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75" windowWidth="27795" windowHeight="12075" firstSheet="7" activeTab="12"/>
  </bookViews>
  <sheets>
    <sheet name="ОБЪЕКТЫ НЕДВИИМОСТИ КАЗНЫ" sheetId="1" r:id="rId1"/>
    <sheet name="СЕТИ ГАЗОСНАБЕНИЯ-КАЗНА" sheetId="2" r:id="rId2"/>
    <sheet name="СЕТИ ВКХ- КАЗНА" sheetId="3" r:id="rId3"/>
    <sheet name="СЕТИ и ОБЪЕКТЫ ТЕПЛОСНАБ.-КАЗНА" sheetId="4" r:id="rId4"/>
    <sheet name="АВТОТРАНСП и ДВИЖ.ИМУЩ.-КАЗНА" sheetId="5" r:id="rId5"/>
    <sheet name="АВТОТРАНСПОРТ ЮР.ЛИЦ" sheetId="6" r:id="rId6"/>
    <sheet name="НЕДВИЖИМОЕ-ЮР.ЛИЦ" sheetId="7" r:id="rId7"/>
    <sheet name="СООРУЖЕНИЯ ЮР.ЛИЦ" sheetId="8" r:id="rId8"/>
    <sheet name="АВТОМОБИЛЬНЫЕ ДОРОГИ" sheetId="9" r:id="rId9"/>
    <sheet name="БЛАГОУСТР.ДЕТ.ПЛОЩ.-" sheetId="10" r:id="rId10"/>
    <sheet name="НАРУЖНОЕ ОСВЕЩЕНИЕ- ЖКХ" sheetId="11" r:id="rId11"/>
    <sheet name="СЕТИ ЭЛЕКТРОСНАБЖЕНИЯ" sheetId="12" r:id="rId12"/>
    <sheet name="СЕТИ  ЛИВНЕВОЙ КАНАЛИЗАЦИИ" sheetId="13" r:id="rId13"/>
  </sheets>
  <calcPr calcId="145621" iterateDelta="1E-4"/>
</workbook>
</file>

<file path=xl/calcChain.xml><?xml version="1.0" encoding="utf-8"?>
<calcChain xmlns="http://schemas.openxmlformats.org/spreadsheetml/2006/main">
  <c r="H372" i="13" l="1"/>
  <c r="H371" i="13"/>
  <c r="H370" i="13"/>
  <c r="H366" i="13"/>
  <c r="H363" i="13"/>
  <c r="H360" i="13"/>
  <c r="H357" i="13"/>
  <c r="H354" i="13"/>
  <c r="H351" i="13"/>
  <c r="H343" i="13"/>
  <c r="H337" i="13"/>
  <c r="H331" i="13"/>
  <c r="H318" i="13"/>
  <c r="H317" i="13"/>
  <c r="H316" i="13"/>
  <c r="H315" i="13"/>
  <c r="H314" i="13"/>
  <c r="H313" i="13"/>
  <c r="H312" i="13"/>
  <c r="H311" i="13"/>
  <c r="H309" i="13"/>
  <c r="H308" i="13"/>
  <c r="H307" i="13"/>
  <c r="H306" i="13"/>
  <c r="H305" i="13"/>
  <c r="H304" i="13"/>
  <c r="H303" i="13"/>
  <c r="H302" i="13"/>
  <c r="H301" i="13"/>
  <c r="H300" i="13"/>
  <c r="H299" i="13"/>
  <c r="H297" i="13"/>
  <c r="H296" i="13"/>
  <c r="H295" i="13"/>
  <c r="H294" i="13"/>
  <c r="H293" i="13"/>
  <c r="H292" i="13"/>
  <c r="H291" i="13"/>
  <c r="H290" i="13"/>
  <c r="H288" i="13"/>
  <c r="H287" i="13"/>
  <c r="H285" i="13"/>
  <c r="H284" i="13"/>
  <c r="H283" i="13"/>
  <c r="H282" i="13"/>
  <c r="H281" i="13"/>
  <c r="H280" i="13"/>
  <c r="H279" i="13"/>
  <c r="H278" i="13"/>
  <c r="H277" i="13"/>
  <c r="H276" i="13"/>
  <c r="H275" i="13"/>
  <c r="H273" i="13"/>
  <c r="H78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8" i="13"/>
  <c r="E153" i="12" l="1"/>
  <c r="D132" i="12"/>
  <c r="F69" i="12"/>
  <c r="D69" i="12"/>
  <c r="I1590" i="11" l="1"/>
  <c r="H1590" i="11"/>
  <c r="F1590" i="11"/>
  <c r="I1485" i="11"/>
  <c r="H1485" i="11"/>
  <c r="I1475" i="11"/>
  <c r="H1475" i="11"/>
  <c r="I1463" i="11"/>
  <c r="H1463" i="11"/>
  <c r="I1452" i="11"/>
  <c r="H1452" i="11"/>
  <c r="I1444" i="11"/>
  <c r="H1444" i="11"/>
  <c r="I1436" i="11"/>
  <c r="H1436" i="11"/>
  <c r="I1426" i="11"/>
  <c r="H1426" i="11"/>
  <c r="I1404" i="11"/>
  <c r="H1404" i="11"/>
  <c r="I1392" i="11"/>
  <c r="H1392" i="11"/>
  <c r="I1382" i="11"/>
  <c r="H1382" i="11"/>
  <c r="I1372" i="11"/>
  <c r="H1372" i="11"/>
  <c r="I1360" i="11"/>
  <c r="H1360" i="11"/>
  <c r="I1350" i="11"/>
  <c r="H1350" i="11"/>
  <c r="I1338" i="11"/>
  <c r="H1338" i="11"/>
  <c r="I1326" i="11"/>
  <c r="H1326" i="11"/>
  <c r="I1315" i="11"/>
  <c r="H1315" i="11"/>
  <c r="I1303" i="11"/>
  <c r="H1303" i="11"/>
  <c r="I1291" i="11"/>
  <c r="H1291" i="11"/>
  <c r="I1279" i="11"/>
  <c r="H1279" i="11"/>
  <c r="I1266" i="11"/>
  <c r="H1266" i="11"/>
  <c r="I1254" i="11"/>
  <c r="H1254" i="11"/>
  <c r="I1133" i="11"/>
  <c r="H1133" i="11"/>
  <c r="I1046" i="11"/>
  <c r="H1046" i="11"/>
  <c r="I760" i="11"/>
  <c r="H760" i="11"/>
  <c r="I542" i="11"/>
  <c r="H542" i="11"/>
  <c r="I83" i="11"/>
  <c r="H83" i="11"/>
  <c r="F149" i="10" l="1"/>
  <c r="F169" i="10" s="1"/>
  <c r="D2480" i="9" l="1"/>
  <c r="I2436" i="9"/>
  <c r="I2427" i="9"/>
  <c r="D2427" i="9"/>
  <c r="I2346" i="9"/>
  <c r="D2346" i="9"/>
  <c r="D2310" i="9"/>
  <c r="E2273" i="9"/>
  <c r="E2272" i="9"/>
  <c r="I2269" i="9"/>
  <c r="E2269" i="9"/>
  <c r="I2267" i="9"/>
  <c r="E2267" i="9"/>
  <c r="I2265" i="9"/>
  <c r="E2265" i="9"/>
  <c r="I2260" i="9"/>
  <c r="E2260" i="9"/>
  <c r="E2259" i="9"/>
  <c r="I2257" i="9"/>
  <c r="E2257" i="9"/>
  <c r="I2254" i="9"/>
  <c r="E2254" i="9"/>
  <c r="I2249" i="9"/>
  <c r="E2249" i="9"/>
  <c r="I2247" i="9"/>
  <c r="E2247" i="9"/>
  <c r="I2244" i="9"/>
  <c r="E2244" i="9"/>
  <c r="I2242" i="9"/>
  <c r="E2242" i="9"/>
  <c r="I2240" i="9"/>
  <c r="E2240" i="9"/>
  <c r="I2237" i="9"/>
  <c r="E2237" i="9"/>
  <c r="I2235" i="9"/>
  <c r="E2235" i="9"/>
  <c r="I2233" i="9"/>
  <c r="E2233" i="9"/>
  <c r="E2274" i="9" s="1"/>
  <c r="I2228" i="9"/>
  <c r="E2228" i="9"/>
  <c r="I2222" i="9"/>
  <c r="E2222" i="9"/>
  <c r="I2220" i="9"/>
  <c r="E2220" i="9"/>
  <c r="I2216" i="9"/>
  <c r="E2216" i="9"/>
  <c r="I2213" i="9"/>
  <c r="E2213" i="9"/>
  <c r="I2209" i="9"/>
  <c r="E2209" i="9"/>
  <c r="I2206" i="9"/>
  <c r="E2206" i="9"/>
  <c r="I2203" i="9"/>
  <c r="E2203" i="9"/>
  <c r="I2201" i="9"/>
  <c r="E2201" i="9"/>
  <c r="I2199" i="9"/>
  <c r="E2199" i="9"/>
  <c r="I2197" i="9"/>
  <c r="E2197" i="9"/>
  <c r="I2195" i="9"/>
  <c r="E2195" i="9"/>
  <c r="I2194" i="9"/>
  <c r="E2193" i="9"/>
  <c r="I2187" i="9"/>
  <c r="E2187" i="9"/>
  <c r="I2185" i="9"/>
  <c r="E2185" i="9"/>
  <c r="I2182" i="9"/>
  <c r="E2182" i="9"/>
  <c r="I2180" i="9"/>
  <c r="E2180" i="9"/>
  <c r="I2177" i="9"/>
  <c r="E2177" i="9"/>
  <c r="I2174" i="9"/>
  <c r="E2174" i="9"/>
  <c r="I2172" i="9"/>
  <c r="E2172" i="9"/>
  <c r="I2169" i="9"/>
  <c r="E2169" i="9"/>
  <c r="E2168" i="9"/>
  <c r="E2167" i="9"/>
  <c r="I2163" i="9"/>
  <c r="E2163" i="9"/>
  <c r="I2160" i="9"/>
  <c r="E2160" i="9"/>
  <c r="I2159" i="9"/>
  <c r="E2159" i="9"/>
  <c r="I2155" i="9"/>
  <c r="E2155" i="9"/>
  <c r="I2152" i="9"/>
  <c r="E2152" i="9"/>
  <c r="I2151" i="9"/>
  <c r="E2151" i="9"/>
  <c r="I2149" i="9"/>
  <c r="E2149" i="9"/>
  <c r="I2148" i="9"/>
  <c r="E2148" i="9"/>
  <c r="I2145" i="9"/>
  <c r="E2145" i="9"/>
  <c r="I2141" i="9"/>
  <c r="E2141" i="9"/>
  <c r="I2140" i="9"/>
  <c r="E2140" i="9"/>
  <c r="I2138" i="9"/>
  <c r="E2138" i="9"/>
  <c r="I2135" i="9"/>
  <c r="E2135" i="9"/>
  <c r="I2134" i="9"/>
  <c r="E2134" i="9"/>
  <c r="I2130" i="9"/>
  <c r="E2130" i="9"/>
  <c r="I2128" i="9"/>
  <c r="E2128" i="9"/>
  <c r="I2126" i="9"/>
  <c r="E2126" i="9"/>
  <c r="I2125" i="9"/>
  <c r="E2125" i="9"/>
  <c r="I2123" i="9"/>
  <c r="E2123" i="9"/>
  <c r="I2120" i="9"/>
  <c r="E2120" i="9"/>
  <c r="I2116" i="9"/>
  <c r="E2116" i="9"/>
  <c r="I2113" i="9"/>
  <c r="E2113" i="9"/>
  <c r="I2111" i="9"/>
  <c r="E2111" i="9"/>
  <c r="I2108" i="9"/>
  <c r="E2108" i="9"/>
  <c r="I2106" i="9"/>
  <c r="E2106" i="9"/>
  <c r="I2102" i="9"/>
  <c r="E2102" i="9"/>
  <c r="I2101" i="9"/>
  <c r="E2101" i="9"/>
  <c r="I2100" i="9"/>
  <c r="E2100" i="9"/>
  <c r="I2098" i="9"/>
  <c r="E2098" i="9"/>
  <c r="I2096" i="9"/>
  <c r="E2096" i="9"/>
  <c r="I2095" i="9"/>
  <c r="E2095" i="9"/>
  <c r="I2089" i="9"/>
  <c r="E2089" i="9"/>
  <c r="I2088" i="9"/>
  <c r="E2088" i="9"/>
  <c r="I2085" i="9"/>
  <c r="E2085" i="9"/>
  <c r="I2082" i="9"/>
  <c r="E2082" i="9"/>
  <c r="I2080" i="9"/>
  <c r="E2080" i="9"/>
  <c r="I2078" i="9"/>
  <c r="E2078" i="9"/>
  <c r="I2077" i="9"/>
  <c r="E2077" i="9"/>
  <c r="I2076" i="9"/>
  <c r="E2076" i="9"/>
  <c r="I2075" i="9"/>
  <c r="E2075" i="9"/>
  <c r="I2073" i="9"/>
  <c r="E2073" i="9"/>
  <c r="I2071" i="9"/>
  <c r="E2071" i="9"/>
  <c r="I2069" i="9"/>
  <c r="E2069" i="9"/>
  <c r="I2065" i="9"/>
  <c r="E2065" i="9"/>
  <c r="I2059" i="9"/>
  <c r="E2059" i="9"/>
  <c r="I2057" i="9"/>
  <c r="E2057" i="9"/>
  <c r="I2054" i="9"/>
  <c r="E2054" i="9"/>
  <c r="I2051" i="9"/>
  <c r="E2051" i="9"/>
  <c r="I2050" i="9"/>
  <c r="E2050" i="9"/>
  <c r="I2048" i="9"/>
  <c r="E2048" i="9"/>
  <c r="I2044" i="9"/>
  <c r="E2044" i="9"/>
  <c r="I2038" i="9"/>
  <c r="E2038" i="9"/>
  <c r="I2037" i="9"/>
  <c r="E2037" i="9"/>
  <c r="I2033" i="9"/>
  <c r="E2033" i="9"/>
  <c r="I2027" i="9"/>
  <c r="E2027" i="9"/>
  <c r="I2025" i="9"/>
  <c r="E2025" i="9"/>
  <c r="I2023" i="9"/>
  <c r="E2023" i="9"/>
  <c r="I2022" i="9"/>
  <c r="E2022" i="9"/>
  <c r="I2020" i="9"/>
  <c r="E2020" i="9"/>
  <c r="I2018" i="9"/>
  <c r="E2018" i="9"/>
  <c r="I2016" i="9"/>
  <c r="E2016" i="9"/>
  <c r="I2014" i="9"/>
  <c r="E2014" i="9"/>
  <c r="I2013" i="9"/>
  <c r="E2013" i="9"/>
  <c r="I2009" i="9"/>
  <c r="E2009" i="9"/>
  <c r="I2008" i="9"/>
  <c r="E2008" i="9"/>
  <c r="I2003" i="9"/>
  <c r="E2003" i="9"/>
  <c r="I2000" i="9"/>
  <c r="E2000" i="9"/>
  <c r="I1994" i="9"/>
  <c r="E1994" i="9"/>
  <c r="E1993" i="9"/>
  <c r="I1992" i="9"/>
  <c r="E1992" i="9"/>
  <c r="I1991" i="9"/>
  <c r="E1991" i="9"/>
  <c r="I1987" i="9"/>
  <c r="E1987" i="9"/>
  <c r="I1984" i="9"/>
  <c r="E1984" i="9"/>
  <c r="I1983" i="9"/>
  <c r="E1983" i="9"/>
  <c r="I1981" i="9"/>
  <c r="E1981" i="9"/>
  <c r="I1978" i="9"/>
  <c r="E1978" i="9"/>
  <c r="I1976" i="9"/>
  <c r="E1976" i="9"/>
  <c r="I1973" i="9"/>
  <c r="E1973" i="9"/>
  <c r="I1971" i="9"/>
  <c r="E1971" i="9"/>
  <c r="I1970" i="9"/>
  <c r="E1970" i="9"/>
  <c r="I1964" i="9"/>
  <c r="E1964" i="9"/>
  <c r="I1962" i="9"/>
  <c r="E1962" i="9"/>
  <c r="I1961" i="9"/>
  <c r="E1961" i="9"/>
  <c r="I1959" i="9"/>
  <c r="E1959" i="9"/>
  <c r="I1958" i="9"/>
  <c r="E1958" i="9"/>
  <c r="I1957" i="9"/>
  <c r="E1957" i="9"/>
  <c r="I1955" i="9"/>
  <c r="E1955" i="9"/>
  <c r="I1953" i="9"/>
  <c r="E1953" i="9"/>
  <c r="I1950" i="9"/>
  <c r="E1950" i="9"/>
  <c r="I1947" i="9"/>
  <c r="E1947" i="9"/>
  <c r="I1945" i="9"/>
  <c r="E1945" i="9"/>
  <c r="I1944" i="9"/>
  <c r="E1944" i="9"/>
  <c r="I1943" i="9"/>
  <c r="E1943" i="9"/>
  <c r="I1940" i="9"/>
  <c r="E1940" i="9"/>
  <c r="I1939" i="9"/>
  <c r="E1939" i="9"/>
  <c r="I1935" i="9"/>
  <c r="E1935" i="9"/>
  <c r="I1933" i="9"/>
  <c r="E1933" i="9"/>
  <c r="I1931" i="9"/>
  <c r="E1931" i="9"/>
  <c r="E1930" i="9"/>
  <c r="I1929" i="9"/>
  <c r="E1929" i="9"/>
  <c r="I1928" i="9"/>
  <c r="E1928" i="9"/>
  <c r="I1927" i="9"/>
  <c r="E1927" i="9"/>
  <c r="I1925" i="9"/>
  <c r="E1925" i="9"/>
  <c r="I1921" i="9"/>
  <c r="E1921" i="9"/>
  <c r="I1917" i="9"/>
  <c r="E1917" i="9"/>
  <c r="I1915" i="9"/>
  <c r="E1915" i="9"/>
  <c r="I1913" i="9"/>
  <c r="E1913" i="9"/>
  <c r="I1911" i="9"/>
  <c r="E1911" i="9"/>
  <c r="I1910" i="9"/>
  <c r="E1910" i="9"/>
  <c r="I1908" i="9"/>
  <c r="E1908" i="9"/>
  <c r="I1905" i="9"/>
  <c r="E1905" i="9"/>
  <c r="I1899" i="9"/>
  <c r="E1899" i="9"/>
  <c r="I1895" i="9"/>
  <c r="E1895" i="9"/>
  <c r="I1890" i="9"/>
  <c r="E1890" i="9"/>
  <c r="I1887" i="9"/>
  <c r="E1887" i="9"/>
  <c r="I1884" i="9"/>
  <c r="E1884" i="9"/>
  <c r="I1880" i="9"/>
  <c r="E1880" i="9"/>
  <c r="I1876" i="9"/>
  <c r="E1876" i="9"/>
  <c r="I1873" i="9"/>
  <c r="E1873" i="9"/>
  <c r="I1871" i="9"/>
  <c r="E1871" i="9"/>
  <c r="I1868" i="9"/>
  <c r="E1868" i="9"/>
  <c r="I1867" i="9"/>
  <c r="E1867" i="9"/>
  <c r="I1866" i="9"/>
  <c r="E1866" i="9"/>
  <c r="I1863" i="9"/>
  <c r="E1863" i="9"/>
  <c r="E1862" i="9"/>
  <c r="E1861" i="9"/>
  <c r="E1860" i="9"/>
  <c r="E1859" i="9"/>
  <c r="E1858" i="9"/>
  <c r="I1854" i="9"/>
  <c r="E1854" i="9"/>
  <c r="I1850" i="9"/>
  <c r="E1850" i="9"/>
  <c r="E1849" i="9"/>
  <c r="E1848" i="9"/>
  <c r="I1847" i="9"/>
  <c r="E1847" i="9"/>
  <c r="I1845" i="9"/>
  <c r="E1845" i="9"/>
  <c r="I1843" i="9"/>
  <c r="E1843" i="9"/>
  <c r="I1839" i="9"/>
  <c r="E1839" i="9"/>
  <c r="I1837" i="9"/>
  <c r="E1837" i="9"/>
  <c r="I1834" i="9"/>
  <c r="E1834" i="9"/>
  <c r="E1833" i="9"/>
  <c r="E1832" i="9"/>
  <c r="I1829" i="9"/>
  <c r="E1829" i="9"/>
  <c r="I1827" i="9"/>
  <c r="E1827" i="9"/>
  <c r="I1825" i="9"/>
  <c r="E1825" i="9"/>
  <c r="I1823" i="9"/>
  <c r="E1823" i="9"/>
  <c r="E1822" i="9"/>
  <c r="I1820" i="9"/>
  <c r="E1820" i="9"/>
  <c r="E1819" i="9"/>
  <c r="E1818" i="9"/>
  <c r="I1815" i="9"/>
  <c r="E1815" i="9"/>
  <c r="I1814" i="9"/>
  <c r="E1814" i="9"/>
  <c r="I1813" i="9"/>
  <c r="E1813" i="9"/>
  <c r="I1810" i="9"/>
  <c r="E1810" i="9"/>
  <c r="I1808" i="9"/>
  <c r="E1808" i="9"/>
  <c r="I1804" i="9"/>
  <c r="E1804" i="9"/>
  <c r="I1802" i="9"/>
  <c r="E1802" i="9"/>
  <c r="I1801" i="9"/>
  <c r="E1801" i="9"/>
  <c r="I1799" i="9"/>
  <c r="E1799" i="9"/>
  <c r="I1798" i="9"/>
  <c r="E1798" i="9"/>
  <c r="I1796" i="9"/>
  <c r="E1796" i="9"/>
  <c r="I1794" i="9"/>
  <c r="E1794" i="9"/>
  <c r="I1793" i="9"/>
  <c r="E1793" i="9"/>
  <c r="I1792" i="9"/>
  <c r="E1792" i="9"/>
  <c r="I1790" i="9"/>
  <c r="E1790" i="9"/>
  <c r="I1789" i="9"/>
  <c r="E1789" i="9"/>
  <c r="I1787" i="9"/>
  <c r="E1787" i="9"/>
  <c r="I1785" i="9"/>
  <c r="E1785" i="9"/>
  <c r="I1784" i="9"/>
  <c r="E1784" i="9"/>
  <c r="I1783" i="9"/>
  <c r="E1783" i="9"/>
  <c r="I1782" i="9"/>
  <c r="E1782" i="9"/>
  <c r="I1781" i="9"/>
  <c r="E1781" i="9"/>
  <c r="I1779" i="9"/>
  <c r="E1779" i="9"/>
  <c r="I1778" i="9"/>
  <c r="E1778" i="9"/>
  <c r="I1777" i="9"/>
  <c r="E1777" i="9"/>
  <c r="I1776" i="9"/>
  <c r="E1776" i="9"/>
  <c r="I1775" i="9"/>
  <c r="E1775" i="9"/>
  <c r="I1774" i="9"/>
  <c r="E1774" i="9"/>
  <c r="I1773" i="9"/>
  <c r="E1773" i="9"/>
  <c r="I1772" i="9"/>
  <c r="E1772" i="9"/>
  <c r="I1770" i="9"/>
  <c r="E1770" i="9"/>
  <c r="I1769" i="9"/>
  <c r="E1769" i="9"/>
  <c r="I1768" i="9"/>
  <c r="E1768" i="9"/>
  <c r="I1767" i="9"/>
  <c r="E1767" i="9"/>
  <c r="I1765" i="9"/>
  <c r="E1765" i="9"/>
  <c r="I1764" i="9"/>
  <c r="E1764" i="9"/>
  <c r="I1760" i="9"/>
  <c r="E1760" i="9"/>
  <c r="I1757" i="9"/>
  <c r="E1757" i="9"/>
  <c r="E1755" i="9"/>
  <c r="E1753" i="9"/>
  <c r="E1751" i="9"/>
  <c r="I1749" i="9"/>
  <c r="E1749" i="9"/>
  <c r="E1747" i="9"/>
  <c r="E1745" i="9"/>
  <c r="E1743" i="9"/>
  <c r="I1741" i="9"/>
  <c r="E1741" i="9"/>
  <c r="I1740" i="9"/>
  <c r="E1740" i="9"/>
  <c r="I1739" i="9"/>
  <c r="E1739" i="9"/>
  <c r="I1737" i="9"/>
  <c r="E1737" i="9"/>
  <c r="I1735" i="9"/>
  <c r="E1735" i="9"/>
  <c r="I1730" i="9"/>
  <c r="E1730" i="9"/>
  <c r="I1727" i="9"/>
  <c r="E1727" i="9"/>
  <c r="I1726" i="9"/>
  <c r="E1726" i="9"/>
  <c r="I1724" i="9"/>
  <c r="E1724" i="9"/>
  <c r="I1722" i="9"/>
  <c r="E1722" i="9"/>
  <c r="I1719" i="9"/>
  <c r="E1719" i="9"/>
  <c r="I1715" i="9"/>
  <c r="E1715" i="9"/>
  <c r="I1712" i="9"/>
  <c r="E1712" i="9"/>
  <c r="I1709" i="9"/>
  <c r="E1709" i="9"/>
  <c r="I1708" i="9"/>
  <c r="E1708" i="9"/>
  <c r="I1707" i="9"/>
  <c r="E1707" i="9"/>
  <c r="I1702" i="9"/>
  <c r="E1702" i="9"/>
  <c r="I1700" i="9"/>
  <c r="E1700" i="9"/>
  <c r="I1699" i="9"/>
  <c r="E1699" i="9"/>
  <c r="I1697" i="9"/>
  <c r="E1697" i="9"/>
  <c r="I1695" i="9"/>
  <c r="E1695" i="9"/>
  <c r="I1691" i="9"/>
  <c r="E1691" i="9"/>
  <c r="I1689" i="9"/>
  <c r="E1689" i="9"/>
  <c r="I1687" i="9"/>
  <c r="E1687" i="9"/>
  <c r="I1685" i="9"/>
  <c r="E1685" i="9"/>
  <c r="I1682" i="9"/>
  <c r="E1682" i="9"/>
  <c r="I1681" i="9"/>
  <c r="E1681" i="9"/>
  <c r="I1680" i="9"/>
  <c r="E1680" i="9"/>
  <c r="I1678" i="9"/>
  <c r="E1678" i="9"/>
  <c r="I1677" i="9"/>
  <c r="E1677" i="9"/>
  <c r="I1670" i="9"/>
  <c r="E1670" i="9"/>
  <c r="I1667" i="9"/>
  <c r="E1667" i="9"/>
  <c r="I1666" i="9"/>
  <c r="E1666" i="9"/>
  <c r="I1665" i="9"/>
  <c r="E1665" i="9"/>
  <c r="I1663" i="9"/>
  <c r="E1663" i="9"/>
  <c r="I1659" i="9"/>
  <c r="E1659" i="9"/>
  <c r="I1657" i="9"/>
  <c r="E1657" i="9"/>
  <c r="I1654" i="9"/>
  <c r="E1654" i="9"/>
  <c r="I1651" i="9"/>
  <c r="E1651" i="9"/>
  <c r="I1649" i="9"/>
  <c r="E1649" i="9"/>
  <c r="E1646" i="9"/>
  <c r="I1645" i="9"/>
  <c r="E1645" i="9"/>
  <c r="I1644" i="9"/>
  <c r="E1644" i="9"/>
  <c r="I1641" i="9"/>
  <c r="E1641" i="9"/>
  <c r="I1640" i="9"/>
  <c r="E1640" i="9"/>
  <c r="I1639" i="9"/>
  <c r="E1639" i="9"/>
  <c r="I1636" i="9"/>
  <c r="E1636" i="9"/>
  <c r="I1635" i="9"/>
  <c r="E1635" i="9"/>
  <c r="I1633" i="9"/>
  <c r="E1633" i="9"/>
  <c r="I1632" i="9"/>
  <c r="E1632" i="9"/>
  <c r="I1631" i="9"/>
  <c r="E1631" i="9"/>
  <c r="I1630" i="9"/>
  <c r="E1630" i="9"/>
  <c r="I1629" i="9"/>
  <c r="E1629" i="9"/>
  <c r="I1628" i="9"/>
  <c r="E1628" i="9"/>
  <c r="I1626" i="9"/>
  <c r="E1626" i="9"/>
  <c r="I1625" i="9"/>
  <c r="E1625" i="9"/>
  <c r="I1624" i="9"/>
  <c r="E1624" i="9"/>
  <c r="I1623" i="9"/>
  <c r="E1623" i="9"/>
  <c r="I1622" i="9"/>
  <c r="E1622" i="9"/>
  <c r="I1621" i="9"/>
  <c r="E1621" i="9"/>
  <c r="I1620" i="9"/>
  <c r="E1620" i="9"/>
  <c r="I1619" i="9"/>
  <c r="E1619" i="9"/>
  <c r="I1618" i="9"/>
  <c r="E1618" i="9"/>
  <c r="I1617" i="9"/>
  <c r="E1617" i="9"/>
  <c r="I1616" i="9"/>
  <c r="E1616" i="9"/>
  <c r="I1615" i="9"/>
  <c r="E1615" i="9"/>
  <c r="I1614" i="9"/>
  <c r="E1614" i="9"/>
  <c r="I1611" i="9"/>
  <c r="E1611" i="9"/>
  <c r="I1609" i="9"/>
  <c r="E1609" i="9"/>
  <c r="I1608" i="9"/>
  <c r="E1608" i="9"/>
  <c r="I1604" i="9"/>
  <c r="E1604" i="9"/>
  <c r="I1603" i="9"/>
  <c r="E1603" i="9"/>
  <c r="I1602" i="9"/>
  <c r="E1602" i="9"/>
  <c r="I1601" i="9"/>
  <c r="E1601" i="9"/>
  <c r="I1600" i="9"/>
  <c r="E1600" i="9"/>
  <c r="I1599" i="9"/>
  <c r="E1599" i="9"/>
  <c r="I1597" i="9"/>
  <c r="E1597" i="9"/>
  <c r="I1596" i="9"/>
  <c r="E1596" i="9"/>
  <c r="I1593" i="9"/>
  <c r="E1593" i="9"/>
  <c r="I1592" i="9"/>
  <c r="E1592" i="9"/>
  <c r="I1591" i="9"/>
  <c r="E1591" i="9"/>
  <c r="I1589" i="9"/>
  <c r="E1589" i="9"/>
  <c r="I1588" i="9"/>
  <c r="E1588" i="9"/>
  <c r="I1587" i="9"/>
  <c r="E1587" i="9"/>
  <c r="I1586" i="9"/>
  <c r="E1586" i="9"/>
  <c r="I1585" i="9"/>
  <c r="E1585" i="9"/>
  <c r="I1583" i="9"/>
  <c r="E1583" i="9"/>
  <c r="I1581" i="9"/>
  <c r="E1581" i="9"/>
  <c r="I1578" i="9"/>
  <c r="E1578" i="9"/>
  <c r="I1577" i="9"/>
  <c r="E1577" i="9"/>
  <c r="I1575" i="9"/>
  <c r="E1575" i="9"/>
  <c r="I1572" i="9"/>
  <c r="E1572" i="9"/>
  <c r="I1569" i="9"/>
  <c r="E1569" i="9"/>
  <c r="I1565" i="9"/>
  <c r="E1565" i="9"/>
  <c r="I1564" i="9"/>
  <c r="E1564" i="9"/>
  <c r="I1562" i="9"/>
  <c r="E1562" i="9"/>
  <c r="I1560" i="9"/>
  <c r="E1560" i="9"/>
  <c r="I1557" i="9"/>
  <c r="E1557" i="9"/>
  <c r="I1554" i="9"/>
  <c r="E1554" i="9"/>
  <c r="I1553" i="9"/>
  <c r="E1553" i="9"/>
  <c r="I1551" i="9"/>
  <c r="E1551" i="9"/>
  <c r="I1549" i="9"/>
  <c r="E1549" i="9"/>
  <c r="I1547" i="9"/>
  <c r="E1547" i="9"/>
  <c r="I1546" i="9"/>
  <c r="E1546" i="9"/>
  <c r="I1543" i="9"/>
  <c r="E1543" i="9"/>
  <c r="I1542" i="9"/>
  <c r="E1542" i="9"/>
  <c r="I1540" i="9"/>
  <c r="E1540" i="9"/>
  <c r="I1535" i="9"/>
  <c r="E1535" i="9"/>
  <c r="I1534" i="9"/>
  <c r="E1534" i="9"/>
  <c r="I1532" i="9"/>
  <c r="E1532" i="9"/>
  <c r="I1529" i="9"/>
  <c r="E1529" i="9"/>
  <c r="I1526" i="9"/>
  <c r="E1526" i="9"/>
  <c r="I1524" i="9"/>
  <c r="E1524" i="9"/>
  <c r="I1522" i="9"/>
  <c r="E1522" i="9"/>
  <c r="I1519" i="9"/>
  <c r="E1519" i="9"/>
  <c r="I1517" i="9"/>
  <c r="E1517" i="9"/>
  <c r="I1515" i="9"/>
  <c r="E1515" i="9"/>
  <c r="I1513" i="9"/>
  <c r="E1513" i="9"/>
  <c r="I1512" i="9"/>
  <c r="E1512" i="9"/>
  <c r="I1510" i="9"/>
  <c r="E1510" i="9"/>
  <c r="I1507" i="9"/>
  <c r="E1507" i="9"/>
  <c r="I1506" i="9"/>
  <c r="E1506" i="9"/>
  <c r="I1505" i="9"/>
  <c r="E1505" i="9"/>
  <c r="I1503" i="9"/>
  <c r="E1503" i="9"/>
  <c r="I1502" i="9"/>
  <c r="E1502" i="9"/>
  <c r="I1501" i="9"/>
  <c r="E1501" i="9"/>
  <c r="I1500" i="9"/>
  <c r="E1500" i="9"/>
  <c r="I1497" i="9"/>
  <c r="E1497" i="9"/>
  <c r="I1495" i="9"/>
  <c r="E1495" i="9"/>
  <c r="I1489" i="9"/>
  <c r="E1489" i="9"/>
  <c r="I1487" i="9"/>
  <c r="E1487" i="9"/>
  <c r="I1484" i="9"/>
  <c r="E1484" i="9"/>
  <c r="I1482" i="9"/>
  <c r="E1482" i="9"/>
  <c r="I1479" i="9"/>
  <c r="E1479" i="9"/>
  <c r="I1476" i="9"/>
  <c r="E1476" i="9"/>
  <c r="E1474" i="9"/>
  <c r="E1472" i="9"/>
  <c r="I1470" i="9"/>
  <c r="E1470" i="9"/>
  <c r="I1467" i="9"/>
  <c r="E1467" i="9"/>
  <c r="I1465" i="9"/>
  <c r="E1465" i="9"/>
  <c r="I1463" i="9"/>
  <c r="E1463" i="9"/>
  <c r="I1460" i="9"/>
  <c r="E1460" i="9"/>
  <c r="I1457" i="9"/>
  <c r="E1457" i="9"/>
  <c r="I1454" i="9"/>
  <c r="E1454" i="9"/>
  <c r="I1453" i="9"/>
  <c r="E1453" i="9"/>
  <c r="I1451" i="9"/>
  <c r="E1451" i="9"/>
  <c r="I1448" i="9"/>
  <c r="E1448" i="9"/>
  <c r="I1446" i="9"/>
  <c r="E1446" i="9"/>
  <c r="I1445" i="9"/>
  <c r="E1445" i="9"/>
  <c r="I1442" i="9"/>
  <c r="E1442" i="9"/>
  <c r="I1441" i="9"/>
  <c r="E1441" i="9"/>
  <c r="I1438" i="9"/>
  <c r="E1438" i="9"/>
  <c r="I1436" i="9"/>
  <c r="E1436" i="9"/>
  <c r="I1434" i="9"/>
  <c r="E1434" i="9"/>
  <c r="I1431" i="9"/>
  <c r="E1431" i="9"/>
  <c r="I1430" i="9"/>
  <c r="E1430" i="9"/>
  <c r="I1428" i="9"/>
  <c r="E1428" i="9"/>
  <c r="I1422" i="9"/>
  <c r="E1422" i="9"/>
  <c r="I1421" i="9"/>
  <c r="E1421" i="9"/>
  <c r="I1419" i="9"/>
  <c r="E1419" i="9"/>
  <c r="I1418" i="9"/>
  <c r="E1418" i="9"/>
  <c r="I1416" i="9"/>
  <c r="E1416" i="9"/>
  <c r="I1415" i="9"/>
  <c r="E1415" i="9"/>
  <c r="I1413" i="9"/>
  <c r="E1413" i="9"/>
  <c r="I1412" i="9"/>
  <c r="E1412" i="9"/>
  <c r="I1411" i="9"/>
  <c r="E1411" i="9"/>
  <c r="I1409" i="9"/>
  <c r="E1409" i="9"/>
  <c r="I1407" i="9"/>
  <c r="E1407" i="9"/>
  <c r="I1405" i="9"/>
  <c r="E1405" i="9"/>
  <c r="I1404" i="9"/>
  <c r="E1404" i="9"/>
  <c r="I1403" i="9"/>
  <c r="I1425" i="9" s="1"/>
  <c r="E1403" i="9"/>
  <c r="I1401" i="9"/>
  <c r="E1401" i="9"/>
  <c r="I1400" i="9"/>
  <c r="E1400" i="9"/>
  <c r="I1399" i="9"/>
  <c r="E1399" i="9"/>
  <c r="I1397" i="9"/>
  <c r="E1397" i="9"/>
  <c r="I1392" i="9"/>
  <c r="E1392" i="9"/>
  <c r="I1391" i="9"/>
  <c r="E1391" i="9"/>
  <c r="I1390" i="9"/>
  <c r="E1390" i="9"/>
  <c r="E1389" i="9"/>
  <c r="E1388" i="9"/>
  <c r="I1387" i="9"/>
  <c r="E1387" i="9"/>
  <c r="I1386" i="9"/>
  <c r="E1386" i="9"/>
  <c r="I1385" i="9"/>
  <c r="E1385" i="9"/>
  <c r="I1383" i="9"/>
  <c r="E1383" i="9"/>
  <c r="I1382" i="9"/>
  <c r="E1382" i="9"/>
  <c r="I1380" i="9"/>
  <c r="E1380" i="9"/>
  <c r="I1377" i="9"/>
  <c r="E1377" i="9"/>
  <c r="I1375" i="9"/>
  <c r="E1375" i="9"/>
  <c r="I1374" i="9"/>
  <c r="E1374" i="9"/>
  <c r="I1373" i="9"/>
  <c r="E1373" i="9"/>
  <c r="I1372" i="9"/>
  <c r="E1372" i="9"/>
  <c r="I1371" i="9"/>
  <c r="E1371" i="9"/>
  <c r="I1370" i="9"/>
  <c r="E1370" i="9"/>
  <c r="I1368" i="9"/>
  <c r="E1368" i="9"/>
  <c r="I1367" i="9"/>
  <c r="E1367" i="9"/>
  <c r="I1366" i="9"/>
  <c r="E1366" i="9"/>
  <c r="I1365" i="9"/>
  <c r="E1365" i="9"/>
  <c r="I1364" i="9"/>
  <c r="E1364" i="9"/>
  <c r="I1363" i="9"/>
  <c r="E1363" i="9"/>
  <c r="I1362" i="9"/>
  <c r="E1362" i="9"/>
  <c r="I1361" i="9"/>
  <c r="E1361" i="9"/>
  <c r="I1360" i="9"/>
  <c r="E1360" i="9"/>
  <c r="I1359" i="9"/>
  <c r="E1359" i="9"/>
  <c r="I1358" i="9"/>
  <c r="E1358" i="9"/>
  <c r="I1357" i="9"/>
  <c r="E1357" i="9"/>
  <c r="I1356" i="9"/>
  <c r="E1356" i="9"/>
  <c r="I1355" i="9"/>
  <c r="E1355" i="9"/>
  <c r="I1353" i="9"/>
  <c r="E1353" i="9"/>
  <c r="I1351" i="9"/>
  <c r="E1351" i="9"/>
  <c r="I1349" i="9"/>
  <c r="E1349" i="9"/>
  <c r="I1348" i="9"/>
  <c r="E1348" i="9"/>
  <c r="E1402" i="9" s="1"/>
  <c r="E1346" i="9"/>
  <c r="E1345" i="9"/>
  <c r="I1344" i="9"/>
  <c r="E1344" i="9"/>
  <c r="I1343" i="9"/>
  <c r="E1343" i="9"/>
  <c r="I1342" i="9"/>
  <c r="E1342" i="9"/>
  <c r="I1341" i="9"/>
  <c r="E1341" i="9"/>
  <c r="I1337" i="9"/>
  <c r="E1337" i="9"/>
  <c r="I1336" i="9"/>
  <c r="E1336" i="9"/>
  <c r="I1335" i="9"/>
  <c r="E1335" i="9"/>
  <c r="I1334" i="9"/>
  <c r="E1334" i="9"/>
  <c r="I1333" i="9"/>
  <c r="E1333" i="9"/>
  <c r="I1328" i="9"/>
  <c r="E1328" i="9"/>
  <c r="I1326" i="9"/>
  <c r="E1326" i="9"/>
  <c r="I1324" i="9"/>
  <c r="E1324" i="9"/>
  <c r="I1323" i="9"/>
  <c r="E1323" i="9"/>
  <c r="I1320" i="9"/>
  <c r="E1320" i="9"/>
  <c r="I1316" i="9"/>
  <c r="E1316" i="9"/>
  <c r="I1312" i="9"/>
  <c r="E1312" i="9"/>
  <c r="I1311" i="9"/>
  <c r="E1311" i="9"/>
  <c r="I1310" i="9"/>
  <c r="E1310" i="9"/>
  <c r="I1309" i="9"/>
  <c r="E1309" i="9"/>
  <c r="I1308" i="9"/>
  <c r="E1308" i="9"/>
  <c r="I1307" i="9"/>
  <c r="E1307" i="9"/>
  <c r="I1306" i="9"/>
  <c r="E1306" i="9"/>
  <c r="I1305" i="9"/>
  <c r="E1305" i="9"/>
  <c r="I1304" i="9"/>
  <c r="E1304" i="9"/>
  <c r="I1303" i="9"/>
  <c r="E1303" i="9"/>
  <c r="I1300" i="9"/>
  <c r="E1300" i="9"/>
  <c r="I1299" i="9"/>
  <c r="E1299" i="9"/>
  <c r="I1296" i="9"/>
  <c r="E1296" i="9"/>
  <c r="I1294" i="9"/>
  <c r="E1294" i="9"/>
  <c r="I1292" i="9"/>
  <c r="E1292" i="9"/>
  <c r="I1290" i="9"/>
  <c r="E1290" i="9"/>
  <c r="I1289" i="9"/>
  <c r="E1289" i="9"/>
  <c r="I1288" i="9"/>
  <c r="E1288" i="9"/>
  <c r="I1287" i="9"/>
  <c r="E1287" i="9"/>
  <c r="I1286" i="9"/>
  <c r="E1286" i="9"/>
  <c r="I1285" i="9"/>
  <c r="E1285" i="9"/>
  <c r="I1283" i="9"/>
  <c r="E1283" i="9"/>
  <c r="I1282" i="9"/>
  <c r="E1282" i="9"/>
  <c r="I1280" i="9"/>
  <c r="E1280" i="9"/>
  <c r="I1279" i="9"/>
  <c r="E1279" i="9"/>
  <c r="I1278" i="9"/>
  <c r="E1278" i="9"/>
  <c r="I1277" i="9"/>
  <c r="E1277" i="9"/>
  <c r="I1275" i="9"/>
  <c r="E1275" i="9"/>
  <c r="I1274" i="9"/>
  <c r="E1274" i="9"/>
  <c r="I1273" i="9"/>
  <c r="E1273" i="9"/>
  <c r="I1272" i="9"/>
  <c r="E1272" i="9"/>
  <c r="I1271" i="9"/>
  <c r="E1271" i="9"/>
  <c r="I1270" i="9"/>
  <c r="E1270" i="9"/>
  <c r="I1269" i="9"/>
  <c r="E1269" i="9"/>
  <c r="I1268" i="9"/>
  <c r="E1268" i="9"/>
  <c r="I1266" i="9"/>
  <c r="E1266" i="9"/>
  <c r="I1264" i="9"/>
  <c r="E1264" i="9"/>
  <c r="I1263" i="9"/>
  <c r="E1263" i="9"/>
  <c r="I1261" i="9"/>
  <c r="E1261" i="9"/>
  <c r="I1260" i="9"/>
  <c r="E1260" i="9"/>
  <c r="I1256" i="9"/>
  <c r="E1256" i="9"/>
  <c r="I1254" i="9"/>
  <c r="E1254" i="9"/>
  <c r="I1253" i="9"/>
  <c r="E1253" i="9"/>
  <c r="I1252" i="9"/>
  <c r="E1252" i="9"/>
  <c r="I1251" i="9"/>
  <c r="E1251" i="9"/>
  <c r="I1250" i="9"/>
  <c r="E1250" i="9"/>
  <c r="I1249" i="9"/>
  <c r="E1249" i="9"/>
  <c r="I1248" i="9"/>
  <c r="E1248" i="9"/>
  <c r="I1247" i="9"/>
  <c r="E1247" i="9"/>
  <c r="I1246" i="9"/>
  <c r="E1246" i="9"/>
  <c r="I1244" i="9"/>
  <c r="E1244" i="9"/>
  <c r="I1243" i="9"/>
  <c r="E1243" i="9"/>
  <c r="I1240" i="9"/>
  <c r="E1240" i="9"/>
  <c r="I1238" i="9"/>
  <c r="E1238" i="9"/>
  <c r="I1237" i="9"/>
  <c r="E1237" i="9"/>
  <c r="I1236" i="9"/>
  <c r="E1236" i="9"/>
  <c r="I1235" i="9"/>
  <c r="E1235" i="9"/>
  <c r="I1233" i="9"/>
  <c r="E1233" i="9"/>
  <c r="I1231" i="9"/>
  <c r="E1231" i="9"/>
  <c r="I1229" i="9"/>
  <c r="E1229" i="9"/>
  <c r="I1228" i="9"/>
  <c r="E1228" i="9"/>
  <c r="I1226" i="9"/>
  <c r="E1226" i="9"/>
  <c r="I1224" i="9"/>
  <c r="E1224" i="9"/>
  <c r="I1222" i="9"/>
  <c r="E1222" i="9"/>
  <c r="I1221" i="9"/>
  <c r="E1221" i="9"/>
  <c r="I1220" i="9"/>
  <c r="E1220" i="9"/>
  <c r="I1219" i="9"/>
  <c r="E1219" i="9"/>
  <c r="I1218" i="9"/>
  <c r="E1218" i="9"/>
  <c r="I1217" i="9"/>
  <c r="E1217" i="9"/>
  <c r="I1216" i="9"/>
  <c r="E1216" i="9"/>
  <c r="I1215" i="9"/>
  <c r="E1215" i="9"/>
  <c r="I1214" i="9"/>
  <c r="E1214" i="9"/>
  <c r="I1213" i="9"/>
  <c r="E1213" i="9"/>
  <c r="I1212" i="9"/>
  <c r="E1212" i="9"/>
  <c r="I1211" i="9"/>
  <c r="E1211" i="9"/>
  <c r="I1210" i="9"/>
  <c r="E1210" i="9"/>
  <c r="I1208" i="9"/>
  <c r="E1208" i="9"/>
  <c r="I1206" i="9"/>
  <c r="E1206" i="9"/>
  <c r="I1205" i="9"/>
  <c r="E1205" i="9"/>
  <c r="I1204" i="9"/>
  <c r="E1204" i="9"/>
  <c r="I1201" i="9"/>
  <c r="E1201" i="9"/>
  <c r="I1200" i="9"/>
  <c r="E1200" i="9"/>
  <c r="I1199" i="9"/>
  <c r="E1199" i="9"/>
  <c r="I1196" i="9"/>
  <c r="E1196" i="9"/>
  <c r="I1195" i="9"/>
  <c r="E1195" i="9"/>
  <c r="I1192" i="9"/>
  <c r="E1192" i="9"/>
  <c r="I1191" i="9"/>
  <c r="E1191" i="9"/>
  <c r="I1190" i="9"/>
  <c r="E1190" i="9"/>
  <c r="I1189" i="9"/>
  <c r="E1189" i="9"/>
  <c r="I1188" i="9"/>
  <c r="I1347" i="9" s="1"/>
  <c r="E1188" i="9"/>
  <c r="I1187" i="9"/>
  <c r="E1187" i="9"/>
  <c r="I1184" i="9"/>
  <c r="E1184" i="9"/>
  <c r="I1183" i="9"/>
  <c r="E1183" i="9"/>
  <c r="E1182" i="9"/>
  <c r="I1178" i="9"/>
  <c r="E1178" i="9"/>
  <c r="I1166" i="9"/>
  <c r="E1166" i="9"/>
  <c r="I1164" i="9"/>
  <c r="E1164" i="9"/>
  <c r="I1162" i="9"/>
  <c r="E1162" i="9"/>
  <c r="I1154" i="9"/>
  <c r="E1154" i="9"/>
  <c r="I1151" i="9"/>
  <c r="E1151" i="9"/>
  <c r="I1150" i="9"/>
  <c r="E1150" i="9"/>
  <c r="I1148" i="9"/>
  <c r="E1148" i="9"/>
  <c r="I1147" i="9"/>
  <c r="E1147" i="9"/>
  <c r="I1145" i="9"/>
  <c r="E1145" i="9"/>
  <c r="I1142" i="9"/>
  <c r="E1142" i="9"/>
  <c r="I1139" i="9"/>
  <c r="E1139" i="9"/>
  <c r="I1138" i="9"/>
  <c r="E1138" i="9"/>
  <c r="I1137" i="9"/>
  <c r="E1137" i="9"/>
  <c r="I1135" i="9"/>
  <c r="E1135" i="9"/>
  <c r="I1133" i="9"/>
  <c r="E1133" i="9"/>
  <c r="I1132" i="9"/>
  <c r="E1132" i="9"/>
  <c r="I1130" i="9"/>
  <c r="E1130" i="9"/>
  <c r="I1128" i="9"/>
  <c r="E1128" i="9"/>
  <c r="I1127" i="9"/>
  <c r="E1127" i="9"/>
  <c r="I1126" i="9"/>
  <c r="E1126" i="9"/>
  <c r="I1124" i="9"/>
  <c r="E1124" i="9"/>
  <c r="I1122" i="9"/>
  <c r="E1122" i="9"/>
  <c r="I1120" i="9"/>
  <c r="E1120" i="9"/>
  <c r="I1118" i="9"/>
  <c r="E1118" i="9"/>
  <c r="I1110" i="9"/>
  <c r="E1110" i="9"/>
  <c r="I1107" i="9"/>
  <c r="E1107" i="9"/>
  <c r="I1105" i="9"/>
  <c r="E1105" i="9"/>
  <c r="I1103" i="9"/>
  <c r="E1103" i="9"/>
  <c r="E1102" i="9"/>
  <c r="I1099" i="9"/>
  <c r="E1099" i="9"/>
  <c r="I1097" i="9"/>
  <c r="E1097" i="9"/>
  <c r="I1095" i="9"/>
  <c r="E1095" i="9"/>
  <c r="I1087" i="9"/>
  <c r="E1087" i="9"/>
  <c r="I1083" i="9"/>
  <c r="E1083" i="9"/>
  <c r="E1082" i="9"/>
  <c r="I1080" i="9"/>
  <c r="E1080" i="9"/>
  <c r="I1078" i="9"/>
  <c r="E1078" i="9"/>
  <c r="I1075" i="9"/>
  <c r="E1075" i="9"/>
  <c r="I1073" i="9"/>
  <c r="E1073" i="9"/>
  <c r="I1072" i="9"/>
  <c r="E1072" i="9"/>
  <c r="I1071" i="9"/>
  <c r="E1071" i="9"/>
  <c r="I1070" i="9"/>
  <c r="E1070" i="9"/>
  <c r="I1069" i="9"/>
  <c r="E1069" i="9"/>
  <c r="I1068" i="9"/>
  <c r="E1068" i="9"/>
  <c r="I1067" i="9"/>
  <c r="E1067" i="9"/>
  <c r="I1066" i="9"/>
  <c r="E1066" i="9"/>
  <c r="I1064" i="9"/>
  <c r="E1064" i="9"/>
  <c r="I1063" i="9"/>
  <c r="E1063" i="9"/>
  <c r="I1062" i="9"/>
  <c r="E1062" i="9"/>
  <c r="I1061" i="9"/>
  <c r="E1061" i="9"/>
  <c r="I1059" i="9"/>
  <c r="E1059" i="9"/>
  <c r="I1058" i="9"/>
  <c r="E1058" i="9"/>
  <c r="I1056" i="9"/>
  <c r="E1056" i="9"/>
  <c r="I1054" i="9"/>
  <c r="E1054" i="9"/>
  <c r="I1053" i="9"/>
  <c r="E1053" i="9"/>
  <c r="I1052" i="9"/>
  <c r="E1052" i="9"/>
  <c r="I1051" i="9"/>
  <c r="E1051" i="9"/>
  <c r="I1050" i="9"/>
  <c r="E1050" i="9"/>
  <c r="I1043" i="9"/>
  <c r="E1043" i="9"/>
  <c r="I1042" i="9"/>
  <c r="E1042" i="9"/>
  <c r="I1040" i="9"/>
  <c r="E1040" i="9"/>
  <c r="I1036" i="9"/>
  <c r="E1036" i="9"/>
  <c r="I1034" i="9"/>
  <c r="E1034" i="9"/>
  <c r="E1032" i="9"/>
  <c r="I1030" i="9"/>
  <c r="E1030" i="9"/>
  <c r="I1029" i="9"/>
  <c r="E1029" i="9"/>
  <c r="I1023" i="9"/>
  <c r="E1023" i="9"/>
  <c r="I1021" i="9"/>
  <c r="E1021" i="9"/>
  <c r="I1019" i="9"/>
  <c r="E1019" i="9"/>
  <c r="I1015" i="9"/>
  <c r="E1015" i="9"/>
  <c r="I1014" i="9"/>
  <c r="E1014" i="9"/>
  <c r="I1013" i="9"/>
  <c r="E1013" i="9"/>
  <c r="I1010" i="9"/>
  <c r="E1010" i="9"/>
  <c r="I1009" i="9"/>
  <c r="E1009" i="9"/>
  <c r="I1004" i="9"/>
  <c r="E1004" i="9"/>
  <c r="I1003" i="9"/>
  <c r="E1003" i="9"/>
  <c r="I1002" i="9"/>
  <c r="E1002" i="9"/>
  <c r="I999" i="9"/>
  <c r="E999" i="9"/>
  <c r="I998" i="9"/>
  <c r="E998" i="9"/>
  <c r="I997" i="9"/>
  <c r="E997" i="9"/>
  <c r="I996" i="9"/>
  <c r="E996" i="9"/>
  <c r="E1186" i="9" s="1"/>
  <c r="I991" i="9"/>
  <c r="E991" i="9"/>
  <c r="I988" i="9"/>
  <c r="I993" i="9" s="1"/>
  <c r="E988" i="9"/>
  <c r="E987" i="9"/>
  <c r="E985" i="9"/>
  <c r="E984" i="9"/>
  <c r="E983" i="9"/>
  <c r="E982" i="9"/>
  <c r="E981" i="9"/>
  <c r="E980" i="9"/>
  <c r="E979" i="9"/>
  <c r="E978" i="9"/>
  <c r="I974" i="9"/>
  <c r="E974" i="9"/>
  <c r="I971" i="9"/>
  <c r="E971" i="9"/>
  <c r="I968" i="9"/>
  <c r="E968" i="9"/>
  <c r="E967" i="9"/>
  <c r="I964" i="9"/>
  <c r="E964" i="9"/>
  <c r="I961" i="9"/>
  <c r="E961" i="9"/>
  <c r="I959" i="9"/>
  <c r="E959" i="9"/>
  <c r="I957" i="9"/>
  <c r="E957" i="9"/>
  <c r="I954" i="9"/>
  <c r="E954" i="9"/>
  <c r="I949" i="9"/>
  <c r="E949" i="9"/>
  <c r="I945" i="9"/>
  <c r="E945" i="9"/>
  <c r="I941" i="9"/>
  <c r="E941" i="9"/>
  <c r="I939" i="9"/>
  <c r="E939" i="9"/>
  <c r="E938" i="9"/>
  <c r="E937" i="9"/>
  <c r="I933" i="9"/>
  <c r="E933" i="9"/>
  <c r="I930" i="9"/>
  <c r="E930" i="9"/>
  <c r="I927" i="9"/>
  <c r="E927" i="9"/>
  <c r="I922" i="9"/>
  <c r="E922" i="9"/>
  <c r="I920" i="9"/>
  <c r="E920" i="9"/>
  <c r="I918" i="9"/>
  <c r="E918" i="9"/>
  <c r="I916" i="9"/>
  <c r="E916" i="9"/>
  <c r="I913" i="9"/>
  <c r="E913" i="9"/>
  <c r="I911" i="9"/>
  <c r="E911" i="9"/>
  <c r="I909" i="9"/>
  <c r="E909" i="9"/>
  <c r="I907" i="9"/>
  <c r="E907" i="9"/>
  <c r="I904" i="9"/>
  <c r="E904" i="9"/>
  <c r="I902" i="9"/>
  <c r="E902" i="9"/>
  <c r="E901" i="9"/>
  <c r="E900" i="9"/>
  <c r="I897" i="9"/>
  <c r="E897" i="9"/>
  <c r="I894" i="9"/>
  <c r="E894" i="9"/>
  <c r="I891" i="9"/>
  <c r="E891" i="9"/>
  <c r="E888" i="9"/>
  <c r="E887" i="9"/>
  <c r="E886" i="9"/>
  <c r="E882" i="9"/>
  <c r="I880" i="9"/>
  <c r="I986" i="9" s="1"/>
  <c r="E880" i="9"/>
  <c r="E878" i="9"/>
  <c r="E875" i="9"/>
  <c r="E874" i="9"/>
  <c r="E873" i="9"/>
  <c r="E872" i="9"/>
  <c r="E871" i="9"/>
  <c r="I870" i="9"/>
  <c r="E869" i="9"/>
  <c r="E868" i="9"/>
  <c r="E867" i="9"/>
  <c r="E866" i="9"/>
  <c r="E865" i="9"/>
  <c r="E864" i="9"/>
  <c r="E863" i="9"/>
  <c r="E862" i="9"/>
  <c r="E861" i="9"/>
  <c r="E860" i="9"/>
  <c r="E859" i="9"/>
  <c r="E858" i="9"/>
  <c r="E870" i="9" s="1"/>
  <c r="I857" i="9"/>
  <c r="E856" i="9"/>
  <c r="E855" i="9"/>
  <c r="E854" i="9"/>
  <c r="E853" i="9"/>
  <c r="E852" i="9"/>
  <c r="E851" i="9"/>
  <c r="E850" i="9"/>
  <c r="E849" i="9"/>
  <c r="E848" i="9"/>
  <c r="E847" i="9"/>
  <c r="E846" i="9"/>
  <c r="E845" i="9"/>
  <c r="E844" i="9"/>
  <c r="E843" i="9"/>
  <c r="E842" i="9"/>
  <c r="E841" i="9"/>
  <c r="E840" i="9"/>
  <c r="E839" i="9"/>
  <c r="E837" i="9"/>
  <c r="E836" i="9"/>
  <c r="I834" i="9"/>
  <c r="E834" i="9"/>
  <c r="I832" i="9"/>
  <c r="E832" i="9"/>
  <c r="I830" i="9"/>
  <c r="E830" i="9"/>
  <c r="I826" i="9"/>
  <c r="I838" i="9" s="1"/>
  <c r="E826" i="9"/>
  <c r="E824" i="9"/>
  <c r="I822" i="9"/>
  <c r="E822" i="9"/>
  <c r="I820" i="9"/>
  <c r="E820" i="9"/>
  <c r="I816" i="9"/>
  <c r="E816" i="9"/>
  <c r="I814" i="9"/>
  <c r="E814" i="9"/>
  <c r="I812" i="9"/>
  <c r="E812" i="9"/>
  <c r="I808" i="9"/>
  <c r="E808" i="9"/>
  <c r="I806" i="9"/>
  <c r="E806" i="9"/>
  <c r="I804" i="9"/>
  <c r="E804" i="9"/>
  <c r="I800" i="9"/>
  <c r="E800" i="9"/>
  <c r="I797" i="9"/>
  <c r="E797" i="9"/>
  <c r="I795" i="9"/>
  <c r="E795" i="9"/>
  <c r="I793" i="9"/>
  <c r="E793" i="9"/>
  <c r="I791" i="9"/>
  <c r="E791" i="9"/>
  <c r="I789" i="9"/>
  <c r="E789" i="9"/>
  <c r="I785" i="9"/>
  <c r="E785" i="9"/>
  <c r="E799" i="9" s="1"/>
  <c r="E783" i="9"/>
  <c r="E782" i="9"/>
  <c r="E781" i="9"/>
  <c r="E780" i="9"/>
  <c r="E779" i="9"/>
  <c r="E778" i="9"/>
  <c r="E777" i="9"/>
  <c r="E776" i="9"/>
  <c r="E775" i="9"/>
  <c r="E774" i="9"/>
  <c r="E773" i="9"/>
  <c r="E772" i="9"/>
  <c r="E771" i="9"/>
  <c r="E770" i="9"/>
  <c r="E769" i="9"/>
  <c r="E768" i="9"/>
  <c r="E767" i="9"/>
  <c r="E766" i="9"/>
  <c r="E765" i="9"/>
  <c r="E764" i="9"/>
  <c r="E763" i="9"/>
  <c r="E762" i="9"/>
  <c r="E761" i="9"/>
  <c r="E760" i="9"/>
  <c r="E759" i="9"/>
  <c r="E758" i="9"/>
  <c r="E757" i="9"/>
  <c r="E756" i="9"/>
  <c r="E755" i="9"/>
  <c r="E754" i="9"/>
  <c r="E753" i="9"/>
  <c r="I751" i="9"/>
  <c r="E751" i="9"/>
  <c r="I749" i="9"/>
  <c r="E749" i="9"/>
  <c r="I747" i="9"/>
  <c r="E747" i="9"/>
  <c r="I745" i="9"/>
  <c r="E745" i="9"/>
  <c r="I743" i="9"/>
  <c r="E743" i="9"/>
  <c r="I740" i="9"/>
  <c r="E740" i="9"/>
  <c r="I738" i="9"/>
  <c r="E738" i="9"/>
  <c r="I735" i="9"/>
  <c r="E735" i="9"/>
  <c r="I733" i="9"/>
  <c r="E733" i="9"/>
  <c r="I731" i="9"/>
  <c r="E731" i="9"/>
  <c r="I729" i="9"/>
  <c r="E729" i="9"/>
  <c r="I727" i="9"/>
  <c r="E727" i="9"/>
  <c r="I724" i="9"/>
  <c r="E724" i="9"/>
  <c r="I722" i="9"/>
  <c r="E722" i="9"/>
  <c r="I719" i="9"/>
  <c r="E719" i="9"/>
  <c r="I717" i="9"/>
  <c r="E717" i="9"/>
  <c r="I715" i="9"/>
  <c r="E715" i="9"/>
  <c r="I711" i="9"/>
  <c r="E711" i="9"/>
  <c r="I707" i="9"/>
  <c r="E707" i="9"/>
  <c r="I704" i="9"/>
  <c r="E704" i="9"/>
  <c r="I701" i="9"/>
  <c r="E701" i="9"/>
  <c r="I697" i="9"/>
  <c r="E697" i="9"/>
  <c r="I693" i="9"/>
  <c r="E693" i="9"/>
  <c r="I691" i="9"/>
  <c r="E691" i="9"/>
  <c r="I689" i="9"/>
  <c r="E689" i="9"/>
  <c r="I687" i="9"/>
  <c r="E687" i="9"/>
  <c r="I685" i="9"/>
  <c r="E685" i="9"/>
  <c r="E684" i="9"/>
  <c r="E683" i="9"/>
  <c r="I681" i="9"/>
  <c r="E681" i="9"/>
  <c r="I679" i="9"/>
  <c r="E679" i="9"/>
  <c r="I677" i="9"/>
  <c r="E677" i="9"/>
  <c r="I674" i="9"/>
  <c r="E674" i="9"/>
  <c r="I672" i="9"/>
  <c r="E672" i="9"/>
  <c r="I670" i="9"/>
  <c r="E670" i="9"/>
  <c r="I668" i="9"/>
  <c r="E668" i="9"/>
  <c r="I665" i="9"/>
  <c r="E665" i="9"/>
  <c r="I663" i="9"/>
  <c r="E663" i="9"/>
  <c r="I661" i="9"/>
  <c r="E661" i="9"/>
  <c r="I659" i="9"/>
  <c r="E659" i="9"/>
  <c r="I657" i="9"/>
  <c r="E657" i="9"/>
  <c r="I655" i="9"/>
  <c r="E655" i="9"/>
  <c r="I653" i="9"/>
  <c r="E653" i="9"/>
  <c r="I651" i="9"/>
  <c r="E651" i="9"/>
  <c r="I649" i="9"/>
  <c r="E649" i="9"/>
  <c r="I647" i="9"/>
  <c r="E647" i="9"/>
  <c r="I645" i="9"/>
  <c r="E645" i="9"/>
  <c r="I643" i="9"/>
  <c r="E643" i="9"/>
  <c r="I638" i="9"/>
  <c r="E638" i="9"/>
  <c r="E637" i="9"/>
  <c r="I635" i="9"/>
  <c r="E635" i="9"/>
  <c r="E634" i="9"/>
  <c r="I633" i="9"/>
  <c r="I784" i="9" s="1"/>
  <c r="E633" i="9"/>
  <c r="E784" i="9" s="1"/>
  <c r="E631" i="9"/>
  <c r="I630" i="9"/>
  <c r="E630" i="9"/>
  <c r="E629" i="9"/>
  <c r="E628" i="9"/>
  <c r="E627" i="9"/>
  <c r="E626" i="9"/>
  <c r="E625" i="9"/>
  <c r="E624" i="9"/>
  <c r="E623" i="9"/>
  <c r="E622" i="9"/>
  <c r="I620" i="9"/>
  <c r="E620" i="9"/>
  <c r="E619" i="9"/>
  <c r="I617" i="9"/>
  <c r="E617" i="9"/>
  <c r="I615" i="9"/>
  <c r="E615" i="9"/>
  <c r="I613" i="9"/>
  <c r="E613" i="9"/>
  <c r="E612" i="9"/>
  <c r="E611" i="9"/>
  <c r="E610" i="9"/>
  <c r="I608" i="9"/>
  <c r="E608" i="9"/>
  <c r="E607" i="9"/>
  <c r="E606" i="9"/>
  <c r="E605" i="9"/>
  <c r="I603" i="9"/>
  <c r="E603" i="9"/>
  <c r="E602" i="9"/>
  <c r="I600" i="9"/>
  <c r="E600" i="9"/>
  <c r="I598" i="9"/>
  <c r="E598" i="9"/>
  <c r="E597" i="9"/>
  <c r="I595" i="9"/>
  <c r="E595" i="9"/>
  <c r="I592" i="9"/>
  <c r="E592" i="9"/>
  <c r="I590" i="9"/>
  <c r="E590" i="9"/>
  <c r="I588" i="9"/>
  <c r="E588" i="9"/>
  <c r="E587" i="9"/>
  <c r="E586" i="9"/>
  <c r="E585" i="9"/>
  <c r="I582" i="9"/>
  <c r="E582" i="9"/>
  <c r="E581" i="9"/>
  <c r="I577" i="9"/>
  <c r="E577" i="9"/>
  <c r="I575" i="9"/>
  <c r="E575" i="9"/>
  <c r="E574" i="9"/>
  <c r="I570" i="9"/>
  <c r="E570" i="9"/>
  <c r="I564" i="9"/>
  <c r="E564" i="9"/>
  <c r="I562" i="9"/>
  <c r="E562" i="9"/>
  <c r="I560" i="9"/>
  <c r="E560" i="9"/>
  <c r="I558" i="9"/>
  <c r="E558" i="9"/>
  <c r="I556" i="9"/>
  <c r="E556" i="9"/>
  <c r="I554" i="9"/>
  <c r="E554" i="9"/>
  <c r="E553" i="9"/>
  <c r="I551" i="9"/>
  <c r="E551" i="9"/>
  <c r="I548" i="9"/>
  <c r="E548" i="9"/>
  <c r="I546" i="9"/>
  <c r="E546" i="9"/>
  <c r="I543" i="9"/>
  <c r="E543" i="9"/>
  <c r="I541" i="9"/>
  <c r="E541" i="9"/>
  <c r="I538" i="9"/>
  <c r="E538" i="9"/>
  <c r="I535" i="9"/>
  <c r="E535" i="9"/>
  <c r="I533" i="9"/>
  <c r="E533" i="9"/>
  <c r="I531" i="9"/>
  <c r="E531" i="9"/>
  <c r="E529" i="9"/>
  <c r="I527" i="9"/>
  <c r="E527" i="9"/>
  <c r="I524" i="9"/>
  <c r="E524" i="9"/>
  <c r="I521" i="9"/>
  <c r="E521" i="9"/>
  <c r="I519" i="9"/>
  <c r="E519" i="9"/>
  <c r="I517" i="9"/>
  <c r="E517" i="9"/>
  <c r="I515" i="9"/>
  <c r="E515" i="9"/>
  <c r="I514" i="9"/>
  <c r="E514" i="9"/>
  <c r="I512" i="9"/>
  <c r="E512" i="9"/>
  <c r="I511" i="9"/>
  <c r="E511" i="9"/>
  <c r="E632" i="9" s="1"/>
  <c r="I508" i="9"/>
  <c r="E508" i="9"/>
  <c r="I506" i="9"/>
  <c r="E506" i="9"/>
  <c r="I502" i="9"/>
  <c r="E502" i="9"/>
  <c r="E501" i="9"/>
  <c r="E500" i="9"/>
  <c r="E499" i="9"/>
  <c r="I497" i="9"/>
  <c r="E497" i="9"/>
  <c r="I494" i="9"/>
  <c r="E494" i="9"/>
  <c r="I492" i="9"/>
  <c r="E492" i="9"/>
  <c r="I490" i="9"/>
  <c r="E490" i="9"/>
  <c r="E489" i="9"/>
  <c r="I486" i="9"/>
  <c r="E486" i="9"/>
  <c r="I482" i="9"/>
  <c r="E482" i="9"/>
  <c r="I479" i="9"/>
  <c r="E479" i="9"/>
  <c r="I477" i="9"/>
  <c r="E477" i="9"/>
  <c r="I474" i="9"/>
  <c r="E474" i="9"/>
  <c r="I472" i="9"/>
  <c r="E472" i="9"/>
  <c r="I469" i="9"/>
  <c r="E469" i="9"/>
  <c r="I466" i="9"/>
  <c r="E466" i="9"/>
  <c r="I462" i="9"/>
  <c r="E462" i="9"/>
  <c r="I460" i="9"/>
  <c r="E460" i="9"/>
  <c r="I458" i="9"/>
  <c r="E458" i="9"/>
  <c r="I455" i="9"/>
  <c r="E455" i="9"/>
  <c r="I453" i="9"/>
  <c r="E453" i="9"/>
  <c r="I451" i="9"/>
  <c r="E451" i="9"/>
  <c r="I448" i="9"/>
  <c r="E448" i="9"/>
  <c r="I444" i="9"/>
  <c r="E444" i="9"/>
  <c r="I440" i="9"/>
  <c r="E440" i="9"/>
  <c r="I438" i="9"/>
  <c r="E438" i="9"/>
  <c r="I434" i="9"/>
  <c r="E434" i="9"/>
  <c r="I432" i="9"/>
  <c r="E432" i="9"/>
  <c r="I428" i="9"/>
  <c r="E428" i="9"/>
  <c r="I427" i="9"/>
  <c r="E427" i="9"/>
  <c r="I425" i="9"/>
  <c r="E425" i="9"/>
  <c r="I422" i="9"/>
  <c r="E422" i="9"/>
  <c r="I420" i="9"/>
  <c r="E420" i="9"/>
  <c r="I417" i="9"/>
  <c r="E417" i="9"/>
  <c r="I416" i="9"/>
  <c r="E416" i="9"/>
  <c r="I414" i="9"/>
  <c r="E414" i="9"/>
  <c r="I413" i="9"/>
  <c r="E413" i="9"/>
  <c r="I411" i="9"/>
  <c r="E411" i="9"/>
  <c r="I406" i="9"/>
  <c r="E406" i="9"/>
  <c r="I402" i="9"/>
  <c r="E402" i="9"/>
  <c r="I401" i="9"/>
  <c r="E401" i="9"/>
  <c r="I397" i="9"/>
  <c r="E397" i="9"/>
  <c r="I394" i="9"/>
  <c r="E394" i="9"/>
  <c r="I391" i="9"/>
  <c r="E391" i="9"/>
  <c r="I389" i="9"/>
  <c r="E389" i="9"/>
  <c r="I386" i="9"/>
  <c r="I510" i="9" s="1"/>
  <c r="E386" i="9"/>
  <c r="I384" i="9"/>
  <c r="E384" i="9"/>
  <c r="I381" i="9"/>
  <c r="E381" i="9"/>
  <c r="E380" i="9"/>
  <c r="I379" i="9"/>
  <c r="E379" i="9"/>
  <c r="I378" i="9"/>
  <c r="E378" i="9"/>
  <c r="I377" i="9"/>
  <c r="E377" i="9"/>
  <c r="I376" i="9"/>
  <c r="E376" i="9"/>
  <c r="I370" i="9"/>
  <c r="E370" i="9"/>
  <c r="I368" i="9"/>
  <c r="E368" i="9"/>
  <c r="I367" i="9"/>
  <c r="E367" i="9"/>
  <c r="I366" i="9"/>
  <c r="E366" i="9"/>
  <c r="E364" i="9"/>
  <c r="E363" i="9"/>
  <c r="E362" i="9"/>
  <c r="I356" i="9"/>
  <c r="E356" i="9"/>
  <c r="I354" i="9"/>
  <c r="E354" i="9"/>
  <c r="I351" i="9"/>
  <c r="E351" i="9"/>
  <c r="E350" i="9"/>
  <c r="I347" i="9"/>
  <c r="E347" i="9"/>
  <c r="I344" i="9"/>
  <c r="E344" i="9"/>
  <c r="I341" i="9"/>
  <c r="E341" i="9"/>
  <c r="I339" i="9"/>
  <c r="E339" i="9"/>
  <c r="I336" i="9"/>
  <c r="E336" i="9"/>
  <c r="I334" i="9"/>
  <c r="E334" i="9"/>
  <c r="I333" i="9"/>
  <c r="E333" i="9"/>
  <c r="I332" i="9"/>
  <c r="E332" i="9"/>
  <c r="I330" i="9"/>
  <c r="E330" i="9"/>
  <c r="I328" i="9"/>
  <c r="E328" i="9"/>
  <c r="I326" i="9"/>
  <c r="E326" i="9"/>
  <c r="I323" i="9"/>
  <c r="E323" i="9"/>
  <c r="I318" i="9"/>
  <c r="E318" i="9"/>
  <c r="I312" i="9"/>
  <c r="E312" i="9"/>
  <c r="I308" i="9"/>
  <c r="E308" i="9"/>
  <c r="I304" i="9"/>
  <c r="E304" i="9"/>
  <c r="I303" i="9"/>
  <c r="E303" i="9"/>
  <c r="I302" i="9"/>
  <c r="E302" i="9"/>
  <c r="I297" i="9"/>
  <c r="E297" i="9"/>
  <c r="I296" i="9"/>
  <c r="E296" i="9"/>
  <c r="I295" i="9"/>
  <c r="E295" i="9"/>
  <c r="I293" i="9"/>
  <c r="E293" i="9"/>
  <c r="I285" i="9"/>
  <c r="E285" i="9"/>
  <c r="I283" i="9"/>
  <c r="E283" i="9"/>
  <c r="I279" i="9"/>
  <c r="E279" i="9"/>
  <c r="I277" i="9"/>
  <c r="E277" i="9"/>
  <c r="I275" i="9"/>
  <c r="E275" i="9"/>
  <c r="I274" i="9"/>
  <c r="E274" i="9"/>
  <c r="I272" i="9"/>
  <c r="E272" i="9"/>
  <c r="I269" i="9"/>
  <c r="E269" i="9"/>
  <c r="I266" i="9"/>
  <c r="E266" i="9"/>
  <c r="I265" i="9"/>
  <c r="E265" i="9"/>
  <c r="I264" i="9"/>
  <c r="E264" i="9"/>
  <c r="I261" i="9"/>
  <c r="E261" i="9"/>
  <c r="I260" i="9"/>
  <c r="E260" i="9"/>
  <c r="I259" i="9"/>
  <c r="E259" i="9"/>
  <c r="I254" i="9"/>
  <c r="E254" i="9"/>
  <c r="I250" i="9"/>
  <c r="E250" i="9"/>
  <c r="I248" i="9"/>
  <c r="E248" i="9"/>
  <c r="I243" i="9"/>
  <c r="E243" i="9"/>
  <c r="I239" i="9"/>
  <c r="E239" i="9"/>
  <c r="I236" i="9"/>
  <c r="E236" i="9"/>
  <c r="I235" i="9"/>
  <c r="E235" i="9"/>
  <c r="I231" i="9"/>
  <c r="E231" i="9"/>
  <c r="I230" i="9"/>
  <c r="E230" i="9"/>
  <c r="I227" i="9"/>
  <c r="E227" i="9"/>
  <c r="I223" i="9"/>
  <c r="E223" i="9"/>
  <c r="I222" i="9"/>
  <c r="E222" i="9"/>
  <c r="I220" i="9"/>
  <c r="E220" i="9"/>
  <c r="I218" i="9"/>
  <c r="E218" i="9"/>
  <c r="I215" i="9"/>
  <c r="E215" i="9"/>
  <c r="I214" i="9"/>
  <c r="E214" i="9"/>
  <c r="I212" i="9"/>
  <c r="E212" i="9"/>
  <c r="I211" i="9"/>
  <c r="E211" i="9"/>
  <c r="I207" i="9"/>
  <c r="E207" i="9"/>
  <c r="I205" i="9"/>
  <c r="E205" i="9"/>
  <c r="I204" i="9"/>
  <c r="E204" i="9"/>
  <c r="I202" i="9"/>
  <c r="E202" i="9"/>
  <c r="I201" i="9"/>
  <c r="E201" i="9"/>
  <c r="I200" i="9"/>
  <c r="E200" i="9"/>
  <c r="I198" i="9"/>
  <c r="E198" i="9"/>
  <c r="I196" i="9"/>
  <c r="E196" i="9"/>
  <c r="I195" i="9"/>
  <c r="E195" i="9"/>
  <c r="I193" i="9"/>
  <c r="E193" i="9"/>
  <c r="I191" i="9"/>
  <c r="I365" i="9" s="1"/>
  <c r="E191" i="9"/>
  <c r="I189" i="9"/>
  <c r="E189" i="9"/>
  <c r="E365" i="9" s="1"/>
  <c r="I185" i="9"/>
  <c r="E185" i="9"/>
  <c r="I184" i="9"/>
  <c r="E184" i="9"/>
  <c r="I183" i="9"/>
  <c r="E183" i="9"/>
  <c r="E181" i="9"/>
  <c r="E179" i="9"/>
  <c r="E178" i="9"/>
  <c r="E177" i="9"/>
  <c r="I175" i="9"/>
  <c r="E175" i="9"/>
  <c r="I173" i="9"/>
  <c r="E173" i="9"/>
  <c r="I171" i="9"/>
  <c r="E171" i="9"/>
  <c r="I170" i="9"/>
  <c r="E170" i="9"/>
  <c r="I168" i="9"/>
  <c r="E168" i="9"/>
  <c r="I164" i="9"/>
  <c r="E164" i="9"/>
  <c r="I161" i="9"/>
  <c r="E161" i="9"/>
  <c r="I160" i="9"/>
  <c r="E160" i="9"/>
  <c r="I159" i="9"/>
  <c r="E159" i="9"/>
  <c r="I158" i="9"/>
  <c r="E158" i="9"/>
  <c r="I156" i="9"/>
  <c r="E156" i="9"/>
  <c r="I155" i="9"/>
  <c r="E155" i="9"/>
  <c r="I153" i="9"/>
  <c r="E153" i="9"/>
  <c r="I148" i="9"/>
  <c r="E148" i="9"/>
  <c r="I144" i="9"/>
  <c r="E144" i="9"/>
  <c r="I142" i="9"/>
  <c r="E142" i="9"/>
  <c r="I140" i="9"/>
  <c r="E140" i="9"/>
  <c r="I139" i="9"/>
  <c r="E139" i="9"/>
  <c r="I138" i="9"/>
  <c r="E138" i="9"/>
  <c r="I137" i="9"/>
  <c r="E137" i="9"/>
  <c r="I136" i="9"/>
  <c r="E136" i="9"/>
  <c r="I134" i="9"/>
  <c r="E134" i="9"/>
  <c r="I133" i="9"/>
  <c r="E133" i="9"/>
  <c r="I130" i="9"/>
  <c r="I182" i="9" s="1"/>
  <c r="E130" i="9"/>
  <c r="I127" i="9"/>
  <c r="E127" i="9"/>
  <c r="E182" i="9" s="1"/>
  <c r="E125" i="9"/>
  <c r="E124" i="9"/>
  <c r="I123" i="9"/>
  <c r="E123" i="9"/>
  <c r="I122" i="9"/>
  <c r="E122" i="9"/>
  <c r="I121" i="9"/>
  <c r="E121" i="9"/>
  <c r="I120" i="9"/>
  <c r="E120" i="9"/>
  <c r="I119" i="9"/>
  <c r="E119" i="9"/>
  <c r="I118" i="9"/>
  <c r="E118" i="9"/>
  <c r="I115" i="9"/>
  <c r="E115" i="9"/>
  <c r="I114" i="9"/>
  <c r="E114" i="9"/>
  <c r="I113" i="9"/>
  <c r="E113" i="9"/>
  <c r="I111" i="9"/>
  <c r="E111" i="9"/>
  <c r="I109" i="9"/>
  <c r="E109" i="9"/>
  <c r="I107" i="9"/>
  <c r="E107" i="9"/>
  <c r="I106" i="9"/>
  <c r="E106" i="9"/>
  <c r="I105" i="9"/>
  <c r="E105" i="9"/>
  <c r="I103" i="9"/>
  <c r="E103" i="9"/>
  <c r="I102" i="9"/>
  <c r="E102" i="9"/>
  <c r="I100" i="9"/>
  <c r="E100" i="9"/>
  <c r="I99" i="9"/>
  <c r="E99" i="9"/>
  <c r="I98" i="9"/>
  <c r="E98" i="9"/>
  <c r="I97" i="9"/>
  <c r="E97" i="9"/>
  <c r="I96" i="9"/>
  <c r="E96" i="9"/>
  <c r="I95" i="9"/>
  <c r="E95" i="9"/>
  <c r="I94" i="9"/>
  <c r="E94" i="9"/>
  <c r="I93" i="9"/>
  <c r="E93" i="9"/>
  <c r="I92" i="9"/>
  <c r="E92" i="9"/>
  <c r="E91" i="9"/>
  <c r="I89" i="9"/>
  <c r="E89" i="9"/>
  <c r="I87" i="9"/>
  <c r="E87" i="9"/>
  <c r="I85" i="9"/>
  <c r="E85" i="9"/>
  <c r="I83" i="9"/>
  <c r="E83" i="9"/>
  <c r="I81" i="9"/>
  <c r="E81" i="9"/>
  <c r="I79" i="9"/>
  <c r="E79" i="9"/>
  <c r="I76" i="9"/>
  <c r="E76" i="9"/>
  <c r="I71" i="9"/>
  <c r="E71" i="9"/>
  <c r="I68" i="9"/>
  <c r="E68" i="9"/>
  <c r="I62" i="9"/>
  <c r="E62" i="9"/>
  <c r="I58" i="9"/>
  <c r="E58" i="9"/>
  <c r="I52" i="9"/>
  <c r="E52" i="9"/>
  <c r="I49" i="9"/>
  <c r="E49" i="9"/>
  <c r="I43" i="9"/>
  <c r="E43" i="9"/>
  <c r="I41" i="9"/>
  <c r="E41" i="9"/>
  <c r="I36" i="9"/>
  <c r="E36" i="9"/>
  <c r="I31" i="9"/>
  <c r="E31" i="9"/>
  <c r="I27" i="9"/>
  <c r="E27" i="9"/>
  <c r="I26" i="9"/>
  <c r="E26" i="9"/>
  <c r="I24" i="9"/>
  <c r="E24" i="9"/>
  <c r="I23" i="9"/>
  <c r="E23" i="9"/>
  <c r="I20" i="9"/>
  <c r="E20" i="9"/>
  <c r="I19" i="9"/>
  <c r="E19" i="9"/>
  <c r="I14" i="9"/>
  <c r="E14" i="9"/>
  <c r="I10" i="9"/>
  <c r="E10" i="9"/>
  <c r="I5" i="9"/>
  <c r="E5" i="9"/>
  <c r="E126" i="9" s="1"/>
  <c r="F1164" i="8"/>
  <c r="F1161" i="8"/>
  <c r="H1156" i="8"/>
  <c r="H1174" i="8" s="1"/>
  <c r="G1028" i="8"/>
  <c r="G1027" i="8"/>
  <c r="G1026" i="8"/>
  <c r="G1025" i="8"/>
  <c r="G1023" i="8"/>
  <c r="G1022" i="8"/>
  <c r="G1021" i="8"/>
  <c r="G1020" i="8"/>
  <c r="G1019" i="8"/>
  <c r="G1018" i="8"/>
  <c r="G1017" i="8"/>
  <c r="G1016" i="8"/>
  <c r="G1015" i="8"/>
  <c r="G1014" i="8"/>
  <c r="G1013" i="8"/>
  <c r="G1012" i="8"/>
  <c r="G1011" i="8"/>
  <c r="G1010" i="8"/>
  <c r="G1009" i="8"/>
  <c r="G1008" i="8"/>
  <c r="G1007" i="8"/>
  <c r="G1006" i="8"/>
  <c r="G1005" i="8"/>
  <c r="G1004" i="8"/>
  <c r="G1003" i="8"/>
  <c r="G1002" i="8"/>
  <c r="G1001" i="8"/>
  <c r="G1000" i="8"/>
  <c r="G999" i="8"/>
  <c r="G998" i="8"/>
  <c r="G997" i="8"/>
  <c r="G996" i="8"/>
  <c r="G995" i="8"/>
  <c r="G994" i="8"/>
  <c r="G993" i="8"/>
  <c r="G992" i="8"/>
  <c r="G991" i="8"/>
  <c r="G990" i="8"/>
  <c r="G988" i="8"/>
  <c r="G987" i="8"/>
  <c r="G986" i="8"/>
  <c r="G985" i="8"/>
  <c r="G984" i="8"/>
  <c r="G983" i="8"/>
  <c r="G982" i="8"/>
  <c r="G957" i="8"/>
  <c r="F957" i="8"/>
  <c r="F950" i="8"/>
  <c r="F933" i="8"/>
  <c r="G908" i="8"/>
  <c r="F908" i="8"/>
  <c r="G892" i="8"/>
  <c r="F892" i="8"/>
  <c r="F890" i="8"/>
  <c r="G838" i="8"/>
  <c r="F838" i="8"/>
  <c r="G835" i="8"/>
  <c r="F835" i="8"/>
  <c r="G831" i="8"/>
  <c r="F831" i="8"/>
  <c r="F829" i="8"/>
  <c r="F825" i="8"/>
  <c r="G825" i="8" s="1"/>
  <c r="G824" i="8"/>
  <c r="G823" i="8"/>
  <c r="G822" i="8"/>
  <c r="G821" i="8"/>
  <c r="F821" i="8"/>
  <c r="I819" i="8"/>
  <c r="F819" i="8"/>
  <c r="F802" i="8"/>
  <c r="G799" i="8"/>
  <c r="G792" i="8"/>
  <c r="F792" i="8"/>
  <c r="G774" i="8"/>
  <c r="F774" i="8"/>
  <c r="F758" i="8"/>
  <c r="F747" i="8"/>
  <c r="F732" i="8"/>
  <c r="G718" i="8"/>
  <c r="F718" i="8"/>
  <c r="G713" i="8"/>
  <c r="F713" i="8"/>
  <c r="F699" i="8"/>
  <c r="G668" i="8"/>
  <c r="F668" i="8"/>
  <c r="F651" i="8"/>
  <c r="G620" i="8"/>
  <c r="F620" i="8"/>
  <c r="H540" i="8"/>
  <c r="G540" i="8"/>
  <c r="H506" i="8"/>
  <c r="G506" i="8"/>
  <c r="G504" i="8"/>
  <c r="H495" i="8"/>
  <c r="F327" i="8"/>
  <c r="G317" i="8"/>
  <c r="F317" i="8"/>
  <c r="G301" i="8"/>
  <c r="F301" i="8"/>
  <c r="G268" i="8"/>
  <c r="F268" i="8"/>
  <c r="G203" i="8"/>
  <c r="F203" i="8"/>
  <c r="G167" i="8"/>
  <c r="F167" i="8"/>
  <c r="G140" i="8"/>
  <c r="F140" i="8"/>
  <c r="G135" i="8"/>
  <c r="F135" i="8"/>
  <c r="F72" i="8"/>
  <c r="F26" i="8"/>
  <c r="I385" i="9" l="1"/>
  <c r="E510" i="9"/>
  <c r="E825" i="9"/>
  <c r="E857" i="9"/>
  <c r="E993" i="9"/>
  <c r="I1186" i="9"/>
  <c r="I1402" i="9"/>
  <c r="I1869" i="9"/>
  <c r="E2231" i="9"/>
  <c r="I2231" i="9"/>
  <c r="I126" i="9"/>
  <c r="I188" i="9"/>
  <c r="I632" i="9"/>
  <c r="I2274" i="9"/>
  <c r="E188" i="9"/>
  <c r="E385" i="9"/>
  <c r="I799" i="9"/>
  <c r="I825" i="9"/>
  <c r="E838" i="9"/>
  <c r="E986" i="9"/>
  <c r="E1347" i="9"/>
  <c r="E1425" i="9"/>
  <c r="E1869" i="9"/>
  <c r="E994" i="9"/>
  <c r="I1426" i="9"/>
  <c r="I2275" i="9" s="1"/>
  <c r="I2429" i="9" s="1"/>
  <c r="I994" i="9"/>
  <c r="E1426" i="9"/>
  <c r="E2275" i="9" s="1"/>
  <c r="D2429" i="9" s="1"/>
  <c r="F1107" i="7"/>
  <c r="H1003" i="7"/>
  <c r="E369" i="7"/>
  <c r="A13" i="5" l="1"/>
  <c r="A14" i="5" s="1"/>
  <c r="A15" i="5" s="1"/>
  <c r="A16" i="5" s="1"/>
  <c r="A17" i="5" s="1"/>
  <c r="E49" i="4" l="1"/>
  <c r="G30" i="4"/>
  <c r="F30" i="4"/>
  <c r="J1731" i="3" l="1"/>
  <c r="J1728" i="3"/>
  <c r="G145" i="2" l="1"/>
  <c r="G141" i="2"/>
  <c r="G138" i="2"/>
  <c r="J55" i="2"/>
  <c r="G762" i="2" l="1"/>
  <c r="E150" i="12"/>
</calcChain>
</file>

<file path=xl/comments1.xml><?xml version="1.0" encoding="utf-8"?>
<comments xmlns="http://schemas.openxmlformats.org/spreadsheetml/2006/main">
  <authors>
    <author>Z-Game</author>
  </authors>
  <commentList>
    <comment ref="C181" authorId="0">
      <text>
        <r>
          <rPr>
            <b/>
            <sz val="9"/>
            <color indexed="81"/>
            <rFont val="Tahoma"/>
            <family val="2"/>
            <charset val="204"/>
          </rPr>
          <t>Z-Game: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82" authorId="0">
      <text>
        <r>
          <rPr>
            <b/>
            <sz val="9"/>
            <color indexed="81"/>
            <rFont val="Tahoma"/>
            <family val="2"/>
            <charset val="204"/>
          </rPr>
          <t>Z-Game: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84" authorId="0">
      <text>
        <r>
          <rPr>
            <b/>
            <sz val="9"/>
            <color indexed="81"/>
            <rFont val="Tahoma"/>
            <family val="2"/>
            <charset val="204"/>
          </rPr>
          <t>Z-Game: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5" authorId="0">
      <text>
        <r>
          <rPr>
            <b/>
            <sz val="9"/>
            <color indexed="81"/>
            <rFont val="Tahoma"/>
            <family val="2"/>
            <charset val="204"/>
          </rPr>
          <t>Z-Game: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6" authorId="0">
      <text>
        <r>
          <rPr>
            <b/>
            <sz val="9"/>
            <color indexed="81"/>
            <rFont val="Tahoma"/>
            <family val="2"/>
            <charset val="204"/>
          </rPr>
          <t>Z-Game: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<sst xmlns="http://schemas.openxmlformats.org/spreadsheetml/2006/main" count="39807" uniqueCount="18611">
  <si>
    <t>№   п/п</t>
  </si>
  <si>
    <t xml:space="preserve">Адрес (местоположение) недвижимого имущества </t>
  </si>
  <si>
    <t>Наименование недвижимого имущества</t>
  </si>
  <si>
    <t xml:space="preserve">Кадастровый номер недвижимого имущества </t>
  </si>
  <si>
    <t>Площадь недвижимого имущества       кв.м.</t>
  </si>
  <si>
    <t>Первоначальная балансовая стоимость недвижимого имущества          руб.</t>
  </si>
  <si>
    <t>Остаточная     балансовая стоимость  недвижимого имущества      руб.</t>
  </si>
  <si>
    <t xml:space="preserve">Кадастровая стоимость недвижимого имущества            руб. </t>
  </si>
  <si>
    <t>Даты  и основания возникновения и прекращения права муниципальной собственности на недвижимое имущество (реквизиты документов)</t>
  </si>
  <si>
    <t xml:space="preserve">Сведения о правообладателе муниципального недвижимого имущества </t>
  </si>
  <si>
    <t>Сведения  о пользователях нежилых помещений</t>
  </si>
  <si>
    <t>ул.Анапское шоссе,60</t>
  </si>
  <si>
    <r>
      <t xml:space="preserve">нежилое здание вулканизация,1 этажное  </t>
    </r>
    <r>
      <rPr>
        <b/>
        <sz val="8"/>
        <color indexed="8"/>
        <rFont val="Times New Roman"/>
        <family val="1"/>
        <charset val="204"/>
      </rPr>
      <t>литер Д</t>
    </r>
  </si>
  <si>
    <t>23:47:0111014:943</t>
  </si>
  <si>
    <t>Решение Арбитражного суда г. Москва от 18.11.2015г..Дело № А40-23999/09;  ЕГРН  23-23/021-23/21/902/2015-256/3 от 25.12.2015г.</t>
  </si>
  <si>
    <t>Постановление администрации МО № 7956 от 27.09.2016;   Договор Б/П № 72 от 27.09.2016г.;</t>
  </si>
  <si>
    <t>МУП "Пассажирский транспорт Новороссийска"</t>
  </si>
  <si>
    <r>
      <t xml:space="preserve">Нежилое здание диспетчерская 1 этажное  </t>
    </r>
    <r>
      <rPr>
        <b/>
        <sz val="8"/>
        <color indexed="8"/>
        <rFont val="Times New Roman"/>
        <family val="1"/>
        <charset val="204"/>
      </rPr>
      <t>литер О</t>
    </r>
  </si>
  <si>
    <t>23:47:0111014:624</t>
  </si>
  <si>
    <t>Решение Арбитражного суда г. Москва от 18.11.2015г.;ЕГРН № 23-23/021-23/21/902/2015-250-3 от 25.12.2015г.</t>
  </si>
  <si>
    <r>
      <t xml:space="preserve">Нежилое здание гараж, 1 этажный </t>
    </r>
    <r>
      <rPr>
        <b/>
        <sz val="8"/>
        <color indexed="8"/>
        <rFont val="Times New Roman"/>
        <family val="1"/>
        <charset val="204"/>
      </rPr>
      <t xml:space="preserve"> литер  Н</t>
    </r>
  </si>
  <si>
    <t>23:47:0111014:941</t>
  </si>
  <si>
    <t>Решение Арбитражного суда г. Москва от 18.11.2015г. ЕГРН № 23-23/021-23/21/902/2015-248/3 от 25.12.2015г.</t>
  </si>
  <si>
    <r>
      <t xml:space="preserve">Нежилое здание гараж,1 этажное   </t>
    </r>
    <r>
      <rPr>
        <b/>
        <sz val="8"/>
        <color indexed="8"/>
        <rFont val="Times New Roman"/>
        <family val="1"/>
        <charset val="204"/>
      </rPr>
      <t>литер Р</t>
    </r>
  </si>
  <si>
    <t>23:47:0111014:621</t>
  </si>
  <si>
    <t>Решение Арбитражного суда г. Москва от 18.11.2015г.; ЕГРН от 25.12.2015г. № 23-23/021-23/21/902/2015-247/3</t>
  </si>
  <si>
    <r>
      <t xml:space="preserve">Нежилое здание гараж,1 этажное  </t>
    </r>
    <r>
      <rPr>
        <b/>
        <sz val="8"/>
        <color indexed="8"/>
        <rFont val="Times New Roman"/>
        <family val="1"/>
        <charset val="204"/>
      </rPr>
      <t>литер П</t>
    </r>
  </si>
  <si>
    <t>23:47:0111014:623</t>
  </si>
  <si>
    <t>Решение Арбитражного суда г. Москва от 18.11.2015г.; ЕГРН от 25.12.2015г. № 23-23/021-23/21/902/2015-249/3</t>
  </si>
  <si>
    <r>
      <t xml:space="preserve">Нежилое здание проходная,1 этажное </t>
    </r>
    <r>
      <rPr>
        <b/>
        <sz val="8"/>
        <color indexed="8"/>
        <rFont val="Times New Roman"/>
        <family val="1"/>
        <charset val="204"/>
      </rPr>
      <t>литер Ж</t>
    </r>
  </si>
  <si>
    <t>23:47:0111014:942</t>
  </si>
  <si>
    <t>Решение Арбитражного суда г. Москва от 18.11.2015г.;ЕГРН от 25.12.2015г. № 23-23/021-23/21/902/2015-252/3</t>
  </si>
  <si>
    <r>
      <t xml:space="preserve">Нежилое здание гараж, 1 этажное, </t>
    </r>
    <r>
      <rPr>
        <b/>
        <sz val="8"/>
        <color indexed="8"/>
        <rFont val="Times New Roman"/>
        <family val="1"/>
        <charset val="204"/>
      </rPr>
      <t>литер Б</t>
    </r>
  </si>
  <si>
    <t>23:47:0111014:625</t>
  </si>
  <si>
    <t>Решение Арбитражного суда г. Москва от 18.11.2015г.; ЕГРН от 25.12.2015г. № 23-23/021-23/21/902/2015-251/3</t>
  </si>
  <si>
    <r>
      <t xml:space="preserve">Нежилое здание  склад, 1 этажное  </t>
    </r>
    <r>
      <rPr>
        <b/>
        <sz val="8"/>
        <color indexed="8"/>
        <rFont val="Times New Roman"/>
        <family val="1"/>
        <charset val="204"/>
      </rPr>
      <t>литер К</t>
    </r>
  </si>
  <si>
    <t>23:47:0111014:627</t>
  </si>
  <si>
    <t>Решение Арбитражного суда г. Москва от 18.11.2015г.; ЕГРН от 25.12.2015г. № 23-23/021-23/21/902/2015-254/3</t>
  </si>
  <si>
    <r>
      <t xml:space="preserve">Нежилое здание с пристройкой,1 этажное, </t>
    </r>
    <r>
      <rPr>
        <b/>
        <sz val="8"/>
        <color indexed="8"/>
        <rFont val="Times New Roman"/>
        <family val="1"/>
        <charset val="204"/>
      </rPr>
      <t>лдитер В</t>
    </r>
  </si>
  <si>
    <t>23:47:0111014:628</t>
  </si>
  <si>
    <t>Решение Арбитражного суда г. Москва от 18.11.2015г.;ЕГРН от 25.12.2015г. № 23-23/021-23/21/902/2015-255/3</t>
  </si>
  <si>
    <r>
      <t xml:space="preserve">Нежилое здание склад ГСМ,1 этажное  </t>
    </r>
    <r>
      <rPr>
        <b/>
        <sz val="8"/>
        <color indexed="8"/>
        <rFont val="Times New Roman"/>
        <family val="1"/>
        <charset val="204"/>
      </rPr>
      <t>литер З</t>
    </r>
  </si>
  <si>
    <t>23:47:0111014:629</t>
  </si>
  <si>
    <t>Решение Арбитражного суда г. Москва от 18.11.2015г.; ЕГРН от 25.12.2015г. № 23-23/021-23/21/902/2015-257/3</t>
  </si>
  <si>
    <r>
      <t xml:space="preserve">Нежилое здание, </t>
    </r>
    <r>
      <rPr>
        <b/>
        <sz val="8"/>
        <color indexed="8"/>
        <rFont val="Times New Roman"/>
        <family val="1"/>
        <charset val="204"/>
      </rPr>
      <t>лит.А с повалом</t>
    </r>
  </si>
  <si>
    <t>23:47:0111014:626</t>
  </si>
  <si>
    <t>Решение Арбитражного суда г. Москва от 18.11.2015г.; ЕГРН  от 25.12.2015г. № 23-23/021-23/21/902/2015-253/5</t>
  </si>
  <si>
    <t>Постановление администрации МО № 7956 от 27.09.2016;   Договор Б/П № 72 от 27.09.2016г.; Доп. Соглашение № 2 от 05.06.2019г.  к договору № 72 (65,5 кв.м. на баланс админ.) Доп. Соглашение № 1 от 18,04.2019 к договору № 72 о пердаче 20,0 кв.м. на баланс МУП МПТН;  (бал.стоим.=15396,74р.; остат. стоим.=9723,52;  Распоряжение УИЗО № 95-рки от 23.03.2020г., Доп. соглашение № 3 от 23.03.2020г. к договору № 72 изъятие и передача на баланс МУП МПТН комн. № 16 = 52,8 кв.м.; ббал. стоим.=42072,9кв.м.; остат. стоим.= 25670,0кв.м.</t>
  </si>
  <si>
    <t>МУП "Пассажирский транспорт Новороссийска" (МПТН)</t>
  </si>
  <si>
    <r>
      <t>нежилое здание; тяговая подстанция №5(</t>
    </r>
    <r>
      <rPr>
        <b/>
        <sz val="8"/>
        <color indexed="8"/>
        <rFont val="Times New Roman"/>
        <family val="1"/>
        <charset val="204"/>
      </rPr>
      <t>литер Л</t>
    </r>
    <r>
      <rPr>
        <sz val="8"/>
        <color indexed="8"/>
        <rFont val="Times New Roman"/>
        <family val="1"/>
        <charset val="204"/>
      </rPr>
      <t>)</t>
    </r>
  </si>
  <si>
    <t>решение Малого Совета Краснодарского краевого Совета народных депутатов от 08.07.1992г. №258;  Постановление главы админитсрации от 01.12.2005г. № 3964 "О совершентвовании управления жилищно-коммунальным хозяйством города"</t>
  </si>
  <si>
    <t>Постановление администрации МО № 7957 от 27.09.2016;   Договор Б/П № 73 от 27.09.2016г.;</t>
  </si>
  <si>
    <t xml:space="preserve">Анапское шоссе,62  </t>
  </si>
  <si>
    <t>нежилое цокольное помещение IV (комнаты 1-10)</t>
  </si>
  <si>
    <t>23:47:0113005:997</t>
  </si>
  <si>
    <t>решение Малого Совета Краснодарского краевого Совета народных депутатов от 08.07.1992г. №258;   Постановление главы админитсрации от 01.12.2005г. № 3964;  распоряжение КУУМИЗО от 29.12.2005г. № 643-рки 6-1,5 "О приеме в муниципальную казну жилого и нежилого фонда". Запись ЕГРН от 11.03.2014   № 23-23-21/039/2014-495</t>
  </si>
  <si>
    <t xml:space="preserve">Постановление от 26.03.2010 г. № 845; Договор  Б/П от 25.05.2010 г. № 783;  </t>
  </si>
  <si>
    <t>Краснодарская краевая организация общероссийской общественной организации инвалидов  «Всероссийское общество глухих»</t>
  </si>
  <si>
    <t>Анапское шоссе,41А</t>
  </si>
  <si>
    <t>отдельно-стоящее 3-х этажное здание литер А, (1917) литер А 2 (1983) (одноэтажное) – 69,8; литер А3 (одноэтажное) (1984) – 169,2; литер А4 (1993)  (одноэтажное) – 24,5 (нежилое помещение № 3 площадь 685,7 кв.м, этаж 1,2,3)</t>
  </si>
  <si>
    <t>23:47:0111014:24</t>
  </si>
  <si>
    <t>Реш. Исполкома № 54-1 от 13.02.91г.       Запись в ЕГРН от 23.09.2010г.  № 23-23-21/157/2010-377; распоряжение КУУМИЗО от 29.12.2005г. № 643-рки 6-1,5 "О приеме в муниципальную казну жилого и нежилого фонда".</t>
  </si>
  <si>
    <t>Пост. № 1678 от 18.10.2000г.   Договор № 232 от 15.11.00г. на неопредел срок, договор № 823 от 12.10.2010 г.;  Постановление главы админитсрации от 01.12.2005г. № 3964 ; Изменение № 1 от 10.02.2022г. К договору Б/П № 823 от 12.10.2010г.</t>
  </si>
  <si>
    <t>Управление внутренних дел  по   г. Новороссийску</t>
  </si>
  <si>
    <t>Гараж литер Г6</t>
  </si>
  <si>
    <t>Гараж литер Г1</t>
  </si>
  <si>
    <t>Гараж литер Г3</t>
  </si>
  <si>
    <t>Сарай литер Г10</t>
  </si>
  <si>
    <t>Забор литер II м.п.</t>
  </si>
  <si>
    <t>Воротв литер III</t>
  </si>
  <si>
    <t>Забор литер IV м.п.</t>
  </si>
  <si>
    <t>Ворота-калитка литер V</t>
  </si>
  <si>
    <t>Забор литер VI</t>
  </si>
  <si>
    <t>Ворота-калитка литер VII</t>
  </si>
  <si>
    <t>Мощение литер VII</t>
  </si>
  <si>
    <t>Уборная литер Г11</t>
  </si>
  <si>
    <t>Забор литер XV м.п.</t>
  </si>
  <si>
    <t>Забор литер XVI м.п.</t>
  </si>
  <si>
    <t>Забор литер XVII м.п.</t>
  </si>
  <si>
    <t>Канализационные люки - 2ед.</t>
  </si>
  <si>
    <t>Нежилые помещения  цокольного этажа МКД-пом. № III</t>
  </si>
  <si>
    <t>решение Малого Совета Краснодарского краевого Совета народных депутатов от 08.07.1992г. №258;   Постановление главы админитсрации от 01.12.2005г. № 3964;  распоряжение КУУМИЗО от 29.12.2005г. № 643-рки;ЕГРН № 23-23-21/039/2014-495 от11.03.2014г.</t>
  </si>
  <si>
    <t>Постановление администрации № 845 от 2.03.2010; Договор Б/П № 781 от 21.05.2010г.;</t>
  </si>
  <si>
    <r>
      <t xml:space="preserve">Краснодарская краевая организация общероссийской общественной организации инвалидов  </t>
    </r>
    <r>
      <rPr>
        <b/>
        <sz val="8"/>
        <color indexed="8"/>
        <rFont val="Times New Roman"/>
        <family val="1"/>
        <charset val="204"/>
      </rPr>
      <t>«Всероссийское  ордена Трудового Красного  Знамени общество слепых"</t>
    </r>
  </si>
  <si>
    <t>Анапское шоссе,64</t>
  </si>
  <si>
    <t>нежилое помещение цокольного этажа  в МКД, лит. А, комн. № 1-9 согласно эспликации;</t>
  </si>
  <si>
    <t>Постановление главы админитсрации от 01.12.2005г. № 3964 "О совершентвовании управления жилищно-коммунальным хозяйством города", распоряжение КУУМИЗО от 29.12.2005г. № 643-рки 6-1,5 "О приеме в муниципальную казну жилого и нежилого фонда".</t>
  </si>
  <si>
    <t>договор аренды № 2055; 01.07.2008-31.05.2009г.с АО №НУК (расторгнут)</t>
  </si>
  <si>
    <t>Договор аренды № 2334 от 07.12.2021; ИП  Скипочка Л.М.</t>
  </si>
  <si>
    <t>Анапское шоссе,17 (МКД)</t>
  </si>
  <si>
    <t>нежилое помещение, 1-этаж</t>
  </si>
  <si>
    <t>23:47: 0111005:738</t>
  </si>
  <si>
    <t xml:space="preserve">решение Малого Совета Краснодарского краевого Совета народных депутатов от 08.07.1992г. №258;   Постановление главы администрации от 01.12.2005г. № 3964; ЕГРН № 23/261/2022-1 от 21.06.2022г.; </t>
  </si>
  <si>
    <t>Постановление администрации МО № 2509 от 12.05.2022г. (передача в Б/П общ.организацией "Российский Красный Крест";  Распоряжение УИЗО " 184-рки от 16.05.2022г.; Договор Б/П № 177 от 18.05.2022г.;</t>
  </si>
  <si>
    <t>Новороссийское местное отделение краевого отделения Общероссийской общественной оганизации "Российский Красный Крест"</t>
  </si>
  <si>
    <t>ул. Бирюзова,6  (1982г.)</t>
  </si>
  <si>
    <t>нежилое помещение             ( 1 этаж, комн. №№ 32,33,34)</t>
  </si>
  <si>
    <t xml:space="preserve"> 23:47:0301022:414</t>
  </si>
  <si>
    <t xml:space="preserve">решение Малого Совета Краснодарского краевого Совета народных депутатов от 08.07.1992г. №258; ЕГРН 23-23/021-23/021/890/2016-206/3   </t>
  </si>
  <si>
    <t>Постановление от 29.11.2009г. № 3736 Договор от 16.11.2009г. № 745 на неопр. срок.(Договор Б/П расторгнут);     Постановление  администрации МО № 4308 от 03.09.2019г. ; Распоряжение УИЗО № 293-рки от 05.09.2019г.;   Договор Б/П № 140 от 05.10.2019г.</t>
  </si>
  <si>
    <r>
      <rPr>
        <sz val="8"/>
        <color indexed="8"/>
        <rFont val="Times New Roman"/>
        <family val="1"/>
        <charset val="204"/>
      </rPr>
      <t xml:space="preserve">1- Новороссийская городская общественная организация «Центр защиты прав потребителей»;   (расторгнут) </t>
    </r>
    <r>
      <rPr>
        <b/>
        <sz val="8"/>
        <color indexed="8"/>
        <rFont val="Times New Roman"/>
        <family val="1"/>
        <charset val="204"/>
      </rPr>
      <t xml:space="preserve">                                 Черноморское окружное казачье общество Кубанского войскового казачьего общества;</t>
    </r>
  </si>
  <si>
    <t>ул. Бирюзова,6 ,</t>
  </si>
  <si>
    <t>нежилые помещения             4- этаж (к. № 151-28,4;№152-12,7; №153-9,0; № 154-9,9; № 155 -11,8; № 156-5,3; № 157 - 10,8; № 164 - 26,6; часть № 165 - 15,2; № 177 -40,7; № 176-14,0; № 185 - 3,5)</t>
  </si>
  <si>
    <t>187,9  (ранее- 136,0)</t>
  </si>
  <si>
    <t>Постановл. от 28.12.2007г. № 4025 Договор от 25.08.2008г. № 690                  на неопределен. Срок; Доп. Соглашение  № 5 от 20.07.2022г.  к договору Б/П № 691 от 28.08.2008г. (уточнение площадей)</t>
  </si>
  <si>
    <t>Управление Федеральной  службы государственной регистрации, кадастра и картографии по Краснодарскому краю</t>
  </si>
  <si>
    <t xml:space="preserve">ул. Бирюзова,6 , </t>
  </si>
  <si>
    <t>нежилые помещения,             4- этаж</t>
  </si>
  <si>
    <t>решение Малого Совета Краснодарского краевого Совета народных депутатов от 08.07.1992г. №258; 23-23/021-23/021/890/2016-206/3   кад. Номер 23:47:0301022:414</t>
  </si>
  <si>
    <t xml:space="preserve">Постановл. от 15.08.2008г. № 2625; Договор от 28.08.2008г. № 691 на неопределенный срок, изменение № </t>
  </si>
  <si>
    <t>ФГУ «Земельная кадастровая палата» по Краснодарскому краю</t>
  </si>
  <si>
    <t>нежилое помещение на 2-м этаже административного здания комн. 202</t>
  </si>
  <si>
    <t>Договор Б/П № 1 от 24.05.2007г.; Постановление админ. МО № 2717 от 05.08.2010г. (доп. Комн. №№ 152,155,156,157-40,6 кв.м.)</t>
  </si>
  <si>
    <t>Государственное казенное учреждение КК "Кубаньземконтроль"</t>
  </si>
  <si>
    <t>часть нежилого помещения, комната № 351</t>
  </si>
  <si>
    <t xml:space="preserve">23-23/021-23/021/890/2016-206/3 </t>
  </si>
  <si>
    <t>Договор аренды № 2253 от 22.08.2014г.;</t>
  </si>
  <si>
    <t>АО "Эр-Телеком Холдинг"</t>
  </si>
  <si>
    <t>нежилое помещение технического этажа</t>
  </si>
  <si>
    <t xml:space="preserve">ЕГРН 23-23/021-23/021/890/2016-206/3 </t>
  </si>
  <si>
    <t>Договор аренды № 2257 от 21.01.2015г.;</t>
  </si>
  <si>
    <t>АО "Первая Башенная Компания"</t>
  </si>
  <si>
    <t>Договор аренды № 1890 от 13.31.2007г.;</t>
  </si>
  <si>
    <t>ПАО "Вымпел-Коммуникации"</t>
  </si>
  <si>
    <t>Договор аренды № 2266 от 01.03.2016</t>
  </si>
  <si>
    <t>ООО "ТелеМакс"</t>
  </si>
  <si>
    <t>Филиал АО "Компания ТрансТелеКом"  "Макрорегион Кавказ"</t>
  </si>
  <si>
    <t>Договор аренды №2238 от 27.05.2013г.;</t>
  </si>
  <si>
    <t>ООО "Т2 Мобайл"</t>
  </si>
  <si>
    <t>нежилые помещения 1 этажа</t>
  </si>
  <si>
    <t xml:space="preserve">Договор аренды №2329 от 22.10.2021 </t>
  </si>
  <si>
    <t>ИП Бутенко А.А.</t>
  </si>
  <si>
    <t>ул. Васенко, 22-28 1978)</t>
  </si>
  <si>
    <t>нежилое помещение           I, литер под А, комн. № 1-7</t>
  </si>
  <si>
    <t>Комн. № 1- 20,0 кв.м. с баланса Тер.Упр. В КАЗНУ (распоряжение УИЗО № 110-рки от 06.05.2011г.)                      Договор Б/П № 133 от 29.05.2019г.</t>
  </si>
  <si>
    <t>Управление МВД России по г. Новороссийску</t>
  </si>
  <si>
    <t>Видова,157</t>
  </si>
  <si>
    <t>Нежилое помещение 1-го этажа  ж/д (лифтовая)</t>
  </si>
  <si>
    <t>Постановление главы администрации г. Новороссийска  № 3481 от 20.10.2005г; .Постановление главы админитсрации от 01.12.2005г. № 3964; распоряжение КУУМИЗО от 29.12.2005г. № 643-рки 6-1,5 "О приеме в муниципальную казну жилого и нежилого фонда".</t>
  </si>
  <si>
    <t>лифтовая</t>
  </si>
  <si>
    <t>Видова,162</t>
  </si>
  <si>
    <t>часть нежилого цокольного помещения</t>
  </si>
  <si>
    <t>23:47:0113018:817</t>
  </si>
  <si>
    <t>решение Малого Совета Краснодарского краевого Совета народных депутатов от 08.07.1992г. №258распоряжение УИЗО от 15 июня 2016г. № 259-рки "О внесении изменений в договор от 15 ноября 2010 № 830 "О закреплении мун. имущества на праве О/Уза МУ "Централизованная библиотечная система";(Договор расторгнут)</t>
  </si>
  <si>
    <t xml:space="preserve">Договор аренды № 2334 от 07.12.2021г. </t>
  </si>
  <si>
    <t>ИП Салмин М.В.</t>
  </si>
  <si>
    <t>Видова,123</t>
  </si>
  <si>
    <t>Нежилое помещение, первый этаж жилого дома (служебное помещение)</t>
  </si>
  <si>
    <t>решение Малого Совета Краснодарского краевого Совета народных депутатов от 08.07.1992г. №258;Постановление главы админитсрации от 01.12.2005г. № 3964</t>
  </si>
  <si>
    <t>Постановление адм. МО № 1326 от 09.03.2021; Распоряжение УИЗО № 53-рки от 15.03.2021;  Договор Б/П  № 163 от 15.03.2021г. Соглашение от 03.07.2022г.  о расторжении  договора Б/П № 163 от 15.03.2021г.;</t>
  </si>
  <si>
    <t>служебное помещение,для обслуживания дома;   Благотворительный фонд "Добрые дела"; (расторгнут)</t>
  </si>
  <si>
    <t>Видова,56</t>
  </si>
  <si>
    <t>нежилое помещение, комн. №№ 3,4,5 (инв. № БТИ  14466); 1 этаж 9-эт. Дома</t>
  </si>
  <si>
    <t xml:space="preserve">Постановление главы администрации № 2133 от 31.05.94г.; Постановление главы админитсрации от 01.12.2005г. № 3964 </t>
  </si>
  <si>
    <t>колясочная</t>
  </si>
  <si>
    <t>нежилое помещение, комн. №№ 6,7 (инв. № БТИ  14466); 1 этаж 9-эт. Дома</t>
  </si>
  <si>
    <t>Видова,164</t>
  </si>
  <si>
    <t>нежилое помещение в цокольном этаже жилого дома помещение I, комнаты № 1-7</t>
  </si>
  <si>
    <t>решение Малого Совета Краснодарского краевого Совета народных депутатов от 08.07.1992г. №258;  Постановление главы админитсрации от 01.12.2005г. № 3964</t>
  </si>
  <si>
    <t>Постановление от 02.07.2010 г. № 2123 Договор Б/П от 29.07.2010 г. № 802; распоряжение УИЗО от 28.07.2010г. № 288-рки "О передаче в б/п.."; Договор Б/П № 62 от 15.04.2016г. ; с 01.01.2016 по 01.12.2016;</t>
  </si>
  <si>
    <t>Приморская районная организация г. Новороссийска Краснодарской краевой общественной организации ветеранов (пенсионеров, инвалидов) войны, труда, Вооруженных сил и правоохранительных органов</t>
  </si>
  <si>
    <t>Видова,165</t>
  </si>
  <si>
    <t>нежилое помещение 1-го этажа  ж/ж (лифтовая)</t>
  </si>
  <si>
    <t xml:space="preserve">постановление главы администрации                 № 1860 от 05.09.97г.; Постановление главы админитсрации от 01.12.2005г. № 3964; </t>
  </si>
  <si>
    <t>Модульный домик</t>
  </si>
  <si>
    <t>Договор Б/П № 133 от 29.05.2019г.</t>
  </si>
  <si>
    <t>УВД</t>
  </si>
  <si>
    <t>Видова,166</t>
  </si>
  <si>
    <t>нежилое помещение</t>
  </si>
  <si>
    <r>
      <t xml:space="preserve">Постановление админ. МО № 1437 от 12.03.2021; Распоряжение УИЗО № 61-рки от 15.03.2021г. Договор Б/П № 165 от 15.03.2021г.(расторгнут)-Распоряжение УИЗО № 185-рки от 15.07.2021г.(орасторжении); </t>
    </r>
    <r>
      <rPr>
        <b/>
        <sz val="8"/>
        <color indexed="8"/>
        <rFont val="Times New Roman"/>
        <family val="1"/>
        <charset val="204"/>
      </rPr>
      <t>Соглашение о расторжении договора Б/П № 165 от 15.03.2021г.;</t>
    </r>
  </si>
  <si>
    <r>
      <t xml:space="preserve">Юлаготворительный фонд "Прекрасное далеко" </t>
    </r>
    <r>
      <rPr>
        <b/>
        <sz val="8"/>
        <color rgb="FFC00000"/>
        <rFont val="Times New Roman"/>
        <family val="1"/>
        <charset val="204"/>
      </rPr>
      <t xml:space="preserve">(РАСТОРГНУТ);   </t>
    </r>
    <r>
      <rPr>
        <b/>
        <sz val="8"/>
        <rFont val="Times New Roman"/>
        <family val="1"/>
        <charset val="204"/>
      </rPr>
      <t>Постановление администрации МО № 2223 от 27.04.2022г. (передача в Б/П "Рубеж"; Распоряжение УИЗО № 148-рки от 30.04.2022г.;  ДОГОВОР Б/П № 176 от 04.05.2022г.</t>
    </r>
  </si>
  <si>
    <t>Постановление администрации МО от 20.06.2022г. № 3198 (передача в Б/П  Краснодарской краевой общественной организации "Центр поддержки семей,воспитывающих детей с особенностями  в развитии "Дети лучики"</t>
  </si>
  <si>
    <t>Распоряжение УИЗО № 287-рки от 20.06.2022г.; Договор Б/П № 180 от 07.07.2022г.;</t>
  </si>
  <si>
    <t>Видова,182 (1970г.)</t>
  </si>
  <si>
    <t>нежилое цокольное помещение, к. №19</t>
  </si>
  <si>
    <t>23:47:0113011:581</t>
  </si>
  <si>
    <t>постановление № 1860 от 05.09.97г.;Постановление главы №  3244 от 9.08.94 г.,№ 3708 от 21.09.94г., № 4134 от 10.11.94г.,№ 3795 от 30.09.94г. .ЕГРН № 23/021/2017-1, от 22.03.2017г.;</t>
  </si>
  <si>
    <t>Договор Б/П № 131 от 29.05.2019г.</t>
  </si>
  <si>
    <t>Автономная некоммерческая организация Спортивный клуб "АТЛАНТ"</t>
  </si>
  <si>
    <t>нежилое цокольное помещение, к. №20</t>
  </si>
  <si>
    <t>23:47:0113011:580</t>
  </si>
  <si>
    <t>постановление № 1860 от 05.09.97г.;Постановление главы №  3244 от 9.08.94 г.,№ 3708 от 21.09.94г., № 4134 от 10.11.94г.,№ 3795 от 30.09.94г. ..ЕГРН № 23/021/2017-1, от 15.02.2017г.;</t>
  </si>
  <si>
    <t>нежилое цокольное помещение, к. №21</t>
  </si>
  <si>
    <t>23:47:0113011:582</t>
  </si>
  <si>
    <t>постановление № 1860 от 05.09.97г.;Постановление главы №  3244 от 9.08.94 г.,№ 3708 от 21.09.94г., № 4134 от 10.11.94г.,№ 3795 от 30.09.94г. ..ЕГРН № 23/021/2017-1, от 22.03.2017г.;</t>
  </si>
  <si>
    <t xml:space="preserve">ул. Видова,186 ( 1973г.) </t>
  </si>
  <si>
    <t>нежилое помещение литер А, комн. № 1,2</t>
  </si>
  <si>
    <t>решение Малого Совета Краснодарского краевого Совета народных депутатов от 08.07.1992г. №258;</t>
  </si>
  <si>
    <t>Договор Б/П № 133 от 29.05.2019г.;</t>
  </si>
  <si>
    <t>Волгоградская,26а;</t>
  </si>
  <si>
    <t>нежилое цокольное помещение№ II</t>
  </si>
  <si>
    <t>23:47:03080003:2217</t>
  </si>
  <si>
    <t>решение Малого Совета Краснодарского краевого Совета народных депутатов от 08.07.1992г. №258;Постановление главы администрации от 01.12.2005г. № 3964; запись ЕГРП от 18.03.2019г. 23:47:0308003:2217-23/021/2019-1;</t>
  </si>
  <si>
    <t xml:space="preserve">Договор аренды  № 2301 от 14.08.2020г. </t>
  </si>
  <si>
    <t>ИП Тонких Дмитрий    Петрович</t>
  </si>
  <si>
    <t xml:space="preserve">Верхнебаканский, ул. Коммунистическая,5/40 лет Октября,35, </t>
  </si>
  <si>
    <t>нежилое помещение цокольного этажа ж/д(пом.№ 2)</t>
  </si>
  <si>
    <t>23:47:0105052:66</t>
  </si>
  <si>
    <t xml:space="preserve">решение Малого Совета Краснодарского краевого Совета народных депутатов от 08.07.1992г. №258;Постановление главы администрации от 01.12.2005г. № 3964; </t>
  </si>
  <si>
    <t>договор аренды № 2041 ; 01.06.2008-31.05.2013; ЕГРН № 23-23-21/087/2008-395 от 27.10.2008г.</t>
  </si>
  <si>
    <t xml:space="preserve">Новор.отделение №68 СБ РФ(ОАО); </t>
  </si>
  <si>
    <t xml:space="preserve">Верхнебаканский, ул. Титан,10, </t>
  </si>
  <si>
    <t>нежилое помещение II- 3-й подъезд, комн.3</t>
  </si>
  <si>
    <t>23:47:0105065:821</t>
  </si>
  <si>
    <t>цокольный этаж МКД комн.1</t>
  </si>
  <si>
    <t>23:47:0105065:822</t>
  </si>
  <si>
    <t>п. Верхнебаканский,                ул. Ленина,4</t>
  </si>
  <si>
    <t xml:space="preserve"> нежилое 2-х этажное здание литер Аа -  (1958г.)</t>
  </si>
  <si>
    <t>23:47:0105037:0:1</t>
  </si>
  <si>
    <t>решение Малого Совета Краснодарского краевого Совета народных депутатов от 08.07.1992г. №258 ;свидетельство серия 23-АИ № 350889 от 18.11.2010г.литер Б(56,6); свидетельство серия 23-АИ № 499251 от 28.12.2010г. Литер Аа (484,2)</t>
  </si>
  <si>
    <t>Договор Б/П от 15.11.1999г. № 185 с УВД РАСТОРГНУТ.</t>
  </si>
  <si>
    <t xml:space="preserve">свободно </t>
  </si>
  <si>
    <t>гараж литер Б -56,6кв.м.;</t>
  </si>
  <si>
    <t>23:47:0105037:0:2</t>
  </si>
  <si>
    <t>Верхнебаканский пос.,                  ул. Ленина,17</t>
  </si>
  <si>
    <t>нежилое помещение II? Комнаты №№ 2,3,4</t>
  </si>
  <si>
    <t xml:space="preserve">решение Малого Совета Краснодарского краевого Совета народных депутатов от 08.07.1992г. №258;  Постановление главы админитстрации от 01.12.2005г. № 3964 </t>
  </si>
  <si>
    <t xml:space="preserve">Постановление администрации МО г. Новороссийск от 13.11.2013г. № 8021"О передачек неж. Помещений по ул. Ленина в пос. Верхнебаканский в Б/П  УФМС по КК"; </t>
  </si>
  <si>
    <r>
      <t xml:space="preserve">Управление Федеральной Миграционной службы по Краснодарскому краю  (договор расторгнут) на основании Изменениий № 1 от 11.10.2016г. У договору Б/П № 71 от 23.08.2016г. И распоряжения УИЗО № 488-рки от 11.10.2016г.    </t>
    </r>
    <r>
      <rPr>
        <b/>
        <sz val="8"/>
        <color indexed="8"/>
        <rFont val="Times New Roman"/>
        <family val="1"/>
        <charset val="204"/>
      </rPr>
      <t xml:space="preserve"> СВОБОДНО                                       </t>
    </r>
  </si>
  <si>
    <t>Верхнебаканский пос., ул. Ленина,17</t>
  </si>
  <si>
    <t>нежилое помещение 1-й этаж;</t>
  </si>
  <si>
    <t>Постановление администрации МО № 9655 от 22.12.2017г.; Договор Б/П № 106 от 25.12.2017г.;</t>
  </si>
  <si>
    <t>ГАУ КК "МФЦ"</t>
  </si>
  <si>
    <t>Верхнебаканский пос., ул. Горького,20 (1962)</t>
  </si>
  <si>
    <t>нежилое здание литер А</t>
  </si>
  <si>
    <t xml:space="preserve">решение Малого Совета Краснодарского краевого Совета народных депутатов от 08.07.1992г. №258;  </t>
  </si>
  <si>
    <t>Постановление администрации МО № 632 от 10.02.2020; Распоряжение УИЗО № 41-рки от 13.02.2020;  Договор Б/П  № 150 от 13.02.2020г.</t>
  </si>
  <si>
    <t>Константиновское хуторское  казачье общество Новороссийсмкого районного казачьего общества Черноморского окружного казачьего общества Кубанского войскового казачьего общества</t>
  </si>
  <si>
    <t>Верхнебаканский пос.,                   ул. Горького,20 (1964)</t>
  </si>
  <si>
    <t>Нежилое здание литер Б (бывшая прачечная)</t>
  </si>
  <si>
    <t>п. Верхнебаканский,</t>
  </si>
  <si>
    <t>Блочно модульное здание</t>
  </si>
  <si>
    <t>Постановление администрации МО № 5605 от 24.09.2012г.; Распоряжение УИЗО № 137-рки от 29.03.2013г.;</t>
  </si>
  <si>
    <t>Васильевка, ул. Мира,6</t>
  </si>
  <si>
    <t>нежилое помещение лит. А, пом. Iiкомн. №№1,2</t>
  </si>
  <si>
    <t>Распоряжение УИЗО  № 189-рки от 16.06.2015; Договор Б/П  № 42 от 16.06.2015;</t>
  </si>
  <si>
    <t>Глебовское хуторское казачье общество</t>
  </si>
  <si>
    <t>ул. Губернского,1</t>
  </si>
  <si>
    <t>отд. стоящ. одноэтажн. гаражн. боксы.( бокс №1 -18,4; бкос №2- 30,7; бокс № 3-41,4 кв.м.)</t>
  </si>
  <si>
    <t>23:47:0301007:548</t>
  </si>
  <si>
    <t>Постановление главы администрации № 1817 от 29.08.97г.(О приеме в мун. собстве. Жилого фонда от ОАО "Новошип": ЕГРН 23:47:0301007:548_23/261/2021-1 от 01.11.2021;</t>
  </si>
  <si>
    <t>Постановление № 640 от 02.08. 2002г."О передаче в безвозмездное пользование гаражей федеральному казначейству" (п.1 изъять из пользования МУП "ГКПС" гаражные боксы площ. 90,5кв.м.);   Распоряжение МУ "КУУМИ"  от 09.08.2002г. № 349-рки;   Договор безвозмездного пользования  № 364 от 09.08.02г. на неопределенный срок;    СОГЛАШЕНИЕ от 21.08.2012г. о внесении изменений в договор № 364 от 09.08.2002г. исключены бокс №1 и бокс №2 общей площадью 49,1 кв.м.;</t>
  </si>
  <si>
    <t>Отделение Федерального казначейства по г.Новороссийску ; Постановление главы администрации от 07.07.2000 № 1058 "О предоставлении Отделению Федерального казначейства по г. Новороссийску в бессросное пользование земельного участка для эксплуатации гаражей по ул. Губернского,1" - п.2- внесены изменения в п.3 постановления главы администрации №73 от 21.01.1999г. "О предоставлении з/у в бессрочное пользования ГКПС под гаражными боксами ул. Губернского,1;Соглашение о расторжении договора Б/П № 364 от 09.08.2002г.; гаражный бокс № 3, литер Б -41,4 кв.м.</t>
  </si>
  <si>
    <t>ул. Губернского,37/ул. Новороссийских Партизан,5</t>
  </si>
  <si>
    <t>Нежилое цокольное помещение</t>
  </si>
  <si>
    <t>слесарное помещение</t>
  </si>
  <si>
    <t xml:space="preserve">Глебовка,                                           ул. Школьная ,1                   </t>
  </si>
  <si>
    <t xml:space="preserve">комплекс отд. стоящ.  зданий и соружений пожарного депо, в т.ч.:   1-й этаж, комн. № 1(пом.I); № 9-22,25-зз (пом. III)                                     </t>
  </si>
  <si>
    <t>Постановление № 1023 от 03.10.2001 г акт приемки от 29.06.2001 г. Акт приема - передачи от 01.11.2001 г.;               -Св-во 23 АВ № 219255 от 28.02.2007 года, запись регистрации от 28.02.2007г. № 23-23-48/002/2007-282 - 2972,6 кв.м. литер А;                  -  23-АВ № 219252 от 28.02.2007 года;                 -  23-АВ № 219250 от 28.02.2007 года,</t>
  </si>
  <si>
    <t>Св-во № 219252 от 28.02.2007г.Лит Е-4,4 кв.м (23:47:0117049:1706); Св-во № 219249 от 28.02.2007г.Лит.В-140,5 кв.м (23:47:0117049:1721);  Св-во № 219251 от 28.02.2007г.Лит.Д-28,0 кв.м (23:47:0117049:1708); Св-во № 219254 от 28.02.2007г Лит. З-15,9 кв.м (23:47:0117049:1707); Св-во № 219253 от 28.02.2007г. Лит. Ж-29,8 кв.м (23:47:0117049:1724); Св-во № 219255 оть 28.02.2007г Лит. А-2972,6 кв.м (23:47:0117049:1722); Св-во № 219250 от 28ю02ю2007г. Лит Б-140,5 кв.м. (23:47:0117049:1709)</t>
  </si>
  <si>
    <t>Постановление № 1023 от 03.10.2001г. –изменено                                   Постановление от  27.02.2007г.№ 546;  Договор от 20.03.2007г. № 610   на неопределенный срок;  ГУ «48-ОГПС МЧС России по охране города Новороссийска»</t>
  </si>
  <si>
    <t xml:space="preserve">Глебовка,                                           ул. Школьная ,1    (2001г.)               </t>
  </si>
  <si>
    <t>Комплекс зданий и сооружений, в том числе:</t>
  </si>
  <si>
    <t>Постановление администрации МО № 1023 от 03.10.2001г.; ЕГРН от 28.02.2007г. № 23-23-48/002/2007-282; Приказ УИЗО № 3815 от 10.01.2022 (актуализация)</t>
  </si>
  <si>
    <t>Изменение № 7 от 03.07.2014г. К договору Б/П № 823 от 12.10.2010г.; Изменение № 1 от 10.02.2022г. К Договору Б/П № 823 от 12.10.2010г.</t>
  </si>
  <si>
    <t>ЛИТЕР А,А1,А2  (2001г.) ПОМЕЩЕНИЕ № III, в том числе:</t>
  </si>
  <si>
    <t>1-й этаж, помещ. № III, комн.№ 1-17</t>
  </si>
  <si>
    <t>23:47:011745:390</t>
  </si>
  <si>
    <t>2- этаж, помещ. № III,комн. № 18</t>
  </si>
  <si>
    <t>23:47:011745:398</t>
  </si>
  <si>
    <t>2- этаж, помещ. № III,комн. № 19</t>
  </si>
  <si>
    <t>23:47:011745:399</t>
  </si>
  <si>
    <t>2- этаж, помещ. № III,комн. № 20</t>
  </si>
  <si>
    <t>23:47:011745:400</t>
  </si>
  <si>
    <t>3- этаж, помещ. № III,комн. № 22,23</t>
  </si>
  <si>
    <t>23:47:011745:401</t>
  </si>
  <si>
    <t>3- этаж, помещ. № III,комн. № 26,27</t>
  </si>
  <si>
    <t>23:47:011745:402</t>
  </si>
  <si>
    <t>3- этаж, помещ. № III,комн. № 30-36</t>
  </si>
  <si>
    <t>23:47:011745:404</t>
  </si>
  <si>
    <t>3- этаж, помещ. № III,комн. № 37</t>
  </si>
  <si>
    <t>23:47:011745:405</t>
  </si>
  <si>
    <t>3- этаж, помещ. № III,комн. № 50</t>
  </si>
  <si>
    <t>23:47:011745:391</t>
  </si>
  <si>
    <t>3- этаж, помещ. № III,комн. № 51</t>
  </si>
  <si>
    <t>23:47:011745:392</t>
  </si>
  <si>
    <t>3- этаж, помещ. № III,комн. № 52</t>
  </si>
  <si>
    <t>23:47:011745:393</t>
  </si>
  <si>
    <t>3- этаж, помещ. № III,комн. № 53</t>
  </si>
  <si>
    <t>23:47:011745:394</t>
  </si>
  <si>
    <t>3- этаж, помещ. № III,комн. № 54</t>
  </si>
  <si>
    <t>23:47:011745:395</t>
  </si>
  <si>
    <t>3- этаж, помещ. № III,комн. № 28</t>
  </si>
  <si>
    <t>23:47:011745:403</t>
  </si>
  <si>
    <t>3- этаж, помещ. № III,комн. № 55</t>
  </si>
  <si>
    <t>23:47:011745:396</t>
  </si>
  <si>
    <t>3- этаж,,комн. № 21,24,25,29,38-49,56-58</t>
  </si>
  <si>
    <t>23:47:0117045:397</t>
  </si>
  <si>
    <t>Нежилое здание, литер Д (очистные сооружения)</t>
  </si>
  <si>
    <t>23:47:0117049:1708</t>
  </si>
  <si>
    <t>Нежилое здание, литер Ж (дизельная)</t>
  </si>
  <si>
    <t>23:47:0117049:1724</t>
  </si>
  <si>
    <t>ВОРОТА, литер VI</t>
  </si>
  <si>
    <t xml:space="preserve">ЗАБОР металлический, литер VII(м.п.) </t>
  </si>
  <si>
    <t>ПОДПОРНАЯ СТЕНА,литер Х</t>
  </si>
  <si>
    <t>ПОДПОРНАЯ СТЕНА,литер ХI</t>
  </si>
  <si>
    <t xml:space="preserve">МОЩЕНИЕ, литер XVI </t>
  </si>
  <si>
    <t>ЕМКОСТЬ для сточных вод, литер XXVI</t>
  </si>
  <si>
    <t>РЕЗЕРВУАР для ГСМ, литер XXVII</t>
  </si>
  <si>
    <t>ПЛОЩАДКА для мусора, литер XXXIII</t>
  </si>
  <si>
    <t>ТП трансформаторная подстанция</t>
  </si>
  <si>
    <t>ВОРОТА, литер XXXVII</t>
  </si>
  <si>
    <t xml:space="preserve">Глебовка,                            ул. Школьная ,1    (2001г.)               </t>
  </si>
  <si>
    <t>Нежилое здание литер В (котельная, насосная)</t>
  </si>
  <si>
    <t>Постановление № 1023 от 03.10.2001 г акт приемки от 29.06.2001 г. Акт приема - передачи от 01.11.2001 г.;               -Св-во 23 АВ № 219255 от 28.02.2007 года, запись регистрации от 28.02.2007г. № 23-23-48/002/2007-282</t>
  </si>
  <si>
    <t>Дополнительное соглашение № 3 к договору Б/П  от 12.10.2010 № 823 - исключена из договора и принята в казну; Договор аренды № 76 от 15.09.2016;</t>
  </si>
  <si>
    <t>АО "Автономная теплоэнергетическая компания"</t>
  </si>
  <si>
    <t xml:space="preserve">Глебовка,                                                  ул. Школьная ,1    (2001г.)               </t>
  </si>
  <si>
    <t>Нежилое помещение (1-й этаж)</t>
  </si>
  <si>
    <t>23:47:0117049:3559</t>
  </si>
  <si>
    <r>
      <t xml:space="preserve">Договор аренды № 2228 от 01.10.2012;  </t>
    </r>
    <r>
      <rPr>
        <b/>
        <sz val="8"/>
        <color indexed="8"/>
        <rFont val="Times New Roman"/>
        <family val="1"/>
        <charset val="204"/>
      </rPr>
      <t>Договор аренды № 2338 от 01.03.2022г</t>
    </r>
    <r>
      <rPr>
        <sz val="8"/>
        <color indexed="8"/>
        <rFont val="Times New Roman"/>
        <family val="1"/>
        <charset val="204"/>
      </rPr>
      <t>.</t>
    </r>
  </si>
  <si>
    <t>ПАО "Ростелеком"</t>
  </si>
  <si>
    <t>с. Гайдук, районт дома                      ул. Новороссйское шоссе,13</t>
  </si>
  <si>
    <t xml:space="preserve">Модульный домик </t>
  </si>
  <si>
    <t>Договор Б/П № 333 от 29.05.2019;</t>
  </si>
  <si>
    <t>УВД по г. Новороссийску</t>
  </si>
  <si>
    <t>с. Гайдук, ул. Труда,9 пом. 2</t>
  </si>
  <si>
    <t>нежилое помещение, 1-й этаж</t>
  </si>
  <si>
    <t>23:47:0119046:83</t>
  </si>
  <si>
    <t>обременений нет</t>
  </si>
  <si>
    <t>с. Гайдук, ул. Гагарина,3</t>
  </si>
  <si>
    <t>Нежилое помещение</t>
  </si>
  <si>
    <t>с. Гайдук, ул. Новороссийское шоссе,11 нежилое помещение № 2 цокольного этажа, литер А, комнаты № 1-5</t>
  </si>
  <si>
    <t>Нежилое помещение № 2 цокольный этаж, литер А, комн. № 1-5;</t>
  </si>
  <si>
    <t>23:47:0119047:156</t>
  </si>
  <si>
    <t>решение Малого Совета Краснодарского краевого Совета народных депутатов от 08.07.1992г. №258;  Постановление главы администрации от 01.12.2005г. № 3964</t>
  </si>
  <si>
    <t>Постановление админ. № 860 от 18.02.2020;  Договор Б/П № 151 от 24.02.2020г.;</t>
  </si>
  <si>
    <t xml:space="preserve"> Федеральное государственное унитарное предприятие «Почта России» ;               </t>
  </si>
  <si>
    <t>Губернского ,52</t>
  </si>
  <si>
    <t>нежилое подвальное помещение ж/д, литер А (помещение IIIкомн. №№ 1,2</t>
  </si>
  <si>
    <t>Распоряжение УИЗО от 16 марта 2011г. № 34-рки "О внесении изменений в распоряжение от 10.08.2005г. "О передаче Новороссийской городской общественной организации Военно-патриотичнский клуб "Сварожичи" нежилого помещения по ул. Гуьернского,52 в г. Новороссийске"; исключены комн. 3,4,5,6 помещения № 25-а площ.31,7 кв.м.</t>
  </si>
  <si>
    <t>НГОО ВИК «Сварожичи»;   Решение гор. Думы от 19.07.2005г. № 91(переоформлено на "Верную линию);     Договор от 27.07.05. № 503 на неопред срок</t>
  </si>
  <si>
    <t>нежилое подвальное помещение ж/д,литер А, комн. 3,4,5,6</t>
  </si>
  <si>
    <t>Распоряжение УИЗО от 16 марта 2011г. № 34-рки "О внесении изменений в распоряжение от 10.08.2005г. "О передаче Новороссийской городской общественной организации Военно-патриотичнский клуб "Сварожичи" нежилого помещения по ул. Губернского,52 в г. Новороссийске"; исключены комн. 3,4,5,6 помещения № 25-а площ.31,7 кв.м.;  Распоряжение УИЗО № 469-рки от 27,12.2019; Доп. соглашение №3  к договору Б/П  №503 от 27.07,05г.</t>
  </si>
  <si>
    <t>Распоряжение УИЗО № 373-рки от 25.12.2020г.; Дополнительное соглашение № 4 от 25.12.2020г. К договору Б/П № 503 от 27.07.2005г.;</t>
  </si>
  <si>
    <t>Героев Десантников,65/1</t>
  </si>
  <si>
    <t>нежилое помещение литер А, кор. 1, 2- ой этаж, комнаты  1,2,3,24,25,26,27,28</t>
  </si>
  <si>
    <t xml:space="preserve">Постановление главы администрации г. Новороссийска № 1817 от 29.08.97г;  .Постановление главы админитсрации от 01.12.2005г. № 3964 </t>
  </si>
  <si>
    <t xml:space="preserve">Постановление от 02.07.2010 г. № 2123; Договор Б/П  от 05.08.2010 г. № 806;   распоряжение УИЗО № 300-рки от 05.08.2010г.;   Постановление администрации № 6525 от 03.08.2017г; Договор Б/П № 97 от 03.08.2017г.; </t>
  </si>
  <si>
    <t xml:space="preserve"> Новороссийская городская общественная организация «Общество инвалидов Южного района»;</t>
  </si>
  <si>
    <t>Героев Десантников,65/1 (1989)</t>
  </si>
  <si>
    <t>Нежилое помещение (подвальное) литер А, пом.III комн. № 1,2,3</t>
  </si>
  <si>
    <t>23:47:0308002:7435</t>
  </si>
  <si>
    <t>Постановление администрации МО № 2377 от 19.05.2020 передача в Б/П; Распоряжение УИЗО № 136-рки от 19.05..2020; Дополнительное соглашение № 1 от 19.05.2020 к договору Б/П от 27.04.2020 № 153;(расторгнут); Постановление админ. МО № 4313 от 19.07.2021г. Распоряжение УИЗО № 200-рки от 29.07.2021г.;Договор Б/П № 170 от 29.07.2021г.;</t>
  </si>
  <si>
    <t xml:space="preserve"> - Государственое казенное учреждение КК "Центр занятости населения г. Новороссийска"(расторгнут);                                      - Департамент по архитектуре и градостройтельству Краснодарского края(договор № 170);</t>
  </si>
  <si>
    <t>Героев Десантников,  65/1</t>
  </si>
  <si>
    <t>Нежилое помещение лит. А комн.23, 1-й этаж</t>
  </si>
  <si>
    <t>Распоряжение УИЗО от 08.12.2014г. № 470-рки "О передаче нежилого помещения с баланса МБУ "БиСОГ"  в муниципальную казну"</t>
  </si>
  <si>
    <t>Нежилое помещение лит. А, 2- этаж;комн. № 15</t>
  </si>
  <si>
    <t>Постановление админ. № 7159 от 15.09.2014;Договор  Б/П № 29 от 30.09ю2014г.;</t>
  </si>
  <si>
    <t>Региональное отделение политической партии "Справедливая Россия"</t>
  </si>
  <si>
    <t>Нежилое помещение  VII комн. № 1-5</t>
  </si>
  <si>
    <r>
      <t xml:space="preserve">Договор аренды №2281 от 01.07.2019; Договор аренды № 2296 от 01.04.2020 (протокол разногласий); Постановление админ. МО № 1722 от 25.03.2021г.; Распоряжение УИЗО № 75-рки от 30.03.2021г.; </t>
    </r>
    <r>
      <rPr>
        <b/>
        <sz val="8"/>
        <color indexed="8"/>
        <rFont val="Times New Roman"/>
        <family val="1"/>
        <charset val="204"/>
      </rPr>
      <t xml:space="preserve">Договор Б/П  № 166 от 30.03.2021г.;  </t>
    </r>
  </si>
  <si>
    <r>
      <t>Южное Управление государственного морского и речного надзора Федеральной службы по надзору в сфере транспорта  (Южное УГМРН Ространснадзора)</t>
    </r>
    <r>
      <rPr>
        <b/>
        <sz val="8"/>
        <color theme="1"/>
        <rFont val="Times New Roman"/>
        <family val="1"/>
        <charset val="204"/>
      </rPr>
      <t xml:space="preserve"> РАСТОРГНУТ; Заключен с </t>
    </r>
    <r>
      <rPr>
        <b/>
        <sz val="9"/>
        <color theme="1"/>
        <rFont val="Times New Roman"/>
        <family val="1"/>
        <charset val="204"/>
      </rPr>
      <t>ФКУ "Уголовноисполнительная инспекция УФСИН России по Краснодарскому краю"</t>
    </r>
  </si>
  <si>
    <t>Героев Десантников,77</t>
  </si>
  <si>
    <t>нежилые здания                                литер А, а –387,3                                литер Б -515,4                                    литер Е – 112,3</t>
  </si>
  <si>
    <t>23:47:0308002:1889;</t>
  </si>
  <si>
    <t xml:space="preserve">Договор безвозмездной передачи в муниципальную собственность объектов социально-культурного назначения ОАО "Новошип" № 30 от 04.10.2001 г. Акт приема-передачи имущества от 04.10.2001 г.  Постановлене главы от 05.10.2001 г. № 1036; ЕГРН № 23-01/21-25/2004-67 от 30.04.2004г (взамен св-ва № 471456 от 30.04.2004г. </t>
  </si>
  <si>
    <t>Пост. № 38 от 15.01.2002г.             Договор № 343 от 15.01.02г.         на неопред. Срок; Договор Б/П № 110 от 02.02.2018г.;</t>
  </si>
  <si>
    <t>департамент по обеспечению деятельности мировых судей Краснодарского края.</t>
  </si>
  <si>
    <t>часть 1 этажа отд. стоящ. -2-х этажного здания и сооружения</t>
  </si>
  <si>
    <t>23:47:0308002:1889</t>
  </si>
  <si>
    <t xml:space="preserve">Договор безвозмездной передачи в муниципальную собственность объектов социально-культурного назначения ОАО "Новошип" № 30 от 04.10.2001 г. Акт приема-передачи имущества от 04.10.2001 г.  Постановлене главы от 05.10.2001 г. № 1036; регзапись № 23-01/21-25/2004-67 от 30.04.2004г (взамен св-ва № 471456 от 30.04.2004г. </t>
  </si>
  <si>
    <t>Пост. № 38 от 15.01.2002г.  Договор Б/П № 366 от 28.08.02г. на неопред. срок</t>
  </si>
  <si>
    <t xml:space="preserve">Главное  управление федеральной службы   судебных приставов </t>
  </si>
  <si>
    <t>Нежилые помещения 1-го этажа</t>
  </si>
  <si>
    <t>Договор аренды № 2193 от 16.11.2010;</t>
  </si>
  <si>
    <t>ФГУП "Главыный центр специальной связи"</t>
  </si>
  <si>
    <t>Строение беседка № 1 лит. Г4</t>
  </si>
  <si>
    <t>23:47:0308002:0:77</t>
  </si>
  <si>
    <t>ЕГРН № 23-23-21/230/2010-087 от 29.10.2010г.</t>
  </si>
  <si>
    <t>Строение беседка № 2 лит. Г5</t>
  </si>
  <si>
    <t>23:47:0308002:0:76</t>
  </si>
  <si>
    <t>ЕГРН № 23-23-21/230/2010-088 от 29.10.2010г.</t>
  </si>
  <si>
    <t>Строение беседка № 3 лит.Г 6</t>
  </si>
  <si>
    <t>23:47:0308002:0:78</t>
  </si>
  <si>
    <t>ЕГРН № 23-23-21/230/2010-089 от 29.10.2010г.</t>
  </si>
  <si>
    <t>Строение беседка № 4 лит.Г 7</t>
  </si>
  <si>
    <t>23:47:0308002:0:75</t>
  </si>
  <si>
    <t>ЕГРН № 23-23-21/230/2010-090 от 29.10.2010г.</t>
  </si>
  <si>
    <t xml:space="preserve">Героев Десантников,  11              </t>
  </si>
  <si>
    <t>цокольный этаж в МКД</t>
  </si>
  <si>
    <t>решение Малого Совета Краснодарского краевого Совета народных депутатов от 08.07.1992г. №258; 12.11.2012г. Свидетельство серия 23-АЛ № 184412  от</t>
  </si>
  <si>
    <t>Пост. № 679 от 17.05.2000г.    Договор № 228 от 14.09.00г.  Изм. К дог. От 24.04.03г.   Решением гор. Думы № 393 от 07.02.03г. продлен на срок до 07.02.04г. Решение гор. Думы от 20.02.2007г. № 360 на неопредел. срок</t>
  </si>
  <si>
    <t>Негосударственное образовательное учреждение «Центр дополнительного и профессионального образования»</t>
  </si>
  <si>
    <t>ул. Героев Десантников,61 А  (1980г.)</t>
  </si>
  <si>
    <t>Нежилое помещение литер  под А, комн. № 1-10 в МКД</t>
  </si>
  <si>
    <t xml:space="preserve">решение Малого Совета Краснодарского краевого Совета народных депутатов от 08.07.1992г. №258; Постановление главы админитсрации от 01.12.2005г. № 3964 </t>
  </si>
  <si>
    <t>Героев Десантников,69</t>
  </si>
  <si>
    <t>нежилое цокольное помещение жилого дома</t>
  </si>
  <si>
    <t>постановление главы админитсрации г.Новороссийска № 1817 от 29.08.97 Постановление № 1023 от 03.10.2001 г акт приемки от 29.06.2001 г. Акт приема - передачи от 01.11.2001 г.;23-АВ № 219251 от 28.02.2007 года;23-АВ № 219253 от 28.02.2007 года;23-АВ № 219250 от 28.02.2007 года;23-АВ № 219249 от 28.02.2007 года;23-АВ № 219254</t>
  </si>
  <si>
    <t>Новороссийская управляющая компания (ОАО); Договор аренды № 2070; 01.07.2008-31.05.2009; (договор расторгнут);    Оформляется пакет документов по передаче в краевую собственность.</t>
  </si>
  <si>
    <t>нежилое помещение  (бывшее помещение молочной кухни)</t>
  </si>
  <si>
    <t>23:47:0308002:0:38/5</t>
  </si>
  <si>
    <t>Постановление № 1023 от 03.10.2001 г акт приемки от 29.06.2001 г.; постановление главы администрации г.Новороссийска № 1817 от 29.08.97 ;  Распоряжение УИЗО от 05.09.2017г. № 407-рки "О передаче с баланса клинико-диагностического центра в муниципальную казну"; ЕГРН № 23-23-21/237/2011-092;</t>
  </si>
  <si>
    <t>Героев Десантников,10</t>
  </si>
  <si>
    <t>нежилое помещениелитер А, 1 этаж, пом. № 3, комнаты №№ 1-9  (1984г.)</t>
  </si>
  <si>
    <t xml:space="preserve">решение Малого Совета Краснодарского краевого Совета народных депутатов от 08.07.1992г. №258;  Постановление главы администрации от 01.12.2005г. № 3964 </t>
  </si>
  <si>
    <t>Договор аренды №2080;01.07.2008-31.05.2009;Договор расторгнут;Постановление админ. МО № 1898 от 14.04.2020; Распоряжение УИЗО № 124-рки от 27.04.2020; Договор Б/П № 154 от 27.04.2020г.;</t>
  </si>
  <si>
    <t>Новороссийская управляющая компания (ОАО) (договор расторгнут);  Краснодарская краевая общественная организация "Центр поддержки семей, воспитывающих детей с особенностями в развитии "Дети Лучики";</t>
  </si>
  <si>
    <t>Героев Десантников,34</t>
  </si>
  <si>
    <t>нежилое помещение 1-го этажа, 1-й подъезд,9-эт. дома; комн.. №№1,2 (ив. № БТИ - 13576)</t>
  </si>
  <si>
    <t xml:space="preserve">решение Малого Совета Краснодарского краевого Совета народных депутатов от 08.07.1992г. №258; Постановление главы администрации от 01.12.2005г. № 3964 </t>
  </si>
  <si>
    <t>ул. Героев Десантников,39а  (1976г.)</t>
  </si>
  <si>
    <t>нежилое помещение 1-й этаж МКД, комн. №№ 1,7,8,11</t>
  </si>
  <si>
    <t>23:47:0309009:1460</t>
  </si>
  <si>
    <t>решение Малого Совета Краснодарского краевого Совета народных депутатов от 08.07.1992г. №258; Постановление главы администрации от 01.12.2005г. № 3964 ;   ЕГРН 23:47:0309009:1460-23/261/2021-1 от 09.06.2021</t>
  </si>
  <si>
    <t>Постановление администрации МО № 4090 от 23.08.2019г.; Распоряжение УИЗО № 270-рки от 19.08.2019г.; (передача в казну); Распоряжение УИЗО № 275-рки от 23.08.2019г.; Договор Б/П № 137 от 23.08.2019г. (на неопределенный срок)</t>
  </si>
  <si>
    <t>Департамент Краснодарского края по надзору в строительной сфере</t>
  </si>
  <si>
    <t>ул. Героев Десантников,39а (1976г.)</t>
  </si>
  <si>
    <t>Нежилое помещение № I, комн. № 5.6 на 1 этаже МКД</t>
  </si>
  <si>
    <t>Постановление админ. МО. № 5426 от 05.11.2019;  Распоряжение УИЗО № 270-рки от 19.08.2019г.; (передача в казну);   Распоряжение УИЗО № 420-рки от 14.11.2019г.;Договор  Б/П № 148 от 14.11.2019 г.</t>
  </si>
  <si>
    <t>НГОО "Сообщество многодетных семей "Единая семья"</t>
  </si>
  <si>
    <t>Нежилое помещение № 4 на 1 этаже МКД</t>
  </si>
  <si>
    <t>Постановление администрации МО № 4090 от 23.08.2019г.; Распоряжение УИЗО № 270-рки от 19.08.2019г.; (передача в казну);Распоряжение УИЗО  № 186-рки от 27.07.2020;  Доп. Соглашение № 1 от 23.07.2020 к договору Б/П № 137 от 23.08.2019</t>
  </si>
  <si>
    <t>в стадии оформление договор с Департаментом  Краснодарского края по надзору в строительной сфере</t>
  </si>
  <si>
    <t>Нежилые помещения (вспомогательные( на 1 этаже</t>
  </si>
  <si>
    <t>Постановление администрации МО № 4090 от 23.08.2019г.; Распоряжение УИЗО № 270-рки от 19.08.2019г.; (передача в казну);</t>
  </si>
  <si>
    <t>площади общего пользования (коридоры) не закреплены по договрам с пользователями;</t>
  </si>
  <si>
    <t>г. Новороссийск, ул. Грибоедова,16</t>
  </si>
  <si>
    <t>нежилые помещения 1-го этажа в МКД</t>
  </si>
  <si>
    <t>23:47:0301054:98</t>
  </si>
  <si>
    <t>решение Малого Совета Краснодарского краевого Совета народных депутатов от 08.07.1992г. №258</t>
  </si>
  <si>
    <t>Постановление администрации МО № 2989  от 21.05.2012г.;Договор безвозмездного пользованния № 910от28.05.2012г.; (расторгнут);   Договор аренды № 2289 от 23.03.2020г.;</t>
  </si>
  <si>
    <t xml:space="preserve">ООО "Редакция газеты "Новороссийский рабочий"; </t>
  </si>
  <si>
    <t>Гайдара,37</t>
  </si>
  <si>
    <t xml:space="preserve">Комплекс отдельно стоящих зданий и сооружений, в т.ч.: Лит. АподАа отдельност.,  3-х  этажное –2095,4                     Лит.Б –22,7 проходная                       Лит. Г  – 10.9 навес                      Лит. Г1-10,9 навес </t>
  </si>
  <si>
    <t>23:47:0113013:116, ранее 23:47:0113013:0:14</t>
  </si>
  <si>
    <t>решение Малого Совета Краснодарского краевого Совета народных депутатов № 258 от 08.07.1992 г. ;         Постановление главы администрации № 1520  от 20.октября 1999г. "Об утверждении акта приемки законченного реконструкцией дет.    сада №58 под общеобразовательную школу"; (включено в казну); ЕГРН  от 17.10.2011 № 23-23-21/240/2011-187</t>
  </si>
  <si>
    <t>Пост. № 170 от 4.02.97г.  "О передаче здания детского сада № 58 по ул. Гайдара,37 в безвозмездное пользование частной школе "Личность";     Договор № 123 от 12.03.97г.    Решением гор. Думы № 393 от 07.02.03г продлен на срок до 07.02.04г ;                                          Решение гор. думы от 20.02.2007г. № 360 на неопр. срок; Распоряжение КУУМИЗО от 15.03.2007г. № 141-рки О продлении договора с 7 февраля 2004г. на неопределенный срок</t>
  </si>
  <si>
    <t>Негосударственноеобразовательное учреждение "Школа "Личность"</t>
  </si>
  <si>
    <t xml:space="preserve">Грибоедова/ Энгельса, 9/44                 </t>
  </si>
  <si>
    <t>Нежилое  помещение IV (rjvyfns # 1-14) Литер А встроен. в МКД, пом.  № IV    ( 1957г.)</t>
  </si>
  <si>
    <t xml:space="preserve">23:47:0301037:92;   </t>
  </si>
  <si>
    <t xml:space="preserve">решение Малого Совета Краснодарского краевого Совета народных депутатов от 08.07.1992г. № 258; Свидетельство 23-АИ №118496 от 25.08.2010г., запись регистрации от 24.08.2010 № 23-23-21/175/2010-399 (53,9 кв.м., подвал пом. № 1);                                 Свидетельство 23-АИ № 118484 от 25.08.2010г.ЕГРН  от 24.08.2010 № 23-23-21/175/2010-395 - 144,4 кв.м.-помещение № IV </t>
  </si>
  <si>
    <r>
      <t xml:space="preserve">Пост. № 802 от30.05.2000г.      Реш. Гор. Думы № 549 от 30.10.03г. Договор № 444 от 26.02.04г. на срок до 01.01.06г. Перезаключен на основании    постановл. главы админ. № 1918 от 13.07.2007г. Договор № 634 от 21.07.07 на неопред. срок;                                                               -Распоряжение УИЗО от 20.01.2014 № 18-рки "О внесении изменений в договор от 12.10.2010 № 823" </t>
    </r>
    <r>
      <rPr>
        <sz val="8"/>
        <color rgb="FFFF0000"/>
        <rFont val="Times New Roman"/>
        <family val="1"/>
        <charset val="204"/>
      </rPr>
      <t xml:space="preserve">помещение №1 подвал Литер А исключен из договора.; </t>
    </r>
    <r>
      <rPr>
        <sz val="8"/>
        <rFont val="Times New Roman"/>
        <family val="1"/>
        <charset val="204"/>
      </rPr>
      <t xml:space="preserve">Изменение № 1 от  10.02.2022г. г договору Б/П № 823 от от 12.10.2010г.;                         </t>
    </r>
  </si>
  <si>
    <t>Управление внутренних дел  по            г. Новороссийску</t>
  </si>
  <si>
    <t>ул. Энгельса, 66</t>
  </si>
  <si>
    <t>Нежилое помещение-1-й этаж МКД, подъезд № 3; пом. № X, лит. АА1 (инв. № БТИ 14156)</t>
  </si>
  <si>
    <t>23:47:0305020:0:8/19</t>
  </si>
  <si>
    <t>решение Малого Совета Краснодарского краевого Совета народных депутатов от 08.07.1992г. №258; Запись ЕГРП № 23-23-21/204/2012-320 от 23.10.2012г.;</t>
  </si>
  <si>
    <t>Распоряжение УИЗО № 110-рки от 06.05.2011г. (передача с баланса Тер.Управления в КАЗНУ);</t>
  </si>
  <si>
    <t>тепловой узел</t>
  </si>
  <si>
    <t>ул. Энгельса,80</t>
  </si>
  <si>
    <t>нежилое помещение на 1 эт. 9эт. Дома (инв. № БТИ 13491)</t>
  </si>
  <si>
    <t>колясочная, кладовая</t>
  </si>
  <si>
    <t>нежилое помещение, литер Б, 1 этаж</t>
  </si>
  <si>
    <t>23:47:0305020:1717</t>
  </si>
  <si>
    <t>Договор аренды  ПАО "Ростелеком" № 1953 от 10.08.2007; Договор аренды № 2339 от 01.03.2022;</t>
  </si>
  <si>
    <t xml:space="preserve"> ПАО "Ростелеком"</t>
  </si>
  <si>
    <t>Губернского/Свободы /Карла Маркса,1/4,2</t>
  </si>
  <si>
    <t>нежилое помещение 1-го этажа ж/д</t>
  </si>
  <si>
    <t>Постановление главы администрации г. Новороссийска № 1817 от 29.08.97г.;  Постановление главы админитсрации от 01.12.2005г. № 3964; распоряжение КУУМИЗО от 29.12.2005г. № 643-рки ; ЕГРН № 23-23-21/157/2011-249 от 16.07.2011г.</t>
  </si>
  <si>
    <t>Постановление от 21.07.2010 г. № 2456, договор от 29.07.2010 г. № 800 с 01.07.2010 г. на неопределенный срок</t>
  </si>
  <si>
    <t>Новороссийская городская общественная организация инвалидов «Федерация футбола и спорта инвалидов с заболеванием церебральным параличом</t>
  </si>
  <si>
    <t>ПЕРЕДАНО ИЗ КАЗНЫМБУ  Спортивная школа олимпийского резерва "Атлетика"</t>
  </si>
  <si>
    <t>Гайдук, ул.Заводская,4а</t>
  </si>
  <si>
    <t>нежилое отдельно-стоящее здание, этажность - 3;</t>
  </si>
  <si>
    <t>23:47:0119001:90</t>
  </si>
  <si>
    <t>Решение Малого Совета Краснодарского краевого Совета народных депутатов от 08.07.1992г. №258. Св-во № 621449 от 28.04.2011г ЕГРН№ 23-23-21/070/2011-323 от 28.04.2011г Лит. Аа 450,7 кв.м</t>
  </si>
  <si>
    <t>Договор аренды № 2279 от 01.07.2019г.</t>
  </si>
  <si>
    <t>Атакайцемент (ООО)</t>
  </si>
  <si>
    <t>23:47:0119001:91</t>
  </si>
  <si>
    <t>Договор аренды № 2280 от 01.07.2019г.</t>
  </si>
  <si>
    <t>Гайдук, ул. Ленина,1</t>
  </si>
  <si>
    <t>нежилые помещения (здание клуба)</t>
  </si>
  <si>
    <t xml:space="preserve">решение Малого Совета Краснодарского краевого Совета народных депутатов от 08.07.1992г. №258; </t>
  </si>
  <si>
    <t>Договор аренды № 1954 от 10.08.2007г.; Договор аренды № 2341 от 01.03.2022г.;</t>
  </si>
  <si>
    <t xml:space="preserve">ул. Гордеева,4, </t>
  </si>
  <si>
    <t>нежилое помещени  е1 этаж, пом. № 2, МКД</t>
  </si>
  <si>
    <t>23:47:0113018:844</t>
  </si>
  <si>
    <t>Договор аренды № 1950 от 10.08.2007; Договор аренды № 2346 от 27.05.2022г.;</t>
  </si>
  <si>
    <t>Герцена,17  (Герцена,17 площадь общая встроенногшо помещения 593,4 кв.м.)</t>
  </si>
  <si>
    <t xml:space="preserve">Нежилое помеще-ние цокольного этажа, помещение № II , комн. № 1-15 </t>
  </si>
  <si>
    <r>
      <t>23:47:0113036:85 ;   23:47:0113036:20</t>
    </r>
    <r>
      <rPr>
        <b/>
        <u/>
        <sz val="8"/>
        <color theme="1"/>
        <rFont val="Times New Roman"/>
        <family val="1"/>
        <charset val="204"/>
      </rPr>
      <t>;</t>
    </r>
  </si>
  <si>
    <t xml:space="preserve"> Распоряжение Правительства РФ от 08.04.1997г. № 495-р; Постановление администрацииМО № 1860 от 05.09.1997г.; Приказ УИЗО № 52 от 23.09.1997г.; Св-во № 576517 от 21.06.2013 нежилое помещение № II (ком.1-4) 1 этаж, 70,6 кв.м </t>
  </si>
  <si>
    <t>Постановление администрации МО  № 2580 от 12.05.2021; Распоряжение УИЗО  № 118-рки от 13.05.2021; Договор Б/П № 168 от 13.05.2021</t>
  </si>
  <si>
    <t>Автономная некоммерческая оргнизация "Центр медико-социальной помощи "Вектор"</t>
  </si>
  <si>
    <t xml:space="preserve">Герцена,17 </t>
  </si>
  <si>
    <t xml:space="preserve">Нежилое помеще-ние цокольного этажа </t>
  </si>
  <si>
    <t>23:47:0113036:85</t>
  </si>
  <si>
    <t>Распоряжение Правительства РФ от 08.04.1997г. № 495-р; Постановление № 1860 от 05.09.97 "О приёме в муниципальную собственность объектов социально-культурного и коммунально-бытового назначения, находящихся введении УС №12 Главспецстроя России";ЕГРН № 23-23-21/2501/2013-779 от 21.06.2013г.;</t>
  </si>
  <si>
    <t>включено в перечень субъектов СМП, Запланировано к сдаче в аренду.</t>
  </si>
  <si>
    <t>г. Новороссийск, ул. Герцена,17</t>
  </si>
  <si>
    <t>Нежилое помещение I, комн. № 3-18  МКД</t>
  </si>
  <si>
    <t>Постановление Распоряжение Правительства РФ от 08.04.1997г. № 495-р; дминистрации МО № 1860 от 05.09.1997г.;</t>
  </si>
  <si>
    <t xml:space="preserve">Распоряжение УИЗО № 87-рки от 08.04.2021(передано с баланса администрации МО в казну); </t>
  </si>
  <si>
    <t>пр. Дзержинского ,172/2 (модульный домик УВД)</t>
  </si>
  <si>
    <t>Дзержинского ,198</t>
  </si>
  <si>
    <t>нежилое помещение (слесарная); 2-й подъезд, 1-й этаж</t>
  </si>
  <si>
    <t>23:47:0309015:1236</t>
  </si>
  <si>
    <t xml:space="preserve">решение Малого Совета Краснодарского краевого Совета народных депутатов от 08.07.92г. № 258 «О муниципальной собственности города Новороссийска»; Св-во № 192513 от 07.11.2012 ЕГРН     № 23-23-21/2007/2012-646 от 06.11.2012 </t>
  </si>
  <si>
    <t>слесарная</t>
  </si>
  <si>
    <t>Дзержинского,210</t>
  </si>
  <si>
    <t xml:space="preserve">нежилое помещение  1-го  этажа
</t>
  </si>
  <si>
    <t xml:space="preserve">решение Малого Совета Краснодарского краевого Совета народных депутатов от 08.07.92г. № 258;Постановление главы админитсрации от 01.12.2005г. № 3964 </t>
  </si>
  <si>
    <t>договор аренды</t>
  </si>
  <si>
    <t>???</t>
  </si>
  <si>
    <t>Дзержинского,197</t>
  </si>
  <si>
    <t>23:47:0308002:7919</t>
  </si>
  <si>
    <t>постановление главы администрации  № 1817 от 29.08.97 ;  Постановление главы админитсрации от 01.12.2005г. № 3964</t>
  </si>
  <si>
    <t>Договор аренды № 1951; 15.07.2007-30.06.2008; Договор аренды № 2337 от 01.03.2022г.;</t>
  </si>
  <si>
    <t>Ростелеком (ОАО) служебные помещения узла электросвязи;</t>
  </si>
  <si>
    <t xml:space="preserve">нежилое помещение  1-го  этажа ; 2-й подъезд;
пом. № IV; (инв. № БТИ - 13328) </t>
  </si>
  <si>
    <t>щитовая</t>
  </si>
  <si>
    <t xml:space="preserve">Дзержинского,187 </t>
  </si>
  <si>
    <t xml:space="preserve">нежилое помещение  1-го  этажа;4-й подъезд; тепловой узел;
</t>
  </si>
  <si>
    <t>23:47:0308002:7476</t>
  </si>
  <si>
    <t>Дзержинского,216</t>
  </si>
  <si>
    <t>нежилое помещение № IV (комн.1-11)</t>
  </si>
  <si>
    <t>23:47:0309015:530</t>
  </si>
  <si>
    <t>постановление главы администрации  № 1817 от 29.08.97 ;  Постановление главы админитсрации от 01.12.2005г. № 3964; ЕГРН №23/021/2017-1 от 10.10.2017г.</t>
  </si>
  <si>
    <t>Договор аренды № 2314 от 16.02.2021</t>
  </si>
  <si>
    <t>ИП Саенко Я.В.</t>
  </si>
  <si>
    <t>Дзержинского проспект,185</t>
  </si>
  <si>
    <t>нежилое помещение 1 эт.(2- подъезд) электрощитовая,тепловой узел;</t>
  </si>
  <si>
    <t>23:47:0116001:64</t>
  </si>
  <si>
    <t>электрощитовая, тепловой узел;</t>
  </si>
  <si>
    <t>нежилое помещение 1 эт.;4-й подъезд, 9-эт. Дома, комн. № 14 (инв. № БТИ -13076)</t>
  </si>
  <si>
    <t>решение Малого Совета Краснодарского краевого Совета народных депутатов от 08.07.1992г. №258;  Постановление главы администрации от 01.12.2005г. № 396</t>
  </si>
  <si>
    <t>электрощитовая</t>
  </si>
  <si>
    <t>ул. Жени  Хохловой,2  (1981г.) нежилое помещение 1-го этажа, комнаты № 1-10 (подъезд № 1);</t>
  </si>
  <si>
    <t>нежилое помещение 1-го  этажа, колмн. № 1-10 , подъезд № 1</t>
  </si>
  <si>
    <t xml:space="preserve">Зеленая,1                                    (общежитие на 30 мест)   </t>
  </si>
  <si>
    <r>
      <t>отдельно стоящее 2х этажное здание</t>
    </r>
    <r>
      <rPr>
        <b/>
        <sz val="8"/>
        <color indexed="8"/>
        <rFont val="Times New Roman"/>
        <family val="1"/>
        <charset val="204"/>
      </rPr>
      <t xml:space="preserve">, </t>
    </r>
    <r>
      <rPr>
        <sz val="8"/>
        <color indexed="8"/>
        <rFont val="Times New Roman"/>
        <family val="1"/>
        <charset val="204"/>
      </rPr>
      <t>в т. ч. цокольный этаж-228,0</t>
    </r>
  </si>
  <si>
    <t>23:47:0107002:611</t>
  </si>
  <si>
    <t>изменения в план приватизации комбината "Новоросцемент", утвержденные Комитетом по управлению государственным имуществом Краснодарского края 06.12.96г.</t>
  </si>
  <si>
    <t>Решение городской Думы  от 09.03.2004г. № 620 Договор безвозмездного пользования№ 456  от 21.05.04г. на неопр. Срок; Постановление администрации МО № 4280 от 28.07.2022г.(переведено в стаус нежилого здания);</t>
  </si>
  <si>
    <t xml:space="preserve">ОАО "Новоросцемент" </t>
  </si>
  <si>
    <t>Индустриальная,6а</t>
  </si>
  <si>
    <t>Нежилые помещения цокольного этажа в МКД пом. №I комн. № 18-25,27-37,39  (1977г.)</t>
  </si>
  <si>
    <t>23:47:0114005:722</t>
  </si>
  <si>
    <t>решение Малого Совета Краснодарского краевого Совета народных депутатов от 08.07.1992г. №258;ЕГРН  № 23-23-21/237/2011-089 от 10.10.2011г Лит. ЖжподЖ 428 кв.м.</t>
  </si>
  <si>
    <t>Договор Б/П № 823 от 12.10.2010г.; Изменение  № 1 от 10,02.2022г. К договору Б/П № 823; (Распоряжение УИЗО №52-рки  от  10.02.2022г.</t>
  </si>
  <si>
    <t>Управление внутренних дел  по    г. Новороссийску</t>
  </si>
  <si>
    <t>Индустриальная,6а   (1969г.)</t>
  </si>
  <si>
    <t>Нежилые помещения цокольного этажа №№ 1,2,3,4,5,6,7,8,9,10,11,12</t>
  </si>
  <si>
    <t>решение Малого Совета Краснодарского краевого Совета народных депутатов от 08.07.1992г. №258; Св-во № 376184 от 10.10.2011 регзапись № 23-23-21/237/2011-089 от 10.10.2011г Лит. ЖжподЖ 428 кв.м.</t>
  </si>
  <si>
    <r>
      <t xml:space="preserve">Пост. № 569 от 11.07.02г.    Договор № 376 от 20.12.02г. на неопредел. срок, договор № 823 от 12.10.2010 г.;                Постановление админ. № 673 от 25.01.2017г. (Передать часть помещений Росгвардии)- </t>
    </r>
    <r>
      <rPr>
        <b/>
        <sz val="8"/>
        <color indexed="8"/>
        <rFont val="Times New Roman"/>
        <family val="1"/>
        <charset val="204"/>
      </rPr>
      <t>пом. №№1-10</t>
    </r>
    <r>
      <rPr>
        <sz val="8"/>
        <color indexed="8"/>
        <rFont val="Times New Roman"/>
        <family val="1"/>
        <charset val="204"/>
      </rPr>
      <t>(техпаспорт от 09.10.2010г.) -</t>
    </r>
    <r>
      <rPr>
        <b/>
        <sz val="8"/>
        <color indexed="8"/>
        <rFont val="Times New Roman"/>
        <family val="1"/>
        <charset val="204"/>
      </rPr>
      <t xml:space="preserve"> 134,8 кв.м. </t>
    </r>
    <r>
      <rPr>
        <sz val="8"/>
        <color indexed="8"/>
        <rFont val="Times New Roman"/>
        <family val="1"/>
        <charset val="204"/>
      </rPr>
      <t>(367563,18-100345,08-267218,10руб);  Постановление администрации МО № 673 от 25.01.2017г.;    Договор  безв. пользования № 79  от 25.01.2017г. с 25.01.2017г. на неопределенный срок.Договор  от Б/П № 127 от 5 февраля 2019г.; Доп.Соглашение  № 1 от 16.04.2021 к договору Б/П от 05.02.2019 № 127 (к. № 1,2,3,4,5=77,6)</t>
    </r>
  </si>
  <si>
    <t xml:space="preserve">Главное управление федеральной службы войск национальной гвардии РФ по Краснодарскому краю </t>
  </si>
  <si>
    <t>Индустриальная,8</t>
  </si>
  <si>
    <t>нежилое цокольное помещение III</t>
  </si>
  <si>
    <t>23:47:0114005:90,              ранее 23:47:0114005:0:3/11)</t>
  </si>
  <si>
    <r>
      <t xml:space="preserve">Постановление № 1817 от 29.08.97 " О приемев мун.собств-ть объектов жилищно- коммунального хоз-ва, нах-ся в ведении ОАО "Новороссийское морское пароходство" Св-во № 020878 от 03.09.2011г. </t>
    </r>
    <r>
      <rPr>
        <b/>
        <sz val="8"/>
        <rFont val="Times New Roman"/>
        <family val="1"/>
        <charset val="204"/>
      </rPr>
      <t>Регзапись № 23-23-21/196/2011-121 от 02.09.2011г Лит А 73,9 кв.</t>
    </r>
    <r>
      <rPr>
        <sz val="8"/>
        <rFont val="Times New Roman"/>
        <family val="1"/>
        <charset val="204"/>
      </rPr>
      <t xml:space="preserve">м.;  Распоряжение КУУМИЗО от 29.12.2005г. № 643-рки 6-1,5 "О приеме в муниципальную казну жилого и нежилого фонда". </t>
    </r>
  </si>
  <si>
    <t>Постановление от 01.04.2010 г. № 927;                                                     Договор безвозмездного пользования от 07.05.2010 г. № 777</t>
  </si>
  <si>
    <t>Станичное казачье общество Приморского округа города Новороссийска</t>
  </si>
  <si>
    <t>нежилое цокольное помещение в  МКД № II кг.)омн. № 1-5; (1976г.);</t>
  </si>
  <si>
    <t>Постановление № 1817 от 29.08.97 " О приемев мун.собств-ть объектов жилищно- коммунального хоз-ва, нах-ся в ведении ОАО "Новороссийское морское пароходство</t>
  </si>
  <si>
    <t>Договор Б/П № 823 от 12.10.2010г.; Изменение  № 1 от 10,02.2022г. К договору Б/П № 823; (Распоряжение УИЗО №52-рки  от  10.02.2022г.); Приказ УИЗО № 3815 от 10.01.2022 (актуализация);</t>
  </si>
  <si>
    <t>Кирова,11/Шаумяна,22</t>
  </si>
  <si>
    <t>нежилое помещение  1-го этажа</t>
  </si>
  <si>
    <t>Постановление от 14.01.2010г. № 43;  Распоряжение УИЗО № 49-рки от 09.02.2010г.;                           Договор Б/П от 09.02.2010г. № 760 на неопр. срок.</t>
  </si>
  <si>
    <t>Хуторское казачье общество Восточного округа г. Новороссийска</t>
  </si>
  <si>
    <t>ул. Кирова,88/пер. Кузнецкий,27</t>
  </si>
  <si>
    <t>нежилое здание, литер В,в</t>
  </si>
  <si>
    <t>решение Малого Совета Краснодарского краевого Совета народных депутатов от 08.07.1992г. №258; книга регистрации БТИ № 1, стр.94 от 23.11.1992г.;</t>
  </si>
  <si>
    <t>нежилое здание, литер А</t>
  </si>
  <si>
    <t>г. Новороссийск, ул. Конституции,33/ ул. Новороссийской Республики,25  (1917г.) МКД</t>
  </si>
  <si>
    <t>нежилое помещение №2-комн. №1=43,3кв.м.-1-й этаж; 2-й эт. = пом.№5 комн.№ 1=12,9кв.м.; пом.№7 комн.№2=8,3 кв.м.;</t>
  </si>
  <si>
    <t>Договор Б/П № 897 от 30.01.2012г.</t>
  </si>
  <si>
    <t>Городская молодежная общественная организация "Новороссийский центр поисковых работ"</t>
  </si>
  <si>
    <t>Куникова,9</t>
  </si>
  <si>
    <t xml:space="preserve">нежилое помещение  1-го  этажа  (нежилое помещение № 9-16, 18-34, Литер АА2А1
</t>
  </si>
  <si>
    <t>23:47:0307014:2689</t>
  </si>
  <si>
    <t>Постановление главы администрации от 28.08.1997г. № 1817; Свидетельство серия 23-АИ № 886791 от 30.04.2011г. ;Приказ № 3815 от 10.01.2022г.(актуализация данных);</t>
  </si>
  <si>
    <t>Договор б/П № 71 от 23.08.2016г.</t>
  </si>
  <si>
    <t>Управление МВД России по г. Новороссийску  (Региональное управление Федеральной службы РФ по контролю за оборотом наркотиков по КК (Отдел по г. Новороссийску)</t>
  </si>
  <si>
    <t>нежилое подвальное помещение</t>
  </si>
  <si>
    <t>23:47:0307014:426             ранее №23:47:0307014:0:12/19)</t>
  </si>
  <si>
    <t>Постановление главы администрации от 28.08.1997г. № 1817; Свидетельство серия 23-АИ № 886791 от 30.04.2011г. 669,3 кв.м (нежилое помещение № 1-33, Литер АА2А1подА1а)</t>
  </si>
  <si>
    <t>включено в прогнозный план приватизации на 2014 год</t>
  </si>
  <si>
    <t>ул. Куникова,49  (1983г.)</t>
  </si>
  <si>
    <t>Здание гаража, лит. А,А1, часть комн. № 1, комн. №№ 3-8</t>
  </si>
  <si>
    <t>Постановление администрации МО № 2936 от 26.06.2019г.; Распоряжение УИЗО № 186-рки от  27,06.2019г.; Договор Б/П № 134 от 27.06.2019г.</t>
  </si>
  <si>
    <t>ГБУ КК здравоохранения"Стнция Скорой медицинской помощи г. Новороссийска" министрества здравоохранения КК</t>
  </si>
  <si>
    <t>Административное здание лит. Б, комнты №№ 3,4,5,6,17,18,</t>
  </si>
  <si>
    <t>Куникова,58а</t>
  </si>
  <si>
    <t>Постановление главы админитсрации № 3239 от 09.08.94;   Постановление главы админитсрации от 01.12.2005г. № 3964</t>
  </si>
  <si>
    <t>Договор аренды №1332; 15.08.2004-01.08.2014; РАСТОРГНУТ</t>
  </si>
  <si>
    <t>Кутузовская,13</t>
  </si>
  <si>
    <t>нежилое помещение на 1эт. 10-эт. Здания, пом. № I (инв. № БТИ 14671);</t>
  </si>
  <si>
    <t>23:47:0114004:155</t>
  </si>
  <si>
    <r>
      <t xml:space="preserve">Постановление № 1548 от 27.10.99; </t>
    </r>
    <r>
      <rPr>
        <b/>
        <sz val="8"/>
        <rFont val="Times New Roman"/>
        <family val="1"/>
        <charset val="204"/>
      </rPr>
      <t>ЕГРН 23:47:0114004:155-23/021/2019-1 от  15.03.2019г.</t>
    </r>
    <r>
      <rPr>
        <sz val="8"/>
        <rFont val="Times New Roman"/>
        <family val="1"/>
        <charset val="204"/>
      </rPr>
      <t>;</t>
    </r>
  </si>
  <si>
    <t xml:space="preserve">Договор аренды от 09.07.2021 г. № 2318 Вологдина Юлия Владимировна (самозянятая)
</t>
  </si>
  <si>
    <t>Карамзина/ Алексеева,43/52</t>
  </si>
  <si>
    <t>нежилое цокольное помещение литер А, комнаты № 1-13, 15-20, цоколный этаж в МКД</t>
  </si>
  <si>
    <t>решение Малого Совета Краснодарского краевого Совета народных депутатов от 08.07.1992г. №258;   Постановление главы админитсрации от 01.12.2005г. № 3964</t>
  </si>
  <si>
    <t>Постановление от 02.07.2010 г. № 2123 Договор Б/П  от 04.08.2010 г. № 804</t>
  </si>
  <si>
    <t>Новороссийская городская общественная организация «Боевое содружество»</t>
  </si>
  <si>
    <t>ул. Алексеева,21А</t>
  </si>
  <si>
    <t>Карла Маркса,1а</t>
  </si>
  <si>
    <t>нежилое помещение в отдельно-стоящем здании</t>
  </si>
  <si>
    <t>23:47:0301008:35,             ранее            23:47:0301008:0:7)</t>
  </si>
  <si>
    <t xml:space="preserve"> (Решение октябрьского районного суда от 08.12.2010 г дело № 2-3322/10)  Свидетельство серия 23-АК № 063291 от 18.08.2011, запись ЕГРП № 23-23-21/157/2011-249 от 16.07.2011г.;</t>
  </si>
  <si>
    <t>не используется</t>
  </si>
  <si>
    <t>ул. Карла Маркса,27 (1980г.)</t>
  </si>
  <si>
    <t>нежилые помещения на 1 этаже МКД, № IV  литер А, комн. №№ 1,2,3,4,5,6,7,8,9,10,11,12,13,14,15,16,17</t>
  </si>
  <si>
    <t>23:47:0305010:0:1/12</t>
  </si>
  <si>
    <t>решение Малого Совета Краснодарского краевого Совета народных депутатов от 08.07.1992г. №258;   Постановление главы админитсрации от 01.12.2005г. № 3964; ЕГРН № 23-23-21/237/2011-087 от 10.10.2011</t>
  </si>
  <si>
    <t>Постановление администрации № 3541 от 20.04.2017г. ;Договор Б/П № 100 от 13.09.2017</t>
  </si>
  <si>
    <t>(УВД)  Главное Управление МВД России по г. Новороссийску</t>
  </si>
  <si>
    <t>Краснознаменный пер.,10</t>
  </si>
  <si>
    <t>нежилое цокольное помещение 3</t>
  </si>
  <si>
    <t>23:47:0115069:231</t>
  </si>
  <si>
    <r>
      <t xml:space="preserve">Постановление главы администрации г. Новороссийска№ 1028 от 03.06.97; Св-во № 653475 от 15.03.2013г </t>
    </r>
    <r>
      <rPr>
        <b/>
        <sz val="8"/>
        <rFont val="Times New Roman"/>
        <family val="1"/>
        <charset val="204"/>
      </rPr>
      <t>регзапись № 23-23-21/058/2013-002 от 15.03.2013</t>
    </r>
  </si>
  <si>
    <t>Договор аренды нежилого помещенияот 22.10.2021 № 2327</t>
  </si>
  <si>
    <t xml:space="preserve">ИП "Милашенко А.Н."
</t>
  </si>
  <si>
    <t>Краснознаменный пер.,2а (1976г.) нежилое помещение №I, комн. № 9-14;</t>
  </si>
  <si>
    <t>нежилое помещение Iкомн. № 9-14</t>
  </si>
  <si>
    <t>решение Малого Совета Краснодарского краевого Совета народных депутатов от 08.07.1992г. №258; Постановление главы админитсрации от 01.12.2005г. № 3964 ; распоряжение КУУМИЗО от 29.12.2005г. № 643-рки 6-1,5 "О приеме в муниципальную казну жилого и нежилого фонда".</t>
  </si>
  <si>
    <t>Распоряжение УИЗО   № 407-рки   05.09.2016 "О передаче помещения на баланс и в оперативное управление Администрации Приморского внутригородского района" (отмененно) ; Договор Б/П № 133 от 29.05.2019г.</t>
  </si>
  <si>
    <t>Управление МВД России   по г. Новороссийску</t>
  </si>
  <si>
    <t>Краснознаменный пер.,2а</t>
  </si>
  <si>
    <t>нежилое помещение в цокольном этаже жилого жлома (комнаты 1-6)</t>
  </si>
  <si>
    <t>решение Малого Совета Краснодарского краевого Совета народных депутатов от 08.07.1992г. №258Распоряжение УИЗО от 22.06.2015г. №196/1-РКИ  для учета в казне.</t>
  </si>
  <si>
    <t>Дополнительное соглашение № 3 к договору Б/П  от 12.10.2010 № 823 - исключена из договора и принята в казну.</t>
  </si>
  <si>
    <t>Распоряжение УИЗО   № 407-рки   05.09.2016 "О передаче помещения на баланс и в оперативное управление Администрации Приморского внутригородского района"</t>
  </si>
  <si>
    <t>ул. Карьерная,28  (1927г.) нежилое помещение I,литер а, комнаты № 1,2, помещение II, комн. № 5,6</t>
  </si>
  <si>
    <t>нежилое помещение Iлитер а, комнаты № 1,2, помещение II комн. № 5,6</t>
  </si>
  <si>
    <t>Литейный переулок,38 нежилое помещение II,комнаты № 1,2,3, (1989)</t>
  </si>
  <si>
    <t>нежилое помещение литер А,А1 пом. №II на 1-м этаже двухэтажной пристройки к жилому дому</t>
  </si>
  <si>
    <t>Постановление  № 1747 от 30.12.98главы администрции г. НовороссийскаРаспоряжение  УИЗО от 22.06.2015г. № 196/1-рки  для учета  в муниципальной казне</t>
  </si>
  <si>
    <t>Ленина проспект,27а</t>
  </si>
  <si>
    <t xml:space="preserve">нежилые помешения отдельно стоящего здания(диспетчерская) </t>
  </si>
  <si>
    <t xml:space="preserve"> 23:47:0307014:574</t>
  </si>
  <si>
    <t>решение Малого Совета Краснодарского краевого Совета народных депутатов от 08.07.1992г. №258; Св-во о госрегистра № 829515 от 10.07.2012г</t>
  </si>
  <si>
    <t>Постановление админ. МО от 27.09.2016; Договор Б/П от 27.09.2016 № 73;</t>
  </si>
  <si>
    <t>Луначарского,2  (1973г.) нежилое помещение литер А подА, комнаты № 1-5;</t>
  </si>
  <si>
    <t xml:space="preserve">нежилое   помещение, литер под А, комн. № 1-5; </t>
  </si>
  <si>
    <t>решение Малого Совета Краснодарского краевого Совета народных депутатов от 08.07.1992г. №258;Постановление главы админитсрации от 01.12.2005г. № 396</t>
  </si>
  <si>
    <t xml:space="preserve">распоряжение КУЭМИ № 451-рки-7 от 02.07.1999, договор олперативного управления № 192 от 20.12.1999г.; (под опорный пункт УВД)- отменено; Договор Б/П № 133 от 29.05.2019г.; </t>
  </si>
  <si>
    <t>Луначарского,2  (1973г.)</t>
  </si>
  <si>
    <t>нежилое цокольное помещени (слесарная)</t>
  </si>
  <si>
    <t>решение Малого Совета Краснодарского краевого Совета народных депутатов от 08.07.1992г. №258; Постановление главы админитсрации от 01.12.2005г. № 3964</t>
  </si>
  <si>
    <t>Луначарского,19</t>
  </si>
  <si>
    <t>Комплекс нежилых зданий и сооружений</t>
  </si>
  <si>
    <t xml:space="preserve">решение Малого Совета Краснодарского краевого Совета народных депутатов от 08.07.1992г. №258; Гараж, Литер Г - 37,0 кв.м.-Св-во № 23-АИ 391312 от 11.11.2010г.; Регзапись № 23-23-21/237/2010-235; Хоз.блок.Литер В-75,5 кв.м. св-во № 265196 от 29.10.2010 регзапись № 23-23-21/218/2010-320; Админ.здание, ЛитерАА1-493кв.м Св-во № 265195 от 29.10.2010г, рег.№ 23-23-21/218/2010-333; Туалет, Литер Г1 3,8 кв.м-св-во 265194 от 29.10.2010г регзапись.№ 23-23-21/218/2010-334;  Проходная, Литер Д-18 кв.м - св-во № 265197 от 29.10.2010г. регзапись№ 23-23-21/218/2010-335; </t>
  </si>
  <si>
    <t>Постановление  от 21.11.2007г. № 3511 Договор от 28.11.2007г. № 648 на неопределенный срок</t>
  </si>
  <si>
    <t>Управление МВД России по г. Новороссийску (Управление Федеральной миграционной службы Краснодарского края)</t>
  </si>
  <si>
    <t>Нежилое здание литер А, комн. № 1-20,25-28,  литер А1 комн. № 21-24;</t>
  </si>
  <si>
    <t xml:space="preserve">23:47:0113022:58,      </t>
  </si>
  <si>
    <t>Нежилое здание литер В (хозяйственный блок)</t>
  </si>
  <si>
    <t xml:space="preserve">723:47:0113022:59,  </t>
  </si>
  <si>
    <t>Нежилое здание литер Г1 (туалет)</t>
  </si>
  <si>
    <t xml:space="preserve">23:47:0113022:57,     </t>
  </si>
  <si>
    <t>Нежилое здание литер Д (проходная)</t>
  </si>
  <si>
    <t>23:47:0113022:60</t>
  </si>
  <si>
    <t>Нежилое здание литер Б (сторожка)</t>
  </si>
  <si>
    <t>23:47:0113022:56</t>
  </si>
  <si>
    <t>Нежилое здание литер Г (гараж)</t>
  </si>
  <si>
    <t>23:47:0113022:61</t>
  </si>
  <si>
    <t xml:space="preserve">Лейтенанта Шмидта ,9а            </t>
  </si>
  <si>
    <t xml:space="preserve">нежилые здания                                литер А, а –387,3                                                          </t>
  </si>
  <si>
    <t>23:47:0305026:40</t>
  </si>
  <si>
    <t>Постановл. от 30.08.2010 г. № 3060  Договор Б/П № 815 от14.09.2010 г. на неопред. срок</t>
  </si>
  <si>
    <t>Следственное управление Следственного комитета при прокуратуре  РФ по Краснодарскому краю</t>
  </si>
  <si>
    <t xml:space="preserve">Лейтенанта Шмидта,37            </t>
  </si>
  <si>
    <t>нежилые помещения № 8,9, 2-й этаж комнаты №№57,58</t>
  </si>
  <si>
    <t xml:space="preserve">Постановление админитсрации МО от 31 марта 2017г. № 3011; Договор Б/П от 31 марта 2017г. № 82 </t>
  </si>
  <si>
    <t>Краснодарское краевое отделение политической партии "КПРФ"</t>
  </si>
  <si>
    <t xml:space="preserve">Лейтенанта Шмидта,37             </t>
  </si>
  <si>
    <t>нежилые помещения 1-го этажа (комнаты №№ 27,29)</t>
  </si>
  <si>
    <t xml:space="preserve">Постановление администрации МО от 31 марта 2017г. № 3011;  Договор Б/П от 31 марта 2017г. № 88 </t>
  </si>
  <si>
    <t>Центральная районная организаци Краснодарской краевой общественной организации ветеранов (пенсионеров,инвалидов) войны,труда, вооруженных сил и правоохранительных органов</t>
  </si>
  <si>
    <t>нежилые помещения 1-го этажа комнаты №№ 38,101,102</t>
  </si>
  <si>
    <t xml:space="preserve">Постановление администрации МО от 31 марта 2017г. № 3011;  Договор Б/П от 31 марта 2017г. № 87 </t>
  </si>
  <si>
    <t>Новороссийская городская организация профессионального союза работников здравоохранения  РФ</t>
  </si>
  <si>
    <t>Лейтенанта Шмидта ,12</t>
  </si>
  <si>
    <t>нежилое здание; тяговая подстанция №7</t>
  </si>
  <si>
    <t>Постановление админ. МО от27.09.2016 № 7957; Договор Б/П от27.09.2016 № 73</t>
  </si>
  <si>
    <t>Нежилое здание</t>
  </si>
  <si>
    <t>г.  Новороссийск, пр. Ленина,95</t>
  </si>
  <si>
    <t>23:47:0309017:63</t>
  </si>
  <si>
    <t>ЕГРН 23/261/2020-2 от 04.12.2020г.; Договор безвозмездной передачи от  ОАО "Футбольный клуб "Черноморец"; Постановление админ. МО № 3699 от 12.08.2020г.;Постановление админ. МО № 4969 от 22.10.2020(о внесении изменений); Приказ УИЗО № 3661 от 26.10.2020г.;</t>
  </si>
  <si>
    <t>Здание ветхое, целесообразен снос.</t>
  </si>
  <si>
    <t>Ленина проспект,34 (1964)</t>
  </si>
  <si>
    <t>нежилое подвальное литер А, помещение I, комната 1</t>
  </si>
  <si>
    <t>23:47:0307020:1481</t>
  </si>
  <si>
    <r>
      <t xml:space="preserve">Постановление от 02.07.2010 г. № 2123 Договор от 29.07.2010 г. № 801;  Дополнит. Соглашение  № 5 от 19.12.2016 продление на срок до 31.12.2017г.;  Распоряжение УИЗО "О внесении изменений в договор Б/П от 29.07.2010г. № 801 продление на 2018г.; (расторгнут)Постановление администрации МО № 319 от 28.01.2019г. (передача в Б/П);  Распоряжение УИЗО № 30-рки от 01.02.2019 (об оформлении договора Б/П); </t>
    </r>
    <r>
      <rPr>
        <b/>
        <sz val="8"/>
        <color indexed="8"/>
        <rFont val="Times New Roman"/>
        <family val="1"/>
        <charset val="204"/>
      </rPr>
      <t>Действующий Договор Б/П № 126 от 01.02.2019г.;</t>
    </r>
  </si>
  <si>
    <t xml:space="preserve">   НГОО 7 ВДД "СЕМЕРКА"</t>
  </si>
  <si>
    <t>пр. Ленина,29</t>
  </si>
  <si>
    <t>нежилое помещение в МКД,1-й этаж;</t>
  </si>
  <si>
    <t>Распоряжение УИЗО № 110-рки от 06.05.2011г. (с баланса Тер.Управления в КАЗНУ);</t>
  </si>
  <si>
    <t>пр. Ленина,6,</t>
  </si>
  <si>
    <t xml:space="preserve">нежилое помещение, цокольный этаж;               ком.  27 </t>
  </si>
  <si>
    <t>23:47:0307006:787</t>
  </si>
  <si>
    <t>решение Малого Совета Краснодарского краевого Совета народных депутатов от 08.07.1992г. №258;  запись ЕГРП 23:47:0307006:787 - 23/021/2019-1 от 29.11.2019г.;</t>
  </si>
  <si>
    <r>
      <t xml:space="preserve">Договор аренды № 2333 от 11.11.2021(расторгнут); </t>
    </r>
    <r>
      <rPr>
        <b/>
        <sz val="8"/>
        <color indexed="8"/>
        <rFont val="Times New Roman"/>
        <family val="1"/>
        <charset val="204"/>
      </rPr>
      <t>Договор аренды № 2350 от 05.10.2022;</t>
    </r>
  </si>
  <si>
    <r>
      <t xml:space="preserve">Соколова Светлана Владимировна (расторгнут);                                          </t>
    </r>
    <r>
      <rPr>
        <b/>
        <sz val="8"/>
        <color indexed="8"/>
        <rFont val="Times New Roman"/>
        <family val="1"/>
        <charset val="204"/>
      </rPr>
      <t xml:space="preserve">ИП Баева Н.Д.                        </t>
    </r>
    <r>
      <rPr>
        <sz val="8"/>
        <color indexed="8"/>
        <rFont val="Times New Roman"/>
        <family val="1"/>
        <charset val="204"/>
      </rPr>
      <t xml:space="preserve">                 </t>
    </r>
  </si>
  <si>
    <t xml:space="preserve">пр. Ленина,6, </t>
  </si>
  <si>
    <t>нежилое помещение, цокольный этаж;               ком.  26</t>
  </si>
  <si>
    <t>23:47:0307006:773</t>
  </si>
  <si>
    <t>решение Малого Совета Краснодарского краевого Совета народных депутатов от 08.07.1992г. №258;  запись ЕГРП 23:47:0307006:773 - 23/021/2019-1 от 29.11.2019г.;</t>
  </si>
  <si>
    <t>нежилые помещения цокольного этажа (комн. №20,24,25)</t>
  </si>
  <si>
    <t>23:47:0307006:766</t>
  </si>
  <si>
    <t>распоряжение УИЗО от 22.11.2017г. № 911-рки "О включении в казну с баланса МБУ "БиСОГ" и заключении договора отв. Хранения "; Договор ответственного хранения № 49 от 22.11.2017г. С МБУ БиСОГ";               - Договор аренды № 2294 от 31.03.2020г. (Лесных);</t>
  </si>
  <si>
    <t>МБУ "БиСОГ" (расторгнут);            ИП  Лесных Александр Васильевич; (дейтсвующий)</t>
  </si>
  <si>
    <t>нежилое помещение, цокольный этаж;               ком.  19</t>
  </si>
  <si>
    <t>23:47:0307006:780</t>
  </si>
  <si>
    <t>решение Малого Совета Краснодарского краевого Совета народных депутатов от 08.07.1992г. №258;  запись ЕГРП 23:47:0307006:780 - 23/021/2019-1 от 29.11.2019г.;</t>
  </si>
  <si>
    <t>Договор аренды  от 17.06.2021 № 2317</t>
  </si>
  <si>
    <t xml:space="preserve"> ИП "Подгорная С.С.
</t>
  </si>
  <si>
    <t>нежилое помещение, цокольный этаж;               ком.  17</t>
  </si>
  <si>
    <t>23:47:0307006:774</t>
  </si>
  <si>
    <t>решение Малого Совета Краснодарского краевого Совета народных депутатов от 08.07.1992г. №258;  запись ЕГРП 23:47:0307006:774 - 23/021/2019-1 от 29.11.2019г.;</t>
  </si>
  <si>
    <t>Договор аренды № 2309 от 20.11.2020</t>
  </si>
  <si>
    <t>ООО "Структура защиты"</t>
  </si>
  <si>
    <t>нежилое помещение, цокольный этаж;               ком.  5</t>
  </si>
  <si>
    <t>23:47:0307006:788</t>
  </si>
  <si>
    <t>решение Малого Совета Краснодарского краевого Совета народных депутатов от 08.07.1992г. №258;  запись ЕГРП 23:47:0307006:788 - 23/021/2019-1 от 29.11.2019г.;</t>
  </si>
  <si>
    <t>Договор аренды № 2290 от  31.03.2020г.;</t>
  </si>
  <si>
    <t xml:space="preserve"> ИП  Лесных Александр Васильевич;</t>
  </si>
  <si>
    <t>нежилое помещение, цокольный эта,                  ком.  6</t>
  </si>
  <si>
    <t>23:47:0307006:784</t>
  </si>
  <si>
    <t>решение Малого Совета Краснодарского краевого Совета народных депутатов от 08.07.1992г. №258;  запись ЕГРП 23:47:0307006:784 - 23/021/2019-1 от 29.11.2019г.;</t>
  </si>
  <si>
    <t>Договор аренды № 2291 от  31.03.2020г.;</t>
  </si>
  <si>
    <t>нежилое помещение, цокольный этаж;               ком.  7</t>
  </si>
  <si>
    <t>23:47:0307006:781</t>
  </si>
  <si>
    <t>решение Малого Совета Краснодарского краевого Совета народных депутатов от 08.07.1992г. №258;  запись ЕГРП 23:47:0307006:781 - 23/021/2019-1 от 29.11.2019г.;</t>
  </si>
  <si>
    <t>Договор аренды № 2292 от  31.03.2020г.;</t>
  </si>
  <si>
    <t>ИП  Лесных Александр Васильевич;</t>
  </si>
  <si>
    <t>нежилое помещение,         ком.  8</t>
  </si>
  <si>
    <t>23:47:0307006:779</t>
  </si>
  <si>
    <t>решение Малого Совета Краснодарского краевого Совета народных депутатов от 08.07.1992г. №258;  запись ЕГРП 23:47:0307006:779 - 23/021/2019-1 от 29.11.2019г.;</t>
  </si>
  <si>
    <t>Договор аренды № 2312 от 01.02.2021</t>
  </si>
  <si>
    <t>Договор аренды нежилого помещения, являющегося муниципальной собственностью муниципального образования от 09.07.2021 № 2319 ИП "Подгорная С.С."</t>
  </si>
  <si>
    <t>нежилое помещение, цокольный этаж;               ком.  11</t>
  </si>
  <si>
    <t>23:47:0307006:778</t>
  </si>
  <si>
    <t>решение Малого Совета Краснодарского краевого Совета народных депутатов от 08.07.1992г. №258;  запись ЕГРП 23:47:0307006:778 - 23/021/2019-1 от 29.11.2019г.;</t>
  </si>
  <si>
    <t>Договор аренды № 2313 от 01.02.2021;  Договор аренды  от 11.11.2021 № 2332</t>
  </si>
  <si>
    <t xml:space="preserve"> ООО "Паника"</t>
  </si>
  <si>
    <t>нежилое помещение, цокольный этаж;               ком.  14</t>
  </si>
  <si>
    <t>23:47:0307006:775</t>
  </si>
  <si>
    <t>решение Малого Совета Краснодарского краевого Совета народных депутатов от 08.07.1992г. №258;  запись ЕГРП 23:47:0307006:775 - 23/021/2019-1 от 29.11.2019г.;</t>
  </si>
  <si>
    <t>Договор аренды № 2293 от 31.03.2020г.;</t>
  </si>
  <si>
    <t>ИП Лесных Александр Васильевич;</t>
  </si>
  <si>
    <t>нежилое помещение, цокольный этаж;               ком.  15</t>
  </si>
  <si>
    <t>23:47:0307006:776</t>
  </si>
  <si>
    <t>решение Малого Совета Краснодарского краевого Совета народных депутатов от 08.07.1992г. №258;  запись ЕГРП 23:47:0307006:776 - 23/021/2019-1 от 29.11.2019г.;</t>
  </si>
  <si>
    <t>нежилое помещение, цокольный этаж;               ком.  16</t>
  </si>
  <si>
    <t>23:47:0307006:777</t>
  </si>
  <si>
    <t>решение Малого Совета Краснодарского краевого Совета народных депутатов от 08.07.1992г. №258;  запись ЕГРП 23:47:0307006:777 - 23/021/2019-1 от 29.11.2019г.;</t>
  </si>
  <si>
    <t>Договор аренды № 2310 от 18.12.2020;</t>
  </si>
  <si>
    <t>ООО "Бюро клининговых услуг"Чистолюб"</t>
  </si>
  <si>
    <t>нежилое помещение, цокольный этаж;  ком. 20,24,25</t>
  </si>
  <si>
    <t>Договор аренды № 2294 от 31.03.2020</t>
  </si>
  <si>
    <t>пр. Ленина,6</t>
  </si>
  <si>
    <t>нежилое помещение, цокольный этаж, ком. 2</t>
  </si>
  <si>
    <t>23:47:0307006:783</t>
  </si>
  <si>
    <t>коридор общего пользования</t>
  </si>
  <si>
    <t>нежилое помещение, цокольный этаж;               ком. 22</t>
  </si>
  <si>
    <t xml:space="preserve">Лейтенанта Шмидта   ,10            </t>
  </si>
  <si>
    <t>нежилое помещение 1-го этажа в МКД</t>
  </si>
  <si>
    <t>Постановление от 13.05.99г.  № 593;  Договор безвозмездного пользования от 4.10.99 № 181  и изменения к  договору от 1.03.00г. на неопр. срок</t>
  </si>
  <si>
    <t>Новороссийская городская  ассоциация профсоюзов</t>
  </si>
  <si>
    <t>ул. Леднева,2 ( 1975г.)</t>
  </si>
  <si>
    <t>Нежилое помещение литер А, в МКД;  комнаты № 1,4,5,6,7,8,9,10,11 на 1 этаже МКД</t>
  </si>
  <si>
    <t>Договор Б/П № 133 от 29.05.2019г.; Дополнительное соглашение №1 от 28.08.2020г. к договору № 133 (изменение редакции договора);Дополнительное соглашение №1 от 28.08.2020г. К договору Б/П № 133 от 29.05.2019;Распоряжение УИЗО № 214-рки от 28.08.2020г.;</t>
  </si>
  <si>
    <t>Управление министрества внутренних дел России по г. Новороссийску</t>
  </si>
  <si>
    <t>ул. Леженина,90</t>
  </si>
  <si>
    <t>Нежилое помещение 1 эт., комн. № 21</t>
  </si>
  <si>
    <t>23:47:0307005:1256</t>
  </si>
  <si>
    <t>Решение городской Думы МО г. Новороссийск  № 148 от 20.12.2005г.; Запись ЕГРП от 07.03.2007г. № 23-23-21/047/2006-194;</t>
  </si>
  <si>
    <t>Договор Б/П № 162 от 15.03.2021г.; Постановление администр. № 1182 от 25.02.2021г.;Распоряжение УИЗО № 52-рки от 15.03.2021г.</t>
  </si>
  <si>
    <t>Региональное отделение общероссийской общественной организации Союз пенсионеров России по Краснодарскому краю.</t>
  </si>
  <si>
    <t>Мысхакское шоссе,71</t>
  </si>
  <si>
    <t>нежилое помещение, литер Б, 1-эт., комн. №№ 10-30</t>
  </si>
  <si>
    <t>23:47:0304052:1189</t>
  </si>
  <si>
    <t>Постановление главы администрации от 14 июня 1994г. "о приобретении в муниципальную собственность встроенно-пристроенного помещения к жилому дому по Мысхакскому шоссе,71, находящемуся на балансе УС №12";акт приема-передачи от 14.06.1994г.;ЕГРН 23/021/2019-1 от 03.09.2019;</t>
  </si>
  <si>
    <t>Пост. №.2379 от14.06.94г.      Договор № 37 от 20.05.94г.,                    по 20.05.2004г., на неопредел. Срок; Договор Б/П № 174/705 от  17.12.2021г.; Постановление админ. МО № 37358 от 25.06.2021г.; Распоряжение УИЗО № 319-рки от  11.11.2021г.; Договор Б/П № 174/705 от 17.12.2021г.;</t>
  </si>
  <si>
    <t xml:space="preserve"> (УВД)Новороссийский отдел  Управления по борьбе с организован. преступностью ГУВД  КК ; Главное управление Министерства внутренних дел РФ по Краснодрскому краю;</t>
  </si>
  <si>
    <t>нежилое помещение, литер Б, цокльный эт., комн. №№ 1-9</t>
  </si>
  <si>
    <t>ул.  Малоземельская,10  (1982г.)нежилое помещение № II, комн. № 1-7</t>
  </si>
  <si>
    <t>Нежилое помещение II, комн. № 1-7</t>
  </si>
  <si>
    <t>Договор Б/П № 133 от 29.05.2019г.; Дополнительное соглашение №1 от 28.08.2020г. К договору Б/П № 133 от 29.05.2019; Распоряжение УИЗО № 214-рки от 28.08.2020г.;</t>
  </si>
  <si>
    <t>Мефодиевская,118  (1958г.)нежилое помещение I, литер Б, комн. № 12;</t>
  </si>
  <si>
    <t>нежилое помещение I этажа, литер Б, комн. № 12</t>
  </si>
  <si>
    <t>Мефодиевская,118  (1958г.</t>
  </si>
  <si>
    <t>)нежилое помещение I, литер Б, комн. № 11;</t>
  </si>
  <si>
    <t>Распоряжение УИЗО № 110-рки от 06.05.2011г. (с баданса Тет.Управления в КАЗНУ)</t>
  </si>
  <si>
    <t>????????</t>
  </si>
  <si>
    <t>Набережная им. Адмирала Серебрякова,19, литер Б, помещения №№ 1,2,5,6;  (1966г.)</t>
  </si>
  <si>
    <t xml:space="preserve">Нежилое помещение в отдельно стоящем здании </t>
  </si>
  <si>
    <t>Договор Б/П № 133 от 29.105.2019г.; Дополнительное соглашение № 1 от 28.08.2020г. Кдоговору № 133;</t>
  </si>
  <si>
    <t>Управление  МВД России по г. Новороссийску</t>
  </si>
  <si>
    <t>ул. Набережная им. Адмирала Серебрякова,3</t>
  </si>
  <si>
    <t>Нежилое подвальное помещение</t>
  </si>
  <si>
    <t>Набережная им. Адмирала Серебрякова,25</t>
  </si>
  <si>
    <t>нежилое помещение в отдельно стоящем здании (1964)</t>
  </si>
  <si>
    <t>договор безвозмездного пользования (отменен пост. № 13612 от 11.05.2006); решение городской Думы № 246 от 27.06.2006г. Об утверждении адресного инвестиционного перечня объектов"      постановление  администрации №1528 от 22.10.1999;   постановление администрации МО № 1361 от 11.05.2006г. Об отмене постановления № 1528 от 22.10.1999г.</t>
  </si>
  <si>
    <t>Цемдолина, ул.Ленина,84 нежилое помещение 1-го этажа административного здания, литер А, комн. № 13,14;</t>
  </si>
  <si>
    <t>Нежилое помещение литер А, 1 этаж административного здания, комн. № 13.14</t>
  </si>
  <si>
    <t>Договор Б/П № 133 от 29.05.2019; Дополнительное соглашение</t>
  </si>
  <si>
    <t xml:space="preserve">Малоземельская/Куникова </t>
  </si>
  <si>
    <t>нежилые помешения отдельно стоящего здания(диспетчерская)литер А(1991)</t>
  </si>
  <si>
    <t>Постановление админ. МО от 27.09.2016 № 7957; Договор Б/П от 27.09.2016 № 73;</t>
  </si>
  <si>
    <t>Мефодиевская,120</t>
  </si>
  <si>
    <t>нежилое помещение 1-го этажа в ж/д</t>
  </si>
  <si>
    <t>Постановление № 2054 от 07.10.97 "О приёме в муниципальную собственость объектов коммунально-бытового назначения государственного предприятия "Краснодарское СКЖД "находящихся на балансе домоуправления №35 СКЖД</t>
  </si>
  <si>
    <t>Договор аренды №1750; 01.04.2006-28.02.2007;</t>
  </si>
  <si>
    <t>Серебрий Г.А. (пр.)</t>
  </si>
  <si>
    <t>Мефодиевская,110</t>
  </si>
  <si>
    <t>нежилое помещение 1-го этажа ж/д(колясочная)</t>
  </si>
  <si>
    <t>23:47:0202005:52</t>
  </si>
  <si>
    <t>постановление главы администрации г. Новороссийска № 2054 от 07.10.97г.(св-во № 530566 от 14.11.2011г регзапись № 23-23-21/254/2011-461 от 14.11.2011г. Литер А1 69,5 кв.м)</t>
  </si>
  <si>
    <t>общедомовое  имущество</t>
  </si>
  <si>
    <t>23:47:0201007:870</t>
  </si>
  <si>
    <t>свободное от прав третьих лиц</t>
  </si>
  <si>
    <t>для вовлечения в хозяйственный оборот</t>
  </si>
  <si>
    <t xml:space="preserve">Мира ,53            </t>
  </si>
  <si>
    <t>отд. стоящее,  одно- этажное здание</t>
  </si>
  <si>
    <t>постановление главы администрации г. Новороссийска № 2811 от 08.07.94г ; .Постановление главы администрации от 01.12.2005г. № 3964</t>
  </si>
  <si>
    <r>
      <t xml:space="preserve">Постановление администрации № 1845 от 27.03.2013; Договор безвозмездного пользования№4 от 04.04.2013; (Договор расторгнут); </t>
    </r>
    <r>
      <rPr>
        <b/>
        <sz val="8"/>
        <color indexed="8"/>
        <rFont val="Times New Roman"/>
        <family val="1"/>
        <charset val="204"/>
      </rPr>
      <t>Договор аренды № 2343 от 28.04.2022г. (действующий)</t>
    </r>
  </si>
  <si>
    <r>
      <t>Новороссийское районное казачье общество Черноморского окружного казачьего общества Кубанского войскового казачьего общества; (Договор расторгнут);</t>
    </r>
    <r>
      <rPr>
        <b/>
        <sz val="8"/>
        <color indexed="8"/>
        <rFont val="Times New Roman"/>
        <family val="1"/>
        <charset val="204"/>
      </rPr>
      <t xml:space="preserve"> Гусиян В.Г. (действующий)</t>
    </r>
  </si>
  <si>
    <t>Малоземельская ,17</t>
  </si>
  <si>
    <t>Комплекс отдельно стоящих зданий и сооружений, в т.ч.: Лит. А- отдельност.,  2-х этажное                                         Лит. Г8 -53,7 сарай</t>
  </si>
  <si>
    <t>23:47-1.1.2001-91</t>
  </si>
  <si>
    <t>Договор № 32 от 04.10.01 г. Приложение № 1 к договору № 32 от 04.10.01 г., акт приема передачи от 04.10.01г. Постановлене главы от 05.10.2001 г. № 1036 "О включении в реестр муниципальной собственности детских садов №№ 32,63,69, принадлежащих ОАО "Новошип";  Акт приема-передачи от 01.10.2003г.. От МУ "Управление образования" в муниципальную казну; ЕГРН № 23-01.48-16.2002-158 от 10.10.2002г.</t>
  </si>
  <si>
    <t xml:space="preserve">Пост. № 1278 от 03.12.2001г. Решение гор. Думы № 393 от 07.02.03г.                                    Решение гор. Думы № 393 от 07.02.03г.                           Договор  Б/П № 427 от 01.10.2003г. на срок до 07.02. 2004г.         Распоряжение МУ "КУУМИЗО" от 16 сентября 2003г. № 275-рки "О передаче в б/п комплекса по ул. Малоземельской,17 и ул. Севрюкова,6 НОУ "Гимназия № 1"; </t>
  </si>
  <si>
    <t>НОУ «Гимназия №1»</t>
  </si>
  <si>
    <t>Мысхакское шоссе,56 МКД</t>
  </si>
  <si>
    <t>нежилое помещение, литер Б,ком.8,9</t>
  </si>
  <si>
    <t>23:47:0304051:502 (общая площадь=310,3кв.м.)</t>
  </si>
  <si>
    <t>Решение Малого Совета Краснодарского краевого Совета народных депутатов от 08.07.92г. № 258 «О муниципальной собственности города Новороссийска»; Свидетельство 23-АК № 425186 от 10.10.2011 года 310,3 кв.м)</t>
  </si>
  <si>
    <t>Соглашение о дострочном расторжении договора Б/П № 21 от 31.03.2014г. С ГБУ КК "Краесвой методический центр";(не действующий); Договор Б/П № 38 от 22.04.2015г.; Постановление  администрации МО от 10.04.2015г. № 2736;</t>
  </si>
  <si>
    <t xml:space="preserve">Южное хуторское казачье общество Новороссийского рйоного казачьего общества Черноморского окружного казачьего общества Кубанского войскового казачьего общества. </t>
  </si>
  <si>
    <t>нежилые пом. №№2,17-20,литер Б</t>
  </si>
  <si>
    <t>Договор Б/П № 144 от 19.09.2019г.; Постановление администрации МО № 4169 от 11.09.2019г.; Распоряжение УИЗО № 346-рки от 19.09.2019г.</t>
  </si>
  <si>
    <t>нежилые помещения №№ 10,11,13,14,15,</t>
  </si>
  <si>
    <t>свободно (подсобные помещения)</t>
  </si>
  <si>
    <t>Мысхакское шоссе,48</t>
  </si>
  <si>
    <t>нежилое помещение № 1-17, 25-30 на 1 этаже; № 1-21 на 2м этаже; № 1-25 на 3 этаже;</t>
  </si>
  <si>
    <t>23:47:0118055:2819</t>
  </si>
  <si>
    <t>Постановление администрации МО № 2860 от 25.07.2018г.;Договор Б/П № 119 от 25.07.2018</t>
  </si>
  <si>
    <t>МУП "Водоканал г. Новороссийска"</t>
  </si>
  <si>
    <t>ул. Мысхакское шоссе ,48</t>
  </si>
  <si>
    <t>нежилое помещение № 11</t>
  </si>
  <si>
    <t>23:47:0118055:2805</t>
  </si>
  <si>
    <t xml:space="preserve">с.Мысхако, ул. Шоссейная,1 ; </t>
  </si>
  <si>
    <t>Нежилые помещения административного здания1-эт</t>
  </si>
  <si>
    <t>Распоряжение № 240-рки УИЗО от 27.08.2020 (с баланса Новороссийского района в казну); Договор аренды № 2278 от 24.05.2019;</t>
  </si>
  <si>
    <t>Нежилые помещения административного здания1-эт. =комн. №6-8; 2этаж.-комн. №4-6;</t>
  </si>
  <si>
    <t>23:47:0118034:550</t>
  </si>
  <si>
    <t>Договор аренды от 10.08.2007г. № 1956; Договор аренды № 2342 от 01.03.2022г.</t>
  </si>
  <si>
    <t>с. Мысхако, ул. Шоссейная,1, лит. А 2-й этаж, комн. № 5</t>
  </si>
  <si>
    <t>Постановление администрации МО № 4297 от 03.09.2019; Распоряжение УИЗО № 303-рки от 10.09.2019г.; Договор Б/П № 142 от 10.09.2019г.;</t>
  </si>
  <si>
    <t>Мысхакское хуторское казачье общество им. Сидора Белого Новороссийского районного казачьего общества Черноморского окружного казачьего общества Кубанского войскового казачьего общества.</t>
  </si>
  <si>
    <t xml:space="preserve">с.Мысхако, ул. Шоссейная,1 ; (1977) </t>
  </si>
  <si>
    <t>Часть помещения № 4 литер А (административное здание</t>
  </si>
  <si>
    <t>Распоряжение № 240-рки УИЗО от 27.08.2020 (с баланса Новороссийского района в казну); Расоряжение УИЗО № 241-рки от 28.08.2020г.</t>
  </si>
  <si>
    <t>с.Мысхако, ул. Школьная,8 (1954г.)</t>
  </si>
  <si>
    <t>Постановление администрации № 4169 от 29.08.2019г.; Распоряжение УИЗО № 289-рки от 02.09.2019г.;  Договор Б/П № 138 от 02.09.2019г.;</t>
  </si>
  <si>
    <t>г. Новороссийск, ул. Московская,8</t>
  </si>
  <si>
    <t>Нежилые помещения  1-го этажа МКД</t>
  </si>
  <si>
    <t>Договор Б/П № 506 от 07.09.2005г.</t>
  </si>
  <si>
    <t>Управление социальной защиты населения департамента социальной защиты населения КК в г. Новороссийске</t>
  </si>
  <si>
    <t>Нежилое подвальное помещение литер А, в МКД</t>
  </si>
  <si>
    <t>Постановление админ. № 2618 от 11.06.2005; Изменение № 5 от 17.07.2019  к договору Б/П от 07.09.2005г. № 506</t>
  </si>
  <si>
    <t>Управление социального развития Краснодарского края в г. Новороссийске</t>
  </si>
  <si>
    <t>х. Горный, ул. Шоссейная,53, 1 этаж</t>
  </si>
  <si>
    <t>23:47:0106037:147</t>
  </si>
  <si>
    <r>
      <t xml:space="preserve">Договор аренды № 1728 от 13.04.2006;  </t>
    </r>
    <r>
      <rPr>
        <b/>
        <sz val="8"/>
        <color indexed="8"/>
        <rFont val="Times New Roman"/>
        <family val="1"/>
        <charset val="204"/>
      </rPr>
      <t>Договор аренды № 2351 от 15.10.2022г.</t>
    </r>
  </si>
  <si>
    <t>ООО "Горянка" (изменено название пользователя) на ИН Ларина</t>
  </si>
  <si>
    <t>Набережная им. Адмирала Серебрякова,19, литер Б, помещения №№ 1,2,3,4,5,6; литер б пом. № 7  (1966г.)</t>
  </si>
  <si>
    <t>Постановление администрации МО № 10303 от 09.12.2016г.;</t>
  </si>
  <si>
    <t>Центральное станичное кзачье общество Новороссийского районного казачьего общества Кубанского войскового казачьег общества Черноморского окружного казачьего общества;</t>
  </si>
  <si>
    <t>ул. Набережная им. Адмирала Серебрякова,69</t>
  </si>
  <si>
    <t>Нежилое помещение-1-й эт. 10-эт. Дома; пом. № II; (инв. № БТИ - 14614)</t>
  </si>
  <si>
    <t>бывшая лифтовая</t>
  </si>
  <si>
    <t>Новороссийской Республики,8</t>
  </si>
  <si>
    <t>нежилое помещение 1-го этажа ж/д № II; iкомн. № 1,2,4,6-10,12-16,18-23);</t>
  </si>
  <si>
    <t xml:space="preserve">23:47:0301016:74  </t>
  </si>
  <si>
    <t>решение Малого Совета Краснодарского краевого Совета народных депутатов от 08.07.1992г. №258; Приказ УИЗО № 3815 от 10.01.2022(актуализация)</t>
  </si>
  <si>
    <t>Договор Б/П № 71 от 23.08.2016г.; Изменение № 1 от 10.02.2022г. К договору Б/П № 71 от 23.08.2016г.;</t>
  </si>
  <si>
    <t>Управление МВД России по г. Новороссийску ( Управление Федеральной миграционной службы по Краснодарскому краю)</t>
  </si>
  <si>
    <t>решение Малого Совета Краснодарского краевого Совета народных депутатов от 08.07.1992г. №258; ЕГРН№ 23-23-21/240/2011-175 от 15.10.2011г. 257,7 кв.м)</t>
  </si>
  <si>
    <t>Договор аренды № 2014;01.03.2008-н\с;</t>
  </si>
  <si>
    <t>Технология Плюс (ООО) (договор аренды № 2014 расторгнут, переданы площади УВД)</t>
  </si>
  <si>
    <t>ул. Новороссийской Республики21/ул. Энгельса,40</t>
  </si>
  <si>
    <t>нежилое помещение лит. Б, пом. I, комн. №1-6</t>
  </si>
  <si>
    <t>23:47:0301034:0:13/4</t>
  </si>
  <si>
    <t>решение Малого Совета Краснодарского краевого Совета народных депутатов от 08.07.1992г. №258; ЕГРН № 23-23-21/056/2011-141 от 22.03.2011г.</t>
  </si>
  <si>
    <t>Постановление администрации МО № 5033 от 13.06.2017г.</t>
  </si>
  <si>
    <t>Договор Б/П в стадии оформления религиозная  организация "Новороссийская Епархия Русской Православной Церкви (Московский Патриархат");</t>
  </si>
  <si>
    <t>ул. Новороссийской Республики,11 (1890г.) объект историко-культурного наследия)</t>
  </si>
  <si>
    <t>Нежилое здание литер Б,Б1б</t>
  </si>
  <si>
    <t>23:47:0301032:124</t>
  </si>
  <si>
    <t>решение Малого Совета Краснодарского краевого Совета народных депутатов от 08.07.1992г. №258;запись ЕГРП 23/02/2018-1; от 13.11.2018г.</t>
  </si>
  <si>
    <t>Договор Б/П № 135 от 04.07.2019г.</t>
  </si>
  <si>
    <t xml:space="preserve"> ГБУ КК "Центр диагностики и консультирования"</t>
  </si>
  <si>
    <t>Натухаевская ст., ул. Фрунзе,55/Красная,62</t>
  </si>
  <si>
    <t>Нежилое помещение I, комн. № 1,3,4,5,6,7, 1/2 комн. № 2, литер А,а</t>
  </si>
  <si>
    <t>Постановление главы админитсрации от 01.12.2005г. № 3964 "О совершентвовании управления жилищно-коммунальным хозяйством города"</t>
  </si>
  <si>
    <t>Постановление администрации МО № 4372 от 06.09.2019г.;  Распоряжение УИЗО № 302-рки от 10.09.2019г.;Договор Б/П № 141 от 10,02.2019г.</t>
  </si>
  <si>
    <t>Натухаевское хуторское казачье общество Новороссиского районного казачьего общества Кубанского войсового  казачьего общества Черноморского окружного казачьего общества</t>
  </si>
  <si>
    <t>Натухаевская ст., ул. Фрунзе,55/Красная,62 (1951)</t>
  </si>
  <si>
    <t>Нежилое помещение II комнаты № 7,8,9, часть комн. № 5</t>
  </si>
  <si>
    <t>Нежилое помещение часть комн. №5</t>
  </si>
  <si>
    <t>А</t>
  </si>
  <si>
    <t>ПП</t>
  </si>
  <si>
    <t>СВОБОДНО</t>
  </si>
  <si>
    <t>Натухаевская ст., ул. Фрунзе,55/Красная,62 (1958)</t>
  </si>
  <si>
    <t>Нежилое помещение (часть) лит. Аа -1/2 комн. № 2 пом. № I; часть комн. № 10 пом. № II</t>
  </si>
  <si>
    <t>Постановление админ. МО № 980 от 19.02.2013г.; Распоряжение УИЗО № 90-рки от 01.03.2013г.; Договор Б/П № 1 от 01.03.2013г.;</t>
  </si>
  <si>
    <t>Новороссийская городская армянская национально-культурная общественная организация "ЛУЙС"</t>
  </si>
  <si>
    <t>Нежилое помещение, литер Аа - комн. № 1 пом. № II</t>
  </si>
  <si>
    <t>Постанвление админ. МО № 1841 от 27.03.2013г.;Распоряжение УИЗО №  300-рки от 03.07.2013г. Договор Б/П № 7 от 23ю07ю2013г.</t>
  </si>
  <si>
    <t>Новороссийская городская организация Краснодарской краевой организации общероссийской общественной организации "Всероссийское общество инвалдов"</t>
  </si>
  <si>
    <t>с. Натухаевская, ул. Фрунзе,51</t>
  </si>
  <si>
    <t>Натухаевская ст., ул. Красная,66; (1959г.)</t>
  </si>
  <si>
    <t>Нежилые помещения литер А1 комнаты №№ 1,2,3,4,5,6,7,8,12 - пом. III</t>
  </si>
  <si>
    <t>23:47:0101039:11,          ранее           23:47:0101039:0:3/1)</t>
  </si>
  <si>
    <t>постановление главы администрации г.Новороссийска № 506 от 13.03.95г. «О передаче в муниципальную собственность города я/с 83, я/с 74, я/с 75 ст. Натухаевской и я/с 76 ст. Раевская». Св-во № 650589 от 31.03.2011 регзапись № 23-23-21/017/2011-496 от 30.03.2011г нежил помещ II(комната 1, 41,4 кв.м)</t>
  </si>
  <si>
    <t>Постановление администрации МО № 5241 от 19.06.2017г.; Договор Б/П № 94 от 19.06.2017г.;</t>
  </si>
  <si>
    <t>Нежилые помещения  литер А,а,а1 комнаты №№ 1,2,3,4,5,6,7,8,9,10-помещение I; комнаты №№ 1,2,3,4,5,6,7,8,9,10-помещение II;</t>
  </si>
  <si>
    <t>Постновление администрации МО № 1698 от 15.04.2011г.; Изменения и дополнения № 1 от 14.07.2011г.  в договор Б/П 814 от 31.08.2011г.;Доп. соглашение № 2 от 04.12.2012г. К договору № 814 от 31.08.2010г.</t>
  </si>
  <si>
    <t>Нежилые помещения, литер Б</t>
  </si>
  <si>
    <t>Договор Б/П № 93 от 26.06.2017г.</t>
  </si>
  <si>
    <t>Местная религиозная организация " Православный приход Храма Святого великомученика Георгия Победносца ст. Натухаевская КК Новороссийской Епархии русской православно церкви"</t>
  </si>
  <si>
    <t>Октябрьская,1 корп.1 (1955г.)</t>
  </si>
  <si>
    <t xml:space="preserve">нежилое подвальное помещение </t>
  </si>
  <si>
    <t>23:47:0303006:144</t>
  </si>
  <si>
    <t xml:space="preserve">Постановление Главы муниципального образования город-герой Новороссийск "О приёме в муниципальную собственность объектов жилищно-коммунального хозяйтсва Новороссийской КЭЧ района" № 2797 от 07.09.2006 г.; Св-во № 977631 от 25.02.2014 г. Регзапись № 23-23-21/082/2007-197 от 17.09.2007г, </t>
  </si>
  <si>
    <t>Распоряжение УИЗО № 379-рки  от 02.12.2015г.;   Договор безв.пользования № 49  от 02.12.2015г. На неопределнный срок; Договор № 49-расторгнут по Соглашению от 31.01.2016г.(акт приема передачи от 01.02.2016г.);</t>
  </si>
  <si>
    <t>Православный Приход храма  святого великомученника Пантелеймона г. Новороссийска КК Новороссийской Епархиии Русской Правосл. Церкви(Московский Патриархат -РАСТОРГНУТ);     Договор аренды № 2330 от 28.10.2021- Соколова Светлана Владимировна (действующий);</t>
  </si>
  <si>
    <t>Октябрьская,1 корп.1 (1955г.</t>
  </si>
  <si>
    <t>Нежилое  помещение I в подвальном этаже МКД)нежилое помещение № I кон. № 1,3,4,5,6,7</t>
  </si>
  <si>
    <t>Постановление Главы муниципального образования город-герой Новороссийск "О приёме в муниципальную собственность объектов жилищно-коммунального хозяйтсва Новороссийской КЭЧ района" № 2797 от 07.09.2006 г.;</t>
  </si>
  <si>
    <t>Договор Б/П № 133 от 29.05.2019г.; Дополнительное соглашение №1 от 28.08.2020г. к договору № 133 (изменение редакции договора)</t>
  </si>
  <si>
    <t>Управление МВД           России по городу Новороссийску</t>
  </si>
  <si>
    <t xml:space="preserve">Комната № 2 в нежилом подвальном помещении </t>
  </si>
  <si>
    <t>23:47:0303006:579</t>
  </si>
  <si>
    <t>ЕГРН 23:47:0303006:579-23/261/2021-1 от 04.08.2021</t>
  </si>
  <si>
    <t>Передано в казну с баланса МБУ "Территориальное управление по взаимодейтсвию с населением"; Постановление админ. МО № 2545 от 17.05.2022г.;  Распоряжение УИЗО от 02.06.2022г. № 254-рки; Договор Б/П № 178 от 02.06.2022г.;</t>
  </si>
  <si>
    <t>Межрегиональная общественная организация "Всекубанское казачье войско"</t>
  </si>
  <si>
    <t>г. Новороссийск, ул. Партиззанская,13/Трамвайная,19</t>
  </si>
  <si>
    <r>
      <t>Нежилое здание</t>
    </r>
    <r>
      <rPr>
        <b/>
        <sz val="8"/>
        <rFont val="Times New Roman"/>
        <family val="1"/>
        <charset val="204"/>
      </rPr>
      <t xml:space="preserve"> (146,3)</t>
    </r>
  </si>
  <si>
    <t>23:47:0207071:28</t>
  </si>
  <si>
    <t>Решение Малого Совета Краснодарского краевого Совета народных депутатов от 08.07.1992г. №258; ЕГРН № 23-23-21/173/2013-263 от 02.09.2013г.</t>
  </si>
  <si>
    <t>Договор аренды № 2164 от 30.12.2009</t>
  </si>
  <si>
    <t>МРО Церковь Христиан Веры Евангельской рятидесятников г. Новороссийска</t>
  </si>
  <si>
    <t>Первомайская,3</t>
  </si>
  <si>
    <t xml:space="preserve">Постановление 1922 от 28.12.99г., </t>
  </si>
  <si>
    <t>Пролетарская/ Робеспьера,8/7, пом.III</t>
  </si>
  <si>
    <t>нежилое  помещение в цокольном этаже ж/д</t>
  </si>
  <si>
    <t>23:47:0205024:41</t>
  </si>
  <si>
    <t>решение Малого Совета Краснодарского краевого Совета народных депутатов от 08.07.1992г. №258; Постановление главы админитсрации от 01.12.2005г. № 3964; зхапись ЕГРП 23:47:0205024:41-23/021/2019-1 от 25.01.2019г.;</t>
  </si>
  <si>
    <t xml:space="preserve">Договор аренды № 1905; 01.05.2007-31.03.2010; Договор расторгнут.  </t>
  </si>
  <si>
    <t>торги признаны несостоявшим ися (2906667 - начальная цена аукциона)</t>
  </si>
  <si>
    <t>Пушкинская / Первомайская,15/12</t>
  </si>
  <si>
    <t>отдельно стоящее здание, литер В</t>
  </si>
  <si>
    <t xml:space="preserve">23:47:0205015:25, </t>
  </si>
  <si>
    <t>Решение Малого Совета Краснодарского краевого Совета народных депутатов от 08.07.1992г. №258; ЕГРН № 23-23-21/254/2011-460 от 14.11.2011;</t>
  </si>
  <si>
    <t>подготовлен проект капитального ремонта здания (объект культурно-исторического значения)</t>
  </si>
  <si>
    <t>нежилое хоз. строение (гараж), литер Д</t>
  </si>
  <si>
    <t xml:space="preserve">23:47:0205015:28, </t>
  </si>
  <si>
    <t xml:space="preserve"> Постановление главы администрации г. Новороссийска " О приеме в мун. Собственность объектов жилого фонда и коммунально-бытового назначения находящихся на балансе ОАО "Новороссийский судоремонтный завод" № 967 от 21.07.1998 года Акт от 01.09.1998 года. ЕГРН № 23-23-21/254/2011-459 от 14.11.2011г.;</t>
  </si>
  <si>
    <t>Пушкинская / Первомайская</t>
  </si>
  <si>
    <t>нежилое здание бытовое Литер Е</t>
  </si>
  <si>
    <t xml:space="preserve">23:47:0205015:26, </t>
  </si>
  <si>
    <t>Решение Малого Совета Краснодарского краевого Совета народных депутатов от 08.07.1992г. №258; Свидетельство 23-АК № 362183 от 17.10.2011г. ЕГРН 23-23-21/240/2011-182 от 17.10.2011</t>
  </si>
  <si>
    <t>Административное здание. Лит АподАА1аа1 (памятник истории и культуры (новый город русский стандарт)</t>
  </si>
  <si>
    <t xml:space="preserve">23:47:0205015:24         </t>
  </si>
  <si>
    <t>Решение Малого Совета Краснодарского краевого Совета народных депутатов от 08.07.1992г. №258; ЕГРН № 23-23-21/240/2011-183 от 17.10.2011</t>
  </si>
  <si>
    <t>Пролетарская,14</t>
  </si>
  <si>
    <t>нежилое подвальное помещение ж/д</t>
  </si>
  <si>
    <t xml:space="preserve">договор аренды №2186;01.06.2010-30.04.2011; </t>
  </si>
  <si>
    <t>Местная религиозная организация -Новороссийская городская община Православной Церкви Божьей Матери" (НГО)</t>
  </si>
  <si>
    <t>Пролетарская,18</t>
  </si>
  <si>
    <t>нежилое помещение  цокольный этаж</t>
  </si>
  <si>
    <t>23:47:0205022:525</t>
  </si>
  <si>
    <t>решение Малого Совета Краснодарского краевого Совета народных депутатов от 08.07.1992г. №258; ЕГРН 23:47:0205022:525 -23/261/2021-1 от 02.08.2021;</t>
  </si>
  <si>
    <t>Договор аренды № 2335 от 29.12.2021г.;</t>
  </si>
  <si>
    <t>Роман Галина Михайловна</t>
  </si>
  <si>
    <t>Пролетарская,4</t>
  </si>
  <si>
    <t>нежилое здание; тяговая подстанция №3</t>
  </si>
  <si>
    <t>Постановление админ. МО от 27.09.2016 № 7957; Договор Б/П от 27.09.2016 № 73</t>
  </si>
  <si>
    <t>МУП " Пассажирский транспорт Новороссийска"</t>
  </si>
  <si>
    <t xml:space="preserve">Пролетарий ц/з,220 (общежитие на 60 мест)   </t>
  </si>
  <si>
    <t>отдельно стоящее 2-х этажное здание, в т.ч. подвал- 259,0</t>
  </si>
  <si>
    <t xml:space="preserve">изменения в план приватизации комбината "Новоросцемент", утвержденные Комитетом по управлению государственным имуществом Краснодарского края 06.12.96г.; </t>
  </si>
  <si>
    <t>Решение городской Думы  от 09.03.2004г. № 620  Договор Б/П № 456 от 21.05.04г. на неопр. срок</t>
  </si>
  <si>
    <t xml:space="preserve">ОАО Новоросцемент </t>
  </si>
  <si>
    <t>ул. Победы,15 (между ул. Свободы и Бирюзова);</t>
  </si>
  <si>
    <t>Отдельное стоящее нежилое здание, лит А подАа, этажность 3, подземная этажность -1;</t>
  </si>
  <si>
    <t>23:47:0301026:0:3</t>
  </si>
  <si>
    <t xml:space="preserve"> </t>
  </si>
  <si>
    <t>Постановление администрации МО № 6853 от 03.09.2014г.; Договор Б/П № 28 от 19.09.2014г.;  Соглашение от 29.09.2020 о расторжении договора Б/П № 28 от 19.09.2014г.;</t>
  </si>
  <si>
    <t>Новороссийское районное казачье общество Черноморского окружного казачьего общества Кубанского войскового казачьего общества (договор Б/П расторгнут);</t>
  </si>
  <si>
    <t>Постановление администрации МО от 21.09.2020 № 4277;  Распоряжение УИЗО № 277-рки от 29.09.2020; Договор Б/П № 158 от 29.09.2020;</t>
  </si>
  <si>
    <t>Новороссийское городское казачье общество Новороссийского районного казачьего общества Черноморского окружного  казачьего общества Кубанского войскового казачьего общества;</t>
  </si>
  <si>
    <t>г. Новооссийск, ул. Планеристов,53А  (1950)нежилое помещение № II, литер А, комн. № 1,2,3,4</t>
  </si>
  <si>
    <t>Нежилое помещение II, литер А, комн. № 1,2,3,4,</t>
  </si>
  <si>
    <t>23:47:0306006:462</t>
  </si>
  <si>
    <t>Решение Краснодарского краевого совета народных депутатов № 258 от 08.07.1992г;ЕГРН 23:47:0306006:462-23/261/2021-1 от 07.07.2021; Приказ УИЗО № 3815 от 10.01.2022гю (актуализация)</t>
  </si>
  <si>
    <t>Договор Б/П № 133 от 29.05.2019г.; Дополнительное соглашение №1 от 28.08.2020г. к договору № 133 (изменение редакции договора); Распоряжение УИЗО № 241-рки от 28.08.2020г.;</t>
  </si>
  <si>
    <t>Управление внутренних дел России по г. Новороссийску</t>
  </si>
  <si>
    <t>с. Абрау-Дюрсо, ул. Промышленная,1</t>
  </si>
  <si>
    <t>Нежилое здание (туалет)</t>
  </si>
  <si>
    <t>23:47:0116042:59</t>
  </si>
  <si>
    <t>Договор аренды № 2285 от 27.01.2020</t>
  </si>
  <si>
    <t>ИП Боярских В.В.</t>
  </si>
  <si>
    <t>с. Абрау-Дюрсо, ул. Промышленная,15</t>
  </si>
  <si>
    <t>отдельно стоящее здание, литер А -памятник истрико-культурного наследия</t>
  </si>
  <si>
    <t>23-23-21/137/2009-427</t>
  </si>
  <si>
    <t>Постановление № 2063 от 08.10.1997г; Постановление главы админитсрации от 01.12.2005г. № 3964 ; ЕГРН № 23-23-21/103/2011-334 от 17.05.2011г.;</t>
  </si>
  <si>
    <t>подготовлена проектная документация для реставрации здания</t>
  </si>
  <si>
    <t>с. Абрау-Дюрсо, ул. Промышленная,18 (1913)</t>
  </si>
  <si>
    <t>нежилые помещения  комн. № 12, 1 этаж</t>
  </si>
  <si>
    <t>Распоряжение УИЗО № 240-рки от 27.08.2020 (с балнса Новоросийского района в казну);</t>
  </si>
  <si>
    <t>помещения № 2-5,7 (подвальный этаж); комн. № 13,49 1 эт.</t>
  </si>
  <si>
    <t>Нежилое помещение № 1(подвал)</t>
  </si>
  <si>
    <t>23:47:0116042:127</t>
  </si>
  <si>
    <t>Договор аренды № 2286 от 27.01.2020</t>
  </si>
  <si>
    <t>ЗАО "Абрау-Дюрсо"</t>
  </si>
  <si>
    <t>с. Абру-Дюрсо, ул. Мира,22</t>
  </si>
  <si>
    <t>23:47:0116023:57</t>
  </si>
  <si>
    <t>ЕГРН 23-0-1-57/2001/2012-86 от 09.02.2012г.; ЕГРН № 23-0-1-57/2001/2012-87 от 09.02.2012г.</t>
  </si>
  <si>
    <t>Договор аренды № 2258 от 10.03.2015г.</t>
  </si>
  <si>
    <t>МУП "Водоканал"</t>
  </si>
  <si>
    <t>с. Абрау-Дюрсо, ул. Мира,22 (часть помещения литер А комнты №№ 1,12,13,15 (54,7); литер В комната № 3 (34,0)</t>
  </si>
  <si>
    <t>Нежилые помещения</t>
  </si>
  <si>
    <t>23:47:0116023:0:3</t>
  </si>
  <si>
    <t xml:space="preserve"> ЕГРН  № 23-0-1-57/2001/2012-85 от 09.02.2012г.</t>
  </si>
  <si>
    <t>Постановление администрации МО № 5032 от 13.06.2017г.; Договор Б/П № 90 от 13.06.2017г.;</t>
  </si>
  <si>
    <t>Хуторское казачье общество Абрау-Дюрсо Новорроссийского районного казачьего общества Черноморского окужного казачьего общества Кубанского войскового казачьего общества</t>
  </si>
  <si>
    <t>Революции 1905 года,30</t>
  </si>
  <si>
    <t>нежилое двухэтажное здание</t>
  </si>
  <si>
    <t>решение Малого Совета Краснодарского краевого Совета народных депутатов от 08.07.1992г. №258Постановление администрации муниципального образования от 30.08.ю2012г. № 5051 (передача с баланса МБУЗ "Горбольница №1" в казну).</t>
  </si>
  <si>
    <t>Постановление администрации муниципального образования от 30.08.ю2012г. № 5051 (передано в безвозм. пользование ГБУЗ"Геленджикский психоневрологический диспансер",Распоряжение МКУ "УИЗО" от 12.11.2012г. № 463-рки  ; Договор б/п от 12.11.2012 № 930;</t>
  </si>
  <si>
    <t>ГБУЗ "Геленджикский психоневрологический диспансер"</t>
  </si>
  <si>
    <t>нежилое здание (бомбоубежище), литер Г100</t>
  </si>
  <si>
    <t>23-23-21/047/2006-347</t>
  </si>
  <si>
    <t>Распоряжение УИЗО № 219-рки от 03.09.2018г. (передача в казну с баланса МБУ "Горбольница № 1")</t>
  </si>
  <si>
    <t>не используется (объект ГО)</t>
  </si>
  <si>
    <t>Раевская ст,  ул. Котова,,48 (1972)</t>
  </si>
  <si>
    <t>нежилое помещение на 1 этаже</t>
  </si>
  <si>
    <t>решение Малого Совета Краснодарского краевого Совета народных депутатов от 08.07.1992г. №258;Постановление администрации МО  от 27.01.2004г. № 117;</t>
  </si>
  <si>
    <t>Постановление от 18.12.2009г. № 4230;  Распоряжение УИЗО № 4-рки от 14.01.2010г.;                       Договор Б/П от 21.01.2010г. № 757 на неопр. срок.</t>
  </si>
  <si>
    <t>Раеевское станичное казачье общество Новороссийкого районного казачьего общества Черноморского окружного казачьего общества Кубансого войскового казачьего общества</t>
  </si>
  <si>
    <t>Раевская ст,  ул. Котова,,48</t>
  </si>
  <si>
    <t>нежилые помещения №№8,9</t>
  </si>
  <si>
    <t>23:47:0102020:353</t>
  </si>
  <si>
    <t>решение Малого Совета Краснодарского краевого Совета народных депутатов от 08.07.1992г. №258;Постановление администрации МО  от 27.01.2004г. № 117; Приказ УИЗО № 3815 от 10.01.2022г. (актуализация)</t>
  </si>
  <si>
    <t>Распоряжение УИЗО № 240-рки от 27.08.2020г. (с баланса Новороссийского района в казну);Договор Б/П № 133 от 29.05.2019; Дополнительное соглашение № 1 от 28.08.2020 к договору № 133 (новая редакция);</t>
  </si>
  <si>
    <t>Раевская  ст., ул. Котова,38</t>
  </si>
  <si>
    <t>23:47:0102036:85</t>
  </si>
  <si>
    <t>Распоряжение УИЗО №403-рки  от 17.12.2015г.; Р  Договор безв.пользования № 51  от 17.12.2015г. На неопределнный срок; Постановление админ. 21.07.2022г. № 4083 (изменено наименование объекта на Приход храма Святого Возненсения Господня" и по площади.; Дополнительное соглашение № 1 от 10.08.2022г. к договору Б/П  №51 от 10.08.2022г.</t>
  </si>
  <si>
    <t>Православный Приход храма  Святого Вознесения Господня ст. Раевской,  г. Новороссийска КК Новороссийской Епархиии Русской Правосл. Церкви(Московский Патриархат);</t>
  </si>
  <si>
    <t>Раевская ст., ул. Красная,57</t>
  </si>
  <si>
    <t>нежилое цокольное помещение, литер А</t>
  </si>
  <si>
    <t>Договор безвозмездного пользования № 494 от 05.04.2005г.;Распоряжение УИЗО от 31 января 2017 года № 30-рки "О расторжении договора безвозмездного пользования № 494 от 31.01.2017г.; Соглащение о расторжении от 01 февраля 2016г. №3;  Постановление администрации МО № 2811 от 24.03.2017г.; Договор Б/П № 83 от 24.03.2017г.;Соглашение о расторжении договора Б/П № 83 от 24.03.2017</t>
  </si>
  <si>
    <t>1- ГБУ КК "Управление ветеринарии города Новороссийска" (расторгнут);                                 2- Раевское станичное казачье общество Новороссийского районного казачьего общества Кубанского войскового казачьего общества Черноморского окружного казачьего общества-(расторгнут)-</t>
  </si>
  <si>
    <t>Раевская ст., ул. Красная,57 (1903г.)</t>
  </si>
  <si>
    <t>нежилое помещение,        комн. № 5</t>
  </si>
  <si>
    <t>Постановление администрации МО № 5612 от 14.11.2019г.; Распоряжение УИЗО № 438-рки от 19.11.2019г.;  Договор Б/П № 149 от 19.11.2019г.;</t>
  </si>
  <si>
    <t>Краснодарское краевое отделение политической партии "Коммунистическая партия РФ";</t>
  </si>
  <si>
    <t>г. Новороссийск, ст. Раевская,ул. Красная,57(1903г.)</t>
  </si>
  <si>
    <t>Нежилое помещение комн. № 6 -первый этаж</t>
  </si>
  <si>
    <t>Распоряжение УИЗО № 135-рки от 31.05.2021г.; (с баланса Управления культуры в казну);</t>
  </si>
  <si>
    <t>Нежилые помещения комн. №№ 4,5 - первый этаж</t>
  </si>
  <si>
    <t>ст. Раевская, ул. Героев,35</t>
  </si>
  <si>
    <t xml:space="preserve">нежилое помещение 1-го этажа № III,IV литер А </t>
  </si>
  <si>
    <t>23:47-13.2003-356</t>
  </si>
  <si>
    <t>решение Малого Совета Краснодарского краевого Совета народных депутатов от 08.07.1992г. №258; ЕГРН № 23-23-48/049/2008-210 от 10.07.2008г.</t>
  </si>
  <si>
    <t>Постановление администрации МО № 3221 от 10.08.2018г.;  Расоряжение УИЗО № 171-рки от 09.07.2018г.; Договор Б/П № 942 от 27.08.2018г.</t>
  </si>
  <si>
    <t>ст. Раевская, ул.Новороссийская/Партизанская (1960)</t>
  </si>
  <si>
    <t>нежилое здание (баня)</t>
  </si>
  <si>
    <t>23:47:0000000:6495</t>
  </si>
  <si>
    <t>Постановление администрации МО  от 27.01.2004г. № 117;</t>
  </si>
  <si>
    <r>
      <t xml:space="preserve">Запись ЕГРН № 23:47:0000000:6495-23/021/2018-1  от 20.12.2018г.;           - Договор аренды (по результатам аукциона) № 2302 от 14.08.2020г.; Срок договора 10 лет с 14.08.2020 по 14.08.2030г.;(РАСТОРГНУТ); </t>
    </r>
    <r>
      <rPr>
        <b/>
        <sz val="8"/>
        <color indexed="8"/>
        <rFont val="Times New Roman"/>
        <family val="1"/>
        <charset val="204"/>
      </rPr>
      <t>Договор аренды № 2331 от 11.11.2001г.(действующий)</t>
    </r>
  </si>
  <si>
    <r>
      <t xml:space="preserve">ООО "Регион Спецсвязь" (РАСТОРГНУТ); </t>
    </r>
    <r>
      <rPr>
        <b/>
        <sz val="8"/>
        <color indexed="8"/>
        <rFont val="Times New Roman"/>
        <family val="1"/>
        <charset val="204"/>
      </rPr>
      <t>ООО "Велес" (действующий)</t>
    </r>
  </si>
  <si>
    <t xml:space="preserve"> Революции 1905г.,6     </t>
  </si>
  <si>
    <t>нежилое помещение 1-го № III комн. №№8,9 (техпаспорт от 01.02.2011г.)</t>
  </si>
  <si>
    <t>решение Малого Совета Краснодарского краевого Совета народных депутатов от 08.07.1992г. №258Постановление главы админитсрации от 01.12.2005г. № 3964</t>
  </si>
  <si>
    <t xml:space="preserve"> Постановление админ. № 2551  от 20.03.2017г.; Договор безвозмездного пользования № 84 от 20.03.2017г. С 20.03.2017г. На неопределенный срок;</t>
  </si>
  <si>
    <t>Краснодарская краевая общественная организация "Центр социальной помощи и защиты прав граждан "Филантроп" (ОГРН 11223000000910 от 06.03.2012г.;ИНН 2315980290; КПП 231501001;)</t>
  </si>
  <si>
    <t>Нежилые помещения  комн. № 1,11,12-16,20,21(места общего пользования)</t>
  </si>
  <si>
    <t>места общего пользования</t>
  </si>
  <si>
    <t>Революции 1905 года,31</t>
  </si>
  <si>
    <t>Нежилое помещение в отдельно стоящем нежилом здании</t>
  </si>
  <si>
    <t>решение Малого Совета Краснодарского краевого Совета народных депутатов от 08.07.1992г. №2584  Постановление главы админитсрации от 01.12.2005г. № 3964</t>
  </si>
  <si>
    <t>Постановление администрации № 578 от 30.01.2015г.; Договор безв. Пользования от 17.03.2015г. № 35;</t>
  </si>
  <si>
    <t>Новороссийская городская историко-париотическая общ. Организация "Верная линия"</t>
  </si>
  <si>
    <t>решение Малого Совета Краснодарского краевого Совета народных депутатов от 08.07.1992г. №2584  Постановление админитсрации от 01.12.2005г. № 3964</t>
  </si>
  <si>
    <t>Постановление № 302 от 22.01.2015;                   Договор бьезвозмездного пользования № 36 от 17.03.2015; (Расторгнут); Соглашение о расторжении договора Б/П № J314Постановление админ. МО № 3199 от 20.06.2022г.;(пере6дача в Б/Б  "Верная линия"); Договор Б/П № 179 от 27.06.2022г.;</t>
  </si>
  <si>
    <t>Новороссийское районное казачье общество Черноморского окружного казачьего общества Кубанского войскового казачьего общества (РАСТОРГНУТ);   Новороссийская городская  историко-патриотическая  обществення организация "Верная линия";</t>
  </si>
  <si>
    <t>Революции 1905г.,33</t>
  </si>
  <si>
    <t>цокольное помещение</t>
  </si>
  <si>
    <r>
      <t xml:space="preserve">Межрайонная уголовно-исполнительная инспекция №3 Главного управления Федеральной службы исполнения наказаний по Кр. Кр. (ГУ); </t>
    </r>
    <r>
      <rPr>
        <b/>
        <sz val="8"/>
        <rFont val="Times New Roman"/>
        <family val="1"/>
        <charset val="204"/>
      </rPr>
      <t xml:space="preserve">Договор Б/П расторгнут </t>
    </r>
  </si>
  <si>
    <t>Революции 1905г ,6</t>
  </si>
  <si>
    <t>нежилое помещение в цокольном этаже жилого дома  литер А, помещение III, комнаты №2-7,10,17-19</t>
  </si>
  <si>
    <t>Постановление от 02.07.2010 г. № 2123 Договор от 05.08.2010 г. № 803;  Постановление админ. № 2551  от 20.03.2017г.; Договор безвозмездного пользования № 84 от 20.03.2017г. С 20.03.2017г. На неопределенный срок; Договор Б/П № 160 от 13.11.2020</t>
  </si>
  <si>
    <t>Новороссийская городская организация Краснодарской краевой организации общероссийской общественной организации «Всероссийское общество инвалидов»</t>
  </si>
  <si>
    <t>Рубина,20</t>
  </si>
  <si>
    <t>нежилое помещение 1-го этажа жилого дома</t>
  </si>
  <si>
    <t>свободно,  признан дом ветхим</t>
  </si>
  <si>
    <t>нежилое помещение 1-го этажа жилого дома (комн. № 4,5)</t>
  </si>
  <si>
    <t>Договор Б/П № 181 от 09.08.2022г. Постановление администрации МО от 21.07.2022г. № 4086;</t>
  </si>
  <si>
    <t>Краснодарская краевая общественная "Сообщество многодетных семей "Единая Семья"</t>
  </si>
  <si>
    <t xml:space="preserve">нежилое помещение 1 этажа; комн. №№ 18,19 (30,4 кв.м.) </t>
  </si>
  <si>
    <t>решение Малого Совета Краснодарского краевого Совета народных депутатов от 08.07.1992г. №258  Постановление главы админитсрации от 01.12.2005г. № 3964;  распоряжение КУУМИЗО от 29.12.2005г. № 643-рки 6-1,5 "О приеме в муниципальную казну жилого и нежилого фонда".</t>
  </si>
  <si>
    <t xml:space="preserve"> Договор Б/П № 40  от 02.06.2015г. С 01.10.2014г. На неопределенный срок; Постановление № 4029 от 01.06.2015г.;Распоряжение УИЗО от 02.06.2015 № 176-рки; Постановление № 6872  от 21.08.2017г.; Договор Б/П от 21.08.2017г. № 99;</t>
  </si>
  <si>
    <t>Управление государственного строительного надзора Краснодарского края; ОГРН 1052303716172 от 27.12.2005г. ИНН 2308113667; КПП23080110001); (Договор расторгнут)  ;  признано ветхим</t>
  </si>
  <si>
    <t>Сакко и Ванцетти ул.,9</t>
  </si>
  <si>
    <t>нежилое помещение (ком.6) на 1 этаже административного здания</t>
  </si>
  <si>
    <t>23:47:0207081:87</t>
  </si>
  <si>
    <t>решение Малого Совета Краснодарского краевого Совета народных депутатов от 08.07.1992г. №258Распоряжение УИЗО от 22.06.2015г. №196/1-РКИ для учета в казне.</t>
  </si>
  <si>
    <t>Договор аренды № 2274 от 26.04.2019г.;</t>
  </si>
  <si>
    <t>ООО "Единый Информационный Расчетный Центр КК";</t>
  </si>
  <si>
    <t>нежилое помещение 1 этаж, комн. № 10</t>
  </si>
  <si>
    <t xml:space="preserve">решение Малого Совета Краснодарского краевого Совета народных депутатов от 08.07.1992г. </t>
  </si>
  <si>
    <t>Договор Б/П № 106 от 25.12.2017</t>
  </si>
  <si>
    <t>ГАУ Краснодарского края "МФЦ"</t>
  </si>
  <si>
    <t>Сакко и Ванцетти ул.,11  (1908г.)</t>
  </si>
  <si>
    <t xml:space="preserve">нежилое здание </t>
  </si>
  <si>
    <t>Постановление администрации МО № 4172 от 29.08.2019 "О передаче в БП Новорос. Районному каз. Обществу Черноморского окружного каз. Общества Кубанского войскоого каз. Общества"; Распоряжение УИЗО № 291-рки от 02.09.2019; Договор БП № 139 от 01.09.2019;</t>
  </si>
  <si>
    <t>Новорос. Районное каз. Общество Черноморского окружного каз. Общества Кубанского войскоого каз. Общества"</t>
  </si>
  <si>
    <t xml:space="preserve">Скобликова/ Революции 1905 года,9/21         </t>
  </si>
  <si>
    <t>решение Малого Совета Краснодарского краевого Совета народных депутатов от 08.07.1992г. №258Постановление главы админитсрации от 01.12.2005г. № 3964; распоряжение КУУМИЗО от 29.12.2005г. № 643-рки 6-1,5 "О приеме в муниципальную казну жилого и нежилого фонда".</t>
  </si>
  <si>
    <t>Постановление №.547 от 05.05.99г.          Договор безвозмездного№ 177 от 1.10.99г. на неопределенный срок</t>
  </si>
  <si>
    <t>Управление Сев.-Кавк..округа Гостехнадзора</t>
  </si>
  <si>
    <t xml:space="preserve">Советов,58     </t>
  </si>
  <si>
    <t>часть подвального помещения в МКД  защитного сооружения гражданской обороны</t>
  </si>
  <si>
    <t>23:47:030104:1833</t>
  </si>
  <si>
    <t>Решение городской Думы от 14.11.2006г. № 310 на неопредел. срок  Договор № 602 от 29.01.2007г. на неопред. срок</t>
  </si>
  <si>
    <t>НГОО «Федерация спортивного туризма-объедин.   туристов Новороссийска»</t>
  </si>
  <si>
    <t>часть подвального помещения защитного сооружения гражданской обороны</t>
  </si>
  <si>
    <t>нежилые помещения 1-го \этажа, пом. №1, комн. № 1-16;литер А; в МКД;</t>
  </si>
  <si>
    <t>23:47:0305010:245</t>
  </si>
  <si>
    <t>(ранее использовало МБУ "Центр развития образования)</t>
  </si>
  <si>
    <t>передано на баланс МБУ "ЦРО"</t>
  </si>
  <si>
    <t>ул. Советов,55</t>
  </si>
  <si>
    <t>нежилые помещения Северной трибуны стадиона</t>
  </si>
  <si>
    <t>Договор  Б/П № 26 от 02.09.2014г.</t>
  </si>
  <si>
    <t>Новороссийская городская организация ветеранов (пенсионеров, инвалидов) войны, труда, Вооруженных сил и правоохранительных органов;</t>
  </si>
  <si>
    <t>нежилое помещение XX, комн. № 9-12,24-28</t>
  </si>
  <si>
    <t>Договор Б/П № 120 от 12.07.2018г.; Постановление администрации МО № 2691 от 12.07.2018г.</t>
  </si>
  <si>
    <t>Общественная организация Краснодарского края по содействию в развитии физической культуры, спорта и творчества среди инвалидов "Мир без границ"</t>
  </si>
  <si>
    <t>Советов,55, литер И</t>
  </si>
  <si>
    <t>Нежилое здание (кафе)</t>
  </si>
  <si>
    <t>23:47:0305018:112</t>
  </si>
  <si>
    <t>Договор аренды № 2270 от 20.04.2017г.</t>
  </si>
  <si>
    <r>
      <t xml:space="preserve">ИП Мельникова А.А.  </t>
    </r>
    <r>
      <rPr>
        <b/>
        <sz val="8"/>
        <color indexed="8"/>
        <rFont val="Times New Roman"/>
        <family val="1"/>
        <charset val="204"/>
      </rPr>
      <t>ДОГОВОР  РАСТОРГНУТ</t>
    </r>
  </si>
  <si>
    <t>Советов,55, литер З</t>
  </si>
  <si>
    <t>Нежилые помещения, литер З</t>
  </si>
  <si>
    <t>23:47:0305018:173</t>
  </si>
  <si>
    <t>Договор аренды № 1949 от 10.08.2007г.; Договор аренды № 2340 от 01.03.2022г.;</t>
  </si>
  <si>
    <t>Суворовская,2б</t>
  </si>
  <si>
    <r>
      <t xml:space="preserve">нежилое помещение на первом этаже </t>
    </r>
    <r>
      <rPr>
        <b/>
        <sz val="8"/>
        <color indexed="8"/>
        <rFont val="Times New Roman"/>
        <family val="1"/>
        <charset val="204"/>
      </rPr>
      <t>жилого дома</t>
    </r>
    <r>
      <rPr>
        <sz val="8"/>
        <color indexed="8"/>
        <rFont val="Times New Roman"/>
        <family val="1"/>
        <charset val="204"/>
      </rPr>
      <t xml:space="preserve"> литер А2, помещение II, комнаты № 8, 9, 11, 13, 14</t>
    </r>
  </si>
  <si>
    <r>
      <t xml:space="preserve">Постановление от 02.07.2010 г. № 2123  Договор от 05.08.2010 г. № 807 с 01.01.2010 по 31.12.2010;  распоряжение УИЗО № 299-рки от 05.08.2010г.;  Постановление админ. № 5784 от 03.07.2017г.; Договор безв. Пользования № 95 от 03.07.2017г. С 03.07.2017 г. на неопределенный срок;  </t>
    </r>
    <r>
      <rPr>
        <b/>
        <sz val="8"/>
        <rFont val="Times New Roman"/>
        <family val="1"/>
        <charset val="204"/>
      </rPr>
      <t>Соглашение  о расторжении договора Б/П от 19.01.2021г.  К договору № 95 от 03.07.2017г.</t>
    </r>
  </si>
  <si>
    <t>Новороссийская городская общественная организация пенсионеров. Новое название - Региональное отделение общероссийской общественной организаии "Союз пенсионеров России"-расторгнут;Договор Б/П № 164 от 15.03.2021г.  ГКУ "Новороссийская централизованная бухгалтерия  учреждений социального обслуживания"; Распоряжение УИЗО № 62-рки от 15.03.2021; Постан. МО № 1241 от 1.03.2021г.;</t>
  </si>
  <si>
    <t>Советов,52</t>
  </si>
  <si>
    <t>подвальное помещение в жилом доме ( в том числе: бойлерная =9,2 кв.м., инв. № БТИ-8960)</t>
  </si>
  <si>
    <t>23:47:0301016:111</t>
  </si>
  <si>
    <t>решение Малого Совета Краснодарского краевого Совета народных депутатов от 08.07.1992г. №258; Свидетельство 23 АЖ № 134607  от 09.12.2009г.запись ЕГРП  от 08.12.2009г.  № 23-23-21/191/2009-377;</t>
  </si>
  <si>
    <t>Решение городской Думы от 23.05.2006г. № 235; Договор Б/П № 561 от 26,06,2006г. На неопределенный срок</t>
  </si>
  <si>
    <t>православные следопыты</t>
  </si>
  <si>
    <t xml:space="preserve">Севрюкова ,6         </t>
  </si>
  <si>
    <t xml:space="preserve">Комплекс отдельно стоящих зданий и сооружений, в т.ч.: Лит. А- отдельност.,  2-х  этажное с пристройкой:1972г.;                                      </t>
  </si>
  <si>
    <t>23:47:0000000:2479</t>
  </si>
  <si>
    <t>Договор № 32 от 04.10.01 г. Приложение № 1 к договору № 32 от 04.10.01 г., акт приема передачи от 04.10.01г. Постановлене главы от 05.10.2001 г. № 1036 "О включении в реестр муниципальной собственности детских садов №№ 32,63,69, принадлежащих ОАО "Новошип";   Св-во 23-АА № 759057 от 11.10. 2002 года запись ЕГРП от 10.10.2002г. № 23-01.48-16.2002-158;</t>
  </si>
  <si>
    <t xml:space="preserve">Пост. № 1278 от 03.12.2001г."О передаче в безвозмездное пользование Гимназии № 1 зданий и сооружений детского сада № 32";                                Решение гор. Думы № 393 от 07.02.03г.                                                            Договор № 427 от 01.10.2003г. на срок до 07.02. 2004г.        </t>
  </si>
  <si>
    <t xml:space="preserve">Сухумийское шоссе,70                 </t>
  </si>
  <si>
    <t>отд. стоящ. -3-х этажн. дание. Лит. АподА (с подвалом)</t>
  </si>
  <si>
    <t>23:47:0208016:29</t>
  </si>
  <si>
    <t>решение Малого Совета Краснодарского краевого Совета народных депутатов от 08.07.1992г. №258. Св-во 23-АИ № 888775 от 05.05.2011г. ; ЕГРН  23-23-21/039/2011-39005.05.2011</t>
  </si>
  <si>
    <t>Пост. №.962 от21.06.2000г     Договор № 223 от 1.08.00г. на неопред. Срок; Договор расторгнут.</t>
  </si>
  <si>
    <t>Нет обременений</t>
  </si>
  <si>
    <t xml:space="preserve">Сухумийское шоссе,70   (1932)               </t>
  </si>
  <si>
    <t>нежилые помещения комн. № 19-36 -2 этажа 3-х этажн. Здания с подвалом</t>
  </si>
  <si>
    <t>решение Малого Совета Краснодарского краевого Совета народных депутатов от 08.07.1992г. №258. Св-во 23-АИ № 888775 от 05.05.2011г. Регзапись № 23-23-21/039/2011-390 от 05.05.2011г</t>
  </si>
  <si>
    <r>
      <t xml:space="preserve">Договор Б/П № 159 от 09.10.2020г.; Постановление МО № 4484 от 01.10.2020г.; Распоряжение УИЗО № 285-рки от 09.10.2020г.;  </t>
    </r>
    <r>
      <rPr>
        <b/>
        <sz val="8"/>
        <color indexed="8"/>
        <rFont val="Times New Roman"/>
        <family val="1"/>
        <charset val="204"/>
      </rPr>
      <t>СОГЛАШЕНИЕ от 29.03.2021 к договору Б/П от 09.10.2020 № 159;</t>
    </r>
  </si>
  <si>
    <r>
      <t>ФКУ "Уголовно-исполнительная инспекция Управления Федеральной службы исполнения наказаний по КК"</t>
    </r>
    <r>
      <rPr>
        <b/>
        <sz val="8"/>
        <color theme="1"/>
        <rFont val="Times New Roman"/>
        <family val="1"/>
        <charset val="204"/>
      </rPr>
      <t>(договор расторгнут)</t>
    </r>
  </si>
  <si>
    <t>Сибирская,26 (1986г.)</t>
  </si>
  <si>
    <t>нежилое помещение в цокольном  этаже МКД (комнаты №№ 1,23,24;</t>
  </si>
  <si>
    <t>Постановление администрации № 3591 от 01.08.2011; Распоряжение УИЗО № 264-рки от 18.08.2011г.;Договор Б/П  № 880 от 01.08.2011; Распоряжение УИЗО № 184-рки от 10.06.2015г.; Договор Б/П № 44 от 16.06.2015г.;</t>
  </si>
  <si>
    <r>
      <t xml:space="preserve">Восточное хуторское казачье общество Новороссийского районного казачьего общества; </t>
    </r>
    <r>
      <rPr>
        <b/>
        <sz val="8"/>
        <color indexed="8"/>
        <rFont val="Times New Roman"/>
        <family val="1"/>
        <charset val="204"/>
      </rPr>
      <t xml:space="preserve">(договор расторгнут);             </t>
    </r>
    <r>
      <rPr>
        <sz val="8"/>
        <color indexed="8"/>
        <rFont val="Times New Roman"/>
        <family val="1"/>
        <charset val="204"/>
      </rPr>
      <t xml:space="preserve">                      </t>
    </r>
  </si>
  <si>
    <t>нежилое помещение  комн. № 6,7,21  на 1 этаже МКД</t>
  </si>
  <si>
    <t>Договор Б/П № 133 от 29.05.2019</t>
  </si>
  <si>
    <t>Сибирская,26  (1986 г.)</t>
  </si>
  <si>
    <t>нежилые помещения комн. № 8,17-20   МКД</t>
  </si>
  <si>
    <t>Договор безвозмездного пользования № 85 от 04.04.2017г.; Постановление администрации МО № 3093 от 04.04.2017г.;</t>
  </si>
  <si>
    <t>"Православный приход Свято-Троицкого храма города Новороссийска Краснодарского края Новороссийской Епархии Русской Православной Церкви (Московский Патриархат); ДОГОВОР РАСТОРГНУТ</t>
  </si>
  <si>
    <t>Договор Б/П № 183 от 25.10.2022г. Площадь помещения  99,6 кв.м. -Новороссийское городское отделение общественной организации "Союз десантников"; Постановление админ.МО № 4072 от 21.07,2022г.;</t>
  </si>
  <si>
    <t>нежилые помещения   МКД</t>
  </si>
  <si>
    <t>Договор безвозмездного пользования № 86 от 02.05.2017г.</t>
  </si>
  <si>
    <t>Новороссийское городское отделение общественной организации "Союз десантников"</t>
  </si>
  <si>
    <t>Советов/ул. Революции,58/25/14. пом.I ;</t>
  </si>
  <si>
    <t>нежилое помещение 1-го этажа  МКД</t>
  </si>
  <si>
    <r>
      <t>решение Малого Совета Краснодарского краевого Совета народных депутатов от 08.07.1992г. №258;</t>
    </r>
    <r>
      <rPr>
        <b/>
        <sz val="8"/>
        <color indexed="8"/>
        <rFont val="Times New Roman"/>
        <family val="1"/>
        <charset val="204"/>
      </rPr>
      <t>ЕГРН от 10.10.2017 № 23:47:0305010:245-23/021/2017-1;</t>
    </r>
  </si>
  <si>
    <t>распоряжение       УИЗО "О перераспределениии муниц. имущества" от 27.10.2017г. № 545-рки ( с баланса МКУ "Центр развития образования" в казну).</t>
  </si>
  <si>
    <t>МБУ "Центр развития образования г. Новороссийска"</t>
  </si>
  <si>
    <t>Сухумийское шоссе,86</t>
  </si>
  <si>
    <t>23:47:0208021:33</t>
  </si>
  <si>
    <t>Советов,12</t>
  </si>
  <si>
    <t>нежилое здание; тяговая подстанция №1</t>
  </si>
  <si>
    <t>Постан. Админ. МО от 27.09.2016 № 7957 ; Договор Б/П от 27.09.2016 № 73</t>
  </si>
  <si>
    <t>МУП "Пассажирский транспорт"</t>
  </si>
  <si>
    <t>Сухумийское шоссе,9</t>
  </si>
  <si>
    <t>нежилое здание; тяговая подстанция №9</t>
  </si>
  <si>
    <t>Трамвайная  ул.,12</t>
  </si>
  <si>
    <t>нежилое здание; тяговая подстанция №2</t>
  </si>
  <si>
    <t>Уступная/Просечная, 6/10</t>
  </si>
  <si>
    <t>Нежилое отдельно стоящее здание Лит АаА1а1</t>
  </si>
  <si>
    <t>23:47:0209003:3,      ранее     23:47:0209003:0:1</t>
  </si>
  <si>
    <t>решение Малого Совета Краснодарского краевого Совета народных депутатов от 08.07.1992г. №258; запись ЕГРП 23:47:0209003:3 о -23/021/2019-1  от 29.04.2019г.; Распоряжение УИЗО № 459-рки от 23.17.2007; Приказ УИЗО № 1045 от 01.08.2007 (передано в казну);</t>
  </si>
  <si>
    <t>Догоавор ответственного хранения</t>
  </si>
  <si>
    <t>включено в прогнозный план приватизации</t>
  </si>
  <si>
    <t>Шевченко,55</t>
  </si>
  <si>
    <t>нежилое цокольное помещение</t>
  </si>
  <si>
    <t>распоряжение УИЗО от 30.01.2018г. № 20-рки"О перераспределении муниципального имущества" (Сбалнса МБУ дополнительного образования ДЮСШ "Олимп" в казну"; Договор аренды № 2325 от 13.08.2021;</t>
  </si>
  <si>
    <t>ООО "ЮГ-АРС групп;   "СОГЛАШЕНИЕ о расторжении договора аренды № 2325 от 13.08.2021;</t>
  </si>
  <si>
    <t>гаражный бокс № 9</t>
  </si>
  <si>
    <t>23:47:0111009:146</t>
  </si>
  <si>
    <t>Договор аренды № 2287 от 10.03.2020</t>
  </si>
  <si>
    <t>ООО "Новотерра"</t>
  </si>
  <si>
    <t>ул. Шиллеровская,1</t>
  </si>
  <si>
    <t>ворота автоматические гаражные на гараж № 9</t>
  </si>
  <si>
    <t>нежилое помещенее</t>
  </si>
  <si>
    <t>23:47:0115011:72</t>
  </si>
  <si>
    <t>Договор аренды №2288 от 10.03.2020</t>
  </si>
  <si>
    <t>ворота гаражные на бокс № 13</t>
  </si>
  <si>
    <t xml:space="preserve">Хворостянского, 14-й микрорайон   </t>
  </si>
  <si>
    <t>нежилое здание; тяговая подстанция №10 (литер Е)</t>
  </si>
  <si>
    <t>Постановл. Админ. МО  от 27.09.2016 № 7957№ Договор Б/П от 27.09.2016 № 73;</t>
  </si>
  <si>
    <t>Комплекс нежилых  зданий незавершенных строительством , в том числе:</t>
  </si>
  <si>
    <t>Постановление от 15.03.99г. № 295 Договор №  149 от 20.04.99г. на срок 25 лет</t>
  </si>
  <si>
    <t>УГИБДД ГУВД Краснодарского края</t>
  </si>
  <si>
    <t>Производственный корпус,  часть лит. Б</t>
  </si>
  <si>
    <t>23:47:0308007:915</t>
  </si>
  <si>
    <t xml:space="preserve"> рег.№ 23-23-21/005/2014-438 от 14.02.2014 </t>
  </si>
  <si>
    <t>Производственный корпус  часть лит. Б</t>
  </si>
  <si>
    <t>Нежилое здание  лит. А административное, 3-х этажное</t>
  </si>
  <si>
    <t xml:space="preserve"> 23:47:0308007:919;</t>
  </si>
  <si>
    <t xml:space="preserve"> рег.№ 23-23-21/005/2014-440 от 14.02.2014 </t>
  </si>
  <si>
    <t>Нежилое здание  литер А1 столовая</t>
  </si>
  <si>
    <t>23:47:0308007:916;</t>
  </si>
  <si>
    <t xml:space="preserve"> рег.№ 23-23-21/005/2014-439 от 14.02.2014</t>
  </si>
  <si>
    <t>Надземный переход   литер а</t>
  </si>
  <si>
    <t>23:47:0308007:918;</t>
  </si>
  <si>
    <t xml:space="preserve"> рег.№ 23-23-21/005/2014-441 от 14.02.2014 </t>
  </si>
  <si>
    <t>Нежилое здание  лит. В, станция диагностики</t>
  </si>
  <si>
    <t xml:space="preserve"> 23:47:0308007:917.</t>
  </si>
  <si>
    <t xml:space="preserve"> рег.№ 23-23-21/005/2014-442 от 14.02.2014 </t>
  </si>
  <si>
    <t>Строение лит. Ж  КПП</t>
  </si>
  <si>
    <t xml:space="preserve">Строение   лит. З  Проходная </t>
  </si>
  <si>
    <t>ул. Хворостянского,1</t>
  </si>
  <si>
    <t>Цемдолина, ул.Ленина,15</t>
  </si>
  <si>
    <t>нежилое здание; тяговая подстанция №8</t>
  </si>
  <si>
    <t>Постановл. Админ. МО от 27.09.2016; Договор Б/П от 27.09.2016 № 73;</t>
  </si>
  <si>
    <t>гн. Новороссийск, пр. Ленина,88</t>
  </si>
  <si>
    <t>Нежилое 3-х этажное здание (2018г.) с подвалом</t>
  </si>
  <si>
    <t>23:47:0310011:160</t>
  </si>
  <si>
    <t>Муниципальный контракт купли-продажи №0013/2019-МП от 23.12.2019;Доп. Соглашение к мун. Контракту от 23.12.2019; Акт приема-передачи от 13.05.2020; Постановление администрации МО № 2383 от 19.05.2020; Приказ УИЗО № 3604 от 19.05.2020г.;Запись ЕГРН  от 14.05.2020г. 23:47:0310011:160-23/021/2020-3;</t>
  </si>
  <si>
    <t>Распоряжение УИЗО  № 137-рки от  19.05.2020;  Договор Б/П № 155 от 19.05.2020;</t>
  </si>
  <si>
    <t>ГБУ дополнительного образования Краснодарского края "Центр детского и юношеского технического творчества"</t>
  </si>
  <si>
    <t>г. Новороссийск, ул. Героев Десантников,75 (1987)</t>
  </si>
  <si>
    <t>Нежилое помещение №  II, комн. № 4,7,11-20,25,26,, 1-этаж;  МКД</t>
  </si>
  <si>
    <t>Распоряжение УИЗО № 26-рки от 05.02.2020г.-из оперативного упрвления МБУ "Безопасный город" в казну;  Постановление администрации МО № 2377 от 19.05.2020 передача в Б/П; Распоряжение УИЗО № 136-рки от 19.05..2020; Дополнительное соглашение № 1 от 19.05.2020 к договору Б/П от 27.04.2020 № 153; (расторгнут договор); Распоряжение УИЗО № 105-рки от 23.04.2021г.; Доп.соглашение № 1 от 23.04.2021г. к договору Б/П № 161 от 25.01.2021г.</t>
  </si>
  <si>
    <t>Государственное казенное учреждение КК "Центр занятости населения г. Новороссийска" (расторгнут);   - ГКУ социального обслуживания КК "Новороссийский комплекный центр реабилитации инвалидов"     ( Доп. Соглашение №1 )</t>
  </si>
  <si>
    <t>Нежилое помещение (подвальное)  МКД</t>
  </si>
  <si>
    <t>г. Новороссийск, ул. Сипягина,4</t>
  </si>
  <si>
    <t>Нежилое здание (баня)</t>
  </si>
  <si>
    <t>23:47:0117053:278</t>
  </si>
  <si>
    <t>ЕГРН № 23-23-21/287/2013-344 от 15.01.2014г.</t>
  </si>
  <si>
    <t>Распоряжение УИЗО № 267-рки от 21.09.2020г. (об иъятии в казну);</t>
  </si>
  <si>
    <t>Причальное сооружение (пирс)</t>
  </si>
  <si>
    <t>г. Новороссийск,ул. Набережная им. Адмирала Серебрякова (территория городского пляжа)</t>
  </si>
  <si>
    <t>23:52:0000000:82</t>
  </si>
  <si>
    <t>ЕГРН № 82-23/021/2020-1 от 26.05.2020г.</t>
  </si>
  <si>
    <t>Решение Октябрьского районного суда г. Новороссийска от 03.09.2019г. К делу № 2-2822/19; Определение Октябрьского районного суда от 13.02.2020 материал 13-48/2020 к делу № 2-2822/2019;</t>
  </si>
  <si>
    <t>23:52:0000000:84</t>
  </si>
  <si>
    <t>23:52:0000000:83</t>
  </si>
  <si>
    <t>23:52:0000000:1325</t>
  </si>
  <si>
    <t>ЕГРН № 82-23/021/2020-1 от 29.05.2020г.</t>
  </si>
  <si>
    <t>23:52:0000000:85</t>
  </si>
  <si>
    <t>ЕГРН № 23/021/2020-1 от 03.06.2020г.</t>
  </si>
  <si>
    <t>Нежилое помещение МКД</t>
  </si>
  <si>
    <t>пр. Ленина,55 (2006)</t>
  </si>
  <si>
    <t>Распоряжение УИЗО № 123-рки от 20.05.2021 (с баланса МКУ "СПП" в казну)</t>
  </si>
  <si>
    <t>Постановление админ. № 3653 от 22.06.2021г.;Распоряжение УИЗО № 162-рки от 30.06.2021г.; Договор Б/П № 169 от 30.06.2021г.;</t>
  </si>
  <si>
    <t>Управление ЗАГС Краснодарского края</t>
  </si>
  <si>
    <t>Нежилое помещение № 5,  1 этаж;  МКД</t>
  </si>
  <si>
    <t>г. Новороссийск, ул. Мурата Ахеджака,6</t>
  </si>
  <si>
    <t>23:47:0118001:3917</t>
  </si>
  <si>
    <t>Решение Октябрьского суда МО г. Новороссийск дело № 2-2284/2020 (23RS0037-01-2020-004614-81) от 8.09.2020г.;Постановление администрации МО № 1477 от 12.03.2021г.; Приказ УИЗО № 3704 от 12.03.2021г.;</t>
  </si>
  <si>
    <t>ЕГРН 23:47:0118001:3917-23/261/2021-1 от 16.02.2021;</t>
  </si>
  <si>
    <t>Нежилое помещение № 7,  1 этаж; МКД</t>
  </si>
  <si>
    <t>23:47:0118001:3939</t>
  </si>
  <si>
    <t>Нежилое помещение № XI  МКД</t>
  </si>
  <si>
    <t>г. Новороссийск, ул. Исаева,6</t>
  </si>
  <si>
    <t>23:47:0307003:787</t>
  </si>
  <si>
    <t xml:space="preserve">Решение Малого Совета Краснодарского КраевогоСовета народных депутатов № 258 от 08.07.1992; </t>
  </si>
  <si>
    <t>ЕГРН 23:47:0307003:787-23/261/2021-1 от 02.08.2021 ;</t>
  </si>
  <si>
    <t>Нежилое помещение  МКД</t>
  </si>
  <si>
    <t>г. Новороссийск, ул. Героев Десантников,53</t>
  </si>
  <si>
    <t>23:47:0308002:7901</t>
  </si>
  <si>
    <t>ЕГРН 23:47:0308002:7901 -23/261/2021-1 от 30.07.2021г.</t>
  </si>
  <si>
    <t>Договор аренды № 2328 от 22.10.2021г. ИП Геворгизова Алина Александровна</t>
  </si>
  <si>
    <t>Нежилое  здание</t>
  </si>
  <si>
    <t>г. Новороссийск, ул. Скобликова,10 (1886г.)</t>
  </si>
  <si>
    <t>23:47:03010117:30</t>
  </si>
  <si>
    <t>ЕГРН № 23-23-21/070/2011-326 от 28.04.2011г.</t>
  </si>
  <si>
    <t>Распоряжение УИЗО № 233-рки от 18.08.2021г.; Доп. Соглашение № 23 от 18.08.2021г. К договору Б/П № 37 от 27.08.2019г. (с баланса СПП в казну);</t>
  </si>
  <si>
    <t>г. Новороссийск, с. Мысхако, ул. им. Георгия Соколова,7</t>
  </si>
  <si>
    <t>23:47:0118055:11848</t>
  </si>
  <si>
    <t>Постановление администрации МО № 2352 от 04.05.2022; Договор безвозмездной передачи № 207 от  07.02.2022г.; ЕГРН № 23/261/2022-3 от 28.02.2022г.;</t>
  </si>
  <si>
    <t>запланирована передача в оперативное управление МБУ "Централизованная система библиотек"; Распоряжение УИЗО № 341-рки от 09.08.2022г. (изъято в КАЗНУ)</t>
  </si>
  <si>
    <t>распоряжение УИЗО № 342-рки от 09.08.2022 (передано из казны на баланс в О/У  МБУ "ЦСДБ"</t>
  </si>
  <si>
    <t>г. Новороссийск,                                  Советов 26  МКД</t>
  </si>
  <si>
    <t xml:space="preserve">нежилое помещение       подвальный этаж (комнаты №№1-13)  
</t>
  </si>
  <si>
    <t>23:47:0301004:566</t>
  </si>
  <si>
    <t>Решение Малого Совета Краснодарского краевого Совета народных депутатов от 08.07.1992г. №258;  ЕГРН № 23/261/20200-1</t>
  </si>
  <si>
    <t>Распоряжение УИЗО № 120-рки от 17.05.2021г. передано с баланса МБУ в КАЗНУ</t>
  </si>
  <si>
    <t>г. Новороссийск, пр. Ленина, рйон Суджукской  Косы</t>
  </si>
  <si>
    <t>Комплекс "Дворец олимпийских видов спорта "Черноморский" -незавершенный строительством</t>
  </si>
  <si>
    <t>Постановление админ. МО  № 3280 от 10.06.2021г.;Приказ УИЗО № 3737 от 09.07.2021г.;</t>
  </si>
  <si>
    <t>Постановление админ. МО  № 3280 от 10.06.2021г.;Приказ УИЗО № 3737 от 09.07.2021г.;Договор Б/П № 175 от 17.11.2021г. С МКУ "УС"";</t>
  </si>
  <si>
    <t>г. Новороссийск, ул. Героев Десантников, территоия  СОШ № 10)</t>
  </si>
  <si>
    <t>Теннисный корт (песок), в том числе:</t>
  </si>
  <si>
    <t>Распоряжение УИЗО № 124-рки от 21.05.2021г. (из оперативного управления МБОУ СОШ № 10 в казну);</t>
  </si>
  <si>
    <t>Теннисный корт № 1</t>
  </si>
  <si>
    <t>Теннисный корт № 2</t>
  </si>
  <si>
    <t>Раздевалки</t>
  </si>
  <si>
    <t>Туалет модульного типа-1ед.</t>
  </si>
  <si>
    <t>Трибуна - 1 ед.</t>
  </si>
  <si>
    <t>Скамьи - 8 ед.</t>
  </si>
  <si>
    <t>Судейский стул - 2 ед.</t>
  </si>
  <si>
    <t>Стойки - 14 ед.</t>
  </si>
  <si>
    <t>Светильники - 12 ед.</t>
  </si>
  <si>
    <t>Подпорная стена - 104,0м.п.</t>
  </si>
  <si>
    <t>Ограждение - 226,0 п.м.</t>
  </si>
  <si>
    <t xml:space="preserve">г. Нновороссийск,           ул.Рубина,25 </t>
  </si>
  <si>
    <r>
      <t>Нежилое помещение, комн..№ 38,</t>
    </r>
    <r>
      <rPr>
        <b/>
        <sz val="9"/>
        <color rgb="FFC00000"/>
        <rFont val="Times New Roman"/>
        <family val="1"/>
        <charset val="204"/>
      </rPr>
      <t>50,51</t>
    </r>
    <r>
      <rPr>
        <sz val="9"/>
        <rFont val="Times New Roman"/>
        <family val="1"/>
        <charset val="204"/>
      </rPr>
      <t xml:space="preserve">,56-60 литер А,а,а1 </t>
    </r>
  </si>
  <si>
    <t>Распоряжение УИЗО № 293-рки от 18.10.2021г.; Доп.Соглашение № 24 от 18.10.2021г. К Договору О/У  от 27.08.2019 № 37- изъяты комн. № 50,51-23кв.м. в казну; (- 16795,33 бал. и ост. Стоимости)</t>
  </si>
  <si>
    <t>г. Новороссийск, ул. Малоземельская,     4-6</t>
  </si>
  <si>
    <t>Нежилое помещение (1эт.) комн. №№ 1-14,лит. Б (счетчик элекктричества 208,1=1200р)  (100.1)</t>
  </si>
  <si>
    <t>23:47:0308003:0:529</t>
  </si>
  <si>
    <t xml:space="preserve">Распоряжение УИЗО № 225-рки от 10.08.2021г. Передано в КАЗНУ с баланса МАУ ДО ДООСЦ "Надежда"; </t>
  </si>
  <si>
    <t>Постановление администрации МО № 4568 от 09.08.2022г.; Договор Б/П № 182 от 10.08.2022г.</t>
  </si>
  <si>
    <t>Новороссийское местное отделение Краснодарского краевого отделения Общероссийской общ.организации "Российкий Красный Крест"</t>
  </si>
  <si>
    <t>г. Новороссийск, ул. Советов/ул.Карла Маркса/Цедрика,68/43/3;</t>
  </si>
  <si>
    <t>Нежилое помещение подвальное в МКД</t>
  </si>
  <si>
    <t>23:47:0305011:328</t>
  </si>
  <si>
    <t>Фонарный столб "Классика" - 1 ед.</t>
  </si>
  <si>
    <t>Распоряжение УИЗО № 267 от 06.06.2022 (в казну с баланса МАУ "Парки Новороссийска"</t>
  </si>
  <si>
    <t>ст. Раевская, ул. Пушкина</t>
  </si>
  <si>
    <t>Здание пожарного депо V типа на 2 пожарных а-мобиля</t>
  </si>
  <si>
    <t>23:47:0103003:547</t>
  </si>
  <si>
    <t>Приказ УИЗО № 3676 от 14.12.2020г.; ЕГРН 23/261/2020-1 от 13.11.2020г.</t>
  </si>
  <si>
    <t>Распоряжение УИЗО № 308-рки от 11.07.2022г. (с баланса МК "УС" в КАЗНУ")</t>
  </si>
  <si>
    <t>с. Южная Озереевка, ул. Ильича,1 ( в границах З/У 23:47:0117061:15)</t>
  </si>
  <si>
    <t>Нежилое здание прачечной из 6-ти комнат</t>
  </si>
  <si>
    <t>Постановление администрации МО № 7992 от 24.12.2021г.(по итогам инвентаризации); Приказ УИЗО № 3822 от 28.01.2022г.;</t>
  </si>
  <si>
    <t>передать в операт. Управление МАУ "Глобус"</t>
  </si>
  <si>
    <t>Туалет уличный стационарный</t>
  </si>
  <si>
    <t>Навес для игры в настольный теннис</t>
  </si>
  <si>
    <t>Навес для настольных игр</t>
  </si>
  <si>
    <t>Открытая беседка (материал металл, основание бетон) -8 ед.</t>
  </si>
  <si>
    <t>Площадка- всего</t>
  </si>
  <si>
    <t>Трибуны  - 11 ед.</t>
  </si>
  <si>
    <t>Площадка для игры в футбол</t>
  </si>
  <si>
    <t xml:space="preserve">Тренажерная площадка </t>
  </si>
  <si>
    <t>Забор металлический 265 п.м.</t>
  </si>
  <si>
    <t>Забор бетонные плиты  - 189 п.м.</t>
  </si>
  <si>
    <t>Тротуарное покрытие плиточное - 387 п.м.</t>
  </si>
  <si>
    <t>Резервуар для воды (нержавеющая сталь на металлической основе</t>
  </si>
  <si>
    <t>ул. Губернского,6</t>
  </si>
  <si>
    <t>23:47:0301006:113</t>
  </si>
  <si>
    <t>Постановление админ. МО № 826 от 10.02.2022г. ; Приказ  № 3858 от 13.04.2022г.</t>
  </si>
  <si>
    <t>1/3 земельного участка</t>
  </si>
  <si>
    <t>23:47:0301006:28</t>
  </si>
  <si>
    <t>(8188710,0общ.)</t>
  </si>
  <si>
    <t>ул. Видова,216</t>
  </si>
  <si>
    <t>Распоряжение УИЗО № 374-рки от 24.08.2022г. - изъято с баланса ИКУ "Дом культуры "Кубань" в КАЗНУ</t>
  </si>
  <si>
    <t>Нежилое помещение (незавершен.строит.)</t>
  </si>
  <si>
    <t>г.Новороссийск, ул.Чайковского,31</t>
  </si>
  <si>
    <t>Передача из краевой собственности</t>
  </si>
  <si>
    <t>Передано УС</t>
  </si>
  <si>
    <t xml:space="preserve">Нежилое помещение </t>
  </si>
  <si>
    <t xml:space="preserve">Гараж </t>
  </si>
  <si>
    <t xml:space="preserve">Открытая веранда </t>
  </si>
  <si>
    <t xml:space="preserve">Пожарный водоем, Литер 3 </t>
  </si>
  <si>
    <t xml:space="preserve">Пожарный водоем </t>
  </si>
  <si>
    <t>Пожарное депо Vтипа на 2 пожарных автомобиля</t>
  </si>
  <si>
    <t>Распоряжение УИЗО № 308-рки от 11.07.2022г. (передано в КАЗНУ с баланса МКУ УС)</t>
  </si>
  <si>
    <t>Административно-бытовой корпус</t>
  </si>
  <si>
    <t>парк. Им. Фрунзе</t>
  </si>
  <si>
    <t>Постановление администрации МО № 08.08.2022г. № 4543;  Приказ УИЗО № 3942 от 11.08.2022г.;</t>
  </si>
  <si>
    <t>Распоряжение УИЗО № 360-рки от 16.08.2022г.( передача с баланса МКУ УЖКХ на баланс  МБУ "Центр благоустройства)</t>
  </si>
  <si>
    <t>автоматическая пожарная сигнализация</t>
  </si>
  <si>
    <t>водопровод</t>
  </si>
  <si>
    <t>канализация</t>
  </si>
  <si>
    <t>отопление</t>
  </si>
  <si>
    <t>вентиляция</t>
  </si>
  <si>
    <t>кондиционирование</t>
  </si>
  <si>
    <t>слаботочные сети</t>
  </si>
  <si>
    <t>Нежилое помещение  № 13</t>
  </si>
  <si>
    <t>ул. Революции 1905 года,37, пом. № 13</t>
  </si>
  <si>
    <t>23:47:0301054:1278</t>
  </si>
  <si>
    <t>Постановление адимн. МО № 6498 от 07.00.2022г.: Приказ УИЗО № 4001 от 11.11.2022г.; Соглашение от 09.08.2021г. С ООО "Специализированный застройщик "ГАММА Н"</t>
  </si>
  <si>
    <t>Нежилые помещения № 1-5</t>
  </si>
  <si>
    <t>г. Новороссийск, ул. Советов,64</t>
  </si>
  <si>
    <t>23:47:0305011:224</t>
  </si>
  <si>
    <t>Постановление админ. МО № 6536 от 07.11.2022г.; Соглашение от 08.02.2022г. № 64 с Ермаковой М.Ю. об изъятии зем.участка; Приказ УИЗО № 4000 от 11.11.2022г.;</t>
  </si>
  <si>
    <t>Часть земельного участка  общей площадью 500,0 кв.м.</t>
  </si>
  <si>
    <t>23:47:0305011:109</t>
  </si>
  <si>
    <t>п. Верхнебаканский, ул. Чкалова,5</t>
  </si>
  <si>
    <t>23:47:0105046:14</t>
  </si>
  <si>
    <t>кад. 851001,11 ;   ЕГРН 23/261/2022-5 от 23.09.2022г.;</t>
  </si>
  <si>
    <t>Постановение админ. МО № 4298 от 19.07.2021г. (об изъятии для муниц. нужд); Соглашение № 69 от 10.08.2022г. С Грицын А.В.; Постановление админ. МО № 6490 от 07.11.2022г. О вкл. В реестр М.С.; Приказ УИЗО № 3996 от 11.11.2022г.;</t>
  </si>
  <si>
    <t>Земельный участок</t>
  </si>
  <si>
    <t>23:47:0105046:2</t>
  </si>
  <si>
    <t>кад. 788062,88; ЕГРН 23/261/2022-5 от 23.09.2022г.;</t>
  </si>
  <si>
    <t>Здание нежилое КПМ "Шесхарис"</t>
  </si>
  <si>
    <t>г. Новороссийск, ул.Сухумийское шоссе</t>
  </si>
  <si>
    <t>23:47:0210003:424</t>
  </si>
  <si>
    <t>ЕГРН 23/261/2022-5 от 14.10.2022г.</t>
  </si>
  <si>
    <t>Распоряжения МТУ Федерального агентства по упр. Госимуществом в КК и республике Адыгея от 29.08.2022 № 23-467-р; от 26.08.2022 № 23-464-р; от 16.09.2022 № 23-501-р; от 15.09.2022 № 23-492-р; Акты приема передачи от 10.10,2022; Потановление админ. М.О. № 6487 от 07.11.2022г.; Приказ УИЗО № 3999 от 11.11.2022г.;</t>
  </si>
  <si>
    <t>Передача на баланс МКУ "Управление строительства" (Постанвление админ. М.О. № 6487 от 07.11.2022г.; )</t>
  </si>
  <si>
    <t>Надземный пешеходный переход (сооружение дорожного транспорта)</t>
  </si>
  <si>
    <t>г. Новороссийск, км.1539+000 автомобильной дороги М-4 "Дон" от Москвы через Воронеж, Ростов-на-Дону,Краснодар до Новороссийска;</t>
  </si>
  <si>
    <t>23:47:0000000:5043</t>
  </si>
  <si>
    <t>100 м</t>
  </si>
  <si>
    <t>ЕГРН 23/261/2022-3 от 14.10.2022;</t>
  </si>
  <si>
    <t>Передача на баланс МКУ "УРРАД" (Постановление админ. М.О. № 6487 от 07.11.2022г.; )</t>
  </si>
  <si>
    <t>Памятник "Торпедный катер"</t>
  </si>
  <si>
    <t>23:47:0305001:8</t>
  </si>
  <si>
    <t>ЕГРН 23/261/2022-10 от 14.10.2022;</t>
  </si>
  <si>
    <t>Передача на баланс Управлению культуры(Постановление админ. М.О. № 6487 от 07.11.2022г.; )</t>
  </si>
  <si>
    <t>Памятник "Неизвестному матросу"</t>
  </si>
  <si>
    <t>23:47:0305002:9</t>
  </si>
  <si>
    <t>Памятник В.И.Ленину</t>
  </si>
  <si>
    <t>г. Новороссийск, ул. Портовая</t>
  </si>
  <si>
    <t>23:47:0206005:379</t>
  </si>
  <si>
    <t>Памятник рыбакам, погибшим во время шторма</t>
  </si>
  <si>
    <t>г. Новороссийск, ул. Набережная Адмирала Серебрякова</t>
  </si>
  <si>
    <t>23:47:0305014:23</t>
  </si>
  <si>
    <t>Памятник "Непоеоренным"</t>
  </si>
  <si>
    <t>г. Новороссийск, с. Цемдолина</t>
  </si>
  <si>
    <t>23:47:0117016:121</t>
  </si>
  <si>
    <t>ЕГРН 23/261/2022-4от 14.10.2022;</t>
  </si>
  <si>
    <t xml:space="preserve">Здание нежилое  (памятник историко-культурного наследия) </t>
  </si>
  <si>
    <t>г. Новороссийск, ул. Грибоедова,12</t>
  </si>
  <si>
    <t>23:47:0301054:209</t>
  </si>
  <si>
    <t>ЕГРН 23/261/2022-4от 17.10.2022;</t>
  </si>
  <si>
    <t>Передача на баланс МБУ "Центр национальных культур"(Постановление админ. М.О. № 6487 от 07.11.2022г.; )</t>
  </si>
  <si>
    <t>г. Новороссийск, ул. Набережная им. Адмирала Серебрякова</t>
  </si>
  <si>
    <t>№ п/п</t>
  </si>
  <si>
    <t>Адрес объекта</t>
  </si>
  <si>
    <t>Наименование объекта</t>
  </si>
  <si>
    <t>Кадастровый номер</t>
  </si>
  <si>
    <t>Год ввода в эксплуатацию</t>
  </si>
  <si>
    <t>Ед. изм.</t>
  </si>
  <si>
    <t>Количество</t>
  </si>
  <si>
    <t>Технические параметры</t>
  </si>
  <si>
    <t>Первоначальная балансовая стоимость, руб.</t>
  </si>
  <si>
    <t>Остаточная  балансовая стоимость, руб.</t>
  </si>
  <si>
    <t>Правоустанавливающие документы</t>
  </si>
  <si>
    <t>Запись о госудрственной регистрации права м/с</t>
  </si>
  <si>
    <t xml:space="preserve"> ст. Натухаевская по ул. Красных партизан (нечетная сторона) от ул. Горбатого до ул. Красной; по ул. Красной от ул. Красных партизан до ул. Чкалова;ул. Чкалова от ул. Красной до ул. Чапаева; ул. Чапаева от ул. Чкалова до пер. Центрального</t>
  </si>
  <si>
    <t>Надземные распределительные газопроводы низкого давления</t>
  </si>
  <si>
    <t>м</t>
  </si>
  <si>
    <t xml:space="preserve">По постановлению главы муниципального образования город Новороссийск от 30.09.2005г. № 3297 </t>
  </si>
  <si>
    <t>труба Ду-159</t>
  </si>
  <si>
    <t>труба Ду-89</t>
  </si>
  <si>
    <t>труба Ду-108</t>
  </si>
  <si>
    <t>труба Ду-57</t>
  </si>
  <si>
    <t>задвижка</t>
  </si>
  <si>
    <t>шт</t>
  </si>
  <si>
    <t>заглущка</t>
  </si>
  <si>
    <t>отвод</t>
  </si>
  <si>
    <t>Верхнебаканский  пос., ул. Ленина, 15 (школа №14)</t>
  </si>
  <si>
    <t>газопровод подземный низкого давления</t>
  </si>
  <si>
    <t>23:47:0105046:13</t>
  </si>
  <si>
    <t> сталь</t>
  </si>
  <si>
    <t>Акт готовности газопровода к эксплуатации от 11.01.1968</t>
  </si>
  <si>
    <t>№ 23-23-21/2005/2012-987  от 11.10.2012</t>
  </si>
  <si>
    <t>труба стальная Д=168мм</t>
  </si>
  <si>
    <t>труба стальная Д=273мм</t>
  </si>
  <si>
    <t>Верхнебаканский  пос., подсобные помещения больницы</t>
  </si>
  <si>
    <t>газопровод подземный низкого давления  труба стальная Д=57мм</t>
  </si>
  <si>
    <t>23:47:0104017:586</t>
  </si>
  <si>
    <t>Акт на приемку в эксплуатацию внутреннего газооборудования от 06.08.1967 г.</t>
  </si>
  <si>
    <t>№ 23-23-21/2007/2012-625  от 06.11.2012</t>
  </si>
  <si>
    <t>Верхнебаканский, ул. Коммунистическая</t>
  </si>
  <si>
    <t>газопровод надземный среднего давления</t>
  </si>
  <si>
    <t>23:47:0000000:1180</t>
  </si>
  <si>
    <t xml:space="preserve">Разрешение на ввод объекта в эксплуатацию №RU 23308000-2007-13 от 08.02.2013                </t>
  </si>
  <si>
    <t>№ 23-23-21/2505-1629  от 09.10.2013</t>
  </si>
  <si>
    <t>труба стальная Д=57мм</t>
  </si>
  <si>
    <t>труба стальная Д=76мм</t>
  </si>
  <si>
    <t>труба стальная Д=40мм</t>
  </si>
  <si>
    <t>Верхнебаканский  пос., расчистка русла р. Баканка, перенос газопровода среднего давления на ПК 9+22</t>
  </si>
  <si>
    <t>23:47:0000000:3064</t>
  </si>
  <si>
    <t>Постановление главы м.о. г. Новороссийск от 15.10.2007г. № 3107 и измененияот 05.05.2009г. № 1273</t>
  </si>
  <si>
    <t>№ 23-23-21/2015/2013-502  от 05.12.2013</t>
  </si>
  <si>
    <t>труба Д=325мм</t>
  </si>
  <si>
    <t>труба Д=114мм</t>
  </si>
  <si>
    <t>труба Д=76мм</t>
  </si>
  <si>
    <t>от пос. Верхнебаканский  до х. Горный</t>
  </si>
  <si>
    <t>газопровод высокого давления</t>
  </si>
  <si>
    <t>23:47:0000000:3339</t>
  </si>
  <si>
    <t xml:space="preserve">Постановление главы м.о. г. Новороссийск                               от 12.04.12г.  № 2135 </t>
  </si>
  <si>
    <t>№ 23-23-21/2015/2013-501 от 06.12.2013</t>
  </si>
  <si>
    <t>подземный труба стальная Д=108мм</t>
  </si>
  <si>
    <t>сталь</t>
  </si>
  <si>
    <t>подземный труба стальная Д=219мм</t>
  </si>
  <si>
    <t>подземный трубаполиэтилен  Д=110мм</t>
  </si>
  <si>
    <t>полиэтилен</t>
  </si>
  <si>
    <t>надземный труба стальная Д=108мм</t>
  </si>
  <si>
    <t>надземный труба стальная Д=159мм</t>
  </si>
  <si>
    <t>Абрау-Дюрсо  с., ул. Новая, 9</t>
  </si>
  <si>
    <t>газопровод подземный низкого давления (труба стальная)</t>
  </si>
  <si>
    <t>23:47:0116043:217</t>
  </si>
  <si>
    <t>Акт на приемку в эксплуатацию внутреннего газооборудования от 18.12.1965 г.</t>
  </si>
  <si>
    <t>№ 23-23-21/197/2012-100  от 18.10.2012</t>
  </si>
  <si>
    <t>Абрау-Дюрсо  с., ул. Новая, 7</t>
  </si>
  <si>
    <t>газопровод надземный   низкого    давления</t>
  </si>
  <si>
    <t>23:47:0116043:251</t>
  </si>
  <si>
    <t>Акт принемки в эксплуатацию внутреннего оборудования от 10.10.1970 г.</t>
  </si>
  <si>
    <t>№ 23-23-21/212/2012-422  от 31.10.2012</t>
  </si>
  <si>
    <t xml:space="preserve"> (труба стальная) Д=15мм</t>
  </si>
  <si>
    <t>труба стальная Д=25мм</t>
  </si>
  <si>
    <t xml:space="preserve"> Абрау-Дюрсо  с., ул. Островского, 8</t>
  </si>
  <si>
    <t>23:47:0116043:250</t>
  </si>
  <si>
    <t>Акт приемки в эксплуатацию городских газопроводов от 18.07.1999 г.</t>
  </si>
  <si>
    <t>№ 23-23-21/198/2012-237  от 10.10.2012</t>
  </si>
  <si>
    <t>труба стальная Д=50мм</t>
  </si>
  <si>
    <t>труба стальная Д=32мм</t>
  </si>
  <si>
    <t xml:space="preserve"> Абрау-Дюрсо  с., ул. Островского, 1а</t>
  </si>
  <si>
    <t>газопровод надземный   низкого    давления, труба стальная Д=50мм</t>
  </si>
  <si>
    <t>23:47:0116045:306</t>
  </si>
  <si>
    <t>Акт ввода в эксплуатацию законченного строительством объекта от 09.07.1974 г.</t>
  </si>
  <si>
    <t>№ 23-23-21/207/2012-191  от 17.10.2012</t>
  </si>
  <si>
    <t xml:space="preserve">Большие Хутора  с., ул. Свердлова по четной и нечетной стороне </t>
  </si>
  <si>
    <t>23:47:0000000:1175</t>
  </si>
  <si>
    <t>№ 23:47:0000000:1175-23/021/2019-8  от 03.07.2019</t>
  </si>
  <si>
    <t>труба стальная Д=159мм</t>
  </si>
  <si>
    <t>труба стальная Д=108мм</t>
  </si>
  <si>
    <t>труба стальная Д=89мм</t>
  </si>
  <si>
    <t>Большие Хутора  с., по ул. Лунной от ж.д.17 до конца участка ж.д. 35а и по ул. Лунной от ж.д.41а до конца участка ж.д.51</t>
  </si>
  <si>
    <t>23:47:0116021:109</t>
  </si>
  <si>
    <t>№ 23:47:0116021:109-23/021/2019-4</t>
  </si>
  <si>
    <t xml:space="preserve"> г. Новороссийск, с. Большие Хутора, по ул. Лунной от ж.д. №2 до конца участка ж.д. №1</t>
  </si>
  <si>
    <t>газопровод надземный   низкого    давления труба стальная Д=108мм</t>
  </si>
  <si>
    <t>23:47:0116021:108</t>
  </si>
  <si>
    <t>Свидетельство о государственной регистрации права от 6.08.2013г. серия  23-АЛ №929317</t>
  </si>
  <si>
    <t xml:space="preserve">№ 23:47:0116021:108-23/021/2019-4  от 25.07.2019  </t>
  </si>
  <si>
    <t>г.Новороссийск, с. Большие Хутора, по ул. Солнечной (от точки подключения до конца зу жилого дома 7)</t>
  </si>
  <si>
    <t>23:47:0116015:87</t>
  </si>
  <si>
    <t>№ 23:47:0116015:87-23/021/2019-4</t>
  </si>
  <si>
    <t>г. Новороссийск, с.Большие хутора   от ГГРП до подземного газопровода</t>
  </si>
  <si>
    <t>газопровод надземный   среднего давления</t>
  </si>
  <si>
    <t>23:47:0000000:967</t>
  </si>
  <si>
    <t>№ 23:47:0000000:967-23/021/2019-4  от 04.07.2019</t>
  </si>
  <si>
    <t>   В том числе </t>
  </si>
  <si>
    <t>труба стальная Д=219мм</t>
  </si>
  <si>
    <t>труба стальная Д=102мм</t>
  </si>
  <si>
    <t>Васильевка  село, 2-ая очередь строительства</t>
  </si>
  <si>
    <t>23:47:0000000:987</t>
  </si>
  <si>
    <t xml:space="preserve">Постановление АМО № 3894 от 12.11.2009, приказ № 1578 от 23.11.2009, Разрешение на ввод объекта в эксплуатацию №RU 23308000-2007-13 от 08.02.2013                </t>
  </si>
  <si>
    <t>№ 23:47:0000000:987-23/021/2019-6  от 04.07.2019</t>
  </si>
  <si>
    <t>    В том числе </t>
  </si>
  <si>
    <t>г. Новороссийск, с.Васильевка, 1-ая очередь строительства</t>
  </si>
  <si>
    <t>газопровод надземный   высокого давления</t>
  </si>
  <si>
    <t>23:47:0000000:3319</t>
  </si>
  <si>
    <t xml:space="preserve">Постановление АМО № 3894 от 12.11.2009, приказ № 1578 от 23.11.2009, Разрешение на ввод объекта в эксплуатацию №RU 23308000-2007-13 от 08.02.2013        </t>
  </si>
  <si>
    <t>№ 23:47:0000000:3319-23/021/2019-4</t>
  </si>
  <si>
    <t>г. Новороссийск, с.Васильевка, 3-я очередь строительства</t>
  </si>
  <si>
    <t>газопровод надземный высокого и низкого  давления</t>
  </si>
  <si>
    <t>23:47:0000000:946</t>
  </si>
  <si>
    <t xml:space="preserve">Постановление АМО № 3894 от 12.11.2009, приказ № 1578 от 23.11.2009, Разрешение на ввод объекта в эксплуатацию №RU 23308000-2007-13 от 08.02.2013                     </t>
  </si>
  <si>
    <t>№ 23:47:0000000:946-23/021/2019-8  от 03.07.2019</t>
  </si>
  <si>
    <t>труба стальная Д=20мм</t>
  </si>
  <si>
    <t xml:space="preserve">г. Новороссийск, с. Владимировка  по ул. Кирова  к клубу и административному зданию </t>
  </si>
  <si>
    <t>газопровод надземный   низкого    давления  труба стальная Д=50мм</t>
  </si>
  <si>
    <t>23:47:0117006:154</t>
  </si>
  <si>
    <t>акт о приеме в эксплуатацию законченного строительством объекта от 19.11.1998 г.</t>
  </si>
  <si>
    <t>№ 23-23-21/204/2012-053  от 11.10.2012</t>
  </si>
  <si>
    <t>г. Новороссийск, с. Владимировка   по ул. Кирова, ул. Лесной, пер. Лесному</t>
  </si>
  <si>
    <t xml:space="preserve"> 23:47:0117006:152</t>
  </si>
  <si>
    <t>Акт о приемке в эксплуатацию законченного строительством объекта от 09.08.1999 г.</t>
  </si>
  <si>
    <t>№ 23:47:0117006:152-23/021/2019-8 от 25.07.2019</t>
  </si>
  <si>
    <t>труба стальная Д=150мм</t>
  </si>
  <si>
    <t>труба стальная Д=80мм</t>
  </si>
  <si>
    <t>труба стальная Д=70мм</t>
  </si>
  <si>
    <t>г. Новороссийск,                                  с. Владимировка, от ШРП-1 до ШРП-2</t>
  </si>
  <si>
    <t>газопровод надземный среднего и низкого давления</t>
  </si>
  <si>
    <t>23:47:0117001:184</t>
  </si>
  <si>
    <t>акт о приеме в эксплуатацию законченного строительством объекта от 29.10.1998 г.</t>
  </si>
  <si>
    <t>№ 23:47:0117001:184-23/021/2019-4  от 03.07.2019</t>
  </si>
  <si>
    <t>труба стальная Д=100мм</t>
  </si>
  <si>
    <t>труба стальная Д=200мм</t>
  </si>
  <si>
    <t>г. Новороссийск, с. Гайдук            ул. Заводская, №18</t>
  </si>
  <si>
    <t>газопровод низкого давления</t>
  </si>
  <si>
    <t>23:47:0119002:183</t>
  </si>
  <si>
    <t>Акт приемки газопровода в эксплуатацию от 30.12.1972 г. Акт приемки газопровода в эксплуатацию от 20.09.1972г.</t>
  </si>
  <si>
    <t>№ 23-23-21/2005/2012-773  от 01.10.2012</t>
  </si>
  <si>
    <t>подземный труба стальная Д=57мм</t>
  </si>
  <si>
    <t>надземный  труба стальная Д=57мм</t>
  </si>
  <si>
    <t>надземный труба стальная Д=25мм</t>
  </si>
  <si>
    <t>г. Новороссийск, с. Гайдук,          ул. Базарная, 2</t>
  </si>
  <si>
    <t>газопровод подземный  низкого давления  труба стальная Д=57мм</t>
  </si>
  <si>
    <t>23:47:0119012:56</t>
  </si>
  <si>
    <t>Акт приемки газопровода в эксплуатацию от 15.10.1971</t>
  </si>
  <si>
    <t>№ 23-23-21/204/2012-021  от 10.10.2012</t>
  </si>
  <si>
    <t>г. Новороссийск, с. Гайдук                                                 ул. Заводская, 8</t>
  </si>
  <si>
    <t xml:space="preserve"> 23:47:0119001:136</t>
  </si>
  <si>
    <t xml:space="preserve"> г. Новороссийск, с. Гайдук ,    пер. Тихий (четная сторона), пер. Отрадный (нечетная сторона) и от пер. Тихого до Отрадного</t>
  </si>
  <si>
    <t>23:47:0119055:1395</t>
  </si>
  <si>
    <t>Свидетельство о государственной регистрации права от 5.08.2013г. серия  23-АЛ №949087</t>
  </si>
  <si>
    <t>№ 23-23-21/174/2013-092  от 05.08.2013</t>
  </si>
  <si>
    <t>Кирилловка  село, ул. Красная, 23</t>
  </si>
  <si>
    <t>газопровод надземный   низкого    давления  труба стальная Д=32мм</t>
  </si>
  <si>
    <t>23:47:0106057:311</t>
  </si>
  <si>
    <t>Акт приемки газопровода в эксплуатацию от 28.02.1989 г.</t>
  </si>
  <si>
    <t>№ 23-23-21/2007/2012-299  от 23.10.2012</t>
  </si>
  <si>
    <t>г. Новороссийск, с.Кирилловка, ул. Кооперативная, 5</t>
  </si>
  <si>
    <t>23:47:0106056:264</t>
  </si>
  <si>
    <t xml:space="preserve">Акт приемки газопровода в эксплуатацию от 02.03.1989 </t>
  </si>
  <si>
    <t>№ 23-23-21/2007/2012-300  от 23.10.2012</t>
  </si>
  <si>
    <t>г. Новороссийск, Цемдолина,    ул. Ленина, 55,  библиотека</t>
  </si>
  <si>
    <t xml:space="preserve">газопровод надземный   низкого    давления  </t>
  </si>
  <si>
    <t xml:space="preserve"> 23:47:0109004:66</t>
  </si>
  <si>
    <t>акт о приеме в эксплуатацию законченного строительством объекта от 01.11.1994</t>
  </si>
  <si>
    <t>№ 23:47:0109004:66-23/021/2019-4  от 04.07.2019</t>
  </si>
  <si>
    <t>труба стальная Д=22мм</t>
  </si>
  <si>
    <t>г. Новороссийск, Цемдолина, от 13 мкр. до 8-й щели</t>
  </si>
  <si>
    <t xml:space="preserve">Газопровод </t>
  </si>
  <si>
    <t>23:47:0111002:880</t>
  </si>
  <si>
    <t>сталь </t>
  </si>
  <si>
    <t>Акт приемки законченного строительством объекта газораспределительной системы от 03.12.2003 г.</t>
  </si>
  <si>
    <t>№ 23-23-21/212/2012-047  от 16.10.2012</t>
  </si>
  <si>
    <t>подземный  среднего давления  труба стальная Д=150мм</t>
  </si>
  <si>
    <t>подземный  среднего давления  труба стальная Д=200мм</t>
  </si>
  <si>
    <t xml:space="preserve">надземный среднего давления труба стальная Д=150мм </t>
  </si>
  <si>
    <t xml:space="preserve">надземный среднего давления труба стальная Д=57мм  </t>
  </si>
  <si>
    <t xml:space="preserve">надземный среднего давления труба стальная Д=200мм   </t>
  </si>
  <si>
    <t xml:space="preserve">надземный среднего давления труба стальная Д=300мм </t>
  </si>
  <si>
    <t xml:space="preserve">надземный  низкого давления труба стальная Д=200мм </t>
  </si>
  <si>
    <t>г. Новороссийск, Цемдолина,     ул. Первомайская, 3</t>
  </si>
  <si>
    <t>газопровод надземный  низкого давления  труба стальная Д=50мм</t>
  </si>
  <si>
    <t>23:47:0108028:36</t>
  </si>
  <si>
    <t>Акт приемки газопровода в эксплуатацию от 29.03.1987 г.</t>
  </si>
  <si>
    <t>№ 23-23-21/191/2012-418  от 11.10.2012</t>
  </si>
  <si>
    <t>г. Новороссийск, Цемдолина,    ул. Ленина, д/к "Кубань"</t>
  </si>
  <si>
    <t>газопровод подземный  низкого давления  труба стальная Д=89мм</t>
  </si>
  <si>
    <t>23:47:0109001:301</t>
  </si>
  <si>
    <t>Акт о приеме в эксплуатацию  законченного строительством объекта от 29.03.1987 г.</t>
  </si>
  <si>
    <t xml:space="preserve">№ 23:47:0109001:301-23/021/2019-4  от 04.07.2019 </t>
  </si>
  <si>
    <t>г. Новороссийск, Цемдолина, 8-я Щель</t>
  </si>
  <si>
    <t>Газопровод</t>
  </si>
  <si>
    <t>23:47:0110001:3599</t>
  </si>
  <si>
    <t>Акт о приеме в эксплуатацию  законченного строительством объекта от 22.07.1997 г.</t>
  </si>
  <si>
    <t>№ 23:47:0110001:3599-23/021/2019-4  от 03.07.2019</t>
  </si>
  <si>
    <t>подземный  высокого давления  труба стальная Д=57мм</t>
  </si>
  <si>
    <t>надземный высокого давления  труба стальная Д=57мм</t>
  </si>
  <si>
    <t>надземный  низкого давления труба стальная Д=219мм</t>
  </si>
  <si>
    <t>надземный  низкого давления труба стальная Д=159мм</t>
  </si>
  <si>
    <t>надземный  низкого давления труба стальная Д=114мм</t>
  </si>
  <si>
    <t>надземный  низкого давления труба стальная Д=89мм</t>
  </si>
  <si>
    <t>надземный  низкого давления труба стальная Д=76мм</t>
  </si>
  <si>
    <t>надземный  низкого давления труба стальная Д=57мм</t>
  </si>
  <si>
    <t>Цемдолина, ул. Школьная, котельная в школе №28</t>
  </si>
  <si>
    <t>газопровод подземный низкого давдения</t>
  </si>
  <si>
    <t>23:47:0108013:121</t>
  </si>
  <si>
    <t>Акт приемки в эксплуатацию городских газопроводов от 28.08.1965 г.</t>
  </si>
  <si>
    <t>№ 23:47:0108013:121-23/021/2019-4  от 25.07.2019</t>
  </si>
  <si>
    <t>труба стальная Д=89м</t>
  </si>
  <si>
    <t>труба стальная Д=114мм</t>
  </si>
  <si>
    <t>г. Новороссийск, с. Борисовка,  пер. Северный</t>
  </si>
  <si>
    <t xml:space="preserve">газопровод низкого давления </t>
  </si>
  <si>
    <t>23:47:0117031:784</t>
  </si>
  <si>
    <t xml:space="preserve">Разрешение на ввод объекта в эксплуатацию №RU 23308000-2 007-13 от 08.02.2013                </t>
  </si>
  <si>
    <t>23:47:0117031:784-23/021/2019-8, 25.12.2019</t>
  </si>
  <si>
    <t>подземный труба стальная Д=159мм</t>
  </si>
  <si>
    <t>г. Новороссийск, х.Горный,  от ГРП №5 до ГРП №1 по ул. Заречной и ул. Шоссейной</t>
  </si>
  <si>
    <t>газопровод  надземный среднего и низкого</t>
  </si>
  <si>
    <t>23:47:0000000:3387</t>
  </si>
  <si>
    <t>Разрешение на ввод объекта в эксплуатацию №RU 23308000-2017-13 от 26.04.2013                Постановление от 23.08.2012г. № 4902</t>
  </si>
  <si>
    <t>№ 23-23-21/009/2014-156 от 06.02.2014 г.</t>
  </si>
  <si>
    <t xml:space="preserve">г. Новороссийск, с.Раевская , по нечетной стороне ул. Пушкина от ул. Нижней до ул. Красной </t>
  </si>
  <si>
    <t xml:space="preserve">Распределительный газопровод надземный низкого  давления </t>
  </si>
  <si>
    <t>Постановление от 22.04.2013г. № 2662               Приказ от 6.05.2013г.   № 1958</t>
  </si>
  <si>
    <t xml:space="preserve">Новороссийск, ст. Раевская, по четной стороне ул. Новороссийской от ул.Чапаева до ул.Восточной       </t>
  </si>
  <si>
    <t xml:space="preserve">Распределительный газопровод низкого давления  </t>
  </si>
  <si>
    <t>Постановление от 22.04.2013г. № 2660               Приказ от 1.07.2013г.   № 1967</t>
  </si>
  <si>
    <t xml:space="preserve"> г. Новороссийск, с.Южная Озереевка ул.Свободы от ШРП до моря</t>
  </si>
  <si>
    <t>Постановление главы администрации м.о.          г. Новороссийск от 08.08.2007 № 2304 и изменения от 13.12.2007г. № 3780</t>
  </si>
  <si>
    <t xml:space="preserve">г. Новороссийск,
ст. Натухаевская, 
ул. Хлеборобов 
№ 26«Г»
</t>
  </si>
  <si>
    <t xml:space="preserve">Газопровод низкого давления    </t>
  </si>
  <si>
    <t>Постановление от 28.10.2013г. № 7575               Приказ от 17.12.2013г.   № 2020</t>
  </si>
  <si>
    <t>Кран шаровой Д=50мм</t>
  </si>
  <si>
    <t xml:space="preserve">г. Новороссийск, ст.Раевской  ул.Новороссийская по нечетной стороне </t>
  </si>
  <si>
    <t>Распределительный газопровод низкого давления</t>
  </si>
  <si>
    <t>387 235,04</t>
  </si>
  <si>
    <t>Постановление                   от 28.10.2013г. № 7578 приказ от 17.12.2013г. № 2022</t>
  </si>
  <si>
    <t>Труба Д89х4,0</t>
  </si>
  <si>
    <t>Труба Д57х3,5</t>
  </si>
  <si>
    <t>Отвод Д89</t>
  </si>
  <si>
    <t>Отвод Д57</t>
  </si>
  <si>
    <t>Переход Д89х57</t>
  </si>
  <si>
    <t>Фланец Д80</t>
  </si>
  <si>
    <t>Кран Д80</t>
  </si>
  <si>
    <t>Заглушка Д57</t>
  </si>
  <si>
    <t>Заземление</t>
  </si>
  <si>
    <t>г. Новороссийск, ст. Натухаевская, по ул. Красного Октября до пер. Садового № 167</t>
  </si>
  <si>
    <t>газопровод наземный  низкого давления</t>
  </si>
  <si>
    <t>Постановление гл. администрации МО  №3788  от 13.12.2007г.;    Приказ УИЗО  № 1146 от 25,12.2007г.</t>
  </si>
  <si>
    <t>г.Новороссийск, 
п. Верхнебаканский
 по ул. Ленина от жилого дома № 8 до ул. Черноморской и по ул.Черноморской от ул.Ленина до конца земельного участка жилого дома № 4 «А», с переврезкой существующего газопровода к жилому дому № 8 в п.Верхнебаканском города Новороссийска</t>
  </si>
  <si>
    <t xml:space="preserve">Распределительный газопровод низкого давления </t>
  </si>
  <si>
    <t>Постановление администрации МО г. Новороссийск от 14.01.2014 г. № 223 Приказ от 03.02.2014г. № 2036</t>
  </si>
  <si>
    <t>Труба Ø108х4,0</t>
  </si>
  <si>
    <t>904 042,03</t>
  </si>
  <si>
    <t>Труба Ø57х3,5</t>
  </si>
  <si>
    <t>6 807,0</t>
  </si>
  <si>
    <t>КТ (контрольная трубка)</t>
  </si>
  <si>
    <t>1 392,0</t>
  </si>
  <si>
    <t>КС (кондесатор.сбор)</t>
  </si>
  <si>
    <t>1 599,37</t>
  </si>
  <si>
    <t xml:space="preserve">ст. Раевская
г.Новороссийска (по нечетной стороне ул.
 Майской до конца 
земельного участка № 17)
</t>
  </si>
  <si>
    <t xml:space="preserve">Распределительный 
газопровод низкого давления
 </t>
  </si>
  <si>
    <t>Постановление администрации МО г. Новороссийск от 16.01.2014 г. № 274  Приказ от 03.02.2014г. № 2037</t>
  </si>
  <si>
    <t>Труба Ø57х3,5L</t>
  </si>
  <si>
    <t>198 067,73</t>
  </si>
  <si>
    <t>Отвод Ø 57х3,5</t>
  </si>
  <si>
    <t>7 180,0</t>
  </si>
  <si>
    <t>Тройник Ø 57х4,0</t>
  </si>
  <si>
    <t>Заглушка Ø 57х5,0</t>
  </si>
  <si>
    <t>Заземление газопровода</t>
  </si>
  <si>
    <t>4 898,30</t>
  </si>
  <si>
    <t xml:space="preserve">г. Новороссийск,ст. Раевская, по ул. Огородной от участка
 жилого дома № 11 до конца 
участка жилого дома № 3 
 </t>
  </si>
  <si>
    <t>Постановление администрации МО г. Новороссийск от 14.01.2014 г. № 224 Приказ от 03.02.2014г. № 2038</t>
  </si>
  <si>
    <t>Труба Ø76х4,0</t>
  </si>
  <si>
    <t>247 448,73</t>
  </si>
  <si>
    <t>4 536,0</t>
  </si>
  <si>
    <t>Переход Ø 76х4,0-57х4,0</t>
  </si>
  <si>
    <t>5 759,07</t>
  </si>
  <si>
    <t xml:space="preserve">г.Новороссийск,ст.Натухаевская  ул. Красных 
Партизан от пер.Крайнего до ул.Ворошилова и 
по ул.Красных Партизан до конца участка жилого
дома № 21 "А"
</t>
  </si>
  <si>
    <t xml:space="preserve">Распределительный
 газопровод низкого 
давления </t>
  </si>
  <si>
    <t>Постановление администрации МО г. Новороссийск от 16.01.2014 г. № 273 Приказ от 03.02.2014г. № 2040</t>
  </si>
  <si>
    <t>6 671,27</t>
  </si>
  <si>
    <t>29 362,5</t>
  </si>
  <si>
    <t>Заглушка Ø57х4,0</t>
  </si>
  <si>
    <t>Отвод Ø76х4,0</t>
  </si>
  <si>
    <t>1 265,9</t>
  </si>
  <si>
    <t>Переход Ø76х4,0 – 108х4,0</t>
  </si>
  <si>
    <t>Переход Ø76х4,0 – 57х4,0</t>
  </si>
  <si>
    <t xml:space="preserve">г. Новороссийск, п. Верхнебаканский,                                                    ул. 40 лет Октября, 10 «А»
</t>
  </si>
  <si>
    <t>Распределительный газопровод</t>
  </si>
  <si>
    <t>Постановление администрации МО г. Новороссийск от 24.02.2014 г. № 1367 Приказ от 25.02.2014г. № 2045</t>
  </si>
  <si>
    <t>В том числе:</t>
  </si>
  <si>
    <t>Трубопровод Ø 159 мм</t>
  </si>
  <si>
    <t>Трубопровод Ø 89 мм</t>
  </si>
  <si>
    <t>Трубопровод Ø 57 мм</t>
  </si>
  <si>
    <t>Счетчики «Взлет»</t>
  </si>
  <si>
    <t>г. Новороссийск, п. Верхнебаканский,                                                    ул. 40 лет Октября, 10 «А»</t>
  </si>
  <si>
    <t>Подводящий газопровод</t>
  </si>
  <si>
    <t>Трубопровод Ø 108 мм</t>
  </si>
  <si>
    <t>Электрохимическая защита газопровода(катодная станция)</t>
  </si>
  <si>
    <t xml:space="preserve">г. Новороссийск,
ул. Солнечная                (от участка жилого дома № 3 до конца участка жилого дома № 1 «Д»)
</t>
  </si>
  <si>
    <t>Распределительный газопровод низкого давления по ул. Солнечной от участка жилого дома № 3 до конца участка жилого дома № 1 «Д» в г. Новороссийске</t>
  </si>
  <si>
    <t>Постановление администрации муниципального образования город Новороссийск от 02.07.2014 г. № 4965 Приказ от 11.07.2014г. № 2095</t>
  </si>
  <si>
    <t>Труба Ду-100 108х4,0</t>
  </si>
  <si>
    <t>Труба Ду-80 89х4,0</t>
  </si>
  <si>
    <t>Шесхарис, 13-е ущелье, жилые дома №№4-8</t>
  </si>
  <si>
    <t>Инженерные сети газоснабжения</t>
  </si>
  <si>
    <t>Постановление администрации муниципального образования от 30.07.2014г.  № 5777Приказ от 08.08.2014г. № 2104</t>
  </si>
  <si>
    <t>г. Новороссийск, с. Цемдолина 8-я Щель</t>
  </si>
  <si>
    <t>Сети  газоснабжения жилой застройки  (1 и 2 очередь)</t>
  </si>
  <si>
    <t>Постановление администрации муниципального образования от 29.08.2014г.  № 6732, Приказ № 2114 от 17.09.2014 г.</t>
  </si>
  <si>
    <t>г. Новороссийск, с. Цемдолина 8-я Щель, 1очередь</t>
  </si>
  <si>
    <t>Газопровод высокого давленияДу-76 стальной (подземный)</t>
  </si>
  <si>
    <t>Газопровод высокого давления Ду-76 стальной (надземный)</t>
  </si>
  <si>
    <t>Газопровод низкого давления Ду-219 стальной (надземный)</t>
  </si>
  <si>
    <t>Газопровод низкого давления Ду-159 стальной (надземный)</t>
  </si>
  <si>
    <t>Газопровод низкого давления Ду-89 стальной (надземный)</t>
  </si>
  <si>
    <t>Газопровод низкого давления Ду-76 стальной (надземный)</t>
  </si>
  <si>
    <t>Газопровод низкого давления Ду-89 стальной (подземный)</t>
  </si>
  <si>
    <t xml:space="preserve">ГРПШ 400-01  с РДНК 400ГМ </t>
  </si>
  <si>
    <t>г. Новороссийск, с. Цемдолина 8-я Щель, 2 очередь</t>
  </si>
  <si>
    <t>Газопровод среднего давления Ду-159 стальной (подземный)</t>
  </si>
  <si>
    <t>Газопровод низкого давления Ду-159 стальной (подземный)</t>
  </si>
  <si>
    <t>Газопровод среднего давления Ду -159 стальной (надземный)</t>
  </si>
  <si>
    <t>Газопровод среднего давления Ду -57 стальной (надземный)</t>
  </si>
  <si>
    <t>Газопровод низкого давления Ду -159 стальной (надземный)</t>
  </si>
  <si>
    <t>Газопровод низкого давления Ду -108 стальной (надземный)</t>
  </si>
  <si>
    <t>Газопровод низкого давления Ду- 89 стальной (надземный)</t>
  </si>
  <si>
    <t>Газопровод низкого давления Ду- 76 стальной (надземный)</t>
  </si>
  <si>
    <t>Газопровод низкого давления Ду- 57 стальной (надземный)</t>
  </si>
  <si>
    <t>ГРПШ 132 МУ1 № 00634 с РДГ 50 н /35</t>
  </si>
  <si>
    <t>ГРПШ 132 МУ1 № 00635 с РДГ 50 н /36</t>
  </si>
  <si>
    <t>г. Новороссийск,ст. Раевская, ул. Грибоедова, 3</t>
  </si>
  <si>
    <t xml:space="preserve">Сети газоснабжения жилого дома </t>
  </si>
  <si>
    <t>постановление администрации муниципального образования город Новороссийск от 08.12.2014 г. № 9582 Приказ от 18.12.2014г. № 2127</t>
  </si>
  <si>
    <t>Подземный газопровод из полиэтиленовых труб</t>
  </si>
  <si>
    <t>124 698,00</t>
  </si>
  <si>
    <t>Стальной газопровод условный диаметр газопровода: 100 мм</t>
  </si>
  <si>
    <t>3 965,00</t>
  </si>
  <si>
    <t>г.Новороссийск ул. Пенайская, 3 (котельная СОШ 15)</t>
  </si>
  <si>
    <t>Сети газоснабжения</t>
  </si>
  <si>
    <t>постановление администрации муниципального образования город Новороссийск от 15.12.2014 г. № 9759 Приказ от 22.12.2014г. № 2128</t>
  </si>
  <si>
    <t>с. Раевская, по ул. Пушкина от ж.д. № 1А до ж.д. № 13</t>
  </si>
  <si>
    <t>Распределительный  газопровод низкого давления</t>
  </si>
  <si>
    <t>23:47:0000000:7982</t>
  </si>
  <si>
    <t>Постановление № 9413 от 01.12.2014г.Приказ № 2130 от 22.12.2014г. Постановление № 4425 от 02.06.2016 г. Приказ № 2256 от  21.06.2016</t>
  </si>
  <si>
    <t>Трубы стальные электросварные диам. 100 мм толщ. 4,5 мм</t>
  </si>
  <si>
    <t>Трубы газопроводные п/эт. ПЭ 100 SDR 11 диам. 110 мм</t>
  </si>
  <si>
    <t>Отвод электросварной ПЭ 100 SDR 11 диам. 110 мм</t>
  </si>
  <si>
    <t>Неразъемное соединение «полиэтилен-сталь»: SDR 11 110х10,0/СТ108 (ТУ2248-025-00203536-96)</t>
  </si>
  <si>
    <t>Провод медный ПВ 1-2.5</t>
  </si>
  <si>
    <t>Отводы 90 град. с радиусом кривизны R=1,5 Ду на Ру до 16 МПа (160 кгс/см2), диаметром условного прохода: 100 мм, наружным диаметром 108 мм, толщиной стенки 4 мм</t>
  </si>
  <si>
    <t>Тройники равнопроходные на Ру до 16 МПа (160 кгс/см2) диаметром условного прохода: 100 мм, наружным диаметром 108 мм, толщиной стенки 4 мм</t>
  </si>
  <si>
    <t>Изолирующее фланцевое соединение Ф100 мм</t>
  </si>
  <si>
    <t>Кран шаровый фланцевый газовый диам.100 мм</t>
  </si>
  <si>
    <t>г. Новороссийск,   х. Горный,     ул. Шоссейная, 53</t>
  </si>
  <si>
    <t xml:space="preserve">Сети газопровода нежилого помещения </t>
  </si>
  <si>
    <t>Постановление №3035 от 22.04.2015 года «О передачи в муниципальную собственность законченного строительством объекта: «Газопровод нежилого помещения по ул. Шоссейная, 53, х. Горный г. Новороссийска»    Приказ  № 2157 от «05» мая   2015г.</t>
  </si>
  <si>
    <t>Наружный газопровод-ввод низкого давления</t>
  </si>
  <si>
    <t>2 781,00</t>
  </si>
  <si>
    <t>Трубы стальные 57х3.5мм</t>
  </si>
  <si>
    <t>1 831,00</t>
  </si>
  <si>
    <t>Трубы стальные 32х3.2мм</t>
  </si>
  <si>
    <t>Кран Ду32</t>
  </si>
  <si>
    <t>шт.</t>
  </si>
  <si>
    <t>Вводной внутренний газопровод низкого давления</t>
  </si>
  <si>
    <t>5 955,00</t>
  </si>
  <si>
    <t>3 314,00</t>
  </si>
  <si>
    <t>Трубы стальные 25х3.2мм</t>
  </si>
  <si>
    <t>1 115,00</t>
  </si>
  <si>
    <t>Трубы стальные Ду20</t>
  </si>
  <si>
    <t>Кран Ду20</t>
  </si>
  <si>
    <t>Оборудование</t>
  </si>
  <si>
    <t>89 848,00</t>
  </si>
  <si>
    <t>Счетчик газовый BKG-6T</t>
  </si>
  <si>
    <t>3 939,00</t>
  </si>
  <si>
    <t>Котел “Baxi LUNA-3 Comfort 240 Fi”</t>
  </si>
  <si>
    <t>69 075,00</t>
  </si>
  <si>
    <t>Комплект дымоводов</t>
  </si>
  <si>
    <t>4 462,00</t>
  </si>
  <si>
    <t>Газовая подводка сильфонного типа</t>
  </si>
  <si>
    <t>1 777,00</t>
  </si>
  <si>
    <t>Сигнализатор загазованности по СО-СН Кристалл-3</t>
  </si>
  <si>
    <t>10 595,00</t>
  </si>
  <si>
    <t>Трубопровод отопления</t>
  </si>
  <si>
    <t>2 909,00</t>
  </si>
  <si>
    <t>Клапан муфтовый</t>
  </si>
  <si>
    <t>Труба из полипропилена PN20/32</t>
  </si>
  <si>
    <t>Кран шаровый муфтовый Д25</t>
  </si>
  <si>
    <t>1 350,00</t>
  </si>
  <si>
    <t>Вентиляция</t>
  </si>
  <si>
    <t>1 287,00</t>
  </si>
  <si>
    <t>Воздуховоды из оцмнкованной стали</t>
  </si>
  <si>
    <t>Решетка вентиляционная</t>
  </si>
  <si>
    <t>Зонты вентиляционных систем</t>
  </si>
  <si>
    <t>с. Глебовское</t>
  </si>
  <si>
    <t xml:space="preserve">Постановление №3150 от 28.04.2015 года «О внесении изменений в постановление администрации муниципального образования город Новороссийск от 8 апреля 2015 года №2652 «О включении в реестр муниципальной собственности муниципального образования город Новороссийск инженерных сетей газоснабжения» Приказ № 2162 от «14» мая   2015г., Приказ № 2252 от 07.06.2016 г. </t>
  </si>
  <si>
    <t>с. Глебовское. переход через дорогу ул. К. Маркса (от точки 29 до точки 34)</t>
  </si>
  <si>
    <t>-среднего давления, 108х4</t>
  </si>
  <si>
    <t>-низкого давления, 159х4,5</t>
  </si>
  <si>
    <t>с. Глебовское, ул. К.Маркса, четная сторона, (от точки 34 до точки 43)</t>
  </si>
  <si>
    <t>-среднего давления (Г2), 108х4</t>
  </si>
  <si>
    <t>-низкого давления (Г1), 159х4,5</t>
  </si>
  <si>
    <t>с. Глебовское, ул. К.Маркса к ул. Чехова  (от точки 43 до точки 52)</t>
  </si>
  <si>
    <t>-среднего давления, 108</t>
  </si>
  <si>
    <t>-низкого давления, 159</t>
  </si>
  <si>
    <t>с. Глебовское, От точки 52 до точки 57 до ул. Чехова (узел установки ШРП)</t>
  </si>
  <si>
    <t>с. Глебовское, от ул. Заречной до ул. Молодежной (от точки 28 до точки 66)</t>
  </si>
  <si>
    <t>с. Глебовское, ул. Заречная (от  точки 14 до точки 24)</t>
  </si>
  <si>
    <t>с. Глебовское, по ул. Молодежная от дома № 13а до № 11 (от точки 24 до точки 29)</t>
  </si>
  <si>
    <t>с. Глебовское,ул. Заречная (от точки 6 до точки 14)</t>
  </si>
  <si>
    <t>-низкого давления, 219</t>
  </si>
  <si>
    <t>с. Глебовское,ул. Молодежная от дома № 11 (от точки 30 до точки 130) пересекая ул. Дачную</t>
  </si>
  <si>
    <t>-низкого давления, 89х4</t>
  </si>
  <si>
    <t>с. Глебовское, По ул. Дачная (от точки 130 до точки 131) до заглушки</t>
  </si>
  <si>
    <t>с. Глебовское,ул. Изумрудная (от точки 65 до точки 134)</t>
  </si>
  <si>
    <t>-низкого давления, 57</t>
  </si>
  <si>
    <t>с. Глебовское, В квартале ул. Изумрудная - ул. Полевая (от точки 137 до точки 70)</t>
  </si>
  <si>
    <t>с. Глебовское, В квартале ул. Изумрудная - ул. Полевая от точки 71 до точки 138</t>
  </si>
  <si>
    <t>с. Глебовское, В квартале ул. Полевая – ул. Лесная (от точки 90 до точки 78)</t>
  </si>
  <si>
    <t>с. Глебовское, От ул. Лесная участок № 18 пересекая ул. Полевая, ул. Изумрудную (от точки 77 до точки 66)</t>
  </si>
  <si>
    <t>с. Глебовское, От ул. Заречная до пер. К.Маркса (от точки 11 до точки 107)</t>
  </si>
  <si>
    <t>с. Глебовское, От пер. К.Маркса до ул. Молодежная (от точки 18 до точки 119)</t>
  </si>
  <si>
    <t>-низкого давления, 57х3,5</t>
  </si>
  <si>
    <t>с. Глебовское, ул. Молодежная от дома № 5 до № 1 (от точки 113 до точки 122)</t>
  </si>
  <si>
    <t xml:space="preserve">с. Глебовское, ул. Лесная до дома № 1 (заглушка) (от точки 78 до точки 140) </t>
  </si>
  <si>
    <t>с. Глебовское, в квартале К.Маркса - ул. Чехова, район дома № 9 (от точки 143 до точки 145)</t>
  </si>
  <si>
    <t>с. Абрау-Дюрсо –            от ГРП с. Абрау-Дюрсо до ГРП х. Камчатка (земли принадлежат лесному хозяйству)</t>
  </si>
  <si>
    <t xml:space="preserve">Подземный газопровод высокого давления </t>
  </si>
  <si>
    <t>23:47:0000000:4599</t>
  </si>
  <si>
    <t>постановление №3445 от 08.05.2015 года «О передачи в муниципальную собственность законченного строительством объекта: «Газопроводы высокого давления от ГРП с. Абрау-Дюрсо до ГРП х.Камчатка» Приказ № 2163 от «14» мая   2015г.</t>
  </si>
  <si>
    <t>Труба газопроводная: ПЭ 100 SDR 11? Наружный диаметр 315 мм</t>
  </si>
  <si>
    <t>19 502 253,46</t>
  </si>
  <si>
    <t>Труба газопроводная ПЭ 100 ГАЗ SR 11-400х36,3 диаметр 400 мм</t>
  </si>
  <si>
    <t>227 257,92</t>
  </si>
  <si>
    <t>Трубы поливинилхлоридные, наружным диаметром  40 мм (дренажная трубка)</t>
  </si>
  <si>
    <t>708 431,77</t>
  </si>
  <si>
    <t>Трубы стальные электросварные прямошовные со снятой фаской из стали марок БСт2кп-БСт4кп и БСт2пс-БСт4пс наружный диаметр: 426 мм, толщина стенки 6мм</t>
  </si>
  <si>
    <t>871 427,00</t>
  </si>
  <si>
    <t>Трубы стальные электросварные прямошовные со снятой фаской из стали марок БСт2кп-БСт4кп и БСт2пс-БСт4пс наружный диаметр: 273 мм, толщина стенки 6 мм</t>
  </si>
  <si>
    <t>84 665,65</t>
  </si>
  <si>
    <t>Кран шаровой подземной установки ДУ 250 Ру160</t>
  </si>
  <si>
    <t>1 152 382,00</t>
  </si>
  <si>
    <t>Кран шаровой подземной установки ДУ 300 Ру160</t>
  </si>
  <si>
    <t>576 191,00</t>
  </si>
  <si>
    <t>Ковер большой для установки шарового крана</t>
  </si>
  <si>
    <t>134 145,81</t>
  </si>
  <si>
    <t>Трубы стальные электросварные прямошовные со снятой фаской из стали марок БСт2кп-БСт4кп и БСт2пс-БСт4пс наружный диаметр: 325 мм, стенки 6 мм</t>
  </si>
  <si>
    <t>0,2032 тонн</t>
  </si>
  <si>
    <t>121 399,18</t>
  </si>
  <si>
    <t>Газопроводы: опорные части, опоры, кронштейны, подвески, хомуты, седла, тарельчатые компенсаторы, прямолинейные участки, фасонные части дорожного габарита упругодеформированные до железнодорожного габарита</t>
  </si>
  <si>
    <t>т</t>
  </si>
  <si>
    <t>236 238,37</t>
  </si>
  <si>
    <t>ул.Школьная, 1   с.Глебовка     г.Новороссийск</t>
  </si>
  <si>
    <t>Распределительный газопровод среднего давления  к котельной</t>
  </si>
  <si>
    <t>№ 3884 от 27.05.2015 г. "О передаче в муниципальную собственность законченного строительством объекта: "Техническое перевооружение котельной для отопления административного здания и СОШ № 31 по ул. Школьной в с. Глебовское г. Новороссийска"    Постановление №5127 от 02.07.2015 "О внесении изменений в постановление от 27 мая 2015года № 3884  № 2171 от "09" июня 2015г. отменен Приказом №2179 от 10.08.2015</t>
  </si>
  <si>
    <t>Газопровод полиэтиленовый Д63мм</t>
  </si>
  <si>
    <t>Муфта электросварная ПЭ 80 63SDR11 ГАЗ</t>
  </si>
  <si>
    <t>Лента сигнальная "Газ" ЛОГ 200</t>
  </si>
  <si>
    <t>Кабель контрольный ПВ-1-2,5 Б</t>
  </si>
  <si>
    <t>Неразъемное соединение полиэтилен-сталь SDR 11 63х5, 8СТ57 (ТУ 2248-025-00203536-96)</t>
  </si>
  <si>
    <t>Отводы 90 град на Ру до 16 МпаД57 толщина стенки 4мм</t>
  </si>
  <si>
    <t>Трубы стальные сварные водогазопроводные Ду15</t>
  </si>
  <si>
    <t>Краны стальные шаровые фланцевые Ду50</t>
  </si>
  <si>
    <t>Изолирующее фланцевое соединение Ду50мм</t>
  </si>
  <si>
    <t>Трубы стальные электросварные прямошовные Д75мм толщина стенки 3,5мм</t>
  </si>
  <si>
    <t>Крепления кронштейны</t>
  </si>
  <si>
    <t>Трубы стальные электросварные прямошовные со снятой фаской из стали марок БСт2кп-БСт4кп и БСт2пс-БСт4пс наружный диаметр: 159 мм, толщина стенки 4,5 мм</t>
  </si>
  <si>
    <t>Трубы стальные электросварные прямошовные со снятой фаской из стали марок БСт2кп-БСт4кп и БСт2пс-БСт4пс наружный диаметр: 57 мм, толщина стенки 3,5 мм</t>
  </si>
  <si>
    <t>Трубы стальные электросварные прямошовные со снятой фаской из стали марок БСт2кп-БСт4кп и БСт2пс-БСт4пс наружный диаметр: 108 мм, толщина стенки 4,5 мм</t>
  </si>
  <si>
    <t>Отводы 90 град на Ру до 16 МПаД108 толщина стенки 4мм</t>
  </si>
  <si>
    <t>Переходы концентрические на Ру до 16 МПад108 х Д57 толщина стенки 4мм</t>
  </si>
  <si>
    <t>х. Ленинский путь, ул. Анапская до ж/д № 8а</t>
  </si>
  <si>
    <t>Низкого давления</t>
  </si>
  <si>
    <t>х. Ленинский путь, ул. Восточная, к ж/д № 5</t>
  </si>
  <si>
    <t>ст. Натухаевская, пер. Горный, к ж/д № 15</t>
  </si>
  <si>
    <t>труба Ду-76</t>
  </si>
  <si>
    <t>с. Северная Озерейка, ул. Виноградная к ж/д № 48</t>
  </si>
  <si>
    <t>ст. Натухаевская, от ШРП №7 по ул. Красного Октября - пер. Речной ул. Карла Маркса (четная сторона от ул. Победы до № 38 по ул. К.Маркса)</t>
  </si>
  <si>
    <t>труба Д-159</t>
  </si>
  <si>
    <t>с. Гайдук, по пер. Тихому (от ул. Колхозной до середины квартала ограниченного пер. Тихим и пер. Уютным)</t>
  </si>
  <si>
    <t>ст. Раевская ул. Островского, ул. Ворошилова, ул. Новороссийская</t>
  </si>
  <si>
    <t xml:space="preserve">постановление № 9408 от 01.12.2015. Приказ №2211 от 14.12.2015 </t>
  </si>
  <si>
    <t>ст. Раевская, ул. Южная (от ул. Сараны до ул. Суворова)</t>
  </si>
  <si>
    <t>ст. Натухаевская по ул. Красного октября, ул. Горбатого и ул. Зеленой</t>
  </si>
  <si>
    <t>ст. Раевская по ул. Заповедной (от ул. Новосибирской до ул. Полевой) (2001 г.)</t>
  </si>
  <si>
    <t>труба Ду-100</t>
  </si>
  <si>
    <t>ст. Натухаевская, ул. Хлеборобов</t>
  </si>
  <si>
    <t>ст. Раевская по ул. Нижней (от ул. Маяковского до ул. Суворова) по ул. Суворова (от ул. Нижней до ул. Красной)</t>
  </si>
  <si>
    <t>К жилым домам № 14, 15, 15-а в 14-м микрорайоне по ул. Южная-Пионерская (2007 г.)</t>
  </si>
  <si>
    <t>Подводящий газопровод низкого давления</t>
  </si>
  <si>
    <t>ул. Сакко и Ванцетти 25, 27, 29 (старые 6,7,8 (внутридворовой) (1968 г.)</t>
  </si>
  <si>
    <t>Шесхарис</t>
  </si>
  <si>
    <t>Распределительный газопровод (высокое, низкое) давление</t>
  </si>
  <si>
    <t>Газопровод ул. Волочаевская, 57 (1978 г.)</t>
  </si>
  <si>
    <t xml:space="preserve">Газопровод ул. Малоземельская, 14 
(1983 г.)
</t>
  </si>
  <si>
    <t>Газопровод ул. Яковлева, 27 (дворовой, школы № 6) (1960 г.)</t>
  </si>
  <si>
    <t>ШГРП на площадке очистных сооружений в п. Алексино</t>
  </si>
  <si>
    <t>ул.Комсомольская, 22 (наркологический диспансер)</t>
  </si>
  <si>
    <t>ст. Натухаевской (1997 г.) (от ул. Шоссейной до ул. Украинской, ул. Фрунзе, ул. Лермонтова)</t>
  </si>
  <si>
    <t xml:space="preserve">газопровод высокого, среднего, низкого давления, ПГБ-8 </t>
  </si>
  <si>
    <t>труба Ду-426</t>
  </si>
  <si>
    <t>труба Ду-219</t>
  </si>
  <si>
    <t>п. Верхнебаканский,                                                    ул. 40 лет Октября, 10 «А»</t>
  </si>
  <si>
    <t>с. Южная Озереевка (от точки подключения до конца земельных участков   № 15,    № 27 по ул. Южной) и до конца земельного участка      № 38 по ул. Краснодарская;   от точки подключения до проектируемого ШРП</t>
  </si>
  <si>
    <t>низкое/среднее</t>
  </si>
  <si>
    <t xml:space="preserve">Постановление администрации муниципального образования город Новороссийск от 02.04.2014 г. № 2511. Приказ от 09.04.2014г. № 2062  </t>
  </si>
  <si>
    <t>установка ШРП</t>
  </si>
  <si>
    <t>ст. Натухаевская, ул. Курганная от з/у № 19 до з/у № 31 (закольцовка)</t>
  </si>
  <si>
    <t xml:space="preserve">постановление № 4918 от 16.06.2016 года. Приказ № 2262 от 20.07.2016 </t>
  </si>
  <si>
    <t>ст. Натухаевская, от земельного участка №10-а, по пер. Садовому, до жилого дома № 130-б, ул. Красного октября. (закольцовка)</t>
  </si>
  <si>
    <t>постановление № 4919 от 16.06.2016 года. Приказ № 2263 от 20.07.2016</t>
  </si>
  <si>
    <t>труба Ду-25</t>
  </si>
  <si>
    <t xml:space="preserve">г. Новороссийска, х. Большие Хутора  , от точки подключения до конца земельного участка жилого дома №8 по ул. Майской </t>
  </si>
  <si>
    <t xml:space="preserve">Газопровод-ввод низкого давления </t>
  </si>
  <si>
    <t>постановление № 4916 от 16.06.2016 года. Приказ № 2264 от 20.07.2017</t>
  </si>
  <si>
    <t>труба Ду-152</t>
  </si>
  <si>
    <t>ст. Натухаевская по четной стороне ул. Анапской от ул. Красных Партизан до ул. Чкалова (четная сторона)</t>
  </si>
  <si>
    <t xml:space="preserve">Надземный распределительный газопровод низкого давления </t>
  </si>
  <si>
    <t>постановление № 9216 от 26.11.2015 года. Приказ № 2206 от 04.12.2015</t>
  </si>
  <si>
    <t xml:space="preserve">ст. Натухаевская, по пер. Родниковому от ул. М. Горького до ул. Курганной  
</t>
  </si>
  <si>
    <t>постановление № 9602 от 08.12.2015 года. Приказ № 2207 от 04.12.2015</t>
  </si>
  <si>
    <t xml:space="preserve">ст. Натухаевская, по нечетной стороне ул.Котовского от жилого дома № 29 до пер. Крайнего </t>
  </si>
  <si>
    <t>постановление № 9603 от 08.12.2015 года. Приказ № 2208 от 10.12.2015</t>
  </si>
  <si>
    <t xml:space="preserve">Газоснабжение района «Минное поле» с. Гайдук </t>
  </si>
  <si>
    <t>«Газоснабжение района «Минное поле» с.Гайдук г. Новороссийск.  Корректировка».</t>
  </si>
  <si>
    <t>23:47:0000000:5744</t>
  </si>
  <si>
    <t>постановление от 21.04.2017 года № 3546. Приказ 2551 от 16.06.2017 г. Постановление № 2338 от 13.06.2018. Приказ № 3297 от 28.06.2018 г.</t>
  </si>
  <si>
    <t xml:space="preserve">№ 23:47:0000000:5744-23/021/2017-1 от 13.12.2017 , корректировка 19.11.2020    №    99/2020/361244520  </t>
  </si>
  <si>
    <t>Подземный газопровод:</t>
  </si>
  <si>
    <t>Труба ПЭ 80 ГАЗ SDR 11 д.=160х14,6</t>
  </si>
  <si>
    <t>2 212 966,84</t>
  </si>
  <si>
    <t>Труба ПЭ 80 ГАЗ SDR 11 - 110х10</t>
  </si>
  <si>
    <t>1 535 156,22</t>
  </si>
  <si>
    <t>Переход электросварной ПЭ 100  SDR11160х110</t>
  </si>
  <si>
    <t>45 857,08</t>
  </si>
  <si>
    <t>Отвод 90 град. электросварной ПЭ 100  SDR11 160</t>
  </si>
  <si>
    <t>56 612,80</t>
  </si>
  <si>
    <t>Патрубок-накладка ПЭ 100 SDR 11 160х110</t>
  </si>
  <si>
    <t>29 298,00</t>
  </si>
  <si>
    <t>Патрубок-накладка ПЭ 100 SDR 11 160х63</t>
  </si>
  <si>
    <t>70 410,60</t>
  </si>
  <si>
    <t>Неразъемное соединение   ПЭ/Ст. 160/159</t>
  </si>
  <si>
    <t>Тройник электросварной ПЭ 100 SDR11 160</t>
  </si>
  <si>
    <t>19 350,32</t>
  </si>
  <si>
    <t>Отвод 90 град. электросварной ПЭ 100 SDR11 110</t>
  </si>
  <si>
    <t>43 603,36</t>
  </si>
  <si>
    <t>Патрубок-накладка ПЭ 100 SDR 11 110х63</t>
  </si>
  <si>
    <t>145 617,2</t>
  </si>
  <si>
    <t>Патрубок-накладка ПЭ 100 SDR 11 110х110</t>
  </si>
  <si>
    <t>24 300,84</t>
  </si>
  <si>
    <t>Неразъемное соединение   ПЭ/Ст 110/108</t>
  </si>
  <si>
    <t>29 239,40</t>
  </si>
  <si>
    <t>Отвод 45 град. электросварной ПЭ 100 SDR11д.160</t>
  </si>
  <si>
    <t>Отвод 11 град. электросварной ПЭ 100 SDR11д.110</t>
  </si>
  <si>
    <t>15 758,90</t>
  </si>
  <si>
    <t>Отвод 45 град. электросварной ПЭ 100 SDR11д.110</t>
  </si>
  <si>
    <t>16 404,84</t>
  </si>
  <si>
    <t>Тройник электросварнойПЭ 100 SDR11д.110</t>
  </si>
  <si>
    <t>29 148,00</t>
  </si>
  <si>
    <t>Цокольный ввод 110х108</t>
  </si>
  <si>
    <t>45 981,86</t>
  </si>
  <si>
    <t>Опоры под газопровод</t>
  </si>
  <si>
    <t>16 515,28</t>
  </si>
  <si>
    <t>Трубы стальные электросварные прямошовныесо снятой фаской из стали марок БСт2кп-БСт4кп и БСт2пс-БСт4пс наружный диаметр 108 мм, толщина стенки 4,0 мм</t>
  </si>
  <si>
    <t>Трубы стальные электросварные прямошовные со снятой фаской из стали марок БСт2кп-БСт4кп и БСт2пс-БСт4пс наружный диаметр 57 мм, толщина стенки 3,5 мм</t>
  </si>
  <si>
    <t>5 946,28</t>
  </si>
  <si>
    <t>Надземный газопровод:</t>
  </si>
  <si>
    <t>2 058 273,00</t>
  </si>
  <si>
    <t>Трубы стальные электросварные прямошовные со снятой фаской из стали марок БСт2кп-БСт4кп и БСт2пс-БСт4пс наружный диаметр 76 мм, толщина стенки 4,0 мм</t>
  </si>
  <si>
    <t>658 234,26</t>
  </si>
  <si>
    <t>Трубы стальные электросварные прямошовные со снятой фаской из стали марок БСт2кп-БСт4кп и БСт2пс-БСт4пс наружный диаметр 159 мм, толщина стенки 4,5 мм</t>
  </si>
  <si>
    <t>845 476,51</t>
  </si>
  <si>
    <t>Отводы 90 град. с радиусом кривизны R=1,5 Ду на Ру до 16 МПа (160 кгс/см2), диаметром условного прохода 150 мм, наружным диаметром 159 мм, толщиной стенки 4,5 мм</t>
  </si>
  <si>
    <t>56 296,00</t>
  </si>
  <si>
    <t>Отводы 90 град. с радиусом кривизны R=1,5 Ду на Ру до 16 МПа (160 кгс/см2), диаметром условного прохода 100 мм, наружным диаметром 108 мм, толщиной стенки 4 мм</t>
  </si>
  <si>
    <t>26 900,00</t>
  </si>
  <si>
    <t>Тройники равнопроходные на Ру до 16 МПа (160 кгс/см2) диаметром условного прохода 150 мм, наружным диаметром 159 мм, толщиной стенки 4,5 мм</t>
  </si>
  <si>
    <t>125 000,00</t>
  </si>
  <si>
    <t>Переходы концентрические на Ру до 16 МПа (160 кгс/см2) диаметром условного прохода 100х80 мм, наружным диаметром и толщиной стенки 108х4-89х3,5 мм</t>
  </si>
  <si>
    <t>26 326,00</t>
  </si>
  <si>
    <t>Переходы концентрические на Ру до 16 МПа (160 кгс/см2) диаметром условного прохода 150х100 мм, наружным диаметром и толщиной стенки 159х4,5-108х4 мм</t>
  </si>
  <si>
    <t>38 900,00</t>
  </si>
  <si>
    <t>Изолирующее фланцевое соединение на газопровод Ду=150 мм</t>
  </si>
  <si>
    <t>52 800,00</t>
  </si>
  <si>
    <t>Изолирующее фланцевое соединение на газопровод Ду=100 мм</t>
  </si>
  <si>
    <t>21 000,00</t>
  </si>
  <si>
    <t>Отводы 90 град. с радиусом кривизны R=1,5 Ду на Ру до 16 МПа (160 кгс/см2), диаметром условного прохода 65 мм, наружным диаметром 76 мм, толщиной стенки 5 мм</t>
  </si>
  <si>
    <t>46 456,23</t>
  </si>
  <si>
    <t>Отводы 90 град. с радиусом кривизны R=1,5 Ду на Ру до 16 МПа (160 кгс/см2), диаметром условного прохода 80 мм, наружным диаметром 89 мм, толщиной стенки 5 мм</t>
  </si>
  <si>
    <t>Тройники равнопроходные на Ру до 16 МПа (160 кгс/см2) диаметром условного прохода 65 мм, наружным диаметром 76 мм, толщиной стенки 6 мм</t>
  </si>
  <si>
    <t>15 000,00</t>
  </si>
  <si>
    <t>Переходы концентрические на Ру до 16 МПа (160 кгс/см2) диаметром условного прохода 150х65 мм, наружным диаметром и толщиной стенки 159х4,5-76х3,5 мм</t>
  </si>
  <si>
    <t>26 123,00</t>
  </si>
  <si>
    <t>Переходы концентрические на Ру до 16 МПа (160 кгс/см2) диаметром условного прохода 100х65 мм, наружным диаметром и толщиной стенки 108х6-76х5 мм</t>
  </si>
  <si>
    <t>28 956,00</t>
  </si>
  <si>
    <t>Кран шаровой стальной КШИ-150фД150мм</t>
  </si>
  <si>
    <t>50 569,00</t>
  </si>
  <si>
    <t>Изоляторы фарфоровые</t>
  </si>
  <si>
    <t>25 000,00</t>
  </si>
  <si>
    <t>ГРПШ:</t>
  </si>
  <si>
    <t>691 649,00</t>
  </si>
  <si>
    <t>Кран шаровой стальной КШИ-150ФДу=150мм</t>
  </si>
  <si>
    <t>97 210,00</t>
  </si>
  <si>
    <t>Трубы стальные электросварные прямошовные со снятой фаской из стали марок БСт2кп-БСт4кп и БСт2пс-БСт4пс наружный диаметр 159 мм, толщина стенки 5 мм</t>
  </si>
  <si>
    <t>266 435,55</t>
  </si>
  <si>
    <t>Трубы стальные электросварные прямошовные со снятой фаской из стали марок БСт2кп-БСт4кп и БСт2пс-БСт4пс наружный диаметр 219 мм, толщина стенки 6 мм</t>
  </si>
  <si>
    <t>Трубы стальные сварные водогазопроводные с резьбой черные обыкновенные (неоцинкованные), диаметр условного прохода 20 мм, толщина стенки 2,8 мм</t>
  </si>
  <si>
    <t>30 539,00</t>
  </si>
  <si>
    <t>Отводы 90 град. с радиусом кривизны R=1,5 Ду на Ру до 16 МПа (160 кгс/см2), диаметром условного прохода 150 мм, наружным диаметром 159 мм, толщиной стенки 5 мм</t>
  </si>
  <si>
    <t>16 050,25</t>
  </si>
  <si>
    <t>Переходы концентрические на Ру до 16 МПа (160 кгс/см2) диаметром условного прохода 150х50 мм, наружным диаметром и толщиной стенки 159х8-57х4 мм</t>
  </si>
  <si>
    <t>12 580,00</t>
  </si>
  <si>
    <t>Панели металлические сетчатые</t>
  </si>
  <si>
    <t>м2</t>
  </si>
  <si>
    <t>Шкафной газорегуляторный пункт ГРПШ-03БМ-02-2-ЭК-0  с основной и резервной линиями редуцирования, с газовым обогревом, регуляторами давления РДБК1-50/35</t>
  </si>
  <si>
    <t>Ограждение ГРПШ:</t>
  </si>
  <si>
    <t>55 760,00</t>
  </si>
  <si>
    <t>Стойки металлические со струбцинами из круглых труб и гнутосварных профилей массой отправочной марки до 0,1 т</t>
  </si>
  <si>
    <t>кг</t>
  </si>
  <si>
    <t>29 560,00</t>
  </si>
  <si>
    <t>Полотна калиток решетчатые</t>
  </si>
  <si>
    <t>Телеметрия ШРП</t>
  </si>
  <si>
    <t>256 296,72</t>
  </si>
  <si>
    <t>Софит: (рамка-подсвет) четырехкамерный</t>
  </si>
  <si>
    <t>Комплект солнечной батареи: Солнечный ФЭ модуль SunwaysФСМ-200М в комплекте с рамкой, преобразователем, кабелем</t>
  </si>
  <si>
    <t>компл.</t>
  </si>
  <si>
    <t>18 350,20</t>
  </si>
  <si>
    <t>Труба стальная по установленным конструкциям, по фермам, колоннам и другим стальным конструкциям, диаметр: до 40 мм</t>
  </si>
  <si>
    <t>95 410,00</t>
  </si>
  <si>
    <t>Рукава металлические диаметром 18 мм РЗ-Ц-Х</t>
  </si>
  <si>
    <t>4 341,52</t>
  </si>
  <si>
    <t>Рукава металлические диаметром 60 мм РЗ-Ц-Х</t>
  </si>
  <si>
    <t>4 810,00</t>
  </si>
  <si>
    <t>Кабель КВБбШв4х1,0</t>
  </si>
  <si>
    <t>Комплект приемно-передающего оборудования: диспетчерской связи на количество радиоканалов до трех</t>
  </si>
  <si>
    <t>Станция ВЭБР-40/19М мобильная</t>
  </si>
  <si>
    <t>46 857,00</t>
  </si>
  <si>
    <t>Устройство антенное развязывающее</t>
  </si>
  <si>
    <t>устр.</t>
  </si>
  <si>
    <t>30 650,00</t>
  </si>
  <si>
    <t>АНТЕННЫЙ КОМПЛЕКС АКЛ-900</t>
  </si>
  <si>
    <t>11 500,00</t>
  </si>
  <si>
    <t>Газопровод низкого давления</t>
  </si>
  <si>
    <t>ст. Раевская
ул. Новороссийская
(от жилого дома №15 до жилого дома №29)</t>
  </si>
  <si>
    <t>23:47:0000000:7926</t>
  </si>
  <si>
    <t>939 505,04</t>
  </si>
  <si>
    <t>постановление от 30.12.2016г. № 11005 приказ № 2369 от 12.02.2017 г.</t>
  </si>
  <si>
    <t>Трубы стальные электросварные прямошовные,  наружный диаметр: 108 мм</t>
  </si>
  <si>
    <t>Трубы стальные электросварные прямошовные, наружный диаметр: 89 мм</t>
  </si>
  <si>
    <t>Трубы стальные электросварные прямошовные, наружный диаметр: 76 мм</t>
  </si>
  <si>
    <t>Кран шаровыйДу 80</t>
  </si>
  <si>
    <t>Отводы 90 град. с радиусом кривизны R=1,5 Ду на Ру до 16 МПа (160 кгс/см2), диаметром условного прохода: 80 мм, наружным диаметром 89 мм, толщиной стенки 5 мм</t>
  </si>
  <si>
    <t>Переходы концентрические на Ру до 16 МПа (160 кгс/см2) диаметром условного прохода: 100х80 мм, наружным диаметром и толщиной стенки 108х6-89х6 мм</t>
  </si>
  <si>
    <t>Переходы концентрические на Ру до 16 МПа (160 кгс/см2) диаметром условного прохода: 80х65 мм, наружным диаметром и толщиной стенки 89х6-76х5 мм</t>
  </si>
  <si>
    <t>Трубы электросварные, Ду200 мм</t>
  </si>
  <si>
    <t>Трубы электросварные, Ду 150 мм</t>
  </si>
  <si>
    <t xml:space="preserve">Трубы электросварные, Ду 80 мм </t>
  </si>
  <si>
    <t>Трубы электросварные, Ду 65 мм</t>
  </si>
  <si>
    <t>Трубы стальные электросварные прямошовные и спирально-шовные группы А и Б с сопротивлением по разрыву 38 кгс/мм2, наружный диаметр: 530 мм, толщина стенки 10 мм</t>
  </si>
  <si>
    <t>Распределительный газопровод низкого давления (I этап)</t>
  </si>
  <si>
    <t>ул. Фисанова, ул. Родниковая, ул.Садовая,  ул.Портовиков, ул. Грушовая, пер.Родниковый, ул.   Ветеранов, пер. Ореховый, Установка ШРП</t>
  </si>
  <si>
    <t>23:47:0000000:6526 23:47:0000000:6660 23:47:0000000:6733 23:47:0000000:6661</t>
  </si>
  <si>
    <t>Постановление от 05.07.2018 года № 2619. Разрешение на ввод объекта в эксплуатацию №23-38000-2024-2018 от 28.03.2018 г. , приказ № 3317 от «13» августа  2018 г</t>
  </si>
  <si>
    <t>23:47:0000000:6526-23/021/2018-1 от 05.09.2018 г.                   23:47:0000000:6660-23/021/2018-1 от 11.12.2018 г.                    23:47:0000000:6660-23/021/2018-1 от 11.12.2018 г.                23:47:0000000:6733-23/021/2019-1 от 14.02.2019 г.               23:47:0000000:6661-23/021/2018-1 от 11.12.2018 г.</t>
  </si>
  <si>
    <t>Трубы стальные электросварные прямошовные со снятой фаской из стали марок БСт2кп-БСт4кп и БСт2пс-БСт4пс наружный диаметр: 108 мм, толщина стенки 4 мм</t>
  </si>
  <si>
    <t>Трубы стальные электросварные прямошовные со снятой фаской из стали марок БСт2кп-БСт4кп и БСт2пс-БСт4пс наружный диаметр: 152 мм, толщина стенки 4 мм</t>
  </si>
  <si>
    <t>Трубы стальные изолированные двухслойным покрытием из экструдированного полиэтилена «СЭВИЛЕН», диаметр условного прохода: 325 мм, толщина стенки 6,0 мм</t>
  </si>
  <si>
    <t>Фланцы стальные плоские приварные из стали ВСт3сп2, ВСт3сп3, давлением: 0,1 и 0,25 МПа (1 и 2,5 кгс/см2), диаметром 50 мм</t>
  </si>
  <si>
    <t>Фланцы стальные плоские приварные из стали ВСт3сп2, ВСт3сп3, давлением: 0,6 МПа (6 кгс/см2), диаметром 50 мм</t>
  </si>
  <si>
    <t>Фланцы стальные плоские приварные из стали ВСт3сп2, ВСт3сп3, давлением: 0,6 МПа (6 кгс/см2), диаметром 150 мм</t>
  </si>
  <si>
    <t>Фланцы стальные плоские приварные из стали ВСт3сп2, ВСт3сп3, давлением: 1,0 МПа (10 кгс/см2), диаметром 150 мм</t>
  </si>
  <si>
    <t>Фланцы стальные плоские приварные из стали ВСт3сп2, ВСт3сп3, давлением: 1,0 МПа (10 кгс/см2), диаметром 200 мм</t>
  </si>
  <si>
    <t>Отводы 90 град. с радиусом кривизны R=1,5 Ду на Ру до 16 МПа (160 кгс/см2), диаметром условного прохода: 150 мм, наружным диаметром 159 мм, толщиной стенки 5 мм</t>
  </si>
  <si>
    <t>Отводы 90 град. с радиусом кривизны R=1,5 Ду на Ру до 16 МПа (160 кгс/см2), диаметром условного прохода: 200 мм, наружным диаметром219 мм, толщина стенки 5 мм</t>
  </si>
  <si>
    <t>Отводы 90 град. с радиусом кривизны R=1,5 Ду на Ру до 16 МПа (160 кгс/см2), диаметром условного прохода: 300 мм, наружным диаметром 325 мм, толщина стенки 7 мм</t>
  </si>
  <si>
    <t>Кран шаровой МА 39032 д.=300 мм, Н=1800 мм</t>
  </si>
  <si>
    <t>Кран шаровой МА 39032-02 д.=100 мм, Н=1455 мм</t>
  </si>
  <si>
    <t>Кран шаровой МА 39010 д.=150 мм</t>
  </si>
  <si>
    <t>Кран шаровой МА 39010 д.=200 мм</t>
  </si>
  <si>
    <t>Изолирующее фланцевое соединение ИФС-150-10</t>
  </si>
  <si>
    <t>Изолирующее фланцевое соединениеИФС-200-10</t>
  </si>
  <si>
    <t>Знак для нумерации опор контактной сети на пластине: из металла размером 260х140мм толщиной 1,6 мм (табличка-указатель)</t>
  </si>
  <si>
    <t>Столбики сигнальные железобетонные СС-1</t>
  </si>
  <si>
    <t>м3</t>
  </si>
  <si>
    <t>Газорегуляторный пункт шкафный ГСГО-МВ</t>
  </si>
  <si>
    <t>Трубы стальные изолированные двухслойным покрытием из экструдированного полиэтилена «СЭВИЛЕН», диаметр условного прохода: 57 мм, толщина стенки 3,5 мм</t>
  </si>
  <si>
    <t>Трубы стальные изолированные двухслойным покрытием из экструдированного полиэтилена «СЭВИЛЕН», диаметр условного прохода: 159 мм, толщина стенки 5 мм</t>
  </si>
  <si>
    <t>Отводы 90 град. с радиусом кривизны R=1,5 Ду на Ру до 16 МПа (160 кгс/см2), диаметром условного прохода: 50 мм, наружным диаметром 57 мм, толщиной стенки 3 мм</t>
  </si>
  <si>
    <t>Кран шаровой МА 39032-02 Н=1000 мм д.=150 мм</t>
  </si>
  <si>
    <t>Кран шаровой МА 39032-02 Н=830 мм д.=50 мм</t>
  </si>
  <si>
    <t>Трубы стальные изолированные двухслойным покрытием из экструдированного полиэтилена «СЭВИЛЕН», диаметр условного прохода: 89 мм, толщина стенки 4,0 мм</t>
  </si>
  <si>
    <t>Фланцы стальные плоские приварные из стали ВСт3сп2, ВСт3сп3, давлением: 1,0 МПа (10 кгс/см2), диаметром 80 мм</t>
  </si>
  <si>
    <t>Отводы 90 град. с радиусом кривизны R=1,5 Ду на Ру до 16 МПа (160 кгс/см2), диаметром условного прохода: 80 мм, наружным диаметром 89 мм, толщиной стенки 3,5 мм</t>
  </si>
  <si>
    <t>Кран шаровой МА 39010 д=80 мм</t>
  </si>
  <si>
    <t>Кран шаровой МА 39032 д.=50 мм Н=830 мм</t>
  </si>
  <si>
    <t>Кран шаровой МА 39032 д.=50 мм Н=900 мм</t>
  </si>
  <si>
    <t>Кран шаровой МА 39032 д.=50 мм Н=1000 мм</t>
  </si>
  <si>
    <t>Кран шаровой МА 39032 д.=80 мм Н=845 мм</t>
  </si>
  <si>
    <t>Изолирующее фланцевое соединение ИФС-80-10</t>
  </si>
  <si>
    <t>Трубы стальные изолированные двухслойным покрытием из экструдированного полиэтилена «СЭВИЛЕН», диаметр условного прохода: 76 мм, толщина стенки 4,0 мм</t>
  </si>
  <si>
    <t>Кран шаровой МА 39032 д.=150 мм Н=1000 мм</t>
  </si>
  <si>
    <t>Кран шаровой МА 39032 д.=50 мм Н=1100 мм</t>
  </si>
  <si>
    <t>Трубы стальные изолированные двухслойным покрытием из экструдированного полиэтилена «СЭВИЛЕН», диаметр условного прохода: 219 мм, толщина стенки 5,0 мм</t>
  </si>
  <si>
    <t>Изолирующее фланцевое соединение ИФС-50-10</t>
  </si>
  <si>
    <t>Трубы стальные изолированные двухслойным покрытием из экструдированного полиэтилена «СЭВИЛЕН», диаметр условного прохода: 108 мм, толщина стенки 4,0 мм</t>
  </si>
  <si>
    <t>Фланцы стальные плоские приварные из стали ВСт3сп2, ВСт3сп3, давлением: 1,0 МПа (10 кгс/см2), диаметром 100 мм</t>
  </si>
  <si>
    <t>Кран шаровой МА 39032 д.=100 мм Н=1300 мм</t>
  </si>
  <si>
    <t>Кран шаровой МА 39010 д.=100 мм</t>
  </si>
  <si>
    <t>Изолирующее фланцевое соединениеИФС-100-10</t>
  </si>
  <si>
    <t>Кран шаровой МА 3902 д.=50 мм Н=830 мм</t>
  </si>
  <si>
    <t>Кран шаровой МА 3902 д.=80 мм Н=845 мм</t>
  </si>
  <si>
    <t>Контроллер ПК-300-Т1 радиоканал, GPRS-канал, 8ТИ, 8ТС (в комплекте)</t>
  </si>
  <si>
    <t xml:space="preserve">г.Новороссийск ст. Раевская, 
ул. Садовая, 66-а
</t>
  </si>
  <si>
    <t>Газоснабжение</t>
  </si>
  <si>
    <t xml:space="preserve">постановление от 02.03.2017 г. № 1979  приказ № 2484 от 13.04.2017 </t>
  </si>
  <si>
    <t>Газопровод, надземный, труборовод стальной Д57мм</t>
  </si>
  <si>
    <t>м.п.</t>
  </si>
  <si>
    <t>Газорегуляторный пункт ГРПШ G\2MB-2Y1</t>
  </si>
  <si>
    <t>г. Новороссийск, с. Глебовское, ул. Чехова, 17</t>
  </si>
  <si>
    <t>п.м.</t>
  </si>
  <si>
    <t>Распоряжение УИЗО от 16.09.2015 № 271-рки "О включении в реестр муниципаольной собственности имущества а раздел "Муниципальная казна"</t>
  </si>
  <si>
    <t>труба d 159x4,5 мм</t>
  </si>
  <si>
    <t>труба d 108x4,0 мм</t>
  </si>
  <si>
    <t>труба d 57x3.5 мм</t>
  </si>
  <si>
    <t>труба d 25x3,2 мм</t>
  </si>
  <si>
    <t>кран шаровый 11с67n Ду100</t>
  </si>
  <si>
    <t>заземление</t>
  </si>
  <si>
    <t>с. Мысхако, от ул. Куникова до ГРП по ул. Центральной</t>
  </si>
  <si>
    <t xml:space="preserve">Наружный газопровод среднего давления </t>
  </si>
  <si>
    <t>?</t>
  </si>
  <si>
    <t>подземный 273х6,0</t>
  </si>
  <si>
    <t>надземный 273х6,0</t>
  </si>
  <si>
    <t>подземный 108х4,0</t>
  </si>
  <si>
    <t>надземный 108х4,0</t>
  </si>
  <si>
    <t>подземный 89х4,0</t>
  </si>
  <si>
    <t>надземный 89х4,0</t>
  </si>
  <si>
    <t>подземный 76х4,0</t>
  </si>
  <si>
    <t>подземный 57х3,5</t>
  </si>
  <si>
    <t>надземный 57х3,5</t>
  </si>
  <si>
    <t>задвижка 250</t>
  </si>
  <si>
    <t>задвижка 100</t>
  </si>
  <si>
    <t>задвижка 50</t>
  </si>
  <si>
    <t>КТ</t>
  </si>
  <si>
    <t>ГРП-2-00-00-пс</t>
  </si>
  <si>
    <t xml:space="preserve">Газоснабжение Юго-Западной части с. Гайдук (КФХ "Молоко")
</t>
  </si>
  <si>
    <t xml:space="preserve">с.Гайдук, ул. Липовая, ул. Озерная, ул. Солнечная, ул. Северная, ул. Борисова, ул. Алексеева, ул. Российская, ул. Западная, ул. Цветочная, ул. Кубанская, ул. Широкая, ул. Новороссийское шоссе, ул. Центральная, ул. Клубная, 
ул. Строительная, ул. Парковая, ул. Короткая, ул. Нижняя, ул. Энгельса, пер. Садовый, пер. Луговой,  пер. Уютный,  пер. Лесной
</t>
  </si>
  <si>
    <t>постановление № 3460 от 30.07.2019; постановление № 2623 от 05.07.2018; приказ № 3314 от 13.08.2018;приказ № 3508 от 26.11.2019</t>
  </si>
  <si>
    <t>Трубы стальные электросварные прямошовные со снятой фаской из стали марок БСт2кп-БСт4кп и БСт2пс-БСт4пс наружный диаметр: 83 мм, толщина стенки 4,5мм</t>
  </si>
  <si>
    <t>Трубы стальные электросварные прямошовные со снятой фаской из стали марок БСт2кп-БСт4кп и БСт2пс-БСт4пс наружный диаметр: 159 мм, толщина стенки 5 мм</t>
  </si>
  <si>
    <t>Трубы стальные электросварные прямошовные со снятой фаской из стали марок БСт2кп-БСт4кп и БСт2пс-БСт4пс наружный диаметр: 219 мм, толщина стенки 5 мм</t>
  </si>
  <si>
    <t>Краны стальные газовые шаровые: равнопроходные с ДУ 80 мм</t>
  </si>
  <si>
    <t>Краны стальные газовые шаровые: равнопроходные с ДУ 150 мм</t>
  </si>
  <si>
    <t>Установка шкафная с регулятором давления РД-50м ШП-2</t>
  </si>
  <si>
    <t>Краны стальные газовые шаровые: равнопроходные с ДУ 50 мм</t>
  </si>
  <si>
    <t>Фланцы стальные плоские приварные из стали ВСт3сп2, ВСт3сп3, давлением: 0,6 МПа (6 кгс/см2), диаметром 80 мм</t>
  </si>
  <si>
    <t>Фланцы стальные плоские приварные из стали ВСт3сп2, ВСт3сп3, давлением: 0,6 МПа (6 кгс/см2), диаметром 100 мм</t>
  </si>
  <si>
    <t>Отводы 90 град. с радиусом кривизны R=1,5 Ду на Ру до 16 МПа (160 кгс/см2), диаметром условного прохода: 50 мм, наружным диаметром 57 мм, толщиной стенки 4 мм</t>
  </si>
  <si>
    <t>Отводы 90 град. с радиусом кривизны R=1,5 Ду на Ру до 16 МПа (160 кгс/см2), диаметром условного прохода: 200 мм, наружным диаметром 219 мм, толщиной стенки 5 мм</t>
  </si>
  <si>
    <t>Столбик замерный железобетонный СЗК</t>
  </si>
  <si>
    <t>ИФС Ду -200 Ру-16</t>
  </si>
  <si>
    <t>ИФС Ду-150 Ру-16</t>
  </si>
  <si>
    <t xml:space="preserve"> ИФС Ду-100 Ру-16</t>
  </si>
  <si>
    <t>Кран шаровой полиэтиленовый Ду. 160 ПЭ 100 SDR 11 ГАЗ</t>
  </si>
  <si>
    <t>Кран шаровый фланцевый       КШ ц.ф. ф150</t>
  </si>
  <si>
    <t>Кран шаровый фланцевый КШФ100</t>
  </si>
  <si>
    <t xml:space="preserve"> Кран шаровый фланцевый КШ Ф80</t>
  </si>
  <si>
    <t>Изолирующее фланцевое соединение Ф150</t>
  </si>
  <si>
    <t>Изолирующее фланцевое соединение Ф100</t>
  </si>
  <si>
    <t>Кран шаровой полиэтиленовый Ду-80 ПЭ 100 SDR 11 ГАЗ</t>
  </si>
  <si>
    <t xml:space="preserve"> Кран шаровой полиэтиленовый Ду-110 ПЭ 100 SDR 11 ГАЗ</t>
  </si>
  <si>
    <t>Отвод 90 ПЭ 100 SDR 11 ГАЗ  ф110</t>
  </si>
  <si>
    <t>Дорожные знаки Круглой формы</t>
  </si>
  <si>
    <t>Отвод 90 ПЭ 100 SDR 11 ГАЗ  ф160</t>
  </si>
  <si>
    <t>Отвод ПЭ100 ГАЗ SDR 11 ф 90</t>
  </si>
  <si>
    <t>ШРП №11,12,13 ГСГО-МВ с РДБК-1-50-35 с двумя линиями редуцирования</t>
  </si>
  <si>
    <t>Труба газопроводная ПЭ 80 SDR 11, наружный диаметр 90 мм (ГОСТ Р 50838-2009)</t>
  </si>
  <si>
    <t>Труба газопроводная: ПЭ 100 SDR 11, наружный диаметр 110 мм (ГОСТ Р 50838-2009)</t>
  </si>
  <si>
    <t xml:space="preserve">Труба газопроводная: ПЭ 80 SDR 11, наружный диаметр 160 мм (ГОСТ Р 50838-2009) </t>
  </si>
  <si>
    <t>Труба газопроводная: ПЭ 80 SDR 11, наружный диаметр 225 мм (ГОСТ Р 50838-2009)</t>
  </si>
  <si>
    <t>Краны шаровые PN16 BALLOMAX под приварку диаметром: 200 мм</t>
  </si>
  <si>
    <t>Отвод 90° полиэтиленовый с удлиненным хвостовиком, диаметр: 225 мм (ТУ2248-001-18425183-01)</t>
  </si>
  <si>
    <t>Фланцы стальные плоские приварные из стали ВСт3сп2, ВСт3сп3, давлением: 1,6 МПа (16 кгс/см2), диаметром 200 мм</t>
  </si>
  <si>
    <t>Отводы 90 град. с радиусом кривизны R=1,5 Ду на Ру до 16 МПа (160 кгс/см2), диаметром условного прохода: 200 мм, наружным диаметром 219 мм, толщиной стенки 6 мм</t>
  </si>
  <si>
    <t>Отводы 90 град. с радиусом кривизны R=1,5 Ду на Ру до 16 МПа (160 кгс/см2), диаметром условного прохода: 150 мм, наружным диаметром 159 мм, толщиной стенки 4,5 мм</t>
  </si>
  <si>
    <t>Отводы 90 град. с радиусом кривизны R=1,5 Ду на Ру до 16 МПа (160 кгс/см2), диаметром условного прохода: 150 мм, наружным диаметром 159 мм, толщиной стенки 6 мм</t>
  </si>
  <si>
    <t>«Газоснабжение  жилой  застройки  района «Золотая рыбка», ограниченной  с. Цемдолина, с. Борисовка                                              г. Новороссийска Краснодарского края»</t>
  </si>
  <si>
    <t xml:space="preserve">Район Казачье поселение улицы:  Есаульская, Чапаева, Русская, Донская, Атаманская, Атамана Бабича, Славянская, Станичная,  Заставная, Сабельная, Войсковая, Генерала Пиленко, Генерала Ткачева, Казачья, Взводная, Стрелковая, 
Офицерская, Православный проезд,
Короткий переулок
</t>
  </si>
  <si>
    <t>п/м</t>
  </si>
  <si>
    <t>постановление от 11.04.2019 года № 1435; Приказ УИЗО № 3515 от 04.12.2019; Распоряжение УИЗО № 83-рки от 08.04.2021г. (передано с баланса МКУ УС в муницпальную казну);</t>
  </si>
  <si>
    <t>Трубы стальные электросварные прямошовные со снятой фаской из стали марок БСт2кп-БСт4кп и БСт2пс-БСт4пс наружный диаметр: 76 мм, толщина стенки 4,0 мм</t>
  </si>
  <si>
    <t>Трубы стальные электросварные прямошовные со снятой фаской из стали марок БСт2кп-БСт4кп и БСт2пс-БСт4пс наружный диаметр: 89 мм, толщина стенки 4,0 мм</t>
  </si>
  <si>
    <t>Ковер</t>
  </si>
  <si>
    <t>Сборники конденсата диаметром: до 150 мм</t>
  </si>
  <si>
    <t>Узел выкидной трубы конденсатосборника: ДУ 150 мм</t>
  </si>
  <si>
    <t>Трубка контрольная</t>
  </si>
  <si>
    <t>Отводы 90 град. с радиусом кривизны R=1,5 Ду на Ру до 16 МПа (160 кгс/см2), диаметром условного прохода: 150 мм, наружным диаметром 159 мм, толщиной стенки  5 мм</t>
  </si>
  <si>
    <t>Знаки дорожные ограничения высоты</t>
  </si>
  <si>
    <t>Трубы стальные в изоляции типа ВУС ду 108 х 4,0мм</t>
  </si>
  <si>
    <t>Трубы стальные в изоляции типа ВУС ду 159 х 4,5мм</t>
  </si>
  <si>
    <t>Трубы стальные в изоляции типа ВУС ду 89 х 4,0мм</t>
  </si>
  <si>
    <t>Трубы стальные электросварные в изоляции типа ВУС ф 57 х3,5 мм</t>
  </si>
  <si>
    <t>Зонты вентиляционных систем из листовой оцинкованной стали,: круглые, диаметром шахты 200 мм</t>
  </si>
  <si>
    <t>Зонты вентиляционных систем из листовой оцинкованной стали,: круглые, диаметром шахты 250 мм</t>
  </si>
  <si>
    <t>Зонты вентиляционных систем из листовой оцинкованной стали,: круглые, диаметром шахты 400 мм</t>
  </si>
  <si>
    <t>Кран шаровой муфтовый 11Б27П1, диаметром: 25 мм</t>
  </si>
  <si>
    <t>Кран шаровой муфтовый 11Б27П1, диаметром: 32 мм</t>
  </si>
  <si>
    <t>Отводы 90 град. с радиусом кривизны R=1,5 Ду на Ру до 16 МПа (160 кгс/см2), диаметром условного прохода: 100 мм, наружным диаметром 108 мм, толщиной стенки  5 мм</t>
  </si>
  <si>
    <t>Тройники равнопроходные на Ру до 16 МПа (160 кгс/см2) диаметром условного прохода: 100 мм, наружным диаметром 108 мм, толщиной стенки 5,5 мм</t>
  </si>
  <si>
    <t>Тройники равнопроходные на Ру до 16 МПа (160 кгс/см2) диаметром условного прохода: 150 мм, наружным диаметром 159 мм, толщиной  стенки  6 мм</t>
  </si>
  <si>
    <t>Тройники переходные на Ру до 16 МПа (160 кгс/см2) диаметром условного прохода: 150х100 мм, наружным диаметром и толщиной стенки 159х6-108х4 мм</t>
  </si>
  <si>
    <t>Переходы концентрические на Ру до 16 МПа (160 кгс/см2) диаметром условного прохода: 150х50 мм, наружным диаметром и толщиной стенки 159х4,5-57х3 мм</t>
  </si>
  <si>
    <t>Газорегуляторный пункт шкафной ГСГО-01</t>
  </si>
  <si>
    <t>Ковер стальной большой</t>
  </si>
  <si>
    <t>Ковер стальной малый</t>
  </si>
  <si>
    <t>Кран шаровый (далее КШ) д 57мм</t>
  </si>
  <si>
    <t>КШ д. 108мм</t>
  </si>
  <si>
    <t>КШ д. 89мм</t>
  </si>
  <si>
    <t>Отвод стальной изолированный экструдированным полиэтеленом типа ВУС ф 108мм</t>
  </si>
  <si>
    <t>Отвод стальной изолированный экструдированным полиэтеленом типа ВУС ф 159мм</t>
  </si>
  <si>
    <t>Отвод стальной изолированный экструдированным полиэтеленом типа ВУС ф 89мм</t>
  </si>
  <si>
    <t>Переход стальной изолированный экструдированным полиэтиленом типа ВУС д. 108 - 89мм</t>
  </si>
  <si>
    <t>Переход стальной изолированный экструдированным полиэтиленом типа ВУС д. 159 - 108мм</t>
  </si>
  <si>
    <t>Сборник конденсата ф 159мм</t>
  </si>
  <si>
    <t>Тройник стальной переходной изолированный экструдированным полиэтиленом типа ВУС ф 108 х 89мм</t>
  </si>
  <si>
    <t>Тройник стальной переходной изолированный экструдированным полиэтиленом типа ВУС ф 159 х 108мм</t>
  </si>
  <si>
    <t xml:space="preserve"> Тройник стальной равнопроходной изолированный экструдированным полиэтиленом типа ВУС ф 108мм</t>
  </si>
  <si>
    <t>Тройник стальной равнопроходной изолированный экструдированным полиэтиленом типа ВУС ф 159мм</t>
  </si>
  <si>
    <t>КШ д. 159мм</t>
  </si>
  <si>
    <t>г.Новороссийск,   с. Мысхако,  массив «Заветный»,                    (ул. Надежда, ул. Заветная)</t>
  </si>
  <si>
    <t xml:space="preserve">Распределительный газопровод среднего и низкого давления, установка ШРП для </t>
  </si>
  <si>
    <t>Постановление от 28.10.2013г. № 7576               Приказ от 17.12.2013г.   № 2021</t>
  </si>
  <si>
    <t>ГРПШ -1Н-У1 с РДБК-1-50</t>
  </si>
  <si>
    <t>1 658 657,0</t>
  </si>
  <si>
    <t>56 604,0</t>
  </si>
  <si>
    <t>Подземный газопровод газопровода среднего давления</t>
  </si>
  <si>
    <t>101 721,0</t>
  </si>
  <si>
    <t>51 076,0</t>
  </si>
  <si>
    <t>Надземный газопровод среднего давления d159x4,5 мм</t>
  </si>
  <si>
    <t>225 885,0</t>
  </si>
  <si>
    <t>Надземный газопровод среднего давления d157x3,5 мм</t>
  </si>
  <si>
    <t>Кран шаровый d159 мм</t>
  </si>
  <si>
    <t>ИФС (изолирующее фланцевое соединение)  d159 мм</t>
  </si>
  <si>
    <t>Подземный газопровод  низкого давления d89x4 мм</t>
  </si>
  <si>
    <t>Подземный газопровод  низкого давления d108x4 мм</t>
  </si>
  <si>
    <t>Подземный газопровод  низкого давления d57x3,5 мм</t>
  </si>
  <si>
    <t>СК(конденсатор сборник)</t>
  </si>
  <si>
    <t>Надземный газопровод низкого давления d159x4,5 мм</t>
  </si>
  <si>
    <t>Надземный газопровод низкого давления d108x4мм</t>
  </si>
  <si>
    <t>Надземный газопровод низкого давления d89x4мм</t>
  </si>
  <si>
    <t>Надземный газопровод низкого давления d76x4мм</t>
  </si>
  <si>
    <t>Надземный газопровод низкого давления d57x3,5мм</t>
  </si>
  <si>
    <t>Кран шаровый d159мм</t>
  </si>
  <si>
    <t>ИФС (изолирующее фланцевое соединение) d159мм</t>
  </si>
  <si>
    <t>ИФС (изолирующее фланцевое соединение) d108мм</t>
  </si>
  <si>
    <t>ИФС (изолирующее фланцевое соединение) d89мм</t>
  </si>
  <si>
    <t>Группа жилых домов со встроенно-пристроенными помещениями
по ул.Вербовая №3 и №5 жилого района "Малая земля"</t>
  </si>
  <si>
    <t>Надземный и подземный газопровод низкого давления и надземный газопровод
среднего давления и ШРП</t>
  </si>
  <si>
    <t>23:47:0309010:883</t>
  </si>
  <si>
    <t>Анапское шоссе, 66 (66а, 66б)</t>
  </si>
  <si>
    <t>ул. Видова, 149</t>
  </si>
  <si>
    <t>Сети газоснабжения к жилому дому № 55 (по ГП)</t>
  </si>
  <si>
    <t>Договор безвозмездной передачи №151 от 14.05.2015 Постановление № 9362 от 30.11.2015</t>
  </si>
  <si>
    <t>подземный газопровод низкого давления труба Д 108х4</t>
  </si>
  <si>
    <t>надзмный газопровод низкого давления труба Д 108х4</t>
  </si>
  <si>
    <t>кран Ду-100</t>
  </si>
  <si>
    <t>изоолирующее фланцевое соединение Ду-100</t>
  </si>
  <si>
    <t>пр . Дзержинского, 234</t>
  </si>
  <si>
    <t>Сети газоснабжения к жилому дому № 20 (по ГП)</t>
  </si>
  <si>
    <t>ул. Мурата Ахеджака, 4</t>
  </si>
  <si>
    <t>надзмный газопровод низкого давления труба Д 25х3,2</t>
  </si>
  <si>
    <t>Кран Ду-25</t>
  </si>
  <si>
    <t>г. Новороссийск, в/ч 52522, военный городок №68</t>
  </si>
  <si>
    <t>газопровод</t>
  </si>
  <si>
    <t>23:47:0000000:6514</t>
  </si>
  <si>
    <t>Приказ МО РФ от 10.12.2019 №1159;  передаточный акт от 24.12.2019</t>
  </si>
  <si>
    <t>г. Новороссийск, район ул. Осоавиахима/ул. Ореховая</t>
  </si>
  <si>
    <t xml:space="preserve">распределительный газопровод к многоквартирным жилым домам </t>
  </si>
  <si>
    <t>23:47:0000000:5144</t>
  </si>
  <si>
    <t>Договор безвозмездной передачи №183 от 17.01.2020, постановление № 1228 от 05.03.2020, приказ № 3559 от 11.03.2020 ; Распоряжение УИЗО № 17-рки от 31.01.2022 (передано с баланса МКУ УС в КАЗНУ;</t>
  </si>
  <si>
    <t>Распределительные газопроводы с  установкой ШРП (II и III этапы)</t>
  </si>
  <si>
    <t>г. Новороссийск,   район, ограниченный улицами Октябрьская, Рубина, Сокольского, Вагоноремонтная, Садовая, Фисанова . Установка ШРП. (II, III этапы),в том числе:</t>
  </si>
  <si>
    <t xml:space="preserve">Постановление админ. МО от 05.02.2020 года № 615; Приказ УИЗО № 3585  от «25»  марта  2020 г. </t>
  </si>
  <si>
    <t>газопровод - II этап</t>
  </si>
  <si>
    <t>ул. Садовая,                                      ул. Октябрьская,                              ул. Столбовая,                                  ул. Васильковая,                              ул. Огородная,                                ул. Вишневая,                                   ул. Виноградная,                            пер. Верхний,                                    1й переулок,                                    2й переулок,                                    3й переулок,                                    4й переулок.</t>
  </si>
  <si>
    <t>газопровод - Ш этап</t>
  </si>
  <si>
    <t>ул. Садовая,                                     ул. Октябрьская,                            пер. Горный</t>
  </si>
  <si>
    <t xml:space="preserve">
 г.Новороссийск, пер. Дачный, ул. Дачная, ул. 1-я Дачная, пер. Советов, ул. Вишневая, пер. Безымянный, ул. Баграмяна</t>
  </si>
  <si>
    <t>Распределительный   газопровод жилого  района  по  ул. Осоавиахима                 от  ул. Владивостокской   до  ул.  Лавандовой (пер. Дачный, ул. Дачная, ул. 1-я Дачная,  пер. Советов,  ул. Вишневая,  пер. Безымянный, 
ул. Баграмяна) в г. Новороссийске. I этап., в том числе:</t>
  </si>
  <si>
    <t>Постановление админ. МО от 19.07.2021 года № 4323; Приказ УИЗО № 3756  от «06»  сентября  2021 г. , постановление от 14.10.2021 № 6324, приказ № 3793 от 07.12.2021</t>
  </si>
  <si>
    <t>Подземный газопровод  среднего  и низкого давления, надземный газопровод среднего и низкого давления</t>
  </si>
  <si>
    <t>Подземный газопровод среднего давления</t>
  </si>
  <si>
    <t>Труба ПЭ 80 ГАЗ SDR 17,6 110х6,3х0,9 по  ГОСТ Р 50838-2009 « ПРОТЕКТ»</t>
  </si>
  <si>
    <t> м</t>
  </si>
  <si>
    <t>511,2 </t>
  </si>
  <si>
    <t>Кран  шаровый  DN110 ПЭ100  SDR11</t>
  </si>
  <si>
    <t>шт. </t>
  </si>
  <si>
    <t>1 </t>
  </si>
  <si>
    <t>Телескопический удлинитель для крана шарового DN110 L-1.3м</t>
  </si>
  <si>
    <t>Подземный газопровод низкого давления:</t>
  </si>
  <si>
    <t xml:space="preserve">Труба стальная изолированная двухслойным покрытием из экструдированного полиэтилена СЕВИЛЕН диаметром 108х4,0 мм </t>
  </si>
  <si>
    <t xml:space="preserve">Труба стальная изолированная двухслойным покрытием из экструдированного полиэтилена СЕВИЛЕН диаметром. 159х5,0 мм </t>
  </si>
  <si>
    <t>Труба ПЭ 80 ГАЗ SDR 17,6 63х3,6х0,8  по  ГОСТ Р 50838-2009 «ПРОТЕКТ»</t>
  </si>
  <si>
    <t>Труба ПЭ 80 ГАЗ SDR 17,6 90х5,3х0,9  по  ГОСТ Р 50838-2009 « ПРОТЕКТ»</t>
  </si>
  <si>
    <t>Труба ПЭ 80 ГАЗ SDR 17,6 110 х6,3х0,9 по  ГОСТ Р 50838-2009 «ПРОТЕКТ»</t>
  </si>
  <si>
    <t>Труба ПЭ 80 ГАЗ SDR 17,6 160х9,1х1,1 по  ГОСТ Р 50838-2009 «ПРОТЕКТ»</t>
  </si>
  <si>
    <t>Контрольная трубка с ковером</t>
  </si>
  <si>
    <t>Надземный газопровод среднего и низкого  давления</t>
  </si>
  <si>
    <t>Труба стальная электросварная диаметром. 89х4,0 мм ГОСТ 10704</t>
  </si>
  <si>
    <t>Труба стальная электросварная диаметром 108х4,0 мм ГОСТ 10704</t>
  </si>
  <si>
    <t>Труба стальная электросварная диаметром 159х4,5 мм ГОСТ 10704</t>
  </si>
  <si>
    <t>485,5 </t>
  </si>
  <si>
    <t>Изолирующее соединение диаметром 80мм</t>
  </si>
  <si>
    <t>Изолирующее соединение диаметром 100мм</t>
  </si>
  <si>
    <t>Изолирующее соединение диаметром 150мм</t>
  </si>
  <si>
    <t>Устройство ШРП, в том числе:</t>
  </si>
  <si>
    <t>Газорегуляторный пункт шкафной с двумя линиями редуцирования, с регулятором давления РДГ-50Н/35 Р вых=0,003МПа  Газовичок -А8145-7000</t>
  </si>
  <si>
    <t>Кран стальной газовый шаровый  диаметром. 100 мм</t>
  </si>
  <si>
    <t>Кран стальной газовый шаровый диаметром 150 мм</t>
  </si>
  <si>
    <t>Благоустройство ШРП (ограждение)</t>
  </si>
  <si>
    <t>м.</t>
  </si>
  <si>
    <t>г. Новороссийск, ул. Герцена, 21</t>
  </si>
  <si>
    <t>23:47:0113036:272</t>
  </si>
  <si>
    <t>Распоряжения МТУ Краснодарском крае и Республике Адыгея от 04 октября 2021 года № 23-707-р/дсп, постановление № 758 от 08.02.2022, приказ № 3831 ои 10.02.2022, Собственность МО г. Новороссийск 23:47:0113036:272-23/261/2022-5 от 09.03.2022</t>
  </si>
  <si>
    <t>ИТОГО</t>
  </si>
  <si>
    <t>ОБЪЕКТЫ ВОДО-КАНАЛИЗАЦИОННОГО ХОЗЯЙСТВА</t>
  </si>
  <si>
    <t>№ п\п</t>
  </si>
  <si>
    <t>Адрес  объекта</t>
  </si>
  <si>
    <t>Наименование имущества</t>
  </si>
  <si>
    <t>Год ввода</t>
  </si>
  <si>
    <t>Протяженность  сетей</t>
  </si>
  <si>
    <t xml:space="preserve">Гидранты    шт. </t>
  </si>
  <si>
    <t>кол-во  колодцев шт.</t>
  </si>
  <si>
    <t>Площадь объекта недвижимости  кв.м.</t>
  </si>
  <si>
    <t>Литер, параметры</t>
  </si>
  <si>
    <t>Балансовая стоимость, руб.   На 01.01.2014</t>
  </si>
  <si>
    <t>Остаточная стоимость, руб</t>
  </si>
  <si>
    <t>Кадастровый номер ОКСа</t>
  </si>
  <si>
    <t>Правоустанавливающие документы на ОКСы</t>
  </si>
  <si>
    <t>Пользователь</t>
  </si>
  <si>
    <t>Верхнебаканский пос.</t>
  </si>
  <si>
    <t>Водопроводная сеть</t>
  </si>
  <si>
    <t xml:space="preserve">Литер ВД, </t>
  </si>
  <si>
    <t>23:47:0000000:684</t>
  </si>
  <si>
    <t>23 -АК 653140  от 17.05.2012 г.</t>
  </si>
  <si>
    <t xml:space="preserve"> п. Верхнебаканский, РЧВ "Нижняя зона"</t>
  </si>
  <si>
    <t>Резервуар (РЧВ Нижняя зона)</t>
  </si>
  <si>
    <t>Литер I, объем 250 куб.м</t>
  </si>
  <si>
    <t>23:47:0106028:0:7</t>
  </si>
  <si>
    <t>23-АК  430295 от 27.09.2011 г.</t>
  </si>
  <si>
    <t>23:47:0106028:0:2</t>
  </si>
  <si>
    <t>23-АК  426271 от 27.09.2011 г.</t>
  </si>
  <si>
    <t>Помещение водораздатчиков</t>
  </si>
  <si>
    <t xml:space="preserve">Литер А, </t>
  </si>
  <si>
    <t>сооружение</t>
  </si>
  <si>
    <t>Помещение задвижек</t>
  </si>
  <si>
    <t xml:space="preserve">Литер Г, </t>
  </si>
  <si>
    <t>Забор</t>
  </si>
  <si>
    <t>Литер III,  = 244,20 м.</t>
  </si>
  <si>
    <t>Ворота</t>
  </si>
  <si>
    <t>Литер IV, 8,4 кв.м.</t>
  </si>
  <si>
    <t>Бассейн</t>
  </si>
  <si>
    <t>Литер V,  2,0 кв.м.</t>
  </si>
  <si>
    <t>Колодец</t>
  </si>
  <si>
    <t>Литер VI, 1,8 кв.м.</t>
  </si>
  <si>
    <t>Счетчик воды ИРВИКОН СВ-200 Ду 150мм  на прис. ТГВ инв №90914</t>
  </si>
  <si>
    <t xml:space="preserve">Телефонизация </t>
  </si>
  <si>
    <t>Верхнебаканский  пос., РЧВ "Верхняя зона"</t>
  </si>
  <si>
    <t xml:space="preserve">Резервуар </t>
  </si>
  <si>
    <t>Литер I, объем 500 куб.м</t>
  </si>
  <si>
    <t>23:47:0106028:0:9</t>
  </si>
  <si>
    <t>23-АК  425831 от  27.09.2011 г.</t>
  </si>
  <si>
    <t>Резервуар</t>
  </si>
  <si>
    <t>Литер II, объем 500 куб.м</t>
  </si>
  <si>
    <t>23:47:0106028:0:8</t>
  </si>
  <si>
    <t>23-АК 469279 от 20.12.2011 г.</t>
  </si>
  <si>
    <t>Литер III, 352,00 м.</t>
  </si>
  <si>
    <t>Литер IV, 10,1 кв.м.</t>
  </si>
  <si>
    <t>Верхнебаканский  пос., ул. Ленина, д.№ 17</t>
  </si>
  <si>
    <t>Нежилое помещение №II,</t>
  </si>
  <si>
    <t xml:space="preserve">Литер А </t>
  </si>
  <si>
    <t>23:47:0105043:0:2/2</t>
  </si>
  <si>
    <t>23-АК 426348 от 29.09.2011г.</t>
  </si>
  <si>
    <t>Холодильник"Саратов" КШ-160</t>
  </si>
  <si>
    <t>1 шт.</t>
  </si>
  <si>
    <t>Шкаф для одежды</t>
  </si>
  <si>
    <t>Верхнебаканский  пос., ул. Титан</t>
  </si>
  <si>
    <t>Насосная станция водопровода "Титан"</t>
  </si>
  <si>
    <t>Литер А 70,6 кв.м.</t>
  </si>
  <si>
    <t>23:47:0105029:0:2</t>
  </si>
  <si>
    <t>Навес</t>
  </si>
  <si>
    <t>Литер Г 58,6 кв.м.</t>
  </si>
  <si>
    <t>Душ</t>
  </si>
  <si>
    <t>Литер Г1  3,7 кв.м.</t>
  </si>
  <si>
    <t>Туалет</t>
  </si>
  <si>
    <t>Литер Г2  8,7 кв.м.</t>
  </si>
  <si>
    <t xml:space="preserve">Ограждение </t>
  </si>
  <si>
    <t>Литер III, 717,5 кв.м.</t>
  </si>
  <si>
    <t>ЛитерIV,   10 кв.м.</t>
  </si>
  <si>
    <t>Калитка</t>
  </si>
  <si>
    <t>Литер V ,  1,9 кв.м.</t>
  </si>
  <si>
    <t>Люки</t>
  </si>
  <si>
    <t>Литер VI-XI  2,3 кв.м.</t>
  </si>
  <si>
    <t>Мощение</t>
  </si>
  <si>
    <t>Литер XII  242,1 кв.м.</t>
  </si>
  <si>
    <t>Резервуарная емкость</t>
  </si>
  <si>
    <t>Литер I объем 150 куб.м.</t>
  </si>
  <si>
    <t>23:47:0105029:0:1</t>
  </si>
  <si>
    <t>Литер II объем 150 куб.м.</t>
  </si>
  <si>
    <t>23:47:0105029:0:3</t>
  </si>
  <si>
    <t>Фильтр поглотитель ВНС Титан</t>
  </si>
  <si>
    <t>Электрощитовая продукция ВНС Титан от Новоросцемент</t>
  </si>
  <si>
    <t>Наружное освещение ВСН Титан</t>
  </si>
  <si>
    <t>Таль ручная ВНС Титан</t>
  </si>
  <si>
    <t>Насосы с эл.двигателем ЦНС 38-110,/ВНС Титан/</t>
  </si>
  <si>
    <t>3 шт.</t>
  </si>
  <si>
    <t>Насос ЦНСГ 60-132 С45*3000  Верхнебаканка НС Титан</t>
  </si>
  <si>
    <t>Станция управления СУЗ-100 Верхнебаканка НС Титан</t>
  </si>
  <si>
    <t>Верхнебаканский  пос., ул. Баканская, район дома № 32</t>
  </si>
  <si>
    <t>Нежилое здание (НСВ "Бакан")</t>
  </si>
  <si>
    <t>Литер А  87,7 кв.м.</t>
  </si>
  <si>
    <t>23:47:0106004:0:25</t>
  </si>
  <si>
    <t>23-АК № 469278 от 20.12.2011 г.</t>
  </si>
  <si>
    <t>Уборная</t>
  </si>
  <si>
    <t>Литер Г 2,1 кв.м.</t>
  </si>
  <si>
    <t>Литер I, 212,25 м.</t>
  </si>
  <si>
    <t>Литер II,  6,8 кв.м.</t>
  </si>
  <si>
    <t>Каптажи</t>
  </si>
  <si>
    <t>Литер III-V, Н=8 м., 3 шт.</t>
  </si>
  <si>
    <t>Мост</t>
  </si>
  <si>
    <t>Литер VI,  34,5 кв.м.</t>
  </si>
  <si>
    <t>Литер VII объем 1000 куб. м.</t>
  </si>
  <si>
    <t>23:47:0106004:0:24</t>
  </si>
  <si>
    <t>23-АК 572914 от 23.01.2012 г.</t>
  </si>
  <si>
    <t>Насос консольный с эл двигат 45/30/75квт Верхнебаканка НС Бакан</t>
  </si>
  <si>
    <t>Насос ЦНСГ 60/198  Верхнебаканка НС Бакан</t>
  </si>
  <si>
    <t>Насос ЦНСГ 60/198 55/3000  Верхнебаканка НС Бакан</t>
  </si>
  <si>
    <t>Верхнебаканский   поселок,ОСК</t>
  </si>
  <si>
    <t>Административное здание, литер А, этажность-1</t>
  </si>
  <si>
    <t>Литер А, -125,50 кв.м.</t>
  </si>
  <si>
    <t>23:47:0104030:0:8</t>
  </si>
  <si>
    <t>23-АК 377830 от 19.09.2011 г.; запись ЕГРН от 19.09.2011 № 23-23-21/214/2011-150</t>
  </si>
  <si>
    <t>Трансформаторная подстанция (Открытая трансформаторня подст КТП100-6/04)</t>
  </si>
  <si>
    <t>Литер ТП - 265 кв.м.</t>
  </si>
  <si>
    <t xml:space="preserve">Литер I, </t>
  </si>
  <si>
    <t xml:space="preserve">Мощение бетонное </t>
  </si>
  <si>
    <t>Литер  V 3826,0 кв.м</t>
  </si>
  <si>
    <t>контактный резервуар I очереди</t>
  </si>
  <si>
    <t>Литер XV  6,0 кв.м.</t>
  </si>
  <si>
    <t>Литер XIX-XXIV, 6 шт.</t>
  </si>
  <si>
    <t xml:space="preserve">Биопруды, Литер XVII </t>
  </si>
  <si>
    <t>Литер XVII 2781,0 кв.м.</t>
  </si>
  <si>
    <t>23-23-48/017/2008-024</t>
  </si>
  <si>
    <t>23-АК 572789 от 20.01.2012 г.; запись ЕГРН от 06.03.2008 № 23-23-48/017/2008-024;</t>
  </si>
  <si>
    <t xml:space="preserve">Литер XXXXIV, </t>
  </si>
  <si>
    <t>Аэротенк (производственное)</t>
  </si>
  <si>
    <t>литер XXXVII</t>
  </si>
  <si>
    <t>23-23-48/017/2008-026</t>
  </si>
  <si>
    <t>запись ЕГРН от 06.03.2008 № 23-23-48/017/2008-026;</t>
  </si>
  <si>
    <t>Контактный колодец</t>
  </si>
  <si>
    <t>Литер XXVI 1 шт.</t>
  </si>
  <si>
    <t>Литер XXVII-XXXV</t>
  </si>
  <si>
    <t>Первичные отстойники</t>
  </si>
  <si>
    <t>Литер XXXVIII</t>
  </si>
  <si>
    <t>Приемный колодец</t>
  </si>
  <si>
    <t>Литер XXXXIII</t>
  </si>
  <si>
    <t>Хлораторная, литер Б, этажность 1;</t>
  </si>
  <si>
    <t>Литер Б  60,9 кв.м</t>
  </si>
  <si>
    <t>23:47:0104030:0:7</t>
  </si>
  <si>
    <t>23-АК 277538 от 23.01.2012 г.; запись ЕГРН от 06.03.2008 № 23-23-48/017/2008-003</t>
  </si>
  <si>
    <t>Здание решеток , литер В, этажность - 1;</t>
  </si>
  <si>
    <t>Литер В 9,00 кв.м</t>
  </si>
  <si>
    <t>23:47:0104030:0:10</t>
  </si>
  <si>
    <t>23-АК 377826 от 19.09.2011 г.; запись ЕГРН от 19.09.2011 № 23-23-21/221/2011-008</t>
  </si>
  <si>
    <t>Здание решеток, литер Д</t>
  </si>
  <si>
    <t>Литер Д общей площадью 8,6 кв.м</t>
  </si>
  <si>
    <t>23:47:0104030:0:19</t>
  </si>
  <si>
    <t>23-АК 362035 от 14.10.2011г; запись ЕГРН от 06.03.2008 № 23-23-48/017/2008-009;.</t>
  </si>
  <si>
    <t>Насосная, литер Д, этажность-2, подземная-1;</t>
  </si>
  <si>
    <t>Литер Е общей площадью 29 кв.м</t>
  </si>
  <si>
    <t>23:47:0104030:0:6</t>
  </si>
  <si>
    <t>23-АК 490138 от 06.12.2011г.; запись ЕГРН от 06.03.2008 № 23-23-48/017/2008-007</t>
  </si>
  <si>
    <t>Насосная станция, литер Ж,этажность-2, подземная-1;</t>
  </si>
  <si>
    <t>Литер Ж - 61,3 кв.м</t>
  </si>
  <si>
    <t>23:47:0104030:0:18</t>
  </si>
  <si>
    <t>запись ЕГРН от 06.03.2008 № 23-23-48/017/2008-005;</t>
  </si>
  <si>
    <t>Аэротенк, литер IV</t>
  </si>
  <si>
    <t>Литер IV -423,60 кв.м</t>
  </si>
  <si>
    <t>23:47:0104030:0:13</t>
  </si>
  <si>
    <t>23-АК  028491 от 19.09.2011 г.; запись ЕГРН от 19.09.2011 № 23-23-21/221/2011-001;</t>
  </si>
  <si>
    <t>Вторичный отстойник, литер VI-IX</t>
  </si>
  <si>
    <t>Литер VI-IX - 26,30 кв.м</t>
  </si>
  <si>
    <t>23:47:0104030:0:9</t>
  </si>
  <si>
    <t>23-АК  377825 от 19.09.2011 г.; запись ЕГРН от 19.09.2011 № 23-23-21/221/2011-007;</t>
  </si>
  <si>
    <t>Иловая площадка, литер Х</t>
  </si>
  <si>
    <t>Литер X      - 954,8 кв.м</t>
  </si>
  <si>
    <t>23:47:0104030:0:11</t>
  </si>
  <si>
    <t>23-АК 028490 от 19.09.2011 г.; запись ЕГРН от 19.09.2011 № 23-23-21/221/2011-002;</t>
  </si>
  <si>
    <t>Иловая площадка, литер Х1</t>
  </si>
  <si>
    <t>Литер XI     - 968 кв.м</t>
  </si>
  <si>
    <t>23:47:0104030:0:12</t>
  </si>
  <si>
    <t>23-АК 028493 от 19.09.2011 г., запись ЕГРН от 19.09.2011 № 23-23-21/214/2011-156;</t>
  </si>
  <si>
    <t>Иловая площадка, литер Х11</t>
  </si>
  <si>
    <t>Литер XII     -946 кв.м</t>
  </si>
  <si>
    <t>23:47:0104030:0:16</t>
  </si>
  <si>
    <t>23-АК 028492 от 19.09.2011 г., запись ЕГРН от 19.09.2011 № 23-23-21/214/2011-157;</t>
  </si>
  <si>
    <t>Контактный резервуар I очереди, литер XIII</t>
  </si>
  <si>
    <t>Литер XIII     - 6,3 кв.м</t>
  </si>
  <si>
    <t>23:47:0104030:0:14</t>
  </si>
  <si>
    <t>23-АК  377832 от 19.09.2011 г.; запись ЕГРН от 19.09.2011 № 23-23-21/221/2011-003;</t>
  </si>
  <si>
    <t>Контактный резервуар I очереди, литер XIV</t>
  </si>
  <si>
    <t>Литер XIV     - 6,2 кв.м</t>
  </si>
  <si>
    <t>23:47:0104030:0:17</t>
  </si>
  <si>
    <t>23-АК 028494 от 19.09.2011 г.? запись ЕГРН от  19/09/2011 № 23-23-21/214/2011-158$</t>
  </si>
  <si>
    <t>Контактный резервуар I очереди, литер XVI</t>
  </si>
  <si>
    <t>Литер XVI     - 6 кв.м</t>
  </si>
  <si>
    <t>23:47:0106028:0:6</t>
  </si>
  <si>
    <t>23-АК  377828 от 19.09.2011 г.; запись ЕГРН от 19.09.2011 № 23-23-21/221/2011-005;</t>
  </si>
  <si>
    <t>Контактный резервуар II очереди, литер XXXIX</t>
  </si>
  <si>
    <t>Литер XXXIX        - 4 кв.м</t>
  </si>
  <si>
    <t>23:47:0106028:0:5</t>
  </si>
  <si>
    <t>23-АК  377831 от 19.09.2011 г., запись ЕГРН от 19.09.2011 № 23-23-21/214/2011-151;</t>
  </si>
  <si>
    <t>Контактный резервуар II очереди, литер XXXX</t>
  </si>
  <si>
    <t>Литер XXXX        - 4 кв.м</t>
  </si>
  <si>
    <t>23:47:0106028:0:3</t>
  </si>
  <si>
    <t>23-АК  377833 от 19.09.2011 г., запись ЕГРН от 19.09.2011 № 23-23-21/214/2011-155;</t>
  </si>
  <si>
    <t>Контактный резервуар II очереди, литер XXXXI</t>
  </si>
  <si>
    <t>Литер XXXXI        - 4 кв.м</t>
  </si>
  <si>
    <t>23:47:0104030:0:15</t>
  </si>
  <si>
    <t>23-АК  377829 от 19.09.2011 г., запись ЕГРН от 19.09.2011 № 23-23-21/221/2011-004;</t>
  </si>
  <si>
    <t>Контактный резервуар II очереди, литер XXXXII</t>
  </si>
  <si>
    <t>Литер XXXXII        -4 кв.м</t>
  </si>
  <si>
    <t>23:47:0106028:0:4</t>
  </si>
  <si>
    <t>23-АК  377827 от 19.09.2011 г.$ pfgbcm TUHY jn 19/09/2011 # 23-23-21/221/2011-006$</t>
  </si>
  <si>
    <t>насос НДЭН ОСК Верхнебаканка</t>
  </si>
  <si>
    <t>установка ЦЗ ОСК Верхнебаканка</t>
  </si>
  <si>
    <t>задвижка d 400  ОСК Верхнебаканка</t>
  </si>
  <si>
    <t>задвижка d 400 ОСК Верхнебаканка</t>
  </si>
  <si>
    <t>Газодувка 32 ВФ 13/1.5-10 18.5квт ОСК Верхнебаканка</t>
  </si>
  <si>
    <t>Насос 6К 160/30  ОСК Верхнебаканка</t>
  </si>
  <si>
    <t>Насос К 20/30  ОСК Верхнебаканка</t>
  </si>
  <si>
    <t>Компрессор шестеренчатый  ОСК Верхнебаканка инв №40611</t>
  </si>
  <si>
    <t>фотоэлектроколориметр КФК - 2 МП</t>
  </si>
  <si>
    <t>Холодильник Свияга 404</t>
  </si>
  <si>
    <t>Компрессор 32ВФ-13/1,5 ОСК Верхнебаканка</t>
  </si>
  <si>
    <t>Аэротенк</t>
  </si>
  <si>
    <t>Литер XXXVII  423,6 кв.м.</t>
  </si>
  <si>
    <t>23-АК 572788 от 20.01.2012 г.</t>
  </si>
  <si>
    <t>Верхнебаканский  пос., ул. Ленина,25</t>
  </si>
  <si>
    <t>Канализационная сеть ДК «40 лет Октября»</t>
  </si>
  <si>
    <t>Литер КН -1, общей протяженностью,73  м</t>
  </si>
  <si>
    <t>п. Верхнебаканский, ул. Коммунистическая,4 (к блочной транспортабельной котельной)</t>
  </si>
  <si>
    <t>сети водоснабжения</t>
  </si>
  <si>
    <t>25мм</t>
  </si>
  <si>
    <t>Постановление администрации МО № 4561 от 29.12.2008г.; Приказ № 1424 от 10.02.2009</t>
  </si>
  <si>
    <t>сети канализации</t>
  </si>
  <si>
    <t xml:space="preserve"> город   Новороссийск</t>
  </si>
  <si>
    <t>СЕТИ КАНАЛИЗАЦИИ - НАРУЖНЫЕ</t>
  </si>
  <si>
    <t>Литер КН-3, общей протяженностью 228 260 м</t>
  </si>
  <si>
    <t>23:47:0000000:0:254</t>
  </si>
  <si>
    <t>23-АК 736823 от 20.06.2012г.;запись ЕГРН от 28.09.2011 № 23-23-21/208/2011-333</t>
  </si>
  <si>
    <t>Героев Десантников  ул., дом №77</t>
  </si>
  <si>
    <t>Литер КН-3/17, общей протяженностью 118м</t>
  </si>
  <si>
    <t>23:47:0308002:0:190</t>
  </si>
  <si>
    <t>23-АК 736828 от 20.06.2012г.;запись ЕГРН от 03.02.2012 № 23-23-21/025/2012-048</t>
  </si>
  <si>
    <t>Куникова  ул., дом №52-а (прогимназия № 49)</t>
  </si>
  <si>
    <t>Литер КН-3/16, общей протяженностью 63м</t>
  </si>
  <si>
    <t>23:47:0308002:0:189</t>
  </si>
  <si>
    <t>23-АК 736831 от 20.06.2012г.; запись ЕГРН от 10.01.2012 № 23-23-21/2772011-136</t>
  </si>
  <si>
    <t>Героев Десантников  ул., дом №67</t>
  </si>
  <si>
    <t>Литер КН-3/15, общей протяженностью 713м</t>
  </si>
  <si>
    <t>23:47:0308002:0:191</t>
  </si>
  <si>
    <t>23-АК 736830 от 20.06.2012г.; запись ЕГРН от 30.12.2011 № 23-23-21/311/2011-258</t>
  </si>
  <si>
    <t>К</t>
  </si>
  <si>
    <t>с. Мысхако</t>
  </si>
  <si>
    <t>КАНАЛИЗАЦИОННАЯ НАСОСНАЯ СТАНЦИЯ - КНС-1</t>
  </si>
  <si>
    <t>Литер А, общей площадью 120 кв.м.</t>
  </si>
  <si>
    <t>23:47:0118035:0:20</t>
  </si>
  <si>
    <t>23-АК 258118 от 24.01.2012 г.;запись ЕГРН от 24.01.2012 № 23-23-21/009/2012-189</t>
  </si>
  <si>
    <t>насос центробежный.КНС-1 Мысхако</t>
  </si>
  <si>
    <t>насос центробежный ,КНС-1 Мысхако</t>
  </si>
  <si>
    <t>насос центробежный  ,КНС-1 Мысхако</t>
  </si>
  <si>
    <t>решетка ,КНС-1 Мысхако</t>
  </si>
  <si>
    <t>задвижка d 300 к КНС-1 Мысхако.</t>
  </si>
  <si>
    <t>электрооборудование КНС-1 Мысхако</t>
  </si>
  <si>
    <t>вентилятор,КНС-1 Мысхако</t>
  </si>
  <si>
    <t>вентилятор КНС -1 Мысхако</t>
  </si>
  <si>
    <t>вентилятор КНС-1 Мысхако</t>
  </si>
  <si>
    <t>Люк</t>
  </si>
  <si>
    <t>Литер  I, количесто  - 1</t>
  </si>
  <si>
    <t>Литер  II, протяженность 133,7 м.</t>
  </si>
  <si>
    <t>Литер  III,  282 кв.м.</t>
  </si>
  <si>
    <t>Литер  IV,  5,6 кв.м.</t>
  </si>
  <si>
    <t>Литер  V, 0,9 кв.м.</t>
  </si>
  <si>
    <t>КАНАЛИЗАЦИОННАЯ НАСОСНАЯ СТАНЦИЯ - КНС-2</t>
  </si>
  <si>
    <t>Литер  А, 88, 1 кв.м.</t>
  </si>
  <si>
    <t>23:47:0118035:0:21</t>
  </si>
  <si>
    <t>23-АК 258152 от 23.01.2012 г.;запись ЕГРН от 28.02.2008 № 23-23-48/008/2008-378</t>
  </si>
  <si>
    <t>решетка,КНС-2</t>
  </si>
  <si>
    <t xml:space="preserve">электрооборудование КНС-2 </t>
  </si>
  <si>
    <t xml:space="preserve">насос цетробежный ,КНС-2 </t>
  </si>
  <si>
    <t xml:space="preserve">насос центробежный ,КНС-2 </t>
  </si>
  <si>
    <t xml:space="preserve">вентилятор ,КНС-2 </t>
  </si>
  <si>
    <t xml:space="preserve">ветилятор, КНС-2 </t>
  </si>
  <si>
    <t xml:space="preserve">вентилятор,КНС-2 </t>
  </si>
  <si>
    <t xml:space="preserve">Электротельфер 2-х тонный , КНС-2 </t>
  </si>
  <si>
    <t>Литер  I, VI, VII количество - 3</t>
  </si>
  <si>
    <t>Литер  II, III</t>
  </si>
  <si>
    <t>Литер  IV, = 7,7 кв.м.</t>
  </si>
  <si>
    <t>Литер  V, Sобщ. 206,7 кв.м.</t>
  </si>
  <si>
    <t>с. Алексино, Рыбацкая ул. ( в районе улицы)</t>
  </si>
  <si>
    <t>КАНАЛИЗАЦИОННАЯ НАСОСНАЯ СТАНЦИЯ - КНС-5А</t>
  </si>
  <si>
    <t xml:space="preserve">Литер  Б </t>
  </si>
  <si>
    <t>23:47:0310011:0:6</t>
  </si>
  <si>
    <t>23-АК  025790 от 12.08.2011 г.; запись ЕГРН от 20.02.2008г. № 23-23-21/002/2008-203</t>
  </si>
  <si>
    <t>Задвижка ДУ 400 30Ч 6БР КНС-5 А (Литер  Б, подзем этаж, пом 1 в грабельном отделении)</t>
  </si>
  <si>
    <t>Сети электроснабжения /КНС-5А в пос.Алексино/</t>
  </si>
  <si>
    <t xml:space="preserve">насос СД 800-32  </t>
  </si>
  <si>
    <t xml:space="preserve">насос СШ 258-200-400 б/4  </t>
  </si>
  <si>
    <t xml:space="preserve">насос ФНТ  800-33 </t>
  </si>
  <si>
    <t xml:space="preserve">насос ФНТ 800-33 </t>
  </si>
  <si>
    <t xml:space="preserve">вентилятор </t>
  </si>
  <si>
    <t xml:space="preserve">Электротельфер 5-ти тонный </t>
  </si>
  <si>
    <t>Трансформаторная подстанция - оборудование расположено в /КНС - 5А (Лит Б, 1-й эаж, пом 11)</t>
  </si>
  <si>
    <t xml:space="preserve">Оборудование КНС - 5А </t>
  </si>
  <si>
    <t>Радиатор GENERAL NY 18 LA/9сек</t>
  </si>
  <si>
    <t>КАНАЛИЗАЦИОННАЯ НАСОСНАЯ СТАНЦИЯ - КНС-5</t>
  </si>
  <si>
    <t>Литер  А 292,10 кв.м.</t>
  </si>
  <si>
    <t>23:47:0310011:0:5</t>
  </si>
  <si>
    <t>23-АК 063033 от 12.08.2011 г.; запись ЕГРН от 27.02.2008 № 23-23-21/001/2008-210</t>
  </si>
  <si>
    <t>Литер   III, 1162,7 кв.м.</t>
  </si>
  <si>
    <t>Камера переключения /ж.бет./)</t>
  </si>
  <si>
    <t>Литер  VI</t>
  </si>
  <si>
    <t>сети эл.снабжения 6кв н/ст-я 5 п.Алексино</t>
  </si>
  <si>
    <t>Задвижка d-500 чугунная КНС-5</t>
  </si>
  <si>
    <t>2 ед</t>
  </si>
  <si>
    <t>Задвижка ДУ-400 30Ч6БР КНС-5</t>
  </si>
  <si>
    <t>1 ед.</t>
  </si>
  <si>
    <t>насос СД-800 КНС -5</t>
  </si>
  <si>
    <t>насос ФНТ 800-33 КНС-5</t>
  </si>
  <si>
    <t>4 ед</t>
  </si>
  <si>
    <t>Электродвигатель 160квт КНС-5</t>
  </si>
  <si>
    <t>затвор d 600  КНС-5 (Лит А, подземный этаж, пом 1 (в грабельном отделении)</t>
  </si>
  <si>
    <t>Литер  I,  10,2 кв.м.</t>
  </si>
  <si>
    <t>Литер  II, 296,65 м.</t>
  </si>
  <si>
    <t>Литеры  IV, V, VII-XVIII</t>
  </si>
  <si>
    <t>Дизельная электростанция (электростанция дизельная автоматизированная АС-630)</t>
  </si>
  <si>
    <t>1ед</t>
  </si>
  <si>
    <t>Литер  Г1, = 96 кв.м.</t>
  </si>
  <si>
    <t>проспект Ленина</t>
  </si>
  <si>
    <t>Насосная фекальная станция</t>
  </si>
  <si>
    <t xml:space="preserve">Литер  Ввв1 </t>
  </si>
  <si>
    <t>23:47:0307024:0:9</t>
  </si>
  <si>
    <t>23-АК 258404 от 23.01.2012 г.;запись ЕГРН от 27.02.2008 № 23-23-21/001/2008-218</t>
  </si>
  <si>
    <t>Литер  XLV</t>
  </si>
  <si>
    <t>насос центробежный ФГ 450 /22,8/8 НФС пр.Ленина</t>
  </si>
  <si>
    <t>насос СД 450/22,5 НФС пр.Ленина</t>
  </si>
  <si>
    <t>Литер  XLII</t>
  </si>
  <si>
    <t>Литер  XLIII</t>
  </si>
  <si>
    <t>Литер  XLIV</t>
  </si>
  <si>
    <t>Литер  XLL</t>
  </si>
  <si>
    <t>Литер  XLVI, = 31,6 кв.м.</t>
  </si>
  <si>
    <t>Ворота с калиткой</t>
  </si>
  <si>
    <t>Литер  XXXV, = 11,7 кв.м.</t>
  </si>
  <si>
    <t>Литер  XXXVI, =  355,9 кв.м.</t>
  </si>
  <si>
    <t>ул. Хворостянского (жилые дома "Два капитана"</t>
  </si>
  <si>
    <t>сети  водоснабжения</t>
  </si>
  <si>
    <t>Постановление администрации МО  от 19.03.2009 № 752;  Приказ УИЗО от 20.04.2009г. № 1464;</t>
  </si>
  <si>
    <t>труба ПДН n380SDR-В</t>
  </si>
  <si>
    <t>225мм</t>
  </si>
  <si>
    <t xml:space="preserve">труба стальная </t>
  </si>
  <si>
    <t>32х2,40мм</t>
  </si>
  <si>
    <t>ул. Чкалова до ул. Видова</t>
  </si>
  <si>
    <t xml:space="preserve">сети канализации </t>
  </si>
  <si>
    <t>Постановление админ. МО от 09.06.2009г. № 1786; Приказ  УИЗО от 22.06.2009  № 1495;</t>
  </si>
  <si>
    <t>труба ПХВ</t>
  </si>
  <si>
    <t>колодцы</t>
  </si>
  <si>
    <t>59 шт.</t>
  </si>
  <si>
    <t xml:space="preserve">ул. Леднева  ул./Мира  </t>
  </si>
  <si>
    <t>Фекальная канализационная  насосная станция 4 (ФКНС-4)</t>
  </si>
  <si>
    <t xml:space="preserve">Литер  А </t>
  </si>
  <si>
    <t>23:47:0301004:0:112</t>
  </si>
  <si>
    <t>23-АК 258403 от 23.01.2012 г.; запись ЕГРН от 20.02.2008г. № 23-23-21/003/2008-289</t>
  </si>
  <si>
    <t>дробилка Д - 3 Б   ФКНС № 4 ул.Леднева/Мира</t>
  </si>
  <si>
    <t>насос ФГ-450/22,5  ФКНС 4 ул.Леднева/Мира.</t>
  </si>
  <si>
    <t>Ворота-калитка</t>
  </si>
  <si>
    <t>Литер  III, общей площадью 12,1 кв.м.</t>
  </si>
  <si>
    <t>Литер  IV</t>
  </si>
  <si>
    <t>Литер  V, 77,4 кв.м.</t>
  </si>
  <si>
    <t>Водомерный узел</t>
  </si>
  <si>
    <t>Литер  VII-IX</t>
  </si>
  <si>
    <t>Сарай</t>
  </si>
  <si>
    <t>Литер Г,  8,6 кв.м.</t>
  </si>
  <si>
    <t>ул. Черняховского,  район дома  № 3</t>
  </si>
  <si>
    <t>Главная канализационная насосная станция (ГКНС)</t>
  </si>
  <si>
    <t>23:47:0307009:0:51</t>
  </si>
  <si>
    <t>23-АК 058748 от 09.09.2011 г.; запись ЕГРН от 20.02.2008 № 23-23-21/003/2008-281</t>
  </si>
  <si>
    <t>Входная задвижка (задвижка d 1000  Главная насосная станция)</t>
  </si>
  <si>
    <t>Литер  Г 14,9 кв.м.</t>
  </si>
  <si>
    <t>электрооборудование насосной Гл.КНС</t>
  </si>
  <si>
    <t>трансформаторы силовые ТМ - 400/10Гл.КНС</t>
  </si>
  <si>
    <t>Электротельфер 5-ти тонный Гл.КНС</t>
  </si>
  <si>
    <t>Трансформатор силовой ТМЗ 630  /ГКНС/ установлены внутри здания</t>
  </si>
  <si>
    <t>Трансформатор силовой ТМЗ 630 /ГКНС/ установлены внутри здания</t>
  </si>
  <si>
    <t>Погружной насос "SARLIN" /ГКНС/</t>
  </si>
  <si>
    <t>Литер  I,  348,9 кв.м.</t>
  </si>
  <si>
    <t>Литер  II,  0,3 кв.м.</t>
  </si>
  <si>
    <t>Литер  III-IV</t>
  </si>
  <si>
    <t>Литер  V</t>
  </si>
  <si>
    <t>Литер  VI, =   2,7 кв.м.</t>
  </si>
  <si>
    <t>ул. Мира, район жилого дома № 15</t>
  </si>
  <si>
    <t>Канализационная- насосная станция   № 14</t>
  </si>
  <si>
    <t>Литер  А =  112,20 кв.м.</t>
  </si>
  <si>
    <t>23:47:0301006:0:10</t>
  </si>
  <si>
    <t>23-АК 028024 от 09.09.2011 г.; запись ЕГРН от 20.02.2008 № 23-23-21/003/2008-297</t>
  </si>
  <si>
    <t>дробилка Д - 3 Б КНС ул.Мира</t>
  </si>
  <si>
    <t>Электротельфер 1 тонный КНС ул.Мира</t>
  </si>
  <si>
    <t>Эл. двигатель тип S1 180 L-4 22 квт,КНС Мира</t>
  </si>
  <si>
    <t>Насос "Иртыш" КНС ул.Мира</t>
  </si>
  <si>
    <t>Литер  I, длина 42 м.</t>
  </si>
  <si>
    <t>Литер  II, =  1,3 кв.м.</t>
  </si>
  <si>
    <t>Сооружение</t>
  </si>
  <si>
    <t xml:space="preserve">ул. Портовая  </t>
  </si>
  <si>
    <t>Канализационная насосная  станция (КНС-2)</t>
  </si>
  <si>
    <t>Литер  А,  = 417,5 кв.м.</t>
  </si>
  <si>
    <t>23:47:0206005:0:93</t>
  </si>
  <si>
    <t>23-АК 258117 от 24.01.2012 г.; запись ЕГРН от 24.01.2012 № 23-23-21/009/2012-236</t>
  </si>
  <si>
    <t>1990 (1989)</t>
  </si>
  <si>
    <t>Литер  II, III, длина 324 м.</t>
  </si>
  <si>
    <t>Литер  IV, 1432,6 кв.м.</t>
  </si>
  <si>
    <t>силовое эл.техническое оборудование  /к нск-2/</t>
  </si>
  <si>
    <t>трансформатор ТМЗ-630 /к нск-2/</t>
  </si>
  <si>
    <t>шкафы ШВН,ШВН-2,ШНС-2,ШВВ /на нск-2/</t>
  </si>
  <si>
    <t>насос центробежный 10ф-12 КНС ул.Портовая</t>
  </si>
  <si>
    <t>насос СД-800 КНС Портовая</t>
  </si>
  <si>
    <t>Канализационный колодец и задвижка d 1200 с эл.приводом на нск-2</t>
  </si>
  <si>
    <t>Литер  IX</t>
  </si>
  <si>
    <t>задвижка d 600 с обводной d 80 на нск-2</t>
  </si>
  <si>
    <t>оборудование</t>
  </si>
  <si>
    <t>задвижка d 600 с эл.приводом на нск-2</t>
  </si>
  <si>
    <t>кран подвесной ручной Г/п 2т на нск-2</t>
  </si>
  <si>
    <t>насос ФНТ 800-33 КНС ул.Портовая</t>
  </si>
  <si>
    <t>насос ФНТ 800-33 КНС Портовая</t>
  </si>
  <si>
    <t>насос ФНТ 800-33 КНС  ул.Портовая</t>
  </si>
  <si>
    <t>вентилятор КНС ул.Портовая</t>
  </si>
  <si>
    <t>Насос К100-65/200 КНС ул.Портовая</t>
  </si>
  <si>
    <t>Насос К-150-125-315 30квт КНС ул.Портовая</t>
  </si>
  <si>
    <t>Печь СВЧ</t>
  </si>
  <si>
    <t>Вентилятор DELONGHI VLP400R</t>
  </si>
  <si>
    <t>литер II-III</t>
  </si>
  <si>
    <t>Литер  I, площадью 15,5 кв.м.</t>
  </si>
  <si>
    <t>Водопроводный колодец</t>
  </si>
  <si>
    <t>Литер  VI-VIII</t>
  </si>
  <si>
    <t>Литер  X-XIII</t>
  </si>
  <si>
    <t>ул. Жданова от ул. Портовая до ул. М.Борисова</t>
  </si>
  <si>
    <t>Коллектор № 5</t>
  </si>
  <si>
    <t xml:space="preserve">ул. Тобольская  </t>
  </si>
  <si>
    <t>Канализационная насосная  станция  КНС-7</t>
  </si>
  <si>
    <t>Литер  А  232,8 кв.м.</t>
  </si>
  <si>
    <t>23:47:0111002:0:104</t>
  </si>
  <si>
    <t>23-АК 572870 от 23.01.2012 г.;запись ЕГРН от 20.03.2008 № 23-23-48/019/2008-198</t>
  </si>
  <si>
    <t>механические грабли КНС ул.Тобольская</t>
  </si>
  <si>
    <t>вентилятор КНС ул.Тобольская</t>
  </si>
  <si>
    <t>Литер  I,  441,5 кв.м.</t>
  </si>
  <si>
    <t>Литер  II, 11 кв.м.</t>
  </si>
  <si>
    <t>Литер  IV,  571,9 кв.м.</t>
  </si>
  <si>
    <t>Входная задвижка</t>
  </si>
  <si>
    <t>Литер  V, 4 кв.м.</t>
  </si>
  <si>
    <t>Дизельная электростанция</t>
  </si>
  <si>
    <t>Литер Г1,  31,26 кв.м.</t>
  </si>
  <si>
    <t>Выхлопная труба</t>
  </si>
  <si>
    <t>Литер III,   4 кв.м.</t>
  </si>
  <si>
    <t>ул. Советов, район дома № 22</t>
  </si>
  <si>
    <t>Канализационная насосная  станция</t>
  </si>
  <si>
    <t>Литер  А 11,10 кв.м.</t>
  </si>
  <si>
    <t>23:47:0301004:0:113</t>
  </si>
  <si>
    <t>23-АК  030950 от 09.09.2011 г.; запись ЕГРН от 20.02.2008 № 23-23-21/003/2008-293</t>
  </si>
  <si>
    <t>насос СШ 100-65-200/2 КНС ул.Советов, 22</t>
  </si>
  <si>
    <t>ул. Кутузовская,№ 13а</t>
  </si>
  <si>
    <t>Канализацинная насосная станция</t>
  </si>
  <si>
    <t>Литер  Аа,  48,5 кв.м.</t>
  </si>
  <si>
    <t>23:47:0114004:0:13</t>
  </si>
  <si>
    <t>23-АК № 376192 от 10.10.2011 г.; запись ЕГРН от 10.10.2011 № 23-23-21/237/2011-096</t>
  </si>
  <si>
    <t>Литер  I, -13,80 м.</t>
  </si>
  <si>
    <t>-</t>
  </si>
  <si>
    <t>Литер  II,  10 кв.м.</t>
  </si>
  <si>
    <t>лит.III, 15,2 м</t>
  </si>
  <si>
    <t>лит. V, 1,8 кв.м.</t>
  </si>
  <si>
    <t>лит.  VI, 145,9 кв.м.</t>
  </si>
  <si>
    <t>лит. VII, 35,57 м</t>
  </si>
  <si>
    <t>лит. VIII-XI, 4 ед.</t>
  </si>
  <si>
    <t>с. Мысхако, ул. Рыбацкая  (район улицы)</t>
  </si>
  <si>
    <t>ОЧИСТНЫЕ СООРУЖЕНИЯ     Административно-бытовой корпус очистных сооружений</t>
  </si>
  <si>
    <t>Литер Аа, -630,80 кв.м.</t>
  </si>
  <si>
    <t>23:47:0310022:0:1</t>
  </si>
  <si>
    <t>23-АК 025722 от 12.08.2011 г.</t>
  </si>
  <si>
    <t>ул. Рыбацкая (район улицы)</t>
  </si>
  <si>
    <t>Хлораторная</t>
  </si>
  <si>
    <t>Литер З, -461,50 кв.м.</t>
  </si>
  <si>
    <t>23:47:0310022:0:4</t>
  </si>
  <si>
    <t>23-АК 063083 от 12.08.2011 г.</t>
  </si>
  <si>
    <t>Здание воздуходувки (очистные сооружения)</t>
  </si>
  <si>
    <t>Литер Е, -731,50 кв.м.</t>
  </si>
  <si>
    <t>23:47:0310022:0:16</t>
  </si>
  <si>
    <t>23-АК 025788 от 12.08.2011 г.</t>
  </si>
  <si>
    <t>Цех обезвоживания</t>
  </si>
  <si>
    <t>Литер Ж, -428,30 кв.м.</t>
  </si>
  <si>
    <t>23:47:0310022:0:5</t>
  </si>
  <si>
    <t>23-АК 025718 от 12.08.2011 г.</t>
  </si>
  <si>
    <t>Трансформаторная подстанция</t>
  </si>
  <si>
    <t>Литер Д, -  22,30 кв.м.</t>
  </si>
  <si>
    <t>23:47:0310022:0:9</t>
  </si>
  <si>
    <t>23-АК 025710 от 12.08.2011 г.</t>
  </si>
  <si>
    <t>Котельная</t>
  </si>
  <si>
    <t>Литер Г,-113,60 кв.м.</t>
  </si>
  <si>
    <t>23:47:0310022:0:10</t>
  </si>
  <si>
    <t>23-АК 025792 от 12.08.2011 г.</t>
  </si>
  <si>
    <t>Здание решеток</t>
  </si>
  <si>
    <t>Литер Б, -450,40 кв.м.</t>
  </si>
  <si>
    <t>23:47:0310022:0:15</t>
  </si>
  <si>
    <t>23-АК 025720 от 12.08.2011 г.</t>
  </si>
  <si>
    <t>Дренажная насосная станция</t>
  </si>
  <si>
    <t>Литер XXXIV. -   8,3 кв.м</t>
  </si>
  <si>
    <t>ул. Рыбацкая</t>
  </si>
  <si>
    <t>блок емкостей  I очереди ОБОРУДОВАНИЕ) - 32 ед.</t>
  </si>
  <si>
    <t>Постановление администрации МО № 772 от 21.03.2007; Приказ УИЗО № 1396 от 11.12.2008</t>
  </si>
  <si>
    <t>механизм скребковыйМСО1-9В-01</t>
  </si>
  <si>
    <t>8ед.</t>
  </si>
  <si>
    <t>жиросборник МСО 18.20.0000 ПС</t>
  </si>
  <si>
    <t>4ед.</t>
  </si>
  <si>
    <t>шкаф распределительный IP 20</t>
  </si>
  <si>
    <t>6ед.</t>
  </si>
  <si>
    <t>пускатель ПКР-32-3МТ</t>
  </si>
  <si>
    <t>реле времени ВЛ-6504</t>
  </si>
  <si>
    <t>ящик управленич Я 5411-3074 Iр54</t>
  </si>
  <si>
    <t>блок емкостей II очереди ОБОРУДОВАНИЕ) - 50 ед.</t>
  </si>
  <si>
    <t>эрлифты из трубы д=219х8</t>
  </si>
  <si>
    <t>эрлифты из трубы д=273х8</t>
  </si>
  <si>
    <t>ящик управления Я 5411</t>
  </si>
  <si>
    <t>16ед.</t>
  </si>
  <si>
    <t>реле времени сигнальное ВЛ-6504</t>
  </si>
  <si>
    <t>механизм скребковы-верхний скребок</t>
  </si>
  <si>
    <t>нижний скребок</t>
  </si>
  <si>
    <t>иловые площадки №№ 2,3,4,5,5А -ОБОРУДОВАНИЕ-10ед.</t>
  </si>
  <si>
    <t>колонка управления</t>
  </si>
  <si>
    <t>10ед.</t>
  </si>
  <si>
    <t>внутриплощадочные технологические коммуникации -ОБОРУДОВАНИЕ- 25 ед.</t>
  </si>
  <si>
    <t>погружной насос дренажной насосной станцииRL 41156B3562</t>
  </si>
  <si>
    <t>2ед.</t>
  </si>
  <si>
    <t>задвижка ДУ1000мм 30ч3бр              в камере № 28</t>
  </si>
  <si>
    <t>ящик управления Я5411-в 41-4274 в камере № 28</t>
  </si>
  <si>
    <t>1 ед</t>
  </si>
  <si>
    <t>ультазвуковой расходомер UFC - 002 R</t>
  </si>
  <si>
    <t>4ед</t>
  </si>
  <si>
    <t>пьезометрические преобразователи с бобышками</t>
  </si>
  <si>
    <t>шкаф  для оборудования</t>
  </si>
  <si>
    <t>4 ед.</t>
  </si>
  <si>
    <t>шкаф распределительный индивидуального изготовления 1 Р 20</t>
  </si>
  <si>
    <t>внутриплощадочные кабальные сети - ОБОРУДОВАНИЕ - 28ед.</t>
  </si>
  <si>
    <t>электропечь ПЭТ (электрощитовая №1)</t>
  </si>
  <si>
    <t>1ед.</t>
  </si>
  <si>
    <t>шкаф для управления котлом IP 54</t>
  </si>
  <si>
    <t>ящик управления Я5411-в 41-4274 (электрощитовая № 1)</t>
  </si>
  <si>
    <t>датчик реле температуры</t>
  </si>
  <si>
    <t>электропечь ПЭТ (электрощитовая №2)</t>
  </si>
  <si>
    <t>3ед.</t>
  </si>
  <si>
    <t>ящик управления Я5411-в 41-4274 (электрощитовая № 2)</t>
  </si>
  <si>
    <t>1шт.</t>
  </si>
  <si>
    <t>пускатель магнитный  ПРК-32-3МТ (электрощитовая № 2)</t>
  </si>
  <si>
    <t>12ед.</t>
  </si>
  <si>
    <t>электропечь ПЭТ (электрощитовая №3)</t>
  </si>
  <si>
    <t>ящик управления Я5411-в 41-4274 (электрощитовая № 3)</t>
  </si>
  <si>
    <t>шкаф распределительный АI</t>
  </si>
  <si>
    <t>Здание нежилое (бомбоубежище (пом. № I)-подвал</t>
  </si>
  <si>
    <t>пом. № 1</t>
  </si>
  <si>
    <t>23:47:0310022:15</t>
  </si>
  <si>
    <t>здание</t>
  </si>
  <si>
    <t>Вагончик передвижной инв №10161</t>
  </si>
  <si>
    <t>Емкость</t>
  </si>
  <si>
    <t>Литер VII. -  4519,4 кв.м</t>
  </si>
  <si>
    <t>23:47:0310022:0:18</t>
  </si>
  <si>
    <t>23-АК 025714 от 12.08.2011 г.</t>
  </si>
  <si>
    <t>Песколовка и песколовные бункера</t>
  </si>
  <si>
    <t>Литер  В. =175,6 кв.м.</t>
  </si>
  <si>
    <t>23:47:0310022:0:14</t>
  </si>
  <si>
    <t>23-АК 377747 от 15.09.2011 г.</t>
  </si>
  <si>
    <t>Отстойник (очистные сооружения)</t>
  </si>
  <si>
    <t>Литер  VI, = 1900,30 кв.м.</t>
  </si>
  <si>
    <t>23:47:0310022:0:23</t>
  </si>
  <si>
    <t>23-АК 025712 от 12.08.2011 г.</t>
  </si>
  <si>
    <t>Уплотнитель минерализованной смеси (очистные сооружения)</t>
  </si>
  <si>
    <t>Литер  IX. -  68,10 кв.м.</t>
  </si>
  <si>
    <t>23:47:0310022:0:13</t>
  </si>
  <si>
    <t>23-АК 104319 от 12.08.2011 г.</t>
  </si>
  <si>
    <t>Аэробный минерализатор 2-ой очереди</t>
  </si>
  <si>
    <t>Литер  XIII. -753,60 кв.м.</t>
  </si>
  <si>
    <t>23:47:0310022:0:17</t>
  </si>
  <si>
    <t>23-АК 030752 от 15.08.2011 г.</t>
  </si>
  <si>
    <t>Мощение (внутрихозяйственные дороги)</t>
  </si>
  <si>
    <t>Литер XV,XVI, XXIII-XXVI, - 16 753,8 кв.м.</t>
  </si>
  <si>
    <t>Минерализаторы (очистные сооружения)</t>
  </si>
  <si>
    <t>Литер  VIII. - 770,20 кв.м.</t>
  </si>
  <si>
    <t>23:47:0310022:0:6</t>
  </si>
  <si>
    <t>23-АК 104321 от 12.08.2011 г.</t>
  </si>
  <si>
    <t>Блок емкостей 2-й очереди (очистные сооружения)</t>
  </si>
  <si>
    <t>Литер  XI. -4580,80 кв.м.</t>
  </si>
  <si>
    <t>23:47:0310022:0:19</t>
  </si>
  <si>
    <t>23-АК 028028 от 12.09.2011 г.</t>
  </si>
  <si>
    <t>Иловые площадка- очистные сооружения</t>
  </si>
  <si>
    <t>Литер  XVIII-XXII. -41412,20 кв.м.</t>
  </si>
  <si>
    <t>23:47:0310022:0:22</t>
  </si>
  <si>
    <t>23-АК 025699 от 12.08.2011 г.</t>
  </si>
  <si>
    <t>эл.снабжение объектов оч.соор. п.Алексино инв №31127</t>
  </si>
  <si>
    <t>Задвижка d-600 чугунн. инв №31775</t>
  </si>
  <si>
    <t>задвижка Д400 без эл.привода инв №31793</t>
  </si>
  <si>
    <t>Ленточный фильтр ЕИП-21 инв №40048</t>
  </si>
  <si>
    <t>Механизм скребковый инв №40234</t>
  </si>
  <si>
    <t>Механизм скребковый инв №40235</t>
  </si>
  <si>
    <t>Механизм скребковый инв №40236</t>
  </si>
  <si>
    <t>Мешалка гидромеханическая инв №40247</t>
  </si>
  <si>
    <t>Насос СМ-125-80-315 инв №40349</t>
  </si>
  <si>
    <t>механизм скребковый МСО-1-9б инв №40356</t>
  </si>
  <si>
    <t>механизм скребковый МСО- 1-9б инв №40357</t>
  </si>
  <si>
    <t>механизм скребковый МСО-2-9б инв №40358</t>
  </si>
  <si>
    <t>механизм скребковый МСО-2-9б инв №40359</t>
  </si>
  <si>
    <t>Электротельфер 1 тонный инв №40386</t>
  </si>
  <si>
    <t>Электротельфер инв №40395</t>
  </si>
  <si>
    <t>Турбокомпрессор воздушный ТВ-80-1 инв №40408</t>
  </si>
  <si>
    <t>Турбокомпрессор воздушный ТВ-80-1 инв №40409</t>
  </si>
  <si>
    <t>Вспомогат.электростанция АД-100С-Т400 инв №40424</t>
  </si>
  <si>
    <t>Насос фекальный СД 160/10 дв. 11квт/3000 инв №40470</t>
  </si>
  <si>
    <t>Насос К 90/55 инв №40482</t>
  </si>
  <si>
    <t>Насос ВГ 140/46 инв №40502</t>
  </si>
  <si>
    <t>Трансформатор силовой ТМЗ - 1000/6 ОСК п.алексино инв №40523</t>
  </si>
  <si>
    <t>Насос К 8/18 инв №40552</t>
  </si>
  <si>
    <t>Насос К 8/18 инв №40553</t>
  </si>
  <si>
    <t>Натяжная станция инв №40585</t>
  </si>
  <si>
    <t>Насос К-20/30 инв №40619</t>
  </si>
  <si>
    <t>Насос К-20/30 инв №40620</t>
  </si>
  <si>
    <t>Грабли механические М Г-10т инв №40666</t>
  </si>
  <si>
    <t>Грабли механические МГ-10т инв №40667</t>
  </si>
  <si>
    <t>Грабли механические МГ-10т инв №40668</t>
  </si>
  <si>
    <t>Кондиционер"SAMSUNG"AW07FONEB инв №40679</t>
  </si>
  <si>
    <t>Кондиционер"SAMSUNG" AW07FONEB инв №40680</t>
  </si>
  <si>
    <t>емкость металлическая инв №50030</t>
  </si>
  <si>
    <t>Термостат охлаждающий ТСО -1/80 СПУ инв №50059</t>
  </si>
  <si>
    <t>РH-метр-ионометр-термоксиметр "Эксперт"001.2.04 инв №50064</t>
  </si>
  <si>
    <t>Компьютер P-IIceleron 333/64M 4,3G/3,5/SB-CD40 инв №70069</t>
  </si>
  <si>
    <t>Монитор 15"ViewSonic E-50 инв №70079</t>
  </si>
  <si>
    <t>Аквадистилято ДЭ-4 инв №90197</t>
  </si>
  <si>
    <t>Экстрактор ПЭ-8010 1.75.45.0120 инв №90266</t>
  </si>
  <si>
    <t>Концентратомер нефтепродуктов в воде ИКН-025 инв №90314</t>
  </si>
  <si>
    <t>Кондуктометр PWTопределитель чистоты  воды0.1-99мк инв №90315</t>
  </si>
  <si>
    <t>Фотоколориметр КФК-3-01 инв №90545</t>
  </si>
  <si>
    <t>Печь СВЧ инв №90551</t>
  </si>
  <si>
    <t>Микроскоп Микмед-1,вариант6 бинокулярный с осветителем инв №90864</t>
  </si>
  <si>
    <t>Рециркуляционный насос СМ инв №91031</t>
  </si>
  <si>
    <t>Рециркуляционный насос СМ инв №91032</t>
  </si>
  <si>
    <t>Операторская</t>
  </si>
  <si>
    <t>Литер Г1.</t>
  </si>
  <si>
    <t>Насосная</t>
  </si>
  <si>
    <t xml:space="preserve">Литер Г2, </t>
  </si>
  <si>
    <t>Литер Г3, общей площадью  74,4 кв.м.</t>
  </si>
  <si>
    <t>Литер I, общей площадью  3799,8 кв.м.</t>
  </si>
  <si>
    <t>Литер II-IV, X, XIV общей площадью  50,1 кв.м.</t>
  </si>
  <si>
    <t>Литер V общей площадью  2,2 кв.м.</t>
  </si>
  <si>
    <t>Камера</t>
  </si>
  <si>
    <t>Литер XXVIII, XXXII, XXXV, XXXVI, XXXIX, XL. общей площадью  229,8кв.м.</t>
  </si>
  <si>
    <t>Выпуск</t>
  </si>
  <si>
    <t>Литер XXX. общей площадью  40,6 кв.м.</t>
  </si>
  <si>
    <t>Колодец электрический</t>
  </si>
  <si>
    <t>Литер XXXI. общей площадью  2,7 кв.м.</t>
  </si>
  <si>
    <t>Литер XXXIII, общей площадью  8,4 кв.м.</t>
  </si>
  <si>
    <t>Накопительная емкость дренажных вод</t>
  </si>
  <si>
    <t>Литер XXXVII, общей площадью  20,5 кв.м.</t>
  </si>
  <si>
    <t>Камера переключения</t>
  </si>
  <si>
    <t>Литер XXXVIII, общей площадью  10,2 кв.м.</t>
  </si>
  <si>
    <t>Литер XLI-LXXXIX, 90-103, 104-106</t>
  </si>
  <si>
    <t>Иловые резервуары</t>
  </si>
  <si>
    <t>Литер XXIX,   410 куб.м.</t>
  </si>
  <si>
    <t>23:47:0310022:0:12</t>
  </si>
  <si>
    <t>23-АК 030751 от15.08.2011 г.</t>
  </si>
  <si>
    <t>Станция УФ обеззараживания очищенных сточных вод</t>
  </si>
  <si>
    <t>Литер Л, 200.2 кв.м</t>
  </si>
  <si>
    <t>23:47:0310022:0:11</t>
  </si>
  <si>
    <t>23-АК 736827 от 20.06.2012г.;запись ЕГРН от 12.08.2011 № 23-23-21/185/2011-160</t>
  </si>
  <si>
    <t>Аэробный минерализатор</t>
  </si>
  <si>
    <t>Литер XXVII, -841,5 кв.м</t>
  </si>
  <si>
    <t>23:47:0310022:0:21</t>
  </si>
  <si>
    <t>23-АК 736826 от 20.06.2012г.; запись ЕГРН от 12.08.2011 № 23-23-21/185/2011-159</t>
  </si>
  <si>
    <t>Проходная</t>
  </si>
  <si>
    <t>Литер И,  15,8т кв.м</t>
  </si>
  <si>
    <t>23:47:0310022:0:3</t>
  </si>
  <si>
    <t>23-АК 736825 от 20.06.2012г.; запись ЕГРН от 12.08.2011 № 23-23-21/174/2011-423;</t>
  </si>
  <si>
    <t>Здание дежурного оператора аэротенков</t>
  </si>
  <si>
    <t>Литер К,  24,6 кв.м</t>
  </si>
  <si>
    <t>23:47:0310022:0:8</t>
  </si>
  <si>
    <t>23-АК 736824 от 20.06.2012г;запись ЕГРН от 12.08.2011 № 23-23-21/174/2011-424;</t>
  </si>
  <si>
    <t>Герцена  ул., 11</t>
  </si>
  <si>
    <t>Канализационная сеть гимназии №4</t>
  </si>
  <si>
    <t>Литер КН-1,  - 420 м</t>
  </si>
  <si>
    <t>Цемдолина. ул. Школьная, 33</t>
  </si>
  <si>
    <t>Канализационная сеть СОШ №28</t>
  </si>
  <si>
    <t>Литер КН-1, общей протяженностью 194 м</t>
  </si>
  <si>
    <t>23:47:0108013:94</t>
  </si>
  <si>
    <t>Козлова  ул., 65</t>
  </si>
  <si>
    <t>Канализационная сеть ДДУ №44</t>
  </si>
  <si>
    <t>Литер КН-1, общей протяженностью 198 м</t>
  </si>
  <si>
    <t>23:47:0114001:141</t>
  </si>
  <si>
    <t>Герцена  ул., 5</t>
  </si>
  <si>
    <t>Канализационная сеть ДДУ №52</t>
  </si>
  <si>
    <t>Литер КН-1, общей протяженностью 284 м</t>
  </si>
  <si>
    <t>Мира  ул., 32</t>
  </si>
  <si>
    <t>Канализационная сеть ДДУ №11</t>
  </si>
  <si>
    <t>Литер КН-1, -30 м</t>
  </si>
  <si>
    <t>Рубина  ул., 6/ ул. Коммунистическая, 37</t>
  </si>
  <si>
    <t>Канализационная сеть Городской поликлиники  №1</t>
  </si>
  <si>
    <t>Литер КН-1, -161 м</t>
  </si>
  <si>
    <t>Цемдолина, пер. Восточный, 16</t>
  </si>
  <si>
    <t>Канализационная сеть Амбулатории №2</t>
  </si>
  <si>
    <t>Литер КН-1,  7  м</t>
  </si>
  <si>
    <t>Советов  ул., 9</t>
  </si>
  <si>
    <t>Канализационная сеть Городской дворец культуры</t>
  </si>
  <si>
    <t>Литер КН-1, 170  м</t>
  </si>
  <si>
    <t>Видова  ул., 123</t>
  </si>
  <si>
    <t>Канализационная сеть Детской библиотеки</t>
  </si>
  <si>
    <t>Литер КН-1, 121  м</t>
  </si>
  <si>
    <t>23:47:0113005:414</t>
  </si>
  <si>
    <t>Советов  ул., 53</t>
  </si>
  <si>
    <t>Канализационная сеть «Гортеатр»</t>
  </si>
  <si>
    <t>Литер КН-1, 139  м</t>
  </si>
  <si>
    <t>23:47:0305018:63</t>
  </si>
  <si>
    <t>Советов  ул., 45</t>
  </si>
  <si>
    <t>Канализационная сеть « Детской художественной школы им. С.Д. Эрьзя»</t>
  </si>
  <si>
    <t>Литер КН-1, ю 34  м</t>
  </si>
  <si>
    <t>Губернского  ул., 40/ ул. Мира, 45</t>
  </si>
  <si>
    <t>Канализационая сеть детской библиотеки</t>
  </si>
  <si>
    <t>Литер КН-1, ю 68  м</t>
  </si>
  <si>
    <t>23:47 0305005:94</t>
  </si>
  <si>
    <t>Цемдолина, ул. Школьная, 3</t>
  </si>
  <si>
    <t>Канализационая сеть спортивной школы «Водник»</t>
  </si>
  <si>
    <t>Литер КН-1, общей протяженностью 60  м</t>
  </si>
  <si>
    <t>Новороссийской республики  ул., 11</t>
  </si>
  <si>
    <t>Канализационная сеть Психолого-педагогический МСЦ «Диалог»</t>
  </si>
  <si>
    <t>Литер КН-1, общей протяженностью 39  м</t>
  </si>
  <si>
    <t>23:47:0301032:87</t>
  </si>
  <si>
    <t>город  Новороссийск</t>
  </si>
  <si>
    <t>Литер ВД, общей протяженностью 173349 м</t>
  </si>
  <si>
    <t>23:47:0000000:0:264</t>
  </si>
  <si>
    <t>23-АК 736840</t>
  </si>
  <si>
    <t>ул. Сухумийское шоссе,29</t>
  </si>
  <si>
    <t>сети канализации противотуберкулезной больницы</t>
  </si>
  <si>
    <t>лит. КН-6</t>
  </si>
  <si>
    <t>23:47:0209013:0:4</t>
  </si>
  <si>
    <t>23-АЛ 807078; запись ЕГРН от 06.06.2011 № 23-23-21/120/2011-316;</t>
  </si>
  <si>
    <t>ул. Сухумийское шоссе, 11 км</t>
  </si>
  <si>
    <t>насосная станция</t>
  </si>
  <si>
    <t>Литер  А общей площадью  403,70 кв.м.</t>
  </si>
  <si>
    <t>23:47:0210004:0:44</t>
  </si>
  <si>
    <t>23-АК 425632 от 22.09.2011 г.</t>
  </si>
  <si>
    <t>Литер  В, общей площадью 98,40 кв. м.</t>
  </si>
  <si>
    <t>23:47:0210004:0:46</t>
  </si>
  <si>
    <t>23-АК 426269 от 28.09.2011 г.</t>
  </si>
  <si>
    <t>Здание хлораторной (ОСВ)</t>
  </si>
  <si>
    <t>Литер  Б. общей площадью  80,70 кв.м.</t>
  </si>
  <si>
    <t>23:47:0210004:0:45</t>
  </si>
  <si>
    <t>23-АК 430300 от 28.09.2011 г. СНиП 2.04.02.84</t>
  </si>
  <si>
    <t>Литер  XXIII, объем 3000 куб. м.</t>
  </si>
  <si>
    <t>23:47:0210004:0:47</t>
  </si>
  <si>
    <t>23-АК 425832 от 28.09.2011 г.</t>
  </si>
  <si>
    <t>эл.снабжение н/ст-и 15 на пенайском водоводе</t>
  </si>
  <si>
    <t>внеплощадочные сети эл.снабжен /ЦААБ пу 6 кв сеч. Пенайск нас.ст.</t>
  </si>
  <si>
    <t>наружное освещение, ВНС" Пенайские источники" 11 км.</t>
  </si>
  <si>
    <t>Насос К-100-65-250 ВНС "Пенайский источник" 11км.</t>
  </si>
  <si>
    <t>Литер  Г, общей площадью 10,0 кв.м.</t>
  </si>
  <si>
    <t>Септик</t>
  </si>
  <si>
    <t>Литер  XI, общей площадью 4,1 кв.м.</t>
  </si>
  <si>
    <t>Литер  XII, общей площадью 2,1 кв.м.</t>
  </si>
  <si>
    <t>Литер  XIII, общей площадью 10,8 кв.м.</t>
  </si>
  <si>
    <t>Литер  I, общей площадью 10,2 кв.м.</t>
  </si>
  <si>
    <t>Литер  II, общей площадью 2,0 кв.м.</t>
  </si>
  <si>
    <t>Литер  III, общей площадью 1550,5 кв.м.</t>
  </si>
  <si>
    <t>Воронка для слива</t>
  </si>
  <si>
    <t>Задвижка</t>
  </si>
  <si>
    <t>Литер  V, общей площадью 36,4 кв.м.</t>
  </si>
  <si>
    <t>Литер  VI-X</t>
  </si>
  <si>
    <t>Лоток</t>
  </si>
  <si>
    <t>Литер  XIV</t>
  </si>
  <si>
    <t>Литер  XV-XVIII</t>
  </si>
  <si>
    <t>Литер  XIX, общей площадью 8,4 кв.м.</t>
  </si>
  <si>
    <t>Труба котельной</t>
  </si>
  <si>
    <t>Литер  XX, общей площадью 3,1 кв.м.</t>
  </si>
  <si>
    <t>Литер  XXI</t>
  </si>
  <si>
    <t>Водоем</t>
  </si>
  <si>
    <t>Литер  XXII, общей площадью 182 кв.м.</t>
  </si>
  <si>
    <t>Литер  1,2,3</t>
  </si>
  <si>
    <t>Флюгарки</t>
  </si>
  <si>
    <t>Литер  4,5,6,7</t>
  </si>
  <si>
    <t>пер. Перекопский</t>
  </si>
  <si>
    <r>
      <rPr>
        <b/>
        <sz val="11"/>
        <rFont val="Times New Roman"/>
        <family val="1"/>
        <charset val="204"/>
      </rPr>
      <t xml:space="preserve">Верхне-Богдановский Резервуар-         </t>
    </r>
    <r>
      <rPr>
        <b/>
        <sz val="10"/>
        <rFont val="Times New Roman"/>
        <family val="1"/>
        <charset val="204"/>
      </rPr>
      <t xml:space="preserve">  </t>
    </r>
    <r>
      <rPr>
        <sz val="10"/>
        <rFont val="Times New Roman"/>
        <family val="1"/>
        <charset val="204"/>
      </rPr>
      <t xml:space="preserve"> Оборудование -  электрощитовая (ТП В.Богдановского рез-ра по Верейского- оборудование  установленно в Литер а А на стене представляет сбой щит).</t>
    </r>
  </si>
  <si>
    <t>Литер  А, общей площадью 48,40 кв.м.</t>
  </si>
  <si>
    <t>23:47:0204061:0:2</t>
  </si>
  <si>
    <t>23-АК 426350 от 30.09.2011 г.</t>
  </si>
  <si>
    <t>Уборная (Верхнебогдановский резервуар)</t>
  </si>
  <si>
    <t>Литер  Г1, общей площадью 3,4 кв.м.</t>
  </si>
  <si>
    <t>23-23-47/007/2008-494</t>
  </si>
  <si>
    <t>Резервуар (Верхнебогдановский резериуар)</t>
  </si>
  <si>
    <t>Литер  III, объем 2000 куб.м., Sобщ - 412,5 кв.м</t>
  </si>
  <si>
    <t>23:47:0204061:0:3</t>
  </si>
  <si>
    <t>23-АК 430309 от 22.09.2011 г.</t>
  </si>
  <si>
    <t>камера установки регулятора давления  - насосная</t>
  </si>
  <si>
    <t>Литер  Б, общей площадью 4,90 кв.м.</t>
  </si>
  <si>
    <t>23:47:0204061:0:1</t>
  </si>
  <si>
    <t>23-АК 425910 от 30.09.2011г.</t>
  </si>
  <si>
    <t xml:space="preserve">внутриплощадочные эл.сети </t>
  </si>
  <si>
    <t>сети эл.снабж-я и эл.освещ-я до 1000 - 2000м3</t>
  </si>
  <si>
    <t>уличные электрические сети</t>
  </si>
  <si>
    <t>Задвижка d-300</t>
  </si>
  <si>
    <t>Литер  I, общей площадью 17,2 кв.м.</t>
  </si>
  <si>
    <t>Литер  II, общей площадью 719,9 кв.м.</t>
  </si>
  <si>
    <t>Литер  IV-VII</t>
  </si>
  <si>
    <t>Водопроводный кран</t>
  </si>
  <si>
    <t>Литер  VIII</t>
  </si>
  <si>
    <t>Литер  X, общей площадью 672,2 кв.м.</t>
  </si>
  <si>
    <t>Ливневой лоток</t>
  </si>
  <si>
    <t>Литер  XI, общей площ 96,4 кв.м.</t>
  </si>
  <si>
    <t>Литер  XIII</t>
  </si>
  <si>
    <t>ул. Ключевая, ул. Тихорецкая, пер Славянский от ВерхнеБогдановского РЧВ</t>
  </si>
  <si>
    <t>315,225мм</t>
  </si>
  <si>
    <t>Постановление админю МО № 1544 от 28.05.2008г.</t>
  </si>
  <si>
    <t>задвижки 31ч66р</t>
  </si>
  <si>
    <t>4шт.</t>
  </si>
  <si>
    <t>пожарный гидрант П31.000, высота=0,5м</t>
  </si>
  <si>
    <t>7 шт.</t>
  </si>
  <si>
    <t>ул. Дзержинского-ул. Куникова</t>
  </si>
  <si>
    <t>приборы учета  на сетях водоснабжения д=300мм</t>
  </si>
  <si>
    <t>камера переключения № 3,0х3,0х2,5</t>
  </si>
  <si>
    <t>камера переключения № 7,0х2,0х2,7</t>
  </si>
  <si>
    <t>помещенние управления размером 1,8х2,0х2,7</t>
  </si>
  <si>
    <t>ул. Свиридова от ВерхнеБогдановского РЧВ,ул. Ключевая, Нарзанная балка, пер. Свиридова, ул. Безымянная, ул. Грузинская, ул. Островерхова</t>
  </si>
  <si>
    <t>110,25мм</t>
  </si>
  <si>
    <t>Постановление админ. МО  № 3888 от 19.11.2008; Приказ УИЗО № 1398 от 15.12.2008г.;</t>
  </si>
  <si>
    <t>13шт.</t>
  </si>
  <si>
    <t>1,5м,1,0м</t>
  </si>
  <si>
    <t>125шт.</t>
  </si>
  <si>
    <t>ул. Котовского, 45</t>
  </si>
  <si>
    <t>Административное здание.</t>
  </si>
  <si>
    <t>Литер  А общей площадью  32 кв.м.</t>
  </si>
  <si>
    <t>23:47:0204040:0:1</t>
  </si>
  <si>
    <t>23-АК 276584 от 14.02.2012 г.</t>
  </si>
  <si>
    <t>Здание фильтров поглатителей</t>
  </si>
  <si>
    <t>Литер  Б,  общей площадью  53,1 кв.м.</t>
  </si>
  <si>
    <t>23:47:0204040:5</t>
  </si>
  <si>
    <t>23-АК 653422 от 24.05.2012г.</t>
  </si>
  <si>
    <t>Литер  III, объем 1250 куб.м.</t>
  </si>
  <si>
    <t>23:47:0204040:0:2</t>
  </si>
  <si>
    <t>23-АК 276561 от 13.02.2012 г.</t>
  </si>
  <si>
    <t>Литер  I, объем 2000 куб.м.</t>
  </si>
  <si>
    <t>23:47:0204040:0:3</t>
  </si>
  <si>
    <t>23-АК № 276562 от 13.02.2012 г.</t>
  </si>
  <si>
    <t>Литер  Г1, общей площадью 3,1 кв.м.</t>
  </si>
  <si>
    <t>Литер  VI, общей площадью 25,0 кв.м.</t>
  </si>
  <si>
    <t>Литер  II, общей площадью 35,0 кв.м.</t>
  </si>
  <si>
    <t>Литер  IV-V, VII-VIII, XI-XXI</t>
  </si>
  <si>
    <t>Осветительная мачта</t>
  </si>
  <si>
    <t>Литер  IX-X</t>
  </si>
  <si>
    <t>Литер  XXII -  11,7 кв.м.</t>
  </si>
  <si>
    <t>Литер  XXIII, XXV -  528,6 кв.м.</t>
  </si>
  <si>
    <t>Ступени</t>
  </si>
  <si>
    <t>Литер  XXVI   3,1 кв.м.</t>
  </si>
  <si>
    <t>ул. Сакко и Ванцетти, район дома № 22/24</t>
  </si>
  <si>
    <t>Насосная станция водопровода</t>
  </si>
  <si>
    <t>Литер  А,  32,6 кв.м.</t>
  </si>
  <si>
    <t>23:47:0205011:0:22</t>
  </si>
  <si>
    <t>23-АК 246727 от 08.02.2012 г.</t>
  </si>
  <si>
    <t>Емкость для воды (250 куб.м.)</t>
  </si>
  <si>
    <t>Литер  VII, Объем=250 куб.м.</t>
  </si>
  <si>
    <t>23:47:0205011:0:23</t>
  </si>
  <si>
    <t>23-АК 246785 от 10.02.2012 г.</t>
  </si>
  <si>
    <t>Емкость для воды</t>
  </si>
  <si>
    <t>Литер  VIII, Объем=250 куб.м.</t>
  </si>
  <si>
    <t>23:47:0205011:0:24</t>
  </si>
  <si>
    <t>23-АК 436628 от 02.12.2011 г.</t>
  </si>
  <si>
    <t>Кабеля АВШв к насосной станц. по ул. Сакко и Ванцетти</t>
  </si>
  <si>
    <t>Теплотрасса /к насосн. станц. по ул. Сакко и Ванцетти</t>
  </si>
  <si>
    <t>насос К-80-65-160  ,НСВ Сакко и Ванцетти 22/24</t>
  </si>
  <si>
    <t>насос К-80-65-160   ,НСВ Сакко и Ванцетти 22/24</t>
  </si>
  <si>
    <t>Литер  I,  11,1 кв.м.</t>
  </si>
  <si>
    <t>Литер  II, 2596 кв.м.</t>
  </si>
  <si>
    <t>Канализационный люк</t>
  </si>
  <si>
    <t>Литер  III</t>
  </si>
  <si>
    <t>Сбросной колодец</t>
  </si>
  <si>
    <t>Литер  IV-VI</t>
  </si>
  <si>
    <t>сети водоснабжения сталь д=37,25,50мм</t>
  </si>
  <si>
    <t>до 2017</t>
  </si>
  <si>
    <t>Постановление администрации МО № 1472 от 26.09.2000 (принято от ОАО "Черномортранснефть2); Приказ УИЗО № 190 от 12.10.2000;</t>
  </si>
  <si>
    <t>ул. М.Борисова, ул. Маркова</t>
  </si>
  <si>
    <t>Постановление администрации МО от 25.12.2008г. № 4347; Приказ УИЗО от 25.12.2008 № 1408;</t>
  </si>
  <si>
    <t>Трубы ПЭ80SDR11</t>
  </si>
  <si>
    <t>50мм</t>
  </si>
  <si>
    <t>100мм</t>
  </si>
  <si>
    <t>200мм</t>
  </si>
  <si>
    <t>Водоисточник,  4-я балка, г. Новороссийск</t>
  </si>
  <si>
    <t>Литер  А, а,   9,2 кв.м.</t>
  </si>
  <si>
    <t>23:47:0106092:0:6</t>
  </si>
  <si>
    <t>23-АК 436784 от 08.12.2011 г.</t>
  </si>
  <si>
    <t>Электроснабж.водоисточника "4-я Балка" инв №40429</t>
  </si>
  <si>
    <t>Литер  Б,          18,2 кв.м.</t>
  </si>
  <si>
    <t>23:47:0106092:0:5</t>
  </si>
  <si>
    <t>23-АК 456945 от 22.12.2011 г.</t>
  </si>
  <si>
    <t>Литер  I, IV,  241,0 кв.м.</t>
  </si>
  <si>
    <t>Литер  II,             8,7  кв.м.</t>
  </si>
  <si>
    <t>Литер  III,               2,6 кв.м.</t>
  </si>
  <si>
    <t>Литер  V,  1 кв.м.</t>
  </si>
  <si>
    <t>Каптаж</t>
  </si>
  <si>
    <t>Литер VI-VII</t>
  </si>
  <si>
    <t>Литер  Г,           1,5 кв.м.</t>
  </si>
  <si>
    <t>Склад</t>
  </si>
  <si>
    <t>Литер  Г1,              5,9 кв.м.</t>
  </si>
  <si>
    <t xml:space="preserve">ШЕСХАРИС   </t>
  </si>
  <si>
    <t>Водоисточник "Шесхарис", г. Новороссийск</t>
  </si>
  <si>
    <t>Склад  хлора</t>
  </si>
  <si>
    <t>23:47:0106069:0:10</t>
  </si>
  <si>
    <t>23-АК 572984 от 24.01.2012 г.</t>
  </si>
  <si>
    <t>Литер  В,          68 кв. м.</t>
  </si>
  <si>
    <t>23:47:0106069:0:12</t>
  </si>
  <si>
    <t>23-АК 276583 от 13.02.2012 г.</t>
  </si>
  <si>
    <t>Литер  Д,д,         5,1 кв.м.</t>
  </si>
  <si>
    <t>23:47:0106069:0:5</t>
  </si>
  <si>
    <t>23-АК 572972 от 24.01.2012 г.</t>
  </si>
  <si>
    <t>Песколовка</t>
  </si>
  <si>
    <t>Литер  Е,                 4 кв.м.</t>
  </si>
  <si>
    <t>23:47:0106069:0:6</t>
  </si>
  <si>
    <t>23-АК 258120 от 24.01.2012 г.</t>
  </si>
  <si>
    <t>Установка обеззараживания "Хлорэфс"  УГ-7  (находится в Литер В)</t>
  </si>
  <si>
    <t xml:space="preserve">Электролизер УГ-7 </t>
  </si>
  <si>
    <t>Помещение № 1 расположено в здании А</t>
  </si>
  <si>
    <t>23:47:0106069:0:9/1</t>
  </si>
  <si>
    <t>23-АК 258124 от 24.01.2012 г.</t>
  </si>
  <si>
    <t>Помещение № 2 расположенное в здании Литера А</t>
  </si>
  <si>
    <t xml:space="preserve">Литер А,  </t>
  </si>
  <si>
    <t>23:47:0106069:0:9/2</t>
  </si>
  <si>
    <t>23-АК 572986 от 24.01.2012 г.</t>
  </si>
  <si>
    <t>Каптаж в виде галереи</t>
  </si>
  <si>
    <t>Литер  VI,   30,1 кв.м.</t>
  </si>
  <si>
    <t>23:47:0106069:0:11</t>
  </si>
  <si>
    <t>23-АК 668432 от 28.04.2012г.</t>
  </si>
  <si>
    <t>Литер  Г, объем 4 куб.м.</t>
  </si>
  <si>
    <t>Резервуар чистой воды емк.</t>
  </si>
  <si>
    <t>Литер  IX, объем 500 куб.м.</t>
  </si>
  <si>
    <t>23:47:0106069:0:3</t>
  </si>
  <si>
    <t>23-АК 653150 от 16.05.2012 г.; запись ЕГРН от 16.05.2012 № 23-23-21/035/2012-413;</t>
  </si>
  <si>
    <t>Артскважина (водозаборник)</t>
  </si>
  <si>
    <t>Литер  И, общей площадью  9,9 кв.м.</t>
  </si>
  <si>
    <t>Литер  I</t>
  </si>
  <si>
    <t>Литер  III, общей длиной 37, 1 м.</t>
  </si>
  <si>
    <t>Литер  II, общей площадью 5,8  кв.м.</t>
  </si>
  <si>
    <t>Литер  IV, общей площадью 2,1  кв.м.</t>
  </si>
  <si>
    <t>Литер  V, XIX, общей площадью 716 кв.м.</t>
  </si>
  <si>
    <t>Ливневка</t>
  </si>
  <si>
    <t>Литер  XVIII</t>
  </si>
  <si>
    <t>Литер  XX</t>
  </si>
  <si>
    <t>Колодцы</t>
  </si>
  <si>
    <t>Литер  XXI-XXV</t>
  </si>
  <si>
    <t>Литер  XXVI, X-XVII</t>
  </si>
  <si>
    <t xml:space="preserve">Литер Ж, </t>
  </si>
  <si>
    <t>23:47:0106069:0:8</t>
  </si>
  <si>
    <t>23-АК 258012 от 23.01.2012 г.</t>
  </si>
  <si>
    <t>Бытовка</t>
  </si>
  <si>
    <t xml:space="preserve">Лит. З, </t>
  </si>
  <si>
    <t>23:47:0106069:0:7</t>
  </si>
  <si>
    <t>23-АК 572971 от 24.01.2012 г.; запись ЕГРН от 24.01.2012 № 23-23-21/009/2012-220</t>
  </si>
  <si>
    <t>г. Новоросийск, 1-я ж/д петля</t>
  </si>
  <si>
    <t>силовое оборудование насосной станции</t>
  </si>
  <si>
    <t>Постановление админ. МО № 3394 от 14.10.2008г.;(договор б/п от 15.12.2008г. От ООО "Скиф"); Приказ УИЗО № 1400 от 16.12.2008;</t>
  </si>
  <si>
    <t>Насос К 90/85 (2шт.)</t>
  </si>
  <si>
    <t>с. Мысхако  с., район ул. Центральной насосная станция II – подъема</t>
  </si>
  <si>
    <t>Насосная  станция</t>
  </si>
  <si>
    <t>Насосная  станция 2- го подъема</t>
  </si>
  <si>
    <t xml:space="preserve">Литер Б, </t>
  </si>
  <si>
    <t xml:space="preserve">Литер В, </t>
  </si>
  <si>
    <t>Литер Г3, общей площадью 14,7 кв.м</t>
  </si>
  <si>
    <t>Цистерна</t>
  </si>
  <si>
    <t>Литер Г, общей площадью 400 кв.м</t>
  </si>
  <si>
    <t>Литер III, V, общей длиной 51,85 м</t>
  </si>
  <si>
    <t>Литер IV, общей площадью 229,3 кв.м</t>
  </si>
  <si>
    <t>Скважина</t>
  </si>
  <si>
    <t>Литер I</t>
  </si>
  <si>
    <t>насос СШ 150-125-315/4 НС 2 го подъема,Мысхако.</t>
  </si>
  <si>
    <t>насос СШ 150-125-315/4 НС  2 го подъема Мысхако.</t>
  </si>
  <si>
    <t>Сотовый телефон инв №40771</t>
  </si>
  <si>
    <t>Телефон"Motorola" инв №90135</t>
  </si>
  <si>
    <t>Насос центробежный 1Д 200-90 УХА 3.1  НС 2го подъема Мысхако. инв №90405</t>
  </si>
  <si>
    <t>Радиатор GENERAL NY 18 LA/9сек инв №90713</t>
  </si>
  <si>
    <t>Радиатор GENERAL NY 18 LA/9сек инв №90714</t>
  </si>
  <si>
    <t>Радиатор GENERAL NY 18 LA/9сек инв №90715</t>
  </si>
  <si>
    <t>ул. Куникова, район дома № 92</t>
  </si>
  <si>
    <t>Насосная  станция  водопровода-  ВНС</t>
  </si>
  <si>
    <t>Литер  А, общей площадью 85,70 кв.м.</t>
  </si>
  <si>
    <t>23:47:0308001:0:32</t>
  </si>
  <si>
    <t>23-АК 030945 от 09.09.2011 г.; запись ЕГРН от 20.02.2008 № 23-23-21/002/2008-191</t>
  </si>
  <si>
    <t>Резервуар, объем - 250 куб.м.</t>
  </si>
  <si>
    <t>Литер  XXIV, объем 250 куб.м.</t>
  </si>
  <si>
    <t>23:47:0308001:0:33</t>
  </si>
  <si>
    <t>23-АК 030952 от 09.09.2011 г.  ; запись ЕГРН от 27.02.2008 № 23-23-21/001/2008-222;</t>
  </si>
  <si>
    <t>Литер  XXV, объем 250 куб.м.</t>
  </si>
  <si>
    <t>23:47:0308001:0:34</t>
  </si>
  <si>
    <t>23-АК 058837 от 09.09.2011 г.;  запись ЕГРН от 27.02.2008 № 23-23-21/001/2008-220;</t>
  </si>
  <si>
    <t>Литер  I, общая площ. 14,3 кв. м.</t>
  </si>
  <si>
    <t>Литер  II, общая площадь 163,0 кв.м</t>
  </si>
  <si>
    <t>Подпорная стенка</t>
  </si>
  <si>
    <t>Литер  III, общая площ. 6,6 кв.м.</t>
  </si>
  <si>
    <t>Литер  IV, общая площадь 6,5 кв.м.</t>
  </si>
  <si>
    <t>Литер  V-XIII</t>
  </si>
  <si>
    <t>Колодец для задвижки</t>
  </si>
  <si>
    <t>Литер  XIV, общая площадь 2,7 кв.м.</t>
  </si>
  <si>
    <t>Литер  XV-XXI</t>
  </si>
  <si>
    <t>Колодцы для регулировочной  задвижки</t>
  </si>
  <si>
    <t>Литер  XXII-XXIII</t>
  </si>
  <si>
    <t>Литер  XXVI, общей длиной 128,75 м.</t>
  </si>
  <si>
    <t xml:space="preserve">                                                                                                                                    </t>
  </si>
  <si>
    <t>земельный участок</t>
  </si>
  <si>
    <t>23:47:0308001:60</t>
  </si>
  <si>
    <t>Запись ЕГРН от 11.01.2012 № 23-23-21/311/2011-247</t>
  </si>
  <si>
    <t>ул. Куникова, район дома № 60</t>
  </si>
  <si>
    <t>насосная станция водопровода   ВНС</t>
  </si>
  <si>
    <t>Лит А,  17,3 кв.м</t>
  </si>
  <si>
    <t>23:47:0308002:1535</t>
  </si>
  <si>
    <t>23 АК 797595 от 25.05.2012г.; запись ЕГРН от 20.02.2008 № 23-23-21/003/2008-295;</t>
  </si>
  <si>
    <t>67,0кв.м.</t>
  </si>
  <si>
    <t>23:47:0308002:242</t>
  </si>
  <si>
    <t>запись ЕГРН от 03.03.2011 № 23-23-21/027/2011-243</t>
  </si>
  <si>
    <t>Насос консольный К65-50-160 НСВ Куникова,60 инв №90654</t>
  </si>
  <si>
    <t>Насос консольный К65-50-160  НСВ Куникова,60 инв №90655</t>
  </si>
  <si>
    <t>ул. Героев Десантников, район дома № 65/3</t>
  </si>
  <si>
    <t>Насосная станция водопровода - Помещение № 1 расположено в здании     лит. А - 1988г.</t>
  </si>
  <si>
    <t xml:space="preserve">Литер  А, </t>
  </si>
  <si>
    <t>23:47:0308002:0:186/1</t>
  </si>
  <si>
    <t>23-АК 645033 от 03.05.2012г.; запись ЕГРН от 20.02.2008 № 23-23-21/003/2008-307</t>
  </si>
  <si>
    <t>Карамзина ул., район ж/д №53</t>
  </si>
  <si>
    <t xml:space="preserve">Литер  А,а </t>
  </si>
  <si>
    <t>23:47:0307014:0:78</t>
  </si>
  <si>
    <t>23-АК 436643 от 02.12.2011 г.; запись ЕГРН от 20.02.2008 № 23-23-21/002/2008-196;</t>
  </si>
  <si>
    <t>земельный участок (для эксплуатации насосной)</t>
  </si>
  <si>
    <t>49,0кв.м.</t>
  </si>
  <si>
    <t>23:47:0307014:137</t>
  </si>
  <si>
    <t>Литер  Б, общей площадью 71,7 кв.м.</t>
  </si>
  <si>
    <t>23:47:0307014:0:77</t>
  </si>
  <si>
    <t>23-АК 499557 от 02.12.2011 г.; запись ЕГРН от 20.02.2008 № 23-23-21/002/2008-198</t>
  </si>
  <si>
    <t>Набережная Адмирала Серебрякова, район яхт-клуба</t>
  </si>
  <si>
    <t xml:space="preserve">Литер  АА1, </t>
  </si>
  <si>
    <t>23:47:0307024:0:8</t>
  </si>
  <si>
    <t>23-АК 028078 от 12.09.2011 г.; запись ЕГРН от 20.02.2008 № 23-23-21/002/2008-200;</t>
  </si>
  <si>
    <t>Резервуар чистой воды</t>
  </si>
  <si>
    <t>Объем 100 куб. м</t>
  </si>
  <si>
    <t>Насос консольный К80-50-200 НСВ Набережная имени Адмирала Серебрякова, инв №90656</t>
  </si>
  <si>
    <t>г. Новороссийск, ,пр.Ленина, район дома № 22</t>
  </si>
  <si>
    <t>насосная станция водопровода - 1984</t>
  </si>
  <si>
    <t>23:47:0307020:0:19</t>
  </si>
  <si>
    <t>23-АК 572916 от 23.01.2012 г.; запись ЕГРН от 20.02.2008 № 23-23-21/001/2008-081;</t>
  </si>
  <si>
    <t>23:47:0307020:77</t>
  </si>
  <si>
    <t>запись ЕГРН от 03.03.2011 № 23-23-21/035/2011-020</t>
  </si>
  <si>
    <t>г. Новороссийск, ул. Волочаевская,17</t>
  </si>
  <si>
    <t>Нежилое помещение 1</t>
  </si>
  <si>
    <t>пом. 1 в МКД</t>
  </si>
  <si>
    <t>23:47:0209028:0:1/24</t>
  </si>
  <si>
    <t>запись ЕГРН от 27.11.2012 № 23-23-21/2009/2012-31</t>
  </si>
  <si>
    <t>Карамзина  ул., район дома № 23</t>
  </si>
  <si>
    <t>Насосная станция водопровода - 1987г.</t>
  </si>
  <si>
    <t>23:47:0307011:0:38</t>
  </si>
  <si>
    <t>23-АК 425837 от 27.09.2011 г.; запись ЕГРН от 20.02.2008 № 23-23-21/001/2008-100</t>
  </si>
  <si>
    <t>Насос К100-65-250 ,НСВ Карамзина,23 инв №90652</t>
  </si>
  <si>
    <t>23:47:0307011:58</t>
  </si>
  <si>
    <t>запись ЕГРН от 24.02.2011№ 23-23-21/006/2011-374</t>
  </si>
  <si>
    <t>Корницкого  ул., район дома № 24</t>
  </si>
  <si>
    <t>Насосная станция водопровода - 1988г.</t>
  </si>
  <si>
    <t xml:space="preserve">Литер  Аа, </t>
  </si>
  <si>
    <t>23:47:0307005:0:42</t>
  </si>
  <si>
    <t>23-АК 058728 от 09.09.2011 г.; запись ЕГРН от 20.02.2008 № 23-23-21/003/2008-291</t>
  </si>
  <si>
    <t>23:47:0307005:76</t>
  </si>
  <si>
    <t>запись ЕГРН от 24.02.2011 № 23-23-21/005/2011-376</t>
  </si>
  <si>
    <t>Исаева  ул./Шевченко  ул.</t>
  </si>
  <si>
    <t>насосная станция водопровода, литер Аа</t>
  </si>
  <si>
    <t>23:47:0307002:0:11</t>
  </si>
  <si>
    <t>23-АК 490445 от 09.12.2011 г.; запись ЕГРН от 20.02.2008 № 23-23-21/002/2008-193;</t>
  </si>
  <si>
    <t>23:47:0307002:23</t>
  </si>
  <si>
    <t>Запись ЕГРН от 20.02.2008 № 23-23-21/002/2008-193;</t>
  </si>
  <si>
    <t>Резервуар, литер V</t>
  </si>
  <si>
    <t>Литер  V, объем 250 куб.м.</t>
  </si>
  <si>
    <t>23:47:0307002:0:10</t>
  </si>
  <si>
    <t>23-АК 430311 от 28.09.2011 г.; запись ЕГРН от 27.02.2008 № 23-23-21/001/2008-224;</t>
  </si>
  <si>
    <t>Литер  I, общая площадь 2,8 кв. м.</t>
  </si>
  <si>
    <t>Литер  II, -12,5 кв. м.</t>
  </si>
  <si>
    <t>Забор (Ограждение территории н/ст-и по ул.Исаева инв №20077)</t>
  </si>
  <si>
    <t>Литер  III, -362,8 кв. м.</t>
  </si>
  <si>
    <t>Литер  IV,  XII - 187,1 кв. м.</t>
  </si>
  <si>
    <t>Литер  VI-XI</t>
  </si>
  <si>
    <t>Челюскинцев  ул., 14</t>
  </si>
  <si>
    <t>Насосная станция подкачки</t>
  </si>
  <si>
    <t>Литер  I, Объем 15 куб.м.</t>
  </si>
  <si>
    <t>23:47:0305026:0:10</t>
  </si>
  <si>
    <t>23-АК 277854 от 08.02.2012 г.; запись ЕГРН от 20.02.2008 № 23-23-21/003/2008-305;</t>
  </si>
  <si>
    <t>Насос К 20-30 Челюскинцев,14 инв №40086</t>
  </si>
  <si>
    <t>Земельный участок (для эксплуатации насосной станции</t>
  </si>
  <si>
    <t>23:47:0305026:52</t>
  </si>
  <si>
    <t>запись ЕГРН от 01.08.2011  № 23-23-21/160/2011-312</t>
  </si>
  <si>
    <t>Революции 1905 года  ул.., дом. № 30</t>
  </si>
  <si>
    <t>Водопроводная насосная станция  ВНС</t>
  </si>
  <si>
    <t>Литер ШПодШ.  -  102,2 кв.м.</t>
  </si>
  <si>
    <t>23:47:0305032:0:4</t>
  </si>
  <si>
    <t>23-АК 426418 от 03.10.2011 г.;запись ЕГРН от 30.09.2011г. № 23-23-21/225/2011-355</t>
  </si>
  <si>
    <t>Резервуар на 1000м3 Горбольница 1. инв №20078</t>
  </si>
  <si>
    <t>ЛИТ LVIII</t>
  </si>
  <si>
    <t>23:47:0305032:19</t>
  </si>
  <si>
    <t>23 АК 653282 от 22.05.2012г.; запись ЕГРН от 19.03.2008 № 23-23-21/020/2008-037;</t>
  </si>
  <si>
    <t>ул. Камская</t>
  </si>
  <si>
    <t>сети водоснабжения (водовод ПНД тип Т SDR 13,6)</t>
  </si>
  <si>
    <t>Постановление админ. №1544 от 28.05.2008г.;</t>
  </si>
  <si>
    <t xml:space="preserve">ул. Камская </t>
  </si>
  <si>
    <t>Нежилое здание 1 этаж, литер А, этажность -2;подземная часть - 1;</t>
  </si>
  <si>
    <t>Литер  А, - 99,90 кв.м.</t>
  </si>
  <si>
    <t>23:47:0113036:0:8</t>
  </si>
  <si>
    <t>23-АК 426277 от 27.09.2011 г.; запись ЕГРН от 20.03.2008 № 23-23-48/019/2008-186;</t>
  </si>
  <si>
    <t>Литер  IX, объем 1000 куб.м.</t>
  </si>
  <si>
    <t>23:47:0113036:0:9</t>
  </si>
  <si>
    <t>23-АК 430313 от 27.09.2011 г.; запись ЕГРН от 20.03.2008 № 23-23-48/019/2008-196;</t>
  </si>
  <si>
    <t>Кабельные сети от ТП-259 до распр.устр.- нас. по ул.Камская инв №31911</t>
  </si>
  <si>
    <t>насос Д-315/70 НСВ Камская инв №40082</t>
  </si>
  <si>
    <t>Литер  I-II, - 14,9 кв.м.</t>
  </si>
  <si>
    <t>Литер  III, -  29,4 кв.м.</t>
  </si>
  <si>
    <t>Литер  IV, -  118,8 кв.м.</t>
  </si>
  <si>
    <t>Литер  V, -  130,6 кв.м.</t>
  </si>
  <si>
    <t>Литер  VI, -  155,2 кв.м.</t>
  </si>
  <si>
    <t>Канализационный колодец</t>
  </si>
  <si>
    <t>Литер  VII</t>
  </si>
  <si>
    <t>Открытый лоток</t>
  </si>
  <si>
    <t>Литер  VIII, -  5,8 кв.м.</t>
  </si>
  <si>
    <t>Литер  X-XI</t>
  </si>
  <si>
    <t>Электрический столб</t>
  </si>
  <si>
    <t>Литер  XII</t>
  </si>
  <si>
    <t>Краснознаменный  пер., район дома № 8</t>
  </si>
  <si>
    <t xml:space="preserve">Насосная станция водопровода - Нежилое здание </t>
  </si>
  <si>
    <t>Литер  А,</t>
  </si>
  <si>
    <t>23:47:0115069:0:34</t>
  </si>
  <si>
    <t>23-АК  377749 от 15.09.2011 г.; запись ЕГРН от 28.02.2008г. № 23-23-48/008/2008-374</t>
  </si>
  <si>
    <t>ул. Кутузовская,13А</t>
  </si>
  <si>
    <t>Канализационная насосная станция (КНС)</t>
  </si>
  <si>
    <t>Лит. АподАа,этажность-2, подвал</t>
  </si>
  <si>
    <t>23:47:0114004:0:13 (М.С.)</t>
  </si>
  <si>
    <t>Запись ЕГРН от 10.10.2011 № 23-23-21/237/2011-096 (М.С.)</t>
  </si>
  <si>
    <t>Кутузовская  ул./пер.1-й Кутузовский, район дома № 108</t>
  </si>
  <si>
    <t>Насосная  ВНС</t>
  </si>
  <si>
    <t>Литер  ББ1, - 101,9 кв.м.</t>
  </si>
  <si>
    <t>23:47:0302007:0:4</t>
  </si>
  <si>
    <t>23-АК  277820 от 08.02.2012 г.; запись ЕГРН от 20.02.2008 № 23-23-21/001/2008-079</t>
  </si>
  <si>
    <t>Земельный увасток (эксплуатация насосной станции)</t>
  </si>
  <si>
    <t>23:47:0302007:18</t>
  </si>
  <si>
    <t>Насосная   ВНС</t>
  </si>
  <si>
    <t>Литер  А, - 86,2 кв.м.</t>
  </si>
  <si>
    <t>23:47:0302007:0:2</t>
  </si>
  <si>
    <t>23-АК 490005 от 03.12.2011 г.; запись ЕГРН от 20.02.2008 № 23-23-21/001/2008-073</t>
  </si>
  <si>
    <t>Литер  IX, объем 2000 куб.м.</t>
  </si>
  <si>
    <t>23:47:0302007:0:3</t>
  </si>
  <si>
    <t>23-АК 276605 от 14.02.2012 г.; запись ЕГРН от 20.02.2008 № 23-23-21/001/2008-075</t>
  </si>
  <si>
    <t>Резервуарная емкость, объем - 1250 куб.м.</t>
  </si>
  <si>
    <t>Литер  XX, объем 1250 куб.м.</t>
  </si>
  <si>
    <t>23:47:0302007:0:1</t>
  </si>
  <si>
    <t>23-АК 499558 от 02.12.2011 г.; запись ЕГРН от 20.02.2008 № 23-23-21/001/2008-077</t>
  </si>
  <si>
    <t>задвижка 30с-967 d 400 инв №30028</t>
  </si>
  <si>
    <t>Электропривод ДУ 300-10 30ч инв №40328</t>
  </si>
  <si>
    <t>Электропривод 300-10 30ч  Кутузовский резервуар инв №40332</t>
  </si>
  <si>
    <t>Насос ЦНСГ 180/128 Кутузовский резервуар инв №40509</t>
  </si>
  <si>
    <t>Литер  Г, общая площадь 9,6 кв.м.</t>
  </si>
  <si>
    <t>Литер  Г1, общая площадь 8,5 кв.м.</t>
  </si>
  <si>
    <t>Литер  Г2, общая площадь 4,3 кв.м.</t>
  </si>
  <si>
    <t>Литер  Г3, общая площадь 2,1 кв.м.</t>
  </si>
  <si>
    <t>Литер  I, общей площадью  2,7 кв.м.</t>
  </si>
  <si>
    <t>Литер  II, общей площадью  11 кв.м.</t>
  </si>
  <si>
    <t>Литер  III, общей площадью  3,9 кв.м.</t>
  </si>
  <si>
    <t>Литер  IV, 125,8 кв.м.</t>
  </si>
  <si>
    <t>Литер  V,  166,1 кв.м.</t>
  </si>
  <si>
    <t>Литер  VI,   6,8 кв.м.</t>
  </si>
  <si>
    <t>Литер  VII,144,2 кв.м.</t>
  </si>
  <si>
    <t>Литер  VIII, 174,9 кв.м.</t>
  </si>
  <si>
    <t>Люк колодца</t>
  </si>
  <si>
    <t>Литер  X</t>
  </si>
  <si>
    <t>Литер  XI-XV</t>
  </si>
  <si>
    <t>Литер  XVI-XIX</t>
  </si>
  <si>
    <t>Шахта вентиляции</t>
  </si>
  <si>
    <t>Литер XXII-XXIII</t>
  </si>
  <si>
    <t>Литер XXIV</t>
  </si>
  <si>
    <t>Литер XXV</t>
  </si>
  <si>
    <t>Литер XXVI-XXVIII</t>
  </si>
  <si>
    <t>Литер XXIX,   2 кв.м.</t>
  </si>
  <si>
    <t>Литер XXX-XXXVII</t>
  </si>
  <si>
    <t>Литер XXXVIII, 9,6 кв.м.</t>
  </si>
  <si>
    <t>Литер XXXIX, 1,5 кв.м.</t>
  </si>
  <si>
    <t>Литер XXXX, 645,2 кв.м.</t>
  </si>
  <si>
    <t>от ул. Ломоносова до Осовиахимовского резервуара (реконструкция ВНС Кутузовских резервуаров)</t>
  </si>
  <si>
    <t>сети водоснабжения (трубы ПЭ 100 SDR 11)</t>
  </si>
  <si>
    <t>315vv</t>
  </si>
  <si>
    <t>Постановление админюМО № 1969 от 30.06.2008; Приказ УИЗО № 1291 от 29.07.2008;</t>
  </si>
  <si>
    <t>ул. Осоавиахима, РЧВ</t>
  </si>
  <si>
    <t>Бытовка-Осоавиахимовский резервуар</t>
  </si>
  <si>
    <t>Литер  А,  17,7 кв.м.</t>
  </si>
  <si>
    <t>23:47:0302021:0:5</t>
  </si>
  <si>
    <t>23-АК 499810 от 09.12.2011 г.;запись ЕГРН от 27.02.2008 № 23-23-21/001/2008-226</t>
  </si>
  <si>
    <t>Осоавиахимовский резервуар</t>
  </si>
  <si>
    <t>Литер  XVII, объем 2000 куб.м.</t>
  </si>
  <si>
    <t>23:47:0302021:0:6</t>
  </si>
  <si>
    <t>23-АК 430318 от 27.09.2011 г.; запись ЕГРН от 27.02.2008 № 23-23-21/001/2008-230</t>
  </si>
  <si>
    <t>Литер I, общей площадью  467,3 кв.м.</t>
  </si>
  <si>
    <t>Литер II, общей площадью  9 кв.м.</t>
  </si>
  <si>
    <t>Светильники</t>
  </si>
  <si>
    <t>Литер III-X</t>
  </si>
  <si>
    <t>Люки/Задвижки</t>
  </si>
  <si>
    <t>Литер XI-XVI</t>
  </si>
  <si>
    <r>
      <t xml:space="preserve">Литер XVIII,   </t>
    </r>
    <r>
      <rPr>
        <b/>
        <sz val="10"/>
        <color indexed="8"/>
        <rFont val="Times New Roman"/>
        <family val="1"/>
        <charset val="204"/>
      </rPr>
      <t>314 кв.м.</t>
    </r>
  </si>
  <si>
    <t xml:space="preserve">23-АК № 277818 от 08.02.2012 г.; запись ЕГРН от 27.02.2008г. № 23-23-21/001/2008-228; </t>
  </si>
  <si>
    <t>Литер XIX-XXVII</t>
  </si>
  <si>
    <t>Красных Военморов  ул., дом № 57</t>
  </si>
  <si>
    <t>Фисановский резервуар-бытовка</t>
  </si>
  <si>
    <t>Литер  А,  48,10 кв.м.</t>
  </si>
  <si>
    <t>23:47:0304030:0:101</t>
  </si>
  <si>
    <t>23-АК 058825 от 09.09.2011 г.; запись ЕГРН от 20.02.2008 № 23-23-21/001/2008-098</t>
  </si>
  <si>
    <t xml:space="preserve">Забор (ограждение,ходовая лестница, подпорная стенка (р-р10000м3 </t>
  </si>
  <si>
    <t>Литер  I,  781,7 кв.м.</t>
  </si>
  <si>
    <t xml:space="preserve">Мощение (Внутрихозяйственная дорога на территории контррезерв.  внутренняя а/дорога </t>
  </si>
  <si>
    <t>Литер  IV, XIII,   687,6 кв.м.</t>
  </si>
  <si>
    <t>Резервуар (фисановский резервуар)</t>
  </si>
  <si>
    <t>Литер  V, объем 10000 куб.м.</t>
  </si>
  <si>
    <t>23:47:0304030:0:102</t>
  </si>
  <si>
    <t>23-АК 322822 от 10.02.2012 г.; запись ЕГРН от 10.02.2012 № 23-23-21/026/2012-224</t>
  </si>
  <si>
    <t xml:space="preserve">наружное  освещение контр- резервуар р-р10000 </t>
  </si>
  <si>
    <t>Литер VI-VIII</t>
  </si>
  <si>
    <t>Литер II,  11,0 кв.м.</t>
  </si>
  <si>
    <t>Литер III,   3,1 кв.м.</t>
  </si>
  <si>
    <t>Литер IX-XI</t>
  </si>
  <si>
    <t>Литер XII</t>
  </si>
  <si>
    <t>Литер  Г,  2,2 кв.м.</t>
  </si>
  <si>
    <t xml:space="preserve"> 9-й микрорайон, 215 км            г. Новороссийск</t>
  </si>
  <si>
    <t>Осовиахимовский резервуар</t>
  </si>
  <si>
    <r>
      <t>Литер  IV</t>
    </r>
    <r>
      <rPr>
        <b/>
        <sz val="10"/>
        <rFont val="Times New Roman"/>
        <family val="1"/>
        <charset val="204"/>
      </rPr>
      <t xml:space="preserve"> 2000 кв.м.</t>
    </r>
  </si>
  <si>
    <t>23:47:0118018:0:190</t>
  </si>
  <si>
    <t>23-АК 377973 22.09.2011;     запись ЕГРН от 21.09.2011 № 23-23-21/212/2011-280</t>
  </si>
  <si>
    <t>с. Мысхако, РЧВ 215 км;</t>
  </si>
  <si>
    <t xml:space="preserve"> 9-й микрорайон, 215 км           г. Новороссийск</t>
  </si>
  <si>
    <t>23:47:0118018:0:189</t>
  </si>
  <si>
    <t>23-АК 430317 26.09.2011; запись ЕГРН от 20.02.2008г. № 23-23-21/001/2008-102</t>
  </si>
  <si>
    <t xml:space="preserve"> 9-й микрорайон, 215 отм, .г. Новороссийск</t>
  </si>
  <si>
    <t>Литер  Г, общей площ. 1,7 кв.м</t>
  </si>
  <si>
    <t>Литер  I, длина 310, 45 м.</t>
  </si>
  <si>
    <t>Литер  II, длина 4, 1 м.</t>
  </si>
  <si>
    <t>Литер  III общей площадью  217,3 кв.м</t>
  </si>
  <si>
    <t>Люки (задвижки)</t>
  </si>
  <si>
    <t>Литер  V-X  общей площадью  6,0 кв.м</t>
  </si>
  <si>
    <t>Южный, Центральный, Приморский  районы, г. Новороссийск</t>
  </si>
  <si>
    <t>Литер ВД, общей протяженностью 362292м</t>
  </si>
  <si>
    <t>23:47:0000000:689</t>
  </si>
  <si>
    <t>23-АК 653139 от 17.05.2012г.;  запись ЕГРН от 17.05.2012 № 23-23-21/085/2012-355</t>
  </si>
  <si>
    <t>ул. Шевченко  от КК-1 до ул. Планеристов</t>
  </si>
  <si>
    <t>300,200мм</t>
  </si>
  <si>
    <t>Постановление админ. МО № 1188 от 25.04.2008г.; Приказ УИЗО № 1247 от 07.05.2008г.;</t>
  </si>
  <si>
    <t>ул. С. Стальского от ВК-1 до колодца ул. Планеристов,55</t>
  </si>
  <si>
    <t>200,50мм</t>
  </si>
  <si>
    <t>ул. Новороссийской Республики/пр.Скобликова</t>
  </si>
  <si>
    <t>ул. Революции 1905года № 25 от ВК-1 до котельной</t>
  </si>
  <si>
    <t>ул. Революции 1905года,25 от котельной до здания общежития</t>
  </si>
  <si>
    <t xml:space="preserve">Водоисточник "Голубая Щель",  г. Геленджик, район поселка Кабардинка, </t>
  </si>
  <si>
    <t>Здание-Дом- бытовка</t>
  </si>
  <si>
    <t>23:40:0201003:0:746</t>
  </si>
  <si>
    <t>23-АК 302029 от 05.03.2012г.; запись ЕГРН от 05.03.2012 № 23-23-12/006/2012-480;</t>
  </si>
  <si>
    <t>Здание - постовая будка</t>
  </si>
  <si>
    <t xml:space="preserve">Литер  Б, </t>
  </si>
  <si>
    <t>23:40:0201003:0:747</t>
  </si>
  <si>
    <t>23-АК 302040 от 05.03.2012г.; запись ЕГРН от 05.03.2012 № 23-23-12/024/2012-381;</t>
  </si>
  <si>
    <t>Большой каптаж</t>
  </si>
  <si>
    <t>Литер  В, В1, общей площадью  34,9 кв.м.</t>
  </si>
  <si>
    <t>23:40:0201003:0:748</t>
  </si>
  <si>
    <t>23-АК 302042 от 05.03.2012г.; запись ЕГРН от 05.03.2012 № 23-23-12/006/2012-481;</t>
  </si>
  <si>
    <t>Литер  IX, общей площадью  5,3 кв.м.</t>
  </si>
  <si>
    <t>23:40:0201003:0:749</t>
  </si>
  <si>
    <t>23-АК 302030 от 05.03.2012г.; запись ЕГРН от 05.03.2012 № 3-23-12/006/2012-482;</t>
  </si>
  <si>
    <t>Литер  XVI, общей площадью  19 кв.м.</t>
  </si>
  <si>
    <t>23:40:0201003:0:750</t>
  </si>
  <si>
    <t>23-АК 302036 от 05.03.2012г.; запись ЕГРН от 05.03.2012 № 23-23-12/2012-378;</t>
  </si>
  <si>
    <t>Литер  Г1, общей площадью  9,6 кв.м.</t>
  </si>
  <si>
    <t>Литер  Г2, общей площадью  4,5 кв.м.</t>
  </si>
  <si>
    <t>Литер  Г3, объем  2 куб.м.</t>
  </si>
  <si>
    <t>Литер  I, общей площадью  1,5 кв.м.</t>
  </si>
  <si>
    <t>Литер  II, общей площадью  4,1 кв.м.</t>
  </si>
  <si>
    <t>Люк-клодец</t>
  </si>
  <si>
    <t>Литер  III, общей площадью  0,6 кв.м.</t>
  </si>
  <si>
    <t>Литер  IV, общей площадью  10,5 кв.м.</t>
  </si>
  <si>
    <t>Люк-колодец</t>
  </si>
  <si>
    <t>Литер  VII, общей площадью  5,3 кв.м.</t>
  </si>
  <si>
    <t>Литер  VIII, общей площадью  6,7 кв.м.</t>
  </si>
  <si>
    <t>Литер  XI, общей площадью  2,5 кв.м.</t>
  </si>
  <si>
    <t>Подпорная стена</t>
  </si>
  <si>
    <t>Литер  XII, общей площадью  25,2 кв.м.</t>
  </si>
  <si>
    <t>Литер  XIII, общей площадью  4,9 кв.м.</t>
  </si>
  <si>
    <t>Литер  XIV, общей площадью  12,1 кв.м.</t>
  </si>
  <si>
    <t>Литер  XV, общей площадью  10,6 кв.м.</t>
  </si>
  <si>
    <t xml:space="preserve">Водоисточник "Красная Щель", г. Геленджик, район поселка Кабардинка, </t>
  </si>
  <si>
    <t>Служебное здание - постовая будка лит А - 1978г.</t>
  </si>
  <si>
    <t>23:40:0103000:0:17</t>
  </si>
  <si>
    <t>23 АК 302034 от 05.03.2012г.; запись ЕГРН от 05.03.2012 № 23-23-12/006/2012-483;</t>
  </si>
  <si>
    <t>Песколовка  -</t>
  </si>
  <si>
    <t>Литер  Б, общей площадью  4  кв.м.</t>
  </si>
  <si>
    <t>23:40:0103000:0:19</t>
  </si>
  <si>
    <t>23-АК 302038 от 05.03.2012г.; запись ЕГРН от 05.03.2012 № 23-23-12/024/2012-380;</t>
  </si>
  <si>
    <t xml:space="preserve">Каптаж в виде галереи </t>
  </si>
  <si>
    <t>Литер  IV, V, VI, общей площадью  4,4 кв.м.</t>
  </si>
  <si>
    <t>23:40:0103000:0:18</t>
  </si>
  <si>
    <t>23-АК 302039 от 05.03.2012г.; запись ЕГРН от 05.03.2012 № 23-23-12/024/2012-377;</t>
  </si>
  <si>
    <t>Литер  Г, общей площадью   6,6 кв.м.</t>
  </si>
  <si>
    <t>Литер  Г1, общей площадью   10,9 кв.м.</t>
  </si>
  <si>
    <t>Литер  I, общей площадью  6,8 кв.м.</t>
  </si>
  <si>
    <t>Литер  II</t>
  </si>
  <si>
    <t>Сборный лоток</t>
  </si>
  <si>
    <t xml:space="preserve">Водоисточник "Трубецкая Щель" , г. Геленджик, район поселка Кабардинка, </t>
  </si>
  <si>
    <t>Литер  А, общей площадью   4,3 кв.м.</t>
  </si>
  <si>
    <t>23:40:0103000:0:16</t>
  </si>
  <si>
    <t>23 АК 302041 от 05.03.2012г.; запись ЕГРН от 05.03.2012 № 23-23-12/024/2012-382;</t>
  </si>
  <si>
    <t>Литер  I, общей площадью  1,3 кв.м.</t>
  </si>
  <si>
    <t>Литер  IV, протяженность 460 п.м.</t>
  </si>
  <si>
    <t>Литер  V, общей площадью  1,6 кв.м.</t>
  </si>
  <si>
    <t>Колодец, люк</t>
  </si>
  <si>
    <t>Литер  VI, общей площадью  6,3 кв.м.</t>
  </si>
  <si>
    <t xml:space="preserve">Водоисточник "Пенай",г. Геленджик, район поселка Кабардинка </t>
  </si>
  <si>
    <t>Здание - насосная станция ВНС</t>
  </si>
  <si>
    <t>23:40:0201001:0:63</t>
  </si>
  <si>
    <t>23-АК 302037 от 05.03.2012г.; запись  ЕГРН от 05.02.2012 № 23-23-12/024/2012-379</t>
  </si>
  <si>
    <t>Здание насосной -Хлораторная</t>
  </si>
  <si>
    <t>23:40:0201001:0:67</t>
  </si>
  <si>
    <t>23-АК 302032 от 05.03.2012г.;   запись ЕГРН от 05.03.2012 № 23-23-12/006/2012-486</t>
  </si>
  <si>
    <t>Литер  В, =  2,8 кв.м.</t>
  </si>
  <si>
    <t>23:40:0201001:0:64</t>
  </si>
  <si>
    <t>23-АК 302033 от 05.03.2012г.; запись ЕГРН от 05.03.2012 № 23-23-12/006/2012-484;</t>
  </si>
  <si>
    <t>Литер  II,  Объем 450 куб.м.</t>
  </si>
  <si>
    <t>23:40:0201001:0:65</t>
  </si>
  <si>
    <t>23-АК 302031 от 05.03.2012г. Запись ЕГРН от 05.03.2012 № 23-23-12/006/2012-485;</t>
  </si>
  <si>
    <t>Литер  VIII, общей площадью  3,6 кв.м.</t>
  </si>
  <si>
    <t>23:40:0201001:0:66</t>
  </si>
  <si>
    <t>23-АК 302035 от 05.03.2012г. Запись ЕГРН от 05.03.2012 № 23-23-12/024/2012-383;</t>
  </si>
  <si>
    <t>Литер  Г, Объем 3 куб.м.</t>
  </si>
  <si>
    <t>Бак для топлива</t>
  </si>
  <si>
    <t>Литер  III.</t>
  </si>
  <si>
    <t>Литер  IV.</t>
  </si>
  <si>
    <t>Литер  V,  14,3  кв.м.</t>
  </si>
  <si>
    <t>Ограждение</t>
  </si>
  <si>
    <t>Литер  VI, VII</t>
  </si>
  <si>
    <t>Литер  X, общей площ  21 кв.м.</t>
  </si>
  <si>
    <t>Водопроводный люк</t>
  </si>
  <si>
    <t>Литер  XI, XII, XIII.</t>
  </si>
  <si>
    <t>автодорога (Пенайские источники) инв №20073</t>
  </si>
  <si>
    <t>Водоотводной лоток Пенайского источника инв №20221</t>
  </si>
  <si>
    <t>Трансформатор</t>
  </si>
  <si>
    <t>ТМ 100/6 Пенайские источники инв №40270 (находится в помещении</t>
  </si>
  <si>
    <t>Литера В) -котельная</t>
  </si>
  <si>
    <t>Литер В,</t>
  </si>
  <si>
    <t xml:space="preserve">1-я ж/д петля, г.Новороссийск, </t>
  </si>
  <si>
    <t>Циолковского  ул., 7</t>
  </si>
  <si>
    <t>Водопроводная насосная станция</t>
  </si>
  <si>
    <t>Литер  Б, Sобщая=30,8 кв.м.</t>
  </si>
  <si>
    <t>23:47:0114008:0:6</t>
  </si>
  <si>
    <t>запись ЕГРН от 28.09.2012г. № 23-23-21/2005/2012-724;</t>
  </si>
  <si>
    <t>ул. Окраинная (зоны №№ 3,7,25,29,30)</t>
  </si>
  <si>
    <t>110мм</t>
  </si>
  <si>
    <t>Постановление админ. МО №1913 от 19.06.2009; Приказ УИЗО № 1505 от 2.07.2009;</t>
  </si>
  <si>
    <t xml:space="preserve">пожарный гидрант подзхемный </t>
  </si>
  <si>
    <t>2шт.</t>
  </si>
  <si>
    <t>8шт.</t>
  </si>
  <si>
    <t>ул. Луначарского до Северо -Западного резервуара (в границах)-зоны№ 3,7,25,29,30</t>
  </si>
  <si>
    <t>426мм</t>
  </si>
  <si>
    <t>Постановление админ. МО № 3390 от 30.09.2009; ПриказУИЗО № 1557 от 21.10.2009;</t>
  </si>
  <si>
    <t>4шт</t>
  </si>
  <si>
    <t>ул. Видова-ул. Индустриальная-ул. Анапское шоссе-зоны№ 3,7,25,29,30</t>
  </si>
  <si>
    <t>100,63мм</t>
  </si>
  <si>
    <t>Постановление админист. МО № 4068 от 02.12.2009; Приказ УИЗО № 1606 от 30.12.2009г.</t>
  </si>
  <si>
    <t>гидрант пожарный</t>
  </si>
  <si>
    <t>6шт.</t>
  </si>
  <si>
    <t>район ул. Мысхъакское шоссе -ул. Куникова</t>
  </si>
  <si>
    <t>сети канализации (участок)</t>
  </si>
  <si>
    <t>200-500мм</t>
  </si>
  <si>
    <t>Постановление админ.МО № 3777 от 13.12.2007; Приказ УИЗО № 1167 от 11.01.2008</t>
  </si>
  <si>
    <t>Мысхакское шоссе, 65 "Б"</t>
  </si>
  <si>
    <t>Нежилое  здание (Уборная)</t>
  </si>
  <si>
    <t>Литер  Г1. общей площадью 3,7 кв.м.</t>
  </si>
  <si>
    <t>23-23-21/001/2008-096</t>
  </si>
  <si>
    <t>Литер  В. общей площадью 26,90 кв.м.</t>
  </si>
  <si>
    <t>23:47:0304052:0:63</t>
  </si>
  <si>
    <t>23-АК 058826 от 09.09.2011 г.</t>
  </si>
  <si>
    <t>Литер  А. общей площадью 13,70 кв.м.</t>
  </si>
  <si>
    <t>23:47:0304052:0:62</t>
  </si>
  <si>
    <t>23-АК 028161 от 14.09.2012 г.</t>
  </si>
  <si>
    <t>Резервуар для воды</t>
  </si>
  <si>
    <t>Литер  4, объем 100 куб.м.</t>
  </si>
  <si>
    <t>23:47:0304052:0:64</t>
  </si>
  <si>
    <t>23-АК 427198 от 23.09.2011 г.</t>
  </si>
  <si>
    <t>Литер  2, объем 10000 куб.м.</t>
  </si>
  <si>
    <t>23:47:0304052:0:69</t>
  </si>
  <si>
    <t>23-АК 377744 от 15.09.2011 г.</t>
  </si>
  <si>
    <t>Литер  1, объем 10000 куб.м.</t>
  </si>
  <si>
    <t>23:47:0304052:0:68</t>
  </si>
  <si>
    <t>23-АК 030954 от 09.09.2011 г.</t>
  </si>
  <si>
    <t>Литер  3, объем 10000 куб.м.</t>
  </si>
  <si>
    <t>23:47:0304052:0:65</t>
  </si>
  <si>
    <t>23-АК 058730 от 09.09.2011 г.</t>
  </si>
  <si>
    <t>Фильтр-поглатитель</t>
  </si>
  <si>
    <t>Литер  З, общей площадью 43,20кв.м.</t>
  </si>
  <si>
    <t>23:47:0304052:0:67</t>
  </si>
  <si>
    <t>23-АК 429782 от 14.09.2011 г.</t>
  </si>
  <si>
    <t>Литер  Ж, общей площадью 43,20кв.м.</t>
  </si>
  <si>
    <t>23:47:0304052:0:66</t>
  </si>
  <si>
    <t>23-АК 425129 от 12.09.2011 г.</t>
  </si>
  <si>
    <t>Водопроводная насосная ВНС,   ("Реконструкция ВНС на Вербовой балке")  в том  числе:</t>
  </si>
  <si>
    <t>1990; 2021г(реконст.)</t>
  </si>
  <si>
    <t>Литер  Д, общей площадью 82,4 кв.м.</t>
  </si>
  <si>
    <t>23:47:0304052:0:61</t>
  </si>
  <si>
    <r>
      <rPr>
        <b/>
        <sz val="10"/>
        <rFont val="Times New Roman"/>
        <family val="1"/>
        <charset val="204"/>
      </rPr>
      <t xml:space="preserve">23-АК 425089 от 14.09.2011 г.; </t>
    </r>
    <r>
      <rPr>
        <b/>
        <sz val="10"/>
        <color rgb="FFC00000"/>
        <rFont val="Times New Roman"/>
        <family val="1"/>
        <charset val="204"/>
      </rPr>
      <t>Постановление админ. МО № 1761 от 26.03.2021г.; Приказ УИЗО № 3736 от 05.07.2021г.</t>
    </r>
  </si>
  <si>
    <t>кран мостовой (эл.тельфер)</t>
  </si>
  <si>
    <t>2шт</t>
  </si>
  <si>
    <t>задвижка 30ч69бр Д=500мм</t>
  </si>
  <si>
    <t>задвижка "Hawle" Д=400мм с электроприводом "AUMA"</t>
  </si>
  <si>
    <t>5 шт.</t>
  </si>
  <si>
    <t>задвижка "Hawle" Д=300мм с электроприводом "AUMA"</t>
  </si>
  <si>
    <t>4 шт.</t>
  </si>
  <si>
    <t xml:space="preserve">задвижка "Hawle" Д=50мм </t>
  </si>
  <si>
    <t>2 шт.</t>
  </si>
  <si>
    <t>Затвор Д=200мм</t>
  </si>
  <si>
    <t>Центробежные насосы марки  KSB с электродвигателем "Siemens" 300м3/час</t>
  </si>
  <si>
    <t>Шкаф управления насосами, тип ОМЕГА АШУ 40-293-54КЧ-22АС</t>
  </si>
  <si>
    <t>2  шт.</t>
  </si>
  <si>
    <t>Окна металлопластиковые</t>
  </si>
  <si>
    <t>Дверь металлическая входная</t>
  </si>
  <si>
    <t>Задвижка чугунная d-600 инв №31777</t>
  </si>
  <si>
    <t>трансформаторная подстанция Вербовая балка инв №40064</t>
  </si>
  <si>
    <t>Литер  Г3, общей площадью 33,5 кв.м.</t>
  </si>
  <si>
    <t>трансформаторная подстанция</t>
  </si>
  <si>
    <t>Литер  Г4, общей площадью 54,5 кв.м.</t>
  </si>
  <si>
    <t>насос Цнс 180/128Н ВНС "Вербовая балка инв №40261</t>
  </si>
  <si>
    <t>насос Цнс 180/128 ВНС "Вербовая балка" инв №40262</t>
  </si>
  <si>
    <t>Трансформат мощн-250квт Верб балка инв №40268</t>
  </si>
  <si>
    <t>Трансформат мощн-250квт Верб балка инв №40269</t>
  </si>
  <si>
    <t>Электрплита"Мечта" инв №90210</t>
  </si>
  <si>
    <t>Здание контрольной задвижки, Основная пристройка пункт связи, пристройка</t>
  </si>
  <si>
    <t>Литер  Б, Б1, б общей площадью 40,2 кв.м.</t>
  </si>
  <si>
    <t>Фундамент</t>
  </si>
  <si>
    <t>Литер  Е, общей площ. 87,0 кв.м.</t>
  </si>
  <si>
    <t>Литер I, LXXXV, длина 694,45 м.</t>
  </si>
  <si>
    <t>Литер II, LXXXVI общей площ. 16,4 кв.м.</t>
  </si>
  <si>
    <t>Входные колодцы</t>
  </si>
  <si>
    <t>Литер  VI-VIII, IX, XXXV-LIX. общей площадью 73 кв.м.</t>
  </si>
  <si>
    <t>Гидрозатвор</t>
  </si>
  <si>
    <t>Литер  X, XIV общей площадью 5,0 кв.м.</t>
  </si>
  <si>
    <t>Спускные колодцы</t>
  </si>
  <si>
    <t>Литер  XI-XIII, XV-XVI, LXXVII. общей площадью 50,2 кв.м.</t>
  </si>
  <si>
    <t>Литер  XVII-XX, LXXIV, общей площадью 1986,9 кв.м.</t>
  </si>
  <si>
    <t>Фонари</t>
  </si>
  <si>
    <t>Литер  XXIV-XXXIII, кол. 10 шт.</t>
  </si>
  <si>
    <t>Колодец для регулировочной задвижки</t>
  </si>
  <si>
    <t>Литер  LX, общей площадью 2,5 кв.м.</t>
  </si>
  <si>
    <t>Колодцы для задвижек</t>
  </si>
  <si>
    <t>Литер  LXI-LXVII, общей площадью 17,8 кв.м.</t>
  </si>
  <si>
    <t>Литер  LXVIII, общей площадью 5,9 кв.м.</t>
  </si>
  <si>
    <t>Литер  LXIX-LXXIII, LXXVIII-LXXIX общей площадью 14,3 кв.м.</t>
  </si>
  <si>
    <t>Отдушины</t>
  </si>
  <si>
    <t>Литер  LXXV-LXXVI, 2 шт.</t>
  </si>
  <si>
    <t>Смотровой колодец</t>
  </si>
  <si>
    <t>Литер  LXXX, общей площадью 3,8 кв.м.</t>
  </si>
  <si>
    <t>Литер  LXXXI-LXXXIV, общей площадью 42,0 кв.м.</t>
  </si>
  <si>
    <t>Литер  LXXXVII, общей площ 1,7 кв.м.</t>
  </si>
  <si>
    <t>район Маркотхского перевала  , г. Новороссийск</t>
  </si>
  <si>
    <t>Тоннель ч/з мархотский хребет инв №20026</t>
  </si>
  <si>
    <t>Литер  Б, общей протяженностью 748 м.</t>
  </si>
  <si>
    <t>23:47:0106092:0:3</t>
  </si>
  <si>
    <t>23-АК 430297 от 28.09.2011</t>
  </si>
  <si>
    <t>Маркотхского перевала  район, г. Новороссийск</t>
  </si>
  <si>
    <t>Литер  I-IV</t>
  </si>
  <si>
    <t>Литер  V. - 31,0 кв.м.</t>
  </si>
  <si>
    <t xml:space="preserve">Северный портал до резервуаров , г. Новороссийск </t>
  </si>
  <si>
    <t>Троицкий групповой водовод</t>
  </si>
  <si>
    <t>Литер  ВД, протяженность 23483 м.</t>
  </si>
  <si>
    <t>23:47:0000000:0:255</t>
  </si>
  <si>
    <t>23-АК 425835 от 28.09.2011</t>
  </si>
  <si>
    <t>Неберджаевское водохранилище от водозабора до ОСВ ул.Ревельская</t>
  </si>
  <si>
    <t>Подводящий и напорный Неберджаевский водовод</t>
  </si>
  <si>
    <t>Литер  I, протяженность 7499 м.</t>
  </si>
  <si>
    <t>23:47:0000000:0:248</t>
  </si>
  <si>
    <t>23-АК 425087 от 14.09.2011</t>
  </si>
  <si>
    <t>Ревельская  ул.</t>
  </si>
  <si>
    <t>Здание - склад хлора (очистные  сооруж. Неберджаевского водопровода)</t>
  </si>
  <si>
    <t>Литер  Г, -  45,2 кв.м</t>
  </si>
  <si>
    <t>23:47:0207014:0:10</t>
  </si>
  <si>
    <t>23-АК 524824 31.10.2011г.</t>
  </si>
  <si>
    <t>Здание - насосная прекаски воды (очистные соорр.Неберджаевского водопровода)</t>
  </si>
  <si>
    <t>Литер  Л,- 24,8 кв.м.</t>
  </si>
  <si>
    <t>23:47:0207014:0:3</t>
  </si>
  <si>
    <t>23-АК 480163 от 31.10.2011 г.</t>
  </si>
  <si>
    <t>Здание -  трансформаторная подстанция очистных сооруж.</t>
  </si>
  <si>
    <t>Литер  Д, - 26,8 кв.м.</t>
  </si>
  <si>
    <t>23:47:0207014:0:11</t>
  </si>
  <si>
    <t>23-АК 480165 от 31.10.2011 г.</t>
  </si>
  <si>
    <t>Здание очистных сооружений Неберджаевского водопровода</t>
  </si>
  <si>
    <t>Литер А, - 1454,40 кв.м.</t>
  </si>
  <si>
    <t>23:47:0207014:0:1</t>
  </si>
  <si>
    <t>23-АК 524823 от 03.11.2011 г.</t>
  </si>
  <si>
    <t>Здание - дом-бытовка</t>
  </si>
  <si>
    <t>Литер В, - 13,1 кв.м.</t>
  </si>
  <si>
    <t>23:47:0207014:0:2</t>
  </si>
  <si>
    <t>23-АК 004542 от 18.08.2011 г.</t>
  </si>
  <si>
    <t>Нежилое помещение № III</t>
  </si>
  <si>
    <t>Литер Б, Б1, -30,2 кв.м.</t>
  </si>
  <si>
    <t>23:47:0207014:0:14/3</t>
  </si>
  <si>
    <t>23-АК 524822 от 03.11.2011 г.</t>
  </si>
  <si>
    <t>Отстойник оборотной воды</t>
  </si>
  <si>
    <t>Литер  К, объем 1700 куб.м.</t>
  </si>
  <si>
    <t>23:47:0207014:0:7</t>
  </si>
  <si>
    <t>23-АК 374184 от 31.10.2011 г.</t>
  </si>
  <si>
    <t>Резервуар промывной воды</t>
  </si>
  <si>
    <t>Литер  О, объем  403 куб.м.</t>
  </si>
  <si>
    <t>23:47:0207014:0:9</t>
  </si>
  <si>
    <t>23-АК 374185 от 31.10.2011 г.</t>
  </si>
  <si>
    <t>Литер М, объем 610 куб.м.</t>
  </si>
  <si>
    <t>23:47:0207014:0:4</t>
  </si>
  <si>
    <t>23-АК 480164 от 01.09.2011 г.</t>
  </si>
  <si>
    <t>Литер  Н, объем 610 куб.м.</t>
  </si>
  <si>
    <t>23:47:0207014:0:8</t>
  </si>
  <si>
    <t>23-АК 480160 от 31.10.2011 г.</t>
  </si>
  <si>
    <t>Отстойник сырой воды</t>
  </si>
  <si>
    <t>Литер  З, З1, З2, объем 7944 куб.м.</t>
  </si>
  <si>
    <t>23:47:0207014:0:12</t>
  </si>
  <si>
    <t>23-АК 377791 от 16.09.2011 г.</t>
  </si>
  <si>
    <t>Резервуар - гаситель (2-я очередь очистн. соор.неберджаевского водопровода)</t>
  </si>
  <si>
    <t>Литер  б 2, объем 50куб.м.</t>
  </si>
  <si>
    <t>23:47:0207014:0:6</t>
  </si>
  <si>
    <t>23-АК 524820 03.11.2011 г.</t>
  </si>
  <si>
    <t>Литер  П, объем 5804 куб.м.</t>
  </si>
  <si>
    <t>23:47:0207014:0:5</t>
  </si>
  <si>
    <t>23-АК 374172 от 31.10.2011 г.</t>
  </si>
  <si>
    <t xml:space="preserve">Мощение (дорога автомобильная-цем.бет. </t>
  </si>
  <si>
    <t>Литер VII,VIII,XV, XX, XLVIII, LVI,LVII, LXIV.-4576,2 кв.м.</t>
  </si>
  <si>
    <t>Забор (Ограждение ОС по Ревельской</t>
  </si>
  <si>
    <t>Литер II,V,LIX. -1635 кв.</t>
  </si>
  <si>
    <t>трубопровод на пл.оч.соор.2-я очер./внутрипл.газ/</t>
  </si>
  <si>
    <t xml:space="preserve">газопровод ср.давления ул.Ревельская/внутрипл.газ/ </t>
  </si>
  <si>
    <t xml:space="preserve">задвижка д-500 ,ОС </t>
  </si>
  <si>
    <t xml:space="preserve">задвижка d 300 ,ОС </t>
  </si>
  <si>
    <t xml:space="preserve">Задвижка чугунная d-600 ОС </t>
  </si>
  <si>
    <t xml:space="preserve">Задвижка Д500 с эл.приводом ,ОС </t>
  </si>
  <si>
    <t xml:space="preserve">Задвижка ДУ400 30Ч6 БР ОС </t>
  </si>
  <si>
    <t xml:space="preserve">Задвижка 400 ОС </t>
  </si>
  <si>
    <t xml:space="preserve">насос электрический НДВ ОС </t>
  </si>
  <si>
    <t xml:space="preserve">насос 4к 90-85  ОС </t>
  </si>
  <si>
    <t xml:space="preserve">насос 4ПС-10 ОС </t>
  </si>
  <si>
    <t xml:space="preserve">Электротельфер ОС </t>
  </si>
  <si>
    <t xml:space="preserve">двигатель 11 квт к насосу 100-80-160А ОС </t>
  </si>
  <si>
    <t xml:space="preserve">сварочный агрегат ОС </t>
  </si>
  <si>
    <t xml:space="preserve">Электропривод ДУ 300-10 30с ОС </t>
  </si>
  <si>
    <t xml:space="preserve">Электропривод ДУ 300-10 30ч ОС </t>
  </si>
  <si>
    <t>Электропривод ДУ 300-10 30ч ОС</t>
  </si>
  <si>
    <t xml:space="preserve">Электропривод 300-10 30ч ОС </t>
  </si>
  <si>
    <t xml:space="preserve">Электропривод 300-10 30ч  ОС </t>
  </si>
  <si>
    <t xml:space="preserve">Электротельфер 2- тонный ОС </t>
  </si>
  <si>
    <t xml:space="preserve">Насос СМ 100/65 ОС </t>
  </si>
  <si>
    <t xml:space="preserve">Насос погружной ОС </t>
  </si>
  <si>
    <t xml:space="preserve">Котел Дон-16 ОС </t>
  </si>
  <si>
    <t>прибор КФК - 2</t>
  </si>
  <si>
    <t xml:space="preserve">Шкаф вытяжной мед. МШВ - 02 </t>
  </si>
  <si>
    <t xml:space="preserve">Стол лаб. для титрования, мед. МСЛ 13 </t>
  </si>
  <si>
    <t xml:space="preserve">Портативный рН-метр НI 8314 фирмы "Ханна" </t>
  </si>
  <si>
    <t xml:space="preserve">Прибор вакуумного фильтрования ПВФ 47/35-1 </t>
  </si>
  <si>
    <t>вентилятор</t>
  </si>
  <si>
    <t xml:space="preserve">Тревожная сигнализация на обьекте: ОСВ </t>
  </si>
  <si>
    <t>Нежилое помещение № IV</t>
  </si>
  <si>
    <t>Литер Б, Б1 общей площадью 97,3 кв.м.</t>
  </si>
  <si>
    <t>23:47:0207014:0:14</t>
  </si>
  <si>
    <t>23-АК 524821 от 03.11.2011 г.</t>
  </si>
  <si>
    <t xml:space="preserve">Затвор ДУ500 ОС небердж.ул.Ревельская </t>
  </si>
  <si>
    <t xml:space="preserve">Телефон Nоkia 3100 </t>
  </si>
  <si>
    <t>Водонагреватель накопительный  PSH 150 SI с клапоном  изб.давл.</t>
  </si>
  <si>
    <t xml:space="preserve">Секундомер "АГАТ" </t>
  </si>
  <si>
    <t xml:space="preserve">Электропривод НВ-06 </t>
  </si>
  <si>
    <t xml:space="preserve">Затвор 32ч932 р,Ду500 </t>
  </si>
  <si>
    <t xml:space="preserve">Насос К 160-30(150-125-315) дв 30/1500 ОС </t>
  </si>
  <si>
    <t xml:space="preserve">Огнетушитель </t>
  </si>
  <si>
    <t>Огнетушитель</t>
  </si>
  <si>
    <t xml:space="preserve">Затвор чугунный Д-800 с эл при водом ОС </t>
  </si>
  <si>
    <t xml:space="preserve">Аквадистилятор ДЭ-4 </t>
  </si>
  <si>
    <t>Нежилое помещение № II</t>
  </si>
  <si>
    <t>Литер Б, Б1, -71,8 кв.м. Помещение № II</t>
  </si>
  <si>
    <t>23:47:0207014:0:14/1</t>
  </si>
  <si>
    <t>23-АК 480159 от 31.10.2011г.</t>
  </si>
  <si>
    <t>Литер  I,LII,LIII,LVIII. -32,8 кв.м.</t>
  </si>
  <si>
    <t>Литер III,VI,LIV,LV.-23,6 кв.м.</t>
  </si>
  <si>
    <t>Литер IV,-2,0 кв.м.</t>
  </si>
  <si>
    <t>Литер IX, XII, XIII, XXVII, XXXI, XXXII.- 11,5 кв.м.</t>
  </si>
  <si>
    <t>Литер X,XI,XIV.- 3,8 кв.м.</t>
  </si>
  <si>
    <t>Литер XVI-XVIII,XXII,XXIII,XXXVII,XLI-XLII.- 35,9 кв.м.</t>
  </si>
  <si>
    <t>Литер XXI,XXIV-XXVI,XXIX-XXX,XXXIII-XXXV,XXXVIII-XL,XLIII-XLVII,IL-LI,LXXVIII - 86,8 кв.м.</t>
  </si>
  <si>
    <t>Литер XXVIII.общей площадью 7,0 кв.м.</t>
  </si>
  <si>
    <t>Отстойник сточных вод (открытый)</t>
  </si>
  <si>
    <t>Литер XXXVI.-440,9 кв.м.</t>
  </si>
  <si>
    <t>Литер LX-LXI,LXII,LXV-LXXVII,LXXIX.</t>
  </si>
  <si>
    <t>Здание -Склад пустых баллонов</t>
  </si>
  <si>
    <t>Литер  Р.- 138 кв.м.</t>
  </si>
  <si>
    <t>Здание - Склад пустых баллонов</t>
  </si>
  <si>
    <t>Литер  С -  163 кв.м.</t>
  </si>
  <si>
    <t>Здание - Склад</t>
  </si>
  <si>
    <t>Литер  Е, -</t>
  </si>
  <si>
    <t>Здание - Постовая будка</t>
  </si>
  <si>
    <t>Литер  Ж, - 7,8 кв.м.</t>
  </si>
  <si>
    <t>Пост охраны</t>
  </si>
  <si>
    <t>Литер  И, - 15 кв.м.</t>
  </si>
  <si>
    <t>Литер  Г1, -20,7 кв.м.</t>
  </si>
  <si>
    <t>Литер  Г2, -122,7 кв.м.</t>
  </si>
  <si>
    <t>Литер  Г3, - 42,8 кв.м.</t>
  </si>
  <si>
    <t>Литер  Г4, -21,3 кв.м.</t>
  </si>
  <si>
    <t>Литер  Г5, -7,8 кв.м.</t>
  </si>
  <si>
    <t>Щитовая</t>
  </si>
  <si>
    <t>Литер  Г6, -  14 кв.м.</t>
  </si>
  <si>
    <t>Оборудование для ремонта очистных соороужений, в том числе:</t>
  </si>
  <si>
    <t>Постановление администрации муниципального образования от 31.07.2014г.  № 5835Приказ от 08.08.2014 г. № 2102</t>
  </si>
  <si>
    <t>задвижка стальная фланцевая с э/приводом Ду-300мм</t>
  </si>
  <si>
    <t>задвижка чугунная с обрезининым клином с э/приводом Ду-500мм</t>
  </si>
  <si>
    <t>затвор дисковый ЗПФ с э/приводом Ду-500мм</t>
  </si>
  <si>
    <t>задвижки параллельные фланцевые с невыдвижным шпинделем с обрезиновывм клином для воды Ду-50мм</t>
  </si>
  <si>
    <t>задвижки параллельные фланцевые с невыдвижным шпинделем с обрезиновывм клином для воды Ду-100мм</t>
  </si>
  <si>
    <t>задвижки параллельные фланцевые с невыдвижным шпинделем с обрезиновывм клином для воды Ду-200мм</t>
  </si>
  <si>
    <t>НЕБЕРДЖАЙ</t>
  </si>
  <si>
    <t xml:space="preserve">Неберджаевского водопровода  район </t>
  </si>
  <si>
    <t>Насосная ст-я 1-го подъема</t>
  </si>
  <si>
    <t>Литер  АА1а, - 349 кв.м.</t>
  </si>
  <si>
    <t>23:47:0106043:0:1</t>
  </si>
  <si>
    <t>23-АК 469277 от 20.12.2011</t>
  </si>
  <si>
    <t>Здание - Трансформаторная подстанция</t>
  </si>
  <si>
    <t>Литер  Б, =50.2 кв.м</t>
  </si>
  <si>
    <t>23:47:0106043:0:3</t>
  </si>
  <si>
    <t>23-АК 430412 от 30.09.2011г.</t>
  </si>
  <si>
    <t>Вагончик инв №10123</t>
  </si>
  <si>
    <t xml:space="preserve">Мощение (Внутрихозяйственные дороги на  территории н/ст. 1-го подъема Неберджаевского водохранилища </t>
  </si>
  <si>
    <t>Литер  X, - 299,0 кв.м.</t>
  </si>
  <si>
    <t>электроснабж.н/ст-и 1-го подъе от ТП-104 до подст-</t>
  </si>
  <si>
    <t xml:space="preserve">Задвижка d-1000 чугун. НС-1 Небердж. гидроузла </t>
  </si>
  <si>
    <t>Лодка аллюм. Прогресс инв №40465</t>
  </si>
  <si>
    <t>Дизельная эл/станция WILSON Р 880 Е (0.704кВ) АВР НС-1 Небердж.гидроуз инв №40515</t>
  </si>
  <si>
    <t>Фотомер КФК 3 9105884</t>
  </si>
  <si>
    <t>Литер  VIII, общей площадью 28,40 кв.м.</t>
  </si>
  <si>
    <t>23-АК 426349 от 01.10.2011</t>
  </si>
  <si>
    <t>Лодочный мотор"Нептун-23" ОС Неберджаевского водохранилища</t>
  </si>
  <si>
    <t>Литер  I,IV, Длина 223,6 м.</t>
  </si>
  <si>
    <t>Литер  II, общей площадью 2,9 кв.м.</t>
  </si>
  <si>
    <t>Литер  III, - 11,7 кв.м.</t>
  </si>
  <si>
    <t>Топливный бак</t>
  </si>
  <si>
    <t>Литер  V, -9,0 кв.м.</t>
  </si>
  <si>
    <t>Камера гашения гидроудара</t>
  </si>
  <si>
    <t>Литер  VI, - 11,1 кв.м.</t>
  </si>
  <si>
    <t>Колодец порциального расходомера</t>
  </si>
  <si>
    <t>Литер  VII, общей площадью 7,0 кв.м.</t>
  </si>
  <si>
    <t>Тобольская  ул.</t>
  </si>
  <si>
    <t>Резервуарная емкость.</t>
  </si>
  <si>
    <t>Литер  Г, объем 10000 куб.м.</t>
  </si>
  <si>
    <t>23:47:0111002:0:102</t>
  </si>
  <si>
    <t>23-АК 104339 от 12.08.2011</t>
  </si>
  <si>
    <t>Мощение (Автодорога,площадки,тротуары на  территор. резерв-ра 10000м3 ул.Тоболь инв №20249)</t>
  </si>
  <si>
    <t>Литер  V, - 218,9 кв.м.</t>
  </si>
  <si>
    <t>Забор (Ограждение /Резервуар 10000м3 по ул.Тобольская инв №20250)</t>
  </si>
  <si>
    <t>Литер  I-II. общей площадью 824,3 кв.м.</t>
  </si>
  <si>
    <t>Фильтры поглатители,</t>
  </si>
  <si>
    <t>Литер  Г1. общей площадью 81,90 кв.м.</t>
  </si>
  <si>
    <t>23:47:0118056:0:75</t>
  </si>
  <si>
    <t>23-АК 025707 от 12.08.2011</t>
  </si>
  <si>
    <t>Здание - проходная</t>
  </si>
  <si>
    <t>Литер  А. общей площадью 12,70 кв.м.</t>
  </si>
  <si>
    <t>23:47:0111002:0:103</t>
  </si>
  <si>
    <t>23-АК 030862 от 15.08.2011</t>
  </si>
  <si>
    <t>Литер  IV. общей площадью 8,0 кв.м.</t>
  </si>
  <si>
    <t>Литер  XVIII. общей площадью 7,4 кв.м.</t>
  </si>
  <si>
    <t>Литер  XXII,XXV-XXXII,XLIV,XLV</t>
  </si>
  <si>
    <t>Литер  XXIV. общей площадью 22,0 кв.м.</t>
  </si>
  <si>
    <t>Электрические столбы</t>
  </si>
  <si>
    <t>Литер  XXXIII-XLIII</t>
  </si>
  <si>
    <t>Аршинцева  ул., дом № 50.</t>
  </si>
  <si>
    <t>Литер В, общей площадью 37,8 кв.м.</t>
  </si>
  <si>
    <t>23:47:0205006:0:11</t>
  </si>
  <si>
    <t>23-АК №736930 от 19.06.12, запись ЕГРН от 18.06.2012 № 23-23-21/116/2012-019;</t>
  </si>
  <si>
    <t>Ленина  проспект, дом № 9а.</t>
  </si>
  <si>
    <t>Литер Б, общей площадью 35,3 кв.м.</t>
  </si>
  <si>
    <t>23:47:0307013:0:12</t>
  </si>
  <si>
    <t>23-АК №916458 от13.09.2012г.; запись ЕГРН от 12.09.2012г. № 23-23-21/175/2012-178</t>
  </si>
  <si>
    <t>Толстого  ул., дом 17.</t>
  </si>
  <si>
    <t>Литер Гг, общей площадью 36,6 кв.м.</t>
  </si>
  <si>
    <t>23:47:0305017:0:3</t>
  </si>
  <si>
    <t>23-АК №916459 от 13.09.2012г., запись ЕГРН от 12.09.2012г. № 23-23-21/175/2012-179;</t>
  </si>
  <si>
    <t>Мысхако  с., ул. Шоссейная, район дома №49</t>
  </si>
  <si>
    <t>Литер А, общей площадью 18,8 кв.м.</t>
  </si>
  <si>
    <t>микрорайон</t>
  </si>
  <si>
    <t>Помещение караульное  (Водонапорные баки)</t>
  </si>
  <si>
    <t>Литер Б, общей площадью 15,7 кв.м.</t>
  </si>
  <si>
    <t>Водозаборник</t>
  </si>
  <si>
    <t>Литер Г, общей площадью 4,3 кв.м.</t>
  </si>
  <si>
    <t>Водонапорный бак</t>
  </si>
  <si>
    <t>Литер I, объем  400 куб м</t>
  </si>
  <si>
    <t>Литер II, объем 400 куб.м</t>
  </si>
  <si>
    <t>Литер VII, объем 400 куб.м</t>
  </si>
  <si>
    <t>Лестница металическая</t>
  </si>
  <si>
    <t>Литер III,-  2,4 кв.м.</t>
  </si>
  <si>
    <t>Литер IV, - 190,4 кв.м.</t>
  </si>
  <si>
    <t>Литер V,- 1,6 кв.м.</t>
  </si>
  <si>
    <t>Литер VI, - 9,5 кв.м.</t>
  </si>
  <si>
    <t>Просечная  ул., дом №8</t>
  </si>
  <si>
    <t>Водопроводная сеть Детского сада №22</t>
  </si>
  <si>
    <t xml:space="preserve">Литер  КН-9, </t>
  </si>
  <si>
    <t>23:47:0209004:20</t>
  </si>
  <si>
    <t>23-АК 797631 от 30.05.2012г.; запись ЕГРН  от 29.05.2012г. № 23-23-21/100/2012-119</t>
  </si>
  <si>
    <t>Пенайская  ул., дом №27</t>
  </si>
  <si>
    <t>Водопроводная сеть СОШ №15</t>
  </si>
  <si>
    <t>Литер  ВД-5, -28,5 м.</t>
  </si>
  <si>
    <t>23:47:0209026:28</t>
  </si>
  <si>
    <t>23-АК 797630 от 30.05.2012г.; запись ЕГРН от 28.05.2012 № 23-23-21/100/2012-116</t>
  </si>
  <si>
    <t>Ленина  пр.,79</t>
  </si>
  <si>
    <t>Литер Вв, -34,4 кв.м</t>
  </si>
  <si>
    <t>23:47:0309007:0:40</t>
  </si>
  <si>
    <t>23-АК 572582;               запись ЕГРН от 16.01.2012г. № 23-23-21/004/2012-025;</t>
  </si>
  <si>
    <t>Ленина  пр.,47-а</t>
  </si>
  <si>
    <t>Литер Г, -17,6 кв.м</t>
  </si>
  <si>
    <t>23:47:0309007:0:37</t>
  </si>
  <si>
    <t>23-АК 571531 от 16.01.2012г: запись ЕГРН от 13.01.2012г. № 23-23-21/004/2012-023;</t>
  </si>
  <si>
    <t>Героев Десантников  ул., 3</t>
  </si>
  <si>
    <t>Литер В,в, -14,8 кв.м</t>
  </si>
  <si>
    <t>23:47:0309007:0:38</t>
  </si>
  <si>
    <t>23-АК 571806 от 16.01.2012г.; запись ЕГРН от 16.01.2012г. № 23-23-21/004/2012-024;</t>
  </si>
  <si>
    <t>1-я ж/д петля,  г. Новороссийск</t>
  </si>
  <si>
    <t>Литер V,-97,7 кв.м.</t>
  </si>
  <si>
    <t>23,47/01:00:531:00:00-условный номер</t>
  </si>
  <si>
    <t>резервуар</t>
  </si>
  <si>
    <t>- силовое оборудование</t>
  </si>
  <si>
    <t>- насос К90/85</t>
  </si>
  <si>
    <t xml:space="preserve"> Ленина  пр., дом. № 33</t>
  </si>
  <si>
    <t>Литер Б, -33,8 кв.м.</t>
  </si>
  <si>
    <t>23:47:0309007:0:39</t>
  </si>
  <si>
    <t>23-АК 322501 от 10.02.2012 г.; запись ЕГРН от 10.02.2012г. № 23-23-21/025/2012-092;</t>
  </si>
  <si>
    <t>Сакко и Ванцетти  ул., дом №11-а</t>
  </si>
  <si>
    <t>Литер  В, - 17,6 кв.м</t>
  </si>
  <si>
    <t>23:47:0207081:120</t>
  </si>
  <si>
    <t>запись ЕГРН от 14.03.2013г. № 23-23-21/2003/2013-184</t>
  </si>
  <si>
    <t>Кутузовская  ул., 13а</t>
  </si>
  <si>
    <t>Литер  А, - 70,3 кв.м</t>
  </si>
  <si>
    <t>запись ЕГРН от 10.10.2011 № 23-23-21/237/2011-096</t>
  </si>
  <si>
    <t>Литер  Б, - 23,7 кв.м</t>
  </si>
  <si>
    <t>Литер  В,- 23,7 кв.м</t>
  </si>
  <si>
    <t>Литер  I, XXVII, длина 100,1 м</t>
  </si>
  <si>
    <t>Литер  II, XVII- 38,9 кв.м</t>
  </si>
  <si>
    <t>Литер  III, - 214,7 кв.м</t>
  </si>
  <si>
    <t>Литер  IV-V, XIII, XX-XXIV, XXIX-XXXII</t>
  </si>
  <si>
    <t>Резервуар чистой воды, обьем 300 куб.м</t>
  </si>
  <si>
    <t>Литер  XV, -94,2 кв.м</t>
  </si>
  <si>
    <t>Литер  XVI, - 94,2 кв.м</t>
  </si>
  <si>
    <t>Литер  XVIII, XXV, -22,7 кв.м</t>
  </si>
  <si>
    <t>Литер  XIX, общей площадью 9 кв.м</t>
  </si>
  <si>
    <t>Лестница</t>
  </si>
  <si>
    <t>Литер  XXIV, -7,4 кв.м</t>
  </si>
  <si>
    <t>Литер  XXVIII, -0,6 кв.м</t>
  </si>
  <si>
    <t>Малоземельская  ул., 15</t>
  </si>
  <si>
    <t>Литер  Б, общей площадью 33,7 кв.м</t>
  </si>
  <si>
    <t>23:47:0308002:1714</t>
  </si>
  <si>
    <t>запись ЕГРН от 12.03.2013г. № 23-23-21/2003/2013-185</t>
  </si>
  <si>
    <t>Малоземельская,14</t>
  </si>
  <si>
    <t>сети водоснабжения  сталь д=50</t>
  </si>
  <si>
    <t>Постановление админ. МО № 1472 от 29.09.2000; Приказ УИЗО №190 от 12.10.2000;</t>
  </si>
  <si>
    <t>сети канализаци и керамитка д=150,200 мм;</t>
  </si>
  <si>
    <t>Сакко и Ванцетти  ул., 11</t>
  </si>
  <si>
    <t>Водопроводная сеть вечерней школы №1</t>
  </si>
  <si>
    <t>Литер ВД-1, общей протяженностью 31 м.</t>
  </si>
  <si>
    <t>23:47:000000:869</t>
  </si>
  <si>
    <t>Фрунзе  ул., 3</t>
  </si>
  <si>
    <t>Водопроводная сеть ДДУ №20</t>
  </si>
  <si>
    <t>Литер ВД-1, общей протяженностью 76,5 м.</t>
  </si>
  <si>
    <t>23:47:0203046:31</t>
  </si>
  <si>
    <t>Мефодиевская  ул., 118</t>
  </si>
  <si>
    <t>Водопроводная сеть детской музыкальной школы №1 им. А.С. Данини</t>
  </si>
  <si>
    <t>Литер ВД-1, общей протяженностью 24 м.</t>
  </si>
  <si>
    <t>Цемдолина, ул. Щкольная, 3</t>
  </si>
  <si>
    <t>Водороводная сеть спортивной школы «Водник»</t>
  </si>
  <si>
    <t>Литер ВД-1, общей протяженностью 44 м.</t>
  </si>
  <si>
    <t>ЦЕМЕССКИЙ  ВОДОЗАБОР</t>
  </si>
  <si>
    <t>Анапское шоссе, район жилого дома № 41. (Цемесский водозабор);</t>
  </si>
  <si>
    <t>Система шахтных колодцев</t>
  </si>
  <si>
    <t>Литер VII, общей протяженностью 580 м.</t>
  </si>
  <si>
    <t>Анапское шоссе, район жилого дома № 41.</t>
  </si>
  <si>
    <t>Насосная станция над артскважинами Цемеского водозабора; Производственное здание и хлораторная - 1977</t>
  </si>
  <si>
    <t>Литер  Ж, общей площадью 8,2 кв.м.</t>
  </si>
  <si>
    <t>Насосная станция 2-го подъема лит.А над артскважинами Цемеского водозабора - 1987 г.</t>
  </si>
  <si>
    <t>Литер  А, общей площадью 9,1 кв.м.</t>
  </si>
  <si>
    <t>Насосная станция над артскважинами Цемеского водозабора</t>
  </si>
  <si>
    <t>Литер И, общей площадью 9,1 кв.м.</t>
  </si>
  <si>
    <t>Насосная станция над артскважинами Цемеского водозабора; Караульное помещение лит. Б - 1987г.</t>
  </si>
  <si>
    <t>Литер Б, общей площадью 8,3 кв.м.</t>
  </si>
  <si>
    <t>Литер Д, общей площадью 8,3 кв.м.</t>
  </si>
  <si>
    <t>Литер I, глубина 17 м</t>
  </si>
  <si>
    <t>Литер II, глубина 19 м</t>
  </si>
  <si>
    <t>Литер III, глубина 18 м</t>
  </si>
  <si>
    <t>Литер IV, глубина 20 м</t>
  </si>
  <si>
    <t>Литер V, глубина 19 м</t>
  </si>
  <si>
    <t>Литер VI, глубина 17 м</t>
  </si>
  <si>
    <t>Резервуар 500 м3</t>
  </si>
  <si>
    <t>лит. IV</t>
  </si>
  <si>
    <t>Туалет лит. Г2 - 1987г.</t>
  </si>
  <si>
    <t>лит. Г2</t>
  </si>
  <si>
    <t>Ограждение лит. III</t>
  </si>
  <si>
    <t>лит. III</t>
  </si>
  <si>
    <t>Анапское шоссе ,19</t>
  </si>
  <si>
    <t>сети водоснабжения сталь д=75мм</t>
  </si>
  <si>
    <t>Постановление админ. МО № 1472 от 26,09.2000; Приказ УИЗО № 190 от 12.10.2000г. (принято от ОАО "ЧТН"</t>
  </si>
  <si>
    <t>сети канализации чугун д=100,150,200мм</t>
  </si>
  <si>
    <t>сети канализации керамика д=150мм</t>
  </si>
  <si>
    <t>Анапское шоссе ,21</t>
  </si>
  <si>
    <t>сети водоснабжения, сталь д=100</t>
  </si>
  <si>
    <t>сети канализации чугун д=200мм</t>
  </si>
  <si>
    <t>Анапское шоссе, район жилого дома № 29</t>
  </si>
  <si>
    <t>Нежилое здание (КНС)</t>
  </si>
  <si>
    <t>Литер  А общей площадью 145,90 кв.м.</t>
  </si>
  <si>
    <t>23:47:0111003:0:90</t>
  </si>
  <si>
    <t>23-АК  028026 от 12.09.2011 г.;запись ЕГРН от 28.02.2008 № 23-23-48/008/2008-384</t>
  </si>
  <si>
    <t>насос СШ 125-80-315/4 КНС Анапское шоссе,29</t>
  </si>
  <si>
    <t>силовое оборудование н/ст. ул.Ан.шоссе 29</t>
  </si>
  <si>
    <t>вентилятор,КНС Анапское шоссе,29</t>
  </si>
  <si>
    <t>Анапское шоссе, 49</t>
  </si>
  <si>
    <t>Канализационная сеть ДДУ №1</t>
  </si>
  <si>
    <t>Литер КН-1, общей протяженностью 195 м</t>
  </si>
  <si>
    <t>23:47:0111015:9</t>
  </si>
  <si>
    <t>Анапское шоссе, район дома № 41</t>
  </si>
  <si>
    <t>Нежилое здание.</t>
  </si>
  <si>
    <t>Литер  Б общей площадью  21.1 кв.м.</t>
  </si>
  <si>
    <t>23:47:0110003:23</t>
  </si>
  <si>
    <t>23 АК  797594 от 25.05.2012г.; запись ЕГРН от 28.02.2008 № 23-23-48/008/2008-414</t>
  </si>
  <si>
    <t>Нежилое здание, насосная станция водопровода</t>
  </si>
  <si>
    <t>Литер  АА1 общей площадью  224,4 кв.м.</t>
  </si>
  <si>
    <t>23:47:0111008:0:2</t>
  </si>
  <si>
    <t>23-АК 258153 от 23.01.2012 г.запись ЕГРН от 28.02.2008 № 23-23-48/008/2008-412</t>
  </si>
  <si>
    <t>Литер  Г2  общей площадью  4,3 кв.м.</t>
  </si>
  <si>
    <t>Литер  IV, объем 500 куб.м.</t>
  </si>
  <si>
    <t>23:47:0111008:0:3</t>
  </si>
  <si>
    <t>23-АК 258406 от 23.01.2012 г.запись ЕГРН от 28.02.2008 № 23-23-48/008/2008-408</t>
  </si>
  <si>
    <t>Литер  V, объем 500 куб.м.</t>
  </si>
  <si>
    <t>23:47:0111008:0:4</t>
  </si>
  <si>
    <t>23-АК 258405 от 23.01.2012 г.запись ЕГРН от 28.02.2008 № 23-23-48/008/2008-406</t>
  </si>
  <si>
    <t>Литер  Г, общей площадью  16,3 кв.м.</t>
  </si>
  <si>
    <t>Литер  Д, общей площадью  57,6 кв.м.</t>
  </si>
  <si>
    <t>Гараж</t>
  </si>
  <si>
    <t>Литер  Г1, общей площадью  12 кв.м.</t>
  </si>
  <si>
    <t>Литер  Г3, общая площадь 3,6 кв.м.</t>
  </si>
  <si>
    <t>Литер  Г4, общей площадью  30,4 кв.м.</t>
  </si>
  <si>
    <t>Забор (ограждение ВНС"Цемес" инв №20244)</t>
  </si>
  <si>
    <t>задвижка 30с-967 d400 инв №30027</t>
  </si>
  <si>
    <t>насос  К 80-50-200 НС Цемес инв №40307</t>
  </si>
  <si>
    <t>Литер  I, общей площадью  12 кв.м.</t>
  </si>
  <si>
    <t>Литер  II, общей площадью  2,0 кв.м.</t>
  </si>
  <si>
    <t>Литер  VI-IX; XI-XVII; XXV</t>
  </si>
  <si>
    <t>Литер  XVIII, XX, XXVI, XXVII, XIX</t>
  </si>
  <si>
    <t>Гидроузел</t>
  </si>
  <si>
    <t>Литер  XXII</t>
  </si>
  <si>
    <t>Яма выгребная</t>
  </si>
  <si>
    <t>Литер  XXIII, общей площ. 18,5 кв.м.</t>
  </si>
  <si>
    <t>Литер  XXIV</t>
  </si>
  <si>
    <t>Эстакада инв. №20255</t>
  </si>
  <si>
    <t>Анапское шоссе, дом 29.</t>
  </si>
  <si>
    <t>Литер Г1, общей площадью 32,4 кв.м.</t>
  </si>
  <si>
    <t>23:47:0111003:0:31</t>
  </si>
  <si>
    <t>23-АЛ №178289 от 16.11.2012г.; запись ЕГРН от 15.11.2012г. № 23-23-21/217/2012-310</t>
  </si>
  <si>
    <t xml:space="preserve">г. Новороссийск           
ул. Анапское шоссе, Литер 57 и Литер 59
</t>
  </si>
  <si>
    <t>Инженерная сеть канализации</t>
  </si>
  <si>
    <t>Постановление администрации муниципального образования город Новороссийск от 02.04.2014 г. № 2509  Приказ от 09.04.2014г. № 2064</t>
  </si>
  <si>
    <t>Труба п/э Ø 160 мм</t>
  </si>
  <si>
    <t>Труба п/э Ø 225 мм</t>
  </si>
  <si>
    <t>Труба п/э Ø 315 мм</t>
  </si>
  <si>
    <t>КНС</t>
  </si>
  <si>
    <t>Колодец ж/б 1000 мм</t>
  </si>
  <si>
    <t>Колодец ж/б 1500 мм</t>
  </si>
  <si>
    <t>Колодец ж/б 2000 мм</t>
  </si>
  <si>
    <t>Насос СД 450/56</t>
  </si>
  <si>
    <t>Инженерная сеть водоснабжения</t>
  </si>
  <si>
    <t xml:space="preserve">Постановление администрации муниципального образования город Новороссийск от 02.04.2014 г. № 2509 Приказ от 09.04.2014г. № 2064 </t>
  </si>
  <si>
    <t>Переход под автодорогой</t>
  </si>
  <si>
    <t>Прямоугольный ж/б колодец</t>
  </si>
  <si>
    <t>ул. Анапское шоссе,66 от КПП в/ч42091 до коллектора по ул. Луначарского</t>
  </si>
  <si>
    <t>сети канализации ж/бетон д=300,400,600мм</t>
  </si>
  <si>
    <t>Постановление админ.МО № 3583 от 20.10.2009, Постановление админ. МО № 4131 от 8.12.2009г.; Приказ УИЗО № 1596 от 11.12.2009г.;</t>
  </si>
  <si>
    <t>Гайдук  с., г. Новороссийск</t>
  </si>
  <si>
    <t>Литер ВД, общей протяженностью 22861,2 м.</t>
  </si>
  <si>
    <t>23:47:0000000:670</t>
  </si>
  <si>
    <t>23-АК 306467 от 14.03.2012 г.</t>
  </si>
  <si>
    <t>Гайдук  с., «Нижняя зона»</t>
  </si>
  <si>
    <t>Резервуар (РЧВ нижняя  зона)</t>
  </si>
  <si>
    <t>Литер  I, объем 1200 куб.м.</t>
  </si>
  <si>
    <t>23:47:0106041:0:15</t>
  </si>
  <si>
    <t>23-АК  425834 28.09.2011</t>
  </si>
  <si>
    <t>Литер  II, объем 1200 куб.м.</t>
  </si>
  <si>
    <t>23:47:0106041:0:14</t>
  </si>
  <si>
    <t>23-АК  430314 28.09.2011</t>
  </si>
  <si>
    <t>Литер  А, площадь общая 25,9 кв.м.</t>
  </si>
  <si>
    <t>Литер  III, площадь общая 11,2 кв.м.</t>
  </si>
  <si>
    <t>Литер  IV, протяженность 276,20 м</t>
  </si>
  <si>
    <t>Литер  V, площадь общая 783,0 кв.м.</t>
  </si>
  <si>
    <t>Литер  VI, протяженность  215,8 .м.</t>
  </si>
  <si>
    <t>Литер  VII-XV</t>
  </si>
  <si>
    <t>Литер  XVI –XXVI</t>
  </si>
  <si>
    <t>Литер  XXVII, протяженность 105,4 м.</t>
  </si>
  <si>
    <t>Литер  XXVIII, площадь общая 269,5 кв.м.</t>
  </si>
  <si>
    <t>Литер  XXIX-XXX</t>
  </si>
  <si>
    <t>внутриплощадочные сети эл. снабж-я рез-ов  п.Гайдук</t>
  </si>
  <si>
    <t>Гайдук  с., "Верхняя зона"</t>
  </si>
  <si>
    <t>Здание проходной</t>
  </si>
  <si>
    <t>Литер А  16,1 кв.м.</t>
  </si>
  <si>
    <t>23:47:0106040:0:32</t>
  </si>
  <si>
    <t>23-АК 430299 от 29.09.2011 г.</t>
  </si>
  <si>
    <t>Литер III-IV</t>
  </si>
  <si>
    <t>Литер V-XVII</t>
  </si>
  <si>
    <t>Литер XVIII  655,8 кв.м.</t>
  </si>
  <si>
    <t>Литер XIX,  15,1 кв.м.</t>
  </si>
  <si>
    <t>Литер XX, длина 315, 3 м.</t>
  </si>
  <si>
    <t>Литер Г</t>
  </si>
  <si>
    <t>Резервуар (РЧВ верхняя зона)</t>
  </si>
  <si>
    <t>Литер I объем 500 куб.м.</t>
  </si>
  <si>
    <t>23:47:0106041:0:13</t>
  </si>
  <si>
    <t>23-АК 436761 от 06.12.2011 г.</t>
  </si>
  <si>
    <t>Литер II объем 500 куб.м.</t>
  </si>
  <si>
    <t>23:47:0106040:0:33</t>
  </si>
  <si>
    <t>23-АК  425833 27.09.2011</t>
  </si>
  <si>
    <t>Счетчик воды ИРВИКОН СВ-200 Ду 150мм</t>
  </si>
  <si>
    <t>Гайдук село</t>
  </si>
  <si>
    <t>Сети канализации</t>
  </si>
  <si>
    <t>Литер КН, общей протяженностью, 4070  м</t>
  </si>
  <si>
    <t>23:47:0000000:0:257</t>
  </si>
  <si>
    <t>23-АК 430301 от 28.09.2012г.; Запись ЕГРН от 27.09.2011 № 23-23-21/220/2011-241</t>
  </si>
  <si>
    <t>Здание  - насосная станция аэрации  ОСК</t>
  </si>
  <si>
    <t>Литер А, общая площадь 61,7 кв.м.</t>
  </si>
  <si>
    <t>23:47:0119055:0:250</t>
  </si>
  <si>
    <t>23-АК 362029 от 14.10.2011 г.</t>
  </si>
  <si>
    <t>Литер I, длина 342,15 м.</t>
  </si>
  <si>
    <t>Литер II общая площадь 1739,6 кв.м.</t>
  </si>
  <si>
    <t>Отстойники  ОСК</t>
  </si>
  <si>
    <t>Литер XVIII;   XIX;   XXI;   XXII.</t>
  </si>
  <si>
    <t>Трубопровод осветленных вод  ОСК</t>
  </si>
  <si>
    <t>Литер XXIV, длина 101, 6 м.</t>
  </si>
  <si>
    <t>Светильник</t>
  </si>
  <si>
    <t>Литер XXY, 1 шт.</t>
  </si>
  <si>
    <t>Пожарный водоем  ОСК</t>
  </si>
  <si>
    <t>Литер XXVI общая площадь 38,5 кв.м.</t>
  </si>
  <si>
    <t>Здание решеток  ОСК</t>
  </si>
  <si>
    <t>Литер Д общая площадь 8,40 кв.м.</t>
  </si>
  <si>
    <t>23:47:0119055:0:241</t>
  </si>
  <si>
    <t>23-АК   425838 27.09.2011</t>
  </si>
  <si>
    <t>Производственное здание  ОСК</t>
  </si>
  <si>
    <t>Литер Е общая площадь 88,8 кв.м.</t>
  </si>
  <si>
    <t>23:47:0119055:0:247</t>
  </si>
  <si>
    <t>23-АК  427004 от 14.10.2011 г.</t>
  </si>
  <si>
    <t>Контактные резервуары  ОСК</t>
  </si>
  <si>
    <t>Литер.III общая площадь 3,00 кв.м.</t>
  </si>
  <si>
    <t>23:47:0119055:0:242</t>
  </si>
  <si>
    <t>23-АК   377972 21.09.2011</t>
  </si>
  <si>
    <t>Пруд биологический  ОСК</t>
  </si>
  <si>
    <t>Литер IV общая площадь 1440 кв.м.</t>
  </si>
  <si>
    <t>23:47:0119055:0:248</t>
  </si>
  <si>
    <t>23-АК  362036 от 14.10.2011 г.</t>
  </si>
  <si>
    <t>Иловые площадки  ОСК</t>
  </si>
  <si>
    <t>Литер V общая площадь 1234 кв.м.</t>
  </si>
  <si>
    <t>23:47:0119055:0:251</t>
  </si>
  <si>
    <t>23-АК 362030 от 14.10.2011 г.</t>
  </si>
  <si>
    <t>Блок аэротенков и отстойников  ОСК</t>
  </si>
  <si>
    <t>Литер VI общая площадь 321 кв.м.</t>
  </si>
  <si>
    <t>23:47:0119055:0:249</t>
  </si>
  <si>
    <t>23-АК 362028 от 14.10.2011 г.</t>
  </si>
  <si>
    <t>Приемная камера  ОСК</t>
  </si>
  <si>
    <t>Литер XXIII общая площадь 2 кв.м.</t>
  </si>
  <si>
    <t>23:47:0119055:0:246</t>
  </si>
  <si>
    <t>23-АК 362031 от 14.10.2011 г.</t>
  </si>
  <si>
    <t>Бытовое помещение  ОСК</t>
  </si>
  <si>
    <t>Лит. Б, общая площадь 34,2 кв.м.</t>
  </si>
  <si>
    <t>Слесарная мастерская  ОСК</t>
  </si>
  <si>
    <t>Литер В, общая площадь 20,4 кв.м.</t>
  </si>
  <si>
    <t>Сарай  ОСК</t>
  </si>
  <si>
    <t>Литер Г, общая площадь 3,8 кв.м.</t>
  </si>
  <si>
    <t>Склад-гараж  ОСК</t>
  </si>
  <si>
    <t>Литер Г1, общая площадь 18,9 кв.м.</t>
  </si>
  <si>
    <t>трансформаторная подстанция в комплекте с трансфор,ОСК Гайдук</t>
  </si>
  <si>
    <t>Тельфер ОСК Гайдук</t>
  </si>
  <si>
    <t>Тельфер .ОСК Гайдук</t>
  </si>
  <si>
    <t>Таль электрическая ОСК Гайдук</t>
  </si>
  <si>
    <t>Литер VII - XVII;    XX - 12 ед.</t>
  </si>
  <si>
    <t>Канализационная сеть ДДУ №23</t>
  </si>
  <si>
    <t>Литер КН-1, протяженность- 306 м.</t>
  </si>
  <si>
    <t>Верхнебаканский  поселок</t>
  </si>
  <si>
    <t>Наружная сеть канализации</t>
  </si>
  <si>
    <t>Литер КН, протяженность- 11064  м</t>
  </si>
  <si>
    <t>23:47:0000000:0:263</t>
  </si>
  <si>
    <t>23-АК 246670 от 04.02.2012г. ; Запись ЕГРН от  03.02.2012 № 23-23-21/025/2012-047</t>
  </si>
  <si>
    <t>Мефодиевский район, г. Новороссийск</t>
  </si>
  <si>
    <t>Литер КН, общая протяженность 2365 м</t>
  </si>
  <si>
    <t>23:47:0000000:0:227</t>
  </si>
  <si>
    <t>23-АИ 888361 от 06.06.2011 г.; запись ЕГРН от 06.06.2011г.; ; 23-23-21/120/2011-315;</t>
  </si>
  <si>
    <t>Маркова  ул.,17</t>
  </si>
  <si>
    <t>Сети канализации ДДУ №25</t>
  </si>
  <si>
    <t>Литер КН4, общая протяженность 126 м</t>
  </si>
  <si>
    <t>23:47:0202004:70</t>
  </si>
  <si>
    <t>23АК 795259 от 31.05.2012г.;запись ЕГРН от 30.05.2012г. № 23-23-21/100/2012-157</t>
  </si>
  <si>
    <t>ул. Мергельная</t>
  </si>
  <si>
    <t>Литер КН-8</t>
  </si>
  <si>
    <t>23:47:0000000:0:251</t>
  </si>
  <si>
    <t>Запись ЕГРН от 21.09.2011 № 23-23-21/221/2011-046</t>
  </si>
  <si>
    <t>1км ж/д петли  (ОСК), г. Новороссийск</t>
  </si>
  <si>
    <t>Здание - насосная                       станция   КНС</t>
  </si>
  <si>
    <t>Литер А, общей площадью 92.9 кв.м</t>
  </si>
  <si>
    <t>23:47:0109008:0:81</t>
  </si>
  <si>
    <t>23АК 653154 от 16.05.2012г; запись ЕГРН от 16.05.2012 № 23-23-21/035/2012-410;</t>
  </si>
  <si>
    <t>Административное здание</t>
  </si>
  <si>
    <t>Литер Б, общей площадью 33,0 кв.м</t>
  </si>
  <si>
    <t>23:47:0109008:0:83</t>
  </si>
  <si>
    <t>23АК 653152 от 16.05.2012г.; запись ЕГРН от 16.05.2012г. № 23-23-21/035/2012-412;</t>
  </si>
  <si>
    <t>Здание - мастерские</t>
  </si>
  <si>
    <t>Литер В, общей площадью 30,2 кв.м</t>
  </si>
  <si>
    <t>23:47:0109008:0:80</t>
  </si>
  <si>
    <t>23АК 653153 от 16.05.2012г.; запись ЕГРН от 16.05.2012 № 23-23-21/035/2012-411;</t>
  </si>
  <si>
    <t>Здание - насосная</t>
  </si>
  <si>
    <t>Литер Д, общей площадью 16,6 кв.м</t>
  </si>
  <si>
    <t>23:47:0109008:0:82</t>
  </si>
  <si>
    <t>запись ЕГРН от 23.10.2012 № 23-23-21/207/2012-304</t>
  </si>
  <si>
    <t>Кладовая</t>
  </si>
  <si>
    <t>Литер Г, общей площадью 3,5 кв.м</t>
  </si>
  <si>
    <t>Литер Г1, общей площадью 4,3 кв.м</t>
  </si>
  <si>
    <t>Литер Г2, общей площадью 22,5 кв.м</t>
  </si>
  <si>
    <t>Литер I, общей площадью 10,6 кв.м</t>
  </si>
  <si>
    <t>Лит  II, общ площ1128,0 кв.м</t>
  </si>
  <si>
    <t>Литер III, длина 282,9 м</t>
  </si>
  <si>
    <t>Площадка иловая</t>
  </si>
  <si>
    <t>Литер IV, общей площадью 344,6 кв.м</t>
  </si>
  <si>
    <t>Компактные установки</t>
  </si>
  <si>
    <t>Литер V, общей площадью 257,0 кв.м</t>
  </si>
  <si>
    <t>Резервуар контактный</t>
  </si>
  <si>
    <t>Литер VI, общей площадью 14,4 кв.м</t>
  </si>
  <si>
    <t>Литер VII, общей площадью 14,7 кв.м</t>
  </si>
  <si>
    <t>Приемная камера</t>
  </si>
  <si>
    <t>Литер VIII, общей площадью 9,8 кв.м</t>
  </si>
  <si>
    <t>Литер IX-XII, XV-XVI</t>
  </si>
  <si>
    <t>Колодец канализационный</t>
  </si>
  <si>
    <t>Литер XIII, XIV, общей площадью 1,6 кв.м</t>
  </si>
  <si>
    <t>ПРК-1 (колодец)</t>
  </si>
  <si>
    <t>Литер XVII, общей площадью 0,8 кв.м</t>
  </si>
  <si>
    <t>Пожарского  ул., дом №6</t>
  </si>
  <si>
    <t>Канализационная насосная станция   КНС</t>
  </si>
  <si>
    <t>Литер Б, общей площадью 18,8 кв.м</t>
  </si>
  <si>
    <t>23:47:0202008:0:4</t>
  </si>
  <si>
    <t>23 АК 736929 от 19.06.2012г.; Запись ЕГРН  от 18.06.2012 № 23-23-21/116/2012-018;</t>
  </si>
  <si>
    <t>Пристройка к зданию КНС</t>
  </si>
  <si>
    <t>Литер б, общей площадью 4,9 кв.м</t>
  </si>
  <si>
    <t>Литер XVI, общей площадью 0,8 кв.м</t>
  </si>
  <si>
    <t>Канализационная емкость</t>
  </si>
  <si>
    <t>Литер XVIII, общей площадью 3,1 кв.м</t>
  </si>
  <si>
    <t>Литер XXI, общей площадью 2,4 кв.м</t>
  </si>
  <si>
    <t>Литер XXII, общей длиной 45,85 м</t>
  </si>
  <si>
    <t>Литер XXIII, общей площадью 8,1 кв.м</t>
  </si>
  <si>
    <t>Литер XXIV, общей площадью 31,2 кв.м</t>
  </si>
  <si>
    <t>ул. Пожарского к домама по ул. Мефодиевская</t>
  </si>
  <si>
    <t>150-200мм</t>
  </si>
  <si>
    <t>Постановление администрации МО от 25.06.2007г. № 1769; Приказ УИЗО от 29.06.2007 № 1020;</t>
  </si>
  <si>
    <t>ул. Краснодарская</t>
  </si>
  <si>
    <t>сети водопровода</t>
  </si>
  <si>
    <t>300-500мм</t>
  </si>
  <si>
    <t>Восточный район</t>
  </si>
  <si>
    <t>Лит. КН (19-24)</t>
  </si>
  <si>
    <t>23:47:0000000:243</t>
  </si>
  <si>
    <t>ул. Красноцементная,9</t>
  </si>
  <si>
    <t>КК23-КК26</t>
  </si>
  <si>
    <t>ул. Красноцементная</t>
  </si>
  <si>
    <t>КК2-КК23</t>
  </si>
  <si>
    <t>КК1-КК4</t>
  </si>
  <si>
    <t>КК1-КК5</t>
  </si>
  <si>
    <t>ул. Пенайская,8-16</t>
  </si>
  <si>
    <t>КК6-КК7</t>
  </si>
  <si>
    <t>ул. Пенайская,27, школа № 15</t>
  </si>
  <si>
    <t>Лит. ВД-5</t>
  </si>
  <si>
    <t>запись ЕГРН от 25.05.2012 № 23-23-21/100/2012-116</t>
  </si>
  <si>
    <t>ул. Пенайская</t>
  </si>
  <si>
    <t>КК4-КК10</t>
  </si>
  <si>
    <t>ул. Пенайская,8-10</t>
  </si>
  <si>
    <t>КК78-КК79</t>
  </si>
  <si>
    <t>ул. Пенайская,5-9</t>
  </si>
  <si>
    <t>КК38-КК37</t>
  </si>
  <si>
    <t>сети водостабжения (уличные)</t>
  </si>
  <si>
    <t>Постановление администр. МО  от 19.11.208 № 3888; Приказ от 15.12.2008г. № 1398</t>
  </si>
  <si>
    <t>трубопровод ПНД</t>
  </si>
  <si>
    <t>32 мм</t>
  </si>
  <si>
    <t>63 мм</t>
  </si>
  <si>
    <t>пожарный гидрант П31.000  h=0,5</t>
  </si>
  <si>
    <t>7шт</t>
  </si>
  <si>
    <t>колодец д=1,5м</t>
  </si>
  <si>
    <t>колодец д=1,0м</t>
  </si>
  <si>
    <t>ул. Рабочая от ул. Куйбышева до ул. Унана Аветисяна</t>
  </si>
  <si>
    <t>160мм110мм25мм</t>
  </si>
  <si>
    <t>Постановление админ. МО от 15.08.2007 № 2412; Приказ УИЗО № 1072 от 20.08.2007;</t>
  </si>
  <si>
    <t>ул. Каданчика от ул. Куйбышева до ВОС</t>
  </si>
  <si>
    <t>630мм</t>
  </si>
  <si>
    <t>ул. Куйбышева от ул. Пограничной до ул. Ревельской</t>
  </si>
  <si>
    <t>160мм,32мм,</t>
  </si>
  <si>
    <t>ул. Никитина от ул. Софиевской до ул. Горной</t>
  </si>
  <si>
    <t>ул. Маркхотская от ул. Ревельской до ул. Каданчика</t>
  </si>
  <si>
    <t>ул. Поперечная от  ул. Цементной,4, по ул. Цементной от Поперечной до д.№ 45</t>
  </si>
  <si>
    <t>ул. Леженина от РЧВ "Фисановский"</t>
  </si>
  <si>
    <t>630мм,110мм, 50мм,300мм</t>
  </si>
  <si>
    <t>ул. К.Маркса от ж.д №8 до ул.Революции 1905г. По ул. К.Маркса от ул. Цедрика до ул. Толстого; Вводы в ж.д. по ул. Шевченко от проходного тоннеля до ул. Исаева;</t>
  </si>
  <si>
    <t>300,160,225,200,100,40,63,50 мм</t>
  </si>
  <si>
    <t>Сухумийское шоссе,19,23,25</t>
  </si>
  <si>
    <t>КК28-КК1</t>
  </si>
  <si>
    <t>Сухумийское шоссе,98,100,102</t>
  </si>
  <si>
    <t>КК20-КК28</t>
  </si>
  <si>
    <t>Сухумийское шоссе, 19,23,25</t>
  </si>
  <si>
    <t xml:space="preserve">КК29-КК32 </t>
  </si>
  <si>
    <t>ул. Волочаевская,17</t>
  </si>
  <si>
    <t>КК33-КК41</t>
  </si>
  <si>
    <t>КК41-КК26</t>
  </si>
  <si>
    <t>Сухумийское шоссе, 31 ,33</t>
  </si>
  <si>
    <t>КК63-КК73</t>
  </si>
  <si>
    <t>Напорная канализация от КНС "Туббольница"</t>
  </si>
  <si>
    <t>КНС - КК25</t>
  </si>
  <si>
    <t>Сухумийское шоссе, территория завода "Стройдеталь"</t>
  </si>
  <si>
    <t xml:space="preserve">СЕТИ КАНАЛИАЦИИ </t>
  </si>
  <si>
    <t xml:space="preserve">Литер КН, </t>
  </si>
  <si>
    <t>23:47:0000000:0:243</t>
  </si>
  <si>
    <t>23-АК 277506 от 20.01.2012г.; запись ЕГРН от 15.07.2011г. № 23-23-21/157/2011-237</t>
  </si>
  <si>
    <t>Сухумийское шоссе, территория завода "Стройдеталь" (ц/з "Октябрь")</t>
  </si>
  <si>
    <t>Здание канализационная насосная станция   КНС</t>
  </si>
  <si>
    <t>Литер А,</t>
  </si>
  <si>
    <t>23:47:0206014:0:7</t>
  </si>
  <si>
    <t>23-АК 572915 от 23.01.2012 г.; запись ЕГРН от 23.01.2012г. № 23-23-21/009/2012-210</t>
  </si>
  <si>
    <t>насос СШ 125-80-315/4  КНС "Стройдеталь"</t>
  </si>
  <si>
    <t>насос СШ 100-65-250/4 КНС "Стройдеталь"</t>
  </si>
  <si>
    <t>Сухумийское шоссе, дом 29, территория 2-ой горбольницы</t>
  </si>
  <si>
    <t xml:space="preserve">Литер Аа, </t>
  </si>
  <si>
    <t>23:47:0209013:0:8</t>
  </si>
  <si>
    <t>23-АК 426323 от 29.09.2011 г.; запись ЕГРН от 29.09.2011г. № 23-23-21/208/2011-282</t>
  </si>
  <si>
    <t>Насос СМ -150-125-315/4 КНС 2 Горбольница</t>
  </si>
  <si>
    <t>Литер  I, общей площадью 1,5 кв.м.</t>
  </si>
  <si>
    <t>Литер. II, общей площадью 0,8 кв.м.</t>
  </si>
  <si>
    <t>Сухумийское шоссе, территория завода "Пролетарий"</t>
  </si>
  <si>
    <t>23:47:0206002:0:1</t>
  </si>
  <si>
    <t>23-АК 430065 от 23.09.2011 г.; запись ЕГРН от 22.09.2011г. № 23-23-21/225/2011-034;</t>
  </si>
  <si>
    <t>Просечная   ул.,8</t>
  </si>
  <si>
    <t>Сети канализации ДДУ№ 22</t>
  </si>
  <si>
    <t>Литер КН9, общая протяженность  206 м</t>
  </si>
  <si>
    <t>23:47:0209004:19</t>
  </si>
  <si>
    <t>23-АК 795189 от 30.05.2012г.</t>
  </si>
  <si>
    <t>Сухумийское шоссе, 82</t>
  </si>
  <si>
    <t>Сети канализации СОШ№ 16</t>
  </si>
  <si>
    <t>Литер КН7, общая протяженность  273 м</t>
  </si>
  <si>
    <t>23:47:0000000:688</t>
  </si>
  <si>
    <t>23АК 929879 от 06.09.2012г.; запись ЕГРН от 23.08.2012г. № 23-23-21/162/2012-130;</t>
  </si>
  <si>
    <t>Сети канализации СОШ№ 15</t>
  </si>
  <si>
    <t>Литер КН5, общая протяженность  130 м</t>
  </si>
  <si>
    <t>23:47:0209026:0:2</t>
  </si>
  <si>
    <t>23АИ 888360 от 06.06.2011г.; запись ЕГРН от 06.06.2011г. № 23-23-21/120/2011-317</t>
  </si>
  <si>
    <t>Сухумийское шоссе, 84</t>
  </si>
  <si>
    <t>Сети канализации поликлиники №3</t>
  </si>
  <si>
    <t>Литер КН4, общая протяженность  184 м</t>
  </si>
  <si>
    <t>23:47:0208021:0:7</t>
  </si>
  <si>
    <t>23АИ 888358от 07.06.2011г.; запись ЕГРН от 06.06.2011г. № 23-23-21/118/2011-432;</t>
  </si>
  <si>
    <t>13-ое ущелье, дома № 4,5,6,8, общ. 1,2</t>
  </si>
  <si>
    <t>сети водоснабжения сталь д=50,57 мм</t>
  </si>
  <si>
    <t>Постановление админист. МО № 1472 от 26.09.2000; Приказ УИЗО № 190 от 12.10.2000;</t>
  </si>
  <si>
    <t>сети канализации керамика д= 150мм</t>
  </si>
  <si>
    <t>1 задв.</t>
  </si>
  <si>
    <t>22 кол.</t>
  </si>
  <si>
    <t>сети канализации чугун д= 150,200 мм</t>
  </si>
  <si>
    <t>Сухумийское шоссе, район памятника, ОСК</t>
  </si>
  <si>
    <t>Здание хлораторная</t>
  </si>
  <si>
    <t>Литер А, а, а1, а2 общей площадью 42,1 кв.м.</t>
  </si>
  <si>
    <t>23:47:0208013:0:94</t>
  </si>
  <si>
    <t>23-АК 258121 от 24.01.2012 г. Запись ЕГРН от 24.01.2012г. № 23-23-21/009/2012-201;</t>
  </si>
  <si>
    <t>Литер Б общей площадью 124,3 кв.м.</t>
  </si>
  <si>
    <t>23:47:0208013:0:91</t>
  </si>
  <si>
    <t>23-АК 306201 от 03.03.2012 г.; запись ЕГРН от 02.03.2012г. № 23-23-21/041/2012-222</t>
  </si>
  <si>
    <t>мощение</t>
  </si>
  <si>
    <t>Литер XII, XXV, общей площадь 156,9кв.м.</t>
  </si>
  <si>
    <t>Забор (внутриплощадочн.автодороги, ограждение)</t>
  </si>
  <si>
    <t>Литер XI, XIV, общей площадь 267,9 кв.м.</t>
  </si>
  <si>
    <t>Литер IX  общей площадью 16,6 кв.м.</t>
  </si>
  <si>
    <t>23:47:0208013:0:92</t>
  </si>
  <si>
    <t>Литер XX  общей площадью 12,6 кв.м.</t>
  </si>
  <si>
    <t>23:47:0208013:0:95</t>
  </si>
  <si>
    <t>23-АК 572869 от 23.01.2012 г.; запись ЕГРН от 23.01.2012г. № 23-23-21/009/2012-206</t>
  </si>
  <si>
    <t>отстойники</t>
  </si>
  <si>
    <t>Литер VI-VII общей площадью 70,4 кв.м.</t>
  </si>
  <si>
    <t>Сухумийское шоссе, район памятника,-вагон ОСК</t>
  </si>
  <si>
    <t>контактный резервуар 50м3 вост.части города</t>
  </si>
  <si>
    <t>Литер XV  объем.= 50 куб.м.</t>
  </si>
  <si>
    <t>23:47:0208013:0:93</t>
  </si>
  <si>
    <t>23-АК 572868 от 23.01.2012 г.; запись ЕГРН от 23.01.2012г. № 23-23-21/009/2012-208;</t>
  </si>
  <si>
    <t>XVI-XIX общая длина 24 м.</t>
  </si>
  <si>
    <t>сварочный агрегат</t>
  </si>
  <si>
    <t>Песколовка.</t>
  </si>
  <si>
    <t>Литер XXI  общей площадью 12,6 кв.м.</t>
  </si>
  <si>
    <t>23-АК 258119 от 24.01.2012 г.; запись ЕГРН от 24.01.2012г. № 23-23-21/009/2012-230</t>
  </si>
  <si>
    <t>Литер I, общей площадью 66,4 кв.м.</t>
  </si>
  <si>
    <t>Лотки</t>
  </si>
  <si>
    <t>Литер II, XXVI, общей площадью 107,2 кв.м.</t>
  </si>
  <si>
    <t>Спускной колодец</t>
  </si>
  <si>
    <t>Литер III-V, VIII, XXII-XXIV, общей площадью 6,8 кв.м.</t>
  </si>
  <si>
    <t>Литер X, общей площадью 0,2 кв.м.</t>
  </si>
  <si>
    <t>Литер XIII, общей площадью 8,4 кв.м.</t>
  </si>
  <si>
    <t>Литер XXVII-XXVIII - 2 шт.</t>
  </si>
  <si>
    <t>Литер XXIX, общей площадью 1 кв.м.</t>
  </si>
  <si>
    <t>Абрау-Дюрсо с., г. Новороссийск</t>
  </si>
  <si>
    <t>Литер КН, общей протяженностью 8566 м.</t>
  </si>
  <si>
    <t>23:47:0000000:0:261</t>
  </si>
  <si>
    <t>23-АК 480207 от 31.10.2011 г.;запись ЕГРН от 31.10.2011 № 23-23-21/246/2011-454</t>
  </si>
  <si>
    <t>Литер КН-1, общей протяженностью 276 м.</t>
  </si>
  <si>
    <t>23:47:0000000:0:260</t>
  </si>
  <si>
    <t>23-АК 480158 от 31.10.2011 г.; запись ЕГРН от 31.10.2011 № 23-23-21/254/2011-163</t>
  </si>
  <si>
    <t>Абрау-Дюрсо  с., от КНС№1 через КНС№2 до очистных сооружений</t>
  </si>
  <si>
    <t>Канализационный коллектор</t>
  </si>
  <si>
    <t>Литер  КН-1, общей протяженностью 2140 м.</t>
  </si>
  <si>
    <t>23:47:0000000:871</t>
  </si>
  <si>
    <t>Глебовка с., от водоисточника с. Сев.Озереевка</t>
  </si>
  <si>
    <t>23:47:0000000:668</t>
  </si>
  <si>
    <t>23-АК 306228 от 06.03.2012 г.</t>
  </si>
  <si>
    <t>Глебовское  с., г. Новороссийск, водоисточник</t>
  </si>
  <si>
    <t>Здание насосная станция (хлораторная-склад хлора)</t>
  </si>
  <si>
    <t>23:47:0117049:0:88</t>
  </si>
  <si>
    <t>23-АК 425836 от 27.09.2011 г.</t>
  </si>
  <si>
    <t>Литер VIII, 100 куб.м.,</t>
  </si>
  <si>
    <t>23:47:0117049:0:89</t>
  </si>
  <si>
    <t>23-АК 426276 от 27.09.2011 г.</t>
  </si>
  <si>
    <t>Литер I,  642,2 кв.м.</t>
  </si>
  <si>
    <t>Литер II, общей площадью 12,2 кв.м.</t>
  </si>
  <si>
    <t>Водопроводный колодец - 9 шт.</t>
  </si>
  <si>
    <t>Литер III - VII,</t>
  </si>
  <si>
    <t>с. Глебовское от водоисточника с.Северная Озереевка</t>
  </si>
  <si>
    <t>Постановление админ. МО № 4075 от 28.12.2007; приказ УИЗО № 1395 от 11.12.2008;</t>
  </si>
  <si>
    <t>трубы полиэтилденовые</t>
  </si>
  <si>
    <t>225 мм</t>
  </si>
  <si>
    <t>колодцы водопроводные</t>
  </si>
  <si>
    <t>12шт.</t>
  </si>
  <si>
    <t>блок управления БМ 9511</t>
  </si>
  <si>
    <t xml:space="preserve">установка "Хлорефес" </t>
  </si>
  <si>
    <t>насос ЦНС60-132</t>
  </si>
  <si>
    <t xml:space="preserve">огнетушитель </t>
  </si>
  <si>
    <t>блок управления БМ 8505</t>
  </si>
  <si>
    <t>блок управления БМ 5130</t>
  </si>
  <si>
    <t>шкаф управления А1</t>
  </si>
  <si>
    <t>преобразователь САПФИР-22</t>
  </si>
  <si>
    <t>болк  управления БМ-5130-3074</t>
  </si>
  <si>
    <t>насос К45/50</t>
  </si>
  <si>
    <t>Глебовское  с., район ул.Фучика</t>
  </si>
  <si>
    <t>Каптажный водоисточник</t>
  </si>
  <si>
    <t>Литер I, общей протяженностью 27м</t>
  </si>
  <si>
    <t>23:47:0117049:1639</t>
  </si>
  <si>
    <t> 23-АЛ 573679 от 05.06.2013 г.</t>
  </si>
  <si>
    <t>Дренажный колодец</t>
  </si>
  <si>
    <t> сооружение</t>
  </si>
  <si>
    <t>Водосборный колодец</t>
  </si>
  <si>
    <t>с. ВАСИЛЬЕВКА , в том числе:</t>
  </si>
  <si>
    <t xml:space="preserve">ВОДОПРОВОДНАЯ СЕТЬ </t>
  </si>
  <si>
    <t>23:47:0000000:681</t>
  </si>
  <si>
    <t>23-АК654034 от 03.05.2012 г.</t>
  </si>
  <si>
    <t>ул. Тельмана</t>
  </si>
  <si>
    <t>от цистерны до ВНБ(водонапорной башни)</t>
  </si>
  <si>
    <t>сталь, д=76мм</t>
  </si>
  <si>
    <t>ул. Чкалова</t>
  </si>
  <si>
    <t>от цистерны до т. В</t>
  </si>
  <si>
    <t>ул. Чкалова, ул. Мира</t>
  </si>
  <si>
    <t>от  т. Г  до т. Д</t>
  </si>
  <si>
    <t>ул. Гайдара, ул. Центральная</t>
  </si>
  <si>
    <t>от т. Е до т. Ж</t>
  </si>
  <si>
    <t xml:space="preserve">ул. Мира </t>
  </si>
  <si>
    <t>от т. З  до т. И</t>
  </si>
  <si>
    <t>сталь, д=50мм</t>
  </si>
  <si>
    <t>пер. Дружбы,  ул. Мира</t>
  </si>
  <si>
    <t>от  т. К до  ВНБ</t>
  </si>
  <si>
    <t>ул. Садовая</t>
  </si>
  <si>
    <t>от  т. Л  до ВНБ</t>
  </si>
  <si>
    <t>от резервуара  до ВНБ</t>
  </si>
  <si>
    <t>ПП д=100мм</t>
  </si>
  <si>
    <t>от насосной до ВК-2</t>
  </si>
  <si>
    <t>от т. М до ВНБ</t>
  </si>
  <si>
    <t>с. ВАСИЛЬЕВКА , ВНС, в том числе:</t>
  </si>
  <si>
    <t>Здание насосная  - ВНС</t>
  </si>
  <si>
    <t>23:47:0117018:0:51</t>
  </si>
  <si>
    <t>23-АК 426275 от 27.09.2011 г.</t>
  </si>
  <si>
    <t xml:space="preserve"> Литер Б, </t>
  </si>
  <si>
    <t>23:47:0117018:0:52</t>
  </si>
  <si>
    <t>23-АК 430312 от 27.09.2011 г.</t>
  </si>
  <si>
    <t xml:space="preserve"> Литер I, - 5,6 кв. м</t>
  </si>
  <si>
    <t>Литер II,  1,6 кв.м.</t>
  </si>
  <si>
    <t>Водопроводный колодец - 5 шт</t>
  </si>
  <si>
    <t>Литер III-VIII</t>
  </si>
  <si>
    <t xml:space="preserve"> Литер VIII, объем 16 куб. м</t>
  </si>
  <si>
    <t xml:space="preserve"> Литер IX, длина 80 м</t>
  </si>
  <si>
    <t xml:space="preserve"> Литер X, -  23,0 кв.м</t>
  </si>
  <si>
    <t xml:space="preserve">Забор </t>
  </si>
  <si>
    <t>Литер XI,- 27,5 кв.м.</t>
  </si>
  <si>
    <t>с. ВАСИЛЬЕВКА</t>
  </si>
  <si>
    <t>Водонапорная башня</t>
  </si>
  <si>
    <t>Литер I,  18 куб.м</t>
  </si>
  <si>
    <t>23:47:0117033:15</t>
  </si>
  <si>
    <t>23-АЛ 573703 от 05.06.2013г.</t>
  </si>
  <si>
    <t>Литер II, 36 куб.м</t>
  </si>
  <si>
    <t>Литер III – VI – 4 шт.</t>
  </si>
  <si>
    <t xml:space="preserve">г. Новороссийск,с. Борисовка,  от насосн.станции до ул. Суворова </t>
  </si>
  <si>
    <t>Сети водоснабжения</t>
  </si>
  <si>
    <t>Литер ВД,</t>
  </si>
  <si>
    <t>23:47:0000000:669</t>
  </si>
  <si>
    <t>23-АК 310791 от 06.03.2012 г.</t>
  </si>
  <si>
    <t>с. Борисовка и с. Цемдолина</t>
  </si>
  <si>
    <t>110,225мм</t>
  </si>
  <si>
    <t>Постановление админ. МО № 3888 от 19.11.2008г.; Приказ № 1398 от 15.12.2008г.;</t>
  </si>
  <si>
    <t>пожарные гидранты</t>
  </si>
  <si>
    <t>9шт.</t>
  </si>
  <si>
    <t>1,5,2,0,1,0м</t>
  </si>
  <si>
    <t>26шт.</t>
  </si>
  <si>
    <t>Борисовка  с., г. Новороссийск, НСВ</t>
  </si>
  <si>
    <t>Насосная станция</t>
  </si>
  <si>
    <t>23:47:0117024:0:56</t>
  </si>
  <si>
    <t>23-АК 469281 от 20.12.2011 г.</t>
  </si>
  <si>
    <t xml:space="preserve">Каптажный резервуар V-20 куб. м </t>
  </si>
  <si>
    <t xml:space="preserve"> Литер III, </t>
  </si>
  <si>
    <t>Литер I, общей площадью 516,5  кв. м</t>
  </si>
  <si>
    <t xml:space="preserve">Ворота </t>
  </si>
  <si>
    <t>Литер II, общей площадью 7  кв. м</t>
  </si>
  <si>
    <t>Водопрововодный колодец - 4 шт</t>
  </si>
  <si>
    <t>Литер IV-VII</t>
  </si>
  <si>
    <t>Литер VIII, общей площадью 180  кв. м</t>
  </si>
  <si>
    <t>ст.   НАТУХАЕВСКАЯ</t>
  </si>
  <si>
    <t>Натухаевская  ст. г. Новороссийск</t>
  </si>
  <si>
    <t>Водопроводная сеть, в том числе:</t>
  </si>
  <si>
    <t xml:space="preserve">Литер ВД, общей </t>
  </si>
  <si>
    <t>23:47:0000000:0:267</t>
  </si>
  <si>
    <t>23-АК 230957 от 27.03.2012 г.</t>
  </si>
  <si>
    <t>ул. Чапаева</t>
  </si>
  <si>
    <t>от ул. Малой до точки № 1</t>
  </si>
  <si>
    <t>сталь, д=57м</t>
  </si>
  <si>
    <t>лит. ВД</t>
  </si>
  <si>
    <t>сталь, д=40мм</t>
  </si>
  <si>
    <t>ул Гагарина</t>
  </si>
  <si>
    <t>от точки № 1 до ул. Хлеборобов</t>
  </si>
  <si>
    <t>сталь, д=20мм</t>
  </si>
  <si>
    <t>ул. Украинская</t>
  </si>
  <si>
    <t>от ВК7 до ж.д. № 37</t>
  </si>
  <si>
    <t>ул. Горбатого</t>
  </si>
  <si>
    <t>от ВК 33 до ВК 37/2</t>
  </si>
  <si>
    <t>ПНД, д=110</t>
  </si>
  <si>
    <t>от ул. Зеленая (ВК30) до ул. Малая (ВК33)</t>
  </si>
  <si>
    <t>сталь, д=36мм</t>
  </si>
  <si>
    <t>от ВК 34 до ж.д. № 64</t>
  </si>
  <si>
    <t>сталь, д=65мм</t>
  </si>
  <si>
    <t>ул. Шоссейная</t>
  </si>
  <si>
    <t>от ВНС по ул. Шоссейной через ВК2 по ул. Раевской,ул. Хлеборобов, через ВК-1 до накопительных емкостей</t>
  </si>
  <si>
    <t>сталь,   д=219 мм</t>
  </si>
  <si>
    <t>ул. Малая</t>
  </si>
  <si>
    <t>от накопительных емкостей до ВК-12 по ул. Малой</t>
  </si>
  <si>
    <t>сталь,  д=159мм</t>
  </si>
  <si>
    <t>ул. Красная</t>
  </si>
  <si>
    <t>от ул. Раевской (ВК-2) до ул. Малой (ВК-12)</t>
  </si>
  <si>
    <t>сталь, д=100мм</t>
  </si>
  <si>
    <t>от ул. Красной точка №2 до ул. Чапаева</t>
  </si>
  <si>
    <t>ул. Красная,35(дет.сад № 83)</t>
  </si>
  <si>
    <t>от ВК- 9 до ВК-10</t>
  </si>
  <si>
    <t>от ВК-12 до ВК-18 по ул. Красной до ул Красных Партзан (ВК-26)</t>
  </si>
  <si>
    <t>сталь, д=57мм</t>
  </si>
  <si>
    <t>ул. Красного Октября к ж.д №№ 39,41,43</t>
  </si>
  <si>
    <t>от ул. Красной ВК-9 до ж.д. № 43,41,39</t>
  </si>
  <si>
    <t>ул. Красного Октября к ж.д. №№45,47,49</t>
  </si>
  <si>
    <t>от ул. Малоой (ВК-12) до ж.д. № 45,47,49</t>
  </si>
  <si>
    <t>ул. Красного Октября</t>
  </si>
  <si>
    <t>от ул. Буденого до ул. Узлякова (ВК-21)</t>
  </si>
  <si>
    <t>от ул. Малой до ул. Украинской</t>
  </si>
  <si>
    <t>сталь,  д=65мм</t>
  </si>
  <si>
    <t>от ВК-30 до ВК-27</t>
  </si>
  <si>
    <t>сталь,  д=25мм</t>
  </si>
  <si>
    <t>от ВК-12 до ул. Горбатого (ВК-33)</t>
  </si>
  <si>
    <t>ПНД,  д=100мм</t>
  </si>
  <si>
    <t>от ж.д. № 45 до ул. Дзержинского (ж.д. №65)</t>
  </si>
  <si>
    <t>сталь д=76мм</t>
  </si>
  <si>
    <t>от ул. Красного Октября ж.д. № 11/68  до ул. Горбатого</t>
  </si>
  <si>
    <t>ул. Буденого</t>
  </si>
  <si>
    <t>от ул. Дзержинского до ул. Красная</t>
  </si>
  <si>
    <t>сталь д=57мм</t>
  </si>
  <si>
    <t>пер. Малый</t>
  </si>
  <si>
    <t>от ул. Красного Октября до ул. Горбатого</t>
  </si>
  <si>
    <t>сталь, д=32мм</t>
  </si>
  <si>
    <t>ул. Узлякова</t>
  </si>
  <si>
    <t>от ул. Дзержинского до ул. Чапаева</t>
  </si>
  <si>
    <t>от ВК-18 до ул. Горбатого (ВК-35)</t>
  </si>
  <si>
    <t>ул. Дзержинского</t>
  </si>
  <si>
    <t>от ул. Малой до ул. Фрунзе</t>
  </si>
  <si>
    <t>от ул. Хлеборобов до ул. Красная</t>
  </si>
  <si>
    <t>сталь, д=70мм</t>
  </si>
  <si>
    <t>ул. Степная</t>
  </si>
  <si>
    <t>от ул. Красная до ВК-5</t>
  </si>
  <si>
    <t>от ВК-5 до ВК-6</t>
  </si>
  <si>
    <t>ул. Широкая</t>
  </si>
  <si>
    <t>от ул. Красная (ВК-4) до ж.д. № 21</t>
  </si>
  <si>
    <t>ул. Зеленая</t>
  </si>
  <si>
    <t>от ВКЗО до ул. Шоссейной</t>
  </si>
  <si>
    <t>чугун, д=100мм</t>
  </si>
  <si>
    <t>от ул. Шоссейной до ОСК</t>
  </si>
  <si>
    <t>ул. Хлеборобов</t>
  </si>
  <si>
    <t>от ВК-1 до ж.д. № 49</t>
  </si>
  <si>
    <t>ул. Фрунзе,50/ ул. Горбатого (школа № 26)</t>
  </si>
  <si>
    <t>от ул. Горбатого (ВК-37) до здания школы; от ВК-36 до ВК-41; от ВК-39 до ВК-40;</t>
  </si>
  <si>
    <t xml:space="preserve">ПНД      д=110мм  </t>
  </si>
  <si>
    <t>Насосная стация и инженерные сети водоснабжения и канализации</t>
  </si>
  <si>
    <t>здание насосной ВВН-1-1</t>
  </si>
  <si>
    <t>69,9 кв.м.</t>
  </si>
  <si>
    <t>литер М</t>
  </si>
  <si>
    <t>насос ВК.Б.2Г</t>
  </si>
  <si>
    <t>фильтры поглотители</t>
  </si>
  <si>
    <t>резервуары для воды</t>
  </si>
  <si>
    <t>200 куб.м.</t>
  </si>
  <si>
    <t>сети водоснабжения (внутриплощадочные)</t>
  </si>
  <si>
    <t>150мм</t>
  </si>
  <si>
    <t>сети водоснабжения (внеплощадочные) ПЭ-80-8</t>
  </si>
  <si>
    <t>сети канализации (внутриплощадочные)</t>
  </si>
  <si>
    <t>труба чугунная</t>
  </si>
  <si>
    <t>труба асбоцемент</t>
  </si>
  <si>
    <t>труба керамическая</t>
  </si>
  <si>
    <t>сети канализации (внеплощадочные)</t>
  </si>
  <si>
    <t>Натухаевская  ст., ул. Шоссейная, район дома №28, водоисточник</t>
  </si>
  <si>
    <t>23:47:0101098:24</t>
  </si>
  <si>
    <t> 23 АЛ 411147 от 21.02.2013г.</t>
  </si>
  <si>
    <t> 23:47:0101098:25</t>
  </si>
  <si>
    <t> 23 АЛ 717575 от 01.03.2013г.</t>
  </si>
  <si>
    <t>Дизельная</t>
  </si>
  <si>
    <t> 23:47:0101098:27</t>
  </si>
  <si>
    <t xml:space="preserve"> 23-АЛ 598481 от 08.07.2013г. </t>
  </si>
  <si>
    <t>Литер 1, длиной 322 м</t>
  </si>
  <si>
    <t>Литер2,  общей площадью,  6,4 кв.м</t>
  </si>
  <si>
    <t>Электричекий столб</t>
  </si>
  <si>
    <t>Литер IV-VI - 3шт.</t>
  </si>
  <si>
    <t>Литер VII, VIII,  XI-XVI - 8 шт.</t>
  </si>
  <si>
    <t>Литер IX, объем 27 куб.м</t>
  </si>
  <si>
    <t>Литер X, объем 27 куб.м</t>
  </si>
  <si>
    <t>Скаважина</t>
  </si>
  <si>
    <t>Литер XVII, длиной 100 м</t>
  </si>
  <si>
    <t>Литер XVIII, длиной 100 м</t>
  </si>
  <si>
    <t>Натухаевская  ст., ул. Хлеборобов, район дома №28</t>
  </si>
  <si>
    <t> 23:47:0101001:797</t>
  </si>
  <si>
    <t>23АЛ 580458 от 01.03.2013г.</t>
  </si>
  <si>
    <t>Литер I, объем 450 куб.м</t>
  </si>
  <si>
    <t>Литер II, объем 450 куб.м</t>
  </si>
  <si>
    <t>Колодец водопроводный</t>
  </si>
  <si>
    <t>Литер III</t>
  </si>
  <si>
    <t>Литер 4, длиной 188 м</t>
  </si>
  <si>
    <t>Литер5,  -  6,4 кв.м</t>
  </si>
  <si>
    <t>Заправочная колонка</t>
  </si>
  <si>
    <t>Литер IV</t>
  </si>
  <si>
    <t>Натухаевская  ст.,  ул. Широкая, район дома № 1</t>
  </si>
  <si>
    <t>Комплексная насосная станция</t>
  </si>
  <si>
    <t>23:47:0104007:1485</t>
  </si>
  <si>
    <t>23-АЛ 817427 от 28.05.2013г.</t>
  </si>
  <si>
    <t xml:space="preserve">Литер Б,  </t>
  </si>
  <si>
    <t>23:47:0104007:1486</t>
  </si>
  <si>
    <t>23-АЛ 817447 от 28.05.2013г</t>
  </si>
  <si>
    <t>Накопительная емкость</t>
  </si>
  <si>
    <t> XXXIII</t>
  </si>
  <si>
    <t>Литер XXIV,XXV-2 шт.</t>
  </si>
  <si>
    <t>Натухаевский водозабор</t>
  </si>
  <si>
    <t>Литер I, общей протяженностью 598 м</t>
  </si>
  <si>
    <t>23:47:0104007:1487</t>
  </si>
  <si>
    <t>23-FK 576804 от 27.06.2013г.</t>
  </si>
  <si>
    <t xml:space="preserve">Насос погружной ЭЦВ 6-10-80 </t>
  </si>
  <si>
    <t xml:space="preserve">Насос скваженный NR 15Е/13 18.5 kWt </t>
  </si>
  <si>
    <t>8 шт., глубиной 110 м</t>
  </si>
  <si>
    <t>Литер 1, площадью 9,6 кв.м</t>
  </si>
  <si>
    <t>Литер 2, длиной 1444,16</t>
  </si>
  <si>
    <t>Фонарный столб</t>
  </si>
  <si>
    <t>Литер II-XXXII</t>
  </si>
  <si>
    <t>Натухаевская  ст., г. Новороссийск</t>
  </si>
  <si>
    <t xml:space="preserve">Канализационная сеть </t>
  </si>
  <si>
    <t>23:47:0000000:0:250</t>
  </si>
  <si>
    <t>23-АК 425635 от 22.09.2011 г.; Запись ЕГРН от 21.09.2011 № 23-23-21/221/2011-051</t>
  </si>
  <si>
    <t>Натухаевская  ст, ул. Фрунзе</t>
  </si>
  <si>
    <t>Канализационная сеть СОШ №26</t>
  </si>
  <si>
    <t>23:47:0000000:674</t>
  </si>
  <si>
    <t>23-АК 753061 от 13.06.2012г.</t>
  </si>
  <si>
    <t xml:space="preserve">Натухаевска  ст., район ул.Зеленой </t>
  </si>
  <si>
    <t>Очистные сооружения-Основное строение</t>
  </si>
  <si>
    <t xml:space="preserve">Литер А,. </t>
  </si>
  <si>
    <t>23:47:0101104:18</t>
  </si>
  <si>
    <t>23-АЛ 411141 от 21.02.2013г.</t>
  </si>
  <si>
    <t>Натухаевска  ст., район ул.Зеленой Очистные сооружения</t>
  </si>
  <si>
    <t>Очистные сооружения</t>
  </si>
  <si>
    <t>23:47:0101104:16</t>
  </si>
  <si>
    <t> 23-АЛ 411141 от 21.02.2013г.</t>
  </si>
  <si>
    <t>Иловая площадка</t>
  </si>
  <si>
    <t xml:space="preserve">Литер XV,  </t>
  </si>
  <si>
    <t>23:47:0101104:20</t>
  </si>
  <si>
    <t> 23-АЛ 626355 от 27.05.2013г.</t>
  </si>
  <si>
    <t>Отстойник</t>
  </si>
  <si>
    <t>23:47:0101104:17</t>
  </si>
  <si>
    <t> 23-АЛ 580459 от 01.03.2013г.</t>
  </si>
  <si>
    <t xml:space="preserve">Литер ТП,  </t>
  </si>
  <si>
    <t>23:47:0101104:19</t>
  </si>
  <si>
    <t xml:space="preserve">Литер Г1, </t>
  </si>
  <si>
    <t>Литер2, - 6,4 кв.м</t>
  </si>
  <si>
    <t>Литер 3, 408 м</t>
  </si>
  <si>
    <t>Литер</t>
  </si>
  <si>
    <t>Натухаевска  ст., район ул.Зеленой</t>
  </si>
  <si>
    <t xml:space="preserve"> Очистные сооружения</t>
  </si>
  <si>
    <t xml:space="preserve"> IV-IX, </t>
  </si>
  <si>
    <t>XI -XIV - 10 шт.</t>
  </si>
  <si>
    <t>Первичник</t>
  </si>
  <si>
    <t>Литер X, - 30,6 кв.м</t>
  </si>
  <si>
    <t>Литер XVIII - XX - 3 шт.</t>
  </si>
  <si>
    <t>Литер XXVI, -36,5 кв.м</t>
  </si>
  <si>
    <t>Натухаевская  ст.,ул.Красного Октября, №108</t>
  </si>
  <si>
    <t xml:space="preserve">Литер А,А1,под/А, </t>
  </si>
  <si>
    <t>23:47:0101092:19</t>
  </si>
  <si>
    <t>23АЛ 411146 от 21.02.2013г.</t>
  </si>
  <si>
    <t>Литер1, - 5,6 кв.м</t>
  </si>
  <si>
    <t>Литер 2, длиной 257 м</t>
  </si>
  <si>
    <t>Литер III-IV - 2 шт.</t>
  </si>
  <si>
    <t>Литер V</t>
  </si>
  <si>
    <t>Насос фекальный СМ-100-65-250  КНС ст.Натухаевская инв №90754</t>
  </si>
  <si>
    <t>Насос фекальный СД-160/10  КНС ст.Натухаевская инв №90755</t>
  </si>
  <si>
    <t>Насос фекальный СД-190/10 ,КНС ст.Натухаевская инв №90756</t>
  </si>
  <si>
    <t>Раевская  ст., г. Новороссийск</t>
  </si>
  <si>
    <t>23:47:0000000:692</t>
  </si>
  <si>
    <t>23-АК 829571 от 10.07.2012 г.</t>
  </si>
  <si>
    <t>Раевская  ст., район ул. Суворовcкая, Каптаж-хлоратор №1</t>
  </si>
  <si>
    <t>Насосная станция (Здание)</t>
  </si>
  <si>
    <t> 23:47:0102006:923</t>
  </si>
  <si>
    <t>23 АЛ 626356 от 28.05.2013г.</t>
  </si>
  <si>
    <t>Каптаж-хлоратор №1 (Здание)</t>
  </si>
  <si>
    <t>Литер Б,</t>
  </si>
  <si>
    <t> 23:47:0102006:922</t>
  </si>
  <si>
    <t>23 АЛ 626357 от 28.05.2013г.</t>
  </si>
  <si>
    <t>Сторожка (Нежилое здание)</t>
  </si>
  <si>
    <t> 23:47:0102006:921</t>
  </si>
  <si>
    <t> 23 АЛ 817428 от 28.05.2013г</t>
  </si>
  <si>
    <t> 23:47:0102006:924</t>
  </si>
  <si>
    <t> 23 АЛ 817431 от 28.05.2013г</t>
  </si>
  <si>
    <t>Литер I, объем1000куб. м</t>
  </si>
  <si>
    <t> 23:47:0102006:925</t>
  </si>
  <si>
    <t> 23 АЛ 626359 от 28.05.2013г</t>
  </si>
  <si>
    <t>Литер II, объем 1000 куб. м</t>
  </si>
  <si>
    <t> 23:47:0102006:917</t>
  </si>
  <si>
    <t>23-АЛ 627116 от 03.06.2013г.</t>
  </si>
  <si>
    <t>Литер III, объем 200 куб. м</t>
  </si>
  <si>
    <t> 23:47:0102006:918</t>
  </si>
  <si>
    <t>23-АЛ 627118 от 03.06.2013г.</t>
  </si>
  <si>
    <t xml:space="preserve">Литер XX, </t>
  </si>
  <si>
    <t> 23:47:0102006:919</t>
  </si>
  <si>
    <t>23-АЛ 627278 от 04.06.2013г.</t>
  </si>
  <si>
    <t>Литер IV-XIV, 11 шт.</t>
  </si>
  <si>
    <t>Литер XV</t>
  </si>
  <si>
    <t>Литер XVI, длиной 107,79</t>
  </si>
  <si>
    <t>Литер XVII, длиной 325,54</t>
  </si>
  <si>
    <t xml:space="preserve">Литер XVIII, </t>
  </si>
  <si>
    <t>Литер XIX, -10,8 кв.м</t>
  </si>
  <si>
    <t>Подземное сооружение для фильтрации воды</t>
  </si>
  <si>
    <t>Литер XXI, -63,7 кв.м</t>
  </si>
  <si>
    <t>Литер XXII, -1 652,2 кв.м</t>
  </si>
  <si>
    <t>Насос 3К -9 с ма.двигат. Каптаж N1 ст.Раевская инв №40730</t>
  </si>
  <si>
    <r>
      <t>Раевская  ст.</t>
    </r>
    <r>
      <rPr>
        <b/>
        <i/>
        <sz val="10"/>
        <rFont val="Times New Roman"/>
        <family val="1"/>
        <charset val="204"/>
      </rPr>
      <t>,</t>
    </r>
    <r>
      <rPr>
        <b/>
        <sz val="10"/>
        <rFont val="Times New Roman"/>
        <family val="1"/>
        <charset val="204"/>
      </rPr>
      <t xml:space="preserve"> ул. Совхозная, 29</t>
    </r>
  </si>
  <si>
    <t>Насосная станция сырой воды</t>
  </si>
  <si>
    <t xml:space="preserve">Литер А,а, </t>
  </si>
  <si>
    <t>23:47:0103031:110</t>
  </si>
  <si>
    <t>23-АЛ 627194 от 04.06.2013г.</t>
  </si>
  <si>
    <t>Каптаж-хлоратор №2</t>
  </si>
  <si>
    <t>23:47:0103031:111</t>
  </si>
  <si>
    <t>23-АЛ 627195 от 04.06.2013г.</t>
  </si>
  <si>
    <t>Насосная станция питьевой воды</t>
  </si>
  <si>
    <t> 23:47:0103031:113</t>
  </si>
  <si>
    <t> 23-АЛ 598480 от 08.07.2013г.</t>
  </si>
  <si>
    <t>Литер 1, длиной 370,5 м</t>
  </si>
  <si>
    <t>Литер 2, длиной 6,5 м</t>
  </si>
  <si>
    <t>938,2/0,00</t>
  </si>
  <si>
    <t>Литер 5, длиной 5,3 м</t>
  </si>
  <si>
    <t>Литер 6, длиной 4,0 м</t>
  </si>
  <si>
    <t>Насос ЦСМГ 30квт.Каптаж N2 ст.Раевская ул.Новороссийская инв №40732</t>
  </si>
  <si>
    <t>Насос водяной ст.Раевская инв №40728</t>
  </si>
  <si>
    <t>Насос ЦСМ 30квт Каптаж N2 ст.Раевская инв №40731</t>
  </si>
  <si>
    <t>Задвижка Д100мм 5 шт ст.Раевская инв №40754</t>
  </si>
  <si>
    <t>Раевская, ул. Островского ж.д. №№ 10-18</t>
  </si>
  <si>
    <t>сети водоснабжения сталь д=50мм</t>
  </si>
  <si>
    <t>Постановление админ. № 3778 от 13.12.2007 ; Приказ УИЗО № 1147 от 25.12.2007;</t>
  </si>
  <si>
    <t xml:space="preserve">Раевская  ст.,  ул. Новороссийская, район дома № 131а </t>
  </si>
  <si>
    <t>Сторожка</t>
  </si>
  <si>
    <t>23:47:0102061:101</t>
  </si>
  <si>
    <t>23-АЛ 573678 от 05.06.2013г.</t>
  </si>
  <si>
    <t>Литер I, объем 500 куб. м</t>
  </si>
  <si>
    <t>23:47:0102061:102</t>
  </si>
  <si>
    <t>23-АЛ 573699 от 05.06.2013г.</t>
  </si>
  <si>
    <t>Литер II, объем 500 куб. м</t>
  </si>
  <si>
    <t>23:47:0102006:920</t>
  </si>
  <si>
    <t>23-АЛ 573714 от 05.06.2013г</t>
  </si>
  <si>
    <t xml:space="preserve">Литер III, </t>
  </si>
  <si>
    <t>Литер 1, длиной 353,3 м</t>
  </si>
  <si>
    <t>Литер 2, - 10 кв.м</t>
  </si>
  <si>
    <t>Литер IV-IX - 6шт.</t>
  </si>
  <si>
    <t>Литер X - XXIV</t>
  </si>
  <si>
    <t xml:space="preserve"> 15 шт.</t>
  </si>
  <si>
    <t>Водомер промышленный ст.Раевская инв №40745</t>
  </si>
  <si>
    <t>Щкаф металлический ст.Раевская инв №90188</t>
  </si>
  <si>
    <t>Задвижка Д100мм 6 шт ст.Раевская инв №40754(установлены на РЧВ)</t>
  </si>
  <si>
    <t>Факс ст.Раевская инв №40762</t>
  </si>
  <si>
    <t>2000,0/0,00</t>
  </si>
  <si>
    <t>Диван офисный ст.Раевская инв №90168</t>
  </si>
  <si>
    <t>Набор мебели "Сюрприз" ст.Раевская инв №90169</t>
  </si>
  <si>
    <t>Стол 2-х тумб,ст.Раевская инв №90171</t>
  </si>
  <si>
    <t>Стол письменный ст.Раевская инв №90172</t>
  </si>
  <si>
    <t>Стол приставка с ящиками ст.Раевская инв №90176</t>
  </si>
  <si>
    <t>Раевская  ст., ул. Новороссийская, район дома № 87а</t>
  </si>
  <si>
    <t>Насосная станция III подъема</t>
  </si>
  <si>
    <t>23:47:0102068:36</t>
  </si>
  <si>
    <t> 23-АЛ 598424 от 08.07.2013г.</t>
  </si>
  <si>
    <t xml:space="preserve">Литер II, </t>
  </si>
  <si>
    <t>Насос ЦСМГ 30квт  ст.Раевская ул.Новороссийская инв №40733</t>
  </si>
  <si>
    <t>Раевская  ст., ул. Красноармейская    № 31</t>
  </si>
  <si>
    <t xml:space="preserve">Литер А,а,а1, </t>
  </si>
  <si>
    <t> 23:47:0102060:31</t>
  </si>
  <si>
    <t>23-АЛ 573670   от 04.06.2013г.</t>
  </si>
  <si>
    <t>Нежилое здание, (административное)</t>
  </si>
  <si>
    <t xml:space="preserve">Литер В,в, </t>
  </si>
  <si>
    <t>23:47:0102060:29</t>
  </si>
  <si>
    <t>Склад-бокс</t>
  </si>
  <si>
    <t xml:space="preserve">Литер Д, </t>
  </si>
  <si>
    <t>23:47:0102060:32</t>
  </si>
  <si>
    <t>23-АЛ 573674 от 04.06.2013г.</t>
  </si>
  <si>
    <t xml:space="preserve">Литер Е, </t>
  </si>
  <si>
    <t> 23:47:0102060:30</t>
  </si>
  <si>
    <t>23-АЛ 573671 от 04.06.2013г.</t>
  </si>
  <si>
    <t>Сан.узел</t>
  </si>
  <si>
    <t>Литег Г</t>
  </si>
  <si>
    <t>Литер1, длиной 131,3 м</t>
  </si>
  <si>
    <t>Литер 2, 2,1 кв.м</t>
  </si>
  <si>
    <t>Литер 3,  9,4 кв.м</t>
  </si>
  <si>
    <t>Литер IV-V</t>
  </si>
  <si>
    <t>Литер VI</t>
  </si>
  <si>
    <t>Литер 8,  2,1 кв.м</t>
  </si>
  <si>
    <t>Аппарат электросварочный ст.Раевская инв №40724</t>
  </si>
  <si>
    <t>Станок деревообрабатывающий ст.Раевская инв №40726</t>
  </si>
  <si>
    <t>Экскаватор ЭО-2102 Борэкс объем ковша 0,28 м на базе трактора ЮМЗ-(комплектация отвал 2 м)</t>
  </si>
  <si>
    <t>Спец транспортное средство</t>
  </si>
  <si>
    <t>Вакуумная машина КО-503 В-2 на шасси ГАЗ 3309 (EURO)</t>
  </si>
  <si>
    <t>Самосвал КАМАЗ 65115-15 тн. (EURO-3)</t>
  </si>
  <si>
    <t>Ремонтно-водопроводная мастерская КИ-280 16М на базе ЗИЛ 5301 «Бычок»</t>
  </si>
  <si>
    <t>Раевская  ст.,  ул. Грибоедова, район дома № 33, Насосная 2-го подъема</t>
  </si>
  <si>
    <t xml:space="preserve">Литер А, под/А </t>
  </si>
  <si>
    <t>23:47:0102099:72</t>
  </si>
  <si>
    <t>23-АЛ 627280 от 04.06.2013г.</t>
  </si>
  <si>
    <t>Литер I, объем 1000 куб.м</t>
  </si>
  <si>
    <t>23:47:0102099:73</t>
  </si>
  <si>
    <t>23-АЛ 573700 от 05.06.2013г.</t>
  </si>
  <si>
    <t>Литер II, объем 1000 куб.м</t>
  </si>
  <si>
    <t>89796,56/</t>
  </si>
  <si>
    <t>23:47:0102099:71</t>
  </si>
  <si>
    <t>23-АЛ 573727 от 05.06.2013г.</t>
  </si>
  <si>
    <t>Литер III, IV, VIII-X, XII - 6 шт.</t>
  </si>
  <si>
    <t>Литер V-VII, XI, XIII, XIV - 6 шт.</t>
  </si>
  <si>
    <t>Литер 1, длиной 416,42  м</t>
  </si>
  <si>
    <t>Литер 2,  общей площадью9,2 кв.м</t>
  </si>
  <si>
    <t>Раевская  ст.,  ул. Партизанская № 66-68</t>
  </si>
  <si>
    <t>Емкость, инв №20267</t>
  </si>
  <si>
    <t>400м3</t>
  </si>
  <si>
    <t xml:space="preserve">х.  СЕМИГОРСКИЙ </t>
  </si>
  <si>
    <t>Семигорский  хутор, г. Новороссийск</t>
  </si>
  <si>
    <t xml:space="preserve">Водопроводная сеть </t>
  </si>
  <si>
    <t>23:47:0000000:682</t>
  </si>
  <si>
    <t>23-АК 668225 от 25.04.2012г</t>
  </si>
  <si>
    <t>ул. Жукова</t>
  </si>
  <si>
    <t>от ВК-34 до т. И; от т. Б  до т. К;</t>
  </si>
  <si>
    <t>ул. Солнечная</t>
  </si>
  <si>
    <t>от ВК-12  до т. Н; от ВК-15 до т.О</t>
  </si>
  <si>
    <t>пер. Виноградный</t>
  </si>
  <si>
    <t>от ВК-41 до ж.д. № 8</t>
  </si>
  <si>
    <t>сталь д=40мм</t>
  </si>
  <si>
    <t>ул. Гагарина</t>
  </si>
  <si>
    <t>от ВК-11 до т. Л</t>
  </si>
  <si>
    <t>сталь д=25мм</t>
  </si>
  <si>
    <t>Водопроводная сеть от каптажа</t>
  </si>
  <si>
    <t>от каптажа до ВК-4/1</t>
  </si>
  <si>
    <t>сталь д=100мм</t>
  </si>
  <si>
    <t>от точки  Ж  до т. М</t>
  </si>
  <si>
    <t>сталь д=32мм</t>
  </si>
  <si>
    <t>ул. Жукова/ ул. Полевая</t>
  </si>
  <si>
    <t>ул. Победы (к авторынку, овощехранилищу)</t>
  </si>
  <si>
    <t>от ВК-34  до авторынка</t>
  </si>
  <si>
    <t>от ВК-35 до овощехранилища</t>
  </si>
  <si>
    <t>от ВК-35 до ВК-37</t>
  </si>
  <si>
    <t xml:space="preserve">ул. Победы </t>
  </si>
  <si>
    <t xml:space="preserve"> от ВК-21 до ВК-23</t>
  </si>
  <si>
    <t>сталь д=108мм</t>
  </si>
  <si>
    <t>от ВК-23 до ВК-34</t>
  </si>
  <si>
    <t>сталь  д=89мм</t>
  </si>
  <si>
    <t>ул. Победы,1а (к СОШ№ 25)</t>
  </si>
  <si>
    <t>от ВК-16  до ВК-19</t>
  </si>
  <si>
    <t>сталь  д=76мм</t>
  </si>
  <si>
    <t>от накопительной емкости до ул. Победы</t>
  </si>
  <si>
    <t>от накопительной емкости до ВК-12</t>
  </si>
  <si>
    <t>чугун д=170мм</t>
  </si>
  <si>
    <t>от т. А до ВК-21</t>
  </si>
  <si>
    <t>ул. Центральная</t>
  </si>
  <si>
    <t>от ВК-12 то т. А</t>
  </si>
  <si>
    <t>сталь  д=159мм</t>
  </si>
  <si>
    <t>от водоисточника до накопительной емкости</t>
  </si>
  <si>
    <t>от катажа до накопительной емкости</t>
  </si>
  <si>
    <t>от т. А   до т. Б</t>
  </si>
  <si>
    <t>сталь  д=108мм</t>
  </si>
  <si>
    <t>от т. Б  до конца улицы</t>
  </si>
  <si>
    <t>сталь  д=57мм</t>
  </si>
  <si>
    <t>ул. Молодежная</t>
  </si>
  <si>
    <t>от ВК-12 до ВК-12/1</t>
  </si>
  <si>
    <t>ул. Мичурина</t>
  </si>
  <si>
    <t>от ВК-31 до ж.д № 5</t>
  </si>
  <si>
    <t>от ВК-32 до ж.д. № 7</t>
  </si>
  <si>
    <t>ул. Ворошилова</t>
  </si>
  <si>
    <t>от т. В до Ж/Д № 10</t>
  </si>
  <si>
    <t>от ул. Центральной до Ж/Д № 3</t>
  </si>
  <si>
    <t>сталь  д=40мм</t>
  </si>
  <si>
    <t>ул. Новоселов</t>
  </si>
  <si>
    <t>от т. Г  до т. Д</t>
  </si>
  <si>
    <t>от т. В  до т. Е</t>
  </si>
  <si>
    <t>от  т. З  до т. Ж</t>
  </si>
  <si>
    <t>ул. Мухина</t>
  </si>
  <si>
    <t>сети водоснабжения сталь д=76мм</t>
  </si>
  <si>
    <t>Решение Октябрьского районного суда от 13.10.2009 Дело № 2-2371/09; Приказ УИЗО № 1601 от 24.12.2009;</t>
  </si>
  <si>
    <t>Семигорский  хутор, ул. Натухаевская, район дома №21, Водоисточник</t>
  </si>
  <si>
    <t>23:47:0000000:675</t>
  </si>
  <si>
    <t> 23-АЛ 598430 от 08.07.2013г.</t>
  </si>
  <si>
    <t>23:47:0000000:872</t>
  </si>
  <si>
    <t>23-АЛ 573673 от 04.06.2013г.</t>
  </si>
  <si>
    <t>23:47:0000000:890</t>
  </si>
  <si>
    <t>23:47:0000000:812</t>
  </si>
  <si>
    <t>23 АЛ 411142 от 21.02.2013г.</t>
  </si>
  <si>
    <t>Литер 1, длиной 408 м</t>
  </si>
  <si>
    <t>Литер 2,  -  6,4 кв.м</t>
  </si>
  <si>
    <t>Литер III, IV</t>
  </si>
  <si>
    <t>Литер V, длиной 46 м</t>
  </si>
  <si>
    <t>Электростанция ЭАС 2*16Т-400 в п.Семигорье инв №90782</t>
  </si>
  <si>
    <t>Семигорский  хутор, хлораторная и накопительная емкость</t>
  </si>
  <si>
    <t>23:47:0104017:506</t>
  </si>
  <si>
    <t>23-АЛ 573723 от 05.06.2013г.</t>
  </si>
  <si>
    <t>23:47:0104017:507</t>
  </si>
  <si>
    <t>Литер III, объем 450 куб. м</t>
  </si>
  <si>
    <t>Литер IV,- 15 кв.м</t>
  </si>
  <si>
    <t>Литер V, - 6,6 кв.м</t>
  </si>
  <si>
    <t>Семигорский  хутор, ул.Жукова, № 8, БАЗА</t>
  </si>
  <si>
    <t>Производственное здание</t>
  </si>
  <si>
    <t>Литер А,а,-510,7 кв. м</t>
  </si>
  <si>
    <t>23:47:0104008:112</t>
  </si>
  <si>
    <t>23 АЛ 411143 от 21.02.2013г.</t>
  </si>
  <si>
    <t>Литер Б, - 8,1 кв.м</t>
  </si>
  <si>
    <t>23:47:0104008:110</t>
  </si>
  <si>
    <t> 23-АЛ 598473 от 08.07.2013г.</t>
  </si>
  <si>
    <t>Литер В, - 22,4 кв.м</t>
  </si>
  <si>
    <t>23:47:0104008:111</t>
  </si>
  <si>
    <t>Литер Г1, - 13,34  кв.м</t>
  </si>
  <si>
    <t>Беседка</t>
  </si>
  <si>
    <t>Литер Г2, - 11,75 кв.м</t>
  </si>
  <si>
    <t>Литер I, длиной 277,9 м</t>
  </si>
  <si>
    <t>Литер II</t>
  </si>
  <si>
    <t>Колонка</t>
  </si>
  <si>
    <t>Литер VIII</t>
  </si>
  <si>
    <t>Семигорский хутор, ул.Жукова, № 8, БАЗА</t>
  </si>
  <si>
    <t>Литер V-VII - 3 шт.</t>
  </si>
  <si>
    <t>Станок сверлильный с/ Семигорье инв №90795</t>
  </si>
  <si>
    <t>Сварочный аппарат  Натухаевская инв №90794</t>
  </si>
  <si>
    <t>Компрессор КНС ст.Натухаевская инв №90796</t>
  </si>
  <si>
    <t>Емкость -сборник ст.Натухаевская инв №90809</t>
  </si>
  <si>
    <t>Бочка ассенизаторская ст.Натухаевская инв №90793</t>
  </si>
  <si>
    <t>Компьютер с принтером ст.Натухаевская инв №90813</t>
  </si>
  <si>
    <t>Экскаватор ЭО 2621-   92-82 КАст.Натухаевская, инв.№90791</t>
  </si>
  <si>
    <t>рабочая машина</t>
  </si>
  <si>
    <t>Автомобиль бортовой ГАЗ -53  К625 ЕЕ ст.Натухаевская, инв.№90808</t>
  </si>
  <si>
    <t>транспорт ное средство</t>
  </si>
  <si>
    <t>Северная Озереевка  село, район СНТ "Заречное", Водоисточник</t>
  </si>
  <si>
    <t>23:47:0116053:209</t>
  </si>
  <si>
    <t> 23-АЛ 598354 от 05.07.2013г.</t>
  </si>
  <si>
    <t>23:47:0116053:210</t>
  </si>
  <si>
    <t> 23-АЛ 598405 от 05.07.2013г.</t>
  </si>
  <si>
    <t xml:space="preserve">Литер В,  </t>
  </si>
  <si>
    <t>23:47:0116053:208</t>
  </si>
  <si>
    <t> 23-АЛ 598378 от 05.07.2013г.</t>
  </si>
  <si>
    <t xml:space="preserve">Литер Г,  </t>
  </si>
  <si>
    <t>23:47:0116053:206</t>
  </si>
  <si>
    <t xml:space="preserve"> 23-АЛ 751998 от 08.07.2013г. </t>
  </si>
  <si>
    <t>Насосная станция над скважиной</t>
  </si>
  <si>
    <t xml:space="preserve">Литер Д,  </t>
  </si>
  <si>
    <t>23:47:0116053:207</t>
  </si>
  <si>
    <t> 23-АЛ 757591 от 08.07.2013г.</t>
  </si>
  <si>
    <t>Литер I, объем 190 куб. м</t>
  </si>
  <si>
    <t>23:47:0116053:204</t>
  </si>
  <si>
    <t> 23-АЛ 751997 от 08.07.2013г.</t>
  </si>
  <si>
    <t xml:space="preserve">Навес </t>
  </si>
  <si>
    <t>Литер Г1,  общей площадью 6,0 кв.м</t>
  </si>
  <si>
    <t>Литер 1, общей площадью 2 кв.м</t>
  </si>
  <si>
    <t>Литер 2, 4 длиной 287,85</t>
  </si>
  <si>
    <t>Литер 3, общей площадью 9,2 кв.м</t>
  </si>
  <si>
    <t>Литер II, длиной 5 м</t>
  </si>
  <si>
    <t>23:47:0116053:205</t>
  </si>
  <si>
    <t> 23-АЛ 751996 от 08.07.2013г.</t>
  </si>
  <si>
    <t xml:space="preserve">Камера </t>
  </si>
  <si>
    <t>Литер III, IV общей площадью 25,6 кв.м</t>
  </si>
  <si>
    <t>Опора освещения</t>
  </si>
  <si>
    <t>Литер V-X</t>
  </si>
  <si>
    <t>Литер XI-XII</t>
  </si>
  <si>
    <t>Литер XIII</t>
  </si>
  <si>
    <t>Литер XIV</t>
  </si>
  <si>
    <r>
      <t>Дзержинского  проспект/ Куникова  ул.</t>
    </r>
    <r>
      <rPr>
        <b/>
        <sz val="10"/>
        <color indexed="12"/>
        <rFont val="Times New Roman"/>
        <family val="1"/>
        <charset val="204"/>
      </rPr>
      <t xml:space="preserve"> (р№ 17661)</t>
    </r>
  </si>
  <si>
    <t>Приборы учета воды на магистральном водопроводе Ø300 мм</t>
  </si>
  <si>
    <t>Постановление от 17.05.2013г. № 3328 Приказ от 1.07.2013г. № 1965</t>
  </si>
  <si>
    <t>Камера переключения  № 1, 4500х3000х2000 мм</t>
  </si>
  <si>
    <t>135 000,00</t>
  </si>
  <si>
    <t>Регулятор давления</t>
  </si>
  <si>
    <t>22 500,00</t>
  </si>
  <si>
    <t>Задвижки Ø300 мм</t>
  </si>
  <si>
    <t>18 230,00</t>
  </si>
  <si>
    <t>Щит автоматики IP51        (с выключателями, автосигнальной аппаратурой)</t>
  </si>
  <si>
    <t> 185 440,00</t>
  </si>
  <si>
    <t>Блок бесперебойного питания</t>
  </si>
  <si>
    <t>8 400,00</t>
  </si>
  <si>
    <t>Симплексный радиомодем</t>
  </si>
  <si>
    <t>27 430,00</t>
  </si>
  <si>
    <t>Приемопередатчик     «Заря-АТМ»</t>
  </si>
  <si>
    <t>Преобразователь давления ДМР</t>
  </si>
  <si>
    <r>
      <t xml:space="preserve">Осовиавхима  ул. </t>
    </r>
    <r>
      <rPr>
        <b/>
        <sz val="10"/>
        <color indexed="12"/>
        <rFont val="Times New Roman"/>
        <family val="1"/>
        <charset val="204"/>
      </rPr>
      <t>(р№17670)</t>
    </r>
  </si>
  <si>
    <t xml:space="preserve">Водопровод (реконструкция)  Ду 315 мм на площадке РЧВ    </t>
  </si>
  <si>
    <t>Постановление от 17.05.2013г. № 3362 Приказ от 1.07.2013г. № 1966</t>
  </si>
  <si>
    <t>Труба ПЭ 100</t>
  </si>
  <si>
    <t>1 210 000,00</t>
  </si>
  <si>
    <t>Колодец сборный железобетонный</t>
  </si>
  <si>
    <t>690 000,00</t>
  </si>
  <si>
    <t>Камера железобетонная</t>
  </si>
  <si>
    <t>280 000,00</t>
  </si>
  <si>
    <t>Камера железобетонная монолитная</t>
  </si>
  <si>
    <t>150 608,00</t>
  </si>
  <si>
    <r>
      <t xml:space="preserve">Цемдолина  ул. Гоголя,  ул.Гагарина,  ул.Фабричная,  ул.Борисовская  </t>
    </r>
    <r>
      <rPr>
        <b/>
        <sz val="10"/>
        <color indexed="12"/>
        <rFont val="Times New Roman"/>
        <family val="1"/>
        <charset val="204"/>
      </rPr>
      <t>(№17675)</t>
    </r>
  </si>
  <si>
    <t xml:space="preserve">водопровод   уличный                                </t>
  </si>
  <si>
    <t>Постановление от 26.08.2013г. № 5992 Приказ от 10.09.2013г. № 1992</t>
  </si>
  <si>
    <r>
      <t>Луначарского  ул.  до Северо-Западного резервуара. Водовод по ул. Тобольская – ул. Видова в г.Новороссийске.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color indexed="12"/>
        <rFont val="Times New Roman"/>
        <family val="1"/>
        <charset val="204"/>
      </rPr>
      <t>(№ 17676)</t>
    </r>
  </si>
  <si>
    <t>Водовод (реконструкция)</t>
  </si>
  <si>
    <t>Постановление от 26.08.2013г. № 5993 Приказ от 10.09.2013г. № 1993</t>
  </si>
  <si>
    <t>Водовод стальной                         Ø 426х12 мм</t>
  </si>
  <si>
    <t>18125000,0</t>
  </si>
  <si>
    <t>Водопроводные камеры из блоков ФСБ 24-3-6 с покрытием из сборного ж/б с запорной арматурой</t>
  </si>
  <si>
    <t xml:space="preserve">Колодцы ж/б сборные </t>
  </si>
  <si>
    <t>Ø 2000 мм – 2 шт.;</t>
  </si>
  <si>
    <t>Ø 1500 мм – 1 шт.;</t>
  </si>
  <si>
    <t>Ø 1000 мм – 2 шт.</t>
  </si>
  <si>
    <t xml:space="preserve"> с запорной арматурой</t>
  </si>
  <si>
    <r>
      <t xml:space="preserve">Сулеймана Стальского от ул. Прохорова до ул. Куникова </t>
    </r>
    <r>
      <rPr>
        <b/>
        <sz val="10"/>
        <color indexed="12"/>
        <rFont val="Times New Roman"/>
        <family val="1"/>
        <charset val="204"/>
      </rPr>
      <t>(№ 17684)</t>
    </r>
  </si>
  <si>
    <t>Водопровод  Д-300 мм ( реконструкция)</t>
  </si>
  <si>
    <t>Постановление от 26.08.2013г. № 5996 Приказ от 10.09.2013г. № 1995</t>
  </si>
  <si>
    <t>Водовод из полиэтиленовых труб ПЭ 100 SDR 11                       Ø 315 мм</t>
  </si>
  <si>
    <t>Труба стальная Ø 32-40 мм</t>
  </si>
  <si>
    <t>Водопроводные колодцы из сборного ж/б Ø 1500 мм</t>
  </si>
  <si>
    <t>Водопроводные колодцы из сборного ж/б Ø 2000 мм с запорной арматурой</t>
  </si>
  <si>
    <t> 387786,00</t>
  </si>
  <si>
    <t>Водопроводные колодцы из сборного ж/б Ø 1000 мм с запорной арматурой</t>
  </si>
  <si>
    <t>Водопроводные камеры из ФСБ 24-3-6, 3,5х2,5; 2,5х2,0 с запорной арматурой</t>
  </si>
  <si>
    <r>
      <t>Пионерская от ул. Южной до   ул. Хворостянского</t>
    </r>
    <r>
      <rPr>
        <b/>
        <sz val="10"/>
        <color indexed="12"/>
        <rFont val="Times New Roman"/>
        <family val="1"/>
        <charset val="204"/>
      </rPr>
      <t xml:space="preserve"> (№ 17691)</t>
    </r>
  </si>
  <si>
    <t>Постановление от 26.08.2013г. № 5994 Приказ от 10.09.2013г. № 1996</t>
  </si>
  <si>
    <t>Водопровод ПЭ100SDP11  315 мм</t>
  </si>
  <si>
    <t>Колодцы сборные железобетонные Ø1500мм с запорной арматурой</t>
  </si>
  <si>
    <t>Колодцы сборные железобетонные Ø2000мм с запорной арматурой</t>
  </si>
  <si>
    <t>Колодцы прямоугольные из монолитного бетона с покрытием из сбора железобетона размером 2х2,5 м, 2,5х2,5 мм запорной арматурой</t>
  </si>
  <si>
    <r>
      <t xml:space="preserve">Прохорова от ул. Физкультурной до ул. Планеристов </t>
    </r>
    <r>
      <rPr>
        <b/>
        <sz val="10"/>
        <color indexed="12"/>
        <rFont val="Times New Roman"/>
        <family val="1"/>
        <charset val="204"/>
      </rPr>
      <t>(№ 17696 и 17703)</t>
    </r>
  </si>
  <si>
    <t xml:space="preserve"> (реконструкция водовода Д-500мм).                                 </t>
  </si>
  <si>
    <t>Постановление от 26.08.2013г. № 5997 Приказ от 10.09.2013г. № 1998</t>
  </si>
  <si>
    <t>Водопровод ПЭ100 SDR11  Ø 500 мм</t>
  </si>
  <si>
    <t>Колодцы сборные ж/б                   Ø 1500 мм с запорной арматурой</t>
  </si>
  <si>
    <t>Колодцы сборные ж/б                   Ø 2000 мм с запорной арматурой</t>
  </si>
  <si>
    <t>Камеры сборные из блоков ФСБ 4х2 м; 3,5х3,0 м</t>
  </si>
  <si>
    <t>Помещения из кирпича 2,4*2*2 с электрооборудованием автоматизированного узла учета расхода воды</t>
  </si>
  <si>
    <t>1100000,00 </t>
  </si>
  <si>
    <t>Канализация ливневая:</t>
  </si>
  <si>
    <t>Труба стальная Ø 400 мм</t>
  </si>
  <si>
    <t>Колодцы из сборного ж/б             Ø 500 мм</t>
  </si>
  <si>
    <t>Дождеприемник Ø 700 мм</t>
  </si>
  <si>
    <t>ул. Планеристов,55 (от КК-1 ул. Шевченко до колодца ул. Планеристов,55)</t>
  </si>
  <si>
    <t>сети канализации керамика д=300,200мм</t>
  </si>
  <si>
    <t>Постановление админ. № 1188 от 25.04.2008; Приказ УИЗО № 1247 от 7.05.2008; ( принято от  ФГОУ №Новороссийский колледж строительства и экономики")</t>
  </si>
  <si>
    <t>ул. С. Стальского от ВК-1 до колодца ул. Планеристов.55</t>
  </si>
  <si>
    <t xml:space="preserve">сети водоснабжения сталь д= 200,150мм; </t>
  </si>
  <si>
    <t>Постановление админ. № 1188 от 25.04.2008; Приказ УИЗО № 1247 от 7.05.2008;</t>
  </si>
  <si>
    <t>ул. Революции 1905г.,25 (от кк-2 ул. Н. Республики/пр. Скобликова, ул. Коммунистическая до ул. Революции 1905г.,25</t>
  </si>
  <si>
    <t>сети канализации керамика д=300,мм</t>
  </si>
  <si>
    <t>ул. Революции 1905 года,25(от ВК-1 до котельной и от котельной до здания общежития)</t>
  </si>
  <si>
    <t>сети водоснабжения  сталь  д=150.100мм</t>
  </si>
  <si>
    <t>ул. Пионерская</t>
  </si>
  <si>
    <t>приборы учета на сетях водоснабжения</t>
  </si>
  <si>
    <t>Постановление админ. МО № 946 от 06.04.2007; Приказ № 1010/1 от 18.06.2007;</t>
  </si>
  <si>
    <t>камера преключения № 1,2</t>
  </si>
  <si>
    <t>315мм</t>
  </si>
  <si>
    <t>пункт управления-2</t>
  </si>
  <si>
    <t xml:space="preserve">ул. Волгоградская,44 </t>
  </si>
  <si>
    <t>камера переключения №1,2</t>
  </si>
  <si>
    <t>камера № 3</t>
  </si>
  <si>
    <t>500мм</t>
  </si>
  <si>
    <t>ул. Волгоградская (район здания налоговой службы)</t>
  </si>
  <si>
    <t>2000мм</t>
  </si>
  <si>
    <t>пункт управления</t>
  </si>
  <si>
    <t>Вербовая Балка</t>
  </si>
  <si>
    <t>приборы учета на отводящих трубопроводах от резервуаров 1,2,3</t>
  </si>
  <si>
    <t>камеры переключения №№ 1,2,3,4,5,6</t>
  </si>
  <si>
    <t>ул. Леженина/ул. Корницкого</t>
  </si>
  <si>
    <t>300мм</t>
  </si>
  <si>
    <t>камеры переключения №№ 1,2</t>
  </si>
  <si>
    <t>Фисановский резервуар (территория резервуарного парка)</t>
  </si>
  <si>
    <t>приборы учета воды</t>
  </si>
  <si>
    <t>колодцы Ж/Б - 3 шт.</t>
  </si>
  <si>
    <t>ул. Пионерская,39</t>
  </si>
  <si>
    <t>Постановление алминистрации МО от 28.12.2006 № 4014; Приказ от 15.03.2007 № 979;</t>
  </si>
  <si>
    <t>ул. Снайпера Рубахо-ул. Глухова-ул. Черняховского- пр. Ленина--НВС по ул. Карамзина;ул. Анапское шоссе-ул. Тобольская</t>
  </si>
  <si>
    <t>Приборы учета воды</t>
  </si>
  <si>
    <t>Постановление админ.МО № 4347 от 25.12.2008г.; Приказ УИЗО от 25.12.2008 № 1408;</t>
  </si>
  <si>
    <t>камера переключения № 1 -1шт. 3,0х2,0х1,9;</t>
  </si>
  <si>
    <t>камера переключения № 1 -1шт. 3,0х3,0х2,2;- 3 шт.</t>
  </si>
  <si>
    <t>ул. Видова- ул. Тобольская</t>
  </si>
  <si>
    <t>камера переключения № 1 -1шт. 3,5х2,5х1,9; - 1 шт.</t>
  </si>
  <si>
    <t>камера с затвором № 2 2,05х2,0х2,05</t>
  </si>
  <si>
    <t xml:space="preserve">  </t>
  </si>
  <si>
    <t xml:space="preserve">Видова  ул., от № 65 до № 81  </t>
  </si>
  <si>
    <t>Инженерные сети водопровода, в том числе:</t>
  </si>
  <si>
    <t>Постановление от 02.09.2013г. № 6173 Приказ от 10.09.2013г. № 2001</t>
  </si>
  <si>
    <t>Водопровод ПЭ100 SDP11 225мм</t>
  </si>
  <si>
    <t>Колодцы сборные железобетонные 2000мм с запорной арматурной</t>
  </si>
  <si>
    <t>Колодец сборной железобетонный 1500 мм с запорной арматурой</t>
  </si>
  <si>
    <t>ул. Днестровская,4</t>
  </si>
  <si>
    <t>сети водоснабжения сталь д=100мм</t>
  </si>
  <si>
    <t>Постановление админ. МО № 1472 от 26.09.2000; Приказ УИЗО № 190 от 12.10.2000</t>
  </si>
  <si>
    <t>сети канализации керамика д= 150,200мм</t>
  </si>
  <si>
    <t xml:space="preserve"> г. Новороссийск, с. Большие хутора</t>
  </si>
  <si>
    <t>Насосно-фильтровая станция №2,литер А, этажность - 1</t>
  </si>
  <si>
    <t xml:space="preserve"> Литер А, общей площадью 67,2 кв.м </t>
  </si>
  <si>
    <t>23:47:0116022:742</t>
  </si>
  <si>
    <t>запись ЕГРН от 21.01.2014 № 23-23-21/010/2014-107</t>
  </si>
  <si>
    <r>
      <rPr>
        <b/>
        <sz val="10"/>
        <rFont val="Times New Roman"/>
        <family val="1"/>
        <charset val="204"/>
      </rPr>
      <t>Литер III</t>
    </r>
    <r>
      <rPr>
        <sz val="10"/>
        <rFont val="Times New Roman"/>
        <family val="1"/>
        <charset val="204"/>
      </rPr>
      <t>, объем 250 куб. м</t>
    </r>
  </si>
  <si>
    <t>23:47:0116022:743</t>
  </si>
  <si>
    <t>Запись ЕГРН от 21.01.2014 № 23-23-21/010/2014-108;</t>
  </si>
  <si>
    <r>
      <rPr>
        <b/>
        <sz val="10"/>
        <rFont val="Times New Roman"/>
        <family val="1"/>
        <charset val="204"/>
      </rPr>
      <t>Литер IV</t>
    </r>
    <r>
      <rPr>
        <sz val="10"/>
        <rFont val="Times New Roman"/>
        <family val="1"/>
        <charset val="204"/>
      </rPr>
      <t>, объем 250 куб. м</t>
    </r>
  </si>
  <si>
    <t>23:47:0116022:746</t>
  </si>
  <si>
    <t>запись ЕГРН от 21.01.2014 № 23-23-21/010/2014-109;</t>
  </si>
  <si>
    <r>
      <rPr>
        <b/>
        <sz val="10"/>
        <rFont val="Times New Roman"/>
        <family val="1"/>
        <charset val="204"/>
      </rPr>
      <t>Литер V,</t>
    </r>
    <r>
      <rPr>
        <sz val="10"/>
        <rFont val="Times New Roman"/>
        <family val="1"/>
        <charset val="204"/>
      </rPr>
      <t xml:space="preserve"> высота 90 м</t>
    </r>
  </si>
  <si>
    <t>23:47:0116022:751</t>
  </si>
  <si>
    <t>запись ЕГРН от 21.01.2014 № 23-23-21/010/2014-110;</t>
  </si>
  <si>
    <r>
      <rPr>
        <b/>
        <sz val="10"/>
        <rFont val="Times New Roman"/>
        <family val="1"/>
        <charset val="204"/>
      </rPr>
      <t xml:space="preserve">Литер VI, </t>
    </r>
    <r>
      <rPr>
        <sz val="10"/>
        <rFont val="Times New Roman"/>
        <family val="1"/>
        <charset val="204"/>
      </rPr>
      <t>высота 50 м</t>
    </r>
  </si>
  <si>
    <t>23:47:0116022:750</t>
  </si>
  <si>
    <t>запись ЕГРН от 21.01.2014 № 23-23-21/010/2014-111;</t>
  </si>
  <si>
    <t>Литер Г1, общей площадью 1.1 кв.м</t>
  </si>
  <si>
    <t xml:space="preserve">Насосный агрегат: </t>
  </si>
  <si>
    <t>насос ЦНС-60-132 дв. 45 квт</t>
  </si>
  <si>
    <t>насос СД-160-45 дв. 37 квт</t>
  </si>
  <si>
    <t>насос ЦНС-105-196 дв. 100 квт</t>
  </si>
  <si>
    <t>Система автоматики и управления</t>
  </si>
  <si>
    <t xml:space="preserve"> г. Новороссийск,                                с. Большие хутора</t>
  </si>
  <si>
    <r>
      <rPr>
        <b/>
        <sz val="10"/>
        <rFont val="Times New Roman"/>
        <family val="1"/>
        <charset val="204"/>
      </rPr>
      <t xml:space="preserve"> Литер I, </t>
    </r>
    <r>
      <rPr>
        <sz val="10"/>
        <rFont val="Times New Roman"/>
        <family val="1"/>
        <charset val="204"/>
      </rPr>
      <t>объем 300 куб. м</t>
    </r>
  </si>
  <si>
    <t>23:47:0116011:205</t>
  </si>
  <si>
    <t>запись ЕГРН от 22.01.2014 № 23-23-21/010/2014-157</t>
  </si>
  <si>
    <t>г. Новороссийск, х. Большие Хутора</t>
  </si>
  <si>
    <t>Литер КН</t>
  </si>
  <si>
    <t>23:47:0000000:0:249</t>
  </si>
  <si>
    <t>Запись ЕГРН от 21.09.2011 № 23-23-21/221/2011-045</t>
  </si>
  <si>
    <t>г. Новороссийск, с. Абрау-Дюрсо</t>
  </si>
  <si>
    <t>Водопровод</t>
  </si>
  <si>
    <t>23:47:0000000:648</t>
  </si>
  <si>
    <t>запись ЕГРН от 21.01.2014 № 23-23-21/010/2014-106</t>
  </si>
  <si>
    <t xml:space="preserve"> г. Новороссийск, с. Абрау-Дюрсо, "Птичка"</t>
  </si>
  <si>
    <t xml:space="preserve"> объем 1000 куб. м</t>
  </si>
  <si>
    <t>23:47:0116022:759</t>
  </si>
  <si>
    <t>запись ЕГРН от 22.01.2014 № 23-23-21/010/2014-158</t>
  </si>
  <si>
    <t>Автоматизированный узел учета холодной воды</t>
  </si>
  <si>
    <t xml:space="preserve"> г. Новороссийск, с. Абрау-Дюрсо</t>
  </si>
  <si>
    <t>Очистные сооружения (контактные резервуары)</t>
  </si>
  <si>
    <r>
      <rPr>
        <b/>
        <sz val="10"/>
        <rFont val="Times New Roman"/>
        <family val="1"/>
        <charset val="204"/>
      </rPr>
      <t xml:space="preserve">Литер III, </t>
    </r>
    <r>
      <rPr>
        <sz val="10"/>
        <rFont val="Times New Roman"/>
        <family val="1"/>
        <charset val="204"/>
      </rPr>
      <t xml:space="preserve">объем 358 куб.м </t>
    </r>
  </si>
  <si>
    <t>23:47:0116022:686</t>
  </si>
  <si>
    <t>запись ЕГРН от 22.01.2014 № 23-23-21/010/2014-154</t>
  </si>
  <si>
    <t>Литер Г, общая площадь 22,4 кв.м</t>
  </si>
  <si>
    <t>г. Новороссийск, с. Абрау-Дюрсо, ул. Промышленная, район дома №26</t>
  </si>
  <si>
    <t>Здание перекачки, литер Аа, этажность-1</t>
  </si>
  <si>
    <t xml:space="preserve">Литер Аа, общей площадью 87,7 кв.м </t>
  </si>
  <si>
    <t>23:47:0116040:78</t>
  </si>
  <si>
    <t>запись ЕГРН от 22.01.2014 № 23-23-21/010/2014-156</t>
  </si>
  <si>
    <t xml:space="preserve">г. Новороссийск, с. Абрау-Дюрсо </t>
  </si>
  <si>
    <t>канализационный коллекторот КНС№1 через КНС №2 до очистных сооружений</t>
  </si>
  <si>
    <t>23:47:00000000:871</t>
  </si>
  <si>
    <t>запись ЕГРН от 27.05.2013 № 23-23-21/2501/2013-257</t>
  </si>
  <si>
    <t>Насосный агрегат:</t>
  </si>
  <si>
    <t xml:space="preserve"> насос СД-160-45 дв. 37 квт</t>
  </si>
  <si>
    <t>Канализационная насоная станция  № 2, литер А, этажность-1</t>
  </si>
  <si>
    <t xml:space="preserve">№2 Литер А, </t>
  </si>
  <si>
    <t>23:47:0116049:1050</t>
  </si>
  <si>
    <t>запись ЕГРН от 22.01.2014 № 23-23-21/010/2014-155</t>
  </si>
  <si>
    <t xml:space="preserve">Насос </t>
  </si>
  <si>
    <t>СД-160-45 дв. 37 квт</t>
  </si>
  <si>
    <t xml:space="preserve">Подстанция трансформаторная </t>
  </si>
  <si>
    <t>КТПМ-ВВ-100-10/04</t>
  </si>
  <si>
    <t xml:space="preserve">Трансформатор </t>
  </si>
  <si>
    <t>ТМГ-100 10/0,4 Y|Yn-0</t>
  </si>
  <si>
    <t xml:space="preserve"> г. Новороссийск, с. Абрау-Дюрсо, ул. Первомайская</t>
  </si>
  <si>
    <t>Канализационная насоная станция №3, литер А, этажность -1</t>
  </si>
  <si>
    <t xml:space="preserve"> Литер А, </t>
  </si>
  <si>
    <t>23:47:0116022:748</t>
  </si>
  <si>
    <t>25 АК 668485 от 02.05.2012г.; запись ЕГРН от 27.03.2008 № 23-23-48/021/2008-006</t>
  </si>
  <si>
    <t>СМ 80-50-200</t>
  </si>
  <si>
    <t>ЦНСГ -38-110 дв. 22/300</t>
  </si>
  <si>
    <t xml:space="preserve">Колодец ливненвой приемный </t>
  </si>
  <si>
    <t>объем 1 куб.м</t>
  </si>
  <si>
    <t xml:space="preserve">Молоток отбойный </t>
  </si>
  <si>
    <t>МАКИТА НМ 1810</t>
  </si>
  <si>
    <t xml:space="preserve">Автомобиль </t>
  </si>
  <si>
    <t>ГАЗ 531201</t>
  </si>
  <si>
    <t>23 КА 563734</t>
  </si>
  <si>
    <t>УАЗ-390945</t>
  </si>
  <si>
    <t>73 НЕ 134307</t>
  </si>
  <si>
    <t xml:space="preserve">Генератор сварочный </t>
  </si>
  <si>
    <t>ЕР 200*1АС</t>
  </si>
  <si>
    <t xml:space="preserve">Машина для промывки и прочистке трубопроводов </t>
  </si>
  <si>
    <t>RO-JET 30|130</t>
  </si>
  <si>
    <t xml:space="preserve">Прицеп двуосный </t>
  </si>
  <si>
    <t>L=3100</t>
  </si>
  <si>
    <t>62 НА 013753</t>
  </si>
  <si>
    <t xml:space="preserve">Трактор (экскаватор) колесный </t>
  </si>
  <si>
    <t>ЛМЗ-804</t>
  </si>
  <si>
    <t>ВЕ 630818</t>
  </si>
  <si>
    <t>Ровельд Р250 А2 с мех. приводом и эл. торцевателем</t>
  </si>
  <si>
    <t>ул. Советов,16</t>
  </si>
  <si>
    <t>сети водопровода чугун д=100м м</t>
  </si>
  <si>
    <t>Постановление администарции МО № 324 от 23.03.1998, Приказ УИЗО № 1237 от 10.04.2008;</t>
  </si>
  <si>
    <t>сети канализации а/цемент д=200мм</t>
  </si>
  <si>
    <t>ул. Элеваторная,63</t>
  </si>
  <si>
    <t>сети водоснабжения чугун д=50мм</t>
  </si>
  <si>
    <t>сети канализации  керамика д=100мм</t>
  </si>
  <si>
    <t>ул. Михайлова,2</t>
  </si>
  <si>
    <t>сети водоснабжения чугун д=75мм</t>
  </si>
  <si>
    <t>д=75мм</t>
  </si>
  <si>
    <t>сети водоснабжения  к котельной</t>
  </si>
  <si>
    <t>32мм</t>
  </si>
  <si>
    <t>Постановление админ. МО № 1404 от 16.05.2006; Приказ УИЗО № 896 от 18.07.2006;</t>
  </si>
  <si>
    <t>ул. Михайлова,4,6</t>
  </si>
  <si>
    <t>сети водоснабжения чугун д=100</t>
  </si>
  <si>
    <t>д=100</t>
  </si>
  <si>
    <t>сети канализации керамика д=200мм</t>
  </si>
  <si>
    <t>сети канализации керамика д=250мм</t>
  </si>
  <si>
    <t>ул. Никитинская,11</t>
  </si>
  <si>
    <t>сети водоснабжения сталь д=50</t>
  </si>
  <si>
    <t>Парк "А" №№702,703,705,706,707,  707а,708а</t>
  </si>
  <si>
    <t>1945-1950</t>
  </si>
  <si>
    <t>ул. Окраинная,9</t>
  </si>
  <si>
    <t>ул. Мефодиевская,129,131,133, 135,137</t>
  </si>
  <si>
    <t>ул. Мефодиевская, № 112,120</t>
  </si>
  <si>
    <t xml:space="preserve">сети  водоснабжения </t>
  </si>
  <si>
    <t>150 мм</t>
  </si>
  <si>
    <t>Постановление администрации МО от 25.06.2007 № 1769; Приказ УИЗО № 1020 от 25.06.2007;</t>
  </si>
  <si>
    <t>ул. Железнодорожная,12,14,16,18</t>
  </si>
  <si>
    <t>ул. Парк Б №№ 23а,24,28,29,32</t>
  </si>
  <si>
    <t>сети водоснабжение сталь д=50,150мм</t>
  </si>
  <si>
    <t>1975-1950</t>
  </si>
  <si>
    <t>ул. Видова, 137А</t>
  </si>
  <si>
    <t>сети водопровода сталь д=50-150-200мм</t>
  </si>
  <si>
    <t>ул. Видова,137</t>
  </si>
  <si>
    <t>сети водопровода сталь д=150мм</t>
  </si>
  <si>
    <t>ул. Анапское шоссе,66Б</t>
  </si>
  <si>
    <t>сети водопровода сталь д=100 мм</t>
  </si>
  <si>
    <t>ул. Гордеева,4</t>
  </si>
  <si>
    <t>сети водопровода сталь д=50 мм</t>
  </si>
  <si>
    <t>пер. Днепровский,4 (15 корпусов)</t>
  </si>
  <si>
    <t>сети водопроводв, сталь д=25-50мм</t>
  </si>
  <si>
    <t>ул. Видова,135</t>
  </si>
  <si>
    <t>сети водопровода д=150мм</t>
  </si>
  <si>
    <t>ул. Октябрьская,1.кор. 1,2,3; ул. Рубина,28А</t>
  </si>
  <si>
    <t>сети водопровода д=80-100мм</t>
  </si>
  <si>
    <t>1940/1968</t>
  </si>
  <si>
    <t>ул. Октябрьская от дома № 171 до № 187</t>
  </si>
  <si>
    <t>Постановление админ. МО от 05.03.2009 № 572; Приказ УИЗО от 20.04.2009 № 1470;</t>
  </si>
  <si>
    <t>трубы полиэтиленовые</t>
  </si>
  <si>
    <t xml:space="preserve">задвижки чугунные </t>
  </si>
  <si>
    <t>ул. Октябрьская от РЧВ 2000кубм на отметке 215 м</t>
  </si>
  <si>
    <t xml:space="preserve">сети водоснабжения </t>
  </si>
  <si>
    <t>32мм,100мм</t>
  </si>
  <si>
    <t>Постановление админ.МО № 1961 от 30.06.2008; Постан.админ.МО № 2468 от 07.08.2008(изменения); Приказ УИЗО № 1308 от 02.09.2008г.</t>
  </si>
  <si>
    <t>гидранты пожарные</t>
  </si>
  <si>
    <t>10шт.</t>
  </si>
  <si>
    <t>ул. Энгельса,71</t>
  </si>
  <si>
    <t>ул. Видова,131(3корпуса), ул. Видова,133(2корпуса)</t>
  </si>
  <si>
    <t>сети водопровода полиэтилен д=25,63мм</t>
  </si>
  <si>
    <t>1958/2004</t>
  </si>
  <si>
    <t>ул. Южная,10</t>
  </si>
  <si>
    <t>сети водопровода сталь д=100,200мм</t>
  </si>
  <si>
    <t>сети канализации керамика д=100,150мм</t>
  </si>
  <si>
    <t>сети канализации чугун д=150мм,керамика 200мм</t>
  </si>
  <si>
    <t>сети канализации керамика д=200мм, чугун д=200мм, а/цемент д=200мм</t>
  </si>
  <si>
    <t>сети канализации керамика д=200мм,чугун д=100мм</t>
  </si>
  <si>
    <t>сети канализации чугун д=100-150мм.керамика д=200мм</t>
  </si>
  <si>
    <t>пер. Днепровский,3</t>
  </si>
  <si>
    <t>сети канализации а/цемент д =150мм</t>
  </si>
  <si>
    <t>сети канализации керамика,чугун д=200мм</t>
  </si>
  <si>
    <t>сети канализации керамика д=150,200мм</t>
  </si>
  <si>
    <t>ул. Анапское шоссе,66 от КРП в/ч 42091 до коллектора по ул. Луначарского</t>
  </si>
  <si>
    <t>сети канализации (труба ж/б)</t>
  </si>
  <si>
    <t>300,400,600 мм</t>
  </si>
  <si>
    <t>ул. Суворовская, ул. Исаева, пр. Ленина, ул. Свердлова, ул. Снайпера Рубахо, ул. Уличная,пр. Ленина, ул. Суворовская (от ул. Черняховского -нечетная сторона)</t>
  </si>
  <si>
    <t>сети водоснабжение уличные и вводы</t>
  </si>
  <si>
    <t>Постановление админ. МО от 25.12.2008г. № 4347; Приказ УИЗО от 25.12.2008г. № 1408;</t>
  </si>
  <si>
    <t>трубы ПЭ80SDR 11</t>
  </si>
  <si>
    <t>125мм</t>
  </si>
  <si>
    <t>50 мм</t>
  </si>
  <si>
    <t>ул. Маркхотская, ул. Никитина, ул. Поперечная, ул. Цементная, ул. Пограничная</t>
  </si>
  <si>
    <t>г. Новороссийск п.Гайдук                       ул.Ясельная, 4</t>
  </si>
  <si>
    <t>Сети канализации (труба полиэтиленовая ПП, ДУ =160 мм)</t>
  </si>
  <si>
    <t>Постановление администрации МО г. Новороссийск от 16.01.2014 г. № 372Приказ от 03.02.2014г. № 2039</t>
  </si>
  <si>
    <t xml:space="preserve">г. Новороссийск, 
п. Верхнебаканский,                                                    ул. 40 лет Октября, 10 «А»
</t>
  </si>
  <si>
    <t>Инженерные сети водопровода В-1</t>
  </si>
  <si>
    <t>Постановление администрации МО г. Новороссийск от 24.02.2014 г. № 1367Приказ от 25.02.2014г. № 2045</t>
  </si>
  <si>
    <t>Трубопровод Ø 65 мм</t>
  </si>
  <si>
    <t>Трубопровод Ø 100 мм</t>
  </si>
  <si>
    <t>Трубопровод Ø 150 мм</t>
  </si>
  <si>
    <t>Инженерные сети канализации К-1</t>
  </si>
  <si>
    <t>624155,42 </t>
  </si>
  <si>
    <t>Трубопровод Ø 250 мм</t>
  </si>
  <si>
    <t>Трубопровод Ø 350 мм</t>
  </si>
  <si>
    <t xml:space="preserve">г. Новороссийск
Восточный район
ул. Красноцементная к жилым домам № 28, 30, 32, 34, 36, 38, 42, пер. Красноцементный № 9,11,13
        </t>
  </si>
  <si>
    <t xml:space="preserve">Наружные сети водопровода </t>
  </si>
  <si>
    <t>Постановление администрации муниципального образования   г. Новороссийск от 11.03.2014г. № 1790 Приказ от 17.03.2014г. № 2047</t>
  </si>
  <si>
    <t>Труба D 110 ПЭ 80            SDR 13,6</t>
  </si>
  <si>
    <t>Труба D 63 ПЭ 80            SDR 13,6</t>
  </si>
  <si>
    <t>Труба D 25 ПЭ 80            SDR 13,6</t>
  </si>
  <si>
    <t>Железобетонные колодцы с запорной арматурой D 1500 мм</t>
  </si>
  <si>
    <t>Железобетонные колодцы с запорной арматурой D 1000 мм</t>
  </si>
  <si>
    <t>Железобетонная камера с запорной арматурой 1500х2000 м</t>
  </si>
  <si>
    <t xml:space="preserve"> г. Новороссийск           
ул.Таганрогская от                          ул. Снайпера Рубахо до ул. Физкультурная
</t>
  </si>
  <si>
    <t xml:space="preserve">Инженерные сети водопровода </t>
  </si>
  <si>
    <t>Постановление администрации муниципального образования г. Новороссийск от 11.03.2014г. № 1787 Приказ от 17.03.2014г. № 2048</t>
  </si>
  <si>
    <t>Водопровод ПЭ100 SDR11 Ф160 мм</t>
  </si>
  <si>
    <t>Колодцы из сборного ж/бетона с запорной арматурой  Ø1500 мм</t>
  </si>
  <si>
    <t>Колодцы из сборного ж/бетона с запорной арматурой  Ø1000 мм</t>
  </si>
  <si>
    <t>Колодцы из сборного ж/бетона с запорной арматурой  Ø2000 мм</t>
  </si>
  <si>
    <t>г. Новороссийск, с. Цемдолина, ул. Первомайская</t>
  </si>
  <si>
    <t>Уличные сети водопровода ф110 мм</t>
  </si>
  <si>
    <t>Постановление администрации муниципального образования   г. Новороссийск от 11.03.2014г. № 1789 Приказ от 17.03.2014г. № 2049</t>
  </si>
  <si>
    <t>Уличные сети водопровода ПЭ 100, SDR17 Ø100</t>
  </si>
  <si>
    <t>г. Новороссийск,  ул. Видова, 13 мкрн. (Пересечение улиц Видова, Тобольского. На момент передачи сетей дом не достроен)</t>
  </si>
  <si>
    <t>Постановление администрации муниципального образования город Новороссийск от 18.03.2014 г. № 2066 Приказ от 24.03.2014г. № 2053</t>
  </si>
  <si>
    <t>Труба ПНД ПЭ 80 SDR-13,6 Ø 225 мм</t>
  </si>
  <si>
    <t>Колодец сборный ж/б                 Ø 1500 мм</t>
  </si>
  <si>
    <t xml:space="preserve">Труба КОРСИС DN/OD SN 4  Ø 200 мм          </t>
  </si>
  <si>
    <t xml:space="preserve">Труба КОРСИС DN/OD SN 4  Ø 315 мм         </t>
  </si>
  <si>
    <t xml:space="preserve">Труба КОРСИС DN/OD SN 4 Ø 500 мм          </t>
  </si>
  <si>
    <t>Колодцы сборные ж/б                 Ø 1000 мм</t>
  </si>
  <si>
    <t>Колодцы сборные ж/б                 Ø 1500 мм</t>
  </si>
  <si>
    <t xml:space="preserve">г. Новороссийск 
ул. Кутузовской от  ул. Щорса до пер. Краснознаменного
</t>
  </si>
  <si>
    <t>Инженерные сети водопровода</t>
  </si>
  <si>
    <t>Постановление администрации муниципального образования город Новороссийск от 26.03.2014 г. № 2275 Приказ от 03.04.2014г. № 2057</t>
  </si>
  <si>
    <t>Водопровод ПЭ80       SDR 11 Ø=225 мм</t>
  </si>
  <si>
    <t>Колодцы сборные ж/б с запорной арматурой Ø=2000 мм</t>
  </si>
  <si>
    <t>Колодцы сборные ж/б с запорной арматурой Ø=1 500мм</t>
  </si>
  <si>
    <t xml:space="preserve">г. Новороссийск 
ул. Красных Летчиков от ул.Мысхакское шоссе до ул.Прохорова
</t>
  </si>
  <si>
    <t>Постановление администрации муниципального образования город Новороссийск от 26.03.2014 г. № 2276  Приказ от 03.04.2014г. № 2058</t>
  </si>
  <si>
    <t>Водопровод ПЭ80       SDR 11 Ø=110 мм</t>
  </si>
  <si>
    <t>Водопровод стальной Ø=25 мм</t>
  </si>
  <si>
    <t>г. Новороссийск, ст. Натухаевская, ул. Украинская, 56</t>
  </si>
  <si>
    <t xml:space="preserve">Постановление администрации муниципального образования город Новороссийск от 26.03.2014 г. № 2271  Приказ от 03.04.2014г. № 2059 </t>
  </si>
  <si>
    <t>Водопровод ПЭ63 SDR 11 Ø=63 мм</t>
  </si>
  <si>
    <t>Колодцы сборные ж/б с запорной арматурой Ø=1 000мм</t>
  </si>
  <si>
    <t>Узел водомерный с водомером Ду 15 мм</t>
  </si>
  <si>
    <t>Узел водомерный с водомером Ду 25 мм</t>
  </si>
  <si>
    <t xml:space="preserve">г. Новороссийск  
к жилому дому по ул. Просечная, 13 «А»
</t>
  </si>
  <si>
    <t>Наружные сети водоотведения к жилому дому № 13 «А» по улице Просечная в городе Новороссийске</t>
  </si>
  <si>
    <t xml:space="preserve">Постановление администрации муниципального образования город Новороссийск от 14.04.2014 г. № 2808   Приказ от 23.04.2014г. № 2069 </t>
  </si>
  <si>
    <t>Канализация</t>
  </si>
  <si>
    <t>Труба ПЭ Ø 160 мм</t>
  </si>
  <si>
    <t>Колодцы сборные железобетонные                   Ø 1000 мм</t>
  </si>
  <si>
    <t xml:space="preserve">г. Новороссийск 
ул. Камской от ул. Герцена до НВС
</t>
  </si>
  <si>
    <t xml:space="preserve">Постановление администрации муниципального образования город Новороссийск от 21.04.2014 г. № 2970 от 29.04.2014г. № 2076    </t>
  </si>
  <si>
    <t>Труба ПЭ100 SDR 17</t>
  </si>
  <si>
    <t>Колодец водопроводный с запорной арматурой из сборного ж/бетона            Ø 1,5 м</t>
  </si>
  <si>
    <t xml:space="preserve">г. Новороссийск           
ул. Революции                     1905 года от ул. Планеристов до ул. Красина
</t>
  </si>
  <si>
    <t xml:space="preserve">Инженерные сети канализации Д-200 </t>
  </si>
  <si>
    <t>Постановление администрации муниципального образования город Новороссийск от 25.04.2014 г. № 3098 Приказ от 30.04.2014г. № 2078</t>
  </si>
  <si>
    <t xml:space="preserve">Труба канализационная ПЭ гофрированная двухслойная профилированная «Корсис» Ø 200 мм, 
D-160 мм SN- 8
</t>
  </si>
  <si>
    <t xml:space="preserve">Колодцы канализационные из сборного ж/бетона Ø 1 м </t>
  </si>
  <si>
    <t xml:space="preserve">г. Новороссийск           
ул. Камская, № 30-32  ул.Герцена, № 15-17 
</t>
  </si>
  <si>
    <t>Наружные сети водопровода по ул. Камская, № 30-32 и по ул.Герцена, № 15-17 в городе Новороссийске</t>
  </si>
  <si>
    <t>Постановленияе администрации муниципального образования город Новороссийск от 05.05.2014 г. № 3235  Приказ от 13.05.2014г. № 2080</t>
  </si>
  <si>
    <t xml:space="preserve">Труба D 160 мм 
ПЭ-100 SDR 11
</t>
  </si>
  <si>
    <t>Труба D 110 ПЭ-100            SDR 11</t>
  </si>
  <si>
    <t>Колодец водопроводный D 2000 мм с запорной арматурой</t>
  </si>
  <si>
    <t>Колодец водопроводный D 1500 мм с запорной арматурой</t>
  </si>
  <si>
    <t xml:space="preserve">г. Новороссийск           
ул.Тихорецкая от пер. 1-й Вандрашевский до пер.Проходной,                 пер. Проходной,                пер. Домбровский,           пер. Вандрашевский
</t>
  </si>
  <si>
    <t>Постановление администрации муниципального образования город Новороссийск от 19.06.2014 г. № 4539 Приказ от 27.06.2014г. № 2089</t>
  </si>
  <si>
    <t>Водопровод из труб ПЭ 100SDR 11 Д-160*14,6 мм</t>
  </si>
  <si>
    <t>Водопровод из труб ПЭ 100SDR 11 Д-110*10,0 мм</t>
  </si>
  <si>
    <t>Колодцы сборные ж/бетонные Д-1500 мм с запорной арматурой</t>
  </si>
  <si>
    <t>Колодцы сборные ж/бетонные Д-1000 мм с запорной арматурой</t>
  </si>
  <si>
    <t xml:space="preserve">г. Новороссийск           
ул. Индустриальная от жилого дома № 47 до ул. Видова
</t>
  </si>
  <si>
    <t xml:space="preserve">Сети  водопровода  (ремонт) </t>
  </si>
  <si>
    <t>Постановление администрации муниципального образования город Новороссийск от 20.06.2014 г. № 4589 Приказ от 27.06.2014г. № 2090</t>
  </si>
  <si>
    <t>Водопроводная труба ПЭ100 SDR 11 Ø 110 мм</t>
  </si>
  <si>
    <t>Водопроводная труба ПЭ100 SDR 11 Ø 25 мм</t>
  </si>
  <si>
    <t xml:space="preserve">Колодцы водопроводные с запорной арматурой из сборного ж/бетона            </t>
  </si>
  <si>
    <t>Водомеры (счетчики) СВ-15х</t>
  </si>
  <si>
    <t xml:space="preserve">г. Новороссийск,           
от ул. Нарзанная балка до жилого дома № 56 ул.Нарзанная
</t>
  </si>
  <si>
    <t xml:space="preserve">Сети водопровода. </t>
  </si>
  <si>
    <t>Постановленияе администрации муниципального образования город Новороссийск от 20.06.2014 г. № 4590; Приказ  от 27.06.2014г. № 2091</t>
  </si>
  <si>
    <t>Водопровод из труб ПЭ100 SDR 11 Ø 110 мм</t>
  </si>
  <si>
    <t>Колодцы водопроводные сборные ж/б Ø 1000 мм с запорной арматурой</t>
  </si>
  <si>
    <t>Колодцы водопроводные сборные ж/б Ø 1500 мм с запорной арматурой</t>
  </si>
  <si>
    <t>г. Новороссийск, ул. Черняховского</t>
  </si>
  <si>
    <t>«Очистные сооружения по очистке дренажных вод производительностью 60 м3/час»</t>
  </si>
  <si>
    <t>Постановление администрации муниципального образования город Новороссийск от 1 августа 2014 г. № 5891 Приказ от 08.08.2014г. № 2101; Постановление № 5177 от 06.07.2015г. (внесены изменения)</t>
  </si>
  <si>
    <t>Здание очистных сооружений</t>
  </si>
  <si>
    <t>3 689 524,00</t>
  </si>
  <si>
    <t>Постановление администрации муниципального образования город Новороссийск от 1 августа 2014 г. № 5891 Приказ от 08.08.2014г. № 2101Постановление № 5177 от 06.07.2015г. (внесены изменения)</t>
  </si>
  <si>
    <t>Гидротехнические сооружения (очистные)</t>
  </si>
  <si>
    <t>9 724 997,00</t>
  </si>
  <si>
    <t>г. Новороссийск,   улица Видова от улицы Луначарского до ул. Кутузовской</t>
  </si>
  <si>
    <t>Наружный водопровод  Ду 300  Материал ПЭ 80 SDR 13,6-315х23,2 по ГОСТ 18599-2001</t>
  </si>
  <si>
    <t>Постановление администрации муниципального образования город Новороссийск от 02.04.2014 г. № 2506 Приказ от 09.04.2014г. № 2065</t>
  </si>
  <si>
    <t>Колодцы водопроводные из сборного железобетона</t>
  </si>
  <si>
    <t>3500205,00</t>
  </si>
  <si>
    <t xml:space="preserve">Колодцы водопроводные               D -2000мм </t>
  </si>
  <si>
    <t>Колодцы водопроводные              D -1500мм</t>
  </si>
  <si>
    <t>Колодцы водопроводные               D-1000мм</t>
  </si>
  <si>
    <t>Затворы поворотные дисковые</t>
  </si>
  <si>
    <t>2574896,00</t>
  </si>
  <si>
    <t xml:space="preserve">Затворы поворотные D300 </t>
  </si>
  <si>
    <t xml:space="preserve">Затворы поворотные D150 </t>
  </si>
  <si>
    <t xml:space="preserve">Затворы поворотные D100 </t>
  </si>
  <si>
    <t xml:space="preserve">Затворы поворотные D 80 </t>
  </si>
  <si>
    <t xml:space="preserve">Затворы поворотные D 50 </t>
  </si>
  <si>
    <t>ул. Видова № 79</t>
  </si>
  <si>
    <t>Пожарные гидранты</t>
  </si>
  <si>
    <t>ул. Видова,167 (6-й подъезд)</t>
  </si>
  <si>
    <t xml:space="preserve">сети водоснабжения (врезка от внутр. Сетей) керамика д=150 </t>
  </si>
  <si>
    <t>Постановление админ. МО № 1472 от 26.09.2000; Прказ УИЗО № 190 от 12.10.2000</t>
  </si>
  <si>
    <t>с. Гайдук, ул. 40 лет Октября от  ул. Труда  до  ул. Промышленной</t>
  </si>
  <si>
    <t>Постановление администрации муниципального образования от 21.07.2014г.  № 5501Приказ от 30.07.2014 г. №2100</t>
  </si>
  <si>
    <t>водопроводная труба ПЭ 100 SDR Д-225мм</t>
  </si>
  <si>
    <t>колодцы водопроводные ж/б с запорной арматурой Д-1500мм</t>
  </si>
  <si>
    <t>колодцы водопроводные ж/б с запорной арматурой Д-2000мм</t>
  </si>
  <si>
    <t>колодцы водопроводные ж/б с запорной арматурой Д-1000мм</t>
  </si>
  <si>
    <t>камера с монолитными стенами и перекрытием из сборного ж/б ис измерительной и запорной арматурой (2,5х3,5х2,0)</t>
  </si>
  <si>
    <t>с. Гайдук, ул. Стадионная от ул. Мира до стадиона в с. Гайдук</t>
  </si>
  <si>
    <t>Инженерные сети  водопровода</t>
  </si>
  <si>
    <t>Постановление администрации муниципального образования от 21.07.2014г.  № 5492</t>
  </si>
  <si>
    <t>водопроводная труба ПЭ 100 SDR Д-160мм</t>
  </si>
  <si>
    <t>камера с монолитными стенами и перекрытием из сборного ж/б ис измерительной и запорной арматурой (2,5х2,0х2,0)</t>
  </si>
  <si>
    <t>ул. Фисанова от пер. Октябрьского до пер. Рубина.</t>
  </si>
  <si>
    <t>Постановление администрации муниципального образования от 04.08.2014г.  № 5915Приказ от 11.08.2014 г. №2105</t>
  </si>
  <si>
    <t>ул. Сокольского, ер. Уссурийский, ул. Вагоноремонтная</t>
  </si>
  <si>
    <t>Постановление админ. МО от19.09.2008 № 3072; Приказ УИЗО № 1342 от 28.10.2008г.;</t>
  </si>
  <si>
    <t>трубы асбоцементные</t>
  </si>
  <si>
    <t>трубы стальные</t>
  </si>
  <si>
    <t>колодцы круглые ж/б</t>
  </si>
  <si>
    <t>8 шт.</t>
  </si>
  <si>
    <t>1500мм</t>
  </si>
  <si>
    <t>9 шт.</t>
  </si>
  <si>
    <t>люки чугунные</t>
  </si>
  <si>
    <t xml:space="preserve">гидранты пожарные </t>
  </si>
  <si>
    <t xml:space="preserve">г. Новороссийск,          
с.Гайдук,
ул. Заводская (от ул. Шевченко до цементного завода)             
</t>
  </si>
  <si>
    <t>Сети водопровода  (1 пусковой комплекс)</t>
  </si>
  <si>
    <t>Постановление администрации муниципального образования город Новороссийск от 27.08.2014 г. № 6663 Приказ от 17.09.2014г. № 2113</t>
  </si>
  <si>
    <t>Водопроводная сеть из труб ПЭ100 SDR 11 Ø 110 мм</t>
  </si>
  <si>
    <t>Водопроводная сеть из труб ПЭ100 SDR 11 Ø 160 мм</t>
  </si>
  <si>
    <t>Водопроводная сеть из труб ПЭ100 SDR 11 Ø 32-50 мм</t>
  </si>
  <si>
    <t>Водопроводные колодцы из сборного ж/бетона с запорной арматурой                Д-1500 мм</t>
  </si>
  <si>
    <t>Водопроводные колодцы из сборного ж/бетона с запорной арматурой                Д-1000 мм</t>
  </si>
  <si>
    <t>г. Новороссийск,          с.Гайдук,ул. Заводская (от ул. Шевченко до цементного завода</t>
  </si>
  <si>
    <t>Наружные сети водопровода.(2 пусковой комплекс)</t>
  </si>
  <si>
    <t>Постановление администрации муниципального образования город Новороссийск от 29.08.2014 г. № 6734 Приказ от 17.09.2014г. № 2115</t>
  </si>
  <si>
    <t>Водопроводная сеть из труб ПЭ100 SDR 11 Ø160 мм</t>
  </si>
  <si>
    <t>Водопроводные колодцы из сборного ж/бетона с запорной арматурой                Д-2000 мм</t>
  </si>
  <si>
    <t>ул. Черняховского от  угла  до ул. Снайпера Рубахо нечетная сторона (реконструкция пр. Ленина)</t>
  </si>
  <si>
    <t>Водопровод наружный подземный (труба полиэтиленовая, колодцы ж/б, пожарный гидрант, запорная арматура.)</t>
  </si>
  <si>
    <t>3711 899,00</t>
  </si>
  <si>
    <t>Постановление администрации муниципального образования город Новороссийск от 28.10.2014 г. № 8386 от 31.10.2014г. № 2122</t>
  </si>
  <si>
    <t>Труба напорная д 110</t>
  </si>
  <si>
    <t>Труба напорная д 160</t>
  </si>
  <si>
    <t>ул. Черняховского от угла   до ул. Снайпера Рубахо нечетная сторона(реконструкция пр. Ленина)</t>
  </si>
  <si>
    <t>Сети канализации (Трубы напорные из полиэтилена низкого давления среднего типа, наружным диаметром 315 мм)</t>
  </si>
  <si>
    <t>2436546,00</t>
  </si>
  <si>
    <t>Подземное тех.помещение (пересечение пр. Ленина и ул. Черняховского)</t>
  </si>
  <si>
    <t>Оборудование насосной</t>
  </si>
  <si>
    <t>Щит ЩУ -3Н-12 стекло 480х350х160 IP54</t>
  </si>
  <si>
    <t>Электросчетчик Меркурий-233 АRТ -01 ROL</t>
  </si>
  <si>
    <t>ул. Черняховского,  Район «Матрос с гранатой»</t>
  </si>
  <si>
    <t>Обвязка скважины</t>
  </si>
  <si>
    <t>3248453,00</t>
  </si>
  <si>
    <t>Трубы стальные электросварные прямошовные со снятой фаской диаметром от 20 до 377 мм из стали марок БСт2кп-БСт4кп и БСт2пс-БСт4пс наружный диаметр 219 мм толщина стенки 5 мм</t>
  </si>
  <si>
    <t>Трубы полипропиленовые для горячей (холодной) воды (PN 20), наружным диаметром 40 мм</t>
  </si>
  <si>
    <t>Трубы полипропиленовые для горячей (холодной) воды (PN 20), наружным диаметром 63 мм</t>
  </si>
  <si>
    <t>Насос для скважин NEPTUN FL60 45M</t>
  </si>
  <si>
    <t>Насос для скважин ES4 04 32/A4 300</t>
  </si>
  <si>
    <t>Насос DRAINEX 100 M A</t>
  </si>
  <si>
    <t>Насосная установка CKE MULTI 55 7N</t>
  </si>
  <si>
    <t xml:space="preserve">Шкаф управления PROTEK ME </t>
  </si>
  <si>
    <t>Электрошкаф распределительный PROTEK 1E</t>
  </si>
  <si>
    <t>Шкаф накладной 12 мод, IP55</t>
  </si>
  <si>
    <t>Соленоид для магнитного клапана</t>
  </si>
  <si>
    <t>Пульт для клапана беспроводной SVC - 100</t>
  </si>
  <si>
    <t>Пульт для клапана беспроводной SVC - 200</t>
  </si>
  <si>
    <t>Пульт для клапана беспроводной SVC - 400</t>
  </si>
  <si>
    <t>г. Новороссийск          с. Гайдук,     ул. Шевченко от  ул. Заводской</t>
  </si>
  <si>
    <t xml:space="preserve">Сети водопровода  (замена) </t>
  </si>
  <si>
    <t>постановление администрации муниципального образования город Новороссийск от 07.11.2014 г. № 8684Приказ от 24.11.2014г. № 2123</t>
  </si>
  <si>
    <t>Водопроводная труба ПЭ 100 SDR Ø-110 мм</t>
  </si>
  <si>
    <t>Водопроводная труба ПЭ 100 SDR Ø-63 мм</t>
  </si>
  <si>
    <t>Водопроводные колодцы из сборного ж/б с запорной арматурой Ø-1500 мм</t>
  </si>
  <si>
    <t>Водопроводные колодцы из сборного ж/б с запорной арматурой Ø-1000 мм</t>
  </si>
  <si>
    <t xml:space="preserve">Камера с монолитными стенами и перекрытием из сборного ж/б с запорной арматурой (4,5x2,5 х2,0м) </t>
  </si>
  <si>
    <t>г. Новороссийск ул. Сухумийское шоссе от центральной проходной цемзавода «Октябрь» до железнодорожного моста напротив ул. Трамвайной</t>
  </si>
  <si>
    <t xml:space="preserve">Водовод Д-300 мм </t>
  </si>
  <si>
    <t>постановление администрации муниципального образования город Новороссийск от 07.11.2014 г. № 8685Приказ от 24.11.2014г. № 2124</t>
  </si>
  <si>
    <t>Водопровод из труб ПЭ 100 SDR 17 Ø- 315х28,6 мм</t>
  </si>
  <si>
    <t>Водопроводные колодцы из сборного ж/б с запорной арматурой Ø- 2000 мм</t>
  </si>
  <si>
    <t>Водопроводные колодцы из сборного ж/б с запорной арматурой Ø- 1500 мм</t>
  </si>
  <si>
    <t>Водопроводные колодцы из сборного ж/б с запорной арматурой Ø- 1000 мм</t>
  </si>
  <si>
    <t>Камера водопроводная из кирпича с запорной арматурой 1,2х1,5х1,5мм</t>
  </si>
  <si>
    <t>г. Новороссийск, ул. Пироговская</t>
  </si>
  <si>
    <t>Наружные сети водопровода (1-я и 2-я часть)</t>
  </si>
  <si>
    <t>постановление администрации муниципального образования город Новороссийск от 07.11.2014 г. № 8687Приказ от 24.11.2014г. № 2125/2</t>
  </si>
  <si>
    <t>Труба полиэтиленовая D= 110 ПЭ 100 SDR 11 Ø 110 мм</t>
  </si>
  <si>
    <t>594, 19</t>
  </si>
  <si>
    <t xml:space="preserve">Колодец водопроводный из сборного ж/б мокрый Ø 1000 </t>
  </si>
  <si>
    <t>Колодец водопроводный из сборного ж/б с запорной арматурой Ø 1500</t>
  </si>
  <si>
    <t>Перекресток п. Ленина/ул. Черняховского(Около банка, около центра платежей, около 11 дома (нечетная сторона) около 20 дома несколько газонов (четная сторона)</t>
  </si>
  <si>
    <t>Система капельного полива</t>
  </si>
  <si>
    <t>г. Новороссийск, ул.Герцена от ул.Луначарского до ул.Старотобольской</t>
  </si>
  <si>
    <t>Наружные сети водопровода             (1-4 этапы)</t>
  </si>
  <si>
    <t>№ 2158 от 18.03.2015 года «О передаче в муниципальную собственность законченного строительством объекта : «Наружные сети водопровода по ул. Герцена от ул. Луначарского до ул. Старотобольской            (1-4 этапы) в г. Новороссийске»№ 2148 от  09.04. 2015</t>
  </si>
  <si>
    <t>Водопровод ПЭ100 SDR 11 Ду= 315 мм</t>
  </si>
  <si>
    <t>Водопровод ПЭ100 SDR 11 Ду= 110 мм</t>
  </si>
  <si>
    <t>1 694 000,00</t>
  </si>
  <si>
    <t>1694 000,00</t>
  </si>
  <si>
    <t>Колодец водопроводный из сборного ж/б                Ду= 1500мм</t>
  </si>
  <si>
    <t>1 125 000,00</t>
  </si>
  <si>
    <t>1125 000,00</t>
  </si>
  <si>
    <t>Колодец водопроводный из сборного ж/б                Ду= 2000 мм</t>
  </si>
  <si>
    <t>1 683 000,00</t>
  </si>
  <si>
    <t>1683 000,00</t>
  </si>
  <si>
    <t>Колодец водопроводный из сборного ж/б                Ду= 100 мм</t>
  </si>
  <si>
    <t>320 000,00</t>
  </si>
  <si>
    <t>с. СЕВЕРНАЯ  ОЗЕРЕЕВКА</t>
  </si>
  <si>
    <t>Постановление № 2560 от 03.04.2015, приказ № 2158 от 13.05.2015</t>
  </si>
  <si>
    <t>от НСВ с. Северная озереевка, район СНТ "Заречное", Водоисточник до резервуара с. Северная Озереевка, р-н ж/д ул. Виноградная 16-18 (подающий водопровод)</t>
  </si>
  <si>
    <r>
      <rPr>
        <b/>
        <sz val="10"/>
        <color indexed="8"/>
        <rFont val="Times New Roman"/>
        <family val="1"/>
        <charset val="204"/>
      </rPr>
      <t xml:space="preserve">Сети водоснабжения </t>
    </r>
    <r>
      <rPr>
        <sz val="10"/>
        <color indexed="8"/>
        <rFont val="Times New Roman"/>
        <family val="1"/>
        <charset val="204"/>
      </rPr>
      <t>(водопровода) с. Северная Озереевка - сталь Д100мм</t>
    </r>
  </si>
  <si>
    <t>с. Северная Озереевка, ул. Виноградная от ж/д 1а до ж/д 103 (разводящие сети)</t>
  </si>
  <si>
    <r>
      <rPr>
        <b/>
        <sz val="10"/>
        <color indexed="8"/>
        <rFont val="Times New Roman"/>
        <family val="1"/>
        <charset val="204"/>
      </rPr>
      <t xml:space="preserve">Сети водоснабжения </t>
    </r>
    <r>
      <rPr>
        <sz val="10"/>
        <color indexed="8"/>
        <rFont val="Times New Roman"/>
        <family val="1"/>
        <charset val="204"/>
      </rPr>
      <t>(водопровода) с. Северная Озереевка - сталь Д57мм</t>
    </r>
  </si>
  <si>
    <t>с. Северная Озереевка район ж/д ул. Виноградная 16-18</t>
  </si>
  <si>
    <t>Резервуар V-180 куб.м., бетон</t>
  </si>
  <si>
    <t>х. ПОБЕДА</t>
  </si>
  <si>
    <t>х. Победа</t>
  </si>
  <si>
    <t>сети водоснабжения  - всего, в том числе</t>
  </si>
  <si>
    <t>23:47:0000000:667</t>
  </si>
  <si>
    <t>Постановление админ. МО № 4075 от 28.12.2007; Приказ УИЗО № 1395 от 11.12.2008г.</t>
  </si>
  <si>
    <t>90мм</t>
  </si>
  <si>
    <t>75мм</t>
  </si>
  <si>
    <t>1000мм</t>
  </si>
  <si>
    <t>7шт.</t>
  </si>
  <si>
    <t>насос - 1 шт. ЭЦВ-6-6,5-140</t>
  </si>
  <si>
    <t>кабель связи в гофре ТПВ 100х2-0,4  - 2973 м.</t>
  </si>
  <si>
    <t xml:space="preserve"> ул. 50 Лет Октября</t>
  </si>
  <si>
    <r>
      <rPr>
        <b/>
        <sz val="10"/>
        <color indexed="8"/>
        <rFont val="Times New Roman"/>
        <family val="1"/>
        <charset val="204"/>
      </rPr>
      <t xml:space="preserve">Сети водоснабжения </t>
    </r>
    <r>
      <rPr>
        <sz val="10"/>
        <color indexed="8"/>
        <rFont val="Times New Roman"/>
        <family val="1"/>
        <charset val="204"/>
      </rPr>
      <t>- ПНД Д93мм</t>
    </r>
  </si>
  <si>
    <t>ул. Победы</t>
  </si>
  <si>
    <r>
      <rPr>
        <b/>
        <sz val="10"/>
        <color indexed="8"/>
        <rFont val="Times New Roman"/>
        <family val="1"/>
        <charset val="204"/>
      </rPr>
      <t>Сети водоснабжения</t>
    </r>
    <r>
      <rPr>
        <sz val="10"/>
        <color indexed="8"/>
        <rFont val="Times New Roman"/>
        <family val="1"/>
        <charset val="204"/>
      </rPr>
      <t xml:space="preserve"> - ПНД Д93мм</t>
    </r>
  </si>
  <si>
    <t xml:space="preserve">ул. Шаумяна </t>
  </si>
  <si>
    <t>Сети водоснабжения - ПНД Д93мм</t>
  </si>
  <si>
    <t>х. Победа, от СКВ (Натухаевская) до К5, К5 до резервуара</t>
  </si>
  <si>
    <t>Резервуар V-50 куб.м., металл</t>
  </si>
  <si>
    <t>от ст. Натухаевской до ст. Раевская</t>
  </si>
  <si>
    <t>90,мм</t>
  </si>
  <si>
    <t>скважина  - 100м</t>
  </si>
  <si>
    <t>280мм</t>
  </si>
  <si>
    <t>Здание насосной станции 2-го подъема</t>
  </si>
  <si>
    <t>колодцы Ж/Б</t>
  </si>
  <si>
    <t>1000-2000мм</t>
  </si>
  <si>
    <t>насосная станция ЭЦВ8-40-30</t>
  </si>
  <si>
    <t>3шт.</t>
  </si>
  <si>
    <t>насосная станция ЗСВ 45-4</t>
  </si>
  <si>
    <t>установка "Хлорефес" УГ-0,5 МК</t>
  </si>
  <si>
    <t>емкость для воды</t>
  </si>
  <si>
    <t>25,9 куб.м</t>
  </si>
  <si>
    <t>20,5куб.м</t>
  </si>
  <si>
    <t>2куб.м</t>
  </si>
  <si>
    <t>сети электроснабжения КЛ-0,4кВ</t>
  </si>
  <si>
    <t>провод неизолированный АС</t>
  </si>
  <si>
    <t>1220м</t>
  </si>
  <si>
    <t>провод изолированный СИП-2А</t>
  </si>
  <si>
    <t>510м</t>
  </si>
  <si>
    <t>опоры</t>
  </si>
  <si>
    <t>светильники "Кобра"</t>
  </si>
  <si>
    <t>ул. ЮЖНАЯ</t>
  </si>
  <si>
    <t>ул. Южная, от пр. Дзержинского до ул. Пионерской</t>
  </si>
  <si>
    <t>Сети водоснабжения - сталь Д600мм</t>
  </si>
  <si>
    <t>ул. Южная, от ул. Пионерской до пр. Ленина</t>
  </si>
  <si>
    <t>Сети водоснабжения - сталь Д400мм</t>
  </si>
  <si>
    <t>пр. Ленина, от ул. Южной до ж/д "Флагман" (пр. Ленина/ Герое Десантников)</t>
  </si>
  <si>
    <t>Внеплощачные водопровод к ж/д ул. Малоземельская, 14а, ЖК "Лазурный" (от ул. Куникова до Золотаревского, 38)</t>
  </si>
  <si>
    <t>Сети водоснабжения - ПНД Д315мм</t>
  </si>
  <si>
    <t>Водопровод ул. Видова 196 (от к60/6 до дома 196 а)</t>
  </si>
  <si>
    <t>ОАО "НПО Стромэкология", планшет 10-19, от ВК-74 до ВК-76, от ВК-76 до ВК-43/1, от ВК-76 до зд №15, от ВК-74 до здания</t>
  </si>
  <si>
    <t>Сети водоснабжения - сталь Д100мм</t>
  </si>
  <si>
    <t xml:space="preserve">ул. Кутузовская 1 "Пожарное депо", планшет 10-19, от ВК-77 до здания </t>
  </si>
  <si>
    <t>ул. Советов "Сбербанк", планшет 10-19, от ул. Верейского (ВК-56) до ул. Советов (ВК-13)</t>
  </si>
  <si>
    <t>Сети водоснабжения - ПНД Д160мм</t>
  </si>
  <si>
    <t>ул. Козлова 74, Школа № 9, планшет 10-18, от ВК-21/7 до школы</t>
  </si>
  <si>
    <t>ул. Советов28/30 "Универмаг", от ВК-21 до здания</t>
  </si>
  <si>
    <t>Сети водоснабжения - сталь Д37мм</t>
  </si>
  <si>
    <t>от ТГВ до ул. 2-я балка</t>
  </si>
  <si>
    <t>Сети водоснабжения - сталь Д76мм</t>
  </si>
  <si>
    <t>от Пенайского водовода к домам по ул. Сухумийское шоссе планшет 11-23, от ВК-7 до границы с планшетом 10-23 (точка 6)</t>
  </si>
  <si>
    <t>Сети водоснабжения - сталь Д150мм</t>
  </si>
  <si>
    <t>от Пенайского водовода к домам по ул. Сухумийское шоссе планшет 10-23, от  границы с планшетом 11-23 (точка 6) до точки 2 (10-23</t>
  </si>
  <si>
    <t xml:space="preserve">от ул. Гольмана до врезки в водовод ТГВ на Геленджик, от ул. Гольмана до точки Т, планшет 12-22 </t>
  </si>
  <si>
    <t>от ул. Гольмана до врезки в водовод ТГВ на Геленджик, от точки Т до врезки в ТГВ</t>
  </si>
  <si>
    <t>ул. ВАСЕНКО</t>
  </si>
  <si>
    <t>ул. Васенко 8 (Поликлиника, ж/д больница, котельная), плаешет 11-19, от ВК-9/6 до здания поликлиника</t>
  </si>
  <si>
    <t>ул. Васенко 8 (Поликлиника, ж/д больница, котельная), плаешет 11-19, от ВК-10/2 до здания поликлиники</t>
  </si>
  <si>
    <t>ул. Власенко 8 (Поликлиника, ж/д больница, котельная), плаешет 11-19, от ВК-9/1 до здания жд больницы</t>
  </si>
  <si>
    <t>ул. Васенко 8 (Поликлиника, ж/д больница, котельная), планшет 11-19, от  ВК-9/1 до здания СЭС</t>
  </si>
  <si>
    <t>ул. Васенко 8 (Поликлиника, ж/д больница, котельная), планшет 11-19, от ВК-10/5 до котельной</t>
  </si>
  <si>
    <t xml:space="preserve">ул. Видова, район дома 210, </t>
  </si>
  <si>
    <t xml:space="preserve">Сети канализации </t>
  </si>
  <si>
    <t>23:47:0110020:4384</t>
  </si>
  <si>
    <t>№2561 от 03.04.2015 года «О включении в реестр муниципальной собственности муниципального образования город Новороссийск канализационных и водопроводных инженерных сетей, переданных от Скиба Елены Владимировны на безвозмездной основе»№ 2152 от 03.04.2015</t>
  </si>
  <si>
    <t>Чугунная труба d=200</t>
  </si>
  <si>
    <t>Керамическая труба d=200</t>
  </si>
  <si>
    <t>Крышка люка</t>
  </si>
  <si>
    <t>Лоток (бетонный)</t>
  </si>
  <si>
    <t>Сети водоснабжения (труба ПНД d=36)</t>
  </si>
  <si>
    <t>23:47:0110020:4383</t>
  </si>
  <si>
    <t>пер. Абраусский от РЧВ «Осоавиахимский» в г.Новороссийске</t>
  </si>
  <si>
    <t xml:space="preserve">Сети водоснабжения </t>
  </si>
  <si>
    <t>Постановление админ. МО №2856 от 15.04.2015 года;  Приказ УИЗО № 2155 от 23.04.2015</t>
  </si>
  <si>
    <t>Водопроводная труба ПЭ 100 SDR 11 d=110 мм</t>
  </si>
  <si>
    <t>486 059,00</t>
  </si>
  <si>
    <t>Водопроводная труба ПЭ 100 SDR 11 d=160 мм</t>
  </si>
  <si>
    <t>78 000,00</t>
  </si>
  <si>
    <t>Водопроводные колодцы из сборного ж/б с запорной арматурой             d= 1500 мм</t>
  </si>
  <si>
    <t xml:space="preserve"> 220 000,00</t>
  </si>
  <si>
    <t>ТСЖ "Марк" от колодца 6(4-20) до колодца 7(4-20)</t>
  </si>
  <si>
    <t>Сети канализации - ПВХ Д160мм</t>
  </si>
  <si>
    <t>Постановление администрации МО  № 2560  от 03.04.2015г. ; Приказ УИЗО № 2158 от 13.05.2015г. (по итогам инвентаризации);</t>
  </si>
  <si>
    <t>ул. Дзержинского/ул. Южная от колодца(4-20) до колодца 14(4-20)</t>
  </si>
  <si>
    <t>Сети канализации -ПВХ  Д200мм</t>
  </si>
  <si>
    <t>Постановление администрации МО  № 2560  от 03.04.2015г. ; Приказ УИЗО № 2158 от 13.05.2015г.(по итогам инвентаризации);</t>
  </si>
  <si>
    <t>пр. Дзержинского,219 от колодца 14(4-20) до точки 1</t>
  </si>
  <si>
    <t>Сети канализации -ПВХ  Д300мм</t>
  </si>
  <si>
    <t>Постановление администрации МО № 2560  от 03.04.2015г.; Приказ УИЗО № 2158 от 13.05.2015г.(по итогам инвентаризации);</t>
  </si>
  <si>
    <t>Остановочный комплекс ул. Южная район дома №10 от колодца 178(4-20) до колодца 184(4-20)</t>
  </si>
  <si>
    <t>Сети канализации - ПНД Д150мм</t>
  </si>
  <si>
    <t>Постановление администрации МО № 2560  от 03.04.2015г. ;Приказ УИЗО № 2158 от 13.05.2015г.(по итогам инвентаризации);</t>
  </si>
  <si>
    <t xml:space="preserve"> ул. Дзержинского/ул. Южная, ООО "Александрит" жилой дом   - (от колодца 45(4-20) до колодца 54(4-20)</t>
  </si>
  <si>
    <t xml:space="preserve">Сети канализации - ПЭ Д150мм  </t>
  </si>
  <si>
    <t>(от колодца 54(4-20) до колодца 18(4-20)</t>
  </si>
  <si>
    <t>(от колодца 60(4-20) до колодца 22(4-20)</t>
  </si>
  <si>
    <t xml:space="preserve">Сети канализации - ПЭ Д150мм </t>
  </si>
  <si>
    <t>(от колодца 22(4-20) до колодца 14(4-20)</t>
  </si>
  <si>
    <t>ул. Дзержинского/ул. Южная, 220/2 от колодца 64(4-20) до колодца 77(4-20)</t>
  </si>
  <si>
    <t>Сети канализации - керамика Д150мм</t>
  </si>
  <si>
    <t>ул. Дзержинского/ул. Южная, 220/2 от колодца105(4-20) до колодца 103(4-20)</t>
  </si>
  <si>
    <t>Коллектор от 15 микрорайона, от коллектора 186 до коллектора 195</t>
  </si>
  <si>
    <t>Сети канализации - а/ц Д200мм</t>
  </si>
  <si>
    <t>Коллектор от 15 микрорайона, от ВК-58 до коллектора ВК-63</t>
  </si>
  <si>
    <t>Сети канализации - а/ц Д300мм</t>
  </si>
  <si>
    <t>от ГПТУ №4 ул. Мысхакское шоссе 48 (9 мкрн) от К-138 до К-35 и от К-33 до К-48</t>
  </si>
  <si>
    <t>пр. Дзержинского 183, Парус, от колодца 900(6-20) до колодца 4(6-20)</t>
  </si>
  <si>
    <t>Сети канализации - а/ц Д150мм</t>
  </si>
  <si>
    <t>ул. Леженина, от колодца 338(7-20) до колодца 345(7-20)</t>
  </si>
  <si>
    <t>Сети канализации - ас/ц Д150мм</t>
  </si>
  <si>
    <t>ул. Леженина, от колодца 345(7-20) до колодца 105(7-20)</t>
  </si>
  <si>
    <t>ул. Свердлова к Исаева от колодца 56(7-20) до колодца 62(7-20)</t>
  </si>
  <si>
    <t>Сети   самотечной  канализации - ПЭ Д150мм</t>
  </si>
  <si>
    <t>ул. Набережная 61а ООО "Выбор" от колодца 62(7-21) до колодца 68(7-21)</t>
  </si>
  <si>
    <t>Сети канализации - ПМ Д150мм</t>
  </si>
  <si>
    <t>ул. Набережная 61а ООО "Выбор" от колодца 68(7-21) до колодца 79(7-21)</t>
  </si>
  <si>
    <t>Сети канализации - ПМ Д200мм</t>
  </si>
  <si>
    <t>ул. Тостого 3, от колодца 540 до колодца 168</t>
  </si>
  <si>
    <t>Сети канализации -ПВХ  Д160мм</t>
  </si>
  <si>
    <t>ул. Сипягина,14  (баня) от коллектора 241 до коллектора 270/1</t>
  </si>
  <si>
    <t>сети канализации -керамика Д=150мм</t>
  </si>
  <si>
    <t>ул. Советов,52-54, от колодца 442 (9-20) до колодца 447 (9-20)</t>
  </si>
  <si>
    <t>сети канализации - ПНД Д=100мм</t>
  </si>
  <si>
    <t xml:space="preserve">сети канализации - асбест Д=150 мм </t>
  </si>
  <si>
    <t>сети канализации - сталь Д=200мм</t>
  </si>
  <si>
    <t>ул. Революции 1905 года № 19 ("Новая Россия) от колодца418 (9-20) до колодца 423 (9-20)</t>
  </si>
  <si>
    <t>сети канализации - асбест Д=100мм</t>
  </si>
  <si>
    <t>ул. Революции 1905 года № 19 ("Новая Россия) от колодца 420 (9-20) до колодца 428 (9-20)</t>
  </si>
  <si>
    <t>сети канализации - чугун Д=100мм</t>
  </si>
  <si>
    <t>г. Новороссийск от ж.д. №11 по ул. С.Стальского до ж.д. №115 по ул. Революции 1905 года</t>
  </si>
  <si>
    <t>Постановление №3126 от 27.04.2015 года ; Приказ УИЗО  № 2159 от «14» мая   2015г.</t>
  </si>
  <si>
    <t>Канализационная труба «КОРСИС» Д-200мм</t>
  </si>
  <si>
    <t>344 453,11</t>
  </si>
  <si>
    <t>Колодцы сборные ж/б Д-1000мм</t>
  </si>
  <si>
    <t>665 000,00</t>
  </si>
  <si>
    <t>Колодцы сборные ж/б Д-1500мм</t>
  </si>
  <si>
    <t>220 000,00</t>
  </si>
  <si>
    <t>ул. Анапское шоссе,57,59</t>
  </si>
  <si>
    <t>КНС -реконструкция</t>
  </si>
  <si>
    <t>Постановление главы МО № 3422 от 08.05.2015г. "О внесении изменений в посмтановление от 02.04.2014 № 2509 "О передаче в МС законченного строительством объекта:"Водоснабжение и водоотведение тжилых домов по Анакпскому шоссе литер 57 и литер 59"Приказ УИЗО № 2166 от 29.05.2015г.</t>
  </si>
  <si>
    <t>Автоматика КНС, в том числе:</t>
  </si>
  <si>
    <t>г.Новороссийск, ул.Элеваторная-Тихоступа</t>
  </si>
  <si>
    <t>№ 3889 от 27.05.2015 г. "О передаче в муниципальную собственность законченного строительством объекта: "Уличный водопровод по ул. Элеваторная -Тихоступа в г.Новороссийске"№ 2170 от "09" июня 2015г.</t>
  </si>
  <si>
    <t>Водопроводная труба по ул. Элеваторная ПЭ 1000 SDR 11 d-160мм</t>
  </si>
  <si>
    <t>Водопроводная труба по ул. Тихоступа ПЭ 1000 SDR 11 d-160мм</t>
  </si>
  <si>
    <t>Водопроводные колодцы из сборного ж/б с запорной арматурой d- 1500 мм по ул. Элеваторная</t>
  </si>
  <si>
    <t>Водопроводные колодцы из сборного ж/б с запорной арматурой d- 1500 мм по ул. Тихоступа</t>
  </si>
  <si>
    <t>Водопроводные колодцы из сборного ж/б с запорной арматурой d- 1000 мм по ул.Тихоступа</t>
  </si>
  <si>
    <t>с.Цемдолина, по ул.Мирная, Горького, Круговая, Лавандовая, Сосновая и Терновая до ул.Полынная</t>
  </si>
  <si>
    <t>Постановление №5866 от 28.07.2015 г. "О включении в реестр собственности муниципального образования город Новороссийск инженерных сетей канализации, переданных от гр.Болотова Алексея Дмитриевича на безвозмездной основе"№ 2181 от 10.08.2015г.</t>
  </si>
  <si>
    <t>Канализационные колодцы</t>
  </si>
  <si>
    <t>Канализационная труба d=200 мм</t>
  </si>
  <si>
    <t>Канализационная труба d=150 мм</t>
  </si>
  <si>
    <t>Канализационная труба d=100 мм</t>
  </si>
  <si>
    <t xml:space="preserve">г.Новороссийск,
ул. Октябрьская от ул.Садовая до пер.Вальяновского
</t>
  </si>
  <si>
    <t>Постановление админ. МО №6368 от 17.08.2015 года; Приказ УИЗО № 2184 от «27» августа   2015г.</t>
  </si>
  <si>
    <t>Канализационная труба по ул. Октябрьская ПЭ 63 SDR 17 ф225 мм</t>
  </si>
  <si>
    <t>9 456 410,73</t>
  </si>
  <si>
    <t>Канализационные колодцы из сборного ж/б ф1000мм по ул.Октябрьская</t>
  </si>
  <si>
    <t>5 303 606,03</t>
  </si>
  <si>
    <t>г. Новороссийск, вдоль улицы Южной и Черноморской</t>
  </si>
  <si>
    <t>Внеплощадочные сети хозяйственно-бытовой канализации, лит.НВК1, лит.НВК3</t>
  </si>
  <si>
    <t>№6373 от 17.08.2015 года «О включении в реестр собственности муниципального образования город Новороссийск инженерных сетей канализации, переданных от АО «Пик-Кубань» на безвозмездной основе» № 2185 от «27» августа   2015г.</t>
  </si>
  <si>
    <t xml:space="preserve">двухслойные профилированные трубы из полиэтилена «Корсис»             d-200мм </t>
  </si>
  <si>
    <t>двухслойные профилированные трубы из полиэтилена «Корсис»             d-400мм</t>
  </si>
  <si>
    <t>двухслойные профилированные трубы из полиэтилена «Корсис»             d-500мм</t>
  </si>
  <si>
    <t>двухслойные профилированные трубы из полиэтилена «Корсис»             d-800мм</t>
  </si>
  <si>
    <t>Прочие устройства</t>
  </si>
  <si>
    <t>в том числе:</t>
  </si>
  <si>
    <t>смотровые железобетонные колодцы</t>
  </si>
  <si>
    <t xml:space="preserve">футляр из стальных электросварных труб d-700мм (720x7.0) </t>
  </si>
  <si>
    <t>г. Новороссийск, ул. Волгоградсая,/пр. дзержинского/ул. Южная</t>
  </si>
  <si>
    <t>23:47:0118055:3625</t>
  </si>
  <si>
    <t>Договор безвозмездной передачи № 158 от 24.11.2015; Акт приема-передачи от 24.11.2015; Постановление                              № 1438 от 24.02.2016 г.(от АО "Пик-Кубань")</t>
  </si>
  <si>
    <t xml:space="preserve">г. Новороссийск, ул. Волгоградская/ пр.Дзержинского/  ул.Южная  </t>
  </si>
  <si>
    <t>Резервуары чистой воды, объем 4 000 куб см.,</t>
  </si>
  <si>
    <t>23:47:0118055:3561</t>
  </si>
  <si>
    <t xml:space="preserve">г. Новороссийск, ул. Волгоградская/ пр.Дзержинского/  ул.Южная
</t>
  </si>
  <si>
    <t>Водовод подводящий (трубы D=400) от РЧВ «Вербовая» (камеры 1,2,3,4) до РЧВ 2*2000 м3 построенного (камеры 11)</t>
  </si>
  <si>
    <t>23:47:0000000:3395</t>
  </si>
  <si>
    <t xml:space="preserve">г. Новороссийск,                  ул. Волгоградская/ пр.Дзержинского/  ул.Южная
</t>
  </si>
  <si>
    <t>Водовод отводящий (трубы  D=500 мм) от РЧВ построенного (камера 12), до 15 микрорайона (камера 22)</t>
  </si>
  <si>
    <t>23:47:0000000:3383</t>
  </si>
  <si>
    <t>г. Новороссийск, Восточный внутригородской район ул. Косоногова</t>
  </si>
  <si>
    <t>«Резервуар чистой воды в районе улицы Косоногова в г. Новороссийске»</t>
  </si>
  <si>
    <t>41 437 518,41</t>
  </si>
  <si>
    <t xml:space="preserve">Постановления главы муниципального образования город Новороссийск от 14.03.2016 года № 1939 «О передаче в муниципальную собственность законченного строительством объекта: «Резервуар чистой воды в районе улицы Косоногова в г. Новороссийске» </t>
  </si>
  <si>
    <t>Покрытие асфальтобетонное подъездной дороги</t>
  </si>
  <si>
    <t>1 048 319,00</t>
  </si>
  <si>
    <t xml:space="preserve">Покрытие тропы снаряда (асфальтобетонное покрытие) </t>
  </si>
  <si>
    <t>405 600,00</t>
  </si>
  <si>
    <t>Ж/б глухая ограда из панелей длиной 4 м</t>
  </si>
  <si>
    <t>1 726 415,00</t>
  </si>
  <si>
    <t>Металлическая ограда из сетчатых панелей по ж/б столбам</t>
  </si>
  <si>
    <t>1 621 985,00</t>
  </si>
  <si>
    <t>Резервуар для воды сборный прямоугольный из стеновых панелей РЕ-8,9 С, размером 54х12х5,04 м</t>
  </si>
  <si>
    <t>17 235 413,41</t>
  </si>
  <si>
    <t>Фильтры поглотители для резервуара чистой воды из сборных ж/б блоков ФБС, размером 8,0х4,2х2,4 м</t>
  </si>
  <si>
    <t>2 907 384,00</t>
  </si>
  <si>
    <t>Контрольно-пропускной пункт КПП, кирпичный с перекрытием из сборного ж/бетона, размером 3,74х7,5х5,2 м</t>
  </si>
  <si>
    <t>3 150 485,00</t>
  </si>
  <si>
    <t>Выгреб из сборного ж/бетона, КС 20.6, КС 20.9</t>
  </si>
  <si>
    <t>301 404,00</t>
  </si>
  <si>
    <t>Внеплощадочные сети</t>
  </si>
  <si>
    <t>Камера (врезка ТГВ) размером 2,50х6,015х2,0 м (монолитная)</t>
  </si>
  <si>
    <t>1 530 485,00</t>
  </si>
  <si>
    <t>Камера (врезка Пенайский водовод) размером 3,0х5,3х2,9 (монолитная)</t>
  </si>
  <si>
    <t>1 495 370,00</t>
  </si>
  <si>
    <t>Камера с (регулятором давления) размером 4,0х3,0х3,7 м (монолитная)</t>
  </si>
  <si>
    <t>1 340 100,00</t>
  </si>
  <si>
    <t>Колодцы (сборные ж/б)</t>
  </si>
  <si>
    <t>2 425 160,00</t>
  </si>
  <si>
    <t>Водопровод стальной Ø 530х7 мм</t>
  </si>
  <si>
    <t>1 771 250,00</t>
  </si>
  <si>
    <t>Водопровод стальной Ø 426х7 мм</t>
  </si>
  <si>
    <t>1 560 440,00</t>
  </si>
  <si>
    <t>Водопровод стальной Ø 20 мм</t>
  </si>
  <si>
    <t>9 600,00</t>
  </si>
  <si>
    <t>Канализация: чугунная Ø 100 мм</t>
  </si>
  <si>
    <t>72 800,00</t>
  </si>
  <si>
    <t>Канализация: чугунная Ø 50 мм</t>
  </si>
  <si>
    <t>Наружное освещение</t>
  </si>
  <si>
    <t>Электрические опоры (фонари)</t>
  </si>
  <si>
    <t>22 (18)</t>
  </si>
  <si>
    <t>1 222 300,00</t>
  </si>
  <si>
    <t>Кабель силовой АБВГ с алюминиевыми жилами</t>
  </si>
  <si>
    <t>1 604 608,00</t>
  </si>
  <si>
    <t>Сети наружной канализации</t>
  </si>
  <si>
    <t>постановление главы муниципального образования № 3942 от 20.05.2016 года «О передаче в муниципальную собственность законченного строительством объекта: «Реконструкция ул. Герцена от ул. Луначарского до ул. Старотобольской (от ул. Рязанской до ул. Камской)»</t>
  </si>
  <si>
    <t>Трубы КОРСИС DN/OD 160 SN 8 PR-2</t>
  </si>
  <si>
    <t>Колодец канализационный D=1000</t>
  </si>
  <si>
    <t>от ул. Рязанской до ул. Камской</t>
  </si>
  <si>
    <t>Сети наружного водопровода</t>
  </si>
  <si>
    <t>постановление главы муниципального образования город Новороссийск № 3942 от 20.05.2016 года «О передаче в муниципальную собственность законченного строительством объекта: «Реконструкция ул. Герцена от ул. Луначарского до ул. Старотобольской (от ул. Рязанской до ул. Камской)»</t>
  </si>
  <si>
    <t xml:space="preserve">г.Новороссийск,
ул. Черняховского
</t>
  </si>
  <si>
    <t xml:space="preserve">«Очистные сооружения по очистке дренажных вод по ул. Черняховского
производительностью 60 м3/час, для обеспечения очищенной водой поливочную систему набережной»
</t>
  </si>
  <si>
    <t>24 702 544,00</t>
  </si>
  <si>
    <t>постановление главы муниципального образования город Новороссийск №4656 от 09.06.2016 года «О внесении изменений в постановление администрации муниципального образования город Новороссийск от 01 августа 2014 года № 5891 «О передаче в муниципальную собственность законченного строительством объекта: «Очистные сооружения по очистке дренажных вод по ул. Черняховского производительностью 60м3/час»  об утрате силы постановления администрации муниципального образования город Новороссийск от 6 июля 2015 года № 5177»</t>
  </si>
  <si>
    <t>Гидротехнические сооружения</t>
  </si>
  <si>
    <t>Объемный элемент ТО-10</t>
  </si>
  <si>
    <t>Плита днища ТД-1</t>
  </si>
  <si>
    <t>Лотки каналов железобетонные Л-9</t>
  </si>
  <si>
    <t>Кольца стеновые марки КС-10-10 (ГОСТ8020-90)</t>
  </si>
  <si>
    <t>Кольца стеновые марки КС-20-2-1 (ГОСТ8020-90)</t>
  </si>
  <si>
    <t>Тубы стальные электросварные наружным диаметром 102 мм с толщиной стенки 10,0 мм</t>
  </si>
  <si>
    <t>Пригруз ж/б (1,605 м3)</t>
  </si>
  <si>
    <t>Волноотбойник (выполненный из камня бутового марки 400, объемом 530 м3)</t>
  </si>
  <si>
    <t>Оборудование, инструменты и инвентарь</t>
  </si>
  <si>
    <t>11 288 023,00</t>
  </si>
  <si>
    <t>Электрические сети</t>
  </si>
  <si>
    <t>54 522,00</t>
  </si>
  <si>
    <t>Внутреннее электроосвещение</t>
  </si>
  <si>
    <t>Щитки освещения  ЩЭ 01С-1401-033 (3401)</t>
  </si>
  <si>
    <t>14 184,00</t>
  </si>
  <si>
    <t>Светильники под лампу накаливания промышленные подвесные типа НСП 11-100 (IP 54)</t>
  </si>
  <si>
    <t>6 734,00</t>
  </si>
  <si>
    <t>Лампы накаливания общего назначения местного и наружного освещения кварцевые галогенные КГ 220-1000-5</t>
  </si>
  <si>
    <t>1 176,00</t>
  </si>
  <si>
    <t>Выключатели ВК-11-1930</t>
  </si>
  <si>
    <t>1 360,00</t>
  </si>
  <si>
    <t>Коробка кабельная соединительная или разветвительная</t>
  </si>
  <si>
    <t>Разветвительная коробка: У994</t>
  </si>
  <si>
    <t>12 614,00</t>
  </si>
  <si>
    <t>Трубы поливинилхлоридные (ПВХ) диаметром до 25 мм</t>
  </si>
  <si>
    <t>16 648,00</t>
  </si>
  <si>
    <t>Кабель силовой с медными жилами с поливинилхлоридной изоляцией в поливинилхлоридной оболочке без защитного покрова: ВВГ, напряжением 0,66 Кв, число жил - 3 и сечением 2,5 мм2</t>
  </si>
  <si>
    <t>488 585,00</t>
  </si>
  <si>
    <t>Электросиловое оборудование</t>
  </si>
  <si>
    <t>Ящики силовые с блоком «предохранитель-выключатель» типа ЯРПП 01-32 на 100А</t>
  </si>
  <si>
    <t>6 025,00</t>
  </si>
  <si>
    <t>Ящик протяжной стальной К-658</t>
  </si>
  <si>
    <t>8 305,00</t>
  </si>
  <si>
    <t>Выключатели автоматические АЕ2046-100-00 У3 I-16А</t>
  </si>
  <si>
    <t>13 081,00</t>
  </si>
  <si>
    <t>Выключатели автоматические ВА57-35-34-0010 I-100А</t>
  </si>
  <si>
    <t>4 139,00</t>
  </si>
  <si>
    <t>Пускатели электромагнитные нереверсивные без теплового реле: без кнопок ПМЛ-2100 04В</t>
  </si>
  <si>
    <t>3 147,00</t>
  </si>
  <si>
    <t>Контакторы электромагнитные: МК2-10 У3А</t>
  </si>
  <si>
    <t>26 772,00</t>
  </si>
  <si>
    <t>Счетчик электрической энергии электронный, однофазный Меркурий 200.02, 5(60)А (многотарифный)</t>
  </si>
  <si>
    <t>3 305,00</t>
  </si>
  <si>
    <t>Кнопки управления серии КМЕ-4112 У3</t>
  </si>
  <si>
    <t>3 154,00</t>
  </si>
  <si>
    <t>Преобразователь частоты PI9200 160F3 для насосов и вентиляторов</t>
  </si>
  <si>
    <t>420 519,00</t>
  </si>
  <si>
    <t>Рукава металлические диаметром 50 мм РЗ-Ц-Х</t>
  </si>
  <si>
    <t>Питающие и распределительные сети</t>
  </si>
  <si>
    <t>Трубы гладкие из ПВХ для электропроводки легкого типа диаметром: 32 мм</t>
  </si>
  <si>
    <t>10 190,00</t>
  </si>
  <si>
    <t>Трубы гладкие из ПВХ для электропроводки легкого типа диаметром: 40 мм</t>
  </si>
  <si>
    <t>Трубы стальные электросварные прямошовные со снятой фаской из стали марок БСт2кп-БСт4кп и БСт2пс-БСт4пс наружный диаметр: 32 мм, толщина 3мм</t>
  </si>
  <si>
    <t>1 071,00</t>
  </si>
  <si>
    <t>Кабель силовой с медными жилами с поливинилхлоридной изоляцией в поливинилхлоридной оболочке без защитного покрова: ВВГ, напряжением 1,00 Кв, число жил - 3 и сечением 1,5 мм2</t>
  </si>
  <si>
    <t>1 005,00</t>
  </si>
  <si>
    <t>Кабель силовой с медными жилами с поливинилхлоридной изоляцией в поливинилхлоридной оболочке без защитного покрова: ВВГ, напряжением 0,66 Кв, число жил - 4 и сечением 4,0 мм2</t>
  </si>
  <si>
    <t>Кабель силовой с медными жилами с поливинилхлоридной изоляцией в поливинилхлоридной оболочке без защитного покрова: ВВГ, напряжением 0,66 Кв, число жил - 4 и сечением 6,0 мм2</t>
  </si>
  <si>
    <t>2 569,00</t>
  </si>
  <si>
    <t>Кабели контрольные с медными жилами с поливинилхлоридной изоляцией и оболочкой марки: КВВГ, с числом жил - 10 и сечением 1,5 мм2</t>
  </si>
  <si>
    <t>Провода силовые для электрических установок на напряжение до 450 В с медной жилой марки: ПВ1, сечением 1,5 мм2</t>
  </si>
  <si>
    <t>Провода силовые для электрических установок на напряжение до 450 В с медными жилами плоские с разделитель-ным основанием марки: ППВ, с числом жил - 3 и сечением 4 мм2</t>
  </si>
  <si>
    <t>Заземлитель вертикальный из угловой стали размером: 50х50х5 мм</t>
  </si>
  <si>
    <t>Проводник заземляющий открыто по строительным основаниям: из полосовой стали сечением 160 мм2</t>
  </si>
  <si>
    <t>9 993,00</t>
  </si>
  <si>
    <t>Трубопроводы</t>
  </si>
  <si>
    <t>217 716,00</t>
  </si>
  <si>
    <t>Трубопровод водоснабжения из напорных полиэтиленовых труб низкого давления среднего типа наружным диаметром: 25 мм</t>
  </si>
  <si>
    <t>4 987,00</t>
  </si>
  <si>
    <t>Трубопровод водоснабжения из напорных полиэтиленовых труб низкого давления среднего типа наружным диаметром: 32 мм</t>
  </si>
  <si>
    <t>2 838,00</t>
  </si>
  <si>
    <t>Трубопровод водоснабжения из напорных полиэтиленовых труб низкого давления среднего типа наружным диаметром: 63 мм</t>
  </si>
  <si>
    <t>54 063,00</t>
  </si>
  <si>
    <t>Трубопровод водоснабжения из напорных полиэтиленовых труб низкого давления среднего типа наружным диаметром: 110 мм</t>
  </si>
  <si>
    <t>6 037,00</t>
  </si>
  <si>
    <t>Вентили проходные муфтовые: 15Б1П для воды и пара давлением 1,6 Мпа (16 кгс/см2) диаметром 50 мм</t>
  </si>
  <si>
    <t>18 652,00</t>
  </si>
  <si>
    <t>Трубопровод водоснабжения из напорных полиэтиленовых труб низкого давления среднего типа наружным диаметром: 160 мм</t>
  </si>
  <si>
    <t>13 350,00</t>
  </si>
  <si>
    <t>Трубопровод из асбестоцементных безнапорных труб диаметром: 300 мм</t>
  </si>
  <si>
    <t>21 273,00</t>
  </si>
  <si>
    <t>Крепления для трубопроводов: кронштейны, планки, хомуты</t>
  </si>
  <si>
    <t>6 189,00</t>
  </si>
  <si>
    <t>Полиэтиленовые фасонные части: отводы, колена, патрубки, переходы</t>
  </si>
  <si>
    <t>10 321,00</t>
  </si>
  <si>
    <t>Отвод 90° полиэтиленовый с удлиненным хвостовиком, диаметр: 63 мм (ТУ2248-001-18425183-01)</t>
  </si>
  <si>
    <t>4 684,00</t>
  </si>
  <si>
    <t>Отвод 90° полиэтиленовый с удлиненным хвостовиком, диаметр: 110 мм (ТУ2248-001-18425183-01)</t>
  </si>
  <si>
    <t>3 922,00</t>
  </si>
  <si>
    <t>Отвод 90° полиэтиленовый с удлиненным хвостовиком, диаметр: 160 мм (ТУ2248-001-18425183-01)</t>
  </si>
  <si>
    <t>11 412,00</t>
  </si>
  <si>
    <t>Втулка полиэтиленовая с удлиненным хвостовиком под фланец SDR 11, диаметр: 110 мм (ТУ2248-001-18425183-01)</t>
  </si>
  <si>
    <t>12 325,00</t>
  </si>
  <si>
    <t>Фланцы стальные давлением 1,6 МПа (16 кгс/см2) для полиэтиленовых трубопроводов, диаметром:110 мм</t>
  </si>
  <si>
    <t>18 560,00</t>
  </si>
  <si>
    <t>Полиэтиленовые фасонные части: тройники</t>
  </si>
  <si>
    <t>8 672,00</t>
  </si>
  <si>
    <t>Тройник полиэтиленовый с удлиненным хвостовиком неравнопроходной, SDR 11,: 110х63 (ТУ2248-001-18425183-01)</t>
  </si>
  <si>
    <t>5 781,00</t>
  </si>
  <si>
    <t>Тройник полиэтиленовый с удлиненным хвостовиком неравнопроходной, SDR 11,: 160х63 (ТУ2248-001-18425183-01)</t>
  </si>
  <si>
    <t>11 832,00</t>
  </si>
  <si>
    <t>Тройник полиэтиленовый с удлиненным хвостовиком равнопроходной, SDR 11,: диаметр 63 мм (ТУ2248-001-18425183-01)</t>
  </si>
  <si>
    <t>2 818,00</t>
  </si>
  <si>
    <t>10 494 185,00</t>
  </si>
  <si>
    <t>Решетка канализационная грабельная  РК- 270 LM.00.000ПС</t>
  </si>
  <si>
    <t>3 064 216,00</t>
  </si>
  <si>
    <t>Насос подачи исходных стоков GRUNDFOS   SEV 100.100.55.4.510</t>
  </si>
  <si>
    <t>379 451,00</t>
  </si>
  <si>
    <t>Технологические насосы GRUNDFOS   SEV 80.80.15.4.50 D</t>
  </si>
  <si>
    <t>676 180,00</t>
  </si>
  <si>
    <t xml:space="preserve">Насос откачки осадка Verisco JE1-110G10EM20         </t>
  </si>
  <si>
    <t>224 940,00</t>
  </si>
  <si>
    <t>Насос-дозатор коагулянта AKL500 NHH0000</t>
  </si>
  <si>
    <t>307 149,00</t>
  </si>
  <si>
    <t>Насос-дозатор флокулянта                  APG500 NHH0000</t>
  </si>
  <si>
    <t>263 078,00</t>
  </si>
  <si>
    <t>Установка бактерицидная ультрафиолетовая лотковая  240/60</t>
  </si>
  <si>
    <t>2 536 247,00</t>
  </si>
  <si>
    <t>Блок системы аэрационной очистки сточных вод (флотаторы) производительностью 15м3/час  AME-T750PU</t>
  </si>
  <si>
    <t>762 186,00</t>
  </si>
  <si>
    <t>Воздуходувка LUTOS DT 40/72</t>
  </si>
  <si>
    <t>717 070,00</t>
  </si>
  <si>
    <t>Флотатор для сборки пленки с воды  производительность 3м3/час  МЭМ 100/250-250-85</t>
  </si>
  <si>
    <t>879 058,00</t>
  </si>
  <si>
    <t>Гидроциклон MSAF-F-740</t>
  </si>
  <si>
    <t>243 900,00</t>
  </si>
  <si>
    <t>Бак смеситель с лопастной мешалкой</t>
  </si>
  <si>
    <t>153 072,00</t>
  </si>
  <si>
    <t>Шумопоглащающий кожух для  воздуходувок</t>
  </si>
  <si>
    <t>87 472,00</t>
  </si>
  <si>
    <t>Лебедка электрическая ЭТФ-800</t>
  </si>
  <si>
    <t>141 292,00</t>
  </si>
  <si>
    <t>Средства капитального ремонта (сети водоснабжения)</t>
  </si>
  <si>
    <t>124 760 346,10</t>
  </si>
  <si>
    <t xml:space="preserve">г. Новороссийск 
ул. Героев Десантников 
(жилые дома № 3, 5, 7, 9, 15, 17, 19)
</t>
  </si>
  <si>
    <t>Капитальный ремонт водопроводных вводов к жилым домам № 3, 5, 7, 9, 15, 17, 19 по ул. Героев Десантников в г. Новороссийске. Зона № 27»</t>
  </si>
  <si>
    <t>2 553 143,00</t>
  </si>
  <si>
    <t>постановление администрации муниципального образования город Новороссийск №8613 от 05.11.2015 года «О передаче в муниципальную собственность законченного строительством объекта: Капитальный ремонт водопроводных вводов к жилым домам № 3, 5, 7, 9, 15, 17, 19 по ул. Героев Десантников в г. Новороссийске. Зона № 27»,</t>
  </si>
  <si>
    <t xml:space="preserve">г. Новороссийск, 
10 микрорайон (ж/д № 10, 14, 18, 20 по ул. Г. Десантников)
</t>
  </si>
  <si>
    <t>«Капитальный ремонт водопроводных сетей в г. Новороссийске. Зона №27. Капитальный ремонт водопровода в 10 микрорайоне с заменой вводов в жилых домах №10, 14, 18, 20 по ул. Г. Десантников»</t>
  </si>
  <si>
    <t>5 440 947,00</t>
  </si>
  <si>
    <t>постановление администрации муниципального образования город Новороссийск №8540 от 02.11.2015 « О передаче в муниципальную собственность законченного строительством объекта: «Капитальный ремонт водопроводных сетей в г. Новороссийске. Зона № 27. «Капитальный ремонт водопровода в 10 микрорайоне с заменой вводов в жилых домах № 10, 14,18,20 по ул. Г. Десантников»</t>
  </si>
  <si>
    <t xml:space="preserve">г. Новороссийск, 
пр. Дзержинского (от ул. Героев Десантников до ул. Волгоградской)
</t>
  </si>
  <si>
    <t>«Капитальный ремонт водовода по пр. Дзержинского от ул. Героев Десантников до ул. Волгоградской в г. Новороссийске. Зона № 27»</t>
  </si>
  <si>
    <t>2 654 850,00</t>
  </si>
  <si>
    <t xml:space="preserve">постановление администрации муниципального образования город Новороссийск № 8610 от 05.11.2015 г. «О передаче в муниципальную собственность законченного строительством объекта: «Капитальный ремонт водовода по пр. Дзержинского от ул. Героев Десантников до ул. Волгоградской в г. Новороссийске. Зона № 27»; </t>
  </si>
  <si>
    <t>ул. Героев Десантников,27</t>
  </si>
  <si>
    <t>сети водоснабжения сталь д=125</t>
  </si>
  <si>
    <t>Постановление администрации № 1472 от 26.09.2000; Приказ УИЗО  № 190 от 12.10.2000г.;</t>
  </si>
  <si>
    <t>сети канализации керамика д=150</t>
  </si>
  <si>
    <t>г. Новороссийск ул. Карамзина (от ул. Снайпера Рубахо до ул. Рыжова)</t>
  </si>
  <si>
    <t>«Капитальный ремонт наружных сетей водопровода зоны по ул. Карамзина от ул. Снайпера Рубахо до ул. Рыжова в г. Новороссийске»</t>
  </si>
  <si>
    <t>2 180 241,00</t>
  </si>
  <si>
    <t xml:space="preserve"> постановление администрации муниципального образования город Новороссийск № 8537 от 02.11.2015 г. «О передаче в муниципальную собственность законченного строительством объекта: «Капитальный ремонт наружных сетей водопровода зоны по ул. Карамзина от ул. Снайпера Рубахо до ул. Рыжова в г. Новороссийске»</t>
  </si>
  <si>
    <t>г. Новороссийск, ул. Карамзина</t>
  </si>
  <si>
    <t>«Капитальный ремонт напорного водопровода и водопроводных вводов № 23, 27, 29, 35, 33, 37 по ул. Карамзина (жилые дома № 126, 128, 130, 132, 134, 136, 138, 140) в г. Новороссийске)»</t>
  </si>
  <si>
    <t>6 102 887,00</t>
  </si>
  <si>
    <t>постановление администрации муниципального образования№ 8713 от 06.11.2015г.   «О передаче в муниципальную собственность законченного строительством объекта: «Капитальный ремонт напорного водопровода и водопроводных вводов № 23, 27, 29, 35, 33, 37 по ул. Карамзина (жилые дома № 126, 128, 130, 132, 134, 136, 138, 140) в г. Новороссийске)»</t>
  </si>
  <si>
    <t>ул. Куникова (от территории ЗАО "Асстек" до колодца КК-1 у территории ЗАО "ПИНО"</t>
  </si>
  <si>
    <t>сети канализации ж/бетонные трубы д=200-500мм</t>
  </si>
  <si>
    <t>Постановление админ. МО № 3777 от 13.12.2007г. ; Приказ УИЗО № 1167 от 11.01.2008</t>
  </si>
  <si>
    <t>г. Новороссийск, от НСВ по ул. Карамзина до жилых домов № 51, 53, 55 по ул. Карамзина и до жилого дома № 19 по ул. Куникова, зона № 20</t>
  </si>
  <si>
    <t>«Капитальный ремонт напорного водопровода от НСВ по ул. Карамзина до жилых домов № 51, 53, 55 по ул. Карамзина и до жилого дома № 19 по ул. Куникова, зона № 20 в г. Новороссийске»</t>
  </si>
  <si>
    <t>2 176 196,54</t>
  </si>
  <si>
    <t>постановление администрации муниципального образования город Новороссийск № 8538 от 02.11.2015 г. «О передаче в муниципальную собственность законченного строительством объекта: «Капитальный ремонт напорного водопровода от НСВ по ул. Карамзина до жилых домов № 51, 53, 55 по ул. Карамзина и до жилого дома № 19 по ул. Куникова, зона № 20 в г. Новороссийске»</t>
  </si>
  <si>
    <t>г. Новороссийск, VIII микрорайона  Жилые дома № 9 «а», 9 «б»</t>
  </si>
  <si>
    <t>«Капитальный ремонт вводов к жилым домам VIII микрорайона, зона № 20 в г. Новороссийске. Жилые дома № 9 «а», 9 «б»</t>
  </si>
  <si>
    <t>1 600 075,00</t>
  </si>
  <si>
    <t>постановление администрации муниципального образования город Новороссийск № 8536 от 02.11.2015 г. «О передаче в муниципальную собственность законченного строительством объекта: «Капитальный ремонт вводов к жилым домам VIII микрорайона, зона № 20 в г. Новороссийске. Жилые дома № 9 «а», 9 «б»</t>
  </si>
  <si>
    <t>. Новороссийск, ул. Камская (зона № 7)</t>
  </si>
  <si>
    <t>«Капитальный ремонт уличного водопровода по ул. Камская (зона №7) в г. Новороссийске»</t>
  </si>
  <si>
    <t>3 703 947,00</t>
  </si>
  <si>
    <t>постановление администрации муниципального образования город Новороссийск № 8526 от 02.11.2015 г. «О передаче в муниципальную собственность законченного строительством объекта: «Капитальный ремонт уличного водопровода по ул. Камская (зона №7) в г. Новороссийске»</t>
  </si>
  <si>
    <t>г. Новороссийск ул. Гордеева. Зона № 7</t>
  </si>
  <si>
    <t>«Капитальный ремонт уличного водопровода по ул. Гордеева в г. Новороссийске. Зона № 7»</t>
  </si>
  <si>
    <t>2 909 210,00</t>
  </si>
  <si>
    <t>постановление администрации муниципального образования город Новороссийск №8609 от 05.11.2015 г. «О передаче в муниципальную собственность законченного строительством объекта: «Капитальный ремонт уличного водопровода по ул. Гордеева в г. Новороссийске. Зона № 7»</t>
  </si>
  <si>
    <t>г. Новороссийск, ул. Черняховского (от ул. Алексеева до пр. Дзержинского</t>
  </si>
  <si>
    <t>«Капитальный ремонт водопроводп Ду-300 по ул. Черняховского от ул. Алексеева до пр. Дзержинского в г. Новороссийске»</t>
  </si>
  <si>
    <t>2 550 733,0</t>
  </si>
  <si>
    <t>постановление администрации муниципального образования город Новороссийск № 8522 от 02.11.2015 г. «О передаче в муниципальную собственность законченного строительством объекта: «Капитальный ремонт водопроводп Ду-300 по ул. Черняховского от ул. Алексеева до пр. Дзержинского в г. Новороссийске»</t>
  </si>
  <si>
    <t>ул. Алексеева,50</t>
  </si>
  <si>
    <t>сети водоснабжения сталь д=100</t>
  </si>
  <si>
    <t>Постановление админист. МО № 1472 от 26.09.2000; Приказ УИЗО № 190 от 12.10.2000</t>
  </si>
  <si>
    <t>г. Новороссийск, ул. Глухова (от пр. Ленина до ул. Леженина)</t>
  </si>
  <si>
    <t>«Капитальный ремонт водопровода Ду-300 по ул. Глужова от пр. г. Ленина до ул. Леженина в г. Новороссийске»</t>
  </si>
  <si>
    <t>4 093 414,00</t>
  </si>
  <si>
    <t>постановление администрации муниципального образования город Новороссийск № 8529 от 02.11.2015 г. «О передаче в муниципальную собственность законченного строительством объекта: «Капитальный ремонт водопровода Ду-300 по ул. Глужова от пр. Ленина до ул. Леженина в г. Новороссийске»</t>
  </si>
  <si>
    <t>г. Новороссийск ул. Серова от ул. Дзержинского до ул. Леженина (зона № 19)</t>
  </si>
  <si>
    <t>«Капитальный ремонт участка водопровода по ул. Серова от ул. Дзержинского до ул. Леженина (зона № 19) в г. Новороссийске»</t>
  </si>
  <si>
    <t>2 598 760,00</t>
  </si>
  <si>
    <t>постановление администрации муниципального образования город Новороссийск № 8608 от 05.11.2015 г. « О передаче в муниципальную собственность законченного строительством объекта: «Капитальный ремонт участка водопровода по ул. Серова от ул. Дзержинского до ул. Леженина (зона № 19) в г. Новороссийске»</t>
  </si>
  <si>
    <t>г. Новороссийск ул. Леженина от ул. Серова до ул. Украинской (зона № 19)</t>
  </si>
  <si>
    <t>Капитальный ремонт участка водопровода по ул. Леженина от ул. Серова до ул. Украинской (зона № 19) в г. Новороссийске»</t>
  </si>
  <si>
    <t>2 724 881,</t>
  </si>
  <si>
    <t>постановление администрации муниципального образования город Новороссийск № 8612 от 05.11.2015 г. «О передаче в муниципальную собственность законченного строительством объекта: «Капитальный ремонт участка водопровода по ул. Леженина от ул. Серова до ул. Украинской (зона № 19) в г. Новороссийске»</t>
  </si>
  <si>
    <t>г. Новороссийск по ул. Советов. Зона № 16</t>
  </si>
  <si>
    <t xml:space="preserve">«Капитальный ремонт водопроводных вводов к жилым домам </t>
  </si>
  <si>
    <t>2 744 673,00</t>
  </si>
  <si>
    <t>постановление администрации муниципального образования город Новороссийск № 8617 от 05.11.2015 г. «О передаче в муниципальную собственность законченного строительством объекта: «Капитальный ремонт водопроводных вводов к жилым домам по ул. Советов (зона № 16) в г. Новороссийске»</t>
  </si>
  <si>
    <t>Г. Новороссийск, ул. Челюскинцев от ул. Цедрика до ул. Серова (зона № 16)</t>
  </si>
  <si>
    <t>Капитальный ремонт уличного водопровода</t>
  </si>
  <si>
    <t>4 643 809,00</t>
  </si>
  <si>
    <t xml:space="preserve"> постановление администрации муниципального образования город Новороссийск № 8539 от 02.111.2015 г. «О передаче в муниципальную собственность законченного строительством объекта: «Капитальный ремонт уличного водопровода по ул. Челюскинцев от ул. Цедрика до ул. Серова (зона № 16) в г. Новороссийске»</t>
  </si>
  <si>
    <t xml:space="preserve">г. Новороссийск, ул. Революции 1905 года (зона № 16) на территории 1-й городской больницы
</t>
  </si>
  <si>
    <t xml:space="preserve">Капитальный ремонт водопроводных сетей и вводов </t>
  </si>
  <si>
    <t>4 397 307,00</t>
  </si>
  <si>
    <t>Постановление администрации муниципального образования город Новороссийск № 8524 от 02.11.2015 г. «О передаче в муниципальную собственность законченного строительством объекта: «Капитальный ремонт водопроводных сетей и вводов на территории 1-й городской больницы по ул. Роволюции 1905 года (зона № 16) в г. Новороссийске»</t>
  </si>
  <si>
    <t>г. Новороссийск ул. Дзержинского (от ул. Прохорова до ул. Куникова)</t>
  </si>
  <si>
    <t>Капитальный ремонт водовода Д-300 мм,1 этап. Участки № 1-6</t>
  </si>
  <si>
    <t>13 516 957,84</t>
  </si>
  <si>
    <t xml:space="preserve"> постановление администрации муниципального образования город Новороссийск № 8711 от 06.11.2015 г. «О передаче в муниципальную собственность законченного строительством объекта: «Капитальный ремонт водовода Д-300 мм по ул. Дзержинского от ул. Прохорова до ул. Куникова в г. Новороссийске. 1 этап. Участки № 1-6»</t>
  </si>
  <si>
    <t>Г. Новороссийск, ул. Дзержинского (от ул. Серова до ул. Запорожской и от ул.Корницкого до ул. Куникова</t>
  </si>
  <si>
    <t xml:space="preserve">Капитальный ремонт водовода Д-300 мм по ул. Дзержинского Д-100мм от ул. Серова до ул. Запорожской и от ул. Корницкого до ул. Куникова (1 этап) </t>
  </si>
  <si>
    <t>2 794 119,00</t>
  </si>
  <si>
    <t>постановление  администрации муниципального образования № 8533 от 02.11.2015г. "О предаче в муницппальную собственность законченного строительством объекта:апитальный ремонт водопровода по ул. Дзержинского Д-100мм от ул. Серова до ул. Запорожской и от ул. Корницкого до ул. Куниова в г. Новороссийске (1этап)"</t>
  </si>
  <si>
    <t>г. Новороссийск, ул. Дзержинского от ул. Корницкого до ул. Куникова</t>
  </si>
  <si>
    <t>«Капитальный ремонт водовода Д-100 мм по ул. Дзержинского от ул. Корницкого до ул. Куникова в г. Новороссийске. Участки № 1-4 (2 этап)»</t>
  </si>
  <si>
    <t>8 502 899,07</t>
  </si>
  <si>
    <t>Постановление администрации муниципального образования город Новороссийск № 8520 от 02.11.2015 г. «О передаче в муниципальную собственность законченного строительством объекта: «Капитальный ремонт водовода Д-100 мм по ул. Дзержинского от ул. Корницкого до ул. Куникова в г. Новороссийске. Участки № 1-4 (2 этап)»</t>
  </si>
  <si>
    <t>г. Новороссийск, 13 микрорайон (зона № 29 от проходного канала (возле жилого дома № 108 по ул. Анапское шоссе до ул. 2-я Тобольская)</t>
  </si>
  <si>
    <t>«Капитальный ремонт сети водопровода в проходном канале. Зона № 29 в 13 микрорайоне г. Новороссийска»</t>
  </si>
  <si>
    <t>7 536 905,79</t>
  </si>
  <si>
    <t>Постановление администрации муниципального образования город Новороссийск № 8615 от 05.11.2015 г. «О передаче в муниципальную собственность законченного строительством объекта: «Капитальный ремонт сети водопровода в проходном канале. Зона № 29 в 13 микрорайоне г .Новороссийска»; Постановление № 3615 от 11.05.2016г. о внесении изменений в постановление № 8615 от 05.11.2015г.</t>
  </si>
  <si>
    <t>ул. Тобольская,12</t>
  </si>
  <si>
    <t>Постановление админ. МО № 1472 от 26.04.2000; Прказ УИЗО № 190 от 12.10.2000</t>
  </si>
  <si>
    <t>ул. Тобольская,14</t>
  </si>
  <si>
    <t>г. Новороссийск, 13 микрорайон ул .Видова от ул. Старотобольской до ул. Видова, 169 «а»</t>
  </si>
  <si>
    <t>Капитальный ремонт внеплощадочных сетей водопровода Ду-300 мм в 13 микрорайоне (Зона № 29)</t>
  </si>
  <si>
    <t>8 866 833,00</t>
  </si>
  <si>
    <t>Постановления администрации муниципального образования город Новороссийск № 8611 от 05.11.2015 г. «О передаче в муниципальную собственность законченного строительством объекта: «Капитальный ремонт внеплощадочных сетей водопровода Ду-300 мм в 13 микрорайоне в г. Новороссийске. Зона № 29»</t>
  </si>
  <si>
    <t>г. Новороссийск, 13 микрорайон (зона № 29) от ул. Видова, 169 «а» до ул. Горького до проходного канала и внутридворовой водовод</t>
  </si>
  <si>
    <t>«Капитальный ремонт сети водопроводов в 13 микрорайоне (зона № 29) от ул. Видова, 169 «а» до ул. Горького до проходного канала и внутридворовой водовод в г. Новороссийске»</t>
  </si>
  <si>
    <t>9 685 630,65</t>
  </si>
  <si>
    <t>постановления администрации муниципального образования город Новороссийск № 8614 от 05.11.2015 г. «О передаче в муниципальную собственность законченного строительством объекта: «Капитальный ремонт сети водопроводов в 13 микрорайоне (зона № 29) от ул. Видова, 169 «а» до ул. Горького до проходного канала и внутридворовой водовод в г. Новороссийске</t>
  </si>
  <si>
    <t>г. Новороссийск, ул. Анапское шоссе</t>
  </si>
  <si>
    <t>«Капитальный ремонт, замена изношенных сетей водопровода зоны № 3-а. Внутриквартильная сеть по ул. Анапское шоссе от В-1 существующий до жилого дома № 58 корпуса № 1, 2, 3, 4, 6, 7, расположенный по адресу: г. Новороссийск, ул. Анапское шоссе»</t>
  </si>
  <si>
    <t>1 193 935,00</t>
  </si>
  <si>
    <t xml:space="preserve"> постановления администрации муниципального образования город Новороссийск № 8532 от 02.11.2015 г. «О передаче в муниципальную собственность законченного строительством объекта: «Капитальный ремонт, замена изношенных сетей водопровода зоны № 3-а. Внутриквартильная сеть по ул. Анапское шоссе от В-1 существующий до жилого дома № 58 корпуса № 1, 2, 3, 4, 6, 7, расположенный по адресу: г. Новороссийск, ул. Анапское шоссе»; </t>
  </si>
  <si>
    <t>г. Новороссийск, ул. Дзержинского (ул. Куниковаа до жилого дома № 37 по ул. Героев Десантников)</t>
  </si>
  <si>
    <t>«О передаче в муниципальную собственность законченного строительством объекта: «Капитальный ремонт водопровода по ул. Дзержинского от ул. Куникова до жилого дома № 37 по ул. Героев Десантников в г. Новороссийске. Зона № 18 (1 этап)»</t>
  </si>
  <si>
    <t>11 127 920,41</t>
  </si>
  <si>
    <t>постановления администрации муниципального образования город Новороссийск № 8521 от 02.11.2015 г. «О передаче в муниципальную собственность законченного строительством объекта: «Капитальный ремонт водопровода по ул. Дзержинского от ул. Куникова до жилого дома № 37 по ул. Героев Десантников в г. Новороссийске. Зона № 18 (1 этап)»</t>
  </si>
  <si>
    <t>г. Новороссийск, ул. Пархоменко- ул. Исаева- ул. Свердлова»</t>
  </si>
  <si>
    <t>«Капитальный ремонт водопроводов по ул. Пархоменко- ул. Исаева- ул. Свердлова в г. Новороссийске»</t>
  </si>
  <si>
    <t>1 698  642,00</t>
  </si>
  <si>
    <t>постановления администрации муниципального образования город Новороссийск № 8535 от 02.11.2015 г. «О передаче в муниципальную собственность законченного строительством объекта: «Капитальный ремонт водопроводов по ул. Прхоменко- ул. Исаева- ул. Свердлова в г. Новороссийске»</t>
  </si>
  <si>
    <t>г. Новороссийск ул. Видова (от ул. Тобольской до ул. Кутузовской)</t>
  </si>
  <si>
    <t>«Капитальный ремонт водопровода Д-160 мм по ул. Видова от ул. Тобольской до ул. Кутузовской в г. Новороссийске»</t>
  </si>
  <si>
    <t>6 761 429,80</t>
  </si>
  <si>
    <t>постановления администрации муниципального образования город Новороссийск № 8534 от 02.11.2015 г. «О передаче в муниципальную собственность законченного строительством объекта: «Капитальный ремонт водопровода Д-160 мм по ул. Видова от ул. Тобольской до ул. Кутузовской в г. Новороссийске»</t>
  </si>
  <si>
    <t xml:space="preserve">г. Новороссийск, 
ул. С. Тюленина (от ж. дома № 31 по ул. Тюленина до пересечения ул. Видова-Старотобольская)
</t>
  </si>
  <si>
    <t>Инженерные сети канализации</t>
  </si>
  <si>
    <t xml:space="preserve">постановление главы муниципального образования город Новороссийск № 6123 от 29.07.2016 года «О передаче в муниципальную собственность законченного строительством объекта: «Канализирование ул. С. Тюленина. Без материалов»                 постановление главы муниципального образования город Новороссийск № 9742 от 28.11.2016 года </t>
  </si>
  <si>
    <t>Труба 160 мм SN 8 «Корсис»</t>
  </si>
  <si>
    <t>Колодцы канализационные из сборного ж/б Д-1000 мм</t>
  </si>
  <si>
    <t>г. Новороссийск, пер. Днепровский,5</t>
  </si>
  <si>
    <t>сети  ливневой канализации(п.м.)</t>
  </si>
  <si>
    <t>Приказ Министра обороны РФ №421 от 19 мая 2014г."О передаче объектов недвижимого имущества в собственность М.О. г. Новороссийск";Акт передачи от 23.06.2014г.</t>
  </si>
  <si>
    <t xml:space="preserve"> пер. Днепровский,5</t>
  </si>
  <si>
    <t>ливневой коллектор(п.м.)</t>
  </si>
  <si>
    <t>ограждение ж/бетонные плиты (п.м.)</t>
  </si>
  <si>
    <t>подпорная стена(п.м.)</t>
  </si>
  <si>
    <t>асфальтобетонное покрытие дворовой территории (кв.м.)</t>
  </si>
  <si>
    <t xml:space="preserve">ул. Молодежная от д. №4 до пр. Ленина ПНД (ООО "Выбор-С") </t>
  </si>
  <si>
    <t>сети водоснабжения пм. уличные Д=315мм</t>
  </si>
  <si>
    <t>Постановление администрации МО №4041 от 23.05.2016 "О включении в реестр мун. собств. инженерных сетей водоснабжени и водоотведения"</t>
  </si>
  <si>
    <t>ул. Межевая, д.№4, д.№6</t>
  </si>
  <si>
    <t>водопроводные вводы Д=150; Д=110мм; (п.м.)</t>
  </si>
  <si>
    <t>ул. Планеристов  от ул. Прохорова  до ул. Запорожская</t>
  </si>
  <si>
    <t>сети канализации  Д=200мм (п.м.)</t>
  </si>
  <si>
    <t>ул. 2-я Тобольская от ж.д. по ул. Видова до ул. Анапское шоссе</t>
  </si>
  <si>
    <t>сети канализации  Д=400мм (п.м.)</t>
  </si>
  <si>
    <t>ул. Советов,46-52</t>
  </si>
  <si>
    <t>ул. Свободы от ул. Ботылева до ул. Декабристов</t>
  </si>
  <si>
    <t>ул. Красноармейская от ул. Ботылева до ул. Клары Цеткин</t>
  </si>
  <si>
    <t>ул. Ботылева от ул. Красноармейская до ул. Свободы</t>
  </si>
  <si>
    <t>ул. Красноармейская от ул. Белорусская до ул. Ломоносова</t>
  </si>
  <si>
    <t>сети водоснабжения ПНД Д=300 мм (замена водопровода)</t>
  </si>
  <si>
    <t>260 м.п.</t>
  </si>
  <si>
    <t>Постановление админ. МО от 28.05.2008г. № 1544;</t>
  </si>
  <si>
    <t>ул. Южная-Пионерская №№ 14,15,15а (по генплану) - 14 микрорайон</t>
  </si>
  <si>
    <t>сети канализации внеплощадочные</t>
  </si>
  <si>
    <t>Постановление админ. МО  от 10.12.2007г. № 3714; Приказ УИЗО № 1189 от 11.02.2008</t>
  </si>
  <si>
    <t>ул. Южная-Пионерская №№ 14,15 (по генплану) - 14 микрорайон</t>
  </si>
  <si>
    <t>сети водоснабжения внеплощадочные</t>
  </si>
  <si>
    <t>ул. Южная/пр.Дзержинского, 4/223</t>
  </si>
  <si>
    <t>160мм</t>
  </si>
  <si>
    <t>Постанвление админ. МО № 2575 от 07.08.2006; Приказ УИЗО № 1157 от 27.12.2007г.;</t>
  </si>
  <si>
    <t>65мм</t>
  </si>
  <si>
    <t>ул. Волочаевская от ж.д.№ 115 до ж.д.№91</t>
  </si>
  <si>
    <t>315мм,100мм</t>
  </si>
  <si>
    <t>Постановление админ.МО  № 1544 от 28.05.2008г.</t>
  </si>
  <si>
    <t>Участок "Новорослесэкспорт" № 3 от камеры ТГВ до ВНС "Цемесс"</t>
  </si>
  <si>
    <t>сети водоснабжения (водовод)</t>
  </si>
  <si>
    <t>ул.Советов,ул.Свободы,ул.Леднева,ул.Новороссийской Республики (участок от ул.Рубина до ул. Толстого)</t>
  </si>
  <si>
    <t>сети  водоснабжения (водовод из трубы ПЭ80 SDR13,6 ПНД тип "Т"</t>
  </si>
  <si>
    <t>ул.Советов,ул.Свободы,ул.Леднева,ул.Новороссийской Республики (участок от ул. Бирюзова до ул. Руьина)</t>
  </si>
  <si>
    <t xml:space="preserve">сети  водоснабжения (водовод из трубы ПЭ80 SDR13,6 ПНД </t>
  </si>
  <si>
    <t>п. Мысхако</t>
  </si>
  <si>
    <t>Внеплощадочные и внутриплощадочные инженерные сети коттеджной застройки в п. Мысхако</t>
  </si>
  <si>
    <t xml:space="preserve">постановление главы муниципального образования город Новороссийск № 9278 от 11.11.2016 года «О включении в реестр собственности муниципального образования город Новороссийск объектов канализационных и водопроводных инженерных сетей коттеджной застройки в с. Мысхако, переданных на безвозмездной основе» </t>
  </si>
  <si>
    <t>Внеплощадочные сети водоснабжения. В том числе:</t>
  </si>
  <si>
    <t>Труба стальная Д= 150 мм</t>
  </si>
  <si>
    <t>- колодцы из сборного ж/бетона Д= 2000 мм</t>
  </si>
  <si>
    <t>- камеры ж/бетонные</t>
  </si>
  <si>
    <t>Внутриплощадочные сети водоснабжения:</t>
  </si>
  <si>
    <t>Труба ПЭ 100SDR Д=160 мм</t>
  </si>
  <si>
    <t>Труба ПЭ 100SDR Д=63 мм</t>
  </si>
  <si>
    <t>Труба ПЭ 100SDR Д=32 мм</t>
  </si>
  <si>
    <t>Водопроводный колодец из сборного ж/бетона</t>
  </si>
  <si>
    <t>-Д= 1000 мм</t>
  </si>
  <si>
    <t>-Д= 1500 мм</t>
  </si>
  <si>
    <t>-Д= 2000 мм</t>
  </si>
  <si>
    <t>Канализация:</t>
  </si>
  <si>
    <t>Труба канализационная профилированная «Корсис» Д= 160 мм;</t>
  </si>
  <si>
    <t>Канализационные колодцы из сборного ж/бетона Д= 1000 мм</t>
  </si>
  <si>
    <t xml:space="preserve">г.Новороссийск, с.Гайдук 
ул.Чкалова
(от ул.Межевая 
до ул.Ленина)
</t>
  </si>
  <si>
    <t xml:space="preserve">Сети водопровода  
</t>
  </si>
  <si>
    <t>Постановление главы муниципального образования город Новороссийск № 9743 от 28.11.2016 года "О передаче в муницпальную собственность законченного строительством объекта"Замена водопровода в с. Гайдук по ул. Чкалова"</t>
  </si>
  <si>
    <t>Водопровод из труб ПЭ100SDR17            Ø110×8мм</t>
  </si>
  <si>
    <t>899 425.74</t>
  </si>
  <si>
    <t>Водопроводные колодцы  из сборного ж/бетона:</t>
  </si>
  <si>
    <t>-Ø1000 мм;</t>
  </si>
  <si>
    <t>-Ø1500 мм.</t>
  </si>
  <si>
    <t xml:space="preserve">Гидрант пожарный подземный
H=750 мм
</t>
  </si>
  <si>
    <t xml:space="preserve">Задвижки чугунные  
dу 100  30ч6бр
</t>
  </si>
  <si>
    <t xml:space="preserve">г.Новороссийск, 
ул. Дзержинского                                          от ул. Прохорова                                           до   ул. Куникова (по зеленой зоне с нечетной стороны улицы)
</t>
  </si>
  <si>
    <t>Водовод Д-300мм  2этап участки №1,№2,№3,№4,№5 и №6» (капитальный ремонт)</t>
  </si>
  <si>
    <t>Постановление главы муниципального образования город Новороссийск № 9740 от 28.11.2016 года "О передаче в муницпальную собственность законченных строительством объектов :апитальный ремонт  водовода Д-300 по ул. Дзержинского от ул. Прохорова до  ул. Куникова"</t>
  </si>
  <si>
    <t xml:space="preserve"> Участок №1</t>
  </si>
  <si>
    <t>2 701 384.02</t>
  </si>
  <si>
    <t>Водопроводная сеть из труб  ПЭ 100SDR11           Д-315мм</t>
  </si>
  <si>
    <t>2 089 884,02</t>
  </si>
  <si>
    <t>Колодцы водопроводные сборные ж/бетонные Д -2,0м</t>
  </si>
  <si>
    <t>Гидранты пожарные подземные давлением 1 МПа (10кгс/см2) ,                                                    Д-125мм. Н-1000мм</t>
  </si>
  <si>
    <t>Задвижка фланцевая чугунная с обрезиненным клином  VOC4241 ТЕСОFIД-300мм</t>
  </si>
  <si>
    <t>Участок №2</t>
  </si>
  <si>
    <t>2 320 404,85</t>
  </si>
  <si>
    <t>Водопроводная сеть из труб  ПЭ 100SDR11  Д-315мм</t>
  </si>
  <si>
    <t>1 749 992,85</t>
  </si>
  <si>
    <t>Труба  ПЭ100 SDR17  Д-500мм (футляры)</t>
  </si>
  <si>
    <t xml:space="preserve"> Колодцы водопроводные сборные ж/бетонные Д -2,0м</t>
  </si>
  <si>
    <t>Гидранты пожарные подземные давлением 1 Мпа(10кгс/см2) , Д- 125мм.Н-1000мм</t>
  </si>
  <si>
    <t>Задвижка фланцевая чугунная с обрезным клином  VOC4241 ТЕСОFIД-300мм</t>
  </si>
  <si>
    <t xml:space="preserve"> Участок № 3</t>
  </si>
  <si>
    <t>2 773 208.97</t>
  </si>
  <si>
    <t>Водопроводная сеть из труб  ПЭ 100SDR11</t>
  </si>
  <si>
    <t>2 274 633,97</t>
  </si>
  <si>
    <t>Д-315мм</t>
  </si>
  <si>
    <t>Труба   ПЭ100 SDR17</t>
  </si>
  <si>
    <t xml:space="preserve"> Д-500мм (футляры)</t>
  </si>
  <si>
    <t>Гидранты пожарные подземные давлением 1 МПа (10кгс/см2),  Д- 125мм.Н-1000мм</t>
  </si>
  <si>
    <t xml:space="preserve"> Участок № 4</t>
  </si>
  <si>
    <t xml:space="preserve">2 220 807.37 </t>
  </si>
  <si>
    <t>Гидранты пожарные подземные давлением         1 МПа(10кгс/см2),  Д- 125мм.Н-1000мм</t>
  </si>
  <si>
    <t xml:space="preserve"> Участок   № 5</t>
  </si>
  <si>
    <t>Труба   ПЭ100 SDR17  Д-500мм (футляры)</t>
  </si>
  <si>
    <t xml:space="preserve"> Участок  № 6</t>
  </si>
  <si>
    <t>Водопроводная сеть из труб  ПЭ 100SDR 11  Д-315мм</t>
  </si>
  <si>
    <t>Гидранты пожарные подземные давлением 1 МПа(10кгс/см2) ,  Д- 125мм.н-1000мм</t>
  </si>
  <si>
    <t>г.Новороссийск, ул.Героев  Десантников                                от ул.Малоземельской                     до ул.Дзержинского</t>
  </si>
  <si>
    <t>Водовод  (капитальный ремонт)</t>
  </si>
  <si>
    <t>Постановление главы муниципального образования город Новороссийск № 9745 от 28.11.2016 года</t>
  </si>
  <si>
    <t>14 064 013</t>
  </si>
  <si>
    <t xml:space="preserve"> Водопроводная  сеть из труб  ПЭ 100 SDR 11 Д-225 мм</t>
  </si>
  <si>
    <t xml:space="preserve"> Водопроводная  сеть из труб  ПЭ 100 SDR 11 Д-160 мм</t>
  </si>
  <si>
    <t>Водопроводная  сеть из труб  ПЭ 100SDR 17 Д-110 мм</t>
  </si>
  <si>
    <t>Водопроводная  сеть из труб  ПЭ 100SDR 13,6  Д-63мм</t>
  </si>
  <si>
    <t>Водопроводная  сеть из труб  ПЭ 100 SDR 13,6 Д-32мм</t>
  </si>
  <si>
    <t>Водопроводная  сеть из труб  ПЭ 100 SDR 13,6 Д-25мм</t>
  </si>
  <si>
    <t>Водопроводная  сеть из труб  стальных Д-159</t>
  </si>
  <si>
    <t>Водопроводная  сеть из труб  стальных Д-325мм</t>
  </si>
  <si>
    <t>Водопроводная  сеть из труб  стальных Д-219 мм</t>
  </si>
  <si>
    <t>1 705 000</t>
  </si>
  <si>
    <t xml:space="preserve"> Колодцы водопроводные сборные ж/бетонные Д -1,5м</t>
  </si>
  <si>
    <t xml:space="preserve">Камера водопроводная  с монолитными стенами и покрытием из сборного ж/бетона , прямоугольная размером 2,5х2,5х2 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</si>
  <si>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Гидранты пожарные подземные давлением 1 Мпа , Д- 125мм.н-1000мм</t>
  </si>
  <si>
    <t>Задвижка фланцевая чугунная с обрезным клином  VOC4241 ТЕСОFIД-200мм</t>
  </si>
  <si>
    <t>Задвижка фланцевая чугунная с обрезным клином  VOC4241 ТЕСОFIД-150мм</t>
  </si>
  <si>
    <t>Задвижка фланцевая чугунная с обрезным клином  VOC4241 ТЕСОFIД-100мм</t>
  </si>
  <si>
    <t>Задвижка фланцевая чугунная с обрезным клином  VOC4241 ТЕСОFIД-32мм</t>
  </si>
  <si>
    <t>Редукционный клапан, модель Бермод 720-WW-6-720-ES-00-YC-16-EB-NN-IV</t>
  </si>
  <si>
    <t>Сетчатый фланцевый наклонный фильтр Ру16  ТЕСОFI</t>
  </si>
  <si>
    <t>г. Новороссийск, ул. Герцена,  жилой дом № 9</t>
  </si>
  <si>
    <t>постановление главы муниципального образования город Новороссийск № 3942 от 20.05.2016 года «О передаче в муниципальную собственность законченного строительством объекта: «Реконструкция ул. Герцена от ул. Луначарского до ул. Старотобольской (от ул. Рязанской до ул. Камской)»; Приказ УИЗО № 2257 от 22.06.2016</t>
  </si>
  <si>
    <t>Постановление  админ. МО № 3942 от  20.05.2016; Приказ УИЗО № 2257 от 22.06.2016;</t>
  </si>
  <si>
    <t xml:space="preserve">г.Новороссийск,  
ул. Таганрогская,                                        ул. Физкультурная,                                    ул. Запорожская                                           от ул. Коммунаров                                        до  ул. Сулеймана Стальского
</t>
  </si>
  <si>
    <t>Сеть канализации  -1-й и 2-й этапы</t>
  </si>
  <si>
    <t>3 260 601,00</t>
  </si>
  <si>
    <t xml:space="preserve">Постановление главы муниципального образования город Новороссийск № 10226 от 06.12.2016 года </t>
  </si>
  <si>
    <t xml:space="preserve"> 1 этап</t>
  </si>
  <si>
    <t>942 580,00</t>
  </si>
  <si>
    <t xml:space="preserve">Сети канализации из труб  ПЭ  гофрированная, двухслойная профилированная «Корсис»  Д-250мм </t>
  </si>
  <si>
    <t>630 580,00</t>
  </si>
  <si>
    <t>Канализационные колодцы из сборного ж/бетона Д-1,0 м</t>
  </si>
  <si>
    <t>2 этап</t>
  </si>
  <si>
    <t>2 318 021,00</t>
  </si>
  <si>
    <t>Сети канализации из труб  ПЭ  гофрированная, двухслойная профилированная «Корсис»  Д-250мм</t>
  </si>
  <si>
    <t xml:space="preserve">1 460 021 </t>
  </si>
  <si>
    <t xml:space="preserve">Канализационные колодцы из сборного ж/бетона Д-1,0 м  </t>
  </si>
  <si>
    <t xml:space="preserve">г.Новороссийск ул. Куникова от пр. Дзержинского до пр. Ленина. Переход ул. Дзержинского – 
ул. Куникова.
</t>
  </si>
  <si>
    <t xml:space="preserve"> 381 390.0</t>
  </si>
  <si>
    <t>постановление  от 30.12.2016г. № 11007 Приказ № 2367                         от 12.02.2017 г</t>
  </si>
  <si>
    <t>г. Новороссийск, с. Гайдук</t>
  </si>
  <si>
    <t>Литер КН1</t>
  </si>
  <si>
    <t>23:47:0000000:0:256</t>
  </si>
  <si>
    <t>запись ЕГРН от 27.09.2011 № 23-23-21/220/2011-239</t>
  </si>
  <si>
    <t>Литер КН2</t>
  </si>
  <si>
    <t>23:47:0107002:0:35</t>
  </si>
  <si>
    <t>запись ЕГРН от 27.09.2011 № 23-23-21/220/2011-242</t>
  </si>
  <si>
    <t xml:space="preserve">г.Новороссийск,
с. Гайдук 
ул. Межевая от  ул. Базарной до   ул. Чкалова
</t>
  </si>
  <si>
    <t>Сети водоснабжения -  1 этап и 2 этап</t>
  </si>
  <si>
    <t>постановление от 29.12.2016г. № 10962 приказ № 2370 от 12.02.2017 г.</t>
  </si>
  <si>
    <t>Водоснабжение и водоотведение жилых домов Литер 57 и Литер 59 по ул. Анапское шоссе,                                  г. Новороссийск</t>
  </si>
  <si>
    <t>постановление от 03.05.2017 года № 3919 Приказ № 2549 от 15.06.2017</t>
  </si>
  <si>
    <t xml:space="preserve">г.Новороссийск
Мысхакское шоссе от точки врезки переложенной трубыД-630мм до ул. Прохорова через
ул.Физкультурную
</t>
  </si>
  <si>
    <t xml:space="preserve">«Капитальный ремонт водовода Ду-500мм по Мысхакское шоссе от точки врезки переложенной трубы
Д-630мм до ул. Прохорова через ул. Физкультурную»
</t>
  </si>
  <si>
    <t>Постановление 2277 от 10.03.2017 Приказ 2550 от 16.06.2017</t>
  </si>
  <si>
    <t>Новороссийск, пр. Дзержинского от ул. Куникова до ж/д № 37 по ул. Героев Десантников и участка внутриквартального трубопровода в 3-м микрорайоне с заменой вводов в жилые дома (ЗОНА № 18)</t>
  </si>
  <si>
    <t>постановление от 07.07.2017 года № 5974 Приказ № 2562 от 07.08.2017</t>
  </si>
  <si>
    <t xml:space="preserve">г. Новороссийск  ул. Запорожская от ул. С. Стальского до ул. Планеристов 
</t>
  </si>
  <si>
    <t>Водопроводные сети в г. Новороссийск. Зона 17 (водопровод по  ул. Запорожской от ул. С. Стальского до ул. Планеристов)»</t>
  </si>
  <si>
    <t>постановление от 02.03.2017 г. № 1982  приказ № 2477 от 06.04.2017; Постановление № 6757 от 14.08.2017г.; приказ № 3127 от 10.01.2018 (капремонт, увеличение стоимости)</t>
  </si>
  <si>
    <t>г.Новороссийск, пр.Ленина (от ул. Куникова до ул. Героев Десантников)</t>
  </si>
  <si>
    <t>Люки сетевых колодцев тяжелые</t>
  </si>
  <si>
    <t>постановление от 12.01.2017г. № 10 приказ № 2376 от 24.01.2017 постановление от от 22.02.17г. № 1715  приказ № 2461 от 06.03.2017</t>
  </si>
  <si>
    <t>Люки сетевых колодцев (пластик)</t>
  </si>
  <si>
    <t xml:space="preserve">г.Новороссийск
пер.Приморскому и по ул. Шота Руставелли от пер.Приморского до ул. Запорожская 
</t>
  </si>
  <si>
    <t>Канализационная сеть по пер.Приморскому и по ул. Шота Руставелли от пер.Приморского до ул. Запорожская 1 и 2 этапы</t>
  </si>
  <si>
    <t>постановление от 12.01.2017г. № 9 приказ № 2375 от 24.01.2017</t>
  </si>
  <si>
    <t>ул. Чернышевского, ж.д. № 50,52,54; ул. Иртышская, ж.д. № 13,13а,15</t>
  </si>
  <si>
    <t>сети канализации керамика д= 200мм</t>
  </si>
  <si>
    <t>Постановление админ. МО № 4458 от 25.12.2008г.; Приказ УИЗО № 1415 от 19.01.2009г.</t>
  </si>
  <si>
    <t>колодцы = 21 шт.</t>
  </si>
  <si>
    <t>Наружные сети канализации труба двухслойная профилированная «ПРАГМА-Рос ПАЙП»  Д200</t>
  </si>
  <si>
    <t xml:space="preserve">г.Новороссийск
ул. Черняховского
</t>
  </si>
  <si>
    <t>«Очистные сооружения по очистке дренажных вод производительностью 60 м3/час по   ул. Черняховского                                               (II очередь)»</t>
  </si>
  <si>
    <t>постановлением 03.05.2017 года № 3918 Приказ 2548 от 15.06.17</t>
  </si>
  <si>
    <t>Капельный полив</t>
  </si>
  <si>
    <t xml:space="preserve">г. Новороссийск,
ул. Запорожская 
(от ул. С.Стальского до ул. Планеристов)
</t>
  </si>
  <si>
    <t>Капитальный ремонт водопроводных сетей в г. Новороссийске зона 17. Капитальный ремонт водовода по ул. Запорожской от ул. С.Стальского до ул. Запорожской. Дополнительные работы.</t>
  </si>
  <si>
    <t>постановление от 14.08.2017 года № 6757. Приказ № 3127 от 10.01.2018 г.</t>
  </si>
  <si>
    <t>Водопроводная сеть из труб ПЭ 100 SDR 11 Д-25 мм</t>
  </si>
  <si>
    <t>163 810,0</t>
  </si>
  <si>
    <t xml:space="preserve">г. Новороссийск,
ул. Мысхакское шоссе (от точки врезки трубы Д-630 мм до ул. Прохорова через ул. Физкультурную)
</t>
  </si>
  <si>
    <t xml:space="preserve">Капитальный ремонт водовода Ду-500 мм </t>
  </si>
  <si>
    <t xml:space="preserve">постановление от 14.08.2017 года № 6756 </t>
  </si>
  <si>
    <t>Водопроводная сеть из труб ПЭ 80 SDR 11 Д-32 мм</t>
  </si>
  <si>
    <t>299 583,00</t>
  </si>
  <si>
    <t>Водопроводная сеть из труб ПЭ 80 SDR 11 Д-25 мм</t>
  </si>
  <si>
    <t>332 890,00</t>
  </si>
  <si>
    <t>Водопроводная сеть из труб ПЭ 100 SDR 17 Д-65 мм</t>
  </si>
  <si>
    <t>139 950,00</t>
  </si>
  <si>
    <t>прожектор светодиодный ДО-50Вт 6500К 4275 Лм</t>
  </si>
  <si>
    <t>труба гофрированная d20</t>
  </si>
  <si>
    <t>Г. Новороссийск, от пересечения ул. Таганрогской и ул. Физкультурная (между домами № 15 и № 13) до ж/д № 18 по ул. Физкультурная</t>
  </si>
  <si>
    <t>постановление от 14.08.2017 года № 6759. Приказ № 3172 от 08.02.2018</t>
  </si>
  <si>
    <t>Канализационная сеть из труб ПЭ гофрированных, двухслойных профилированных «Корсис» Д-250 мм</t>
  </si>
  <si>
    <t>Колодцы канализационные из сборного ж/бетона Д-1000 мм</t>
  </si>
  <si>
    <t>г. Новороссийск, от пересечения пер. Приморского и ул. Шота Руставели (между домами № 39 и № 37) до ж/д № 31 по ул. Шота Руставели</t>
  </si>
  <si>
    <t>постановление от 14.08.2017 года № 6760. Приказ № 3173 от 08.02.2018</t>
  </si>
  <si>
    <t xml:space="preserve">г. Новороссийск
ул. Анапское шоссе, 41-и
</t>
  </si>
  <si>
    <t xml:space="preserve">Канализационная насосная станция (КНС) 
(железобетонные стены, металлический люк)
</t>
  </si>
  <si>
    <t xml:space="preserve">постановление от 22.02.2018 года № 770. Приказ № 3208 от 26.02.2018 г. </t>
  </si>
  <si>
    <t>Погружной насосный агрегат (SL1/80/80)</t>
  </si>
  <si>
    <t>Напорный патрубок ДУ-100</t>
  </si>
  <si>
    <t>Обратный клапан ДУ-100</t>
  </si>
  <si>
    <t>Задвижка клиновая ДУ-100</t>
  </si>
  <si>
    <t>Люк для обслуживания</t>
  </si>
  <si>
    <t xml:space="preserve">г.Новороссийск,  
район ул. Косоногова
</t>
  </si>
  <si>
    <t>«Резервуар чистой воды в районе улицы Косоногова в                   г. Новороссийске»</t>
  </si>
  <si>
    <t xml:space="preserve">постановление № 2371 от 15.06.2018. постановление от             14.03.2016 года № 1939. Приказ № 3299 от 28.06.2018. Приказ № 2242 от 19.04.2016 </t>
  </si>
  <si>
    <t>Дорога подъездная (асфальтобетонное покрытие)</t>
  </si>
  <si>
    <t>1 048 319,00</t>
  </si>
  <si>
    <t>Площадь покрытия тропы наряда (асфальтобетонное покрытие)</t>
  </si>
  <si>
    <t>1 726 415,00</t>
  </si>
  <si>
    <t>Металлическая ограда из сетчатых панелей по ж. б. столбам</t>
  </si>
  <si>
    <t>1 621 985,00</t>
  </si>
  <si>
    <t>Резервуар  для воды сборный прямоугольный  из стеновых  панелей РЕ-8,9 С, размером 54х12х5,04м</t>
  </si>
  <si>
    <t>Фильтры-поглотители для резервуара чистой воды из сборных ж/б  блоков ФБС,  размером 8,0х4,2х2,4 м.</t>
  </si>
  <si>
    <t>2 907 384,00</t>
  </si>
  <si>
    <t>Контрольно-пропускной пункт  КПП, кирпичный с перекрытием из сборного ж/бетона, размером 3,74х7,5х5,2 м</t>
  </si>
  <si>
    <t>3 150 485,00</t>
  </si>
  <si>
    <t>Выгреб из сборного ж/бетона КС 20.6, КС 20.9</t>
  </si>
  <si>
    <t>Камера (врезка ТГВ) размером 2,50х6,015х2,0 м (монолитная)</t>
  </si>
  <si>
    <t xml:space="preserve">Камера (врезка Пенайский водовод) размером 3,0 х 5,3 х2.9  (монолитная)  </t>
  </si>
  <si>
    <t>Камера( с регулятором давления) размером 4.0х3.0 х3,7 м (монолитная)</t>
  </si>
  <si>
    <t>Водопровод стальной Ø 530х7 мм</t>
  </si>
  <si>
    <t>Водопровод стальной Ø 426х7 мм</t>
  </si>
  <si>
    <t>Водопровод стальной Ø 20 мм</t>
  </si>
  <si>
    <t>Канализация: чугунная Ø 100 мм</t>
  </si>
  <si>
    <t>Канализация: чугунная Ø 50мм</t>
  </si>
  <si>
    <t>Кабель силовой АВВГ с алюминиевыми жилами</t>
  </si>
  <si>
    <t xml:space="preserve"> Бортовые камни</t>
  </si>
  <si>
    <t>1 328 670,0</t>
  </si>
  <si>
    <t xml:space="preserve"> Ворота металлические</t>
  </si>
  <si>
    <t xml:space="preserve"> Металлические лестницы по резервуару</t>
  </si>
  <si>
    <t>1,39/1</t>
  </si>
  <si>
    <t>Ограждение лестничных проемов, маршей</t>
  </si>
  <si>
    <t>0.29</t>
  </si>
  <si>
    <t xml:space="preserve">Стальные одностоечные опоры </t>
  </si>
  <si>
    <t>Кабель  СИП 2</t>
  </si>
  <si>
    <t>139 000,0</t>
  </si>
  <si>
    <t>Кабель коаксиальный  радиочастотный РК 50-2-11</t>
  </si>
  <si>
    <t>140 197,97</t>
  </si>
  <si>
    <t xml:space="preserve">Шкаф управления, размером 1700х110мм с монтажной панелью </t>
  </si>
  <si>
    <t>47 057,0</t>
  </si>
  <si>
    <t>Водопровод стальной Ф250мм</t>
  </si>
  <si>
    <t>391 840,0</t>
  </si>
  <si>
    <t>г. Новороссийск, ул. Видова (от ул. Тобольской до ул. Кутузовской)</t>
  </si>
  <si>
    <t xml:space="preserve">Сети водоснабжения  Д-160 мм </t>
  </si>
  <si>
    <t xml:space="preserve">постановление № 2337 от 13.06.2018. Постановление от 02.11.2015 года № 8534. Приказ № 3300 от 28.06.2018. Приказ № 2298 от 19.04.2016 </t>
  </si>
  <si>
    <t>Водопроводная сеть из стальных труб Ø 108х3,5 мм</t>
  </si>
  <si>
    <t>48 000,00</t>
  </si>
  <si>
    <t>Водопроводная сеть из полиэтиленовых труб ПЭ80 SDR 11 Д-25 мм</t>
  </si>
  <si>
    <t>297 000,00</t>
  </si>
  <si>
    <t>Водопроводная сеть из полиэтиленовых труб ПЭ80 SDR 17 Д-63 мм</t>
  </si>
  <si>
    <t>42 000,00</t>
  </si>
  <si>
    <t>Водопроводная сеть из полиэтиленовых труб ПЭ100 SDR 17 Д-160 мм</t>
  </si>
  <si>
    <t>3 124 429,800</t>
  </si>
  <si>
    <t>Колодцы водопроводные из сборного ж/б Д-1000 мм</t>
  </si>
  <si>
    <t>1 654 600,00</t>
  </si>
  <si>
    <t>Колодцы водопроводные из сборного ж/б Д-1500 мм</t>
  </si>
  <si>
    <t>1 285 629,00</t>
  </si>
  <si>
    <t>Колодцы водопроводные из сборного ж/б Д-2000 мм</t>
  </si>
  <si>
    <t>217 500,00</t>
  </si>
  <si>
    <t>Гидранты пожарные</t>
  </si>
  <si>
    <t>32 500,00</t>
  </si>
  <si>
    <t>Задвижки чугунные Д-300 мм</t>
  </si>
  <si>
    <t>243 000,00</t>
  </si>
  <si>
    <t>Задвижки чугунные Д-150 мм</t>
  </si>
  <si>
    <t>28 800,00</t>
  </si>
  <si>
    <t>Задвижки чугунные Д-100 мм</t>
  </si>
  <si>
    <t>15 400,00</t>
  </si>
  <si>
    <t xml:space="preserve">г. Новороссийск           
ул.Тихорецкая от пер. 1-й Вандрашевский до пер.Проходной, пер. Проходной,                пер. Домбровский, пер. Вандрашевский
</t>
  </si>
  <si>
    <t xml:space="preserve">постановление № 2452 от 21.06.2018. Постановление от             19.06.2014 года № 4539. Приказ № 3301 от 28.06.2018. Приказ № 2089 от 27.06.2014 </t>
  </si>
  <si>
    <t>3 920 729,48</t>
  </si>
  <si>
    <t>500 774,72</t>
  </si>
  <si>
    <t>840 000,00</t>
  </si>
  <si>
    <t>3 136 000,00</t>
  </si>
  <si>
    <t>г. Новороссийск, ул. Анапское шоссе,57/59</t>
  </si>
  <si>
    <t>Сети канализации бытовой (К-1)</t>
  </si>
  <si>
    <t>23:47:0111017:259</t>
  </si>
  <si>
    <t>Постановление администрации МО от 26.11.2019 № 5774; Договор о безвозмездной передаче № 182 от 22.11.2019 от ООО 2ОБД-Инвест"; Приказ УИЗО № 3507 от 26.11.2019г.;</t>
  </si>
  <si>
    <t>смотровые колодцы</t>
  </si>
  <si>
    <t>Водопровод хозяйственно -питьевой противопожарный (В-1)</t>
  </si>
  <si>
    <t xml:space="preserve">Постановление администрации МО от 26.11.2019 № 5774; </t>
  </si>
  <si>
    <t>Канализация бытовая (К-1)</t>
  </si>
  <si>
    <t>23:47:0111017:258</t>
  </si>
  <si>
    <t>Сети бытовой канализации</t>
  </si>
  <si>
    <t>23:47:0111013:576</t>
  </si>
  <si>
    <t>Водопровод хозяйственно -питьевой (В-1)</t>
  </si>
  <si>
    <t>23:47:0111013:576;   23:47:0111013:19</t>
  </si>
  <si>
    <t>23:47:0111013:578</t>
  </si>
  <si>
    <t xml:space="preserve">Водопровод хозяйственно -питьевой </t>
  </si>
  <si>
    <t>г. Новороссийск, ул. Анапское шоссе,41 А</t>
  </si>
  <si>
    <t>Внутриплощадочные сети бытовой канализации</t>
  </si>
  <si>
    <t>23:47:0111014:9</t>
  </si>
  <si>
    <t>Внутриплощадочные сети водоснабжения</t>
  </si>
  <si>
    <t>23:47:0111014:10</t>
  </si>
  <si>
    <t>23:47:0111014:11</t>
  </si>
  <si>
    <t>23:47:0111014:12</t>
  </si>
  <si>
    <t xml:space="preserve"> Наружные сети  бытовой канализации</t>
  </si>
  <si>
    <t>23:47:0111014:13</t>
  </si>
  <si>
    <t>Наружный водопровод</t>
  </si>
  <si>
    <t>сети хозяйственно-бытовой канализции</t>
  </si>
  <si>
    <t>23:47:0111013:517</t>
  </si>
  <si>
    <t>г. Новороссийск, ул. Анапское шоссе, 41-н, литер 1,3</t>
  </si>
  <si>
    <t>23:47:0111013:504</t>
  </si>
  <si>
    <t>г. Новороссийск, в/ч 52522, в/г 68</t>
  </si>
  <si>
    <t>сети наружной канализации</t>
  </si>
  <si>
    <t>23:47:0000000:6554</t>
  </si>
  <si>
    <t>сети наружного водоснабжения</t>
  </si>
  <si>
    <t>23:47:0000000:6553</t>
  </si>
  <si>
    <t>г. Новороссийск, ул. Южная/ул. Бориса Пупко/ул. Мурата Ахеджака</t>
  </si>
  <si>
    <t>23:47:0000000:39</t>
  </si>
  <si>
    <t>трубы ПЭ Д=315мм</t>
  </si>
  <si>
    <t>трубы ПЭ Д=250мм</t>
  </si>
  <si>
    <t>трубы ПЭ Д=225мм</t>
  </si>
  <si>
    <t xml:space="preserve">г. Новороссийск, х. Семигорский, район ул. Натухаевская   и Центральная </t>
  </si>
  <si>
    <t xml:space="preserve">Сети  Водоснабжения - 1 этап. </t>
  </si>
  <si>
    <t>23:47:0000000:7602</t>
  </si>
  <si>
    <t xml:space="preserve">Постановление от 28.09.2020 года № 4389, Приказ 3660  от 10.10.2020. Собственность
23:47:0000000:7602-23/261/2020-1 от 29.12.2020 </t>
  </si>
  <si>
    <t>Водопровод    Д= 75х2,9 мм    (ПЭ 80 SDR 26)</t>
  </si>
  <si>
    <t>Водопровод   Д= 110х4,2 мм        (ПЭ 80 SDR 26)</t>
  </si>
  <si>
    <t>2 279 040,0</t>
  </si>
  <si>
    <t>Водопровод   Д= 160х6,2 мм (ПЭ 80 SDR 26)</t>
  </si>
  <si>
    <t>3 356 653,0</t>
  </si>
  <si>
    <t>Колодцы круглые водопроводные  из сборного   ж/б   Д=1,5 м.</t>
  </si>
  <si>
    <t>1 697 300,0</t>
  </si>
  <si>
    <t xml:space="preserve"> Колодцы круглые водопроводные  из сборного   ж/б   Д= 2,0 м.</t>
  </si>
  <si>
    <t>930 000,0</t>
  </si>
  <si>
    <t>г. Новороссийск с. Гайдук в районе ул. Коммунальная</t>
  </si>
  <si>
    <t>Канализационная насосная станция в районе                                ул. Коммунальная в                      с. Гайдук и коллектор от нее до очистных сооружений  с. Гайдук в  г. Новороссийске</t>
  </si>
  <si>
    <t>23:47:0000000:7722 от 12.03.2021</t>
  </si>
  <si>
    <t>Постановление от 20.11.2020 года № 5606, Приказ 3672 от 02.12.2020, Постановление от 08.04.2021 № 2111 О внесении изменений в постановление № 5606 от 20.11.2020 года, приказ 3725 от 24.05.2021</t>
  </si>
  <si>
    <t xml:space="preserve">Труба канализационная  ПЭ 100 SDR 26 ,  Д- 160 мм                       </t>
  </si>
  <si>
    <t>5 254 346,0</t>
  </si>
  <si>
    <t>Труба гофрированная, двухслойная   Д-200 мм</t>
  </si>
  <si>
    <t>Труба гофрированная, двухслойная  Д -160 мм</t>
  </si>
  <si>
    <t>2 541 900,0</t>
  </si>
  <si>
    <t>Камера сборная  ж/бетонная, размером 3,4х3,9м</t>
  </si>
  <si>
    <t>2 350 000,0</t>
  </si>
  <si>
    <t xml:space="preserve">Колодец  канализационный   сборный  ж/б  Д- 1,5м        </t>
  </si>
  <si>
    <t>750 000,0</t>
  </si>
  <si>
    <t xml:space="preserve">Колодец   канализационный    сборный  ж/б,     Д-1,0 м                        </t>
  </si>
  <si>
    <t>2 090 000,0</t>
  </si>
  <si>
    <t>Модульная канализационная  насосная станция, «ККЛ-КНС», производительностью  45 м3/час</t>
  </si>
  <si>
    <t>Бетонная  площадка, м2</t>
  </si>
  <si>
    <t>258 000,0</t>
  </si>
  <si>
    <t>Кабель АВБбШв  2х16 мм2</t>
  </si>
  <si>
    <t>930 120,0</t>
  </si>
  <si>
    <t>Кабель  ВВГ</t>
  </si>
  <si>
    <t>15 300,0</t>
  </si>
  <si>
    <t>Металлическая опора ВЛИ-0,4 кВ</t>
  </si>
  <si>
    <t>110 000,0</t>
  </si>
  <si>
    <t>35 400,0</t>
  </si>
  <si>
    <t>Шкаф управления «ККЛ-ШУ» с   GSM</t>
  </si>
  <si>
    <t>Распределительный наружный щит (ЩРУ) в комплекте с эл. счетчиком «Меркурий 234»</t>
  </si>
  <si>
    <t>Профилированный лист оцинкованный с металлическими столбами</t>
  </si>
  <si>
    <t>Блок-контейнер «ККЛ» (комплект с щитом управления GSM)</t>
  </si>
  <si>
    <t>1 150 010,0</t>
  </si>
  <si>
    <t>Труба водопроводная ПЭ100 SDR 13,6 Д-25 мм</t>
  </si>
  <si>
    <t>Труба гофрированная двухслойная Д-315 мм</t>
  </si>
  <si>
    <t>Колодец водопроводный сборный ж/б, Д-1,0 м</t>
  </si>
  <si>
    <t>Дизельная электростанция, марки Мотор АД30-Т400</t>
  </si>
  <si>
    <t>Приемный колодец, марки ККЛ с сороулавливающей корзиной</t>
  </si>
  <si>
    <t>Бетонная дорога</t>
  </si>
  <si>
    <t>Итого канализационные сети:</t>
  </si>
  <si>
    <t>г. Новороссийск,                                  ул. Золотаревского, 6</t>
  </si>
  <si>
    <t xml:space="preserve">Сети водоснабжения спортивно-оздоровительный центра «Надежда». </t>
  </si>
  <si>
    <t>23:47:0308003:3429</t>
  </si>
  <si>
    <t>Постановление № 6453 от 24.12.2020,  Приказ №3697 от 16.02.2021, Собственность
23:47:0308003:3430-23/261/2020-1
07.12.2020; 23:47:0308003:3429-23/261/2020-1
07.12.2020</t>
  </si>
  <si>
    <t>Трубопровод водоснабжения ПЭ Д110</t>
  </si>
  <si>
    <t>132 979,0</t>
  </si>
  <si>
    <t>Трубопровод водоснабжения ПЭ Д63</t>
  </si>
  <si>
    <t>258 313,0</t>
  </si>
  <si>
    <t>Смотровой колодец водоснабжения в комплекте с пожарным гидратом</t>
  </si>
  <si>
    <t>94 181,0</t>
  </si>
  <si>
    <t>23:47:0308003:3430</t>
  </si>
  <si>
    <t xml:space="preserve">Сети канализхации  спортивно-оздоровительный центра «Надежда». </t>
  </si>
  <si>
    <t>Трубопровод водоотведения ПЭ Д110</t>
  </si>
  <si>
    <t xml:space="preserve">   85 142,0</t>
  </si>
  <si>
    <t>Трубопровод водоотведения ПЭ Д160</t>
  </si>
  <si>
    <t>125 236,0</t>
  </si>
  <si>
    <t>Смотровой колодец водоотведения</t>
  </si>
  <si>
    <t>63 174,0</t>
  </si>
  <si>
    <t>г. Новороссийск, ст. Раевская, ул. Красная, 40 МБОУ СОШ № 24 (II этап блок начального образования на 400 мест)</t>
  </si>
  <si>
    <t>Сети водоснабжения - наружные</t>
  </si>
  <si>
    <t>Постановление № 3870 от 25.08.2020, Постановление О внес. изменений № 6682 от 30.12.2020, Приказ № 3693 от 05.02.2021</t>
  </si>
  <si>
    <r>
      <t xml:space="preserve"> г. Новороссийск,   район   с. Мысхако,  РЧВ 215 км</t>
    </r>
    <r>
      <rPr>
        <b/>
        <u/>
        <sz val="10"/>
        <color theme="1"/>
        <rFont val="Times New Roman"/>
        <family val="1"/>
        <charset val="204"/>
      </rPr>
      <t xml:space="preserve"> </t>
    </r>
    <r>
      <rPr>
        <b/>
        <sz val="10"/>
        <color theme="1"/>
        <rFont val="Times New Roman"/>
        <family val="1"/>
        <charset val="204"/>
      </rPr>
      <t xml:space="preserve">  </t>
    </r>
  </si>
  <si>
    <t xml:space="preserve"> Водопроводная насосная станция ВНС на отметке 215 в
г. Новороссийске
</t>
  </si>
  <si>
    <t>23:47:0118018:7755</t>
  </si>
  <si>
    <t>Постановление от 25.01.2021 года № 404, приказ № 3712 от 17.03.2021</t>
  </si>
  <si>
    <t>Служебно-бытовое здание    с  электрощитовой</t>
  </si>
  <si>
    <t>6 580 466,0</t>
  </si>
  <si>
    <t>Здание кирпичное с туалетом (комплект),  душевой(комплект)</t>
  </si>
  <si>
    <t>кв.м.</t>
  </si>
  <si>
    <t>6 079 087,0</t>
  </si>
  <si>
    <t>Электрощитовая</t>
  </si>
  <si>
    <t>Нагреватель электрический водяной, марки «Ariston»</t>
  </si>
  <si>
    <t>Пункт распределительный, тип 11-3107-21УЗ (комплект)</t>
  </si>
  <si>
    <t>29 350,0</t>
  </si>
  <si>
    <t>Панель распределительного щита, тип  РТЗО 88М</t>
  </si>
  <si>
    <t>4 300,0</t>
  </si>
  <si>
    <t>Блок управления, марки 11-3072-21УЗ (комплект)</t>
  </si>
  <si>
    <t>28 200,0</t>
  </si>
  <si>
    <t>Ящик силовой, марки ЯРТ-400-54-УЗ</t>
  </si>
  <si>
    <t>17 300,0</t>
  </si>
  <si>
    <t>Ящик с понижающим трансформатором, марки ЯТП25(комплект)</t>
  </si>
  <si>
    <t>48 800,0</t>
  </si>
  <si>
    <t>Электрический счетчик , марки СЕ301043JAZ</t>
  </si>
  <si>
    <t>Шкаф  управления  насосами(комплект)</t>
  </si>
  <si>
    <t>Блок источника резервного питания, марки ИВЭПР 12/21х7</t>
  </si>
  <si>
    <t>Прибор приемно-контрольный охранно-пожарной сигнализации  «Кварц»</t>
  </si>
  <si>
    <t>Электрический настенный обогреватель, марки LM/СМ</t>
  </si>
  <si>
    <t>Батарея аккумуляторная АКБ-7 12В</t>
  </si>
  <si>
    <t>Извещатель пожарный автоматический дымовой ДИП-141</t>
  </si>
  <si>
    <t>Извещатель  пожарный, ручной, марки  ИПР- 513-1</t>
  </si>
  <si>
    <t>Прибор ОПС на 4 луча</t>
  </si>
  <si>
    <t>Пускатель  магнитный  общего назначения</t>
  </si>
  <si>
    <t>Сети водоснабжения внутриплощадочные</t>
  </si>
  <si>
    <t>38 352 900,0</t>
  </si>
  <si>
    <t>Водопроводная стальная трубаД-426х12 мм</t>
  </si>
  <si>
    <t>2 165 800,0</t>
  </si>
  <si>
    <t>Водопроводная  труба  ПЭ   Д-25мм</t>
  </si>
  <si>
    <t>Канализационная труба «Корсис»  Д-160мм</t>
  </si>
  <si>
    <t>Камера ж/б монолитная , размером 5,2х4,6 х4,5м, с  комплектующими</t>
  </si>
  <si>
    <t>11 850 000,0</t>
  </si>
  <si>
    <t>Камера ж/б монолитная, размером 2,5х,2,5 м  с приборами учета вода, марки РУС-1М» (2шт)</t>
  </si>
  <si>
    <t>4 300 000,0</t>
  </si>
  <si>
    <t>Колодец  водопроводный сборный ж/б , Д-1,5м    (с комплектующими)</t>
  </si>
  <si>
    <t>Колодец  канализационный  сборный ж/б ,  Д-1,5м</t>
  </si>
  <si>
    <t>165 000,0</t>
  </si>
  <si>
    <t>Колодец  канализационный  сборный ж/б , Д-1,0м</t>
  </si>
  <si>
    <t>125 000,0</t>
  </si>
  <si>
    <t>Прибор учета воды  крыльчатый, марки VLF-U, Д-15мм</t>
  </si>
  <si>
    <t>Модульная   водопроводная насосная станция, «ККЛ-ВНС», производительностью  260 м3/час</t>
  </si>
  <si>
    <t>18 740 000,0</t>
  </si>
  <si>
    <t>Сети электроснабжения  и наружного освещения внутриплощадочные</t>
  </si>
  <si>
    <t>Провод ВПВ 1х50 мм2</t>
  </si>
  <si>
    <t>496 000,0</t>
  </si>
  <si>
    <t>Кабели алюминиевые, марки АКВВБх2,5мм2 , число жил 7</t>
  </si>
  <si>
    <t>Кабели медные, марки КВВБх1,5мм2  число жил 4</t>
  </si>
  <si>
    <t>130 000,0</t>
  </si>
  <si>
    <t>Провода силовые , марки ПВ1х1,5 мм2</t>
  </si>
  <si>
    <t>180 300,0</t>
  </si>
  <si>
    <t>Кабель силовой, марки АВБбШб х 6 мм2,напряжением 1,0 Кв, число жил 5</t>
  </si>
  <si>
    <t>Кабель силовой, марки АВБбШб х 6 мм2,напряжением 1,0 Кв, число 3</t>
  </si>
  <si>
    <t>Кабель силовой, марки ВВГх 6 мм2  напряжением 0,66 , число жил 3</t>
  </si>
  <si>
    <t>Опора несиловая  прямостоечная, марки НФГ -6,0-0,2 -ц</t>
  </si>
  <si>
    <t>256 000,0</t>
  </si>
  <si>
    <t>Светильники  наружные , марки РКУ06-250-00У1, с лампами ДРЛ-250</t>
  </si>
  <si>
    <t>Благоустройство территории:</t>
  </si>
  <si>
    <t>Дорога а/бетонная</t>
  </si>
  <si>
    <t>Бортовой камень БР 100.30.15; БР 100.20.08</t>
  </si>
  <si>
    <r>
      <t>г. Новороссийск,   Мысхакское шоссе, № 65 «Б»</t>
    </r>
    <r>
      <rPr>
        <b/>
        <u/>
        <sz val="10"/>
        <color theme="1"/>
        <rFont val="Times New Roman"/>
        <family val="1"/>
        <charset val="204"/>
      </rPr>
      <t xml:space="preserve"> </t>
    </r>
    <r>
      <rPr>
        <b/>
        <sz val="10"/>
        <color theme="1"/>
        <rFont val="Times New Roman"/>
        <family val="1"/>
        <charset val="204"/>
      </rPr>
      <t xml:space="preserve">  </t>
    </r>
  </si>
  <si>
    <t>«Реконструкция  ВНС на Вербовой   балке 
г. Новороссийск»</t>
  </si>
  <si>
    <t>Постановление № 1761 от 26.03.2021, приказ № 3736 от 05.07.2021</t>
  </si>
  <si>
    <t xml:space="preserve"> Служебно-бытовое  здание с  электрощитовой (вновь построенное), в том числе:           </t>
  </si>
  <si>
    <t>Здание кирпичное  с  туалетом (комплект)</t>
  </si>
  <si>
    <t>23:47:0304052:1547</t>
  </si>
  <si>
    <t>Электрощитовая:</t>
  </si>
  <si>
    <t>Щит управления задвижками Я4514-2473УХЛ14</t>
  </si>
  <si>
    <t>Щит управления задвижками Я45128-2473УХЛ14</t>
  </si>
  <si>
    <t>Щит распределительный 0,4кВ</t>
  </si>
  <si>
    <t>Щит ЩО-70-1-09</t>
  </si>
  <si>
    <t>Щит ЩО-70-1-70</t>
  </si>
  <si>
    <t>Щит ЩО-70-1-34</t>
  </si>
  <si>
    <t>Автоматическая компенсаторная установка</t>
  </si>
  <si>
    <t>Приемно-контрольный охранно-пожарный прибор «Кварц»</t>
  </si>
  <si>
    <t>Источник вторичного электропитания ИВЭПР 12/2 1х7</t>
  </si>
  <si>
    <t>Извещатель пожарный  дымовой ИП212-63М</t>
  </si>
  <si>
    <t>Извещатель  пожарный ручной ИП-513-10</t>
  </si>
  <si>
    <t>Ящик с понижающим трансформатором ЯТП-0,25-23УЗ</t>
  </si>
  <si>
    <t>Электросчетчик, марки СЕ303 R33 543 JAS</t>
  </si>
  <si>
    <t xml:space="preserve"> Наружные  сети водопровода, канализации, в том числе:</t>
  </si>
  <si>
    <t>Водопроводная стальная труба Д-530х10 мм</t>
  </si>
  <si>
    <t>Водопроводная стальная труба Д-325 мм</t>
  </si>
  <si>
    <t xml:space="preserve"> Водопроводная  труба  ПЭ  Д-25мм</t>
  </si>
  <si>
    <t>Канализационная труба ПЭ Д-100мм</t>
  </si>
  <si>
    <t xml:space="preserve"> Камера ж/б монолитная , размером 3.0х6,0м, (с комплектующими)</t>
  </si>
  <si>
    <t>Камера ж/б монолитная, размером 2,4х4,0 м,  (с комплектующими)</t>
  </si>
  <si>
    <t>1 980 000,0</t>
  </si>
  <si>
    <t>Колодец  водопроводный сборный ж/б,Д-1,0 м, (с комплектующими)</t>
  </si>
  <si>
    <t>175 000,0</t>
  </si>
  <si>
    <t>Колодец  канализационный  сборный ж/б,  Д-1,0 м</t>
  </si>
  <si>
    <t xml:space="preserve"> Колодец  канализационный  сборный ж/б, Д-2,0 м</t>
  </si>
  <si>
    <t>145 000,0</t>
  </si>
  <si>
    <t>Наружные  сети  электроосвещения, в том числе:</t>
  </si>
  <si>
    <t>Кабель силовой АВБбШв 4х240мм2</t>
  </si>
  <si>
    <t>Благоустройство:</t>
  </si>
  <si>
    <t>Дорога подъездная а/бетонная</t>
  </si>
  <si>
    <t>589 000,0</t>
  </si>
  <si>
    <t>Бортовой камень БР 100.30.15</t>
  </si>
  <si>
    <t xml:space="preserve">г. Новороссийск, с. Большие хутора, район улицы Лунной       </t>
  </si>
  <si>
    <t>23:47:0116022:1754</t>
  </si>
  <si>
    <t>Постановление № 5651 от 13.09.2021, приказ № 3764 от 01.10.2021</t>
  </si>
  <si>
    <t>Водопровод диаметром 110мм (ПЭ 80 SDR 26)</t>
  </si>
  <si>
    <t>Колодцы круглые водопроводные  из сборного   ж/б   Д=1,5 м.(ВК-1, ВК-2)</t>
  </si>
  <si>
    <t>Колодец водопроводный  с монолитными стенами (В), прямоугольный, с  перекрытием из сборного ж/бетона  2000х2500м</t>
  </si>
  <si>
    <t xml:space="preserve">г. Новороссийск, 
с. Северная Озереевка
</t>
  </si>
  <si>
    <t>Решение Приморского районного суда г. Новороссийска от 03.03.2020 к делу № 2-736/2020,  запись регистрации 23:47:0000000:6603-23/021/2020-3 от 06.05.2020</t>
  </si>
  <si>
    <t>Скважина водяная № 1, глубиной 35 м.</t>
  </si>
  <si>
    <t>Решение Приморского районного суда г. Новороссийска от 16.06.2021 к делу № 2-2123/2021, Постановление № 6656 от 28.10.2021, приказ № 3777 от 08.11.2021</t>
  </si>
  <si>
    <t>Водяной резервуар, емкостью 480 м/куб.</t>
  </si>
  <si>
    <t>Здание администрации, площадью 31,7 кв. м.</t>
  </si>
  <si>
    <t>Здание насосной,</t>
  </si>
  <si>
    <t>площадью 13,6 кв. м.</t>
  </si>
  <si>
    <t>Насос ЭЦВ 10</t>
  </si>
  <si>
    <t>Насос ЭЦВ 6</t>
  </si>
  <si>
    <t>Подземный кабель от скважины к насосной, бронированный</t>
  </si>
  <si>
    <t>Скважина водяная № 2, глубиной 40 м.</t>
  </si>
  <si>
    <t xml:space="preserve">г. Новороссийск,
пр. Ленина, 95
</t>
  </si>
  <si>
    <t>Комплекс «Победа» для занятия стрельбой из лука. Детский теннисный центр. (Инженерные сети)</t>
  </si>
  <si>
    <t xml:space="preserve">Постановление № 6663 от 28.10.2021, Приказ № 3787 от 23.11.2021, </t>
  </si>
  <si>
    <t>Наружное водоснабжение</t>
  </si>
  <si>
    <t xml:space="preserve"> В том числе:</t>
  </si>
  <si>
    <t xml:space="preserve"> Сети водоснабжения здания «Комплекс «Победа»</t>
  </si>
  <si>
    <t>23:47:0309017:2365</t>
  </si>
  <si>
    <t>23:47:0309017:2365-23/261/2021-1 от 13.09.2021;</t>
  </si>
  <si>
    <t>Сеть водоснабжения здания «Детский теннисный центр»</t>
  </si>
  <si>
    <t>218 610,0</t>
  </si>
  <si>
    <t>23:47:0309017:2366</t>
  </si>
  <si>
    <t>23:47:0309017:2366-23/261/2021-1 от 14.09.2021;</t>
  </si>
  <si>
    <t xml:space="preserve"> Смотровой колодец водоснабжения в комплекте с пожарным гидратом</t>
  </si>
  <si>
    <t>374 103,0</t>
  </si>
  <si>
    <t>Сети наружного водоотведения</t>
  </si>
  <si>
    <t>Сеть наружного водоотведения здания «Комплекс «Победа» для занятий стрельбой из лука</t>
  </si>
  <si>
    <t>23:47:0309017:2368</t>
  </si>
  <si>
    <t>23:47:0309017:2368-23/261/2021-1 от 14.09.2021;</t>
  </si>
  <si>
    <t>Сеть наружного водоотведения здания «Детский теннисный центр»</t>
  </si>
  <si>
    <t>23:47:0309017:2367</t>
  </si>
  <si>
    <t>23:47:0309017:2367-23/261/2021-1 от 04.10.2021;</t>
  </si>
  <si>
    <t xml:space="preserve"> Смотровой колодец водоотведения в комплекте</t>
  </si>
  <si>
    <t>г. Новороссийск, ул. Герцена, 1 Б</t>
  </si>
  <si>
    <t>Сети водоснабжения - наружные(хозяйственно-питьевой водопровод В 1)</t>
  </si>
  <si>
    <t>23:47:0113038:203</t>
  </si>
  <si>
    <t>Распоряжения МТУ в Краснодарском крае и Республике Адыгея от 29 июня 2021 года № 23-411-р/дсп, постановление № 762 от 08.02.2022, приказ № 3830 от 10.02.2022, Собственность 23:47:0113038:203-23/261/2021-5 от 19.11.2021</t>
  </si>
  <si>
    <t>Сети  канализации</t>
  </si>
  <si>
    <t>23:47:0000000:5057</t>
  </si>
  <si>
    <t>Распоряжения МТУ в Краснодарском крае и Республике Адыгея от 29 июня 2021 года № 23-411-р/дсп, постановление № 762 от 08.02.2022, приказ № 3830 от 10.02.2022, Собственность 23:47:0000000:5057-23/261/2021-5 от 19.11.2021</t>
  </si>
  <si>
    <t>г. Новороссийск, 
к жилым домам 
ул. Мурата Ахеджака, д. 3, д. 3 корпус 1, д. 5, д. 5 корпус 1 
и ул. Григорьева, д. 12, д. 12 корпус 1</t>
  </si>
  <si>
    <t>Сети водоснабжения внеплощадочные, в том числе:</t>
  </si>
  <si>
    <t>23:47:0118001:3860</t>
  </si>
  <si>
    <t>Постановление № 2788 от 27.05.2022, приказ № 3889 от 01.06.2022, Собственность №23:47:0118001:3860-23/261/2022-6 от 28.02.2022</t>
  </si>
  <si>
    <t>Водопровод из ПЭ труб d-315 мм</t>
  </si>
  <si>
    <t>Колодец водопроводный сборный ж/б 1,5 м</t>
  </si>
  <si>
    <t>Колодец водопроводный сборный ж/б 2,0  м</t>
  </si>
  <si>
    <t>Камеры монолитные ж/б</t>
  </si>
  <si>
    <t>Задвижка чугунная со штурвалом D-300</t>
  </si>
  <si>
    <t>Задвижка чугунная со штурвалом D-100</t>
  </si>
  <si>
    <t>Счетчик воды ВСКМ 90-50 Ф</t>
  </si>
  <si>
    <t>Счетчик воды ВСКМ ВСХН-125</t>
  </si>
  <si>
    <t>Сети  канализации хозяйственно-бытовой канализации внеплощадочные , в том числе:</t>
  </si>
  <si>
    <t>23:47:0118001:3861</t>
  </si>
  <si>
    <t>Постановление № 2788 от 27.05.2022, приказ № 3889 от 01.06.2022, Собственность №23:47:0118001:3861-23/261/2022-3 от 28.02.2022</t>
  </si>
  <si>
    <t>Труба НПВХ SDR34</t>
  </si>
  <si>
    <t>Колодец канализационный сборный ж/б 1,0 м.</t>
  </si>
  <si>
    <t>Колодец канализационный сборный ж/б 1,5 м.</t>
  </si>
  <si>
    <t>г. Новороссийск, Широкая Балка (незавершенный строительством объект)</t>
  </si>
  <si>
    <t xml:space="preserve">Локальные очистные сооружения и КНС </t>
  </si>
  <si>
    <t>23:47:0000000:2024   ЕГРН 23-23-21/150/2014-475 от 06.08.2014г.</t>
  </si>
  <si>
    <t>Постановление админ. МО № 1037 от 22.02.2022; Приказ УИЗО № 3845 от 28,02.2022г.</t>
  </si>
  <si>
    <t>КНС-1</t>
  </si>
  <si>
    <t>КНС-2</t>
  </si>
  <si>
    <t>внутрений резервуар очистных сооружений</t>
  </si>
  <si>
    <t>Наружный  резервуар очистных сооружений</t>
  </si>
  <si>
    <t>Губоководный выпуск очищенных сточных вод</t>
  </si>
  <si>
    <t>Каменная буна</t>
  </si>
  <si>
    <t>т.</t>
  </si>
  <si>
    <t>канализационая сеть</t>
  </si>
  <si>
    <t>канализационные колодцы</t>
  </si>
  <si>
    <t>телефонная линия связи</t>
  </si>
  <si>
    <t>Постановлениеадмин. МО № 2560  от 03.04.2015г. ;Приказ УИЗО № 2158 от 13.05.2015г.(по итогам инвентаризации);</t>
  </si>
  <si>
    <t xml:space="preserve">Сети водоснабжения - 1 этап  малоэтажной застройки г. Новороссийск, с. Большие хутора, район ул. Лунной   для   предоставления  гражданам,  имеющим  трёх  и более детей. </t>
  </si>
  <si>
    <t>ОБЪЕКТЫ  ТЕПЛОСНАБЖЕНИЯ</t>
  </si>
  <si>
    <t>№</t>
  </si>
  <si>
    <t>Местоположение</t>
  </si>
  <si>
    <t>Протяженность</t>
  </si>
  <si>
    <t>Балансовая стоимость   руб.</t>
  </si>
  <si>
    <t>Остаточная стоимость            руб.</t>
  </si>
  <si>
    <t>Основание включения в реестр муниципальной собственности</t>
  </si>
  <si>
    <t>Балансодержатель</t>
  </si>
  <si>
    <t>Гладкова  ул., 3</t>
  </si>
  <si>
    <t>Транспортабельная  котельная для теплоснабжения школы №21»</t>
  </si>
  <si>
    <t xml:space="preserve">Постановление
от 27.09.2010г. № 3375 ;         приказ № 1707 от  20.10.2010г.
</t>
  </si>
  <si>
    <t>транспортабельная котельная установка модульная ТКУМ «Энерго» 0,4 МВт, ООО «Промгаз»</t>
  </si>
  <si>
    <t>ЗАО«Новоросгражданпроект»</t>
  </si>
  <si>
    <t>146 608, 23</t>
  </si>
  <si>
    <t>ОАО «Юггазсервис»</t>
  </si>
  <si>
    <t>технический надзор</t>
  </si>
  <si>
    <t>Яковлева  ул., 27</t>
  </si>
  <si>
    <t>Транспортабельная котельная для теплоснабжения школы № 6, в том числе</t>
  </si>
  <si>
    <t>шт.1                   1 договор</t>
  </si>
  <si>
    <t>000 СК ТЕМ», БКУ-300</t>
  </si>
  <si>
    <t>Сухумийское Шоссе, 82</t>
  </si>
  <si>
    <t>Транспортабельная котельная для теплоснабжения школы № 16, в том числе</t>
  </si>
  <si>
    <t>БКУ- 700, ООО «Энергосервис»</t>
  </si>
  <si>
    <t>Видова, ул. / Чайковского, 30/8</t>
  </si>
  <si>
    <t>Здание котельной (литер «В», ориентировочной площадью 47,3 кв.м.)</t>
  </si>
  <si>
    <t>Решение Малого Совета Краснодарского краевого Совета народных депутатов № 258 от 08.07.1992</t>
  </si>
  <si>
    <t>23:47:0301040:722</t>
  </si>
  <si>
    <t>Тихоступа ул., 19</t>
  </si>
  <si>
    <t>Модульная котельная с оборудованием (литер «Г13» общей площадью 17,8 кв.м.)</t>
  </si>
  <si>
    <t xml:space="preserve">Постановление
от 29.03.2007г. № 855 ;            приказ № 1144от  20.12.2007г.
</t>
  </si>
  <si>
    <t>23:47:0205024:33</t>
  </si>
  <si>
    <t>Натухаевская ст., ул. Горбатого</t>
  </si>
  <si>
    <t>Здание котельной (литер «Б» общей площадью 100,5 кв.м.), в том  числе</t>
  </si>
  <si>
    <t xml:space="preserve">Постановление главы  администрации от 07.04.2009г.     № 987; приказ № 1239 от 14.04.2008;  </t>
  </si>
  <si>
    <t>23:47:0101047:63</t>
  </si>
  <si>
    <t>оборудование котельной БКУ – 3000 кВт</t>
  </si>
  <si>
    <t>Резервуар V</t>
  </si>
  <si>
    <t>Инженерные сети теплоснабжения (внутриплощадные) ДУ – 150, ДУ-100Ю ДУ-50, ДУ-32-128 м.</t>
  </si>
  <si>
    <t>сети теплоснабжения (внутриплощадные)             ДУ – 150, ДУ-100, ДУ-70, ДУ-40-145,0 м.</t>
  </si>
  <si>
    <t>Итого по литеру Б:</t>
  </si>
  <si>
    <t>Здание котельной-насосная дизельного  топлива (литер «А» общей площадью 15,9 кв.м.)</t>
  </si>
  <si>
    <t xml:space="preserve">Постановление главы  администрации от 07.04.2009г. № 987; приказ № 1239 от 14.04.2008;  </t>
  </si>
  <si>
    <t>Резервуар  РГД-25</t>
  </si>
  <si>
    <t>Насос ВВН-1-1</t>
  </si>
  <si>
    <t>Итого по литеру А:</t>
  </si>
  <si>
    <t>Итого:</t>
  </si>
  <si>
    <t>Шаумяна  ул.,24</t>
  </si>
  <si>
    <t>Транспортабельная котельная</t>
  </si>
  <si>
    <t xml:space="preserve">Постановление
от 28.02.2011г. № 894; приказ № 1746 от 18.03.2011г.
</t>
  </si>
  <si>
    <t>Транспортабельная котельная ТКУМ 600-2-2-10 «Энерго»</t>
  </si>
  <si>
    <t>Газопровод среднего давления Ду 100</t>
  </si>
  <si>
    <t>337п.м.</t>
  </si>
  <si>
    <t>ГРПН 300-10-0,3</t>
  </si>
  <si>
    <t>Теплотрасса</t>
  </si>
  <si>
    <t>Бензоэлектросанция 10КВт</t>
  </si>
  <si>
    <t>50 п.м.</t>
  </si>
  <si>
    <t>Кабельная линия АВБбШв4х16</t>
  </si>
  <si>
    <t>43 п.м.</t>
  </si>
  <si>
    <t>Октябрьская  ул., 1/2</t>
  </si>
  <si>
    <t xml:space="preserve">Постановление
от 28.02.2011г. № 895; приказ № 1748 от 18.03.2011г.
</t>
  </si>
  <si>
    <t>Трансфортабельная котельная ТКУМ 1240-2-2-10 «Энерго»</t>
  </si>
  <si>
    <t>67 п.м.</t>
  </si>
  <si>
    <t>ГРПШ 07-У1</t>
  </si>
  <si>
    <t>Элеваторная  ул., 45</t>
  </si>
  <si>
    <t xml:space="preserve">Постановление
от 28.02.2011г. № 897; приказ № 1747 от  18.03.2011г. 
</t>
  </si>
  <si>
    <t>Транспортабельная котельная ТКУМ 200-2-2-10 «Энерго»</t>
  </si>
  <si>
    <t>Газопровод среднего давления Ду 57</t>
  </si>
  <si>
    <t>ГРПН 300-01-6-1,2</t>
  </si>
  <si>
    <t>Кабельная линия СИП 4х16</t>
  </si>
  <si>
    <t>Менжинского  ул., 52</t>
  </si>
  <si>
    <t xml:space="preserve">Постановление
от 28.02.2011г. № 896 ; приказ № 1749 от 18.03.2011г.
</t>
  </si>
  <si>
    <t>Газопровод среднего давления Ду 89</t>
  </si>
  <si>
    <t>ГРПН 300-01-6-1</t>
  </si>
  <si>
    <t>Теплотрасса в непроходимом канале</t>
  </si>
  <si>
    <t xml:space="preserve"> Абрау-Дюрсо село, ул. Чехова 2. Реконструкция. Перевод на газовое топливо</t>
  </si>
  <si>
    <t>Оборудование котельной</t>
  </si>
  <si>
    <t xml:space="preserve">Постановление
от 25.02.2011г. № 865 ;            приказ №1752 от 18.03.2011г.
</t>
  </si>
  <si>
    <t>Оборудование:</t>
  </si>
  <si>
    <t>Котел водогрейный КВП-Г-0,6</t>
  </si>
  <si>
    <t>Блок сетевых насосов</t>
  </si>
  <si>
    <t>Насос циркуляционный Wito IL 50/80-75/2</t>
  </si>
  <si>
    <t>Насос подпиточный  WitoМШ 404 DM</t>
  </si>
  <si>
    <t>Насос рециркуляционный Wito IL 40/170-5,5/2</t>
  </si>
  <si>
    <t>Блок запаса питательной воды V=5м3</t>
  </si>
  <si>
    <t>Дозаторная установка «Комплексон-6»</t>
  </si>
  <si>
    <t>Бак воды для ГСВ V=1м3</t>
  </si>
  <si>
    <t>Грязевик абонентский по серии 5.904-13 ТС – 569.00.00-12</t>
  </si>
  <si>
    <t>Фильтр магнитный фланцевый Ду 80мм ФМ80</t>
  </si>
  <si>
    <t>Клапан регулирующий фланцевый Ду 40 Ру1,6 МПс 25ч940нж</t>
  </si>
  <si>
    <t>Клапан обратный подъемный фланцевый Ду 100 Ру1,6 Мпа 16чбп</t>
  </si>
  <si>
    <t>Клапан обратный подъемный фланцевый Ду 50 Ру1,6 МПа16ч3р</t>
  </si>
  <si>
    <t>Клапан предохранительный фланцевый Ду 50 Ру1,6 МШ 17с28нж</t>
  </si>
  <si>
    <t>Клапан запарный проходной муфтовой Ду 15 Ру1,6 МГ1а</t>
  </si>
  <si>
    <t>Регулятор температуры Лу25мм РТДО-15</t>
  </si>
  <si>
    <t>Задвижка клиновая с выдвижным шпинделем, фланцевая Ду 100 Ру1,6 Мпа 30с41нж</t>
  </si>
  <si>
    <t>Задвижка клиновая с выдвижным шпинделем, фланцевая Ду 50 Ру1,0 МПа 30ч б бр.</t>
  </si>
  <si>
    <t>Задвижка клиновая с выдвижным шпинделем, фланцевая Ду 80 Ру1,0 МПа 30ч б бр.</t>
  </si>
  <si>
    <t>Задвижка клиновая с выдвижным шпинделем, фланцевая Ду ЮО Ру1,0 МПа 30ч б бр.</t>
  </si>
  <si>
    <t>Труба стальная электросетевая Д25х2 ГОСТ10704-91</t>
  </si>
  <si>
    <t>15 м</t>
  </si>
  <si>
    <t>Труба стальная электросетевая Д45х2,5 ГОСТ10704-91</t>
  </si>
  <si>
    <t>16 м</t>
  </si>
  <si>
    <t>Труба стальная электросетевая Д57х3 ГОСТ10704-91</t>
  </si>
  <si>
    <t>53 м</t>
  </si>
  <si>
    <t>Труба стальная электросетевая Д89х3,5 ГОСТ0704-91</t>
  </si>
  <si>
    <t>1 м</t>
  </si>
  <si>
    <t>Труба стальная электросетевая Д108х4 ГОСТ 0704-91</t>
  </si>
  <si>
    <t>98 м</t>
  </si>
  <si>
    <t>Узел учета расходного газа</t>
  </si>
  <si>
    <t>Горелки газомазутные</t>
  </si>
  <si>
    <t>Сакко и Ванцетти  ул.,6/8</t>
  </si>
  <si>
    <t xml:space="preserve">Постановление от            29.07.2011г. № 3100; приказ № 1786 от 16.07.2011г.  </t>
  </si>
  <si>
    <t>Котельная блочная модульная (БКУ-600 с двумя водогрейными котлами «MEGA PREX № 300»)</t>
  </si>
  <si>
    <t>Дымовая труба пространственная двухтрубная</t>
  </si>
  <si>
    <t>14.</t>
  </si>
  <si>
    <t>Элеваторная  ул.  , 7</t>
  </si>
  <si>
    <t xml:space="preserve">Постановление от            29.07.2011г. № 3099;               приказ № 1787 от 16.07.2011г.   </t>
  </si>
  <si>
    <t>Дымовая труба пространственная двухтрубная Н-11м</t>
  </si>
  <si>
    <t>15.</t>
  </si>
  <si>
    <t>Пионерская ул. , 27</t>
  </si>
  <si>
    <t>Внутриквартальные тепловые сети Ду 50</t>
  </si>
  <si>
    <t>д=50мм</t>
  </si>
  <si>
    <t xml:space="preserve">Постановление от             26.06.2009г. № 2056; приказ №1508 от 06.07.2009г.               </t>
  </si>
  <si>
    <t>ввод</t>
  </si>
  <si>
    <t>смотровой колодец</t>
  </si>
  <si>
    <t>ул. Леднева,2</t>
  </si>
  <si>
    <t>сети горячего водоснабжения (переключение) жилого дома № 2 от котельной ОАО "Черномормебель"</t>
  </si>
  <si>
    <t xml:space="preserve">Постановление администрации МО № 4220 от  10.11.2010г.; Приказ УИЗО № 1754 от 19.03.2011г. </t>
  </si>
  <si>
    <t xml:space="preserve">труба стальная Д76х3,5 мм в ППУ изоляции для надземной прокладки </t>
  </si>
  <si>
    <t xml:space="preserve">труба стальная Д57х3 мм в ППУ изоляции для надземной прокладки </t>
  </si>
  <si>
    <t>Задвижка Д80 мм</t>
  </si>
  <si>
    <t>Задвижка Д50 мм</t>
  </si>
  <si>
    <t>Обратный клапан Д 50 мм</t>
  </si>
  <si>
    <t>Компенсатор трубный из резины Д80 мм</t>
  </si>
  <si>
    <t>Компенсатор трубный из резины Д50 мм</t>
  </si>
  <si>
    <t>Манометр трехходовой с краном ТМ-100</t>
  </si>
  <si>
    <t>Счетчик воды фланцевый ВСГ и 50</t>
  </si>
  <si>
    <t>Опорные конструкции</t>
  </si>
  <si>
    <t>2,97 тн</t>
  </si>
  <si>
    <t>Футляр Д-273 мм</t>
  </si>
  <si>
    <t>17 м</t>
  </si>
  <si>
    <t>Фланцы стальные</t>
  </si>
  <si>
    <t>Хворостянского  ул., территория незавершенного строитедьство троллейбусного депо в 14 микрорайоне в г. Новороссийска</t>
  </si>
  <si>
    <t>Сети теплоснабжения- Ду 150мм</t>
  </si>
  <si>
    <t>Постановление от 24.04.2012г. № 2286; приказ № 1853 от 10.05.2012г.</t>
  </si>
  <si>
    <t>Революции 1905 года  ул., 33</t>
  </si>
  <si>
    <t>Теплотрасса (трубопроводы)</t>
  </si>
  <si>
    <t>Постановление от 27.09.2012г. № 5696 ;                                             Приказ № 1922 от 17.10.2013г.</t>
  </si>
  <si>
    <t>Труба ДУ-125</t>
  </si>
  <si>
    <t>Эстакада пространственная</t>
  </si>
  <si>
    <t>Задвижка для воды ДУ-125</t>
  </si>
  <si>
    <t>Задвижка для воды ДУ-150</t>
  </si>
  <si>
    <t>Манометры</t>
  </si>
  <si>
    <t>г. Новороссийск, 14 мкр., ул. Хворостянского (трол.депо)</t>
  </si>
  <si>
    <t>сети теплоснабжения диам. 150мм</t>
  </si>
  <si>
    <t>постановление администрации МО № 2289 от 24.04.2012г.; приказ УИЗО № 1853 от 10.05.2012г.</t>
  </si>
  <si>
    <t>Михайлова   ул., 22</t>
  </si>
  <si>
    <t>Оборудование котельной клуба им. Маркова</t>
  </si>
  <si>
    <t>Постановление от 27.03.2013г. № 1848, приказ № 1954 от 22.04.2013г.</t>
  </si>
  <si>
    <t>Рубильник перекидной Iн-100А  РП-100</t>
  </si>
  <si>
    <t>Пункт распределительныйПР 11-Х113-ХХ-УЗ</t>
  </si>
  <si>
    <t>Щит освещения  ЩО 310х265х120мм</t>
  </si>
  <si>
    <t>Щит управления котлами ЩУ 310х265х120мм</t>
  </si>
  <si>
    <t>Контур заземления</t>
  </si>
  <si>
    <t>Котел водогрейный производительность 400кВт  КВа-0,4ГН</t>
  </si>
  <si>
    <t>Подпиточный насос МР 303  1WILO</t>
  </si>
  <si>
    <t>Циркуляционный насосIL-E 40/9-39   WILO</t>
  </si>
  <si>
    <t>Электромагнитный клапан Ду 15</t>
  </si>
  <si>
    <t>Расширительный бак закрытого типа</t>
  </si>
  <si>
    <t>Грязевик Ду 100</t>
  </si>
  <si>
    <t>Водомер холодной воды Ду 15</t>
  </si>
  <si>
    <t>Дренажный насосМР 303  1 WILO</t>
  </si>
  <si>
    <t>Кран проходной фланцевый ДУ 100</t>
  </si>
  <si>
    <t>Кран проходной фланцевый ДУ 80</t>
  </si>
  <si>
    <t>Кран проходной фланцевый ДУ 50</t>
  </si>
  <si>
    <t>Клапан обратный поворотный Ду 100</t>
  </si>
  <si>
    <t>Клапан обратный поворотный Ду 50</t>
  </si>
  <si>
    <t>Клапан обратный поворотный Ду 25</t>
  </si>
  <si>
    <t>Кран муфтовый Ду 25</t>
  </si>
  <si>
    <t>Кран муфтовый Ду 15</t>
  </si>
  <si>
    <t>Клапан предохранительныйДу 25</t>
  </si>
  <si>
    <t>Клапан предохранительныйДу 15</t>
  </si>
  <si>
    <t>Трубчатая теплоизоляция 54х9</t>
  </si>
  <si>
    <t>10 п.м.</t>
  </si>
  <si>
    <t>Трубчатая теплоизоляция 106х9</t>
  </si>
  <si>
    <t>3 п.м.</t>
  </si>
  <si>
    <t>Трубчатая теплоизоляция 89х9</t>
  </si>
  <si>
    <t>4 п.м.</t>
  </si>
  <si>
    <t>Трубчатая теплоизоляция 110х9</t>
  </si>
  <si>
    <t>30 п.м.</t>
  </si>
  <si>
    <t>Самоклеящаяся армированная лента 50х50</t>
  </si>
  <si>
    <t>Отвод 108х4,0</t>
  </si>
  <si>
    <t>Отвод 57х3,0</t>
  </si>
  <si>
    <t>Фланец 108-16</t>
  </si>
  <si>
    <t>Фланец 89-16</t>
  </si>
  <si>
    <t>Фланец 57-16</t>
  </si>
  <si>
    <t>Муфта Ду 25</t>
  </si>
  <si>
    <t>Муфта Ду 15</t>
  </si>
  <si>
    <t>Сгон в сборе Ду 25</t>
  </si>
  <si>
    <t>Сгон в сборе Ду 15</t>
  </si>
  <si>
    <t>Трехходовой кран для манометра Ду 15</t>
  </si>
  <si>
    <t>Труба водогазопроводная 32х2,5</t>
  </si>
  <si>
    <t>Труба водогазопроводная 20х2,5</t>
  </si>
  <si>
    <t>Труба электросварная 57х3,0</t>
  </si>
  <si>
    <t>Труба электросварная 159х4,5</t>
  </si>
  <si>
    <t>Труба электросварная 89х4,5</t>
  </si>
  <si>
    <t>Труба электросварная 108х4,5</t>
  </si>
  <si>
    <t>Клапан электромагнитный запорный КМГ-65Ф-10</t>
  </si>
  <si>
    <t>Датчик- реле напора</t>
  </si>
  <si>
    <t>Напоромер мембранный показывающий</t>
  </si>
  <si>
    <t>Электроконтактный манометр</t>
  </si>
  <si>
    <t>Термопреобразователь сопротивления</t>
  </si>
  <si>
    <t>Щит автоматики водогрейных котлов</t>
  </si>
  <si>
    <t>Теплотрасса 2-х трубная ППУ ДУ-89</t>
  </si>
  <si>
    <t>Полевая ул.,  район жилого дома      № 6, Цемдолина</t>
  </si>
  <si>
    <t xml:space="preserve">Котельная блочно-модульная </t>
  </si>
  <si>
    <t>Постановление от 17.05.2013г. № 3310.                                             Приказ № 1969 от 01.07.2013</t>
  </si>
  <si>
    <t>Транспортабельная котельная установка модульная ТКУМ 1860-3-3-12</t>
  </si>
  <si>
    <t>1 комп.</t>
  </si>
  <si>
    <t>Газопровод подводящий среднего давления  ДУ89</t>
  </si>
  <si>
    <t>148 п.м.</t>
  </si>
  <si>
    <t xml:space="preserve">Газопровод подводящий среднего давления  ДУ 57 </t>
  </si>
  <si>
    <t>10.5п.м.</t>
  </si>
  <si>
    <t>Кран шаровый ДУ 50</t>
  </si>
  <si>
    <t xml:space="preserve">ИФС ДУ 50 </t>
  </si>
  <si>
    <t>Газопровод низкого давления ДУ 108</t>
  </si>
  <si>
    <t>2,5 м.</t>
  </si>
  <si>
    <t>Кран шаровый ДУ 100</t>
  </si>
  <si>
    <t>Газорегуляторный пункт ГШРП-132НУ1-1Шт.</t>
  </si>
  <si>
    <t xml:space="preserve">Теплотрасса двутрубная ДУ-108 </t>
  </si>
  <si>
    <t>Водопровод подводящий Ду-32</t>
  </si>
  <si>
    <t>8п.м.</t>
  </si>
  <si>
    <t>Дизель Электростанция 15 кВт</t>
  </si>
  <si>
    <t xml:space="preserve">Линия ВЛ-0,4 </t>
  </si>
  <si>
    <t>150 м.</t>
  </si>
  <si>
    <t>Узел учёта электроэнергии ТП-354</t>
  </si>
  <si>
    <t>Опоры железобетонные</t>
  </si>
  <si>
    <t>5шт.</t>
  </si>
  <si>
    <t>Видова ул. 196, 13 микрорайон</t>
  </si>
  <si>
    <t>ЦТП- Центральный тепловой пункт площадью 266,24  кв.м.</t>
  </si>
  <si>
    <t>Приказ минобороны от 16.10.2012г. № 3256;                приказ УИЗО № 1932 от 18.01.2013г.</t>
  </si>
  <si>
    <t>23:47:0113007:17</t>
  </si>
  <si>
    <t>Видова, 28  до школы № 21</t>
  </si>
  <si>
    <t>Теплотрасса воздушная</t>
  </si>
  <si>
    <t>964535,87</t>
  </si>
  <si>
    <t>Постановление от 28.10.2013г. № 7577;                                             приказ от 17.12.2013г. № 2023</t>
  </si>
  <si>
    <t>Трубы стальные</t>
  </si>
  <si>
    <t>505 м</t>
  </si>
  <si>
    <t>69 361,87</t>
  </si>
  <si>
    <t>Опоры скользящие</t>
  </si>
  <si>
    <t>0,135 т</t>
  </si>
  <si>
    <t>18 100,0</t>
  </si>
  <si>
    <t>Опоры неподвижные</t>
  </si>
  <si>
    <t>0,03 т</t>
  </si>
  <si>
    <t>13 200,0</t>
  </si>
  <si>
    <t>Отвод д 89</t>
  </si>
  <si>
    <t>20 шт</t>
  </si>
  <si>
    <t>45 438,0</t>
  </si>
  <si>
    <t>Задвижки стальные для горячей воды и пара (или клапаны)</t>
  </si>
  <si>
    <t>4 компл.</t>
  </si>
  <si>
    <t>36 000,0</t>
  </si>
  <si>
    <t>Гребенки паро-водораспределительные из стальных труб с ответными фланцами, болтами, прокладками, кронштейнами</t>
  </si>
  <si>
    <t>1 компл.</t>
  </si>
  <si>
    <t>86 300,0</t>
  </si>
  <si>
    <t>1,6 м</t>
  </si>
  <si>
    <t>5 325,0</t>
  </si>
  <si>
    <t>Бетон</t>
  </si>
  <si>
    <t>91 455,0</t>
  </si>
  <si>
    <t>Конструкции стальные</t>
  </si>
  <si>
    <t>0,19 т</t>
  </si>
  <si>
    <t>82 089,0</t>
  </si>
  <si>
    <t>Детали покрытия из оцинкованной стали</t>
  </si>
  <si>
    <t>145 328,0</t>
  </si>
  <si>
    <t>Трубопроводы обвязки с фланцами</t>
  </si>
  <si>
    <t>44 м</t>
  </si>
  <si>
    <t>38 346,0</t>
  </si>
  <si>
    <t>Насос гидрофор ISPRI 15-14N</t>
  </si>
  <si>
    <t>150 348,0</t>
  </si>
  <si>
    <t>Водонагреватель ABSLV100V (Аристон)</t>
  </si>
  <si>
    <t>183 245,0</t>
  </si>
  <si>
    <t>Луначарского  ул.,6</t>
  </si>
  <si>
    <t>Оборудование котельной по ул. Луначарского, 6(монтаж)</t>
  </si>
  <si>
    <t>4850785,79</t>
  </si>
  <si>
    <t>постановление администрации от 05.03.2014 г. № 1746 ,              приказ УИЗО  от 31.03.2014г. № 2056</t>
  </si>
  <si>
    <t>п. Верхнебаканский, ул. Комунистическая,4 (МБДОУ ЦРР детский сад №4)</t>
  </si>
  <si>
    <t>Блочная транспортабельная котельная</t>
  </si>
  <si>
    <t>5410827</t>
  </si>
  <si>
    <t xml:space="preserve">Постановление
от 29.12.2008г. № 4561;          приказ №1424 от 10.02.2009г.;  постановление  от 18.12.2008г. № 4300; Постановление администрации № 2691 от 12.08.2009г. "О внесении изменений в постан. № 4300..";Распоряжение УИЗО от 16.09.2015 № 271-рки "О включении в реестр муниципальной собственности имущества а раздел "Муниципальная казна"
</t>
  </si>
  <si>
    <t>с. Глебовское, у. Чехова,17 (МБДОУ детский сад №18)</t>
  </si>
  <si>
    <t>Котельная блочно-модульная</t>
  </si>
  <si>
    <t>7843688,00</t>
  </si>
  <si>
    <t>с. Гайдук, ул. Ясельная,2 (МБДОУ детский сад №23)</t>
  </si>
  <si>
    <t>Котельная блочно-модульная "ТКУМ-300)</t>
  </si>
  <si>
    <t>2014 год</t>
  </si>
  <si>
    <t>г.Новороссийск ул. Пенайская, 3</t>
  </si>
  <si>
    <t>Техническое перевооружение системы газопотребления котельной СОШ №15, в том  числе</t>
  </si>
  <si>
    <t xml:space="preserve">Автоматизированная блочно-модульная котельная установка мощностью 0,8 МВт, дымовая труба, наружные газоходы котлов ,  </t>
  </si>
  <si>
    <t>1компл</t>
  </si>
  <si>
    <t>Газопроводы: опорные части, опоры, кронштейны, подвески, хомуты, седла, тарельчатые компенсаторы, прямолинейные участки, фасонные части круглого сечения диаметром от 1020 до 1600 мм, массой 1 м газопровода: до 150 кг</t>
  </si>
  <si>
    <t>0,624 т</t>
  </si>
  <si>
    <t>Дублирующая сигнализация</t>
  </si>
  <si>
    <t>Трубы стальные сварные водогазопроводные с резьбой черные обыкновенные (неоцинкованные), диаметр условного прохода: 20 мм, толщина стенки 2,8 мм</t>
  </si>
  <si>
    <t xml:space="preserve">Motorolla G-360 Мобильная радиостанция 136-174 МГц, мощность 25Вт, 255 каналов, дисплей, Select 5, режим мегафона, сканирование каналов </t>
  </si>
  <si>
    <t>2 компл</t>
  </si>
  <si>
    <t xml:space="preserve">Полярис 160-8. Антенна направленная 136-174 МГц (5-ти элементная, усиление +9дБ, без кабеля) </t>
  </si>
  <si>
    <t xml:space="preserve">КМЧ для антенны Полярис 160-8 </t>
  </si>
  <si>
    <t xml:space="preserve">Кабель радиочастотный RG-213 </t>
  </si>
  <si>
    <t>Электроснабжение, в том числе:</t>
  </si>
  <si>
    <t>Щит вводно-учетный ЩУ 3/1-174</t>
  </si>
  <si>
    <t>счетчик электрический 3-х фазный индукционный СА4-У672, сила тока 5А</t>
  </si>
  <si>
    <t>Дизельная электростанция серии  АД15_Т4000-2РП (шасси)</t>
  </si>
  <si>
    <t>Провод СПИ-2 0,6/кВ</t>
  </si>
  <si>
    <t>160 м</t>
  </si>
  <si>
    <t>Наконечники,кронштейны,зажимы,гильзы</t>
  </si>
  <si>
    <t>30 шт.</t>
  </si>
  <si>
    <t>Сети водоснабжения, в том числе:</t>
  </si>
  <si>
    <t>плита днища  ПН20</t>
  </si>
  <si>
    <t>кольца колодцев д=2000мм</t>
  </si>
  <si>
    <t>кольцо опорное КО-6</t>
  </si>
  <si>
    <t>плита перекрытия 1ПП20-1</t>
  </si>
  <si>
    <t>люк чугунный тяжелый</t>
  </si>
  <si>
    <t>конструктивные элементы</t>
  </si>
  <si>
    <t>0,024т</t>
  </si>
  <si>
    <t>скорлупы для труб</t>
  </si>
  <si>
    <t>24 компл.</t>
  </si>
  <si>
    <t>м уфты соединительные МСТ 125/500</t>
  </si>
  <si>
    <t>отводы для подземной прокладки</t>
  </si>
  <si>
    <t>6 шт.</t>
  </si>
  <si>
    <t>отводы</t>
  </si>
  <si>
    <t>дисковый  поворотный затвор Ду=50мм</t>
  </si>
  <si>
    <t>счетчик холодной воды ВСХ-25</t>
  </si>
  <si>
    <t>Сети канализации наружной</t>
  </si>
  <si>
    <t>Кольца колодцев д=1500мм</t>
  </si>
  <si>
    <t>Плиты перекрытий</t>
  </si>
  <si>
    <t>25шт.</t>
  </si>
  <si>
    <t>плита днища</t>
  </si>
  <si>
    <t xml:space="preserve">лотки бетонные </t>
  </si>
  <si>
    <t>трубы стальные бесшовные</t>
  </si>
  <si>
    <t>10,м</t>
  </si>
  <si>
    <t>опоры подвижные приварные</t>
  </si>
  <si>
    <t>ограждения</t>
  </si>
  <si>
    <t>0,03т</t>
  </si>
  <si>
    <t>покрытия изоляции и маты</t>
  </si>
  <si>
    <t>Тепловая сеть</t>
  </si>
  <si>
    <t>1136264,00</t>
  </si>
  <si>
    <t>постановление администрации муниципального образования город Новороссийск от 15.12.2014 г. № 9759;  Приказ от 22.12.2014г. № 2128</t>
  </si>
  <si>
    <t>г. Новороссийск, ул. Видова от ул. Выборная до ул. Социалистическая</t>
  </si>
  <si>
    <t>сети теплоснабжения</t>
  </si>
  <si>
    <t>Постановление администрации МО № 2506 от 03.04.2014; приказ №  2065 от 9.04.2014г.</t>
  </si>
  <si>
    <t>ППУ-ПЭД 159х4,5,Тип 1.Изоляция без ОДК 250х3,5</t>
  </si>
  <si>
    <t>ППУ-ПЭД 133х4,0/225,Изоляция без ОДК 250х3,5</t>
  </si>
  <si>
    <t>ИТОГО: 2014 год</t>
  </si>
  <si>
    <t xml:space="preserve">2015 год </t>
  </si>
  <si>
    <t xml:space="preserve">Оборудование  котельной.Тепломеханическая часть- (техническое перевооружение) </t>
  </si>
  <si>
    <t>№ 3884 от 27.05.2015 г. "О передаче в муниципальную собственность законченного строительством объекта: "Техническое перевооружение котельной для отопления административного здания и СОШ № 31 по ул. Школьной в с. Глебовское г. Новороссийска"    Постановление №5127 от 02.07.2015 "О внесении изменений в постановление от 27 мая 2015года № 3884№ 2171 от "09" июня 2015г. отменен Приказом №2179 от 10.08.2015</t>
  </si>
  <si>
    <t>Стойки  металлические со струбцинами из круглых труб и гнутосварных профилей массой отправочной марки до 0,1т</t>
  </si>
  <si>
    <t>97,8 тн.</t>
  </si>
  <si>
    <t>Котел водогрейный стальной MEGA PREX N500</t>
  </si>
  <si>
    <t>Насос Calpeda NC 80-120/360</t>
  </si>
  <si>
    <t>Насос Calpeda NM 50/16 В (ф158)</t>
  </si>
  <si>
    <t>Насос Calpeda NM 50-120/280</t>
  </si>
  <si>
    <t>Насос Calpeda MXHM 202E 1~</t>
  </si>
  <si>
    <t>Насос Calpeda MXHM 202E 3~</t>
  </si>
  <si>
    <t>с.Глебовка -ул.Школьная, 1        г.Новороссийск</t>
  </si>
  <si>
    <t xml:space="preserve">Автоматизация внутреннего газоснабжения котельной </t>
  </si>
  <si>
    <t>972205</t>
  </si>
  <si>
    <t xml:space="preserve">с.Глебовка ,  ул.Школьная, 1   </t>
  </si>
  <si>
    <t>газоснабжение  внутреннее котельной</t>
  </si>
  <si>
    <t>2120829</t>
  </si>
  <si>
    <t>Газовая горелка Р61М-PR.S.RU.A.0.40</t>
  </si>
  <si>
    <t>Газорегулирующее устройство ГРУ-03М-2У4-1</t>
  </si>
  <si>
    <t xml:space="preserve">Трубы стальные электросварные прямошовные со снятой фаской из стали марок БСт2кп-БСт4кп и БСт2пс-БСт4пс наружный диаметр 57 мм, толщина стенки 3,5 мм </t>
  </si>
  <si>
    <t>Кран шаровой КШМ-15/6,3</t>
  </si>
  <si>
    <t>ул. Глухова от ЦТП до тепловой камеры № 1 по ул. Черняховского к тепловому пункту ж.д. "Каскад"</t>
  </si>
  <si>
    <t>сети теплоснабжения в 4-х трубном исполнении</t>
  </si>
  <si>
    <t xml:space="preserve">г.Новороссийск ст. Раевская, 
ул. Садовая, 66
</t>
  </si>
  <si>
    <t>Автоматизированная блочно-модульная котельная установка</t>
  </si>
  <si>
    <t>постановление от 02.03.2017 г. № 1979  приказ № 2484 от 13.04.2017 ; Постановление от 03.12.2015 № 9441 (превично внесено в реестр по сумме 4705285,4 (постан  № 4603 от 08.06.2016 отменено) отменено постановлением. Распоряжение о снятии с баланса УС № 182-рки от 13.07.2021 увеличена стоимость (балансовая 6731218,03, амортизация 612309,96, остаточная стоимость 6118908,07)</t>
  </si>
  <si>
    <t>г. Новороссийск, с. Гайдук, ул. Мира,47</t>
  </si>
  <si>
    <t>Блочная котельная (2017г.)</t>
  </si>
  <si>
    <t>г. Новороссийск, ст. Натухаевская, ул. Молодежная, 23</t>
  </si>
  <si>
    <t>Котельная Vitotherm-400, общая площадь: 24,4 кв.м.</t>
  </si>
  <si>
    <t xml:space="preserve">Постановление № 5875 от 02.12.2019г., приказ № 3510 от 04.12.2019 г. </t>
  </si>
  <si>
    <t>23:47:0101105:443</t>
  </si>
  <si>
    <t>г. Новороссийск, ул. Анапское шоссе, 41-Н</t>
  </si>
  <si>
    <t>Сети теплоснабжения, литер 1, 6</t>
  </si>
  <si>
    <t>Приказ зам. министра обороны РФ от 18.10.2019 № 949, Постановление     № 196 от 17.01.2020, приказ № 3562 от 16.03.2020</t>
  </si>
  <si>
    <t>23:47:0111013:528</t>
  </si>
  <si>
    <t xml:space="preserve">Сети теплоснабжения спортивно-оздоровительного  центра «Надежда». 
</t>
  </si>
  <si>
    <t xml:space="preserve">Постановление № 6453 от 24.12.2020,  Приказ №3697 от 16.02.2021, </t>
  </si>
  <si>
    <t>23:47:0308003:3431</t>
  </si>
  <si>
    <t>Трубопровод теплоснабжения в изоляции Д 76 на металлических опорах (частично в подземных ж/б непроходных каналах, в двухтрубном исполнении подача и обратка)</t>
  </si>
  <si>
    <t>1 298 175,0</t>
  </si>
  <si>
    <t>Трубопровод теплоснабжения в изоляции (Д 40 на металлических опорах (частично в подземных ж/б непроходных каналах</t>
  </si>
  <si>
    <t>Трубопровод теплоснабжения в изоляции Д 32 на металлических опорах (частично в подземных ж/б непроходных каналах</t>
  </si>
  <si>
    <t>518 123,0</t>
  </si>
  <si>
    <t>Ж/б конструкции теплотрассы подземного исполнения</t>
  </si>
  <si>
    <t>829 072,0</t>
  </si>
  <si>
    <t>Ж/б конструкция тепловой камеры подземного исполнения</t>
  </si>
  <si>
    <t>Сети  теплоснабжения (наружные сети теплоснабжения)</t>
  </si>
  <si>
    <t xml:space="preserve">Сети теплоснабжения комплекса «Победа» для занятия стрельбой из лука. Детский теннисный центр </t>
  </si>
  <si>
    <t>2 421 148,96</t>
  </si>
  <si>
    <t>Постановление № 6663 от 28.10.2021, Приказ № 3787 от 23.11.2021</t>
  </si>
  <si>
    <t>Теплотрасса двухтрубная Д 32</t>
  </si>
  <si>
    <t>1 169 613,96</t>
  </si>
  <si>
    <t>23:47:0309017:2349</t>
  </si>
  <si>
    <t>Теплотрасса двухтрубная Д 46</t>
  </si>
  <si>
    <t>1 251 535,0</t>
  </si>
  <si>
    <t>23:47:0309017:2350</t>
  </si>
  <si>
    <t>Сети теплоснабжения  наружные</t>
  </si>
  <si>
    <t>Распоряжение МТУ в Краснодарском крае и Республике Адыгея от 29 июня 2021 года № 23-411-р/дсп, постановление № 762 от 08.02.2022, приказ № 3830 от 10.02.2022</t>
  </si>
  <si>
    <t>23:47:0000000:5058</t>
  </si>
  <si>
    <t>ДВИЖИМОЕ  ИМУЩЕСТВО и АВТОТРАНСПОРТ   - КАЗНА</t>
  </si>
  <si>
    <t>Государственный номер</t>
  </si>
  <si>
    <t>Год выпуска</t>
  </si>
  <si>
    <t>Балансовая стоимость           руб.</t>
  </si>
  <si>
    <t>Остаточная  стоимость          руб.</t>
  </si>
  <si>
    <t>Основание для передачи в пользование</t>
  </si>
  <si>
    <t>Постановление от 09.11.07г. № 3388                                           Договор от 05.12.07г. № 651 на неопред. срок</t>
  </si>
  <si>
    <t xml:space="preserve">Автомобиль ВАЗ-21703   рег. номер У013НО93        </t>
  </si>
  <si>
    <t>Гидрант пожарный подземный ГП  Сталь- Стандарт  500 - 21 шт. (4868р.)</t>
  </si>
  <si>
    <t xml:space="preserve"> Муниципальный контракт от 28.08.2017 № 0118300013317000810_252421/810;  Постановление администрации МО № 9636 от 22.12.2017г.</t>
  </si>
  <si>
    <t>Договор ответственного хранения № 54 от 09.01.2018г.</t>
  </si>
  <si>
    <t>Гидрант пожарный подземный ГП  Сталь- Стандарт  750 - 30 шт. (5108р.)</t>
  </si>
  <si>
    <t>Гидрант пожарный подземный ГП  Сталь- Стандарт  1000 - 12 шт. (5524,67р.)</t>
  </si>
  <si>
    <t>Гидрант пожарный подземный ГП  Сталь- Стандарт  1250 - 13 шт. (5687,33р.)</t>
  </si>
  <si>
    <t>Гидрант пожарный подземный ГП  Сталь- Стандарт  1500 - 14шт. (6070,67р.)</t>
  </si>
  <si>
    <t>Гидрант пожарный подземный ГП  Сталь- Стандарт  1750 - 3шт. (6360,67р.)</t>
  </si>
  <si>
    <t>Гидрант пожарный подземный ГП  Сталь- Стандарт  2000 - 3шт. (6636,00р.)</t>
  </si>
  <si>
    <t xml:space="preserve">Автомобиль ГАЗ- 3110,регистрационный знак В687УУ23; идент.номер ХТН 311000ХО196117;     г/н В687УУ23          </t>
  </si>
  <si>
    <t>Главное управление Министерства юстиции РФ по КК (федеральная службыа  судебных приставов)</t>
  </si>
  <si>
    <t>Решением городской Думы от 30.06.04г. №706                         Договор от 14.09.2004г.  № 469 на неопред. срок</t>
  </si>
  <si>
    <t xml:space="preserve">Автомобиль Шкода Октавия  </t>
  </si>
  <si>
    <t>ГОУ ВПО «Славянский-на-Кубани государственный педагогический институт»</t>
  </si>
  <si>
    <t>Постановление от 07.03.2008г. № 601      Договор от 24.03.2008г. № 673 на неопред. срок</t>
  </si>
  <si>
    <t xml:space="preserve">Автомобиль ГАЗ –322132 ;идент.номер ХТН32213230345594, ; кузов № 32210030075035,модель, № двигателя*40630А*33151583*; цвет кузова  золотисто-желтый ; ПТС 52 КР805256        </t>
  </si>
  <si>
    <t>КВ 102 23</t>
  </si>
  <si>
    <t>Новороссийское городское  казачье общество Черноморского округа Кубанского казачьего Войска</t>
  </si>
  <si>
    <t>Решение городской Думы от18.04.2007г. № 218                                                   Договор от 26.07.06г.         № 568 на неопред. срок</t>
  </si>
  <si>
    <t>МУП "Пассажирский транспорт г. Новороссийска"</t>
  </si>
  <si>
    <t>Постановление админ. МО № 7957 от 27.09.2016г.; Договор Б/П № 73 от 27 сентября 2016г.</t>
  </si>
  <si>
    <t>Благоустройство подстанции №7</t>
  </si>
  <si>
    <t>Благоустройство подстанции №8</t>
  </si>
  <si>
    <t>Благоустройство подстанции №8 с. Цемдолина разворотное КОЛЬЦО</t>
  </si>
  <si>
    <t>Водопровод к подстанции №8</t>
  </si>
  <si>
    <t>Выключатель ВАТ- 43 2000/10</t>
  </si>
  <si>
    <t>Выключатель ВАТ-43-2000/10</t>
  </si>
  <si>
    <t>Домкрат гидравлический</t>
  </si>
  <si>
    <t>Домкрат канавный винтовой</t>
  </si>
  <si>
    <t xml:space="preserve">Домкрат канавный передвижной </t>
  </si>
  <si>
    <t>Домкрат канавный передвижной</t>
  </si>
  <si>
    <t>Домкрат канавный</t>
  </si>
  <si>
    <t>198S</t>
  </si>
  <si>
    <t>Кабели низковольтные</t>
  </si>
  <si>
    <t>Кабельные линии подстанции №10</t>
  </si>
  <si>
    <t>Кабельные линии подстанции №8</t>
  </si>
  <si>
    <t>Кабельные линии</t>
  </si>
  <si>
    <t>Компрессор К - 3</t>
  </si>
  <si>
    <t>Компьютер Р III</t>
  </si>
  <si>
    <t>Контактная линия из медных проводов</t>
  </si>
  <si>
    <t>Контактная сеть в с. Цемдолина</t>
  </si>
  <si>
    <t>Контактная сеть в Южной части</t>
  </si>
  <si>
    <t>Контактная сеть из медных проводов</t>
  </si>
  <si>
    <t>Контактная сеть по ул. Дзержинского</t>
  </si>
  <si>
    <t>Контактная сеть по ул. Скобликова</t>
  </si>
  <si>
    <t>Контактная сеть Южный Шесхарис(опоры вдоль фед.тр)</t>
  </si>
  <si>
    <t>Контактная сеть</t>
  </si>
  <si>
    <t>Кран мостовой одновалочный</t>
  </si>
  <si>
    <t>Мельница для красочных составов</t>
  </si>
  <si>
    <t>Наружные сети водопровод №7</t>
  </si>
  <si>
    <t>Наружные сети канализационной подстанции №7</t>
  </si>
  <si>
    <t>Оборудование диспетчерской №9</t>
  </si>
  <si>
    <t>Оборудование подстанции №1</t>
  </si>
  <si>
    <t>Оборудование подстанции №10</t>
  </si>
  <si>
    <t>Оборудование подстанции  №2</t>
  </si>
  <si>
    <t>Оборудование подстанции №3</t>
  </si>
  <si>
    <t>Оборудование подстанции №4</t>
  </si>
  <si>
    <t>Оборудование подстанции №5</t>
  </si>
  <si>
    <t>Оборудование подстанции №7</t>
  </si>
  <si>
    <t>Оборудование подстанции №8</t>
  </si>
  <si>
    <t>Оборудование подстанции №9</t>
  </si>
  <si>
    <t>Провода алюминиевые</t>
  </si>
  <si>
    <t>Радиостанция 21В-3</t>
  </si>
  <si>
    <t>Радиостанция Лен-В 2113-3</t>
  </si>
  <si>
    <t>Радиостанция Лен-В 2113-</t>
  </si>
  <si>
    <t xml:space="preserve">Радиостанция Лен-В 2113-3 </t>
  </si>
  <si>
    <t>Радиостанция Лен-В</t>
  </si>
  <si>
    <t>Сервер DEPO Storm 2300N5 X5620/12GR1066T/SATA6/4T2 50G7/5HSA/D VD+_RWT/2GLAN/KBb/Mb/l C/2USAPMI+ /700W/</t>
  </si>
  <si>
    <t>Слаботочные сети телеф, и радиоф. подст.№8</t>
  </si>
  <si>
    <t>Станок вертикально-сверильный</t>
  </si>
  <si>
    <t>Станок гидравлический попер ст.</t>
  </si>
  <si>
    <t>Станок деревообрабатывающий</t>
  </si>
  <si>
    <t>Станок для продорожки коллект,</t>
  </si>
  <si>
    <t>Станок для проточки</t>
  </si>
  <si>
    <t>Станок токарно-винторезный</t>
  </si>
  <si>
    <t>Станок токарный комбинирований</t>
  </si>
  <si>
    <t>Станок универсально-заточный</t>
  </si>
  <si>
    <t>Станок фрезерный универсальный</t>
  </si>
  <si>
    <t>Стенд для демонтажа автошин</t>
  </si>
  <si>
    <t>Стенд для испытания двигателей</t>
  </si>
  <si>
    <t>Стенд для испытания карданного вала</t>
  </si>
  <si>
    <t>Стенд для испытания насосов*</t>
  </si>
  <si>
    <t>Стенд для испытания НИЗКОВОЛЬТНОГО оборудования*</t>
  </si>
  <si>
    <t>Стенд для сборки редуктора</t>
  </si>
  <si>
    <t>Стенд испытания тяговых двигателей</t>
  </si>
  <si>
    <t>Трансформатор масл. ШМ 25-6/10</t>
  </si>
  <si>
    <t>Универсальный токарно-винторезный станок</t>
  </si>
  <si>
    <t>Установка для мойки деталей</t>
  </si>
  <si>
    <t>Центрифуга</t>
  </si>
  <si>
    <t>Щит силовой сборочный ГУС-4</t>
  </si>
  <si>
    <t>Электро снабжение троллейбусной линии</t>
  </si>
  <si>
    <t>Электроталь 84507</t>
  </si>
  <si>
    <t xml:space="preserve">МУП "Муниципальный пассажирский транспорт Новороссийска"; </t>
  </si>
  <si>
    <t>Провод контактный сети троллейбуса- 320 п.м.</t>
  </si>
  <si>
    <t>Договор ответственного хранения № 100 от 20.05.2021г.</t>
  </si>
  <si>
    <t>Поперечины - 50 шт.</t>
  </si>
  <si>
    <t>Пересечения - 1 шт.</t>
  </si>
  <si>
    <t>Изолятор - 4 шт.</t>
  </si>
  <si>
    <t>Автомобиль LADA PRIORA 217220; VINХТА217220С0206015; модель № двигателя:21116; 2944104; шасси- отсутствует; цвет кузова-светлосеребристый металл; ПТС № 63 НМ 959144;</t>
  </si>
  <si>
    <t>МКУ "Автохозяйство администрации МО"</t>
  </si>
  <si>
    <t>распоряжение УИЗО № 237-рки от 30.07.2019г. -из О/У Автохозяйства в казну; Договор ответственного хранения № 75 от 30.07.2019г. (Распоряжение УИЗО № 75 от 30.07.2019г.);</t>
  </si>
  <si>
    <t>Экскаватор ЭО-2102 Борэкс объем ковша 0,28м на базе трактора ЮМЗ- (комплектация отвал 2м) 2008г. Выпуска</t>
  </si>
  <si>
    <t>81-51КО 23</t>
  </si>
  <si>
    <t>Договор аренды №81 от 09.01.2017; Распоряжение УИЗО № 380-рки № 81 - изменения в договор по авто); Лоп. Соглашение № 1 от 31.08.2022г. К договору аренды № 81;</t>
  </si>
  <si>
    <t>Распоряжение  УИЗО № 386-рки от 01.09.2022г.                -передача из КАЗНЫ на  баланс с правом ХОЗ.ведения МУП "Водоканал"</t>
  </si>
  <si>
    <t>Вакуумная машина КО-503 В-2 на шасси ГАЗ 3309 (EURO-3) 2008г. Выпуска</t>
  </si>
  <si>
    <t>Е 631 ОО 93</t>
  </si>
  <si>
    <t>??????????????????????????????</t>
  </si>
  <si>
    <t>Самосвал КАМАЗ 65115-15тн(EURO-3 2008 г. выпуска;</t>
  </si>
  <si>
    <t>У 632 ОО 93</t>
  </si>
  <si>
    <t>Ремонтно-водопроводная мастерская КИ-280 16М на базе ЗИЛ 5301 "Бычок" 2008 г. выпуска;</t>
  </si>
  <si>
    <t>Т 629 ЩС 93</t>
  </si>
  <si>
    <t>Т 630 ЩС 93</t>
  </si>
  <si>
    <t>ВАЗ 21051</t>
  </si>
  <si>
    <t>Н 731 АО</t>
  </si>
  <si>
    <t>Договор ответственного хранения № 6 от 07.10.2016г.</t>
  </si>
  <si>
    <t>ВАЗ 2106</t>
  </si>
  <si>
    <t>А 601 ХС</t>
  </si>
  <si>
    <t>LADA 2107</t>
  </si>
  <si>
    <t>P 423 BP 123</t>
  </si>
  <si>
    <t>P 425 BP 123</t>
  </si>
  <si>
    <t>C 993 BP 123</t>
  </si>
  <si>
    <t>C 994 BP 123</t>
  </si>
  <si>
    <t>А 641 КЕ 123</t>
  </si>
  <si>
    <t>PEUGEOT 3008</t>
  </si>
  <si>
    <t>Т 508 ХК 123</t>
  </si>
  <si>
    <t>УАЗ-2206</t>
  </si>
  <si>
    <t>К 294 НР</t>
  </si>
  <si>
    <t>А 499 НТ</t>
  </si>
  <si>
    <t>УАЗ-3303</t>
  </si>
  <si>
    <t>С 081 ВМ</t>
  </si>
  <si>
    <t>УАЗ-3909</t>
  </si>
  <si>
    <t>О 602 НС</t>
  </si>
  <si>
    <t>Р 114 КМ 123</t>
  </si>
  <si>
    <t>Р 115 КМ 123</t>
  </si>
  <si>
    <t>Р 116 КМ 123</t>
  </si>
  <si>
    <t>У 538 ОМ</t>
  </si>
  <si>
    <t>У 540 ОМ</t>
  </si>
  <si>
    <t>М 554 АВ</t>
  </si>
  <si>
    <t>УАЗ-390995</t>
  </si>
  <si>
    <t>А 643 КЕ 123</t>
  </si>
  <si>
    <t>А 644 КЕ 123</t>
  </si>
  <si>
    <t>ГАЗ-27057 (Газель)</t>
  </si>
  <si>
    <t>А 568 ЕМ 123</t>
  </si>
  <si>
    <t>ГАЗ-2752 (Соболь)</t>
  </si>
  <si>
    <t>С 637 ВР 123</t>
  </si>
  <si>
    <t>ФОЛЬКСВАГЕН LT-31</t>
  </si>
  <si>
    <t>С 672 МВ</t>
  </si>
  <si>
    <t>ГАЗ-5312</t>
  </si>
  <si>
    <t>Х 035 ХА</t>
  </si>
  <si>
    <t>ГАЗ-3307</t>
  </si>
  <si>
    <t>А 616 ХС</t>
  </si>
  <si>
    <t>А 624 ХС</t>
  </si>
  <si>
    <t>Р 339СМ</t>
  </si>
  <si>
    <t>ГАЗ-53</t>
  </si>
  <si>
    <t>Н 600 АО</t>
  </si>
  <si>
    <t>Х 623 АС</t>
  </si>
  <si>
    <t>К 631 ЕЕ</t>
  </si>
  <si>
    <t>ГАЗ-33081</t>
  </si>
  <si>
    <t>Р 779 КМ 123</t>
  </si>
  <si>
    <t>У 539 ОМ</t>
  </si>
  <si>
    <t>ГАЗ-3306</t>
  </si>
  <si>
    <t>Н 891 АО</t>
  </si>
  <si>
    <t>У 217 АС</t>
  </si>
  <si>
    <t>Вольво746</t>
  </si>
  <si>
    <t>С 673 МВ</t>
  </si>
  <si>
    <t>ЗИЛ-431412</t>
  </si>
  <si>
    <t>Т 568 КА</t>
  </si>
  <si>
    <t>ЗИЛ 431412</t>
  </si>
  <si>
    <t>Н 930 АО</t>
  </si>
  <si>
    <t>ММЗ-4502 (ЗИЛ-130)</t>
  </si>
  <si>
    <t>А 609 ЕМ</t>
  </si>
  <si>
    <t>С 684 ОМ</t>
  </si>
  <si>
    <t>Р 654 АН</t>
  </si>
  <si>
    <t>ЗИЛ-474110</t>
  </si>
  <si>
    <t>Е 334 МТ 23</t>
  </si>
  <si>
    <t xml:space="preserve">КАМАЗ </t>
  </si>
  <si>
    <t>Е 447 РН 123</t>
  </si>
  <si>
    <t>ЗИЛ-131</t>
  </si>
  <si>
    <t>У 102 ХВ</t>
  </si>
  <si>
    <t>ЗИЛ-433362</t>
  </si>
  <si>
    <t>К 456 ВВ</t>
  </si>
  <si>
    <t>К 457 ВВ</t>
  </si>
  <si>
    <t>К 458 ВВ</t>
  </si>
  <si>
    <t>С 560 ЕХ</t>
  </si>
  <si>
    <t>ГАЗ-52</t>
  </si>
  <si>
    <t>С 630 ОМ</t>
  </si>
  <si>
    <t>ЗИЛ-5301 B2</t>
  </si>
  <si>
    <t>Т 630 ОС</t>
  </si>
  <si>
    <t>Т 629 ОС</t>
  </si>
  <si>
    <t>КО-50ЗВ-2</t>
  </si>
  <si>
    <t>Е 631ОО</t>
  </si>
  <si>
    <t>Е 629 ОО</t>
  </si>
  <si>
    <t>КО-50З8-Z</t>
  </si>
  <si>
    <t>А 642 КЕ 123</t>
  </si>
  <si>
    <t>КАМАЗ-43255-Н3</t>
  </si>
  <si>
    <t>Т143КР 123</t>
  </si>
  <si>
    <t>Т 144 КР 123</t>
  </si>
  <si>
    <t>Т 145 КР 123</t>
  </si>
  <si>
    <t>КАМАЗ-65115 L4</t>
  </si>
  <si>
    <t>У 556 ХЕ 123</t>
  </si>
  <si>
    <t>КАМАЗ</t>
  </si>
  <si>
    <t>Е 465 НЕ</t>
  </si>
  <si>
    <t>КАМАЗ-65115 D3</t>
  </si>
  <si>
    <t>Е 632 ОО</t>
  </si>
  <si>
    <t>ГАЗ-4795</t>
  </si>
  <si>
    <t>У 490 РР</t>
  </si>
  <si>
    <t>Трактор БЕЛАРУС 82,1</t>
  </si>
  <si>
    <t>47-34ХМ</t>
  </si>
  <si>
    <t>МТЗ-82</t>
  </si>
  <si>
    <t>45-32КУ</t>
  </si>
  <si>
    <t>ЭО-2626</t>
  </si>
  <si>
    <t>20-57КО</t>
  </si>
  <si>
    <t>ЭО-2202</t>
  </si>
  <si>
    <t>20-41КО</t>
  </si>
  <si>
    <t>ЭО-2621</t>
  </si>
  <si>
    <t>20-58КО</t>
  </si>
  <si>
    <t>JCB-3СХ</t>
  </si>
  <si>
    <t>83-89КО</t>
  </si>
  <si>
    <t>20-56КО</t>
  </si>
  <si>
    <t>БОРЭКС-2102</t>
  </si>
  <si>
    <t>81-51КО</t>
  </si>
  <si>
    <t>20-39КО</t>
  </si>
  <si>
    <t>45-31КУ</t>
  </si>
  <si>
    <t>ЛМЗ 804</t>
  </si>
  <si>
    <t>39-61КН</t>
  </si>
  <si>
    <t>TEREX 820</t>
  </si>
  <si>
    <t>89-03КХ</t>
  </si>
  <si>
    <t xml:space="preserve">JCB- 3СХЕ14М2NM </t>
  </si>
  <si>
    <t>84-47ХЕ 23</t>
  </si>
  <si>
    <t>Автомобиль ФОРД</t>
  </si>
  <si>
    <t>С 344 УУ 123</t>
  </si>
  <si>
    <t>Автобус ФОРД</t>
  </si>
  <si>
    <t>РО 660 Н 123</t>
  </si>
  <si>
    <t>ТМ 35 403</t>
  </si>
  <si>
    <t>55 56 КМ 23</t>
  </si>
  <si>
    <t>Р 558 КТ</t>
  </si>
  <si>
    <t>Контактная сеть имз медных проводов</t>
  </si>
  <si>
    <t>МУП "Муницпальный пассажирский транспорт Новороссийска"</t>
  </si>
  <si>
    <t>Постановление администрации МО № 6499 от 21.10.2021;  Распоряжение УИЗО № 321-рки от 17.11.2021г.;Лоп.Соглашение от 17.11.2021г. К договору Б/П № 73 от 27.09.2016г.</t>
  </si>
  <si>
    <t>Контактная сеть в селе Цемлолина</t>
  </si>
  <si>
    <t>Контктная сеть в Южной части</t>
  </si>
  <si>
    <t>Контактная сеть по пр. Дзержинского</t>
  </si>
  <si>
    <t>Контактная сеть  ул. Скобликова</t>
  </si>
  <si>
    <t>Контактная сеть Южный Шесхарис</t>
  </si>
  <si>
    <t>Контактная сеть по ул. Южная от пр. Дзержинского до пр. Ленина</t>
  </si>
  <si>
    <t>в  том   числе:</t>
  </si>
  <si>
    <t>Опора контактной сети оцинкованная серии ОС-0,8-9,0   - 27 шт.</t>
  </si>
  <si>
    <t>Опора контактной сети оцинкованная серии ОС-0,8-9,0 - 2В    - 1 шт.</t>
  </si>
  <si>
    <t>Опора контактной сети оцинкованная серии ОС1,5-9,0     - 18 шт.</t>
  </si>
  <si>
    <t>Поперечина из канада двойной свивки типа ЛК-О  - 121 шт.</t>
  </si>
  <si>
    <t>Провод контактный  - 3,1 км.</t>
  </si>
  <si>
    <t>Провод ППСРТнг 95-1000В  - 55 м.</t>
  </si>
  <si>
    <t>Узел стрелочный троллейбусный управляемый  - 2 шт.</t>
  </si>
  <si>
    <t>Узел стрелочный троллейбусный сходной в комплекте с узлом расорным симметричным  - 2 шт.</t>
  </si>
  <si>
    <t>Пересечение ТБ-ТБ-И (МПИ-5-1)  - 1 шт.</t>
  </si>
  <si>
    <t>Подвес троллейбусный универсальный - 36 шт.</t>
  </si>
  <si>
    <t>Изолятор секционный - 8 шт.</t>
  </si>
  <si>
    <t>Изолятор натяжной - 450 шт.</t>
  </si>
  <si>
    <t>Междупутная перемычка  - 10 шт.</t>
  </si>
  <si>
    <t>Кабель алюминиевый АСБ-Т 1х800+2х1,5-1 - 1946 м.</t>
  </si>
  <si>
    <t>Кабель АСБ2л  1х800+2х1,5    - 865 м.</t>
  </si>
  <si>
    <t>Кабель силовой с медными жилами без защитного покрова ВВГ - 0,66Кв   - 200 м.</t>
  </si>
  <si>
    <t>Стойки кабельные высотой 3,0 м  - 25 шт.</t>
  </si>
  <si>
    <t>Стойки кабельные высотой 2,0 м  - 1595 шт.</t>
  </si>
  <si>
    <t>Выключатель быстродействующий  ВАТ-43-2000/10   -- 1шт.</t>
  </si>
  <si>
    <t>Разъединитель РВК 10/1000  - 1 шт.</t>
  </si>
  <si>
    <t>Опоры  - 2126  шт., в том числе</t>
  </si>
  <si>
    <t>ул. Советов</t>
  </si>
  <si>
    <t>ул. Кутузовская (кольцо)</t>
  </si>
  <si>
    <t>ул. Магистральная</t>
  </si>
  <si>
    <t>ул. Сухумское шоссе</t>
  </si>
  <si>
    <t>ул. Сакко и Ванцетти, ул. Промышленная, ул.Робеспьера, ул. Тихоступа</t>
  </si>
  <si>
    <t>ул. Сакко и Ванцетти, ул. Судостальская</t>
  </si>
  <si>
    <t>ул. Робеспьера, ул. Элеваторная</t>
  </si>
  <si>
    <t>пр. Ленина</t>
  </si>
  <si>
    <t>пр. Ленина, ул. Куникова,пр. Дзержинского</t>
  </si>
  <si>
    <t>ул. Анапского шоссе</t>
  </si>
  <si>
    <t>ул. Анапское шоссе, ул. Тобольского, ул. Видова, ул. Луначарского</t>
  </si>
  <si>
    <t>Территория Депо</t>
  </si>
  <si>
    <t>ул. Толстого, ул. Советов</t>
  </si>
  <si>
    <t>ул. Революции 1905 года, ул. Л.Шмидта</t>
  </si>
  <si>
    <t>ул. Шмидта, ул. Толстого, пр. Ленина</t>
  </si>
  <si>
    <t>ул. Анапскоге шоссе, ул. Ленина</t>
  </si>
  <si>
    <t>ул. Ленина (Цемдолина)</t>
  </si>
  <si>
    <t>пр. Дзержинского, ул. Героев Десантников</t>
  </si>
  <si>
    <t>пр. Дзержинсаого</t>
  </si>
  <si>
    <t>ул. Южная</t>
  </si>
  <si>
    <t>Транспортное средство (подъемник автомобильный)Автогидроподъемник телескопический ВИПО-18-с42 на базовом шасси ГАЗ-С42R33  VIN Y39182220N2082172</t>
  </si>
  <si>
    <t>Автомобиль TOYOTA  CAMRY FXVA70L-RES$  VIN  XW7B14HK40S208298;  Цвет кузова-белый; Кузов №  XW7B14HK40S208298;</t>
  </si>
  <si>
    <t>Н600 АО 123</t>
  </si>
  <si>
    <t>Автобус Автобус МАЗ 206063</t>
  </si>
  <si>
    <t>Автобус МАЗ 206063</t>
  </si>
  <si>
    <t>Автобус МАЗ 226063</t>
  </si>
  <si>
    <t>Автобус Автобус МАЗ 226063</t>
  </si>
  <si>
    <t>Автобус ЛиАЗ 429260</t>
  </si>
  <si>
    <t>Автобус НЕМАН 420211-511</t>
  </si>
  <si>
    <t>Троллейбус ТРОЛЗА 52725.03</t>
  </si>
  <si>
    <t>Троллейбус 5298-0000010-01</t>
  </si>
  <si>
    <t>Троллейбус ТРОЛЗА 5265</t>
  </si>
  <si>
    <t>Троллейбус Зиу-682Г-016</t>
  </si>
  <si>
    <t>Микроавтобус    ГАЗ 322123</t>
  </si>
  <si>
    <t>Фургон грузопассажирский ГАЗ 2705</t>
  </si>
  <si>
    <t>Специальный тягач МАЗ 5551</t>
  </si>
  <si>
    <t>Специальная автовышка ЗИЛ 433360 АП/М-2</t>
  </si>
  <si>
    <t>Специальная автовышка ЗИЛ 130 АП 7М</t>
  </si>
  <si>
    <t>Автопогрузчик        40-45Р</t>
  </si>
  <si>
    <t>ВАЗ-111830 LADA KALINA</t>
  </si>
  <si>
    <t>Автобус ГАЗ 322131</t>
  </si>
  <si>
    <t xml:space="preserve">(Подъемник автомобильный) автогидроподъемник телескопический ВИПО-18-01-С42 на базавом шасси ГАЗ-С42R33  </t>
  </si>
  <si>
    <t>ГАЗ 330232 ГАЗЕЛЬ БИЗНЕС Грузовой бортовой</t>
  </si>
  <si>
    <t>Е497НМ 123</t>
  </si>
  <si>
    <t>Е499НМ 123</t>
  </si>
  <si>
    <t>Е501НМ 123</t>
  </si>
  <si>
    <t>Е502НМ 123</t>
  </si>
  <si>
    <t>Е503НМ 123</t>
  </si>
  <si>
    <t>Е504НМ 123</t>
  </si>
  <si>
    <t>Е506НМ 123</t>
  </si>
  <si>
    <t>Е514НМ 123</t>
  </si>
  <si>
    <t>Р710НХ 123</t>
  </si>
  <si>
    <t>Р711НХ 123</t>
  </si>
  <si>
    <t>Р712НХ 123</t>
  </si>
  <si>
    <t>Р713НХ 123</t>
  </si>
  <si>
    <t>Р714НХ 123</t>
  </si>
  <si>
    <t>Р726НХ 123</t>
  </si>
  <si>
    <t>Р729НХ 123</t>
  </si>
  <si>
    <t>Р730НХ 123</t>
  </si>
  <si>
    <t>Н380СО 123</t>
  </si>
  <si>
    <t>Н347СО 123</t>
  </si>
  <si>
    <t>Н348СО 123</t>
  </si>
  <si>
    <t>Н407СО 123</t>
  </si>
  <si>
    <t>Н395СО 123</t>
  </si>
  <si>
    <t>Н320СО 123</t>
  </si>
  <si>
    <t>Н210СО 123</t>
  </si>
  <si>
    <t>Н278СО 123</t>
  </si>
  <si>
    <t>Н294СО 123</t>
  </si>
  <si>
    <t>Н391СО 123</t>
  </si>
  <si>
    <t>О294ТЕ 123</t>
  </si>
  <si>
    <t>О320ТЕ 123</t>
  </si>
  <si>
    <t>О274ТЕ 123</t>
  </si>
  <si>
    <t>О184ТЕ 123</t>
  </si>
  <si>
    <t>О243ТЕ 123</t>
  </si>
  <si>
    <t>О226ХТ123</t>
  </si>
  <si>
    <t>О397ХТ123</t>
  </si>
  <si>
    <t>О427ХТ123</t>
  </si>
  <si>
    <t>О488ХТ123</t>
  </si>
  <si>
    <t>О504ХТ123</t>
  </si>
  <si>
    <t>О531ХТ123</t>
  </si>
  <si>
    <t>О553ХТ123</t>
  </si>
  <si>
    <t>О554ХТ123</t>
  </si>
  <si>
    <t>О593ХТ123</t>
  </si>
  <si>
    <t>О600ХТ123</t>
  </si>
  <si>
    <t>регистрационный номер по паспорту 217</t>
  </si>
  <si>
    <t>регистрационный номер по паспорту 218</t>
  </si>
  <si>
    <t>регистрационный номер по паспорту 219</t>
  </si>
  <si>
    <t>отсутствует</t>
  </si>
  <si>
    <t>регистрационный номер по паспорту 56</t>
  </si>
  <si>
    <t>регистрационный номер по паспорту 418</t>
  </si>
  <si>
    <t>регистрационный номер по паспорту 420</t>
  </si>
  <si>
    <t>регистрационный номер по паспорту 421</t>
  </si>
  <si>
    <t>регистрационный номер по паспорту 423</t>
  </si>
  <si>
    <t>регистрационный номер по паспорту 422</t>
  </si>
  <si>
    <t>регистрационный номер по паспорту 419</t>
  </si>
  <si>
    <t>регистрационный номер по паспорту 407</t>
  </si>
  <si>
    <t>регистрационный номер по паспорту 410</t>
  </si>
  <si>
    <t>регистрационный номер по паспорту 405</t>
  </si>
  <si>
    <t>регистрационный номер по паспорту 406</t>
  </si>
  <si>
    <t>регистрационный номер по паспорту 408</t>
  </si>
  <si>
    <t>регистрационный номер по паспорту 409</t>
  </si>
  <si>
    <t>регистрационный номер по паспорту 446</t>
  </si>
  <si>
    <t>регистрационный номер по паспорту 415</t>
  </si>
  <si>
    <t>регистрационный номер по паспорту 412</t>
  </si>
  <si>
    <t>регистрационный номер по паспорту 417</t>
  </si>
  <si>
    <t>регистрационный номер по паспорту 411</t>
  </si>
  <si>
    <t>регистрационный номер по паспорту 413</t>
  </si>
  <si>
    <t>регистрационный номер по паспорту 414</t>
  </si>
  <si>
    <t>регистрационный номер по паспорту 309</t>
  </si>
  <si>
    <t>КВ178 23</t>
  </si>
  <si>
    <t>У601НО23</t>
  </si>
  <si>
    <t>С672МЕ93</t>
  </si>
  <si>
    <t>Е921ТК23</t>
  </si>
  <si>
    <t>О900АВ93</t>
  </si>
  <si>
    <t>У625АА93</t>
  </si>
  <si>
    <t>Н658УС93             (Р392ЕН193)</t>
  </si>
  <si>
    <t>Н355ЕВ193</t>
  </si>
  <si>
    <t>Е 498 НМ 123</t>
  </si>
  <si>
    <t>Договор Б/П № 74 от 27.09.2016г.</t>
  </si>
  <si>
    <t>Договор  Б/П № 78 от 30.01.2017г.</t>
  </si>
  <si>
    <t>Доп. Соглашение № 1 к договору Б/П № 143 от 19.09.2019г.</t>
  </si>
  <si>
    <t>Договор  Б/П № 73 от 27.09.2016г.</t>
  </si>
  <si>
    <t xml:space="preserve"> Договор  Б/П  № 109 от 28.12.2017г.</t>
  </si>
  <si>
    <t>Договор Б/П № 73 от 27.09.2016г.</t>
  </si>
  <si>
    <t>Распоряжение   УИЗО №376-рки от 24.08.2022             (хозяйственное ведение)</t>
  </si>
  <si>
    <t>Договор б/п № 73 от 27.09.2016г.</t>
  </si>
  <si>
    <r>
      <t xml:space="preserve">Договор б/п № 73 от 27.09.2016г. </t>
    </r>
    <r>
      <rPr>
        <b/>
        <sz val="9"/>
        <rFont val="Times New Roman"/>
        <family val="1"/>
        <charset val="204"/>
      </rPr>
      <t>(подлежит отмене-передать в хоз.ведение)</t>
    </r>
  </si>
  <si>
    <t>Доп. Соглашение № 1 к договору  Б/П  № 143 от 19.09.2019г.</t>
  </si>
  <si>
    <t>Доп. Соглашение № 3 к договору Б/П № 143 от 19.09.2019г</t>
  </si>
  <si>
    <t>Доп. Соглашение №  к договору № 143 от 19.09.2019г</t>
  </si>
  <si>
    <t>Договор ответственного хранения №46 от 27.09.2016</t>
  </si>
  <si>
    <t>Договор № 157 от 17.08.2020</t>
  </si>
  <si>
    <t>Распоряж. №61-рки от 18.02.2022</t>
  </si>
  <si>
    <t>Распоряж. № 122 - рки от 18.04.2022</t>
  </si>
  <si>
    <t xml:space="preserve">№ п/п </t>
  </si>
  <si>
    <t xml:space="preserve">Наименование движимого имущества </t>
  </si>
  <si>
    <t>Характеристика  движимого имущества</t>
  </si>
  <si>
    <t>Сведения о балансовой стоимости движимого имущества                  руб.</t>
  </si>
  <si>
    <t>Сведения об остаточной стоимости движимого имущества              руб.</t>
  </si>
  <si>
    <t xml:space="preserve">Сведения о правообладателе муниципального движимого имущества </t>
  </si>
  <si>
    <t>Номер государственной регистрации</t>
  </si>
  <si>
    <t xml:space="preserve">Номер двигателя </t>
  </si>
  <si>
    <t>Трицикл LF200ZH-3 957990000021</t>
  </si>
  <si>
    <t>7852 КО 23</t>
  </si>
  <si>
    <t>163FML-2C1212064</t>
  </si>
  <si>
    <t>Трицикл LF200ZH-3 957990000021рег.знак 78-54 КО 23</t>
  </si>
  <si>
    <t>7853 КО 23</t>
  </si>
  <si>
    <t>163FML-2C1212474</t>
  </si>
  <si>
    <t>7854 КО 23</t>
  </si>
  <si>
    <t>163FML-2C1212068</t>
  </si>
  <si>
    <t>7855 КО 23</t>
  </si>
  <si>
    <t>163FML-2C1212475</t>
  </si>
  <si>
    <t>7856 КО 23</t>
  </si>
  <si>
    <t>163FML-2D1134103</t>
  </si>
  <si>
    <t xml:space="preserve">BAW BJ1044P4L5F Грузово-бортовой ПТС 553524              </t>
  </si>
  <si>
    <t>Н 631 НК</t>
  </si>
  <si>
    <t>00876056</t>
  </si>
  <si>
    <t>Автогидроподъемник АПТ-18,2 на шасси ГАЗ-3307</t>
  </si>
  <si>
    <t>Р 219 СМ</t>
  </si>
  <si>
    <t xml:space="preserve">Автогидроподъемник ПМС-328, базовый автомобиль МАЗ-5340 В2-427-000  </t>
  </si>
  <si>
    <t>В 244 МА 123</t>
  </si>
  <si>
    <t>001020</t>
  </si>
  <si>
    <t>Автогидроподъемник ПСС-131.18Э ГАЗ-3309</t>
  </si>
  <si>
    <t>Р 218 СМ</t>
  </si>
  <si>
    <t>Р 697 ХК</t>
  </si>
  <si>
    <t>2009</t>
  </si>
  <si>
    <t xml:space="preserve">Автогидропоъемник ВС-22А-03,базовый автомобиль ЗИЛ 432932 (дизель) </t>
  </si>
  <si>
    <t xml:space="preserve"> В 266 МА 123</t>
  </si>
  <si>
    <t>2013</t>
  </si>
  <si>
    <t xml:space="preserve">Автокран КС-55713-1К "Клинцы" на базе КамАЗ-65115                  </t>
  </si>
  <si>
    <t xml:space="preserve"> К 992 КХ 123</t>
  </si>
  <si>
    <t>2012</t>
  </si>
  <si>
    <t xml:space="preserve">Автомобиль борт. КАМАЗ 43118-6033-24 ПТС 02 НТ 889097    </t>
  </si>
  <si>
    <t xml:space="preserve"> К  288 НР</t>
  </si>
  <si>
    <t xml:space="preserve">Автомобиль бортовой с КМУ                                           </t>
  </si>
  <si>
    <t>Е 694 НМ 123</t>
  </si>
  <si>
    <t>043709</t>
  </si>
  <si>
    <t>Е 539 НМ 124</t>
  </si>
  <si>
    <t>043680</t>
  </si>
  <si>
    <t xml:space="preserve">Автомобиль ГАЗ-33023 ПТС 138621                                   </t>
  </si>
  <si>
    <t>А 892 КЕ 123</t>
  </si>
  <si>
    <t>2008</t>
  </si>
  <si>
    <t xml:space="preserve">Автомобиль ГАЗ-33023 ПТС 470989                                     </t>
  </si>
  <si>
    <t>А 018 ЕТ</t>
  </si>
  <si>
    <t>0701213</t>
  </si>
  <si>
    <t xml:space="preserve">Автомобиль ГАЗ-33023 ПТС 471092                                     </t>
  </si>
  <si>
    <t>А 013 ЕТ 123</t>
  </si>
  <si>
    <t>0701259</t>
  </si>
  <si>
    <t xml:space="preserve">Автомобиль ГАЗ-33023 ПТС 471211                                     </t>
  </si>
  <si>
    <t>А 015 ЕТ 123</t>
  </si>
  <si>
    <t>0701642</t>
  </si>
  <si>
    <t>Автомобиль ГАЗ-33023 ПТС 471262  А 016 ЕТ 123</t>
  </si>
  <si>
    <t>а 016 ет</t>
  </si>
  <si>
    <t>0701858</t>
  </si>
  <si>
    <t>Автомобиль ГАЗ-33023 ПТС 471365 А 012 ЕТ 123</t>
  </si>
  <si>
    <t>а 012 ет</t>
  </si>
  <si>
    <t>0701756</t>
  </si>
  <si>
    <t>Автомобиль ГАЗ-330232 ПТС 696889      У 273 ОА 123</t>
  </si>
  <si>
    <t>у 273 оа</t>
  </si>
  <si>
    <t>89602413</t>
  </si>
  <si>
    <t>2014</t>
  </si>
  <si>
    <t>Автомобиль ЗИЛ ММЗ4502 Самосвал ПТС 785072                    О 577 КА</t>
  </si>
  <si>
    <t>о 577 ка</t>
  </si>
  <si>
    <t>136319</t>
  </si>
  <si>
    <t>1993</t>
  </si>
  <si>
    <t>Автомобиль КО-823 на шасси КАМАЗ ПТС 024195                           К 455 ЕР 123</t>
  </si>
  <si>
    <t>к 455 ер</t>
  </si>
  <si>
    <t>72403347</t>
  </si>
  <si>
    <t>2007</t>
  </si>
  <si>
    <t>Автомобиль КО-823 на шасси КАМАЗ ПТС 025044                        К 456 ЕР 123</t>
  </si>
  <si>
    <t>к 456 ер</t>
  </si>
  <si>
    <t>72409489</t>
  </si>
  <si>
    <t>Автомобиль КО-823 на шасси КАМАЗ ПТС 560568                              К 372 ЕР</t>
  </si>
  <si>
    <t>к 372 ер</t>
  </si>
  <si>
    <t>72456084</t>
  </si>
  <si>
    <t>Автомобиль КО-823 на шасси КАМАЗ ПТС 699158                          К 374 ЕР 123</t>
  </si>
  <si>
    <t>к 374 ер</t>
  </si>
  <si>
    <t>72453747</t>
  </si>
  <si>
    <t>Автомобиль КО-829А-01 ПТС 663009                                              К 459 ЕР 123</t>
  </si>
  <si>
    <t>к 459 ер</t>
  </si>
  <si>
    <t>0291356</t>
  </si>
  <si>
    <t>Автомобиль КО-829А-01 ПТС 663011                                                   К 375 ЕР 123</t>
  </si>
  <si>
    <t>к 375 ер</t>
  </si>
  <si>
    <t>0292000</t>
  </si>
  <si>
    <t>Автомобиль МВП-50121-01 (коммунальный) ПТС 956137              К 444 ЕР 123</t>
  </si>
  <si>
    <t>к 444 ер</t>
  </si>
  <si>
    <t>72442821</t>
  </si>
  <si>
    <t>Автомобиль подметально уборочный ПТС 576994               К 999 ЕР 123</t>
  </si>
  <si>
    <t>к 999 ер</t>
  </si>
  <si>
    <t>30056901</t>
  </si>
  <si>
    <t>2011</t>
  </si>
  <si>
    <t>Автомобиль спецназначения АП 18-10                          Р 800 УХ</t>
  </si>
  <si>
    <t>р 800 ух</t>
  </si>
  <si>
    <t>563854</t>
  </si>
  <si>
    <t>2010</t>
  </si>
  <si>
    <t>Автомобиль Чайка-Сервис Автоэвакуатор ПТС 412457      К 371 ЕР 123</t>
  </si>
  <si>
    <t>к 371 ер</t>
  </si>
  <si>
    <t>A443328</t>
  </si>
  <si>
    <t>Грузовой-самосвал МАЗ ПТС50НХ605536                             О 579 ОК 123</t>
  </si>
  <si>
    <t>о 579 ок</t>
  </si>
  <si>
    <t>790446</t>
  </si>
  <si>
    <t>Грузовой-самосвал МАЗ ПТС50НХ605537                             О 578 ОК 123</t>
  </si>
  <si>
    <t>о 578 ок</t>
  </si>
  <si>
    <t>806404</t>
  </si>
  <si>
    <t>Грузовой-самосвал МАЗ ПТС50НХ605575                             О 652 ОК 123</t>
  </si>
  <si>
    <t>о 652 ок</t>
  </si>
  <si>
    <t>818100</t>
  </si>
  <si>
    <t>ЗИЛ-45085 Автокран ПТС 568158                                                    C 584 PX 23</t>
  </si>
  <si>
    <t>с 584 рх</t>
  </si>
  <si>
    <t>027547</t>
  </si>
  <si>
    <t>1999</t>
  </si>
  <si>
    <t>Измельчитель веток</t>
  </si>
  <si>
    <t>б/н</t>
  </si>
  <si>
    <t xml:space="preserve">КАМАЗ 43118, бортовой 6*6 ПТС 196778                           </t>
  </si>
  <si>
    <t>Т  917 КР 123</t>
  </si>
  <si>
    <t>2655159</t>
  </si>
  <si>
    <t xml:space="preserve">Легковой автомобиль LADA ПТС 340909                           </t>
  </si>
  <si>
    <t>К 436 ЕР 123</t>
  </si>
  <si>
    <t>9625311</t>
  </si>
  <si>
    <t xml:space="preserve">Машина вакуум.КО-505А на шасси КАМАЗ- 65115ПТС 998109  </t>
  </si>
  <si>
    <t>Т 417 КР 123</t>
  </si>
  <si>
    <t>2676037</t>
  </si>
  <si>
    <t xml:space="preserve">Машина комбинированная              КО-829 А-01 ПТС 661904         </t>
  </si>
  <si>
    <t>Х 662 РМ</t>
  </si>
  <si>
    <t>80290340</t>
  </si>
  <si>
    <t xml:space="preserve">Машина комбинированная                   КО-829 А-01 ПТС 661906         </t>
  </si>
  <si>
    <t>X 664 PM</t>
  </si>
  <si>
    <t>80291362</t>
  </si>
  <si>
    <t xml:space="preserve">Машина комбинированная                КО-829 НН478063                    </t>
  </si>
  <si>
    <t>О 600 КА 123</t>
  </si>
  <si>
    <t>80295857</t>
  </si>
  <si>
    <t xml:space="preserve">Машина комбинированная             КО-829 НН478064                     </t>
  </si>
  <si>
    <t>О 582 КА</t>
  </si>
  <si>
    <t>0296222</t>
  </si>
  <si>
    <t>Машина комбинированная КО-829 НН982785                                    А 894 КЕ 123</t>
  </si>
  <si>
    <t>а 894 ке</t>
  </si>
  <si>
    <t>0296147</t>
  </si>
  <si>
    <t>Машина комбинированная КО-829 НН982786                     О 583 КА</t>
  </si>
  <si>
    <t>о 583 ка</t>
  </si>
  <si>
    <t>0296141</t>
  </si>
  <si>
    <t>Машина комбинированная КО-829 НН982787                     О 599 КА 123</t>
  </si>
  <si>
    <t>о 599 ка</t>
  </si>
  <si>
    <t>0295924</t>
  </si>
  <si>
    <t>Машина коммунальная МК-1500 2                                23 КХ 8083</t>
  </si>
  <si>
    <t>кх 8083</t>
  </si>
  <si>
    <t>AS2949</t>
  </si>
  <si>
    <t>Машина поливомоечная КО-823 песк.ПТС 699219                  А 102 МС 93</t>
  </si>
  <si>
    <t>а 102 мс</t>
  </si>
  <si>
    <t>72456274</t>
  </si>
  <si>
    <t>Машина поливомоечная КО-823 пескоразбрас. ПТС 560421 А 104 МС 93</t>
  </si>
  <si>
    <t>а 104 мс</t>
  </si>
  <si>
    <t>72456291</t>
  </si>
  <si>
    <t>Машина поливомоечная КО-823 пескоразбрас. ПТС 560463 A 105 MC</t>
  </si>
  <si>
    <t>а 105 мс</t>
  </si>
  <si>
    <t>72456123</t>
  </si>
  <si>
    <t>Мусоровоз МКЗ-4602 ПТС-62МС 304500                                   В 691 ОУ 93</t>
  </si>
  <si>
    <t>в 691 оу</t>
  </si>
  <si>
    <t>82499823</t>
  </si>
  <si>
    <t>Погрузчик фронтальный Амкодор ПТС 011516                                  23 УР 3666</t>
  </si>
  <si>
    <t>ур 3666</t>
  </si>
  <si>
    <t>073255</t>
  </si>
  <si>
    <t>Прицеп тракторный 2ПТС 617607</t>
  </si>
  <si>
    <t>ур 3669</t>
  </si>
  <si>
    <t>Н/У</t>
  </si>
  <si>
    <t>Прицеп тракторный 2ПТС 617638</t>
  </si>
  <si>
    <t>КХ 2469</t>
  </si>
  <si>
    <t>Трактор Беларус-80.1 ПТС 002486                                      УР 3667  23</t>
  </si>
  <si>
    <t>ур 3667</t>
  </si>
  <si>
    <t>762610</t>
  </si>
  <si>
    <t>Трактор Беларус-82.1 ПТС 617636                                      КХ 2467  23</t>
  </si>
  <si>
    <t>кх 2467</t>
  </si>
  <si>
    <t>744344</t>
  </si>
  <si>
    <t>Трактор с навесным оборудованием Беларус-82.1 МТЗ-82.1 23 ХВ 6284                (23 УР 9893)</t>
  </si>
  <si>
    <t>23 ХВ 6284</t>
  </si>
  <si>
    <t>777233</t>
  </si>
  <si>
    <t>Трактор с навесным оборудованием Беларус-82.1 МТЗ-82.1  23 ХВ 6283              23 УР 9894</t>
  </si>
  <si>
    <t>23 ХВ 6283</t>
  </si>
  <si>
    <t>774714</t>
  </si>
  <si>
    <t>Трактор с навесным оборудованием Беларус-82.1 МТЗ-82.1 23 ХВ 6281               (23 УР 9897)</t>
  </si>
  <si>
    <t>23 ХВ 6281</t>
  </si>
  <si>
    <t>773624</t>
  </si>
  <si>
    <t xml:space="preserve">Экскаватор-погрузчик TEREX 820                                        </t>
  </si>
  <si>
    <t>23 КХ 8903</t>
  </si>
  <si>
    <t>NL38924 U166968W</t>
  </si>
  <si>
    <t xml:space="preserve">Экскаватор-погрузчик TEREX 820  23ХВ 4918                                      23 КХ 8904 </t>
  </si>
  <si>
    <t>23 ХВ 4918</t>
  </si>
  <si>
    <t>NL38924 U167040W</t>
  </si>
  <si>
    <t>Экскаватор-погрузчик TEREX 820  23 ХВ 4920                                      23 КХ 8905</t>
  </si>
  <si>
    <t>23 ХВ 4920</t>
  </si>
  <si>
    <t>NL38924 U164317W</t>
  </si>
  <si>
    <t>Экскаватор-погрузчик TEREX 820   23 ХВ 4919                                     (23 КХ 8907)</t>
  </si>
  <si>
    <t>23 ХВ 4919</t>
  </si>
  <si>
    <t>NL38924 U164321W</t>
  </si>
  <si>
    <t>Автомобиль ВАЗ-21214  К 690 МУ 23</t>
  </si>
  <si>
    <t>К 690 МУ 23</t>
  </si>
  <si>
    <t>7171240</t>
  </si>
  <si>
    <t>2003</t>
  </si>
  <si>
    <t xml:space="preserve">Автобус на 10мест ГАЗ-22171, </t>
  </si>
  <si>
    <t>К 822 РК, 23</t>
  </si>
  <si>
    <t>*40630С*</t>
  </si>
  <si>
    <t>1998</t>
  </si>
  <si>
    <t>Автомобиль Мусоровоз МК-4446-08 на шасси КАМАЗ 65115-42</t>
  </si>
  <si>
    <t>У 320 ТМ</t>
  </si>
  <si>
    <t>740622 G2823792</t>
  </si>
  <si>
    <t>2017</t>
  </si>
  <si>
    <t>Подметально-уборочная машина ЭД244КМ</t>
  </si>
  <si>
    <t>К 555 ЕР 123</t>
  </si>
  <si>
    <t>ISB6.7 300 86057632</t>
  </si>
  <si>
    <t xml:space="preserve">Автомобиль ГАЗ-330232 грузовой  ПТС 52 ОК 455274  М 560 РА123
</t>
  </si>
  <si>
    <t>М 560 РА 123</t>
  </si>
  <si>
    <t>0601750</t>
  </si>
  <si>
    <t>2015</t>
  </si>
  <si>
    <t xml:space="preserve">Автомобиль ГАЗ-330232 грузовой  ПТС 52 ОК 455628 М 548 РА123
</t>
  </si>
  <si>
    <t>М 548 РА 123</t>
  </si>
  <si>
    <t>0602252</t>
  </si>
  <si>
    <t xml:space="preserve">Автомобиль ГАЗ-330232 грузовой  ПТС 52 ОК 455651 М 539 РА123
</t>
  </si>
  <si>
    <t>М 539 РА 123</t>
  </si>
  <si>
    <t>0602142</t>
  </si>
  <si>
    <t>Автогрейдер Д3-122Б кн 6060</t>
  </si>
  <si>
    <t>кн 6060 новый номер КУ 8727</t>
  </si>
  <si>
    <t>Е0538912</t>
  </si>
  <si>
    <t>Автомобиль бортовой с КМУ к 261 мр</t>
  </si>
  <si>
    <t>к 261 мр</t>
  </si>
  <si>
    <t>Автомобиль ГАЗ 31105  р 232 та</t>
  </si>
  <si>
    <t>р 232 та</t>
  </si>
  <si>
    <t>Автомобиль ГАЗ 33023,гос№-А 168 МС93</t>
  </si>
  <si>
    <t>а 168 мс</t>
  </si>
  <si>
    <t>Автомобиль КИА БИНГО (нанес. дорож. разм.) ПТС 25УР 085972          У 450 ОМ 123</t>
  </si>
  <si>
    <t>у 450 ом</t>
  </si>
  <si>
    <t>J2687694</t>
  </si>
  <si>
    <t>Автомобиль УАЗ-315142,гос№-А 166 МС93</t>
  </si>
  <si>
    <t>а 166 мс</t>
  </si>
  <si>
    <t>Камаз ЭД 405А 65115  р 826 ух</t>
  </si>
  <si>
    <t>р 826 ух</t>
  </si>
  <si>
    <t>А2577407</t>
  </si>
  <si>
    <t>Камаз ЭД 405А 65115  р 827 ух</t>
  </si>
  <si>
    <t>р 827 ух</t>
  </si>
  <si>
    <t>А2577386</t>
  </si>
  <si>
    <t>Машина уборочно-погрузочная МУП-351 кх 8935</t>
  </si>
  <si>
    <t>8935 кх</t>
  </si>
  <si>
    <t>Трактор с навесным оборудованием Беларус-82.1 МТЗ-82.1 23 УР 9896</t>
  </si>
  <si>
    <t>9896 ур</t>
  </si>
  <si>
    <t>Эвакуатор погрузчик TEREX820 8906</t>
  </si>
  <si>
    <t>8906 кх</t>
  </si>
  <si>
    <t>U164595W</t>
  </si>
  <si>
    <t>Автомобиль ГАЗ 32214  Х 026 ТО 23</t>
  </si>
  <si>
    <t>Х 026 ТО 23</t>
  </si>
  <si>
    <t xml:space="preserve">40260 F </t>
  </si>
  <si>
    <t>Автомобиль скорой мед.помощи ГАЗ 32214  А 613 УТ 23</t>
  </si>
  <si>
    <t>А 613 УТ 23</t>
  </si>
  <si>
    <t>40260F20032279</t>
  </si>
  <si>
    <t>Автомобиль скорой мед.помощи ГАЗ 32214  Т 677 ЕА 93</t>
  </si>
  <si>
    <t>Е 677 ЕА 93</t>
  </si>
  <si>
    <t>40630А*63074229</t>
  </si>
  <si>
    <t>Автомобиль ГАЗЕЛЬ ГАЗ-33023,2003 год выпуска,рег. Р 658 АО 23</t>
  </si>
  <si>
    <t>Р 658 АО 23</t>
  </si>
  <si>
    <t>406 30А 33117597</t>
  </si>
  <si>
    <t>Мусоровоз КМ-7028-26 на шасси МАЗ-5340В2 г/н Е222 ТТ 123</t>
  </si>
  <si>
    <t>Е 222 ТТ 123</t>
  </si>
  <si>
    <t>ЯМЗ-53631  Н0050782</t>
  </si>
  <si>
    <t>Мусоровоз МК-4446-08 на шасси КАМАЗ-65115-42 г/н Е 229 ТТ 123</t>
  </si>
  <si>
    <t>Е 229 ТТ 123</t>
  </si>
  <si>
    <t>740622 Н2861663</t>
  </si>
  <si>
    <t>АвтобусКАВЗ 397653 золотисто-желтый ПТС 45ММ 210207 к 630 кв 93</t>
  </si>
  <si>
    <t>К 630 КВ</t>
  </si>
  <si>
    <t>АвтобусКАВЗ 39762 С золотисто-желтый ПТС 45КУ 553659 г.н Р 801 УУ 93</t>
  </si>
  <si>
    <t>Р 801 УУ 93</t>
  </si>
  <si>
    <t>51300К 41033141</t>
  </si>
  <si>
    <t>Автомобиль УАЗ 39629,цвет белая ночь ПТС 73КТ 090857 г.н К 678 АС 23</t>
  </si>
  <si>
    <t>К 678 АС 23</t>
  </si>
  <si>
    <t>УМЗ-421800 N</t>
  </si>
  <si>
    <t>Автомобиль ГАЗ 322174 ПТС 52 МВ 059445 г.н С 622 ВА 93</t>
  </si>
  <si>
    <t>С 622 ВА 93</t>
  </si>
  <si>
    <t>*40630А*63038572*</t>
  </si>
  <si>
    <t>Автомобиль ГАЗ 32214 ПТС 52 КА 542037 г.н С 295 МТ 23</t>
  </si>
  <si>
    <t>С 295 МТ 23</t>
  </si>
  <si>
    <t>421500Y0805437</t>
  </si>
  <si>
    <t>Автомобиль марки SKODA OKTAVIA.  г/н М 952 СК 123</t>
  </si>
  <si>
    <t>М 952 СК 123</t>
  </si>
  <si>
    <t>ТМВDK41U178844130</t>
  </si>
  <si>
    <t>Автомобиль марки SKODA OKTAVIA.  г/н М 951 УС 123</t>
  </si>
  <si>
    <t>М 951 УС 123</t>
  </si>
  <si>
    <t>AKL 967967</t>
  </si>
  <si>
    <t xml:space="preserve">Каток RV-3.0-DS. зав.№36
</t>
  </si>
  <si>
    <t>№7НW5954</t>
  </si>
  <si>
    <t xml:space="preserve">Автогрейдер "ГС-14.02", зав.№180148, СЕ №604137  г/н 5138 ХЕ 23
</t>
  </si>
  <si>
    <t>г/н 5138 хе 23</t>
  </si>
  <si>
    <t>J0638920</t>
  </si>
  <si>
    <t xml:space="preserve">Грузовой автомобиль самосвал КАМАЗ 43255-G5 VIN1392558, О 421 УС 123
</t>
  </si>
  <si>
    <t>О 421 УС 123</t>
  </si>
  <si>
    <t xml:space="preserve">Грузовой автомобиль самосвал КАМАЗ 43255-G5 VIN1392566, О 414 УС
</t>
  </si>
  <si>
    <t>О 414 УС 123</t>
  </si>
  <si>
    <t>ISB6.7E5250 86068591</t>
  </si>
  <si>
    <t xml:space="preserve">Автомобиль самосвал с КМУ 780781 VIN0016,  С 786 УТ 123
</t>
  </si>
  <si>
    <t>С 786 УТ 123</t>
  </si>
  <si>
    <t>ISB6.7E5250 86068763</t>
  </si>
  <si>
    <t xml:space="preserve">Автомобиль самосвал с КМУ 780781 VIN0015,  С 938 УТ 123
</t>
  </si>
  <si>
    <t>С 938 УТ 123</t>
  </si>
  <si>
    <t>ISB6.7E5250 86068890</t>
  </si>
  <si>
    <t xml:space="preserve">Экскаватор одноковшовый ЭО-2202.1/ Excavator-loader type EO-2202.1
</t>
  </si>
  <si>
    <t>2640 ХЕ</t>
  </si>
  <si>
    <t xml:space="preserve">Машина комбинированная уборочная КМД-651С  Н 712 УЕ 123
</t>
  </si>
  <si>
    <t>Н 712 УЕ 123</t>
  </si>
  <si>
    <t>Н2864315</t>
  </si>
  <si>
    <t xml:space="preserve">Грузовой автомобиль самосвал КАМАЗ ПТС№ 16 ОУ 758203,   О 211 УС
</t>
  </si>
  <si>
    <t>О 211 УС</t>
  </si>
  <si>
    <t>Грузопассажирский автомобиль ГАЗ 330232-750                             г/н У 887 ХЕ 123</t>
  </si>
  <si>
    <t>У 887 ХЕ 123</t>
  </si>
  <si>
    <t>*А27500*К0500765*</t>
  </si>
  <si>
    <t>Грузопассажирский автомобиль ГАЗ 330232-750                                  г/н У 811 ХЕ 123</t>
  </si>
  <si>
    <t>У 811 ХЕ 123</t>
  </si>
  <si>
    <t>Грузопассажирский автомобиль ГАЗ 330232-750                                 г/н У 814 ХЕ 123</t>
  </si>
  <si>
    <t>У 814 ХЕ 123</t>
  </si>
  <si>
    <t>*А27500*К0500745*</t>
  </si>
  <si>
    <t>Грузопассажирский автомобиль ГАЗ 330232-750                                 г/н У 899 ХЕ 123</t>
  </si>
  <si>
    <t>У 899 ХЕ 123</t>
  </si>
  <si>
    <t>Мусоровоз МК-4545-06 на шасси КАМАЗ-53605-А5                               г/н О 148 УС 123</t>
  </si>
  <si>
    <t>О 148 УС 123</t>
  </si>
  <si>
    <t>Самосвал КАМАЗ 65115-42             г/н О 598 УС</t>
  </si>
  <si>
    <t>О 598 УС</t>
  </si>
  <si>
    <t>Н2864812</t>
  </si>
  <si>
    <t>Машина дорожная комбинированная                             г/н О 416 УС  123</t>
  </si>
  <si>
    <t>О 416 УС 123</t>
  </si>
  <si>
    <t>Н2864825</t>
  </si>
  <si>
    <t>Универсальная коммунальная машина УКМ-2500М зав.№0021 г/н 5361 ХМ 23</t>
  </si>
  <si>
    <t>5361 ХМ 23</t>
  </si>
  <si>
    <t>2KG5045</t>
  </si>
  <si>
    <t>Автогидроподъемник Чайка-Сервис 27845R г/н О 556 АЕ 193</t>
  </si>
  <si>
    <t>г/н О 556 АЕ 193</t>
  </si>
  <si>
    <t>534450К0104919</t>
  </si>
  <si>
    <t>Трактор Беларус-80.1 ПТС 002485 УР9860 23</t>
  </si>
  <si>
    <t>УР 9860 23</t>
  </si>
  <si>
    <t>Машина уборочно-погрузочная МУП ПТС 617608           23 УР 3670</t>
  </si>
  <si>
    <t>УР 3670 23</t>
  </si>
  <si>
    <t xml:space="preserve">ВАЗ 21074  А717 КН 93 </t>
  </si>
  <si>
    <t>А717 КН 93</t>
  </si>
  <si>
    <t>21067,8538913</t>
  </si>
  <si>
    <t xml:space="preserve">МКУ Автохозяйство администрации </t>
  </si>
  <si>
    <t>Специальное ТС для перевоза инвалидов колясочников С417ВМ</t>
  </si>
  <si>
    <t>С417 ВМ</t>
  </si>
  <si>
    <t>F 1 AE0481C1258214</t>
  </si>
  <si>
    <t>ВАЗ 217220   К 564 ЕР  Лада Приора</t>
  </si>
  <si>
    <t>К 564 ЕР</t>
  </si>
  <si>
    <t>21116,2890859</t>
  </si>
  <si>
    <t>ВАЗ 217220  К 577 ЕР Приора</t>
  </si>
  <si>
    <t>К 577 ЕР</t>
  </si>
  <si>
    <t>21116,2862377</t>
  </si>
  <si>
    <t>LADA 211440  Е581 ЕР</t>
  </si>
  <si>
    <t xml:space="preserve">Е 581 ЕР </t>
  </si>
  <si>
    <t>ВАЗ 217220    К 572 ЕР Лада  Приора</t>
  </si>
  <si>
    <t>К 572 ЕР</t>
  </si>
  <si>
    <t>21116,2983040</t>
  </si>
  <si>
    <t xml:space="preserve">Тойота Камри </t>
  </si>
  <si>
    <t>С 270 ТХ 123</t>
  </si>
  <si>
    <t>2 AZ H232628</t>
  </si>
  <si>
    <t>ВАЗ 217220    К 540 ЕР  Приора</t>
  </si>
  <si>
    <t>К 540 ЕР</t>
  </si>
  <si>
    <t>21116,2918670</t>
  </si>
  <si>
    <t>ВАЗ 217220   К 567 ЕР Приора</t>
  </si>
  <si>
    <t>К 567 ЕР</t>
  </si>
  <si>
    <t>21116,2985464</t>
  </si>
  <si>
    <t>HYUNDAI   Accent М 895 ХК</t>
  </si>
  <si>
    <t>М 895 ХК</t>
  </si>
  <si>
    <t>G4EC8W087118</t>
  </si>
  <si>
    <t>LADA 211440  Е582 ЕР</t>
  </si>
  <si>
    <t>Е 582 ЕР</t>
  </si>
  <si>
    <t>11183,5756550</t>
  </si>
  <si>
    <t>ВАЗ 217220  К 574 ЕР  Лада Приора</t>
  </si>
  <si>
    <t>К 574 ЕР</t>
  </si>
  <si>
    <t>21116,2932245</t>
  </si>
  <si>
    <t>KIA SLS (Sportage. SL.SLS)   А 961 ЕМ</t>
  </si>
  <si>
    <t xml:space="preserve">А 961 ЕМ </t>
  </si>
  <si>
    <t>G4KD BS1631118</t>
  </si>
  <si>
    <t>LADA 211440  Е578 ЕР</t>
  </si>
  <si>
    <t>Е 578 ЕР</t>
  </si>
  <si>
    <t>LADA 211440  Е577 ЕР</t>
  </si>
  <si>
    <t>Е 577 ЕР</t>
  </si>
  <si>
    <t>ВАЗ 217220    К 573 ЕР   Лада Приора</t>
  </si>
  <si>
    <t xml:space="preserve">К 573 ЕР </t>
  </si>
  <si>
    <t>21116,2979670</t>
  </si>
  <si>
    <t>ВАЗ 217220   К 542 ЕР Лада Приора</t>
  </si>
  <si>
    <t>К 542 ЕР</t>
  </si>
  <si>
    <t>Шкода Октавия 806</t>
  </si>
  <si>
    <t>А 806 НХ 93</t>
  </si>
  <si>
    <t>CAX B48884</t>
  </si>
  <si>
    <t>LADA 211440  Е579 ЕР</t>
  </si>
  <si>
    <t>Е 579 ЕР</t>
  </si>
  <si>
    <t>ЛУИДОР -223700   В222 МА</t>
  </si>
  <si>
    <t>В 222МА</t>
  </si>
  <si>
    <t>CKU 028471</t>
  </si>
  <si>
    <t>LADA SAMARA   X 249 ЕB</t>
  </si>
  <si>
    <t xml:space="preserve">Х 249 ЕВ </t>
  </si>
  <si>
    <t>11183.5378408</t>
  </si>
  <si>
    <t>Fiat Ducato   Е999 ЕР</t>
  </si>
  <si>
    <t>Е 999 ЕР</t>
  </si>
  <si>
    <t>F1AE0481C1271076</t>
  </si>
  <si>
    <t>LADA SAMARA   X 250 ЕB</t>
  </si>
  <si>
    <t>Х 250 ЕР</t>
  </si>
  <si>
    <t xml:space="preserve">Шкода Супер Б    Н 837 УС  </t>
  </si>
  <si>
    <t>Н 837 УС</t>
  </si>
  <si>
    <t>AWT 183984</t>
  </si>
  <si>
    <t>Лада Калина Р 392 КТ</t>
  </si>
  <si>
    <t>Р 392 КТ</t>
  </si>
  <si>
    <t>11183,5815970</t>
  </si>
  <si>
    <t>Лада Калина Р 389 КТ</t>
  </si>
  <si>
    <t>Р 389 КТ</t>
  </si>
  <si>
    <t>11183,5915183</t>
  </si>
  <si>
    <t>Лада Калина Р 394 КТ</t>
  </si>
  <si>
    <t>Р 394 КТ</t>
  </si>
  <si>
    <t>11183,5908774</t>
  </si>
  <si>
    <t>LADA SAMARA   X 251 ЕB</t>
  </si>
  <si>
    <t>Х 251 ЕР</t>
  </si>
  <si>
    <t>11183.5378491</t>
  </si>
  <si>
    <t>Автобус ГАЗ-32213  О 613 МО</t>
  </si>
  <si>
    <t>О 613МО</t>
  </si>
  <si>
    <t>*40522P*73199060*</t>
  </si>
  <si>
    <t>Шкода Октавия М 672 ОМ</t>
  </si>
  <si>
    <t>М 672 ОМ</t>
  </si>
  <si>
    <t>BFQ227607</t>
  </si>
  <si>
    <t>ГАЗ 31105    Х 127 ОК</t>
  </si>
  <si>
    <t>Х 127 ОК</t>
  </si>
  <si>
    <t>2.4L-DOHC*340610481</t>
  </si>
  <si>
    <t>Шкода Октавия М631МТ</t>
  </si>
  <si>
    <t>М 631 МТ</t>
  </si>
  <si>
    <t>BFQ212718</t>
  </si>
  <si>
    <t xml:space="preserve">Фольксваген Мультиван Хайлаин У 507 УО </t>
  </si>
  <si>
    <t>У 507 УО</t>
  </si>
  <si>
    <t>BKK 0088073</t>
  </si>
  <si>
    <t>Шкода Октавия У 575 КН</t>
  </si>
  <si>
    <t>У 575 КН</t>
  </si>
  <si>
    <t>BSF054256</t>
  </si>
  <si>
    <t>Автобус  ВСА30331-96 для перевозки инвалидов    У 488 ОМ 123</t>
  </si>
  <si>
    <t>У 488 ОМ123</t>
  </si>
  <si>
    <t>Д245.Ge4 824150</t>
  </si>
  <si>
    <t>Автобус ГАЗ 3221 Е 661 КУ</t>
  </si>
  <si>
    <t>Е 661 КУ</t>
  </si>
  <si>
    <t>*40630А*23077751*</t>
  </si>
  <si>
    <t>Автобус ГАЗ 322132  С642 ОМ 23</t>
  </si>
  <si>
    <t>С 642 ОМ 23</t>
  </si>
  <si>
    <t>40830A331182363</t>
  </si>
  <si>
    <t>Автобус ГАЗ 322132 С 641 ОМ23</t>
  </si>
  <si>
    <t>С 641 ОМ 23</t>
  </si>
  <si>
    <t>*40630A*33151823*</t>
  </si>
  <si>
    <t>Автобус ГАЗ-32213  Е 066 ЕР</t>
  </si>
  <si>
    <t>Е 066 ЕР</t>
  </si>
  <si>
    <t>*405240*83154632*</t>
  </si>
  <si>
    <t>УАЗ -220694-04  Х 648 МО</t>
  </si>
  <si>
    <t>Х 648 МО</t>
  </si>
  <si>
    <t>42130H*71202B3B</t>
  </si>
  <si>
    <t>Шевролет Нива  Е659 ОР</t>
  </si>
  <si>
    <t>Е 659 ОР</t>
  </si>
  <si>
    <t>2123,0251160</t>
  </si>
  <si>
    <t>Шевролет Нива Е 661 ОН</t>
  </si>
  <si>
    <t>Е 661 ОН</t>
  </si>
  <si>
    <t>2123,0250023</t>
  </si>
  <si>
    <t>Шевролет Нива Е 662 ОР</t>
  </si>
  <si>
    <t>Е 662 ОР</t>
  </si>
  <si>
    <t>2123,0250219</t>
  </si>
  <si>
    <t>Шевролет Нива М690 ОН</t>
  </si>
  <si>
    <t>М 690 ОН</t>
  </si>
  <si>
    <t>2123,0244053</t>
  </si>
  <si>
    <t>Шкода Октавия  О 839 ХВ</t>
  </si>
  <si>
    <t>О 839 ХВ</t>
  </si>
  <si>
    <t>BFQ 210694</t>
  </si>
  <si>
    <t>Шкода Октавия Х  693 РМ</t>
  </si>
  <si>
    <t>Х 693 РМ</t>
  </si>
  <si>
    <t>BFQ213407</t>
  </si>
  <si>
    <t>Автобус ГАЗ-А65R33, г/н С499АН 123</t>
  </si>
  <si>
    <t>С 499 АН 123</t>
  </si>
  <si>
    <t>*A27500*K0801594*</t>
  </si>
  <si>
    <t>Автомобиль Renault Logan О 679 ХС   (ветераны )</t>
  </si>
  <si>
    <t>О 679 ХС</t>
  </si>
  <si>
    <t>K4M2845 R109424</t>
  </si>
  <si>
    <t>Автомобиль Renault Logan О 553 ХС   (ветераны )</t>
  </si>
  <si>
    <t>О 553 ХС</t>
  </si>
  <si>
    <t>K4M2845 R112018</t>
  </si>
  <si>
    <t>Автомобиль Renault Logan О 581 ХС   (ветераны )</t>
  </si>
  <si>
    <t>О 581 ХС</t>
  </si>
  <si>
    <t>K4M2845R107824</t>
  </si>
  <si>
    <t>Автомобиль Renault Logan О 631 ХС   (ветераны )</t>
  </si>
  <si>
    <t>О 631 ХС</t>
  </si>
  <si>
    <t>K4M2845 R109153</t>
  </si>
  <si>
    <t>Автомобиль Renault Logan О 731  ХС   (ветераны )</t>
  </si>
  <si>
    <t>О 731 ХС</t>
  </si>
  <si>
    <t>K4M2845 R109133</t>
  </si>
  <si>
    <t>Автомобиль Renault Logan О 711  ХС   (ветераны )</t>
  </si>
  <si>
    <t>О 711 ХС</t>
  </si>
  <si>
    <t>K4M2845 R109154</t>
  </si>
  <si>
    <t>Автобус кл В (12мест) ГАЗ 32212 Е 549 УН 123</t>
  </si>
  <si>
    <t>Е 549 УН 123</t>
  </si>
  <si>
    <t>*А27500*J0300678*</t>
  </si>
  <si>
    <t>Автобус кл В (12мест) ГАЗ 32212 Е 380 УН 123</t>
  </si>
  <si>
    <t>Е 380 УН 123</t>
  </si>
  <si>
    <t>*А27500*J0600575</t>
  </si>
  <si>
    <t xml:space="preserve">Фольксваген мультиван Хайлаин  О856 ОО </t>
  </si>
  <si>
    <t>О 856 ОО</t>
  </si>
  <si>
    <t>CAA A00712</t>
  </si>
  <si>
    <t>LADA 212140    B 407 TK (Нива)</t>
  </si>
  <si>
    <t>В 407 ТК</t>
  </si>
  <si>
    <t>21214,0964132</t>
  </si>
  <si>
    <t>LADA 212140    Н 879 УС  (Нива)</t>
  </si>
  <si>
    <t>Н 879 УС</t>
  </si>
  <si>
    <t>21214,0964133</t>
  </si>
  <si>
    <t xml:space="preserve">ГАЗ 3102  Р 085 РС </t>
  </si>
  <si>
    <t>Р 085 РС</t>
  </si>
  <si>
    <t>2. 4L-DOHC*284610573</t>
  </si>
  <si>
    <t xml:space="preserve">КИА КЛАРУС GC 2222  г/н  A 513 КУ </t>
  </si>
  <si>
    <t>А 513 КУ</t>
  </si>
  <si>
    <t>FE121930</t>
  </si>
  <si>
    <t>КИА КЛАРУС GC 2222  г/н  Х 767 РТ  123</t>
  </si>
  <si>
    <t>Х 767 РТ 123</t>
  </si>
  <si>
    <t>FE 097224</t>
  </si>
  <si>
    <t>Автомобиль Skoda Octavia 2019 г/н К425ХХ123</t>
  </si>
  <si>
    <t>К 425 ХХ 123</t>
  </si>
  <si>
    <t>CWV 697673</t>
  </si>
  <si>
    <t>Автомобиль Skoda Octavia  г/н К047 ХХ123</t>
  </si>
  <si>
    <t>К 047 ХХ 123</t>
  </si>
  <si>
    <t>CWV724068</t>
  </si>
  <si>
    <t>Автомобиль Skoda Octavia  К 386 ХХ 123</t>
  </si>
  <si>
    <t>К 386 ХХ 123</t>
  </si>
  <si>
    <t>CWV724031</t>
  </si>
  <si>
    <t>Автомобиль Skoda Octavia г н К 456 ХХ123</t>
  </si>
  <si>
    <t>К 456 ХХ 123</t>
  </si>
  <si>
    <t>CWV725261</t>
  </si>
  <si>
    <t>Автомобиль TOYOTA Camry г н К428ХХ123</t>
  </si>
  <si>
    <t>К 428 ХХ 123</t>
  </si>
  <si>
    <t>2AR2287801</t>
  </si>
  <si>
    <t>ГАЗ 32212 Автобус кл, В г/н Е 988ХР 123</t>
  </si>
  <si>
    <t>Е 988 ХР 123</t>
  </si>
  <si>
    <t>*A27500*J1201280*</t>
  </si>
  <si>
    <t>ГАЗ 32212 Газель Бизнес К 140 ХР123</t>
  </si>
  <si>
    <t>К 140 ХР 123</t>
  </si>
  <si>
    <t>*A27500*J1201685</t>
  </si>
  <si>
    <t>Автомобиль TOYOTA Camry г/н Н 906 УС белый</t>
  </si>
  <si>
    <t xml:space="preserve">Н 906 УС </t>
  </si>
  <si>
    <t>2ARJ198366</t>
  </si>
  <si>
    <t>UAZ PATRIOT В 949 ЕО Автомобиль повышенной проходимости</t>
  </si>
  <si>
    <t>В 949 ЕО</t>
  </si>
  <si>
    <t>409060*J3018576</t>
  </si>
  <si>
    <t>Автомобиль Skoda Octavia  М 948 УС 123</t>
  </si>
  <si>
    <t>М 948 УС 123</t>
  </si>
  <si>
    <t>CWV583304</t>
  </si>
  <si>
    <t>Автомобиль Skoda Octavia  Н 904 УС 123</t>
  </si>
  <si>
    <t>Н 904 УС 123</t>
  </si>
  <si>
    <t>CWV 579467</t>
  </si>
  <si>
    <t>Автомобиль Skoda Octavia  О 004 МО 93</t>
  </si>
  <si>
    <t>О 004 МО 93</t>
  </si>
  <si>
    <t>CWV581143</t>
  </si>
  <si>
    <t>Автомобиль Skoda Octavia  Н 868 УС 123</t>
  </si>
  <si>
    <t>Н 868 УС 123</t>
  </si>
  <si>
    <t>CWV581095</t>
  </si>
  <si>
    <t xml:space="preserve">Автомобиль Skoda Octavia </t>
  </si>
  <si>
    <t xml:space="preserve">А 173 АА </t>
  </si>
  <si>
    <t>CWV 581048</t>
  </si>
  <si>
    <t xml:space="preserve">Автофургон 2818-0000020-02 г/н </t>
  </si>
  <si>
    <t>К 670 НХ 93</t>
  </si>
  <si>
    <t>*40522Р*73161392*</t>
  </si>
  <si>
    <t>Автобус ГАЗ-322132 У 611 НО 23</t>
  </si>
  <si>
    <t>У 611 НО 23</t>
  </si>
  <si>
    <t>*40630A*Y3002381*</t>
  </si>
  <si>
    <t>Автобус ГАЗ-322132 У 612 НО 23</t>
  </si>
  <si>
    <t>У 612 НО 23</t>
  </si>
  <si>
    <t>*40630A*Y3003259</t>
  </si>
  <si>
    <t xml:space="preserve">Автобус малого класса "YUTONGZK6737D У 626 УС </t>
  </si>
  <si>
    <t>У 626 УС</t>
  </si>
  <si>
    <t>C0MMINSISDE14030,87061961</t>
  </si>
  <si>
    <t xml:space="preserve">Автомобиль SKODA SUPERB А 070 ЕМ 123 </t>
  </si>
  <si>
    <t>А 070 ЕМ 123</t>
  </si>
  <si>
    <t>AWT 179608</t>
  </si>
  <si>
    <t>Автобус ПАЗ-32053-70 К 211 НМ 93</t>
  </si>
  <si>
    <t>К 211 НМ 93</t>
  </si>
  <si>
    <t>523400, 71017534</t>
  </si>
  <si>
    <t>Toyota Camry С 010 ОВ 93</t>
  </si>
  <si>
    <t>С 010 ОВ 93</t>
  </si>
  <si>
    <t>6AR P393258</t>
  </si>
  <si>
    <t>Автомобиль ВАЗ-21310 Р 679 АР 93</t>
  </si>
  <si>
    <t>Р 679 АР 93</t>
  </si>
  <si>
    <t>*405220*63091339*</t>
  </si>
  <si>
    <t>Автомобиль ГАЗ 2705 К 801 РК 23</t>
  </si>
  <si>
    <t>К 801 РК 23</t>
  </si>
  <si>
    <t>*40260F*W0089559</t>
  </si>
  <si>
    <t>Автомобиль ГАЗ 32214 Т 949 НР 93</t>
  </si>
  <si>
    <t>Т 949 НР 93</t>
  </si>
  <si>
    <t>*40522R*73173992*</t>
  </si>
  <si>
    <t>Автомобиль ГАЗ-31105 Т 606 ЕА 93</t>
  </si>
  <si>
    <t>Т 606 ЕА 93</t>
  </si>
  <si>
    <t>40620D 53141012</t>
  </si>
  <si>
    <t>Автомобиль ГАЗ-31105 У 242 ВТ 23</t>
  </si>
  <si>
    <t>У 242 ВТ 23</t>
  </si>
  <si>
    <t>40620D53140504</t>
  </si>
  <si>
    <t>Автомобиль ГАЗ-32214 Т 673 ЕА 93</t>
  </si>
  <si>
    <t>Т 673 ЕА 93</t>
  </si>
  <si>
    <t>*405220*63092447</t>
  </si>
  <si>
    <t>Автомобиль ГАЗ-32214 Т 679 ЕА 93</t>
  </si>
  <si>
    <t>Т 679 ЕА 93</t>
  </si>
  <si>
    <t>2130,0046307</t>
  </si>
  <si>
    <t>Автомобиль УАЗ-396252-03 К 619 АХ 93</t>
  </si>
  <si>
    <t>К 619 АХ 93</t>
  </si>
  <si>
    <t>40210L*50027432</t>
  </si>
  <si>
    <t>Toyota Camry E 604 YB 123</t>
  </si>
  <si>
    <t>Е 604 УВ 123</t>
  </si>
  <si>
    <t>2 ARJ086553</t>
  </si>
  <si>
    <t>Toyota Camry Т 009 ЕХ  123</t>
  </si>
  <si>
    <t>Т 009 ЕХ 123</t>
  </si>
  <si>
    <t>2 AR J 088870</t>
  </si>
  <si>
    <t>Toyota Camry О 571 ОО  123</t>
  </si>
  <si>
    <t>О 571 ОО 123</t>
  </si>
  <si>
    <t>6AR P392856</t>
  </si>
  <si>
    <t>Автобус ПАЗ -423470 У 460 ТВ 123</t>
  </si>
  <si>
    <t>У 460 ТВ 123</t>
  </si>
  <si>
    <t>534210 H0044629</t>
  </si>
  <si>
    <t>Автобус ПАЗ 32053-70 В 395 СН 123</t>
  </si>
  <si>
    <t>В 395 СН 123</t>
  </si>
  <si>
    <t>523420 G1001262</t>
  </si>
  <si>
    <t>Автобус ПАЗ 32053-70 Р 791 УУ 123</t>
  </si>
  <si>
    <t>Р 791 УУ 123</t>
  </si>
  <si>
    <t>523420 J1003582</t>
  </si>
  <si>
    <t>Автобус ПАЗ 32053-70 У 203 УР 93</t>
  </si>
  <si>
    <t>У 203 УР 93</t>
  </si>
  <si>
    <t>523400 A1004952</t>
  </si>
  <si>
    <t>Автобус ПАЗ 423470 А 756 ЕТ 123</t>
  </si>
  <si>
    <t>А 756 ЕТ 123</t>
  </si>
  <si>
    <t>A245.9E3 713430</t>
  </si>
  <si>
    <t>Автобус ПАЗ 423470-04 В 737 ТР 123</t>
  </si>
  <si>
    <t>В 737 ТР 123</t>
  </si>
  <si>
    <t>534210 H0051045</t>
  </si>
  <si>
    <t>Автобус ПАЗ 423470-04 В 783 ТР 123</t>
  </si>
  <si>
    <t>В 783 ТР 123</t>
  </si>
  <si>
    <t>534210 H0053685</t>
  </si>
  <si>
    <t>Автобус ПАЗ 423470-04 О 453 ТЕ 123</t>
  </si>
  <si>
    <t>О 453 ТЕ 123</t>
  </si>
  <si>
    <t>534210 H0043680</t>
  </si>
  <si>
    <t>Автобус ПАЗ 423470-04 У 607 ТВ 123</t>
  </si>
  <si>
    <t>У 607 ТВ 123</t>
  </si>
  <si>
    <t>534210 Р0043520</t>
  </si>
  <si>
    <t>Автобус ПАЗ 42370 К 055 МУ 123</t>
  </si>
  <si>
    <t>К 055 МУ 123</t>
  </si>
  <si>
    <t>A245.9E4 792968</t>
  </si>
  <si>
    <t xml:space="preserve"> Автобус ПАЗ 423470 А 774 СТ 123</t>
  </si>
  <si>
    <t>А 774 СТ 123</t>
  </si>
  <si>
    <t>Д245.9E4 950032</t>
  </si>
  <si>
    <t>Автобус ПАЗ-32053-70 Н 124 СК 123</t>
  </si>
  <si>
    <t>Н 124 СК 123</t>
  </si>
  <si>
    <t>523420 G1001440</t>
  </si>
  <si>
    <t>Автобус ПАЗ-423470 К 066 МУ 123</t>
  </si>
  <si>
    <t>К 066 МУ 123</t>
  </si>
  <si>
    <t>A 245.9E4 802997</t>
  </si>
  <si>
    <t>Автобус 32053-70 К 833 ЕР 123</t>
  </si>
  <si>
    <t>К 833 ЕР 123</t>
  </si>
  <si>
    <t>523400 C1004241</t>
  </si>
  <si>
    <t>Автобус ГАЗ 322121 К 832 ЕР 123</t>
  </si>
  <si>
    <t>К 832 ЕР 123</t>
  </si>
  <si>
    <t>*421600*C0603227</t>
  </si>
  <si>
    <t>Автобус Неман 420238-511 г/н  О 965 АТ 193</t>
  </si>
  <si>
    <t>О 965 АТ 123</t>
  </si>
  <si>
    <t>F1CFL411H*C,3790303</t>
  </si>
  <si>
    <t>Автомобиль ГАЗ 322121 Х 670 РМ 93</t>
  </si>
  <si>
    <t>Х 670 РМ 93</t>
  </si>
  <si>
    <t>*405240*83099170*</t>
  </si>
  <si>
    <t>Автобус Неман 420238-511 г/н  Р 177 АТ 193</t>
  </si>
  <si>
    <t>Р 177 АТ 193</t>
  </si>
  <si>
    <t>F1CFL411H*C, 3775127</t>
  </si>
  <si>
    <t>Автобус КАВЗ 4238-45 В 715 ТР 123</t>
  </si>
  <si>
    <t>В 715 ТР 123</t>
  </si>
  <si>
    <t>ISB6.7e4 210B 86055901</t>
  </si>
  <si>
    <t>Автобус КАВЗ 4238-45 В 784 ТР 123</t>
  </si>
  <si>
    <t>В 784 ТР 123</t>
  </si>
  <si>
    <t>ISB6.7e4210B 86055903</t>
  </si>
  <si>
    <t>Автомобиль ГАЗ-322121 В 270 ВА 123</t>
  </si>
  <si>
    <t>В 270 ВА 123</t>
  </si>
  <si>
    <t>Автобус Лиаз 525661 У939 ТС 123</t>
  </si>
  <si>
    <t>У 939 ТС 123</t>
  </si>
  <si>
    <t>ЯМЗ 53621 H0053161</t>
  </si>
  <si>
    <t>Автобус Неман 420238-511 г/н О 992 АТ 193</t>
  </si>
  <si>
    <t>О 992 АТ 193</t>
  </si>
  <si>
    <t>F1CFL411H*C,3804370</t>
  </si>
  <si>
    <t>Автомобиль ПАЗ-423470-04 У425 ТВ 123</t>
  </si>
  <si>
    <t>У 425 ТВ 123</t>
  </si>
  <si>
    <t>534210 H 0043668</t>
  </si>
  <si>
    <t>Автобус Неман 420238-511 Т 392 ХН 123</t>
  </si>
  <si>
    <t>Т 392 ХН 123</t>
  </si>
  <si>
    <t>F1CFL411H*C 3541661</t>
  </si>
  <si>
    <t>Автобус Неман 420238-511 Т 424 ХН 123</t>
  </si>
  <si>
    <t>Т 424 ХН 123</t>
  </si>
  <si>
    <t>F1CFL411H*C 3525623</t>
  </si>
  <si>
    <t>Автобус Неман 420238-511 г/н  Р 004 АТ 193</t>
  </si>
  <si>
    <t>Р 004 АТ 193</t>
  </si>
  <si>
    <t>F1CFL411H*C,3777882</t>
  </si>
  <si>
    <t>Автобус ПАЗ -4234-70 У 937 ОМ 123</t>
  </si>
  <si>
    <t>У 937 ОМ 123</t>
  </si>
  <si>
    <t>Д245. 9E4 848758</t>
  </si>
  <si>
    <t>Автобус Неман 420238-511 Т 441 ХН 123</t>
  </si>
  <si>
    <t>Т 441 ХН 123</t>
  </si>
  <si>
    <t>F1CFL411H*C 3536142</t>
  </si>
  <si>
    <t>МКУ Автохозяйство администрации МО</t>
  </si>
  <si>
    <t>Автобус "Неман" 420224-511; И/номер:YЗК420224L0000796; Модель, № двигателя F1CFL411H*C, № 3786815;  Шасси, (рама) №ZCFC170C40D653395; Кузов (кабина, прицеп) № не установлен; Цвет кузова: серый металлик;   ПТС:36 УУ 489109;</t>
  </si>
  <si>
    <t>С 319 АУ 193</t>
  </si>
  <si>
    <t>Автомобиль IVEKO DAILY, И/номер XD2334200LC000124; номер двигателя: 1023967762222259789; Шасси (рама) № ZCFC150A105382762; Цвет кузова : белый;</t>
  </si>
  <si>
    <t>Автобус Неман 420238-511;VIN:Y3К420238М0000941; Модель,№ двигателя: ZCFC170C50D659481,№ 3853057; Кузов № :не установлен; Цвет кузова:желтый;ПТС:111201000113731;</t>
  </si>
  <si>
    <t>О 410 ВМ 193</t>
  </si>
  <si>
    <t xml:space="preserve"> МКУ "Автохозяйство администрации МО г. Новороссийск";</t>
  </si>
  <si>
    <t>Автобус Неман 420238-511;VIN:Y3К420238М0000928; Модель,№ двигателя: ZCFC170C20D658059,№ 3827056; Кузов № :не установлен; Цвет кузова:желтый;ПТС:111201000113709;</t>
  </si>
  <si>
    <t>О 498 ВМ 193</t>
  </si>
  <si>
    <t>Автобус Неман 420238-511;VIN:Y3К420238М0000954; Модель,№ двигателя: ZCFC170C40D658967,№ 3850006; Кузов № :не установлен; Цвет кузова:желтый;ПТС:111201000113731;</t>
  </si>
  <si>
    <t>С 732 ВО 193</t>
  </si>
  <si>
    <t xml:space="preserve">Автобус TOYOTA HIACE, </t>
  </si>
  <si>
    <t xml:space="preserve"> Х554АС123</t>
  </si>
  <si>
    <t>МБУ спортивная школа "Раевская"</t>
  </si>
  <si>
    <t xml:space="preserve">Автомобиль Ford TRANSIT FROZEN WHITE VIN XUS222709D0006187
</t>
  </si>
  <si>
    <t xml:space="preserve">1370793,73
</t>
  </si>
  <si>
    <t>МБУ спортивная школа "Пегас"</t>
  </si>
  <si>
    <t xml:space="preserve">Автомобиль-коневоз (автофургон, модель 3813АА)
</t>
  </si>
  <si>
    <t>3813 АА</t>
  </si>
  <si>
    <t xml:space="preserve">1419596,8
</t>
  </si>
  <si>
    <t xml:space="preserve">Автомобиль ЗИЛ-5301 Е2 С665ВО93
</t>
  </si>
  <si>
    <t>С665ВО93</t>
  </si>
  <si>
    <t xml:space="preserve">660000
</t>
  </si>
  <si>
    <t xml:space="preserve">Трактор колесный "Беларус-320.4"
</t>
  </si>
  <si>
    <t xml:space="preserve">803333,33
</t>
  </si>
  <si>
    <t xml:space="preserve">Полуприцеп тракторный ПТ-3,3
</t>
  </si>
  <si>
    <t xml:space="preserve">229000
</t>
  </si>
  <si>
    <t xml:space="preserve">Автобус  Toyota HIACE 
</t>
  </si>
  <si>
    <t xml:space="preserve">1247775,02
</t>
  </si>
  <si>
    <t>МБУ спортивная школа "Победа"</t>
  </si>
  <si>
    <t xml:space="preserve">Микроавтобус  Toyota HIACE 
</t>
  </si>
  <si>
    <t xml:space="preserve">Автомобиль ГАЗ 3302
</t>
  </si>
  <si>
    <t xml:space="preserve">322033
</t>
  </si>
  <si>
    <t>МАУ СШ "Черноморец"</t>
  </si>
  <si>
    <t xml:space="preserve">Трактор МТЗ
</t>
  </si>
  <si>
    <t xml:space="preserve">18989
</t>
  </si>
  <si>
    <t xml:space="preserve">Автобус "Мерседес Бенц"
</t>
  </si>
  <si>
    <t xml:space="preserve">776779
</t>
  </si>
  <si>
    <t xml:space="preserve">Автомобиль ГАЗ-2705-Фургон цельнометаллич;идент.№ ХТН270500Х0118986; Модеоь,№ двигателя 40260F*Х0034161*; № шасси - 270500Ч0118986; № кузова 27050Х0009919;
</t>
  </si>
  <si>
    <t>С 577 РХ 23</t>
  </si>
  <si>
    <t xml:space="preserve">110100
</t>
  </si>
  <si>
    <t xml:space="preserve">Автомобиль поливочный КО-713-01; Модель, № двигателяЗИЛ-508004 ХО230156; № шасси 3446385;
</t>
  </si>
  <si>
    <t>Е 968 ТК 23</t>
  </si>
  <si>
    <t xml:space="preserve">163000
</t>
  </si>
  <si>
    <t xml:space="preserve">Hyundai H1 NEW белый VINKMHWH81KBFU727768
</t>
  </si>
  <si>
    <t>Н 204 РА 123</t>
  </si>
  <si>
    <t xml:space="preserve">1999900
</t>
  </si>
  <si>
    <t xml:space="preserve">Автобус King long XMQ 6129Y
</t>
  </si>
  <si>
    <t xml:space="preserve">6000000
</t>
  </si>
  <si>
    <t xml:space="preserve">Автомобиль Рефрижератор </t>
  </si>
  <si>
    <t>Т445ХК 123</t>
  </si>
  <si>
    <t>МАУ "Молочная кухня"</t>
  </si>
  <si>
    <t xml:space="preserve">Автомобиль ВАЗ-21150 </t>
  </si>
  <si>
    <t>В855КВ93</t>
  </si>
  <si>
    <t xml:space="preserve">МКУ"Центр материально-технического обеспечения образовательных учреждений" </t>
  </si>
  <si>
    <t>Автобус С344УУ123, БП-006864, 28.04.2020</t>
  </si>
  <si>
    <t>CVRCCD22959</t>
  </si>
  <si>
    <t>МУП Водоканал</t>
  </si>
  <si>
    <t>Автобус РО660Н123, БП-006866, 06.07.2020</t>
  </si>
  <si>
    <t>H9FB BSO2299</t>
  </si>
  <si>
    <t>Самосвал КАМАЗ 65115-19 (L4)Y556XE123, БП-006837, 21.05.2019</t>
  </si>
  <si>
    <t>ISB6730086061065</t>
  </si>
  <si>
    <t>XTC651154H1369538</t>
  </si>
  <si>
    <t xml:space="preserve"> УАЗ-23632 UAZ Pickup С464КК93, БП-006871, 07.08.2020</t>
  </si>
  <si>
    <t>409040*B3004841</t>
  </si>
  <si>
    <t>236300B0580339</t>
  </si>
  <si>
    <t>АвтомобильТ508ХК 123 PEUGEOT 3008 Белый VIN V30U5FSOCS253571, БП-006848, 02.08.2019</t>
  </si>
  <si>
    <t>10PHCMPSA5FO11675381</t>
  </si>
  <si>
    <t>2022 ГОД</t>
  </si>
  <si>
    <t>Автомобиль легковой VOLKSWAGEN 7HN  MULTIVAN;  VIN-WV2ZZZ7HZ9H009735,б цвет кузова- черный; ПТС № 77ТХ 639553</t>
  </si>
  <si>
    <t>У 507 УО 123</t>
  </si>
  <si>
    <t>1. Автомобиль Chevrolet Niva 212300</t>
  </si>
  <si>
    <t>МУП "Полигон"</t>
  </si>
  <si>
    <t>2. Б10М.0111-1Е Трактор с бульдозерным оборудованием</t>
  </si>
  <si>
    <t>3. Мусоровоз контейнерный МК-2 для тран-ки биоотходов</t>
  </si>
  <si>
    <t>4. Автомобиль LADA ВАЗ 213100, светло-серебристый металл</t>
  </si>
  <si>
    <t>5. Автомобиль Газель ГАЗ-330253</t>
  </si>
  <si>
    <t>6. Автомобиль Газель ГАЗ-330253</t>
  </si>
  <si>
    <t>Троллейбус № 22; марка ЗиУ-682Г-012; XTU682ГОА20007717; паспорт:682Г-0000012ПС;</t>
  </si>
  <si>
    <t>МУП "Муниципльный пассажирский транспорт"</t>
  </si>
  <si>
    <t>Троллейбус Тролза-5265 "Мегаполис"; XTU526500Н0000655</t>
  </si>
  <si>
    <t>Автомобиль легковой ВАЗ 111830  LADA KALINA ; И/номер - ХТА 111830В0239978; Модель, № двигателя- 11183,5408789; Кузов № ХТА 11180В0239978; Цвет кузова- серебристый; ПТС 63 НВ 629753;</t>
  </si>
  <si>
    <t>У 625 АА 93</t>
  </si>
  <si>
    <t>Автобус ГАЗ 322132; И/номер Х9632213270509002;  модель, № двигателя *405220*63160367*; шасси: отсутствует; ПТС № 52 МК 821902;</t>
  </si>
  <si>
    <t>Н 658 УС 93ва</t>
  </si>
  <si>
    <t>Троллейбус ЗиУ-682Г-016-02; идентификационный  номер: XTU-682ГОМ-60008766; двигатель № 412758; паспорт: 682Г-0000016-02 ПС;</t>
  </si>
  <si>
    <t>Передв. пункт управл. главы города Fiat, № двигателя DucatoF1AE0481D 1800233</t>
  </si>
  <si>
    <t>C 814 MУ 123</t>
  </si>
  <si>
    <t>МКУ "Управление  по делам ГОиЧС"</t>
  </si>
  <si>
    <t>Автомобиль Renault Duster Белый VIN X7LHSRDJN5131720, № двигателя 3F4RA400 C088978</t>
  </si>
  <si>
    <t>О 668 ОК 123</t>
  </si>
  <si>
    <t>Автомобиль ГАЗ - 33073; бортовой; И/номер ХТН330730R1588153;  Модель,№ двигателя:511 245700; Шасси №:1588153; Цвет кузова: зеленый; ПТС: 23 КН 954898;</t>
  </si>
  <si>
    <t>0 697 ЕС 93</t>
  </si>
  <si>
    <t>МУП "Водоканал г. Новороссийска" -Изменение № 2 от 20.10.2021г. К договору Х/В № 10 от 23.07.2021г.</t>
  </si>
  <si>
    <t>Автобус для перевозки детеей ПАЗ 32053-70, цвет желтый, И/номер  XIM 3205CХ90003396, ПТС 52 МТ 979720</t>
  </si>
  <si>
    <t>М 734 КК 93</t>
  </si>
  <si>
    <t xml:space="preserve">Экскаватор-погрузчик TEREX 820 ; номер двигателя    NL38924 U166968W                                   </t>
  </si>
  <si>
    <t>Экскаватор-погрузчик TEREX 820   23 ХВ 4919                                     (23 КХ 8907); номер двигателя NL38924 U164321W</t>
  </si>
  <si>
    <r>
      <t>17,5 м</t>
    </r>
    <r>
      <rPr>
        <vertAlign val="superscript"/>
        <sz val="11"/>
        <color theme="1"/>
        <rFont val="Times New Roman"/>
        <family val="1"/>
        <charset val="204"/>
      </rPr>
      <t>3</t>
    </r>
  </si>
  <si>
    <r>
      <t>337,4 м</t>
    </r>
    <r>
      <rPr>
        <vertAlign val="superscript"/>
        <sz val="11"/>
        <color theme="1"/>
        <rFont val="Times New Roman"/>
        <family val="1"/>
        <charset val="204"/>
      </rPr>
      <t>2</t>
    </r>
  </si>
  <si>
    <t>Постановление администрации Распоряжение УИЗО от 16.09.2015 № 271-рки "О включении в реестр муниципальной собственности имущества а раздел "Муниципальная казна"</t>
  </si>
  <si>
    <t>Постановление администрации   Распоряжение УИЗО от 16.09.2015 № 271-рки "О включении в реестр муниципаольной собственности имущества а раздел "Муниципальная казна"</t>
  </si>
  <si>
    <t>постановлениеадмин. МО № 3124 от 25.04.2016 г. ;                  Приказ № 2261 от 20.07.2016 г.</t>
  </si>
  <si>
    <t xml:space="preserve">Распоряжение УИЗО № 212-рки от 07.08.2020г.(с баланса МАОУ СОШ № 23 в казну); </t>
  </si>
  <si>
    <t>Договор аренды №2528 от 27.05.2014г.;</t>
  </si>
  <si>
    <t>23:47:0305006:523</t>
  </si>
  <si>
    <r>
      <t xml:space="preserve">Договор аренды № 2295 от 31.03.2020 РАСТОРГНУТ); </t>
    </r>
    <r>
      <rPr>
        <b/>
        <sz val="8"/>
        <color indexed="8"/>
        <rFont val="Times New Roman"/>
        <family val="1"/>
        <charset val="204"/>
      </rPr>
      <t>Договор аренды № 2347 от 26.07.2022г.;</t>
    </r>
  </si>
  <si>
    <r>
      <t xml:space="preserve">ООО "УК "Оперативность" (РАСТОРГНУТ); </t>
    </r>
    <r>
      <rPr>
        <b/>
        <sz val="8"/>
        <color indexed="8"/>
        <rFont val="Times New Roman"/>
        <family val="1"/>
        <charset val="204"/>
      </rPr>
      <t>Толочик В.В. (действующий)</t>
    </r>
  </si>
  <si>
    <t>Договор аренды № 2348 от 04.08.2022г.;</t>
  </si>
  <si>
    <t>Объект недвижимости</t>
  </si>
  <si>
    <t>Адрес</t>
  </si>
  <si>
    <t>кадастровый номер</t>
  </si>
  <si>
    <t>площадь кв.м.</t>
  </si>
  <si>
    <t>Первоначальная балансовая стоимость    руб.</t>
  </si>
  <si>
    <t>Остаточная стоимость руб.</t>
  </si>
  <si>
    <t>кадастровая стоимость     руб.</t>
  </si>
  <si>
    <t>запись о регистрации права</t>
  </si>
  <si>
    <t>балансодержатель</t>
  </si>
  <si>
    <t>УЧРЕЖДЕНИЯ ОТРАСЛИ ЖКХ</t>
  </si>
  <si>
    <t>Административное здание Литер А,а,комнаты №1-22 кад.номер:23:47:0111002:496</t>
  </si>
  <si>
    <t>г.Новороссийск,                                      ул.Анапское шоссе,2км.</t>
  </si>
  <si>
    <t xml:space="preserve"> 23:47:0111002:496</t>
  </si>
  <si>
    <t>ЕГРН № 23-23-21/2005/2014-590 от 05.05.2014г.</t>
  </si>
  <si>
    <t>МБУ "ЦЕНТР благоустройства"</t>
  </si>
  <si>
    <t>Склад , литер Б,комнаты №1,2,кад.номер:23:47:0111002:497</t>
  </si>
  <si>
    <t>23:47:0111002:497</t>
  </si>
  <si>
    <t>ЕГРН № 23-23-21/2501/2014-2435 от 07.05.2014г.</t>
  </si>
  <si>
    <t>Склад , литер В,кад.номер:23:47:0111002:498</t>
  </si>
  <si>
    <t>23:47:0111002:498</t>
  </si>
  <si>
    <t>ЕГРН № 23-23-21/2005/2014-588 от 05.05.2014г.</t>
  </si>
  <si>
    <t>Склад , литер Г,кад.номер:23:47:0111002:491</t>
  </si>
  <si>
    <t>23:47:0111002:491</t>
  </si>
  <si>
    <t>ЕГРН № 23-23-21/2501/2014-2432 от 07.05.2014г.</t>
  </si>
  <si>
    <t>Склад , литер Д,кад.номер:23:47:0111003:328</t>
  </si>
  <si>
    <t>23:47:0111003:328</t>
  </si>
  <si>
    <t>ЕГРН № 23-23-21/087/2014-446 от от 08.05.2014г.</t>
  </si>
  <si>
    <t>Нежилое здание, Литер З, комнаты№1-7, кад.номер:23:47:0111002:503</t>
  </si>
  <si>
    <t>23:47:0111002:503</t>
  </si>
  <si>
    <t>ЕГРН № 23-23-21/2005/2014-591 от 06.05.2014г.</t>
  </si>
  <si>
    <t>Склад ГСМ, Литер К,кад.номер:23:47:0111002:502</t>
  </si>
  <si>
    <t>23:47:0111002:502</t>
  </si>
  <si>
    <t>ЕГРН № 23-23-21/2501/2014-2431 от 07.05.2014г.</t>
  </si>
  <si>
    <t>Электроцех, Литер Л, кад.номер:23:47:0111002:501</t>
  </si>
  <si>
    <t>23:47:0111002:501</t>
  </si>
  <si>
    <t>ЕГРН № 23-23-21/254/2011-457 от 11.11.2011г.</t>
  </si>
  <si>
    <t>Аккумуляторный цех,Литер М, комнаты №1,2, кад.номер:23:47:0111002:500</t>
  </si>
  <si>
    <t xml:space="preserve"> 23:47:0111002:500</t>
  </si>
  <si>
    <t>ЕГРН № 23-23-21/087/2014-447 от 08.05.2014</t>
  </si>
  <si>
    <t>Контрольно-пропускной пункт,литер Н,комнаты №1-9, кад.номер:23:47:0111002:495</t>
  </si>
  <si>
    <t xml:space="preserve"> 23:47:0111002:495</t>
  </si>
  <si>
    <t>ЕГРН № 23-23-21/2501/2014-2433 от 07.05.2014г.</t>
  </si>
  <si>
    <t>Гараж. Литер О,комнаты №1,2,3, кад.номер:23:47:0111002:512</t>
  </si>
  <si>
    <t>23:47:0111002:512</t>
  </si>
  <si>
    <t>Столярная мастерская, Литер П, комнаты №1,2, кад.номер:23:47:0111002:492</t>
  </si>
  <si>
    <t>23:47:0111002:492</t>
  </si>
  <si>
    <t>ЕГРН № 23-23-21/087/2014-448 от 08.05.2014г.</t>
  </si>
  <si>
    <t>Нежилое здание, Литер Е,е, кад.номер:23:47:0111002:516</t>
  </si>
  <si>
    <t>23:47:0111002:516</t>
  </si>
  <si>
    <t>ЕГРН № 23-23-21/254/2011-458 от 14.11.2011г.</t>
  </si>
  <si>
    <t>Мощение Литер V (асфальтовое покрытие) (7059,0м2)</t>
  </si>
  <si>
    <t xml:space="preserve">Бытовые помещения лит. А </t>
  </si>
  <si>
    <t>г. Новороссийск,                                      ул. Шиллеровская 1 "в"</t>
  </si>
  <si>
    <t>МБУ "Центр озеленения и благоустройства"</t>
  </si>
  <si>
    <t xml:space="preserve">проходная лит. Б </t>
  </si>
  <si>
    <t>г. Новороссийск,                                         ул. Шиллеровская 1 "в"</t>
  </si>
  <si>
    <t xml:space="preserve"> гаражные боксы лит.Г 16 ед.</t>
  </si>
  <si>
    <t>г. Новороссийск,                                           ул. Шиллеровская 1 "в"</t>
  </si>
  <si>
    <t xml:space="preserve">гаражные боксы 6 ед.  </t>
  </si>
  <si>
    <t>г. Новороссийск,                                       ул. Шиллеровская 1 "в"</t>
  </si>
  <si>
    <t xml:space="preserve">Надстройка гаражного бокса "Домик охраны"  </t>
  </si>
  <si>
    <t>г. Новороссийск,                                     ул. Шиллеровская 1 "в"</t>
  </si>
  <si>
    <t xml:space="preserve">ГТС Владимирского водохранилища </t>
  </si>
  <si>
    <t>с.Владимировка</t>
  </si>
  <si>
    <t xml:space="preserve"> 23:47:0113001:459</t>
  </si>
  <si>
    <t>МКУ "Управление жилищно коммунального хозяйства" (УЖКХ)</t>
  </si>
  <si>
    <t>Берегоукрепление с. Мысхако внутригородской район (протяж. 370м. )</t>
  </si>
  <si>
    <t>с.Мысхако</t>
  </si>
  <si>
    <t xml:space="preserve">23:47:0000000:3703 </t>
  </si>
  <si>
    <t>МКУ "Управление жилищно коммунального хозяйства"</t>
  </si>
  <si>
    <t xml:space="preserve">Водохранилище Неберджаевское г.Новороссийск </t>
  </si>
  <si>
    <t>23:47:0000000:637</t>
  </si>
  <si>
    <t>Здание насосной станции, литер А, 1982г.</t>
  </si>
  <si>
    <t>ул. Героев Десантников (район Южных прудов)</t>
  </si>
  <si>
    <t>Скамья СК-57</t>
  </si>
  <si>
    <t>сквер им. Рыбнева 8 ед.</t>
  </si>
  <si>
    <t>Урна металлическая</t>
  </si>
  <si>
    <t>Система автополива</t>
  </si>
  <si>
    <t>сквер им. Рыбнева 1 ед.</t>
  </si>
  <si>
    <t>нежилое здание (мастерская),   литер Ж</t>
  </si>
  <si>
    <t>с. Цемдолина, ул. Фабричная,64</t>
  </si>
  <si>
    <t>23:47:0117031:822</t>
  </si>
  <si>
    <r>
      <t>Муниципальный контракт № 0032-ПД от 08.07.2016г.; с ООО"Независимый аналитический центр "Гекта-Консалтинг"; запись ЕГРП</t>
    </r>
    <r>
      <rPr>
        <b/>
        <sz val="8"/>
        <rFont val="Times New Roman"/>
        <family val="1"/>
        <charset val="204"/>
      </rPr>
      <t xml:space="preserve"> № 23-23/021-23/021/880/2016-990/2 от 01.08.2016г.</t>
    </r>
  </si>
  <si>
    <t>МУП  "ВОДОКАНАЛ" г. Новороссийска</t>
  </si>
  <si>
    <r>
      <t xml:space="preserve">нежилое здание -бокс для автомобилей, литер </t>
    </r>
    <r>
      <rPr>
        <b/>
        <sz val="8"/>
        <color theme="1"/>
        <rFont val="Times New Roman"/>
        <family val="1"/>
        <charset val="204"/>
      </rPr>
      <t>З</t>
    </r>
  </si>
  <si>
    <t>23:47:0117031:821</t>
  </si>
  <si>
    <t>Муниципальный контракт № 0032-ПД от 08.07.2016г.; с ООО"Независимый аналитический центр "Гекта-Консалтинг"; запись ЕГРП № 23-23/021-23/021/880/2016-1008/2 от 01.08.2016г.</t>
  </si>
  <si>
    <t xml:space="preserve">Нежилое здание-проходная,  литер Л </t>
  </si>
  <si>
    <t>23:47:0117031:798</t>
  </si>
  <si>
    <t>Муниципальный контракт № 0032-ПД от 08.07.2016г.; с ООО"Независимый аналитический центр "Гекта-Консалтинг"; запись ЕГРП № 23-23/021-23/021/880/2016-1006/2 от 01.08.2016г.</t>
  </si>
  <si>
    <t>Нежилое администраивно-бытовое здание, этажность -2;  Литер В</t>
  </si>
  <si>
    <t>23:47:0117031:837</t>
  </si>
  <si>
    <t>Муниципальный контракт № 0032-ПД от 08.07.2016г.; с ООО"Независимый аналитический центр "Гекта-Консалтинг"; запись ЕГРП № 23-23/021-23/021/880/2016-1004/2 от 01.08.2016г.</t>
  </si>
  <si>
    <t>Нежилое здание - склад, литер Б, этажность 1;</t>
  </si>
  <si>
    <t>23:47:0117031:810</t>
  </si>
  <si>
    <t>Муниципальный контракт № 0032-ПД от 08.07.2016г.; с ООО"Независимый аналитический центр "Гекта-Консалтинг"; запись ЕГРП № 23-23/021-23/021/880/2016-1002/2 от 01.08.2016г.</t>
  </si>
  <si>
    <t>Нежилое здание- бытовой кормус, этажность - 2, литер Д</t>
  </si>
  <si>
    <t>23:47:0117031:811</t>
  </si>
  <si>
    <t>Муниципальный контракт № 0032-ПД от 08.07.2016г.; с ООО"Независимый аналитический центр "Гекта-Консалтинг"; запись ЕГРП № 23-23/021-23/021/880/2016-1000/2 от 01.08.2016г.</t>
  </si>
  <si>
    <t>Нежилое здание -- голтовочный цех, литер К</t>
  </si>
  <si>
    <t>23:47:0117031:799</t>
  </si>
  <si>
    <t>Муниципальный контракт № 0032-ПД от 08.07.2016г.; с ООО"Независимый аналитический центр "Гекта-Консалтинг"; запись ЕГРП № 23-23/021-23/021/880/2016-998/2 от 01.08.2016г.</t>
  </si>
  <si>
    <t>Нежилое здание - мастерская,  литер А, этажность 1</t>
  </si>
  <si>
    <t>23:47:0117031:803</t>
  </si>
  <si>
    <t>Муниципальный контракт № 0032-ПД от 08.07.2016г.; с ООО"Независимый аналитический центр "Гекта-Консалтинг"; запись ЕГРП № 23-23/021-23/021/880/2016-994/2 от 01.08.2016г.</t>
  </si>
  <si>
    <t>Нежилое здание - производственный цех, литер М, этажность 1</t>
  </si>
  <si>
    <t>23:47:0117031:830</t>
  </si>
  <si>
    <t>Муниципальный контракт № 0032-ПД от 08.07.2016г.; с ООО"Независимый аналитический центр "Гекта-Консалтинг"; запись ЕГРП № 23-23/021-23/021/880/2016-996/2 от 01.08.2016г.</t>
  </si>
  <si>
    <t>Нежилое здание -склад, литер Е</t>
  </si>
  <si>
    <t>23:47:0117031:825</t>
  </si>
  <si>
    <t>Муниципальный контракт № 0032-ПД от 08.07.2016г.; с ООО"Независимый аналитический центр "Гекта-Консалтинг"; запись ЕГРП № 23-23/021-23/021/880/2016-992/2 от 01.08.2016г.</t>
  </si>
  <si>
    <t>Братская могила советских воинов, погибших в боях с фашистскими захватчиками, 1942-1943гг.Установлен обелиск,1943г.</t>
  </si>
  <si>
    <t>г. Новороссийск, с. Гайдук, парк</t>
  </si>
  <si>
    <t>Историко-культурное наследие; Гос.охрана № 63-р от 29.01.1975г.</t>
  </si>
  <si>
    <t xml:space="preserve">Нежилое помещение цокольный этаж в МКД </t>
  </si>
  <si>
    <t>г. Новороссийск,                      ул. Индустриальная 8</t>
  </si>
  <si>
    <t>МБУ "Благоустройство и санитарная очистка города"</t>
  </si>
  <si>
    <t xml:space="preserve">Нежилые помещения .№№ 1-7, Литер Д 
</t>
  </si>
  <si>
    <t>г. Новороссийск,                                 ул. Рубина 25</t>
  </si>
  <si>
    <t xml:space="preserve">Нежилые помещения №№ 2-9,  ,Литер В </t>
  </si>
  <si>
    <t xml:space="preserve">Нежилые помещения №№3,5-7, ,Литер Б
</t>
  </si>
  <si>
    <t xml:space="preserve">Нежилые помещения .№№1,2,4 - лит.Б
</t>
  </si>
  <si>
    <t xml:space="preserve">Нежилое  здание </t>
  </si>
  <si>
    <t xml:space="preserve">г. Новороссийск,                                           пер. Зеленского,2 </t>
  </si>
  <si>
    <t xml:space="preserve">Колодец 
</t>
  </si>
  <si>
    <t>гг. Новороссийск,                                     ст. Раевская,                                                   ул. Садовая, 152</t>
  </si>
  <si>
    <t xml:space="preserve">Туалет ст. Раевская ул. Красная (территория кладбища)
</t>
  </si>
  <si>
    <t>г. Новороссийск,                                     ст. Раевская, ул. Красная,                     (территория кладбища)</t>
  </si>
  <si>
    <t xml:space="preserve">Нежилое здание,Хоз. блок литер Г </t>
  </si>
  <si>
    <t>г. Новороссийск,                                       пр.кт Ленина, 97</t>
  </si>
  <si>
    <t xml:space="preserve">Туалет 
</t>
  </si>
  <si>
    <t>г. Новороссийск,                                          ст. Раевская 152                                        ул. Котова 42 (парк)</t>
  </si>
  <si>
    <t>Ленина проспект,29</t>
  </si>
  <si>
    <t>нежилое помещение на 1 этапже жилого дома</t>
  </si>
  <si>
    <t>23:47:0309006:136</t>
  </si>
  <si>
    <t>решение Малого Совета Краснодарского краевого Совета народных депутатов от 08.07.1992г. №258;Распоряжение УИЗО от 22.06.2015г. №196/1-РКИ для учета в казне.</t>
  </si>
  <si>
    <t>МУП  "КСОН"</t>
  </si>
  <si>
    <t>УЧРЕЖДЕНИЯ ОТРАСЛИ КУЛЬТУРА</t>
  </si>
  <si>
    <t>Помещение 1 этажа в МКД</t>
  </si>
  <si>
    <t>г. Новороссийск,                                    ул.Анапское шоссе 6</t>
  </si>
  <si>
    <t>23:47:0114003:1082</t>
  </si>
  <si>
    <t>МБУ "Централизованная библиотечная система"</t>
  </si>
  <si>
    <t>Нежилое  помещение(здание Дома культуры) (1968)</t>
  </si>
  <si>
    <t xml:space="preserve">г. Новороссийск,                                                  с. Абрау-Дюрсо,        ул.Промышленная,12 </t>
  </si>
  <si>
    <t>23:47:0116042:83</t>
  </si>
  <si>
    <t>Нежилое помещение (1-й этаж МКД)</t>
  </si>
  <si>
    <t>г. Новороссийск,                                     ул. Гордеева, д.4</t>
  </si>
  <si>
    <t>г. Новороссийск,                                     ул. Героев Десантников,57А</t>
  </si>
  <si>
    <t>23:47:0308002:7252</t>
  </si>
  <si>
    <t>ЕГРН № 23-23-21/125/2007-277 от 10.02.2008г.;</t>
  </si>
  <si>
    <t>Нежилые помещения ,комнаты №13,14 (здание клуба им. Маркова)</t>
  </si>
  <si>
    <t xml:space="preserve">г. Новороссийск,                  ул.Михайлова, 2  </t>
  </si>
  <si>
    <t>23:47:0202056:96</t>
  </si>
  <si>
    <t>г. Новороссийск,                               п.В.Баканский ,                                         ул .Ленина, 25</t>
  </si>
  <si>
    <t>23:47:0105045:9</t>
  </si>
  <si>
    <t>Здание  библиотеки (ЛИТЕР аПОДа,ПОД а1,А,А4; ПОМЕЩЕНИЕ № I-комн. № 40-45,50-69,75-117; ПАМЯТНИК историко-культурного наследия</t>
  </si>
  <si>
    <t>г.Новороссийск, ул. Советов,44</t>
  </si>
  <si>
    <t>23:47:0301013:214</t>
  </si>
  <si>
    <t>Распоряжение губернатора КК № 1278-р от 28.12.2012г.;Акт приема передачи от 12.02.2013г. Из краевой собственности в муниципальную собственность;</t>
  </si>
  <si>
    <t>нежилое помещение (1975)</t>
  </si>
  <si>
    <t>с. Кирилловка,                               ул. Кооперативная,5</t>
  </si>
  <si>
    <t>23:47:0106056:214</t>
  </si>
  <si>
    <t>с. Южная Озереевка,                      ул. Мира,27</t>
  </si>
  <si>
    <t>23:47:0117061:97</t>
  </si>
  <si>
    <t>Нежилое помещение в здании дома культуры</t>
  </si>
  <si>
    <t>с. Мысхако, ул. Шоссейная,34</t>
  </si>
  <si>
    <t>23:47:0119053:414</t>
  </si>
  <si>
    <t>Нежилое помещене</t>
  </si>
  <si>
    <t>ст. Натухаевская, ул. Фрунзе,60</t>
  </si>
  <si>
    <t>23:47:0101039:17</t>
  </si>
  <si>
    <t>Нежилое помещение в МКД (1979)</t>
  </si>
  <si>
    <t>г. Новороссийск, ул. Волгоградская,16</t>
  </si>
  <si>
    <t>23:47:0308003:2833</t>
  </si>
  <si>
    <t>Запись ЕГРН от 10.01.2008г. № 23-23-21/125/2007-275;(М.С.);</t>
  </si>
  <si>
    <t>Нежилое помещение в МКД</t>
  </si>
  <si>
    <t>г. Новороссийск, пр. Ленина,45</t>
  </si>
  <si>
    <t>23:47:0309007:2860</t>
  </si>
  <si>
    <t>Запись ЕГРН от 10.01.2008г. № 23-23-21/125/2007-274;(М.С.);</t>
  </si>
  <si>
    <t>Нежилое помещние в МКД</t>
  </si>
  <si>
    <t>г. Новороссийчск, ул. Волгоградская,44</t>
  </si>
  <si>
    <t>23:47:0308004:3665</t>
  </si>
  <si>
    <t>ЕГРН от  10.01.2008г. № 23-23-21/125/2007-276</t>
  </si>
  <si>
    <t>Нежилое помещение в ж.д.</t>
  </si>
  <si>
    <t>х. Семигорский,                               ул. Гагарина,5</t>
  </si>
  <si>
    <t>23:47:0104016:67</t>
  </si>
  <si>
    <t>с. Владимировка,                          ул. Кирова,19</t>
  </si>
  <si>
    <t>23:47:0117008:490</t>
  </si>
  <si>
    <t>с. Цемдолина, ул. Ленина,55</t>
  </si>
  <si>
    <t>23:47:0102057:41</t>
  </si>
  <si>
    <t>нежилые помещения 1 этажа № 78,79</t>
  </si>
  <si>
    <t>с. Гайдук, ул. Ленина,1</t>
  </si>
  <si>
    <t>Нежилое помещение IV (комнаты №1-6),  расположенное в цокольном этаже</t>
  </si>
  <si>
    <t>пер. Краснознаменный, 2а</t>
  </si>
  <si>
    <t>Нежилое помещение №7 в МКД</t>
  </si>
  <si>
    <t>с. Мысхако, ул. им. Г.Соколова,7</t>
  </si>
  <si>
    <t>г. Новороссийск,                                 Дзержинского, 210</t>
  </si>
  <si>
    <t xml:space="preserve">МБУ "Централизованная система детских библиотек" </t>
  </si>
  <si>
    <t>Нежилое помещение, 1-й этаж в МКД</t>
  </si>
  <si>
    <t>г. Новороссийск,                                ул.Мира 45</t>
  </si>
  <si>
    <t>Нежилое помещение, 1-й этаж в МКД,литер А, нежилое пом. № 3;</t>
  </si>
  <si>
    <t xml:space="preserve">г. Новороссийск,                       ул.Волгоградская 44   </t>
  </si>
  <si>
    <t>23-23-21/125/2007-276</t>
  </si>
  <si>
    <t xml:space="preserve">г. Новороссийск,                                  ул.Ленина 31 </t>
  </si>
  <si>
    <t xml:space="preserve">г. Новороссийск,                                  ул.Видова 123 </t>
  </si>
  <si>
    <t xml:space="preserve">г. Новороссйск,                         ул.Куникова,62 </t>
  </si>
  <si>
    <t xml:space="preserve">г. Новороссийск,                               ул.Видова 190 </t>
  </si>
  <si>
    <t>Нежилое помещение, 1-й этаж здания</t>
  </si>
  <si>
    <t xml:space="preserve">г. Новороссийск,                     ул.Мефодиевская,118 </t>
  </si>
  <si>
    <t xml:space="preserve"> г. Новооссийск,                               ул. Аршинцева, 50</t>
  </si>
  <si>
    <t>Нежилое здание (учебный корпус),лит А,комн.№ 26</t>
  </si>
  <si>
    <t>Здание клуба лит. АподАА1подА1а; этажность - 3</t>
  </si>
  <si>
    <t>г. Новороссийск,                                               с. Гайдук, ул. Ленина,1</t>
  </si>
  <si>
    <t xml:space="preserve">23:47:0119019:45
</t>
  </si>
  <si>
    <t>Решение городской Думы III созыва от 07.02.2003 № 395; ЕГРН № 23-01.48-12.2003-205 от 28.08.2003г.</t>
  </si>
  <si>
    <t xml:space="preserve">МБУ "Централизованная клубная система" </t>
  </si>
  <si>
    <t xml:space="preserve">Уборная </t>
  </si>
  <si>
    <t>г. Новороссийск,                                 с. Гайдук, ул. Ленина,1</t>
  </si>
  <si>
    <t xml:space="preserve">Здание Дома культуры
</t>
  </si>
  <si>
    <t xml:space="preserve"> г. Новороссийск,                                      с. Мысхако,                           ул.Шоссейная,34</t>
  </si>
  <si>
    <t>23:47:0118035:230</t>
  </si>
  <si>
    <t xml:space="preserve">г. Новороссийск,                         ст.Раевская,                  ул.Красная/Котова,42 </t>
  </si>
  <si>
    <t>23:47:0102020:352</t>
  </si>
  <si>
    <t xml:space="preserve">Здание Клуба 40 лет Октября 
</t>
  </si>
  <si>
    <t>г. Новороссийск,                                   п.В-Баканский                            ул.Ленина25</t>
  </si>
  <si>
    <t>г. Новороссийск,                      с.Кирилловка                               ул.Красная 23</t>
  </si>
  <si>
    <t>23:47:0106057:691</t>
  </si>
  <si>
    <t>ЕГРН № 23-23-21/087/2014-449 от 08.05.2014г.</t>
  </si>
  <si>
    <t xml:space="preserve">Здание клуба
</t>
  </si>
  <si>
    <t>г. Новороссийск,                               х.Горный,                             ул.Шоссейная,53 А</t>
  </si>
  <si>
    <t>23:47:0106037:139</t>
  </si>
  <si>
    <t xml:space="preserve">Здание клуба </t>
  </si>
  <si>
    <t>г. Новороссийск,                    с.Владимировка,                   ул.Кирова,19/1</t>
  </si>
  <si>
    <t>23:47:0117008:118</t>
  </si>
  <si>
    <t xml:space="preserve">Летняя площадка  </t>
  </si>
  <si>
    <t>г. Новороссийск,                            с.Гайдук</t>
  </si>
  <si>
    <t>Здание клуба</t>
  </si>
  <si>
    <t>г. Новороссийск,                      х.Семигорье,                    ул.Центральная,7</t>
  </si>
  <si>
    <t>23:47:0104012:41</t>
  </si>
  <si>
    <t>ЕГРН № 23-23-21/107/2013-101 от 14.05.2013г.</t>
  </si>
  <si>
    <t>1</t>
  </si>
  <si>
    <t>г. Новороссийск,                         ул. Советов,53</t>
  </si>
  <si>
    <t>23-23-21/121/2007-332</t>
  </si>
  <si>
    <t>ЕГРН № 23-23-21/121/2007-332 от 27.12.2007г.</t>
  </si>
  <si>
    <t>МАУ "Парки Новороссийска"</t>
  </si>
  <si>
    <t>2</t>
  </si>
  <si>
    <t>Скульптура "Фонтан с медведем"</t>
  </si>
  <si>
    <t>г. Новороссийск,                   ул. Советов,53</t>
  </si>
  <si>
    <t>3</t>
  </si>
  <si>
    <t>Касса-отдельно стоящее здание, литер Г 10</t>
  </si>
  <si>
    <t>23:47:0305018:99</t>
  </si>
  <si>
    <t>4</t>
  </si>
  <si>
    <t>Кинобудка летней эстрады (литер Г 14)</t>
  </si>
  <si>
    <t>23:47:0305018:91</t>
  </si>
  <si>
    <t>ЕГРН № 23-23-21/121/2007-333 от 27.12.2007г.</t>
  </si>
  <si>
    <t>5</t>
  </si>
  <si>
    <t>6</t>
  </si>
  <si>
    <t>Подстанция (литер Г8)</t>
  </si>
  <si>
    <t>23:47:0305018:87</t>
  </si>
  <si>
    <t>ЕГРН № 23-23-21/121/2007-329 от 27.12.2007г.</t>
  </si>
  <si>
    <t>7</t>
  </si>
  <si>
    <t>Оранжерея, литер Е</t>
  </si>
  <si>
    <t>23:47:0305018:101</t>
  </si>
  <si>
    <t>ЕГРН № 23-23-21/100/2007-445 от12.11.2007г.</t>
  </si>
  <si>
    <t>8</t>
  </si>
  <si>
    <t>Пристройка насосной станции (лит Г9) в парке им.Ленина</t>
  </si>
  <si>
    <t>23:47:0305018:90</t>
  </si>
  <si>
    <t>9</t>
  </si>
  <si>
    <t>Здание склада (литер Б) в парке им.Ленина</t>
  </si>
  <si>
    <t>23:47:0305018:105</t>
  </si>
  <si>
    <t>ЕГРН № 23-23-21/121/2007-341 от 27.12.2007</t>
  </si>
  <si>
    <t>10</t>
  </si>
  <si>
    <t xml:space="preserve">Ограждение парка </t>
  </si>
  <si>
    <t>11</t>
  </si>
  <si>
    <t>Здание одноэтажное (отдельно стоящее В )</t>
  </si>
  <si>
    <t>23:47:0305018:88</t>
  </si>
  <si>
    <t>ЕГРН № 23-23-21/125/2007-155 от 28.12.2007г.</t>
  </si>
  <si>
    <t>12</t>
  </si>
  <si>
    <t>Пристройка курсовой сети (литер А1)</t>
  </si>
  <si>
    <t>13</t>
  </si>
  <si>
    <t>Спорткомплекс (пристройка литер А3)</t>
  </si>
  <si>
    <t>14</t>
  </si>
  <si>
    <t>Комната смеха</t>
  </si>
  <si>
    <t>23:47:0305018:104</t>
  </si>
  <si>
    <t>ЕГРН № 23-23-21/121/2007-336 от 27.12.2007г.</t>
  </si>
  <si>
    <t>31</t>
  </si>
  <si>
    <t>Гараж №8</t>
  </si>
  <si>
    <t>г. Новороссийск,                          ул. Советов,53</t>
  </si>
  <si>
    <t>32</t>
  </si>
  <si>
    <t>Гараж №9</t>
  </si>
  <si>
    <t>г. Новороссийск,                            ул. Советов,53</t>
  </si>
  <si>
    <t>33</t>
  </si>
  <si>
    <t>Склад рекламы литер Г</t>
  </si>
  <si>
    <t>г. Новороссийск,                           ул. Советов,53</t>
  </si>
  <si>
    <t>34</t>
  </si>
  <si>
    <t>Подсобное помещение (мастерская), литер Е</t>
  </si>
  <si>
    <t>23:47:0305018:102</t>
  </si>
  <si>
    <t>ЕГРН № 23-23-21/094/2007-353 от 26.11.2007г.;</t>
  </si>
  <si>
    <t>35</t>
  </si>
  <si>
    <t>Читальный павильон, литер Л</t>
  </si>
  <si>
    <t>23:47:0305018:94</t>
  </si>
  <si>
    <t>ЕГРН № 23-23-21/121/2007-339 от 27.12.2007г.</t>
  </si>
  <si>
    <t>36</t>
  </si>
  <si>
    <t>Нежилое здание                                            ( Биллиардная),                        литер А</t>
  </si>
  <si>
    <t>23:47:0305018:95</t>
  </si>
  <si>
    <t>ЕГРН № 23-23-21/100/2007-444 от 12.11.2007г.</t>
  </si>
  <si>
    <t>37</t>
  </si>
  <si>
    <t>Гараж №7</t>
  </si>
  <si>
    <t>г. Новороссийск,                        ул. Советов,53</t>
  </si>
  <si>
    <t>38</t>
  </si>
  <si>
    <t>Гараж для автомашин, литер М,М1</t>
  </si>
  <si>
    <t>г. Новороссийск,                             ул. Советов,53</t>
  </si>
  <si>
    <t>23-23-21/094/2007-354</t>
  </si>
  <si>
    <t>ЕГРН № 23-23-21/094/2007-354 от 26.11.2007</t>
  </si>
  <si>
    <t>Нежилое помещение цокольного этаж в МКД (1961)</t>
  </si>
  <si>
    <t>г. Новороссийск,                      ул. Видова 7а</t>
  </si>
  <si>
    <t>23:47:0301022</t>
  </si>
  <si>
    <t xml:space="preserve">118,4 </t>
  </si>
  <si>
    <t>МБУ "Городской Дом культуры"</t>
  </si>
  <si>
    <t>Нежилое здание  Дворца культуры  Литер А  (памятник историко-культурного наследия)</t>
  </si>
  <si>
    <t>г.Новороссийск,                       ул. Советов,9</t>
  </si>
  <si>
    <t>1457,5</t>
  </si>
  <si>
    <t>Доска почета</t>
  </si>
  <si>
    <t>г.Новороссийск,                    ул. Советов,9</t>
  </si>
  <si>
    <t>Одноэтажное нежилое здание лит. А</t>
  </si>
  <si>
    <t>г.Новороссийск,                    ул. Советов,7</t>
  </si>
  <si>
    <t>23:47:0301022:338</t>
  </si>
  <si>
    <t>ЕГРН № 23:47:0301022:338-23/021/2019-10 от 16.02.2020г.</t>
  </si>
  <si>
    <t xml:space="preserve">Нежилое строение  Литер А  </t>
  </si>
  <si>
    <t>г.Новороссийск,                     ул. Советов,9</t>
  </si>
  <si>
    <t>23:47:0301022:331</t>
  </si>
  <si>
    <t>ЕГРН № 23:47:0301022:331-23/021/2019-9 от 16.02.2020г.</t>
  </si>
  <si>
    <t xml:space="preserve">Нежилое помещение  Литер Б </t>
  </si>
  <si>
    <t>23:47:0301022:330</t>
  </si>
  <si>
    <t>ЕГРН № 23:47:0301022:330-23/021/2019-10 от 26.12.2019г.</t>
  </si>
  <si>
    <t>Гараж, лт. Т,Т1</t>
  </si>
  <si>
    <t>23-23-21/094/2007-356</t>
  </si>
  <si>
    <t>ЕГРН № 23-23-21/094/2007-356 от 26.11.2007г.</t>
  </si>
  <si>
    <t>МАУ "Новороссийский городской театр"</t>
  </si>
  <si>
    <t>Подпорная стенка к стадиону</t>
  </si>
  <si>
    <t>Танцевальная площадка, лит. Г18</t>
  </si>
  <si>
    <t>23-23-21/094/2007-349</t>
  </si>
  <si>
    <t>ЕГРН № 23-23-21/094/2007-349 от 26.11.2007г.</t>
  </si>
  <si>
    <t>Эстрадная площадка лит."Г17</t>
  </si>
  <si>
    <t>23-23-21/1212007-334</t>
  </si>
  <si>
    <t>ЕГРН № 23-23-21/1212007-334 от 27.12.2007г.</t>
  </si>
  <si>
    <t>Нежилое здание (склад декорации) ,лит. З</t>
  </si>
  <si>
    <t>23-23-21/100/2007-446</t>
  </si>
  <si>
    <t>ЕГРН № 23-23-21/100/2007-446 от 12.11.2007г.</t>
  </si>
  <si>
    <t>Здание театра, лит. И, этажность 3;</t>
  </si>
  <si>
    <t>г. Новороссийск,                       ул. Советов,53</t>
  </si>
  <si>
    <t>23-23-21/100/2007-398</t>
  </si>
  <si>
    <t>ЕГРН № 23-23-21/100/2007-398 от 06.12.2007г.</t>
  </si>
  <si>
    <t>Часть административного здания в парке им.Ленина Литер А</t>
  </si>
  <si>
    <t xml:space="preserve">Нежилое здание с пристройкой (лит.А, А2),
</t>
  </si>
  <si>
    <t>с.Цемдолина                    ул.Ленина 82</t>
  </si>
  <si>
    <t xml:space="preserve"> 23:47:0108013</t>
  </si>
  <si>
    <t xml:space="preserve">41899194
</t>
  </si>
  <si>
    <t>.</t>
  </si>
  <si>
    <t>МБУ "Дом культуры "Кубань"</t>
  </si>
  <si>
    <t xml:space="preserve">Здание Дома культуры 
</t>
  </si>
  <si>
    <t>г.Новороссийск,      ул.Михайлова, 22</t>
  </si>
  <si>
    <t xml:space="preserve">8448842,7
</t>
  </si>
  <si>
    <t>МБУ "Дом культуры им. Маркова"</t>
  </si>
  <si>
    <t xml:space="preserve">Здание школы   </t>
  </si>
  <si>
    <t>г. Новороссийск,                             ул. Советов,46/                                    ул. Новороссийской Республики,14</t>
  </si>
  <si>
    <t>23:47:0301016:184</t>
  </si>
  <si>
    <t>ЕГРН № 23-23-21/117/2014-195 от 02.06.2014г.</t>
  </si>
  <si>
    <t>МБУ "Деская музыкальная школа им. Данини"</t>
  </si>
  <si>
    <t>помещение в ж/д Дзержинского N 210  в МКД</t>
  </si>
  <si>
    <t xml:space="preserve"> г. Новороссийск,                   пр. Дзержинского, 210</t>
  </si>
  <si>
    <t xml:space="preserve"> 216.8 </t>
  </si>
  <si>
    <t>Помещение первого этажа ул.Мефодиевская, 118  S-106,7 кв.м.</t>
  </si>
  <si>
    <t>г. Новороссийск, ул.Мефодиевская, 118</t>
  </si>
  <si>
    <t xml:space="preserve">помещение </t>
  </si>
  <si>
    <t xml:space="preserve"> г. Новороссийск, ул.Видова,67</t>
  </si>
  <si>
    <t xml:space="preserve">здание ул.Малоземельская 21 </t>
  </si>
  <si>
    <t>г. Новороссийск, ул.Малоземельская, 21</t>
  </si>
  <si>
    <t>помещение ул.Анапское шоссе №54А S- 144,2 кв.м.</t>
  </si>
  <si>
    <t>г. Новороссийск, ул.Анапское шоссе,54А</t>
  </si>
  <si>
    <t>учебный корпус  ул.Первомайская  9  S-837,02 кв.м.</t>
  </si>
  <si>
    <t>г.Новороссийск, ул.Первомайская 9</t>
  </si>
  <si>
    <t>23:47:0205011:0:14</t>
  </si>
  <si>
    <t>ЕГРН право О/У№ 23-23-21/065/2010-481 от 13.05.2010г.</t>
  </si>
  <si>
    <t>МБУ дошкольного образования "Детская школа искусств им.Л.А.Гергиевой"</t>
  </si>
  <si>
    <t>Нежилое здание (одноэтажное пристроенное офисное здание,литер 2а)</t>
  </si>
  <si>
    <t>г. Новороссийск,                   ул. Видова,216</t>
  </si>
  <si>
    <t>23:47:0110020:5882</t>
  </si>
  <si>
    <t>ЕГРН право О/У№ 23:47:0110020:5882-23/021/2019-3 от 26.12.2019г.</t>
  </si>
  <si>
    <t xml:space="preserve">Нежилое здание </t>
  </si>
  <si>
    <t>г.Новороссийск                       ,ст. Раевская,                    ул. Героев,33</t>
  </si>
  <si>
    <t>23:47:0102045:6</t>
  </si>
  <si>
    <t>401,5</t>
  </si>
  <si>
    <t>ЕГРН №  права О/У 23/021/157/2010-061 от 05.08.2010г.</t>
  </si>
  <si>
    <t xml:space="preserve">МБУ  дополнительного образования «Детская школа искусств (ДШИ)станицы Раевской </t>
  </si>
  <si>
    <t>Нежилое 2-х этажное здание, Литер Д,</t>
  </si>
  <si>
    <t xml:space="preserve"> г. Новороссийск,                                               ст.  Натухаевская,  ул.Фрунзе,50</t>
  </si>
  <si>
    <t>23:47:01401043:0:1</t>
  </si>
  <si>
    <t>ЕГРН №  права О/У 23/021/157/2010-060 от 05.08.2010г.</t>
  </si>
  <si>
    <t xml:space="preserve">МБУ  дополнительного образования «Детская школа искусств станицы Раевской </t>
  </si>
  <si>
    <t>Нежилое здание (школа № 24)</t>
  </si>
  <si>
    <t>г. Новороссийск, ст. Раевская, ул. Ленина10А(1970г.)</t>
  </si>
  <si>
    <t>23:47:0103003:91</t>
  </si>
  <si>
    <t xml:space="preserve">Котельная </t>
  </si>
  <si>
    <t>Забор из профиля - 86 п.м.</t>
  </si>
  <si>
    <t>Забор из профиля</t>
  </si>
  <si>
    <t>Котел напольный "Сигнал" КОВ - 50СТ Honeywell</t>
  </si>
  <si>
    <t>Тревожная  сигнализация</t>
  </si>
  <si>
    <t>г.Новороссийск,                                            ул.  Советов, 45</t>
  </si>
  <si>
    <t xml:space="preserve">МАУ  дополнительного образования «Детская художественная школа имени С.Д.Эрьзя" </t>
  </si>
  <si>
    <t xml:space="preserve">Пристройка Литер Б </t>
  </si>
  <si>
    <t>23:47:0301032:81</t>
  </si>
  <si>
    <t>ЕГРН на право О/У  № 23-23-21/046/2013-385 от 14.03.2013г.</t>
  </si>
  <si>
    <t>Здание школы (ПАМЯТНИК Историко-культурного наследия)</t>
  </si>
  <si>
    <t>г.Новороссийск,                                            ул.  Советов, 45 1929)</t>
  </si>
  <si>
    <t>23:47:0301032:80</t>
  </si>
  <si>
    <t>ЕГРН на право О/У  № 23-23-21/046/2013-386 от 14.03.2013г.</t>
  </si>
  <si>
    <t xml:space="preserve">Нежилое помещение, 1-й этаж </t>
  </si>
  <si>
    <t>23:47:0307019:168</t>
  </si>
  <si>
    <t>Нежилое помещение № 1 Первый этаж МКД  (1976г.)</t>
  </si>
  <si>
    <t>пр. Ленина,40А</t>
  </si>
  <si>
    <t>ЕГРН на право О/У  № 23-23-21/046/2013-367 от 14.03.2013г.</t>
  </si>
  <si>
    <t>здание по ул Набережная адмирала Серябрякова,9</t>
  </si>
  <si>
    <t>г.Новороссийск,                             ул Набережная адмирала Серябрякова,9</t>
  </si>
  <si>
    <t>23:47:0305003:1</t>
  </si>
  <si>
    <t>МАУ  "Морской культурный центр"</t>
  </si>
  <si>
    <t>гараж лит. ГЗ</t>
  </si>
  <si>
    <t>г.Новороссийск,                     ул. им. Набережная адмирала Серябрякова,9</t>
  </si>
  <si>
    <t xml:space="preserve">АСФАЛЬТО-БЕТОННОЕ ПОКРЫТИЕ ПЛОЩАДКИ
</t>
  </si>
  <si>
    <t>г.Новороссийск,                     ул Набережная                     Адмирала Серябрякова,</t>
  </si>
  <si>
    <t xml:space="preserve">956792,5
</t>
  </si>
  <si>
    <t>МАУ "кинотеатр "НЕПТУН"</t>
  </si>
  <si>
    <t xml:space="preserve">ЗДАНИЕ КИНОТЕАТРА
</t>
  </si>
  <si>
    <t xml:space="preserve">14990708,35
</t>
  </si>
  <si>
    <t xml:space="preserve">ПЛОЩАДКА ДВОРА 
</t>
  </si>
  <si>
    <t xml:space="preserve">ТОРШЕРНОЕ ОСВЕЩЕНИЕ 
</t>
  </si>
  <si>
    <t xml:space="preserve">949888,40
</t>
  </si>
  <si>
    <t xml:space="preserve">Вентиляционная шахта (литер I)
</t>
  </si>
  <si>
    <t>г.Новороссийск,                     ул Набережная  им.                     Адмирала Серябрякова,</t>
  </si>
  <si>
    <t xml:space="preserve">одноэтажное здание планетария с подвалом ул.Советов 53, лит. Ж
</t>
  </si>
  <si>
    <t>г.Новороссийск,                     ул. Советов 53</t>
  </si>
  <si>
    <t>23:47:03050118:60</t>
  </si>
  <si>
    <t xml:space="preserve">1482508,98
</t>
  </si>
  <si>
    <t>ЕГРН № 23-23-21/100/2007-399 от 06.12.2007г.</t>
  </si>
  <si>
    <t>МАУ   «Планетарий им. Ю.А. Гагарина»</t>
  </si>
  <si>
    <t>Нежилое здание (бывшая баня),  литер А,</t>
  </si>
  <si>
    <t>г. Новороссийск,      с.Северная Озереевка, ул. Виноградная</t>
  </si>
  <si>
    <t xml:space="preserve">44,5 </t>
  </si>
  <si>
    <t>46012,64</t>
  </si>
  <si>
    <t xml:space="preserve">МБУ "Центр творцества и ремесел" </t>
  </si>
  <si>
    <t>Здание  (клуб)</t>
  </si>
  <si>
    <t>с.Большие хутора, ул.Солнечная, 2А</t>
  </si>
  <si>
    <t>167,5</t>
  </si>
  <si>
    <t xml:space="preserve">Здание (клуб) </t>
  </si>
  <si>
    <t xml:space="preserve">Абрау-Дюрсо;                            ул. Промышленная, 12 </t>
  </si>
  <si>
    <t>с.Васильевка, ул. Садовая б/н</t>
  </si>
  <si>
    <t>Нежилое здание Дома культуры (лит. А, 1 этаж, комн. № 1-20; 2й этаж-комн.№ 1,2,3,9-20</t>
  </si>
  <si>
    <t>г. Новороссийск,                   ст. Натухаевская,                  ул. Фрунзе,60</t>
  </si>
  <si>
    <t>МБУ Центр традиционных национальных культур</t>
  </si>
  <si>
    <t>Нежилое здание - мухзей казачья хата (лит. В)</t>
  </si>
  <si>
    <t>г. Новороссийск,                  ст. Натухаевская</t>
  </si>
  <si>
    <t>г. Новороссийск, ст. Натухаевская, ул. Фрунзе,53</t>
  </si>
  <si>
    <t>Нежилые помещения в здании</t>
  </si>
  <si>
    <t>г. Новороссийск, ч. Ленинский путь, ул. Южная</t>
  </si>
  <si>
    <t>Нежилое здание (1953)</t>
  </si>
  <si>
    <t>г. Новороссийск,с. Северная Озереевка, ул. Виноградная</t>
  </si>
  <si>
    <t>Управление культуры</t>
  </si>
  <si>
    <t>Гранитная плита к памятнику Ц.Л.Куникова в Новороссийске(размер 1,90*0,98) Площадь Героев</t>
  </si>
  <si>
    <t>г. Новороссийск,                   Площадь Героев</t>
  </si>
  <si>
    <t>Плита гранитная Imperial Red  модульная полировочная -   13ед.</t>
  </si>
  <si>
    <t>г. Новороссийск,                         Площадь Героев</t>
  </si>
  <si>
    <t>Постамент для бюста Д.Д .Шостаковича, Анапское шоссе,55А</t>
  </si>
  <si>
    <t>г. Новороссийск,                              ул. Анапское шоссе,55А</t>
  </si>
  <si>
    <t xml:space="preserve">Памятник капитан-лейтенанту Сипягину Н.И., </t>
  </si>
  <si>
    <t>г. Новороссийск,                    Площадь Героев</t>
  </si>
  <si>
    <t>Решение горисполкома г. Новороссийска от 01.07.1987 № 234 "О балансовой принадлежности памятников истории и культуры г. Новороссийска"</t>
  </si>
  <si>
    <t xml:space="preserve">Памятник майору Куникову Ц.Л., </t>
  </si>
  <si>
    <t>Бюст летчику Савицкому Е.Я., Парковая аллея</t>
  </si>
  <si>
    <t>г. Новороссийск, ул. Советов, парковая аллея</t>
  </si>
  <si>
    <t xml:space="preserve">Памятник Таманской дивизии </t>
  </si>
  <si>
    <t>г. Новороссийск,                     п. Верхнебаканский,                     ул. Новороссийская</t>
  </si>
  <si>
    <t xml:space="preserve">Скульптура Ленина В.И. </t>
  </si>
  <si>
    <t>г.Новороссийск,    п.Верхнебаканский, Ж/Д Станция</t>
  </si>
  <si>
    <t xml:space="preserve">Памятник лейтенанту Березину С.П. </t>
  </si>
  <si>
    <t>г. Новороссийск,  п.Верхнебаканский, территория кладбища</t>
  </si>
  <si>
    <t>Памятник защитникам г.Новороссийска</t>
  </si>
  <si>
    <t>г. Новороссийск,                          ул. Советов/ ул. Свободы, Площадь Свободы</t>
  </si>
  <si>
    <t>Братская могила мирных жителей поселка и партизан. Расстрелянных немецко-фашистскими захватчиками в 1942-1943гг. (1988г.)</t>
  </si>
  <si>
    <t>г. Новороссийск,  п.Верхнебаканский, привокзальная площадь</t>
  </si>
  <si>
    <t>Постановление админ.МО № 919 от 19.02.2020г.;  учетная дата  29.01.1975 № 63Р;</t>
  </si>
  <si>
    <t>Братская могила Унану Аветинскому</t>
  </si>
  <si>
    <t>г. Новороссийск, п.Верхнебаканский, Парк 40 лет Победы</t>
  </si>
  <si>
    <t xml:space="preserve">Памятник Ленину В.И.  </t>
  </si>
  <si>
    <t>г. Новороссийск,                           п. Верхнебаканский, Парк 40 лет Победы</t>
  </si>
  <si>
    <t>Памятник -обелиск  на братской могиле советских воинов,1942-1943гг.; (1946 год)</t>
  </si>
  <si>
    <t>г. Новороссийск, п. Верхнебаканский, территория кладбища</t>
  </si>
  <si>
    <t>Мемориальный знак в честь 100 летия</t>
  </si>
  <si>
    <t>Памятник Ленину В.И.</t>
  </si>
  <si>
    <t>г. Новороссийск, с. Мысхако, Центральная площадь</t>
  </si>
  <si>
    <t>г. Новороссийск, ул. Советов,                        Площадь В.И. Ленина</t>
  </si>
  <si>
    <t>Памятник Танк</t>
  </si>
  <si>
    <t>г. Новороссийск, п.Верхнебаканский.                    район поста ГИБДД</t>
  </si>
  <si>
    <t xml:space="preserve">Памятник Непокоренным, </t>
  </si>
  <si>
    <t>г. Новороссийск, с.Цемдолина, Автодорога Е97М25, Новороссийск-Керч. Пролив</t>
  </si>
  <si>
    <t xml:space="preserve">Памятник неизвестному матросу  </t>
  </si>
  <si>
    <t>Памятник Героям  Островерховцам</t>
  </si>
  <si>
    <t>г. Новороссийск, пересечение ул. Мефодиевская и Ж/Д путей</t>
  </si>
  <si>
    <t>Мемориальный комплекс " Стелла Малая земля "</t>
  </si>
  <si>
    <t>г. Новороссийск,                             пр. Ленина</t>
  </si>
  <si>
    <t>Памятник Партизанам</t>
  </si>
  <si>
    <t>г. Новороссийск,                             ул. Советов,53, территоррия  парка им. В.И.Ленина</t>
  </si>
  <si>
    <t>Памятник Обелиск</t>
  </si>
  <si>
    <t>г. Новороссийск, Площадь Героев</t>
  </si>
  <si>
    <t xml:space="preserve">Памятник " Огонь вечной славы", </t>
  </si>
  <si>
    <t>Памятник Обелиск участникам гражданской войны</t>
  </si>
  <si>
    <t>г. Новоросийск, ул. Новороссийской Республики</t>
  </si>
  <si>
    <t xml:space="preserve">Памятник братская могила </t>
  </si>
  <si>
    <t>г. Новороссийск, с. Мысхако, ул. Шоссейная,32</t>
  </si>
  <si>
    <t>Памятник 200 красногвардейцам</t>
  </si>
  <si>
    <t>г. Новороссийск, Привокзальная площадь, ул.Жуковского</t>
  </si>
  <si>
    <t>Мемориальный комплекс "Дворец цементников</t>
  </si>
  <si>
    <t>г. Новороссийск, ул. Сухумийское шоссе,60</t>
  </si>
  <si>
    <t>Мемориальный комплекс Линия обороны</t>
  </si>
  <si>
    <t>Братская могила ДЗОТ "Сарайчик",</t>
  </si>
  <si>
    <t>г.Новороссийск, Шесхарис, ЦЗ "Октябрь"</t>
  </si>
  <si>
    <t>Памятник лейтенанту Пустынник Е.В.</t>
  </si>
  <si>
    <t>г. Новороссийск, ул. Сухумийское шоссе</t>
  </si>
  <si>
    <t xml:space="preserve">Братская могила воинам </t>
  </si>
  <si>
    <t>г. Новороссийск, ул. Сухумийское шоссе,12км</t>
  </si>
  <si>
    <t>Братская могила воинам ВОВ</t>
  </si>
  <si>
    <t>г. Новороссийск, с. Абрау-Дюрсо, ул. Гладкова</t>
  </si>
  <si>
    <t>Мемориальный знак,  ул.Мира</t>
  </si>
  <si>
    <t>г. Новороссийск, ул. Мира</t>
  </si>
  <si>
    <t xml:space="preserve">Памятник Виадук "Малая земля", </t>
  </si>
  <si>
    <t>г. Новороссийск, ул. Набережная им. Адмирала Серебрякова, (территория бывшего рыбзавода)</t>
  </si>
  <si>
    <t xml:space="preserve">Бюст герою Советского Союза Какинаки В.К. , </t>
  </si>
  <si>
    <t>г.Новороссийск, Парковая аллея, ул.Советов</t>
  </si>
  <si>
    <t>Мемориальный памятный знак защитника города-героя Новороссийска  81-й  Краснознаменной  стрелковой бригаде</t>
  </si>
  <si>
    <t>г. Новороссийск,   Шесхарис, нефтебаза "Грушевая"</t>
  </si>
  <si>
    <t>Постановление администрации МО № 3444 от 04.10.2010г.(прием в собственность)</t>
  </si>
  <si>
    <t xml:space="preserve">Архитектурно-художественное оформление в историческом сквере </t>
  </si>
  <si>
    <t>г. Новороссийск,                               ул. Набережная Адмирала Серебрякова</t>
  </si>
  <si>
    <t>Памятник Лазареву М.П.</t>
  </si>
  <si>
    <t>г. Новороссийск,.                              ул. Новороссийской Республики</t>
  </si>
  <si>
    <t>Памятник Катер гранитной облицовки,</t>
  </si>
  <si>
    <t>г. Новороссийск,                               ул. Набережная им. Адмирала Серебрякова</t>
  </si>
  <si>
    <t>Мемориальная  композиция жертвам необъявленных войн, Парк Фрунзе</t>
  </si>
  <si>
    <t>г. Новороссийск,                              ул. Толстого, территория парка               им. Фрунзе</t>
  </si>
  <si>
    <t xml:space="preserve">Колонна и скульптурная композиции Морская слава России, </t>
  </si>
  <si>
    <t>г. Новороссийск,                                ул. Набережная Адмирала Серебрякова, Форумная площадь</t>
  </si>
  <si>
    <t>Бронзовая скульптура композиции Муза</t>
  </si>
  <si>
    <t>г. Новороссийск,                          сквер им.Рыбнева,  ул.Советов/ул.Цедрика</t>
  </si>
  <si>
    <t xml:space="preserve">Памятник основателям г.Новороссийска, </t>
  </si>
  <si>
    <t>г. Новороссийск,                              ул. Набережная                                   им.  Адмирала Серебрякова</t>
  </si>
  <si>
    <t>Постновление главы администрации МО от 27.05.2008г. №1488 и постановление от 25.06.2008г. №2322 и дополнения в постановление главы администрации МО 27.05.2008г. №1488; Приказ УИЗО № 1318 от 11.09.2008г.</t>
  </si>
  <si>
    <t>Таблички бронзовые для исторического музея в сквере</t>
  </si>
  <si>
    <t>г. Новороссийск, ул. Набережная им.  Адмирала Серебрякова</t>
  </si>
  <si>
    <t>Орудийные стволы из декоративного литья в историческом сквере</t>
  </si>
  <si>
    <t>Скульптура писателю .Пушкину А.С.</t>
  </si>
  <si>
    <t>Нежилое здание (незавершенное строительством); 45% готовности</t>
  </si>
  <si>
    <t>г. Новороссийск, ул. Хворостянского,9</t>
  </si>
  <si>
    <t>23:47:0309015:193</t>
  </si>
  <si>
    <t>Определение Октябрьского суда г. Новороссийска от 19.04.2017г.; ЕГРН  от 02.06.2017 № 23:47:0309015:193-23/021/2017-2;</t>
  </si>
  <si>
    <t>Скульптурная композиция памятный знак "Хамса"</t>
  </si>
  <si>
    <t>г. Новороссийск,                   ул. Набережная им.  Адмирала Серебрякова (4-я очередь)</t>
  </si>
  <si>
    <t>Памятник истории -"Самолет штурмовик ИЛ-2"</t>
  </si>
  <si>
    <t>г. Новороссийск, пр. Ленина</t>
  </si>
  <si>
    <t>2 463053,34</t>
  </si>
  <si>
    <t>Скульптурная композиция Черноморскому военному губернатору Волкову Евгению Николаевичу</t>
  </si>
  <si>
    <t>г. Новороссийск, ул. Советов,40</t>
  </si>
  <si>
    <t>Место гибели 2 июля 1942г. лидера "Ташкент",1977</t>
  </si>
  <si>
    <t>г. Новороссийск, территория городского кладбища, ул. Мысхакское шоссе/Солнечная</t>
  </si>
  <si>
    <t>Братская могила моряков с лидера "Ташкент",город.кладбище</t>
  </si>
  <si>
    <t>Братская могила советских воинов,1942г,1986г. город.кладбище</t>
  </si>
  <si>
    <t>Братская могила советских воинов,1943г,1951г.город. кладбище</t>
  </si>
  <si>
    <t>Братская могила советских воинов,1943-1951г,город.кладбище</t>
  </si>
  <si>
    <t>Братская могила советских воинов,1941-1943г,город.кладбище</t>
  </si>
  <si>
    <t>Братская могила советских воинов,1942-1943г,город.кладбище</t>
  </si>
  <si>
    <t>Братская могила советских воинов,1942,1943г.</t>
  </si>
  <si>
    <t>г. Новороссийск,                                      ул. Керченская</t>
  </si>
  <si>
    <t>Братская могила рабочих  железнодор.мастерских.</t>
  </si>
  <si>
    <t>г. Новороссийск,                                         ул. Керченская</t>
  </si>
  <si>
    <t>Место (100кв.м.) боев на Малой земле</t>
  </si>
  <si>
    <t>г. Новороссийск,                  ул. Куникова,28</t>
  </si>
  <si>
    <t>Могила начальников локомотивного депо</t>
  </si>
  <si>
    <t xml:space="preserve">г. Новороссийск, территория локомотивного депо </t>
  </si>
  <si>
    <t>Братская могила советских воинов</t>
  </si>
  <si>
    <t>г. Новороссийск, пр. Ленина, территория НГМА</t>
  </si>
  <si>
    <t>Обелиск,место гибели юного защитника города В.Новицкого</t>
  </si>
  <si>
    <t>г. Новороссийск, ул. Рубина, Октябрьская Площадь</t>
  </si>
  <si>
    <t>Братская могила революционеров,1905,обелиск</t>
  </si>
  <si>
    <t>Братская могила советских воинов,стела</t>
  </si>
  <si>
    <t>г. Новороссийск, ул. Сакко м Ванцети,9</t>
  </si>
  <si>
    <t>Арка-опора подвесной дороги,Сухумское шоссе</t>
  </si>
  <si>
    <t>г. Новороссийск,                 ул. Сухумийское               шоссе</t>
  </si>
  <si>
    <t>Памятник Танк "Т-34</t>
  </si>
  <si>
    <t>Памятник- Остов железнодорожного вагона</t>
  </si>
  <si>
    <t>г. Новороссийск,                  с. Большие хутора, центр</t>
  </si>
  <si>
    <t>Братская могила советских воинов,Обелиск</t>
  </si>
  <si>
    <t xml:space="preserve">г. Новороссийск, п.Верхнебаканский, </t>
  </si>
  <si>
    <t>Памятник жертвам фашизма,1959г.</t>
  </si>
  <si>
    <t>г. Новороссийск,  п.Верхнебаканский, цемзавод "Первомайский"</t>
  </si>
  <si>
    <t>г. Новороссийск, с. Гайдук, территория парка</t>
  </si>
  <si>
    <t>Братская могила советских воинов,р.с.Глебовское,центр</t>
  </si>
  <si>
    <t>г. Новороссийск, с. Глебовское, центр</t>
  </si>
  <si>
    <t>г. Новороссийск ,гора Еременкова,Неберджаевское водохранилище</t>
  </si>
  <si>
    <t>г. Новороссийск, гора Мысхако,южный склон</t>
  </si>
  <si>
    <t>г. Новороссийск,село Мысхако,пл.Центральная</t>
  </si>
  <si>
    <t xml:space="preserve">Могила В.Н.Алтаева (1924-1943) </t>
  </si>
  <si>
    <t>Памятник воинам-землякам</t>
  </si>
  <si>
    <t>г. Новороссийск, ст. Натухаевская, территория парка</t>
  </si>
  <si>
    <t>Могила политработника Мухина А.Л.</t>
  </si>
  <si>
    <t>г. Новороссийск, ст. Натухаевская</t>
  </si>
  <si>
    <t>Памятник воинам-землякам,1975г.</t>
  </si>
  <si>
    <t>г. Новороссийск, ст. Раевская, территория парка</t>
  </si>
  <si>
    <t xml:space="preserve">Мемориальный комплекс "Героям Советского Союза" </t>
  </si>
  <si>
    <t>г. Новороссийск, ст. Раевская, территория школы №4</t>
  </si>
  <si>
    <t>Братская могила 4 красных партизан,1918г.</t>
  </si>
  <si>
    <t>Братская могила советских воинов 1942-1943г.</t>
  </si>
  <si>
    <t>Братская могила советских воинов 1942-1943г., ст.Раевская,ул.Славы</t>
  </si>
  <si>
    <t>г. Новороссийск, ст. Раевская, ул. Славы</t>
  </si>
  <si>
    <t>Братская могила советских воинов,1943-1959г,</t>
  </si>
  <si>
    <t>г. Новороссийск,                     с.Южная Озереевка,центр</t>
  </si>
  <si>
    <t>Братская могила воинов</t>
  </si>
  <si>
    <t>г. Новороссийск, с. Большие хутора, ул. Солнечная</t>
  </si>
  <si>
    <t>УЧРЕЖДЕНИЯ  ОТРАСЛИ  СПОРТ</t>
  </si>
  <si>
    <t xml:space="preserve">Жилой корпус-отдельно стоящее двухэтажное с мансардой(лит.А,А1), Тренажерный зал (лит. А2) </t>
  </si>
  <si>
    <t>г.  Новороссийск, пр. Ленина,95А</t>
  </si>
  <si>
    <t>23:47:0309017:1627</t>
  </si>
  <si>
    <t xml:space="preserve">МАУ"Спортивная школа "Черноморец имени Владимира Георгиевича Бут" </t>
  </si>
  <si>
    <t>Здание пристройка  лит. В (пристроено к лит. А2)</t>
  </si>
  <si>
    <t>23:47:0309017:1628</t>
  </si>
  <si>
    <t>Нежилое помещение комн.№1-6 Северной трибуны</t>
  </si>
  <si>
    <t>г. Новороссийск, ул. Советов,55</t>
  </si>
  <si>
    <t>23:47:0309017:1626</t>
  </si>
  <si>
    <t>Отдельно стоящее одноэтажное здание лит. Б (сауна)</t>
  </si>
  <si>
    <t xml:space="preserve">Нежилое здание-трибуна, стадион "Строитель", </t>
  </si>
  <si>
    <t>г. Новороссйск, ул. Анапское шоссе,</t>
  </si>
  <si>
    <t>23:47:0111014:616</t>
  </si>
  <si>
    <t>Нежилое здание, /стадион "Строитель"</t>
  </si>
  <si>
    <t>23:47:0111014:633</t>
  </si>
  <si>
    <t>ЕГРН № 23-23-48/004/2007-146 от 27.02.2007г.</t>
  </si>
  <si>
    <t>Нежилое здание-уборная, стадион "Строитель"</t>
  </si>
  <si>
    <t>23:47:0111014:634</t>
  </si>
  <si>
    <t>ЕГРН № 23-23-48/004/2007-147 от 27.02.2007г.</t>
  </si>
  <si>
    <t>Нежилое здание-трибуна, /стадион "Строитель"</t>
  </si>
  <si>
    <t>23:47:0111014:617</t>
  </si>
  <si>
    <t>23:47:0111014:618</t>
  </si>
  <si>
    <t>Нежилое здание-трибуна, стадион "Строитель"</t>
  </si>
  <si>
    <t>23:47:0111014:619</t>
  </si>
  <si>
    <t>Нежилое здание-лоток, /стадион "Строитель"</t>
  </si>
  <si>
    <t>23:47:0111014:620</t>
  </si>
  <si>
    <t xml:space="preserve"> 23:47:0111014:944</t>
  </si>
  <si>
    <t>Ворота -3,2 кв.м.</t>
  </si>
  <si>
    <t>23:47:0111014:934</t>
  </si>
  <si>
    <t>Ворота - 3,2 кв.м.</t>
  </si>
  <si>
    <t>23:47:0111014:945</t>
  </si>
  <si>
    <t>Забор-206,6 кв.м.</t>
  </si>
  <si>
    <t>23:47:0111014:935</t>
  </si>
  <si>
    <t>23:47:0111014:936</t>
  </si>
  <si>
    <t>Футбольное поле -8255,6 кв.м.</t>
  </si>
  <si>
    <t>23:47:0111014:937</t>
  </si>
  <si>
    <t>Теннисная площадка - 695 кв.м.</t>
  </si>
  <si>
    <t>23:47:0111014:939</t>
  </si>
  <si>
    <t>Беговая дорожка - 1302 кв.м.</t>
  </si>
  <si>
    <t>23:47:0111014:938</t>
  </si>
  <si>
    <t>Мощение - 2078 кв.м.</t>
  </si>
  <si>
    <t>23:47:0111014:1137</t>
  </si>
  <si>
    <t>Ворота - 5,9 кв.м.</t>
  </si>
  <si>
    <t>23:47:0111014:1138</t>
  </si>
  <si>
    <t>Пожарная емкость -25.1 кв.м.</t>
  </si>
  <si>
    <t>23:47:0111014:940</t>
  </si>
  <si>
    <t>Забор - 7,9 кв.м.</t>
  </si>
  <si>
    <t>23:47:0111014:1139</t>
  </si>
  <si>
    <r>
      <t>Здание дизельной электростанции лит</t>
    </r>
    <r>
      <rPr>
        <sz val="12"/>
        <rFont val="Times New Roman"/>
        <family val="1"/>
        <charset val="204"/>
      </rPr>
      <t>.В,</t>
    </r>
    <r>
      <rPr>
        <sz val="10"/>
        <rFont val="Times New Roman"/>
        <family val="1"/>
        <charset val="204"/>
      </rPr>
      <t xml:space="preserve"> комнаты № 1-5,</t>
    </r>
  </si>
  <si>
    <t>нет</t>
  </si>
  <si>
    <r>
      <rPr>
        <b/>
        <sz val="10"/>
        <rFont val="Times New Roman"/>
        <family val="1"/>
        <charset val="204"/>
      </rPr>
      <t>Трибуна,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литер</t>
    </r>
    <r>
      <rPr>
        <b/>
        <sz val="12"/>
        <rFont val="Times New Roman"/>
        <family val="1"/>
        <charset val="204"/>
      </rPr>
      <t xml:space="preserve"> Д</t>
    </r>
    <r>
      <rPr>
        <b/>
        <sz val="10"/>
        <rFont val="Times New Roman"/>
        <family val="1"/>
        <charset val="204"/>
      </rPr>
      <t>,</t>
    </r>
    <r>
      <rPr>
        <sz val="10"/>
        <rFont val="Times New Roman"/>
        <family val="1"/>
        <charset val="204"/>
      </rPr>
      <t xml:space="preserve"> (цокольный этаж, литер под.Д,комн №№1-3-51,9; 1-й этаж-комн. № 4-15; 2-й этаж-комн.№ 16-19-141,2</t>
    </r>
  </si>
  <si>
    <t>г. Новороссийск, ул. Советов,55 (1947)</t>
  </si>
  <si>
    <t>23:47:0305018:34</t>
  </si>
  <si>
    <r>
      <rPr>
        <b/>
        <sz val="10"/>
        <rFont val="Times New Roman"/>
        <family val="1"/>
        <charset val="204"/>
      </rPr>
      <t xml:space="preserve">Касса, литер </t>
    </r>
    <r>
      <rPr>
        <b/>
        <sz val="12"/>
        <rFont val="Times New Roman"/>
        <family val="1"/>
        <charset val="204"/>
      </rPr>
      <t>Ж</t>
    </r>
    <r>
      <rPr>
        <sz val="10"/>
        <rFont val="Times New Roman"/>
        <family val="1"/>
        <charset val="204"/>
      </rPr>
      <t>, (литер под Ж, комн. № 1-8,8кв.м.; 1-й этаж комн. № 2-5 - 31,2 кв.м.</t>
    </r>
  </si>
  <si>
    <t>СЕВЕРНАЯ ТРИБУНА ЦЕНТРАЛЬНОГО СТАДИОНА</t>
  </si>
  <si>
    <r>
      <t>Вcтроенные помещения</t>
    </r>
    <r>
      <rPr>
        <b/>
        <sz val="10"/>
        <rFont val="Times New Roman"/>
        <family val="1"/>
        <charset val="204"/>
      </rPr>
      <t xml:space="preserve"> Северной трибуны </t>
    </r>
    <r>
      <rPr>
        <sz val="10"/>
        <rFont val="Times New Roman"/>
        <family val="1"/>
        <charset val="204"/>
      </rPr>
      <t xml:space="preserve">Центрального стадиона, </t>
    </r>
    <r>
      <rPr>
        <b/>
        <sz val="10"/>
        <rFont val="Times New Roman"/>
        <family val="1"/>
        <charset val="204"/>
      </rPr>
      <t xml:space="preserve">литер З - I-й этаж, </t>
    </r>
    <r>
      <rPr>
        <sz val="10"/>
        <rFont val="Times New Roman"/>
        <family val="1"/>
        <charset val="204"/>
      </rPr>
      <t xml:space="preserve">         в том числе </t>
    </r>
  </si>
  <si>
    <t>23:47:0305018:7</t>
  </si>
  <si>
    <t>помещение II, комн. № 1-14</t>
  </si>
  <si>
    <t>помещение III, комн. № 1-7</t>
  </si>
  <si>
    <t>аомещение XXI</t>
  </si>
  <si>
    <t>помещение  IV, комн. № 1-6</t>
  </si>
  <si>
    <t>помещение V, комн. № 1-7</t>
  </si>
  <si>
    <t>помещение VII,комн. № 1-7</t>
  </si>
  <si>
    <t>помещение VIII , комн. № 1-6</t>
  </si>
  <si>
    <t>помещение IX, комн. № 1-15</t>
  </si>
  <si>
    <t>помещение X,комн. № 1-4</t>
  </si>
  <si>
    <t>помещение XI комн. № 1-4</t>
  </si>
  <si>
    <t>помещение XIII, комн. № 1-4</t>
  </si>
  <si>
    <t>помещение XIV, комн. № 3-11</t>
  </si>
  <si>
    <r>
      <t xml:space="preserve">Вcтроенные помещения </t>
    </r>
    <r>
      <rPr>
        <b/>
        <sz val="10"/>
        <rFont val="Times New Roman"/>
        <family val="1"/>
        <charset val="204"/>
      </rPr>
      <t xml:space="preserve">Северной трибуны </t>
    </r>
    <r>
      <rPr>
        <sz val="10"/>
        <rFont val="Times New Roman"/>
        <family val="1"/>
        <charset val="204"/>
      </rPr>
      <t xml:space="preserve">Центрального стадиона, </t>
    </r>
    <r>
      <rPr>
        <b/>
        <sz val="9"/>
        <rFont val="Times New Roman"/>
        <family val="1"/>
        <charset val="204"/>
      </rPr>
      <t xml:space="preserve">литер З -2- й этаж,   </t>
    </r>
    <r>
      <rPr>
        <sz val="9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      в том числе </t>
    </r>
  </si>
  <si>
    <t>помещение II, комн. № 15-23</t>
  </si>
  <si>
    <t>помещение V, комн. № 1-4</t>
  </si>
  <si>
    <t>помещение VI, комн. № 1-5</t>
  </si>
  <si>
    <r>
      <t>Нежилое здание</t>
    </r>
    <r>
      <rPr>
        <b/>
        <sz val="10"/>
        <rFont val="Times New Roman"/>
        <family val="1"/>
        <charset val="204"/>
      </rPr>
      <t xml:space="preserve"> литер М</t>
    </r>
    <r>
      <rPr>
        <sz val="10"/>
        <rFont val="Times New Roman"/>
        <family val="1"/>
        <charset val="204"/>
      </rPr>
      <t xml:space="preserve">  ( литер подМ, подвал, комн. № 1-14-320,5; 1-й этаж, комн. № 16-18 - 104)</t>
    </r>
  </si>
  <si>
    <t>г. Новороссийск, ул. Советов,55 (2000)</t>
  </si>
  <si>
    <t>23:47:0305018:68</t>
  </si>
  <si>
    <t>ЕГРН от 22.08.2011  № 23-23-21/176/2011-320</t>
  </si>
  <si>
    <r>
      <t>Южная трибуна Центрального стадиона, литер</t>
    </r>
    <r>
      <rPr>
        <sz val="12"/>
        <rFont val="Times New Roman"/>
        <family val="1"/>
        <charset val="204"/>
      </rPr>
      <t xml:space="preserve"> Н</t>
    </r>
    <r>
      <rPr>
        <sz val="10"/>
        <rFont val="Times New Roman"/>
        <family val="1"/>
        <charset val="204"/>
      </rPr>
      <t xml:space="preserve">, комнаты 1-3.  </t>
    </r>
  </si>
  <si>
    <t>23:47:0305018:66</t>
  </si>
  <si>
    <t>ЕГРН от 21.05.2013 № 23-23-21/107/2013-172</t>
  </si>
  <si>
    <t>Нежилое строение для осмотра фанатов, литер П, 1 этаж, комнаты1,2</t>
  </si>
  <si>
    <t>г. Новороссийск, ул. Советов,55 (2001)</t>
  </si>
  <si>
    <t>Гараж, литер Р</t>
  </si>
  <si>
    <r>
      <t>Нежилое строение, литер</t>
    </r>
    <r>
      <rPr>
        <sz val="12"/>
        <rFont val="Times New Roman"/>
        <family val="1"/>
        <charset val="204"/>
      </rPr>
      <t xml:space="preserve"> К,</t>
    </r>
    <r>
      <rPr>
        <sz val="10"/>
        <rFont val="Times New Roman"/>
        <family val="1"/>
        <charset val="204"/>
      </rPr>
      <t xml:space="preserve"> (лит. подК подвал, лит. К строение)</t>
    </r>
  </si>
  <si>
    <t>23:47:0305018:117</t>
  </si>
  <si>
    <t>ЕГРН от 21.05.2013 № 23-23-21/107/2013-171</t>
  </si>
  <si>
    <r>
      <t xml:space="preserve">Нежилое строение, литер </t>
    </r>
    <r>
      <rPr>
        <sz val="12"/>
        <rFont val="Times New Roman"/>
        <family val="1"/>
        <charset val="204"/>
      </rPr>
      <t>Л</t>
    </r>
    <r>
      <rPr>
        <sz val="10"/>
        <rFont val="Times New Roman"/>
        <family val="1"/>
        <charset val="204"/>
      </rPr>
      <t>, с подвалом</t>
    </r>
  </si>
  <si>
    <t>23:47:0305018:116</t>
  </si>
  <si>
    <t>ЕГРН от 22.08.2011 № 23-23-21/176/2011-322</t>
  </si>
  <si>
    <t>Стадион "Нефтянник"/бытовое помещение лит.А</t>
  </si>
  <si>
    <t>г. Новороссийск, ул. Сухумийское шоссе,11</t>
  </si>
  <si>
    <t>23:47:0210003:551</t>
  </si>
  <si>
    <t>ЕГРН № 23-23/021-23/21/801/2015-677/2 от 17.04.2015г.</t>
  </si>
  <si>
    <t>Стадион "Нефтянник"/площадка бетонная, литер 2 - 772,5 кв.м</t>
  </si>
  <si>
    <t>23:47:0210003:625</t>
  </si>
  <si>
    <t>ЕГРН № 23-23/021-23/21/801/2015-665/2 от 17.04.2015г.</t>
  </si>
  <si>
    <t>Стадион "Нефтяник"/ мощение бетонное,литер 3 -3003,3кв.м.</t>
  </si>
  <si>
    <t>23:47:0210003:415</t>
  </si>
  <si>
    <t>ЕГРН № 23-23/021-23/21/801/2015-681/2 от 17.04.2015г.</t>
  </si>
  <si>
    <t>Стадион "Нефтяник"/беговая дорожка,литер 4 -1326,0 кв.м.</t>
  </si>
  <si>
    <t>23:47:0210003:587</t>
  </si>
  <si>
    <t>ЕГРН № 23-23/021-23/21/801/2015-679/2 от 17.04.2015г.</t>
  </si>
  <si>
    <t>Стадион "Нефтяник"/подпорная стенка бетонная,литер 5</t>
  </si>
  <si>
    <t>23:47:02100036: 416</t>
  </si>
  <si>
    <t>ЕГРН № 23-23/021-23/21/801/2015-678/2 от 17.04.2015г.</t>
  </si>
  <si>
    <t>Стадион "Нефтяник"/забор,литер 6 -178,75 кв.м.</t>
  </si>
  <si>
    <t>23:47:0210003:867</t>
  </si>
  <si>
    <t>ЕГРН № 23-23/021-23/21/801/2015-666/2 от 17.04.2015г.</t>
  </si>
  <si>
    <t>стадион "Нефтяник"/ворота, литер VII - 14 кв.м.</t>
  </si>
  <si>
    <t>23:47:0210003:417</t>
  </si>
  <si>
    <t>ЕГРН № 23-23/021-23/21/801/2015-667/2 от 17.04.2015г.</t>
  </si>
  <si>
    <t>Стадион "Нефтяник"/ подпорная стенка,литер VII - 133,95 кв.м.</t>
  </si>
  <si>
    <t>23:47:0210003:723</t>
  </si>
  <si>
    <t>ЕГРН № 23-23/021-23/21/801/2015-672/2 от 17.04.2015г.</t>
  </si>
  <si>
    <t>Стадион "Нефтяник"/калитка, литер IX -2,0 кв.м.</t>
  </si>
  <si>
    <t>23:470210003:393</t>
  </si>
  <si>
    <t>ЕГРН № 23-23/021-23/21/801/2015-673/2 от 17.04.2015г.</t>
  </si>
  <si>
    <t>Стадион "Нефтяник"/забор,литер X  - 47,0 кв.м.</t>
  </si>
  <si>
    <t>23:47:0210003:866</t>
  </si>
  <si>
    <t>ЕГРН № 23-23/021-23/21/801/2015-670/2 от 17.04.2015г.</t>
  </si>
  <si>
    <t>Стадион "Нефтяник"/ калитка, литер XI - 2,0 кв.м.</t>
  </si>
  <si>
    <t>23:47:0210003:586</t>
  </si>
  <si>
    <t>ЕГРН № 23-23/021-23/21/801/2015-671/2 от 17.04.2015г.</t>
  </si>
  <si>
    <t>Стадион "Нефтяник"/ калитка,литер XII - 2,5 кв.м.</t>
  </si>
  <si>
    <t>23:47:0210003:394</t>
  </si>
  <si>
    <t>ЕГРН № 23-23/021-23/21/801/2015-674/2 от 17.04.2015г.</t>
  </si>
  <si>
    <t>Стадион "Нефтяник"/забор,литер XIII -319,5 кв.м.</t>
  </si>
  <si>
    <t>23:47:0210003:858</t>
  </si>
  <si>
    <t>ЕГРН № 23-23/021-23/21/801/2015-675/2 от 17.04.2015г.</t>
  </si>
  <si>
    <t>Стадион "Нефтяник"/ водопровод,колодец, литер XIV - 5,4 кв.м.</t>
  </si>
  <si>
    <t>23:47:0210003:644</t>
  </si>
  <si>
    <t>Стадион "Нефтянник"/площадка бетонная, лит.I - 1123,4 кв.м.</t>
  </si>
  <si>
    <t>23:47:0210003:624</t>
  </si>
  <si>
    <t>ЕГРН № 23-23/021-23/21/801/2015-680/2 от 17.04.2015г.</t>
  </si>
  <si>
    <t>Комплекс стадиона</t>
  </si>
  <si>
    <t>г. Новороссийск, пр. Ленина,97</t>
  </si>
  <si>
    <t>Здание "Комплекс "Победа" для занятий стрельбой из лука, литер А</t>
  </si>
  <si>
    <t>г.Новороссийск, пр. Ленина,95 (з/у 23:47:0309017:1023)</t>
  </si>
  <si>
    <t>23:47:0309017:1624</t>
  </si>
  <si>
    <t>Постановление администрации МО № 2371 от 30.05.2019г.; Постановление администрации МО № 2906 от 26.06.2019(внесение изменений); Приказ УИЗО №3431 от 30.05.2019г.;</t>
  </si>
  <si>
    <t>МАУ "Спортивная школа  "Победа"</t>
  </si>
  <si>
    <t xml:space="preserve">Здание детского теннисного центра, литер А, </t>
  </si>
  <si>
    <t>23:47:0309017:1625</t>
  </si>
  <si>
    <t>Постановление администрации МО № 2370 от 30.05.2019г.; Постановление администрации МО № 4250 от 02.09.2019г. (о внесении изменений в № 2370); Приказ УИЗО № 3432 от 30.05.2019г.;</t>
  </si>
  <si>
    <t>Площадка под открытые теннисные корты лит. I</t>
  </si>
  <si>
    <t xml:space="preserve">г.Новороссийск, пр. Ленина,95 </t>
  </si>
  <si>
    <t>Мощение бетонное лит. III</t>
  </si>
  <si>
    <t xml:space="preserve">Нежилое помещение/ ТИР . литер В. 
</t>
  </si>
  <si>
    <t>ул. Героев Десантников . 67 /</t>
  </si>
  <si>
    <t xml:space="preserve">Нежилое помещение/ ТИР  . литер Е. (1979)
</t>
  </si>
  <si>
    <t>ул. Герцена . 11 /</t>
  </si>
  <si>
    <t xml:space="preserve">Нежилое помещение/ ТИР . литер Д. 
</t>
  </si>
  <si>
    <t>ул. Волгоградская,  46 /</t>
  </si>
  <si>
    <t xml:space="preserve">Нежилое помещение, коин. №8-21
</t>
  </si>
  <si>
    <t xml:space="preserve"> ул.Видова, 174 </t>
  </si>
  <si>
    <t xml:space="preserve">Нежилое здание (конюшни) - литер Б: 
</t>
  </si>
  <si>
    <t>г.Новороссийск, ст.Раевская, район объездной дороги Новороссийск-Натухаевская</t>
  </si>
  <si>
    <t>23-23-21/0102009-109</t>
  </si>
  <si>
    <t>ЕГРН от 07.082013 № 23-23-21/172/2013-020 (муниципальная собственность)</t>
  </si>
  <si>
    <t xml:space="preserve">МБУ спортивная школа  «Пегас» </t>
  </si>
  <si>
    <t xml:space="preserve">Нежилое здание (физкультурно-оздоровительный центр),     
</t>
  </si>
  <si>
    <t>г. Новороссийск, ул. Героев Десантников,                № 67/А</t>
  </si>
  <si>
    <t xml:space="preserve">23:47:0308002:0:80 </t>
  </si>
  <si>
    <t xml:space="preserve">28500000,00
</t>
  </si>
  <si>
    <t>ЕГРН № 23-23-21/250/2010-013 от 18.11.2010</t>
  </si>
  <si>
    <t>МАУ "Спортивная школа "Дельфин"</t>
  </si>
  <si>
    <t>Нежилое помещение (детский клуб "Фрегат")</t>
  </si>
  <si>
    <t>г. Новороссийск, ул. Героев Десантников,81</t>
  </si>
  <si>
    <t>23:47:03088002:7440</t>
  </si>
  <si>
    <t xml:space="preserve">МБУ спортивная  школа   олимпийского резерва «Водник» </t>
  </si>
  <si>
    <t xml:space="preserve">Нежилые встроенные помещения № XIX (комнаты 1-5) Литер 3 второго этажа северной трибуны Центрального стадиона </t>
  </si>
  <si>
    <t>МБУ спортивная  школа   олимпийского резерва «Водник»</t>
  </si>
  <si>
    <t>Нежилое помещение №25  1 этаж МКД</t>
  </si>
  <si>
    <t>ул.Губернского,1 - комната № 25</t>
  </si>
  <si>
    <t>МБУ  Спортивная школа олимпийского резерва "Атлетика"</t>
  </si>
  <si>
    <t xml:space="preserve">Нежилое помещение Северной трибуны(раздевалки сектор 1-5,лит ХХIV) </t>
  </si>
  <si>
    <t xml:space="preserve">Нежилое здание 
</t>
  </si>
  <si>
    <t>г. Новороссийск, п. Верхнебаканский, стадион "Титан"</t>
  </si>
  <si>
    <t>23:47:0105072:61</t>
  </si>
  <si>
    <t xml:space="preserve">13086693,28
</t>
  </si>
  <si>
    <t>ЕГРН от 13.06.2013г. № 23-23-21/2005/2013-413 (М.С.)</t>
  </si>
  <si>
    <t>МБУ Спортивная школа "Факел"</t>
  </si>
  <si>
    <t>Трибуна стадиона</t>
  </si>
  <si>
    <t>23:47:0105072:63</t>
  </si>
  <si>
    <t>ЕГРН от 13.06.2013г. № 23-23-21/100/2013-036(М.С.)</t>
  </si>
  <si>
    <t>Футбольное поле</t>
  </si>
  <si>
    <t>23:47:0105072:62</t>
  </si>
  <si>
    <t>ЕГРН от 13.06.2013г. № 23-23-21/098/2013-050(М.С.)</t>
  </si>
  <si>
    <t>Малобюджетный спортивный комплекс,п.Верхнебаканский, ул.Титан. II этап</t>
  </si>
  <si>
    <t>п.Верхнебаканский, ул.Титатановская,18</t>
  </si>
  <si>
    <t>Нежилое помещение II,комн. № 11,</t>
  </si>
  <si>
    <t>г. Новороссийск, ст.Натухаевск.,ул.Красная/ул.Фрунзе,62/55</t>
  </si>
  <si>
    <t>МБУ  Спортивная школа "Натухаевская"</t>
  </si>
  <si>
    <t>Нежилое помещение II,часть комн. № 5,</t>
  </si>
  <si>
    <t>Нежилые помещения № 1,2,3,4 в отдельно стоящем здании (МКД)</t>
  </si>
  <si>
    <t>г. Новороссийск, ст. Раевская, ул. Нижняя,3</t>
  </si>
  <si>
    <t xml:space="preserve">Нежилые помещения 2 этажа,литер А, комнаты №21,22,23,24,25,26 . </t>
  </si>
  <si>
    <t>г. Новороссийск, Абрау-Дюрсо,ул.Промышленная,18</t>
  </si>
  <si>
    <t>Комплекс зданий и сооружений стадиона: - литер А- спортивный зал;  - литер Г - хозяйственное здание; - литер Г1 - насосная; литер XXII - резервуар;</t>
  </si>
  <si>
    <t>г. Новороссийск, ст. Раевская, ул.Островского,16</t>
  </si>
  <si>
    <t>23:47:0102030:93</t>
  </si>
  <si>
    <t>Разрешение на ввод в эксплуатацию объекта № Ru 23308000-2018-13 от  29.04.2013; ЕГРН  № 23-23-21/2015/2013-503 от 05.12.2013;</t>
  </si>
  <si>
    <t>Нежилые помещения 1-й этаж МКД, литер А</t>
  </si>
  <si>
    <t>г. Новороссийск, ул. Энгельса,80 (1983)</t>
  </si>
  <si>
    <t xml:space="preserve">МБУ спортивная школа «Лидер» </t>
  </si>
  <si>
    <t xml:space="preserve">Помещение цокольного этажа </t>
  </si>
  <si>
    <t>Новороссийск,  ул.Видова, 158 -</t>
  </si>
  <si>
    <t>23:47:0113022:241</t>
  </si>
  <si>
    <t>МБУ"Центр физкультурно-массовой работы с населением"</t>
  </si>
  <si>
    <t>Нежилые помещения № 5,17,</t>
  </si>
  <si>
    <t>Новороссийск, ул.Мысхакское шоссе,56.</t>
  </si>
  <si>
    <t xml:space="preserve">Нежилое помещение комн.№ 1,2 1 эт. Северной трибуны, литер З </t>
  </si>
  <si>
    <t xml:space="preserve">Новороссийск, ул.Советов,55  </t>
  </si>
  <si>
    <t>Часть нежилого помещения ком.13-16 общ.</t>
  </si>
  <si>
    <t>г.Новороссийск, ул.Советов,55</t>
  </si>
  <si>
    <t xml:space="preserve">Часть нежилого помещения ком.17-20 </t>
  </si>
  <si>
    <t>Часть нежилого помещения ком.4-8 литер З 2-го этажа Северной трибуны</t>
  </si>
  <si>
    <t>Нежиое помещение, литер Б, комнаты №№ 1,4,6,7,12,16</t>
  </si>
  <si>
    <t>г. Новороссийск, ул. Мысхакское шоссе,56 (1989)</t>
  </si>
  <si>
    <t>Нежилое помещение (литер VI,комнаты 1,2,3,4) Центрального стадиона</t>
  </si>
  <si>
    <t>г.Новороссийск ул.Советов 55</t>
  </si>
  <si>
    <t>МБУ  центр развития детей и молодежи с ограниченными возможностями здоровья "Мир без границ"</t>
  </si>
  <si>
    <t xml:space="preserve">Нежилые встроенные помещения Литер 3 второго этажа северной трибуны стадиона "Труд" 
</t>
  </si>
  <si>
    <t xml:space="preserve">1073021,02
</t>
  </si>
  <si>
    <t>Управление физической культуры и спорта муниципального образования город Новороссийск</t>
  </si>
  <si>
    <t>Нежилое помещение по ул.Бирюзова, 6,1 этаж,  комнаты 1,2,3</t>
  </si>
  <si>
    <t>г. Новороссийск, ул. Бирюзова,6</t>
  </si>
  <si>
    <t xml:space="preserve"> МБУ  "Физкультурно-спортивный клуб инвалидов "Второе дыхание"  </t>
  </si>
  <si>
    <t>Спортивный комплекс (нежилое помещение №V I МКД "Регата)</t>
  </si>
  <si>
    <t>г. Новороссийск, ул. Шевченко,22 (2020г.)</t>
  </si>
  <si>
    <t>23:47:0305021:2578</t>
  </si>
  <si>
    <t>МБУ дополнительного образования детско-юношеская спортивная школа "Ника"</t>
  </si>
  <si>
    <t>Нежилое помещение 1 этажа МКД, комн. № 18,литер Б</t>
  </si>
  <si>
    <t>г. Новороссийск, ул. Мысхакское шоссе,56</t>
  </si>
  <si>
    <t>Администрация Южного внутригородского района</t>
  </si>
  <si>
    <t>УЧРЕЖДЕНИЯ ПОРАЗДЕЛЕНИЙ ОРГАНОВ МЕСТНОГО САМОУПРАВЛЕНИЯ</t>
  </si>
  <si>
    <t>Нежилое помещение комнаты №№343,344,346,310,312 ул.Бирюзова 6</t>
  </si>
  <si>
    <t>ул.Бирюзова 6</t>
  </si>
  <si>
    <t>Администрация муниципального образования город Нвороссийск</t>
  </si>
  <si>
    <t>Нежилое помещение ул.Набережная им.Адмирала Серебрякова 25</t>
  </si>
  <si>
    <t>ул.Набережная им.Адмирала Серебрякова 25</t>
  </si>
  <si>
    <t>Часть здания ДЕПО с административно-хозяйственным корпусом, литер А</t>
  </si>
  <si>
    <t>ул.Анапское шоссе ,60</t>
  </si>
  <si>
    <t>Нежилое помещение №1 Литер Б,б,б1 Рубина 25</t>
  </si>
  <si>
    <t>ул.Рубина 25</t>
  </si>
  <si>
    <t>Нежилое помещение ул.пр.Ленина 55</t>
  </si>
  <si>
    <t>Пр.Ленина 55</t>
  </si>
  <si>
    <t>Часть нежилого помещения (комнаты №№2,3,4,5)  ул.Губернского 1</t>
  </si>
  <si>
    <t>ул.Губернского, 1</t>
  </si>
  <si>
    <t>Здание поселкового совета  ул.Базарная 2 (60 кв.м)</t>
  </si>
  <si>
    <t xml:space="preserve">с.Гайдук ул.Базарная 2 </t>
  </si>
  <si>
    <t>Администрация Новороссийского внутригородского района</t>
  </si>
  <si>
    <t>УПП п.Гайдук ул.Гагарина д.3</t>
  </si>
  <si>
    <t>п.Гайдук ул.Гагарина д.3</t>
  </si>
  <si>
    <t>Часть помещения в административном  здании   ул.Шоссейная 1</t>
  </si>
  <si>
    <t>ул.Шоссейная</t>
  </si>
  <si>
    <t xml:space="preserve">Комната по адресу с Абрау по ул.Промышленная 18 </t>
  </si>
  <si>
    <t>ул.Промышленная 18</t>
  </si>
  <si>
    <t>Гараж  ул.Котова 48  (228,70 кв.м)</t>
  </si>
  <si>
    <t xml:space="preserve"> ул.Котова 48 </t>
  </si>
  <si>
    <t>Групповое здание    ул.Котова 48</t>
  </si>
  <si>
    <t>Часть нежелых помещ.3 этажа  (спортзал, душевая, зал заседаний) Глебовский с/о</t>
  </si>
  <si>
    <t>Глебовский с/о</t>
  </si>
  <si>
    <t>Нежилое помещение I, ,  комн. № 2,3,4</t>
  </si>
  <si>
    <t>с. Южная Озереевка, ул. Мира,27 (1958)</t>
  </si>
  <si>
    <t>Нежилое помещение комн. №№1-6 в МКД 1-й подъезд</t>
  </si>
  <si>
    <t>г. Новороссийск, п. Вехнебаканский, ул. Титан,10 (1963)</t>
  </si>
  <si>
    <t>Нежилое здание (душевая), литер Б</t>
  </si>
  <si>
    <t>г.Новороссийск, Суджукская коса</t>
  </si>
  <si>
    <t>запись ЕГРП от 24.10.2009г. № 23-23-21/121/2009-221;</t>
  </si>
  <si>
    <t xml:space="preserve">МБУ Профессиональная аварийно-спасательная служба «Служба спасения» </t>
  </si>
  <si>
    <t>Нежилое здание (спасательная станция), литер А, комнаты №1-9</t>
  </si>
  <si>
    <t>23:47:0309016:2372</t>
  </si>
  <si>
    <t>ЕГРН № 23-23-21/121/2009-221 от 24.10.2009г.</t>
  </si>
  <si>
    <t>Нежилое здание , литер Е,1 этаж комнаты №1-9, 2 этаж комнаты № 10-21</t>
  </si>
  <si>
    <t>г.Новороссийск, ул.Первомайская /Пушкинская 12/15</t>
  </si>
  <si>
    <t>23:47:0205015:26</t>
  </si>
  <si>
    <t>Нежилое здание , литер И,1 этаж комнаты №1-9, 2 этаж комнаты № 1-14</t>
  </si>
  <si>
    <t>23:47:0205015:396</t>
  </si>
  <si>
    <t>Котельная блочно-модульная ст.Раевская,ул.Садовая,66</t>
  </si>
  <si>
    <t>ст.Раевская,ул.Садовая,66 (МБДОУ д/с №6)</t>
  </si>
  <si>
    <t xml:space="preserve">Муниципальное казенное учреждение «Управление строительства», </t>
  </si>
  <si>
    <t>Больница, Литер А</t>
  </si>
  <si>
    <t>г. Новороссийск, Приморский округ, п.Верхнебаканский, ул. Ленина, 22</t>
  </si>
  <si>
    <t>23:47:0105033:34</t>
  </si>
  <si>
    <t>Гараж, Литер Е</t>
  </si>
  <si>
    <t>23:47:0105033:30</t>
  </si>
  <si>
    <t>Кухня, Литер Б</t>
  </si>
  <si>
    <t>23:47:0105033:31</t>
  </si>
  <si>
    <t>Многоквартирный жилой дом , Литер А, А1</t>
  </si>
  <si>
    <t>г. Новороссийск, ул. 2-я Балка, 1</t>
  </si>
  <si>
    <t>Многоквартирный жилой дом , Литер Б</t>
  </si>
  <si>
    <t>Многоквартирный жилой дом , Литер Ж</t>
  </si>
  <si>
    <t>Многоквартирный жилой дом , Литер Е</t>
  </si>
  <si>
    <t>Многоквартирный жилой дом , Литер А</t>
  </si>
  <si>
    <t>г. Новороссийск, ул. Водная, 13</t>
  </si>
  <si>
    <t>Пожарное депо V типа на 2 пожарных автомобиля -незавершенный строительством объект - 40%</t>
  </si>
  <si>
    <t>Приказ УИЗО № 3676 от 14.12.2020 ; ЕГРН от 13.11.2020г. № 23/261/2020-1</t>
  </si>
  <si>
    <t>пр. Ленина, рйон Суджукской  Косы</t>
  </si>
  <si>
    <t>23:47:0301039:130</t>
  </si>
  <si>
    <t>Приказ департамента имущественных отношений КК от 03.06.2020г. № 893; Постановление администрации МО № 4303 от 21.09.2020г.;</t>
  </si>
  <si>
    <t>23:47:0301039:127</t>
  </si>
  <si>
    <t>23:47:0301039:131</t>
  </si>
  <si>
    <t>23:47:0301039:117</t>
  </si>
  <si>
    <t>23:47:0301039:115</t>
  </si>
  <si>
    <t>23:47:0301039:121</t>
  </si>
  <si>
    <t>23:47:0301039:114</t>
  </si>
  <si>
    <t>23:47:0301039:119</t>
  </si>
  <si>
    <t>23:47:0301039:118</t>
  </si>
  <si>
    <t>23:47:0301039:203</t>
  </si>
  <si>
    <t>23:47:0301039:204</t>
  </si>
  <si>
    <t>Очистные сооружения(контактные резервуары) литер 3 с.Абрау-Дюрсо</t>
  </si>
  <si>
    <t>с.Абрау-Дюрсо</t>
  </si>
  <si>
    <t>Хлораторная Литер Г с.Абрау-Дюрсо</t>
  </si>
  <si>
    <t>Газоснабжение пх.»Семигорье» СОТ «Первомайский»</t>
  </si>
  <si>
    <t xml:space="preserve">Нежилое помещение актового зала </t>
  </si>
  <si>
    <t>ул.Сакко и Ванцети,9</t>
  </si>
  <si>
    <t>МАУ "Городской информационный  центр"</t>
  </si>
  <si>
    <t xml:space="preserve">Часть нежилого помещения,литер А комната № 19 </t>
  </si>
  <si>
    <t>Нежилое помещение кабинет № 24</t>
  </si>
  <si>
    <t xml:space="preserve">Нежилое  помещение комната № 12 </t>
  </si>
  <si>
    <t xml:space="preserve">Нежилое помещение кабинет № 23 </t>
  </si>
  <si>
    <t>Защитное сооружение , комн. №№ 4,12,21-28</t>
  </si>
  <si>
    <t>ул.  Губернского,41 (1957)</t>
  </si>
  <si>
    <t>23:47:0305008:478</t>
  </si>
  <si>
    <t>МКУ  Управление "ГОиЧС"</t>
  </si>
  <si>
    <t>Защитное сооружение, комн №№ 1-11 в помещении № V;</t>
  </si>
  <si>
    <t>ул.  Губернского,50 (1955)</t>
  </si>
  <si>
    <t>23:47:0305006:522</t>
  </si>
  <si>
    <t xml:space="preserve">Защитное сооружение, комнаты №№ 4-13 в помещении № IV </t>
  </si>
  <si>
    <t>ул.  Лейтенанта Шмидта,10 (1956)</t>
  </si>
  <si>
    <t>23:47:0305022:645</t>
  </si>
  <si>
    <t>Защитное сооружение, комн. № 1,2,3 в помещении № I</t>
  </si>
  <si>
    <t>ул. Михаила Борисова, 3 (1956)</t>
  </si>
  <si>
    <t>23:47:0205026:685</t>
  </si>
  <si>
    <t>Защитное сооружение , комнаты №№ 1-5 в пом. № III; комн. №№ 1-5 в пом. № IV;</t>
  </si>
  <si>
    <t>ул. Набережная,1 (1952)</t>
  </si>
  <si>
    <t>23:47:0307021:1882</t>
  </si>
  <si>
    <t>Защитное сооружение, комн. №№2-8 в помещении  № III</t>
  </si>
  <si>
    <t>ул. Пролетарская, 10  (1956)</t>
  </si>
  <si>
    <t>23:47:0208021:513</t>
  </si>
  <si>
    <t>Защитное сооружение, комн. № 2-8 в помещении № I</t>
  </si>
  <si>
    <t>ул. Пролетарская,8 (1957)</t>
  </si>
  <si>
    <t>23:47:0205015:397</t>
  </si>
  <si>
    <t>Защитное сооружение, комнаты №№ 1-15 в помещении № II</t>
  </si>
  <si>
    <t>ул. Рубина, 3 (1958)</t>
  </si>
  <si>
    <t>23:47:0301007:542</t>
  </si>
  <si>
    <t>ЕГРН № 23/261/2022-2 от 22.06.2022;(собственность)</t>
  </si>
  <si>
    <t>МКУ  Управление "ГОиЧС";  ЕГРН № 23/261/2022-1 от 22.01.2022; (оперативное управление)</t>
  </si>
  <si>
    <t xml:space="preserve">Защитное сооружение, комнаты №№ 1-11 в помещении № I; </t>
  </si>
  <si>
    <t>ул. Тихоступа, 5 (1956)</t>
  </si>
  <si>
    <t>23:47:0205028:525</t>
  </si>
  <si>
    <t>Защитное сооружение комн. №№ 15,16,17,19-28;</t>
  </si>
  <si>
    <t>ул. Советов,52  (1952)</t>
  </si>
  <si>
    <t>23:47:0301016:679</t>
  </si>
  <si>
    <t xml:space="preserve">Защитное сооружение, комнаты №№ 1-10, литер В </t>
  </si>
  <si>
    <t>ул. Энгельса.70-72 (1952)</t>
  </si>
  <si>
    <t>23:47:0305020:1692</t>
  </si>
  <si>
    <r>
      <t>31894,8</t>
    </r>
    <r>
      <rPr>
        <sz val="10"/>
        <color rgb="FFFF0000"/>
        <rFont val="Times New Roman"/>
        <family val="1"/>
        <charset val="204"/>
      </rPr>
      <t xml:space="preserve"> (70944,00)</t>
    </r>
  </si>
  <si>
    <t>ЕГРН № 23/261/2022-2 от 27.06.2022г. (собственность);</t>
  </si>
  <si>
    <t>МКУ  Управление "ГОиЧС"; ЕГРН 23/261/2022-1 от 24.01.2022 (оперативное управление)</t>
  </si>
  <si>
    <t xml:space="preserve">Защитное сооружение, комн. №№ 1-15 в помещении № I </t>
  </si>
  <si>
    <t>ул. Шаумяна,24  (1956)</t>
  </si>
  <si>
    <t>23:47:0205047:433</t>
  </si>
  <si>
    <t xml:space="preserve">Защитное сооружение </t>
  </si>
  <si>
    <t>ул. Н. Республики,36 (1953)</t>
  </si>
  <si>
    <t>23:47:0301053:775</t>
  </si>
  <si>
    <t>ЕГРН № 23/261/2022-1 от 26.05.2022г.</t>
  </si>
  <si>
    <t>Защитное сооружение</t>
  </si>
  <si>
    <t>пер.. Мичуринский,4 (1954)</t>
  </si>
  <si>
    <t>23:47:0104011:507</t>
  </si>
  <si>
    <t xml:space="preserve">Защитное сооружение, комнаты №№ 1-4 в помещении № I </t>
  </si>
  <si>
    <t>ул. Конституции, 23-25 (1955)</t>
  </si>
  <si>
    <t>23:47:0301049:517</t>
  </si>
  <si>
    <t xml:space="preserve">Защитное сооружение, литер З, комн. №№ 1-10 </t>
  </si>
  <si>
    <t>ул. Советов,11  (1957)</t>
  </si>
  <si>
    <t>23:47:0301022:884</t>
  </si>
  <si>
    <t xml:space="preserve">Защитное сооружение, комн. №№ 2-7 в помещении № I </t>
  </si>
  <si>
    <t>ул. Революции 1905г.,33 (1955)</t>
  </si>
  <si>
    <t>23:47:0304050:1614</t>
  </si>
  <si>
    <t xml:space="preserve">Защитное сооружение, комнаты №№ 1,2,3,9-15, литер А </t>
  </si>
  <si>
    <t>ул. Мира,14/4 (1957)</t>
  </si>
  <si>
    <t>23:47:0305005:541</t>
  </si>
  <si>
    <t>Защитное сооружение,ул. Сухумийское шоссе,88, комн. № 21-26;</t>
  </si>
  <si>
    <t>ул. Сухумийское шоссе,88 (1951)</t>
  </si>
  <si>
    <t>23:47:0208021:344</t>
  </si>
  <si>
    <t>Нежилые помещения (подвал) комн. № 1,3-19</t>
  </si>
  <si>
    <t>п. Верхнебаканский, ул. Ленина,25 (1957)</t>
  </si>
  <si>
    <t>Защитное сооружение, комн. №№ 1-7 в опмещении № IV</t>
  </si>
  <si>
    <t>ул. Советов,58 (1978)</t>
  </si>
  <si>
    <t>Защитное сооружение, комн. №№ 2-12 в помещении № III</t>
  </si>
  <si>
    <t>с. Гайдук ул. Ленина, 13 (1981)</t>
  </si>
  <si>
    <t>23:47:0119012:393</t>
  </si>
  <si>
    <t>ЕГРН № 23/261/2022-1 от 22.06.2022;</t>
  </si>
  <si>
    <t>Нежилое помещение ,подвальное в МКД (комн. №№1-13)</t>
  </si>
  <si>
    <t>г. Новороссийск, ул. Советов,26</t>
  </si>
  <si>
    <t>Часть нежилого помещения №11 первого этажа в МКД</t>
  </si>
  <si>
    <t>ул.Карла Маркса 27</t>
  </si>
  <si>
    <t xml:space="preserve">МБУдополнительного образования "Курсы гражданской обороны" </t>
  </si>
  <si>
    <t>Нежилое помещение №II (комнаты 1,2,3) в МКД</t>
  </si>
  <si>
    <t>Нежилые помещения (1 эт. Комн. № 15-18,21-32, 58-60, 2-эт. Комн. № 42,43,45,46</t>
  </si>
  <si>
    <t>ул.Малоземельская 11Б</t>
  </si>
  <si>
    <t xml:space="preserve">МКУ  Молодежный Центр </t>
  </si>
  <si>
    <t>Нежилое помещение (подвал, комн. № 1-14)</t>
  </si>
  <si>
    <t>Нежилое помещение VII, литер А, комн. № 1,2,3, литер а, комн. № 4</t>
  </si>
  <si>
    <t>ул.Прямая,33</t>
  </si>
  <si>
    <t>23:47:0306044:22</t>
  </si>
  <si>
    <t>ЕГРН № 23-23-21/230/2010-086 от 29.10.2010г.</t>
  </si>
  <si>
    <t>Нежилые помещение комн №23,24,25,26,27 литер А</t>
  </si>
  <si>
    <t>с. Глебовка ул.Школьная 1</t>
  </si>
  <si>
    <t>23:47:0117049:4171</t>
  </si>
  <si>
    <t>МБУ "Пожарная охрана города Новороссийска"</t>
  </si>
  <si>
    <t>Нежилое помещение  литер Б комн. № 2,4</t>
  </si>
  <si>
    <t>с.Глебовка ул.Школьная1</t>
  </si>
  <si>
    <t>23:47:0117049:4175</t>
  </si>
  <si>
    <t xml:space="preserve">Нежилое помещение литер Б комн. № 1,3 </t>
  </si>
  <si>
    <t xml:space="preserve">Модульное здание пожарного поста </t>
  </si>
  <si>
    <t>х.Горный, ул,Шоссейная 53</t>
  </si>
  <si>
    <t xml:space="preserve">Комната №11 на 1 этаже отдельностоящего здания литер Б </t>
  </si>
  <si>
    <t>ул.Мефодиевская 118</t>
  </si>
  <si>
    <t xml:space="preserve">МКУ Территорияльное управление по взаимодействию администрации города с населением" </t>
  </si>
  <si>
    <r>
      <rPr>
        <b/>
        <sz val="9"/>
        <color theme="1"/>
        <rFont val="Times New Roman"/>
        <family val="1"/>
        <charset val="204"/>
      </rPr>
      <t>Комната №4</t>
    </r>
    <r>
      <rPr>
        <sz val="9"/>
        <color theme="1"/>
        <rFont val="Times New Roman"/>
        <family val="1"/>
        <charset val="204"/>
      </rPr>
      <t xml:space="preserve"> в цокальном этаже жилого дома по пр. Ленина 6</t>
    </r>
  </si>
  <si>
    <t>г..Новороссийск  пр-т Ленина 6</t>
  </si>
  <si>
    <t>Часть нежилого помещения каб №7,8,9,10, первый этаж жилого дома (согласно данным техпаспорта по состоянию на 09.02.2010г.)</t>
  </si>
  <si>
    <t>г.Новороссийск ул.Московская 8</t>
  </si>
  <si>
    <t>г.Новороссийск, с Борисовка, пер. Школьный,1</t>
  </si>
  <si>
    <t>23:47:0117022:62</t>
  </si>
  <si>
    <t>ЕГРН от 16.09.2016 № 23-23/021-23/21/822/2016-1285/1; Договор купли -продажи  201 от 20.01.2000; Акт приема-передачи  от 20.01.2000г.;</t>
  </si>
  <si>
    <t>Нежилое помещение в цокальном этаже (комнаты   № 1,2,3,4,5,6);</t>
  </si>
  <si>
    <t>г.Новороссийск п)р.Краснознаменный, 2а</t>
  </si>
  <si>
    <t>Нежилое помещение № 2</t>
  </si>
  <si>
    <t>г. Новороссйск,пр. Дзержинского/ул.Южная,223/4</t>
  </si>
  <si>
    <t xml:space="preserve">Нежилое помещение (комн. .№1,4,7-16,20,26-29,31-37,39-43,45-47,53,54,61-63) в одельно стоящем здании . </t>
  </si>
  <si>
    <t xml:space="preserve"> ул.Рубина,25 </t>
  </si>
  <si>
    <t>МАУ Социально производственное подразделение администрации МО ( СПП)</t>
  </si>
  <si>
    <t>Нежилое помещение, комн.№17-19,21,22,24 литер А,а,а1 в здании литер А, а 1</t>
  </si>
  <si>
    <t xml:space="preserve"> ул.Рубина,25</t>
  </si>
  <si>
    <t>СПП</t>
  </si>
  <si>
    <t>Нежилое помещение, комн. №2,3,25,30,48,49,52,55 литер А,а,а1 в здании</t>
  </si>
  <si>
    <t>УРРАД</t>
  </si>
  <si>
    <r>
      <t>Нежилое помещение, комн..№ 38,</t>
    </r>
    <r>
      <rPr>
        <b/>
        <sz val="9"/>
        <color rgb="FFC00000"/>
        <rFont val="Times New Roman"/>
        <family val="1"/>
        <charset val="204"/>
      </rPr>
      <t>50,51</t>
    </r>
    <r>
      <rPr>
        <sz val="9"/>
        <rFont val="Times New Roman"/>
        <family val="1"/>
        <charset val="204"/>
      </rPr>
      <t>,56-60 литер А,а,а1 ул.Рубина,25  в здании</t>
    </r>
  </si>
  <si>
    <t>Нежилое помещение  литер А,а,а1(ком № 5,6) в здании</t>
  </si>
  <si>
    <t xml:space="preserve">Нежилое помещение № 23 на первом эт.литер А,а,а1 </t>
  </si>
  <si>
    <t>ул.Рубина,25</t>
  </si>
  <si>
    <t xml:space="preserve">Нежил.пом.№44 на 2 этаже литер А,а,а1, </t>
  </si>
  <si>
    <t>Часть нежил.пом. литер А, подвальный этаж  в административном здании</t>
  </si>
  <si>
    <t>ул.Сакко и Ванцетти,9</t>
  </si>
  <si>
    <t>Нежилое помещение,литер А,2 этаж комн. № 15 в административном здании</t>
  </si>
  <si>
    <t>Нежилое помещение, комн.  № 5, литер Ав административном здании</t>
  </si>
  <si>
    <t>Кабинет № 6, литер А в административном здании</t>
  </si>
  <si>
    <t>Кабинет № 7, литер А в админитстративном здании</t>
  </si>
  <si>
    <t>Часть нежил.помещ. 2 эт.,литер А, ком.№ 4,8-12,14, в административно здании</t>
  </si>
  <si>
    <t xml:space="preserve"> ул.Сакко и Ванцетти,9</t>
  </si>
  <si>
    <t>Часть нежил.помещ.1 этажа, комнаты № 9,11  в административном здании</t>
  </si>
  <si>
    <t>Кабинет № 6, литер А в административно здании</t>
  </si>
  <si>
    <t xml:space="preserve">Кабинет № 5, литер А ул.Сакко и Ванцетти,9 </t>
  </si>
  <si>
    <t>Нежилые помещения административного здания</t>
  </si>
  <si>
    <t>ул.Бирюзова,6</t>
  </si>
  <si>
    <t>23:47:15.2003-318 (все здание)</t>
  </si>
  <si>
    <t>ЕГРН № 23-01.21-152003-318 от 14.08.2003г. (все здание- 6962,8кв.м.)</t>
  </si>
  <si>
    <t>Нежилое помещение 1 и 2 эт. (ком. № 17-27, 35-42, 58-62, 68, 356-360) в административном здании</t>
  </si>
  <si>
    <t xml:space="preserve"> ул.Бирюзова,6</t>
  </si>
  <si>
    <t>Нежилое помещ. к№ 708 , 7 этаж в административном здании</t>
  </si>
  <si>
    <t>Нежилое помещение  1 этажа (ком.№ 16,43-46,54-56) в административном здании</t>
  </si>
  <si>
    <t>Нежилое помещение  № 706 , на 7 этаже административного здания</t>
  </si>
  <si>
    <t>Нежилые помещения(Ком.№ 1,6-14), 1-й этаж МКД</t>
  </si>
  <si>
    <t>ул.Губернского,1</t>
  </si>
  <si>
    <t>Нежилые помещения  (ком-ты № 2,3,4,5),1-й этаж в МКД</t>
  </si>
  <si>
    <t>Губернского 1</t>
  </si>
  <si>
    <t>Нежилое помещение № I, 1-й этаж МКД (часть комн. № 4, комн. №№5-8)</t>
  </si>
  <si>
    <t>ул. Советов,22</t>
  </si>
  <si>
    <t>Нежилое помещение № II, 1-й  этаж(комн. № 1-4)</t>
  </si>
  <si>
    <t>Нежилое подвальное помещение в МКД (комн. № 1-6)</t>
  </si>
  <si>
    <t>нежилые помещения с лестничной клеткой, подвальное помещение (комн. №1); помещение 1-го эт. (комн № 1,2,3)</t>
  </si>
  <si>
    <t>нежилые помещения Iэт., лит. Б, комн. №№ 1-4;9-17);</t>
  </si>
  <si>
    <t>ул.Конституции, 33</t>
  </si>
  <si>
    <t>Нежилые помещения в МКД</t>
  </si>
  <si>
    <t>г.Новороссийск, ул.Конституции, 33</t>
  </si>
  <si>
    <t xml:space="preserve">Неж. мун.помещ. на первом эт.зд. </t>
  </si>
  <si>
    <t>ул.Новороссийской республики, 21 А/ Энгельса,35</t>
  </si>
  <si>
    <t>СПП (администрация Центрального внутригородского района)</t>
  </si>
  <si>
    <t xml:space="preserve"> г.Новороссийск , пр.Ленина,2 </t>
  </si>
  <si>
    <t>СПП (управление по контролю городского хозяйства)</t>
  </si>
  <si>
    <t xml:space="preserve">Нежилое  помещение  лит. Э ,  1 этаж в МКД  № II(комн. № 1-2); №III (комн. № 1-17); 2-этаж- № III (комн. № 1-32) </t>
  </si>
  <si>
    <t>г.Новороссийск, ул.Первомайская,7</t>
  </si>
  <si>
    <t>23-23-21/178/2009-104</t>
  </si>
  <si>
    <t>ЕГРН № 23-23-21/299/2011-035 от 15.12.2011г.</t>
  </si>
  <si>
    <t>СПП (архивный отдел администрации МО);</t>
  </si>
  <si>
    <t xml:space="preserve">Нежилое помещение на первом этаже жилого дома </t>
  </si>
  <si>
    <t xml:space="preserve">ул.Волгоградская,10 </t>
  </si>
  <si>
    <t>СПП (администрация Южного внутригородского района)</t>
  </si>
  <si>
    <t xml:space="preserve">Нежилое помещение, 1-й этаж МКД </t>
  </si>
  <si>
    <t>23-23-21/039/2006-172</t>
  </si>
  <si>
    <t>ЕГРН № 23-23-21/230/2010-328 от 28.12.2010г.</t>
  </si>
  <si>
    <t xml:space="preserve">Часть неж.пом,л.А,ком.№ 21,24,25,29,28,38-49,ч.ком.№57 </t>
  </si>
  <si>
    <t xml:space="preserve">с.Глебовка,ул.Школьная,1 </t>
  </si>
  <si>
    <t>СПП (администраци с. Глебовское)</t>
  </si>
  <si>
    <t xml:space="preserve">Нежил.пом. 1 этажа здания </t>
  </si>
  <si>
    <t xml:space="preserve"> ст.Раевская,ул.Котова,48</t>
  </si>
  <si>
    <t>СПП (администрация ст. Раевская);</t>
  </si>
  <si>
    <t xml:space="preserve">Нежилое здание  </t>
  </si>
  <si>
    <t>п.Верхнебаканский,ул.Ленина,23</t>
  </si>
  <si>
    <t>СПП (администрация п. Верхнебаканский);</t>
  </si>
  <si>
    <t>Нежилое пом.литер А, А1,</t>
  </si>
  <si>
    <t xml:space="preserve"> ст.Натухаевская, ул.Фрунзе,51 </t>
  </si>
  <si>
    <t>СПП (администрция ст. Натухаевская);</t>
  </si>
  <si>
    <t xml:space="preserve">Нежилые помещения </t>
  </si>
  <si>
    <t xml:space="preserve"> с.Абрау-Дюрсо,ул.Промышленная,18</t>
  </si>
  <si>
    <t>СПП (администрация с. Абрау-Дюрсо);</t>
  </si>
  <si>
    <t>Нежилые помещения отдельно стоящего здания</t>
  </si>
  <si>
    <t xml:space="preserve"> х.Ленинский путь, ул.Южная</t>
  </si>
  <si>
    <t>Нежл.помещения 1 этажа ком№ 9,11,12 г.Новоросийск  ()</t>
  </si>
  <si>
    <t>с.Гайдук,  ул.Ленина,1</t>
  </si>
  <si>
    <t>СПП (администрация с. Гайдук);</t>
  </si>
  <si>
    <t xml:space="preserve">Административное здание  </t>
  </si>
  <si>
    <t>с.Цемдолина, ул.Ленина,84</t>
  </si>
  <si>
    <t>СПП (администрация Приморского внутригородсого района)</t>
  </si>
  <si>
    <t xml:space="preserve">Нежилые помещения в административном здании литер А  </t>
  </si>
  <si>
    <t xml:space="preserve">с..Мысхако,ул.Шоссейная,1 </t>
  </si>
  <si>
    <t>СПП (администрация с. Мысхако)</t>
  </si>
  <si>
    <t>2022 - 3-й квартал</t>
  </si>
  <si>
    <t>Нежилые помещения подвальные  комн. №№48-53</t>
  </si>
  <si>
    <t>ул. Бирюзова, 6</t>
  </si>
  <si>
    <t>СПП (бывшее архивное кадастр. палаты)</t>
  </si>
  <si>
    <t>Здание административное 2-эт ком-ты № 38,39,40(пл.49,9) ул.Куникова 49 Литер Б</t>
  </si>
  <si>
    <t>ул.Куникова 49</t>
  </si>
  <si>
    <t>23:47:0306074:203</t>
  </si>
  <si>
    <t>ЕГРН № 23-23-21/046/2013-403 от 06.03.2013г.</t>
  </si>
  <si>
    <t>МКУ Автохозяйство администрации муниципального образования г.Новороссийск</t>
  </si>
  <si>
    <t>Проходная  (было Здание кассы АЗС</t>
  </si>
  <si>
    <t>23:47:0306074:202</t>
  </si>
  <si>
    <t>ЕГРН № 23-23-21/046/2013-400 от 06.03.2013г.</t>
  </si>
  <si>
    <t>Автогараж на 150 автомобилей лит. АА1</t>
  </si>
  <si>
    <t>23:47:0306074:201</t>
  </si>
  <si>
    <t>ЕГРН № 23-23-21/046/2013-402</t>
  </si>
  <si>
    <t>Здание производственное конаты № 3,7,9(пл.121,1) ул.Куникова 49 Литер Ж</t>
  </si>
  <si>
    <t>23:47:0306074:0:56</t>
  </si>
  <si>
    <t>ЕГРН № 23-23-21/046/2013-404 от 06.03.2013г.</t>
  </si>
  <si>
    <t>Покрасочная камера было (складское помещение</t>
  </si>
  <si>
    <t>23:47:0306074:198</t>
  </si>
  <si>
    <t>ЕГРН № 23-23-21/046/2013-401 от 06.03.2013г.</t>
  </si>
  <si>
    <t xml:space="preserve">Нежилое здание, литер А, под а, с подвалом </t>
  </si>
  <si>
    <t>ул. Энгельса/Цедрика,54/30</t>
  </si>
  <si>
    <t>23:47:0305017:69</t>
  </si>
  <si>
    <t>МБУ "АПК Безопасный город-ЕДДС"</t>
  </si>
  <si>
    <t>Нежилое здание, литер Б,б (1946)</t>
  </si>
  <si>
    <t>23:47:0305017:188</t>
  </si>
  <si>
    <t>Нежилое здание литер В (1946)</t>
  </si>
  <si>
    <t>23:47:0305017:189</t>
  </si>
  <si>
    <t>Сарай литер Г (1959)</t>
  </si>
  <si>
    <t>Сарай литер Д (1957)</t>
  </si>
  <si>
    <t>Гараж литер Г1 (1985)</t>
  </si>
  <si>
    <t>Гараж литер Г4 (2000)</t>
  </si>
  <si>
    <t>Навес литер Г3 (2000)</t>
  </si>
  <si>
    <t>ДЕДСКИЕ ДОШКОЛЬНЫЕ УЧРЕЖДЕНИЯ</t>
  </si>
  <si>
    <t>Здание детсада, литер "А", в том числе:</t>
  </si>
  <si>
    <t>ул. Анапское шоссе, 49</t>
  </si>
  <si>
    <t>23:47:0111015:0:1</t>
  </si>
  <si>
    <t xml:space="preserve">МБДОУ  ЦРР детский сад № 1 </t>
  </si>
  <si>
    <t>беседка, литер Г</t>
  </si>
  <si>
    <t>беседка, литер Г1</t>
  </si>
  <si>
    <t>беседка, литер Г2</t>
  </si>
  <si>
    <t>беседка, литер Г3</t>
  </si>
  <si>
    <t>беседка, литер Г5</t>
  </si>
  <si>
    <t xml:space="preserve">навес, литер Г 8 </t>
  </si>
  <si>
    <t>навес, литер Г 9</t>
  </si>
  <si>
    <t>навес, литер Г 10</t>
  </si>
  <si>
    <t>навес, литер Г 11</t>
  </si>
  <si>
    <t>бассейн, литер I</t>
  </si>
  <si>
    <t xml:space="preserve">Здание детского  ,литер А,  в том  числе:                               </t>
  </si>
  <si>
    <t>23-23-21/024/2011-346</t>
  </si>
  <si>
    <t>св-во 23-АИ 477282 от 24.02.201123-23-21/024/2011-346</t>
  </si>
  <si>
    <t>МБДОУ детский сад компенсирующего  вида № 2</t>
  </si>
  <si>
    <t xml:space="preserve">Кладовая, литер Г, </t>
  </si>
  <si>
    <t xml:space="preserve"> г.Новороссийск ул.Видова,30/Чайковского,8</t>
  </si>
  <si>
    <t xml:space="preserve">Кладовая, литер Е, </t>
  </si>
  <si>
    <t xml:space="preserve">Кладовая, литер Г2, 
</t>
  </si>
  <si>
    <t xml:space="preserve">Кладовая, литер У, </t>
  </si>
  <si>
    <t xml:space="preserve">Кладовая, литер О, </t>
  </si>
  <si>
    <t>Здание детского сада, литер А,А1,А2, в том числе:</t>
  </si>
  <si>
    <t>ул Луначаpского,8</t>
  </si>
  <si>
    <t>23:47:01130005:0:31</t>
  </si>
  <si>
    <t>Св-во 23-АИ 499295 от 27.12.2010.</t>
  </si>
  <si>
    <t xml:space="preserve">МБДОУ  детский сад  № 3 </t>
  </si>
  <si>
    <t>Беседка игровая литер В</t>
  </si>
  <si>
    <t>Беседка игровая литер Г</t>
  </si>
  <si>
    <t>Беседка игровая литер Д</t>
  </si>
  <si>
    <t>Беседка игровая литер Ж</t>
  </si>
  <si>
    <t>Здание  детского сада, в том числе:</t>
  </si>
  <si>
    <t>п. Верхнебаканский, ул.Коммунистическая 2.</t>
  </si>
  <si>
    <t>23:47:0105065:0:11</t>
  </si>
  <si>
    <t>св-во 23-АК №219131 от 16.03.2012г.</t>
  </si>
  <si>
    <t xml:space="preserve">МБДОУ центр развития ребенка - детский сад № 4 </t>
  </si>
  <si>
    <t>Игровая, литер Б</t>
  </si>
  <si>
    <t>Игровая, литер В</t>
  </si>
  <si>
    <t>Игровая, литер Д</t>
  </si>
  <si>
    <t>Игровая, литер З</t>
  </si>
  <si>
    <t>сарай, литер Г</t>
  </si>
  <si>
    <t>Навес литер Г9</t>
  </si>
  <si>
    <t>Сарай литер Г7</t>
  </si>
  <si>
    <t>Сарай литер Г8</t>
  </si>
  <si>
    <t>вытяжка литер б</t>
  </si>
  <si>
    <t xml:space="preserve">Здание д/с , с крыльцом, литер А, в том  числе: </t>
  </si>
  <si>
    <t>п.ВерхнеБаканский,
ул.Титан </t>
  </si>
  <si>
    <t>23:47:0105065:77</t>
  </si>
  <si>
    <t>Св-во 23-АК № 219128 от 16.03.2012г.</t>
  </si>
  <si>
    <t xml:space="preserve"> беседка игровая , литер Г8</t>
  </si>
  <si>
    <t xml:space="preserve"> беседка игровая,литер Г10                        </t>
  </si>
  <si>
    <t xml:space="preserve">беседка игровая,литер Г11                     </t>
  </si>
  <si>
    <t xml:space="preserve">литер Б - 1-й этаж здание д/сада  литер Б, 1-этаж
</t>
  </si>
  <si>
    <t>ул.Губернского, 22</t>
  </si>
  <si>
    <t xml:space="preserve">23:47:0301015:49
</t>
  </si>
  <si>
    <t xml:space="preserve">266,6
</t>
  </si>
  <si>
    <t xml:space="preserve"> Св-во №23-АИ 265275 от 28.10.10г.
</t>
  </si>
  <si>
    <t xml:space="preserve">МБОУ детский сад компенсирующего вида № 5 </t>
  </si>
  <si>
    <t xml:space="preserve"> беседка- литер Г8</t>
  </si>
  <si>
    <t>23:47:0301015:0:5</t>
  </si>
  <si>
    <t>Св-во 23-АИ № 265281 от 28.10.2010г.</t>
  </si>
  <si>
    <t xml:space="preserve">литер А - здание д/сада  
</t>
  </si>
  <si>
    <t>ул. Мира, 14</t>
  </si>
  <si>
    <t>23:47:0305003:114</t>
  </si>
  <si>
    <t xml:space="preserve">282,2
</t>
  </si>
  <si>
    <t>Св-во № АА 343916 от 07.08.2015г.</t>
  </si>
  <si>
    <t>-беседка литер Г</t>
  </si>
  <si>
    <t>Беседка 2-х секц. Прогулочная, лит.Б</t>
  </si>
  <si>
    <t xml:space="preserve">Нежилое здание Детского дошкольного учреждения ст.Раевская ул.Садовая 66а 3233,44м2  </t>
  </si>
  <si>
    <t xml:space="preserve">ст.Раевская ул.Садовая 66а </t>
  </si>
  <si>
    <t>23:47:0102032:70</t>
  </si>
  <si>
    <t>ЕГРН 23-23/021-23/-21/864/2015-1004/1 от 08.12.2015</t>
  </si>
  <si>
    <t xml:space="preserve">МАДОУ общеразвивающего вида детский сад № 6 </t>
  </si>
  <si>
    <t>Здание противопожарной насосной станции 9,9м2</t>
  </si>
  <si>
    <t xml:space="preserve"> Св-во 23-23/021-23/-21/864/2015-1004/1 от 08.12.2015 г.</t>
  </si>
  <si>
    <t xml:space="preserve">Здание дет. сада литА 
в том числе:
</t>
  </si>
  <si>
    <t>ул.Героев Десантников, д.35-б</t>
  </si>
  <si>
    <t>23:47:0308002:3096</t>
  </si>
  <si>
    <t xml:space="preserve">2300,8 
</t>
  </si>
  <si>
    <t>Св-во 23-АЖ 368894 от 15.04.2010г.</t>
  </si>
  <si>
    <t>МБДОУ детский сад комбинированного вида № 7 "Улыбка"</t>
  </si>
  <si>
    <t>пристройка литер а</t>
  </si>
  <si>
    <t>пристройка а1</t>
  </si>
  <si>
    <t>пристройка а2</t>
  </si>
  <si>
    <t>пристройка а3</t>
  </si>
  <si>
    <t xml:space="preserve">открытая веранда лит Г </t>
  </si>
  <si>
    <t xml:space="preserve">открытая веранда лит Г1 </t>
  </si>
  <si>
    <t>открытая веранда лит Г3.</t>
  </si>
  <si>
    <t xml:space="preserve">открытая веранда лит Г4 </t>
  </si>
  <si>
    <t xml:space="preserve">открытая веранда лит Г5 </t>
  </si>
  <si>
    <t xml:space="preserve"> 43,3</t>
  </si>
  <si>
    <t xml:space="preserve">открытая веранда лит Г6 </t>
  </si>
  <si>
    <t xml:space="preserve"> 41,3 </t>
  </si>
  <si>
    <t xml:space="preserve">открытая веранда лит Г7 </t>
  </si>
  <si>
    <t xml:space="preserve"> 41,1 </t>
  </si>
  <si>
    <t xml:space="preserve">открытая веранда лит Г8 </t>
  </si>
  <si>
    <t xml:space="preserve"> 41,5 </t>
  </si>
  <si>
    <t xml:space="preserve">открытая веранда лит Г9 </t>
  </si>
  <si>
    <t xml:space="preserve">открытая веранда лит Г10 </t>
  </si>
  <si>
    <t xml:space="preserve"> 41,2 </t>
  </si>
  <si>
    <t xml:space="preserve">открытая веранда лит Г11 </t>
  </si>
  <si>
    <t xml:space="preserve"> 43,4 </t>
  </si>
  <si>
    <t xml:space="preserve">сарай лит Г  </t>
  </si>
  <si>
    <t>Здание детского сада, литер Б,лит.под Б,лит.б в том числе:</t>
  </si>
  <si>
    <t xml:space="preserve">ул.Набережная им. Адмирала Серебрякова, 43А  </t>
  </si>
  <si>
    <t>23:47:0307008:84</t>
  </si>
  <si>
    <t xml:space="preserve">3184,3
</t>
  </si>
  <si>
    <t>Св-во 23 АК 934991 от 27.08.2012г.</t>
  </si>
  <si>
    <t>МАДОУ детский сад общеразвивающего вида № 8 "Гармония"</t>
  </si>
  <si>
    <t>Веранда литер В</t>
  </si>
  <si>
    <t>Веранда литер Д</t>
  </si>
  <si>
    <t>Веранда литер Е</t>
  </si>
  <si>
    <t>Веранда литер Ж</t>
  </si>
  <si>
    <t>Веранда литер З</t>
  </si>
  <si>
    <t>Веранда литер И</t>
  </si>
  <si>
    <t>Здание детского сада, литер А, в том числе:</t>
  </si>
  <si>
    <t xml:space="preserve">пр.Ленина, 73 </t>
  </si>
  <si>
    <t>23:47:0309007:1207</t>
  </si>
  <si>
    <t xml:space="preserve">2007,6
</t>
  </si>
  <si>
    <t>Св-во 23-АИ № 891799 от 12.05.2011г.</t>
  </si>
  <si>
    <t xml:space="preserve">МБДОУ детский сад  общеразвивающего вида № 9 </t>
  </si>
  <si>
    <t>беседка, литер К</t>
  </si>
  <si>
    <t>беседка, литер Л</t>
  </si>
  <si>
    <t>беседка, литер Н</t>
  </si>
  <si>
    <t>беседка, литер М</t>
  </si>
  <si>
    <t>беседка, литер Б</t>
  </si>
  <si>
    <t>беседка, литер В</t>
  </si>
  <si>
    <t>Здание детского сада</t>
  </si>
  <si>
    <t xml:space="preserve">ул.Первомайская10 </t>
  </si>
  <si>
    <t>23:47:0205015:76</t>
  </si>
  <si>
    <t>Св-во 23-23-21/2505/2014-41 от 24.12.2015.; ЕГРН № 23-23-21/249/2014-058 от 12.11.2014г.</t>
  </si>
  <si>
    <t xml:space="preserve">МАДОУ  детский сад общеразвивающего вида № 10 </t>
  </si>
  <si>
    <t xml:space="preserve">Здание д/с с пристройкой МБДОУ № 11 Литер А,А1,А2,а1,а2. </t>
  </si>
  <si>
    <t>ул.Мира 32</t>
  </si>
  <si>
    <t>23:47:0305004:150</t>
  </si>
  <si>
    <t xml:space="preserve">Св-во 23-АК 649507 от 11.04.2012 </t>
  </si>
  <si>
    <t xml:space="preserve">МБДОУ  детский сад № 11 «Гнездышко» </t>
  </si>
  <si>
    <t xml:space="preserve">склад-мастерская лит Б </t>
  </si>
  <si>
    <t xml:space="preserve">беседка Г 4 </t>
  </si>
  <si>
    <t xml:space="preserve">беседка Г 3 </t>
  </si>
  <si>
    <t xml:space="preserve">Двухэтажное здание детского сада
</t>
  </si>
  <si>
    <t>пр.Ленина, 63</t>
  </si>
  <si>
    <t>23:47:0309007:2261</t>
  </si>
  <si>
    <t xml:space="preserve">
Св-во 23-АН 472288 от 15.01.2015г.</t>
  </si>
  <si>
    <t xml:space="preserve">МАДОУ общеразвивающего вида детский сад  № 12 </t>
  </si>
  <si>
    <t>Здание детского сада литер А</t>
  </si>
  <si>
    <t>ул.Мысхакское шоссе,73.</t>
  </si>
  <si>
    <t>23:47:0304052:66</t>
  </si>
  <si>
    <t>Св-во 23-АК 246642</t>
  </si>
  <si>
    <t xml:space="preserve">МБДОУ центр развития ребенка - детский сад № 13 </t>
  </si>
  <si>
    <t>Беседка литер Г</t>
  </si>
  <si>
    <t>Беседка литер Г1</t>
  </si>
  <si>
    <t>Беседка литерГ2</t>
  </si>
  <si>
    <t>Беседка литер Г3</t>
  </si>
  <si>
    <t>Беседка литер Г4</t>
  </si>
  <si>
    <t>Беседка литер Г5</t>
  </si>
  <si>
    <t>Беседка литер Г6</t>
  </si>
  <si>
    <t>Беседка литер Г7</t>
  </si>
  <si>
    <t>Беседка литер Г8</t>
  </si>
  <si>
    <t>Беседка литер Г11</t>
  </si>
  <si>
    <t>Беседка литер Г12</t>
  </si>
  <si>
    <t xml:space="preserve">Сарай, литер Г10, </t>
  </si>
  <si>
    <t xml:space="preserve">Здание детского сада , Литер А, </t>
  </si>
  <si>
    <t>г Новороссийск ул.Суворовская ,32,</t>
  </si>
  <si>
    <t>23:47:037021:480</t>
  </si>
  <si>
    <t xml:space="preserve">Св-во 23-АК 030919 от 09.09.2011 г. </t>
  </si>
  <si>
    <t xml:space="preserve">МБДОУ  детский сад № 14 </t>
  </si>
  <si>
    <t xml:space="preserve">Прачечная , Литер Б, 
</t>
  </si>
  <si>
    <t>Кладовая литер Г</t>
  </si>
  <si>
    <t>Кабинет литер Д</t>
  </si>
  <si>
    <t>Пристройка литер д</t>
  </si>
  <si>
    <t>Беседка игровая</t>
  </si>
  <si>
    <t xml:space="preserve">литер В, в1, в, в1, в2 - 1этажное здание с крыльцом и пристройками, </t>
  </si>
  <si>
    <t>г. Новороссийск ,ул.Революции 1905г./Карла Маркса11/22</t>
  </si>
  <si>
    <t>23:47:0301016:81</t>
  </si>
  <si>
    <t xml:space="preserve">Св-во 23-АК 310945 от 11.03.2012 г    </t>
  </si>
  <si>
    <t xml:space="preserve">МБДОУ  детский сад № 15 </t>
  </si>
  <si>
    <t xml:space="preserve">литер А, А1-2этажный корпус (здание д/с с пристройкой), в том числе:     
</t>
  </si>
  <si>
    <t>г Новороссийск ,ул.Революции 1905г./Карла Маркса11/22</t>
  </si>
  <si>
    <t>23:47:0301016:82</t>
  </si>
  <si>
    <t xml:space="preserve">Св-во 23-АК 310942 от 11.03.2012  </t>
  </si>
  <si>
    <t xml:space="preserve">литер Б, Б1, б, б1 - здание пищеблока с пристройками 
</t>
  </si>
  <si>
    <t>23:47:0301016:83</t>
  </si>
  <si>
    <t xml:space="preserve">Св-во 23-АК 310944 от 11.03.2012  </t>
  </si>
  <si>
    <t xml:space="preserve">Здание/основное /с пристройкой МДОУ № 16 по Литер А,А1,А2,а1;
</t>
  </si>
  <si>
    <t>ул.Тихоступа 19</t>
  </si>
  <si>
    <t>23:47:0205027:0:11</t>
  </si>
  <si>
    <t>Св-во 23-АК 322914 от 24.02.2012г.</t>
  </si>
  <si>
    <t xml:space="preserve">МБДОУ детский сад № 16 "Солнышко" </t>
  </si>
  <si>
    <t xml:space="preserve">Литер Г 10- веранда </t>
  </si>
  <si>
    <t xml:space="preserve">Литер Г 11- веранда </t>
  </si>
  <si>
    <t xml:space="preserve">Литер Г 14-сарай </t>
  </si>
  <si>
    <r>
      <rPr>
        <sz val="8"/>
        <rFont val="Times New Roman"/>
        <family val="1"/>
        <charset val="1"/>
      </rPr>
      <t xml:space="preserve"> </t>
    </r>
    <r>
      <rPr>
        <sz val="8"/>
        <color indexed="8"/>
        <rFont val="Times New Roman"/>
        <family val="1"/>
        <charset val="204"/>
      </rPr>
      <t xml:space="preserve">3,5 </t>
    </r>
  </si>
  <si>
    <t xml:space="preserve">Склад Литер Г9;. </t>
  </si>
  <si>
    <t> ул.Тихоступа,д.19</t>
  </si>
  <si>
    <t>23:47:0205027:0:13</t>
  </si>
  <si>
    <t>Св-во 23-АК 322925 от 24.02.2012г.</t>
  </si>
  <si>
    <t xml:space="preserve">Склад продуктовый Литер Г8 </t>
  </si>
  <si>
    <t>23:47:0205027:0:12</t>
  </si>
  <si>
    <t>Здание д/с литер А, А2</t>
  </si>
  <si>
    <t>ул.Чайковского, д.31</t>
  </si>
  <si>
    <t>23:47:0301039:71</t>
  </si>
  <si>
    <t>Св-во 23 АК 246621 от 01.02.2012</t>
  </si>
  <si>
    <t xml:space="preserve">МБДОУ  детский сад № 17 муниципального образования </t>
  </si>
  <si>
    <t>Кухня кабинет,литер Б,Б1,б,б1</t>
  </si>
  <si>
    <t xml:space="preserve">Беседка литер Г4 </t>
  </si>
  <si>
    <t xml:space="preserve">Туалет литер Г5 </t>
  </si>
  <si>
    <t xml:space="preserve">Здание детского сада № 18 </t>
  </si>
  <si>
    <t> С.Глебовское,
ул.Чехова,17</t>
  </si>
  <si>
    <t> 23:47:0000000:3751</t>
  </si>
  <si>
    <t> 2373,9</t>
  </si>
  <si>
    <t>Св-во 23-АН 472242 от 14.01.2015г.</t>
  </si>
  <si>
    <t>МАДОУ детский сад  № 18</t>
  </si>
  <si>
    <t>Здание д/сада  литер А.А1; 1917г., в том числе:</t>
  </si>
  <si>
    <t>ул.Пролетарская, д.5</t>
  </si>
  <si>
    <t>23:47:0205016:25</t>
  </si>
  <si>
    <t>ЕГРН № 23-23-21/010/2012-205 от 17.02.2012г.</t>
  </si>
  <si>
    <t xml:space="preserve">МБДОУ детский сад № 19 </t>
  </si>
  <si>
    <t>Веранда-навес литер Ж</t>
  </si>
  <si>
    <t xml:space="preserve">Склад литер В; </t>
  </si>
  <si>
    <t xml:space="preserve">Физио-терапевтический кабинет. литер Д; </t>
  </si>
  <si>
    <t xml:space="preserve">литер Г - туалет, </t>
  </si>
  <si>
    <t xml:space="preserve"> 18,6</t>
  </si>
  <si>
    <t xml:space="preserve">литер Г1 - туалет, </t>
  </si>
  <si>
    <t xml:space="preserve">литер Г4 - беседка (деревянная),        </t>
  </si>
  <si>
    <t xml:space="preserve">
Здание д/с, литер А, А1,в том числе:</t>
  </si>
  <si>
    <t xml:space="preserve">
ул.Фрунзе, д.3; </t>
  </si>
  <si>
    <t xml:space="preserve">
23:47:0203046:24</t>
  </si>
  <si>
    <t xml:space="preserve">
513,5 </t>
  </si>
  <si>
    <t>св-во 23-АК № 427252 от 20.10.2011г.</t>
  </si>
  <si>
    <t xml:space="preserve">МБДОУ детский сад № 20 </t>
  </si>
  <si>
    <t xml:space="preserve">литер Г- прачечная, </t>
  </si>
  <si>
    <t xml:space="preserve">литер Г8 - навес,           </t>
  </si>
  <si>
    <t>Веранда, литер Г4</t>
  </si>
  <si>
    <t xml:space="preserve">ул Фрунзе, 3,           </t>
  </si>
  <si>
    <t>Веранда, литер Г5</t>
  </si>
  <si>
    <t>Сарай, литер Г1</t>
  </si>
  <si>
    <t xml:space="preserve">
Здание д/с № 21, с двумя основными пристройками, крыльцом, пожарной лестницей, литеры А, А1, А2</t>
  </si>
  <si>
    <t xml:space="preserve">
ул.Анапское шоссе, 23В.</t>
  </si>
  <si>
    <t>23:47:0111003:104</t>
  </si>
  <si>
    <t>Запись в ЕГРП от 20.07.2004г.  № 23-01/48-8/2004-964 (собственность);Св-во 23-АК № 306382 от 11.03.2012г.</t>
  </si>
  <si>
    <t xml:space="preserve">МБДОУ детский сад № 21 "Ивушка" </t>
  </si>
  <si>
    <t xml:space="preserve">гараж, литер Д, 
</t>
  </si>
  <si>
    <t>23:47:0111003:0:20</t>
  </si>
  <si>
    <r>
      <rPr>
        <sz val="9"/>
        <color indexed="8"/>
        <rFont val="Times New Roman"/>
        <family val="1"/>
        <charset val="1"/>
      </rPr>
      <t xml:space="preserve"> </t>
    </r>
    <r>
      <rPr>
        <sz val="9"/>
        <rFont val="Times New Roman"/>
        <family val="1"/>
        <charset val="128"/>
      </rPr>
      <t xml:space="preserve">36,4 </t>
    </r>
  </si>
  <si>
    <t>Св-во 23-АК № 306383 от  11.03.2012г.</t>
  </si>
  <si>
    <t>Здание д/с литер А;лит под А;лит А1;лит А2;лит  а,в том числе:</t>
  </si>
  <si>
    <t>ул.Просечная,д.8</t>
  </si>
  <si>
    <t>23:47:0209004:15</t>
  </si>
  <si>
    <t>Св-во 23-АИ 713381 от 20.04.2011</t>
  </si>
  <si>
    <t>МБДОУ детский сад общеразвивающего вида № 22</t>
  </si>
  <si>
    <t xml:space="preserve">теплогенераторная Г7 </t>
  </si>
  <si>
    <t xml:space="preserve">Сарай литер Г 12 </t>
  </si>
  <si>
    <t xml:space="preserve">Музыкально-спортивный зал Литер Ж </t>
  </si>
  <si>
    <t>ул.Просечная, 8</t>
  </si>
  <si>
    <t xml:space="preserve">Веранда Литер З </t>
  </si>
  <si>
    <t>Веранда  Литер И.капремонт</t>
  </si>
  <si>
    <t>ЗДАНИЕ Д/С с.Гайдук ул.Ясельная, 2. 2414,7 м2 в том числе:</t>
  </si>
  <si>
    <t>с.Гайдук ул.Ясельная, 2</t>
  </si>
  <si>
    <t>23:47:0119027:72</t>
  </si>
  <si>
    <t>Постановление админ.МО № 3099 от 23.05.2012г. ЕГРН от 07.06.2012г.; Постановление № 3479 от 06.06.2012г.;  № 23-23-21/102/2012-280</t>
  </si>
  <si>
    <t xml:space="preserve">МАДОУ детский сад №23 </t>
  </si>
  <si>
    <t>Веранда</t>
  </si>
  <si>
    <t xml:space="preserve">Здание д/сада литер А </t>
  </si>
  <si>
    <t>п.Гайдук ул.Гагарина, д.5</t>
  </si>
  <si>
    <t>23:47:0119051:160</t>
  </si>
  <si>
    <t>Св-во 23-АИ 499214 от 27.12.2010г.</t>
  </si>
  <si>
    <t xml:space="preserve">МБДОУ детский сад общеразвивающего вида № 24 </t>
  </si>
  <si>
    <t xml:space="preserve">в том числе: </t>
  </si>
  <si>
    <t>литер В - веранда</t>
  </si>
  <si>
    <t>литер Д - веранда</t>
  </si>
  <si>
    <t>литер Е - веранда</t>
  </si>
  <si>
    <t>литер Ж - веранда</t>
  </si>
  <si>
    <t>литер З - веранда</t>
  </si>
  <si>
    <t>литер К - веранда</t>
  </si>
  <si>
    <t>литер Б - сарай</t>
  </si>
  <si>
    <t>литер Г - сарай</t>
  </si>
  <si>
    <t xml:space="preserve">литер Г1 - уборная, </t>
  </si>
  <si>
    <t>Здание детского сада литер 
Литер Ааа1 
в том числе:</t>
  </si>
  <si>
    <t>ул.Маркова,д.17</t>
  </si>
  <si>
    <t xml:space="preserve">23:47:0202004:98 </t>
  </si>
  <si>
    <t>Св-во 23-АК 104354 от 13.08.2011</t>
  </si>
  <si>
    <t xml:space="preserve">МБДОУдетский сад № 25 общеразвивающего вида </t>
  </si>
  <si>
    <t xml:space="preserve">Литер Б веранда открытая площадь </t>
  </si>
  <si>
    <t xml:space="preserve">Литер Д веранда открытая </t>
  </si>
  <si>
    <t>Литер З веранда отрытая</t>
  </si>
  <si>
    <t xml:space="preserve">Литер Е открытая веранда </t>
  </si>
  <si>
    <t xml:space="preserve">Литер Ж открытая веранда </t>
  </si>
  <si>
    <t xml:space="preserve">Литер Г1 навес </t>
  </si>
  <si>
    <t xml:space="preserve">Литер Г2 будка </t>
  </si>
  <si>
    <t>Нежилое здание детского сада литерА 1988г.</t>
  </si>
  <si>
    <t>с.Цемдолина, ул.Полевая,д.10</t>
  </si>
  <si>
    <t>23:47:0108037:430</t>
  </si>
  <si>
    <t>Выписка из ЕГРН от 19.12.2018г.</t>
  </si>
  <si>
    <t xml:space="preserve">МАДОУ общеразвивающего вида детский сад  № 26 </t>
  </si>
  <si>
    <t>Здание д/сада литер АподАаа1 в том числе:</t>
  </si>
  <si>
    <t>п.Абрау-Дюрсо ул.Новая, д.15</t>
  </si>
  <si>
    <t>23:47:0116043:118</t>
  </si>
  <si>
    <t>Св-во 23-АИ 440398 от 27.10.2010г..</t>
  </si>
  <si>
    <t>МБДОУ  детский сад № 27№ 27</t>
  </si>
  <si>
    <t xml:space="preserve">Сушилка литер Д </t>
  </si>
  <si>
    <t>23:47:0116043:116</t>
  </si>
  <si>
    <t>Св-во 23-АИ 265171 от 28.10.2010г..</t>
  </si>
  <si>
    <t>Нежилое помещение прачечной литер А1</t>
  </si>
  <si>
    <t>п.Абрау-Дюрсо
ул.Островского д.№ 9</t>
  </si>
  <si>
    <t>23:47:0116045:111</t>
  </si>
  <si>
    <t>Запись в ЕГРП от 06.07.2010 № 23-23-21/141/2010-234 (собственность)Св-во 23-АИ 147027 от 24.08.2010г.</t>
  </si>
  <si>
    <t>Основное здание  детского  сада с пристройкой и крыльцом-литер А,а,а1 в том числе:</t>
  </si>
  <si>
    <t xml:space="preserve">ул. Анапское шоссе,21 </t>
  </si>
  <si>
    <t>23:47:0111003:169</t>
  </si>
  <si>
    <t>Запись в ЕГРП от 23.04.2003г. № 23-01.48-21.2002-125 (собственность)Св-во 23-АИ 477308 от 24.02.2011г.</t>
  </si>
  <si>
    <t xml:space="preserve">МБДОУ детский сад общеразвивающего вида №28 "Соловушка" </t>
  </si>
  <si>
    <t>Слесарная,литер Б,</t>
  </si>
  <si>
    <t xml:space="preserve">Уборная,литер Б, </t>
  </si>
  <si>
    <t xml:space="preserve">Душевая, литер Д, </t>
  </si>
  <si>
    <t xml:space="preserve">Хоз. Блок, литер Е </t>
  </si>
  <si>
    <t xml:space="preserve">Беседка игровая, литер Ж, </t>
  </si>
  <si>
    <t xml:space="preserve">Беседка игровая, литер З, </t>
  </si>
  <si>
    <t>Беседка игровая, литер Г5,.</t>
  </si>
  <si>
    <t>Беседка игровая, литер Г8,.</t>
  </si>
  <si>
    <t xml:space="preserve">Склад, литер Г14, </t>
  </si>
  <si>
    <t xml:space="preserve">Нежилое здание детского сада № 29 Литер А,под/"А" </t>
  </si>
  <si>
    <t>ул.Мурата Ахеджака, 8</t>
  </si>
  <si>
    <t>23:47:0118001:894</t>
  </si>
  <si>
    <t>Свид-во от 20.01.2016г.</t>
  </si>
  <si>
    <t xml:space="preserve">МАДОУ детский сад № 29" </t>
  </si>
  <si>
    <t xml:space="preserve">Основное здание детского сада по ул.Молодежная,д.23 в ст.Натухаевская </t>
  </si>
  <si>
    <t>ул.Молодежная,д.23</t>
  </si>
  <si>
    <t>23:47:0101105:440</t>
  </si>
  <si>
    <t xml:space="preserve">МАДОУ детский сад общеразвивающего вида № 30 </t>
  </si>
  <si>
    <t>ИТОГО:</t>
  </si>
  <si>
    <t>МАДОУ детский сад №31 на 280 мест</t>
  </si>
  <si>
    <t>г.Новороссийск, ул. Видова 155-а</t>
  </si>
  <si>
    <t>23:47:0110022:127</t>
  </si>
  <si>
    <t xml:space="preserve">ЕГРН № 23:47:0110022:127-23/021/2019-1 от 17.12.2019г. </t>
  </si>
  <si>
    <t>МАДОУ д/с № 31</t>
  </si>
  <si>
    <t>Здание /основное/ с пристройкой МДОУ № 33 (1958 года постройки),в том числе:</t>
  </si>
  <si>
    <t xml:space="preserve">ул.Губернского 42 </t>
  </si>
  <si>
    <t>23:47:0305006:33</t>
  </si>
  <si>
    <t>Св-во 23-АК 260064 от 06.04.2012.</t>
  </si>
  <si>
    <t>МБДОУ детский сад № 33</t>
  </si>
  <si>
    <t>Веранда литер Г</t>
  </si>
  <si>
    <t>Веранда литер Г1</t>
  </si>
  <si>
    <t>Веранда литер Г2</t>
  </si>
  <si>
    <t>Веранда литер Г3</t>
  </si>
  <si>
    <t>Здание д/с N 34 "ОГОНЕК"
Литер Б.Б1</t>
  </si>
  <si>
    <t>ул.К.Маркса, д.36</t>
  </si>
  <si>
    <t>23-23-21/237/2009-072</t>
  </si>
  <si>
    <t>Св-во 23-АЕ 806842 от 30.04.2010г.23-23-21/237/2009-072</t>
  </si>
  <si>
    <t>МБДОУ детский сад № 34</t>
  </si>
  <si>
    <t>Здание д/с № 34 литер А;</t>
  </si>
  <si>
    <t>ул.К.Маркса, д,36</t>
  </si>
  <si>
    <t>23-23-21/237/2009-070</t>
  </si>
  <si>
    <t>Св-во 23-АЕ 806841 от 30.04.2010г.23-23-21/237/2009-070</t>
  </si>
  <si>
    <t xml:space="preserve">литер В - беседка, </t>
  </si>
  <si>
    <t xml:space="preserve">литер Д - беседка, </t>
  </si>
  <si>
    <t>литер Е - беседка</t>
  </si>
  <si>
    <t>литер Ж - беседка</t>
  </si>
  <si>
    <t xml:space="preserve">литер З - беседка, </t>
  </si>
  <si>
    <t xml:space="preserve">Здание д/с №44 с пристройкой ,литер А,А1; S=628,1кв.м. </t>
  </si>
  <si>
    <t xml:space="preserve">ул.Козлова, 65. </t>
  </si>
  <si>
    <t>23:47:0114001:160</t>
  </si>
  <si>
    <t>1  913  615,00</t>
  </si>
  <si>
    <t>ЕГРН № 23-23-48/039/2007-348 от 16.10.2007г.</t>
  </si>
  <si>
    <t>МБДОУ детский сад № 44</t>
  </si>
  <si>
    <t>Здание д/с №44 литер А2,подА ,S=722,2кв.м.</t>
  </si>
  <si>
    <r>
      <rPr>
        <sz val="9"/>
        <rFont val="Times New Roman"/>
        <family val="1"/>
        <charset val="204"/>
      </rPr>
      <t>ул.Козлова</t>
    </r>
    <r>
      <rPr>
        <sz val="10"/>
        <rFont val="Arial"/>
        <family val="2"/>
        <charset val="204"/>
      </rPr>
      <t xml:space="preserve">,65 </t>
    </r>
  </si>
  <si>
    <t>Веранда, литер Г1</t>
  </si>
  <si>
    <t>23:47:0114001:155</t>
  </si>
  <si>
    <t>ЕГРН № 23-23-48/039/207-350 от 16.101.2007г.</t>
  </si>
  <si>
    <r>
      <rPr>
        <sz val="9"/>
        <rFont val="Times New Roman"/>
        <family val="1"/>
        <charset val="204"/>
      </rPr>
      <t>Веранда, литер Г2,</t>
    </r>
    <r>
      <rPr>
        <sz val="10"/>
        <color indexed="8"/>
        <rFont val="Arial"/>
        <family val="2"/>
        <charset val="204"/>
      </rPr>
      <t xml:space="preserve"> </t>
    </r>
    <r>
      <rPr>
        <sz val="9"/>
        <color indexed="8"/>
        <rFont val="Times New Roman"/>
        <family val="1"/>
        <charset val="204"/>
      </rPr>
      <t>70,2 кв.м</t>
    </r>
  </si>
  <si>
    <t>23:47:0114001:156</t>
  </si>
  <si>
    <r>
      <rPr>
        <sz val="10"/>
        <rFont val="Arial"/>
        <family val="2"/>
        <charset val="204"/>
      </rPr>
      <t xml:space="preserve"> </t>
    </r>
    <r>
      <rPr>
        <sz val="9"/>
        <rFont val="Times New Roman"/>
        <family val="1"/>
        <charset val="204"/>
      </rPr>
      <t xml:space="preserve">70,2 </t>
    </r>
  </si>
  <si>
    <t>ЕГРН 3 23-23-48/039/2007-351 от 16.10.2007г.</t>
  </si>
  <si>
    <t>Нежилое помещение, литер Г3</t>
  </si>
  <si>
    <t>23:47:0114001:164</t>
  </si>
  <si>
    <r>
      <rPr>
        <sz val="10"/>
        <rFont val="Arial"/>
        <family val="2"/>
        <charset val="204"/>
      </rPr>
      <t xml:space="preserve"> </t>
    </r>
    <r>
      <rPr>
        <sz val="9"/>
        <rFont val="Times New Roman"/>
        <family val="1"/>
        <charset val="204"/>
      </rPr>
      <t xml:space="preserve">90,3 </t>
    </r>
  </si>
  <si>
    <t>ЕГРН № 23-23-48/039/2007-352 от 16.10.2007г.</t>
  </si>
  <si>
    <t xml:space="preserve">23:47:0114001:161 </t>
  </si>
  <si>
    <t>ЕГРН № 23-23-48/039/2007-353 от 16.10.2007г.</t>
  </si>
  <si>
    <t>Прачечная д/с № 44 литер Б</t>
  </si>
  <si>
    <t xml:space="preserve">ул.Козлова,65, </t>
  </si>
  <si>
    <t>23:47:0114001:166</t>
  </si>
  <si>
    <t>ЕГРН № 23-23-48/039/2007-349 от 16.10.2007г.</t>
  </si>
  <si>
    <t>Здание детского сада, в том числе:</t>
  </si>
  <si>
    <t xml:space="preserve">ул.Алексеева, 25А </t>
  </si>
  <si>
    <t xml:space="preserve">
23:47:0307011:419</t>
  </si>
  <si>
    <t>св-во 23-АК №  230861 от 26.03.2012г.</t>
  </si>
  <si>
    <t xml:space="preserve">МБДОУ детский сад общеразвивающего вида № 45 </t>
  </si>
  <si>
    <t xml:space="preserve">литер Г - игровая беседка, </t>
  </si>
  <si>
    <t xml:space="preserve">литер Г1 - игровая беседка, </t>
  </si>
  <si>
    <t xml:space="preserve">литер Г2 - игровая беседка, </t>
  </si>
  <si>
    <t xml:space="preserve">литер Г3 - игровая беседка, </t>
  </si>
  <si>
    <t xml:space="preserve">литер Г4 - игровая беседка, </t>
  </si>
  <si>
    <t xml:space="preserve">литер Г5 - игровая беседка, </t>
  </si>
  <si>
    <t>литер Г6 - игровая беседка,.</t>
  </si>
  <si>
    <t>литер Г7 - игровая беседка,.</t>
  </si>
  <si>
    <t>литер Г8 - игровая беседка,.</t>
  </si>
  <si>
    <t>литер Г9 - игровая беседка</t>
  </si>
  <si>
    <t>Здание д/с 46  Литер А</t>
  </si>
  <si>
    <t xml:space="preserve"> с Мысхако ул Школьная, 13-а</t>
  </si>
  <si>
    <t>23:47:0108025:968</t>
  </si>
  <si>
    <t>Св-во 23-АЛ 940849 от 19.08.2013.23-23-21/080/2010-178</t>
  </si>
  <si>
    <t>МБДОУ деткий сад № 46 Зоренька"</t>
  </si>
  <si>
    <t>хоз.помещение, литер Г1, S общ.27,09 кв.м.</t>
  </si>
  <si>
    <t xml:space="preserve">беседка, литер Г2, </t>
  </si>
  <si>
    <t>беседка, литер Г4.</t>
  </si>
  <si>
    <t xml:space="preserve">беседка, литер Г6, </t>
  </si>
  <si>
    <t xml:space="preserve">беседка, литер Г7, </t>
  </si>
  <si>
    <t>беседка, литер Г8,</t>
  </si>
  <si>
    <t xml:space="preserve">беседка, литер Г9, </t>
  </si>
  <si>
    <t xml:space="preserve">беседка, литер Г10, </t>
  </si>
  <si>
    <t xml:space="preserve">беседка, литер Г11, </t>
  </si>
  <si>
    <t xml:space="preserve">беседка, литер Г12, </t>
  </si>
  <si>
    <t xml:space="preserve">беседка, литер Г13, </t>
  </si>
  <si>
    <t>гараж на 2 автомашины, литер Г14</t>
  </si>
  <si>
    <t xml:space="preserve">с.Мысхако, ул.Школьная, д.13-а </t>
  </si>
  <si>
    <t>Модульное здание (блок-контейнер)</t>
  </si>
  <si>
    <t xml:space="preserve">ул.Индустриальная 3а </t>
  </si>
  <si>
    <t xml:space="preserve">МАДОУ детский сад общеразвивающего вида № 47 </t>
  </si>
  <si>
    <t>Нежилое здание д/с47  с пристройкой</t>
  </si>
  <si>
    <t>23:47:0113005:457</t>
  </si>
  <si>
    <t xml:space="preserve">Св-во 23-АК 276950 от21.02.2012. </t>
  </si>
  <si>
    <t>Здание нежилое 2-х этаж. Литер А,подА,а4,а5 1980г.,
в том числе:</t>
  </si>
  <si>
    <t>ул.Куникова, д.52-а</t>
  </si>
  <si>
    <t>23:47:0308002:431</t>
  </si>
  <si>
    <t>Св-во 23-АИ 113845 от 22.07.2010</t>
  </si>
  <si>
    <t xml:space="preserve">МАДОУ центр развития ребенка - детский сад № 49 "Березка" </t>
  </si>
  <si>
    <t>Гараж-хоз.блок литер Б</t>
  </si>
  <si>
    <t>Здание д/с № 50 с пристройкой литер А,А1;</t>
  </si>
  <si>
    <t>ул.Герцена,19,</t>
  </si>
  <si>
    <t xml:space="preserve">23:47:0113036:215 </t>
  </si>
  <si>
    <t>Св-во 23 АК 219268 от 21.03.2012</t>
  </si>
  <si>
    <t>МБДОУ детский сад № 50</t>
  </si>
  <si>
    <t>Беседка для игр, литер Г,</t>
  </si>
  <si>
    <t>беседка для игр литер Г1</t>
  </si>
  <si>
    <t>беседка для игр литер Г2</t>
  </si>
  <si>
    <t>беседка для игр литер Г3</t>
  </si>
  <si>
    <t>беседка для игр литер Г4</t>
  </si>
  <si>
    <t>беседка для игр литер Г5</t>
  </si>
  <si>
    <t>беседка для игр литер Г6</t>
  </si>
  <si>
    <t>беседка для игр литер Г7</t>
  </si>
  <si>
    <t>беседка для игр литер Г8</t>
  </si>
  <si>
    <t>беседка для игр литер Г9</t>
  </si>
  <si>
    <t>беседка для игр литер Г10</t>
  </si>
  <si>
    <t>беседка для игр литер Г11</t>
  </si>
  <si>
    <t>Здание /основное/ с пристройкой МАДОУ № 51 по. Литер А,А1,А2,а,а1.</t>
  </si>
  <si>
    <t>ул.Советов 8</t>
  </si>
  <si>
    <t>23-23-21/229/2010-371</t>
  </si>
  <si>
    <t>Св-во 23-АЛ 971120 от 29.07.2013г.23-23-21/229/2010-371</t>
  </si>
  <si>
    <t xml:space="preserve">МАДОУ  детский сад № 51 "Тополек" </t>
  </si>
  <si>
    <t xml:space="preserve">Пристройка на 80 мест к МАДОУ д/с № 51  </t>
  </si>
  <si>
    <t>23:47:0301002:547</t>
  </si>
  <si>
    <t>Постановление от 10.11.2014 № 8745</t>
  </si>
  <si>
    <t xml:space="preserve">Литер Г-мастерская-склад </t>
  </si>
  <si>
    <t>Кухня, прачечная- Литер Б,Б1</t>
  </si>
  <si>
    <t>Беседка детская Литер Г13</t>
  </si>
  <si>
    <t>Беседка детская Литер Г14</t>
  </si>
  <si>
    <t>Беседка детская Литер Г15</t>
  </si>
  <si>
    <t>здание детского сада № 52  литер А</t>
  </si>
  <si>
    <t>г.Новороссийск ул.Герцена,5</t>
  </si>
  <si>
    <t>23:47:0113037:0:15</t>
  </si>
  <si>
    <t>Св-во 23-АИ 055347 от 22.06.2010 г</t>
  </si>
  <si>
    <t xml:space="preserve">МБОУ  детский сад № 52  </t>
  </si>
  <si>
    <t>Беседка игровая, литер Г2</t>
  </si>
  <si>
    <t>Беседка игровая, литер Г3</t>
  </si>
  <si>
    <t>Беседка игровая, литер Г4</t>
  </si>
  <si>
    <t>Беседка игровая, литер Г5</t>
  </si>
  <si>
    <t>Беседка игровая, литер Г6</t>
  </si>
  <si>
    <t xml:space="preserve">Беседка игровая, литер Г7 </t>
  </si>
  <si>
    <t>Беседка игровая, литер Г8</t>
  </si>
  <si>
    <t>Беседка игровая, литер Г9</t>
  </si>
  <si>
    <t xml:space="preserve">Беседка игровая, литер Г10 </t>
  </si>
  <si>
    <t xml:space="preserve">Беседка игровая, литер Г11 </t>
  </si>
  <si>
    <t xml:space="preserve">Беседка игровая, литер Г12 </t>
  </si>
  <si>
    <t>Беседка игровая, литер Г13</t>
  </si>
  <si>
    <t>Здание д/с №55 литер А   1966г.</t>
  </si>
  <si>
    <t>пр.Ленина,42а</t>
  </si>
  <si>
    <t>23:47:0309018:1442</t>
  </si>
  <si>
    <t>Св-во 23-АЖ 374596 от 11.03.2010..23-23-21/008/2010-306</t>
  </si>
  <si>
    <t xml:space="preserve">МБДОУ детский сад общеразвивающего вида № 55 "Звонкие голоса" </t>
  </si>
  <si>
    <t>Склад с крыльцом, литер Б</t>
  </si>
  <si>
    <t>Гараж-склад, литер В</t>
  </si>
  <si>
    <t xml:space="preserve">Беседка, литер Г1,
</t>
  </si>
  <si>
    <t xml:space="preserve">28,0                          
</t>
  </si>
  <si>
    <t>Беседка литер Г2</t>
  </si>
  <si>
    <t xml:space="preserve">Уборная, литер Г, </t>
  </si>
  <si>
    <t xml:space="preserve">Основное здание  детского  сада№ 56 с пристройками и крыльцом-литер А,А1,А2,а,а </t>
  </si>
  <si>
    <t>г Новороссийск  ул Губернского,5/7</t>
  </si>
  <si>
    <t>23:47:0301007:71</t>
  </si>
  <si>
    <t>Св-во 23-АК 075742 от 02.11.2011</t>
  </si>
  <si>
    <t xml:space="preserve">МБОУ  детский сад общеразвивающего вида № 56 </t>
  </si>
  <si>
    <t>Кухня-прачечная,литер БподБ, в том числе:</t>
  </si>
  <si>
    <t>23:47:0301007:70</t>
  </si>
  <si>
    <t>Св-во 23-АК 075741 от 02.11.2011</t>
  </si>
  <si>
    <t xml:space="preserve">Веранда,литер Г11 </t>
  </si>
  <si>
    <t xml:space="preserve">Склад/ для продуктов, литерВ, </t>
  </si>
  <si>
    <t>23:47:0301007:72</t>
  </si>
  <si>
    <t>Св-во 23-АК 075745 от 02.11.2011</t>
  </si>
  <si>
    <t xml:space="preserve">Склад/ для продуктов, литерИ, </t>
  </si>
  <si>
    <t>23:47:0301007:69</t>
  </si>
  <si>
    <t>Св-во 23-АК 075743 от 02.11.2011</t>
  </si>
  <si>
    <t xml:space="preserve">Помещение 1 этажа 5-ти эт.жилого дома д/с 58  </t>
  </si>
  <si>
    <t>г Новороссийск пр.Ленина 5</t>
  </si>
  <si>
    <t>23:47:0307005:0:6/7</t>
  </si>
  <si>
    <t xml:space="preserve">Св-во 23-АК 063432 от 24.08.2011  </t>
  </si>
  <si>
    <t xml:space="preserve">МБОУ детский сад для детей раннего возраста № 58 "Теремок" </t>
  </si>
  <si>
    <r>
      <t xml:space="preserve">Беседка ,литер-В </t>
    </r>
    <r>
      <rPr>
        <sz val="10"/>
        <color indexed="8"/>
        <rFont val="Times New Roman"/>
        <family val="1"/>
        <charset val="204"/>
      </rPr>
      <t>м2</t>
    </r>
  </si>
  <si>
    <r>
      <t xml:space="preserve">Беседка ,литер-Е </t>
    </r>
    <r>
      <rPr>
        <sz val="10"/>
        <color indexed="8"/>
        <rFont val="Times New Roman"/>
        <family val="1"/>
        <charset val="204"/>
      </rPr>
      <t>м2</t>
    </r>
  </si>
  <si>
    <r>
      <t xml:space="preserve">Беседка ,литер-Д </t>
    </r>
    <r>
      <rPr>
        <sz val="10"/>
        <color indexed="8"/>
        <rFont val="Times New Roman"/>
        <family val="1"/>
        <charset val="204"/>
      </rPr>
      <t>м2</t>
    </r>
  </si>
  <si>
    <t>Основное здание  детского  сада№ 60 -литер А,  
 в том числе:</t>
  </si>
  <si>
    <t xml:space="preserve">г Новороссийск , ул.Анапское шоссе,47  </t>
  </si>
  <si>
    <t>23-23-21/155/2010-091</t>
  </si>
  <si>
    <t>Св-во 23-АИ 127344 от 05.08.2010 г.23-23-21/155/2010-091</t>
  </si>
  <si>
    <t xml:space="preserve">МБОУ  детский сад комбинированного вида № 60 </t>
  </si>
  <si>
    <t xml:space="preserve">Беседка ,литер-Г </t>
  </si>
  <si>
    <t>23-23-21/085/2010-061</t>
  </si>
  <si>
    <t xml:space="preserve">Беседка ,литер-Г1 
</t>
  </si>
  <si>
    <t>23-23-21/085/2010-060</t>
  </si>
  <si>
    <t xml:space="preserve">Беседка ,литер-Г2 </t>
  </si>
  <si>
    <t>23-23-21/085/2010-059</t>
  </si>
  <si>
    <t>Беседка ,литер-Г4.</t>
  </si>
  <si>
    <t>23-23-21/085/2010-057</t>
  </si>
  <si>
    <t xml:space="preserve">Беседка ,литер-Г6 </t>
  </si>
  <si>
    <t>23-23-21/085/2010-056</t>
  </si>
  <si>
    <t xml:space="preserve">Беседка ,литер-Г7 </t>
  </si>
  <si>
    <t>23-23-21/085/2010-055</t>
  </si>
  <si>
    <t xml:space="preserve">Беседка ,литер-Г9 </t>
  </si>
  <si>
    <t>23-23-21/085/2010-053</t>
  </si>
  <si>
    <t xml:space="preserve">Беседка ,литер-Г10 </t>
  </si>
  <si>
    <t>23-23-21/085/2010-063</t>
  </si>
  <si>
    <t xml:space="preserve">Беседка ,литер-Г11 </t>
  </si>
  <si>
    <t>23-23-21/085/2010-062</t>
  </si>
  <si>
    <t>Здание д/с №62 литер А 1974г,
 в том числе:</t>
  </si>
  <si>
    <t>пр.Дзержинского, 164</t>
  </si>
  <si>
    <t>23:47:0309008:0:8</t>
  </si>
  <si>
    <t>Св-во 23-АК  258326 от 27.01.2012</t>
  </si>
  <si>
    <t xml:space="preserve">МБДОУ  детский сад № 62: </t>
  </si>
  <si>
    <t>Сарай, литер Н</t>
  </si>
  <si>
    <t>Здание детского сада на 240 мест</t>
  </si>
  <si>
    <t>г. Новороссийск, ул. Южная,16</t>
  </si>
  <si>
    <t>23:47:0309017:2372</t>
  </si>
  <si>
    <t>Постановление админ. МО № 6922 от 23.11.2022г.; Муниц. Контракт № 1/ДДОУ от 18.11.2022г. С Волковым В.Г.Приказ УИЗО № 4013 от 23.11.2022г.; ЕГРН I840/261/2022-11 от 23.11.2022г.(собств)</t>
  </si>
  <si>
    <t xml:space="preserve">здание д/с63 S=2139,70кв.м. 1978г. литер А                                                                                                                                                                                </t>
  </si>
  <si>
    <t xml:space="preserve">ул.Дзержинского, 193 </t>
  </si>
  <si>
    <t>23:47:0308002:0:85</t>
  </si>
  <si>
    <t>Св-во 23-АК 021735 от 08.07.2011.</t>
  </si>
  <si>
    <t>МАДОУ д/с № 63</t>
  </si>
  <si>
    <t>пристройка на 4 группы</t>
  </si>
  <si>
    <t>23:47:0308002:7116</t>
  </si>
  <si>
    <t>Св-во 23-23/021-23/21/880/2015-281/1 от 26.10.2015</t>
  </si>
  <si>
    <t xml:space="preserve">литер Б (хоз.блок), </t>
  </si>
  <si>
    <t>Св-во 23-АИ 127499 от 05.08.2010</t>
  </si>
  <si>
    <t xml:space="preserve">литер В (веранда игровая),  </t>
  </si>
  <si>
    <t>Св-во 23-АИ 127086 от 05.08.2010</t>
  </si>
  <si>
    <t>литер Д (веранда игровая),</t>
  </si>
  <si>
    <t>Св-во 23-АИ 127500 от 05.08.2010</t>
  </si>
  <si>
    <t xml:space="preserve">литер З (веранда игровая), </t>
  </si>
  <si>
    <t>Св-во 23-АИ 127498 от 05.08.2010</t>
  </si>
  <si>
    <t xml:space="preserve">литер И (веранда игровая), </t>
  </si>
  <si>
    <t>Св-во 23-АИ 127087 от 05.08.2010</t>
  </si>
  <si>
    <t>литер Е (веранда игровая),</t>
  </si>
  <si>
    <t>Св-во 23-АИ 127088 от 05.08.2010</t>
  </si>
  <si>
    <t xml:space="preserve">Часть нежилого 2-х этаж.здания, 1980г. </t>
  </si>
  <si>
    <r>
      <rPr>
        <sz val="9"/>
        <rFont val="Times New Roman"/>
        <family val="1"/>
        <charset val="1"/>
      </rPr>
      <t xml:space="preserve">
</t>
    </r>
    <r>
      <rPr>
        <sz val="12"/>
        <rFont val="Liberation Serif;Times New Roma"/>
        <family val="1"/>
        <charset val="204"/>
      </rPr>
      <t xml:space="preserve"> </t>
    </r>
    <r>
      <rPr>
        <sz val="10"/>
        <rFont val="Times New Roman"/>
        <family val="1"/>
        <charset val="1"/>
      </rPr>
      <t xml:space="preserve">Героев Десантников, 63. </t>
    </r>
  </si>
  <si>
    <t>23:47:0308002:1510</t>
  </si>
  <si>
    <t>Запись в ЕГРН от 12.03.2004г. № 23-01/21-1/2004-317; Св-во 23-АЛ         № 766578 от 16.04.2013гСв-во 23-АЛ         № 766578 от 16.04.2013г.</t>
  </si>
  <si>
    <t xml:space="preserve">МАДОУдетский сад № 65 "Парус" </t>
  </si>
  <si>
    <t>Часть нежилого 2-х этаж.здания  1980г., в том числе:</t>
  </si>
  <si>
    <r>
      <rPr>
        <sz val="9"/>
        <rFont val="Times New Roman"/>
        <family val="1"/>
        <charset val="1"/>
      </rPr>
      <t xml:space="preserve"> </t>
    </r>
    <r>
      <rPr>
        <sz val="10"/>
        <rFont val="Times New Roman"/>
        <family val="1"/>
        <charset val="1"/>
      </rPr>
      <t xml:space="preserve">Героев Десантников, 63. </t>
    </r>
  </si>
  <si>
    <t>Запись в ЕГРН от 12.03.2004г. № 23-01/21-1/2004-317</t>
  </si>
  <si>
    <t xml:space="preserve">литер Г2 хозблок,                </t>
  </si>
  <si>
    <r>
      <rPr>
        <sz val="9"/>
        <rFont val="Times New Roman"/>
        <family val="1"/>
        <charset val="1"/>
      </rPr>
      <t xml:space="preserve"> </t>
    </r>
    <r>
      <rPr>
        <sz val="10"/>
        <rFont val="Times New Roman"/>
        <family val="1"/>
        <charset val="204"/>
      </rPr>
      <t xml:space="preserve">28,1 </t>
    </r>
  </si>
  <si>
    <t xml:space="preserve">литер Г11 беседка,             </t>
  </si>
  <si>
    <t xml:space="preserve">литер Г12 беседка,             </t>
  </si>
  <si>
    <t xml:space="preserve">литер Г13 беседка,             </t>
  </si>
  <si>
    <t>Здание  детского  сада № 66 с навес-крыльцом и пристройками-литер А,а,а1:</t>
  </si>
  <si>
    <t>ул.Золоторевского 14</t>
  </si>
  <si>
    <t>23:47:0308003:828</t>
  </si>
  <si>
    <t>св-во 23-АЖ 395039 ОТ 20.02.2010 гГ23-23-21/008/2010-307</t>
  </si>
  <si>
    <t xml:space="preserve">МБДОУ детский сад комбинированного вида № 66 </t>
  </si>
  <si>
    <t xml:space="preserve">Беседка ,литерГ- </t>
  </si>
  <si>
    <t xml:space="preserve">Беседка ,литер-Г1 </t>
  </si>
  <si>
    <t xml:space="preserve">Беседка ,литер-Г4 </t>
  </si>
  <si>
    <t xml:space="preserve">Беседка ,литер-Г5 </t>
  </si>
  <si>
    <t>Беседка ,литер-Г8 площадью  43,5 кв.м.</t>
  </si>
  <si>
    <t xml:space="preserve">Сарай ,литер-Г11 </t>
  </si>
  <si>
    <t>Здание 2-х этаж. д/с №70 литер А 1983г.</t>
  </si>
  <si>
    <t xml:space="preserve">ул.Глухова,19 </t>
  </si>
  <si>
    <t>23:47:0307018:20</t>
  </si>
  <si>
    <t>10  772  226,00</t>
  </si>
  <si>
    <t>Св-во 23-АИ 434287 от  09.12.2010.23-23-21/257/2010-243</t>
  </si>
  <si>
    <t xml:space="preserve">МДБОУ  центр развития ребенка - детский сад № 70 "Чайка" </t>
  </si>
  <si>
    <t xml:space="preserve">Склад, литер   Г, </t>
  </si>
  <si>
    <t>Склад, литер   Г5</t>
  </si>
  <si>
    <t xml:space="preserve">Беседка, литер   Г1, 
</t>
  </si>
  <si>
    <t>Беседка, литер   Г2</t>
  </si>
  <si>
    <t>Беседка, литер   Г3</t>
  </si>
  <si>
    <t>Беседка, литер   Г4</t>
  </si>
  <si>
    <t>Беседка, литер   Г6</t>
  </si>
  <si>
    <t>Беседка, литер   Г7</t>
  </si>
  <si>
    <t>Беседка, литер   Г8</t>
  </si>
  <si>
    <t>Беседка, литер   Г9</t>
  </si>
  <si>
    <t>Беседка, литер   Г10</t>
  </si>
  <si>
    <t>Беседка, литер   Г11</t>
  </si>
  <si>
    <t xml:space="preserve">Сарай, литер Г12; </t>
  </si>
  <si>
    <t>Гараж, литер Г13,</t>
  </si>
  <si>
    <t xml:space="preserve"> 7,3</t>
  </si>
  <si>
    <t>Основное здание  детского  сада№ 73  с пристройкой, крыльцом и навесом -литер А,А1,А2,а -в том числе:</t>
  </si>
  <si>
    <t>ст.Раевская,ул. Сараны 13</t>
  </si>
  <si>
    <t>23:47:0102069:62</t>
  </si>
  <si>
    <t>Св-во 23-АК 283174 от 29.03.2012г.  23-23-21/116/2010-319</t>
  </si>
  <si>
    <t xml:space="preserve">МБДОУ детский сад общеразвивающего вида № 73 </t>
  </si>
  <si>
    <t xml:space="preserve">Прачечная ,литер-Б </t>
  </si>
  <si>
    <t xml:space="preserve">Уборная ,литер-Г. </t>
  </si>
  <si>
    <t>Беседка ,литер-Г4</t>
  </si>
  <si>
    <t>Беседка ,литер-Г5</t>
  </si>
  <si>
    <t xml:space="preserve">Основное здание  детского  сада № 75 с пристройками -литер А,А1,А2 </t>
  </si>
  <si>
    <t>ст.Натухаевская ул.Красного Октября 55</t>
  </si>
  <si>
    <t>23:47:0101064:22</t>
  </si>
  <si>
    <t>Св-во 23 АИ 0211431 от 15.07.2010 г. 23-23-21/137/2010-123</t>
  </si>
  <si>
    <t xml:space="preserve"> Детский сад общеразвивающего вида №75 "Ивушка" </t>
  </si>
  <si>
    <t xml:space="preserve">Беседка ,литер-Б  </t>
  </si>
  <si>
    <t xml:space="preserve">Беседка ,литер-В </t>
  </si>
  <si>
    <t>Беседка ,литер-Д</t>
  </si>
  <si>
    <t xml:space="preserve">Беседка ,литер-Е </t>
  </si>
  <si>
    <t xml:space="preserve">Беседка ,литер-Ж </t>
  </si>
  <si>
    <t xml:space="preserve">Беседка ,литер-З </t>
  </si>
  <si>
    <t>Прачечная с пристройками ,литер- И, И манс, и .</t>
  </si>
  <si>
    <t xml:space="preserve">Склад ,литер-Л </t>
  </si>
  <si>
    <t xml:space="preserve">Склад ,литер-М </t>
  </si>
  <si>
    <t xml:space="preserve"> Здание  детского  сада №76 с пристройками -литер А, а, а1 </t>
  </si>
  <si>
    <t>х Семигорский ул Солнечная д 12.</t>
  </si>
  <si>
    <t>23:47:0104015:113</t>
  </si>
  <si>
    <t xml:space="preserve">282,9
</t>
  </si>
  <si>
    <t xml:space="preserve"> Св-во 23-АК 014980 от 08.08.2011 </t>
  </si>
  <si>
    <t xml:space="preserve"> МБДОУ  детский сад № 76  "Рябинка" </t>
  </si>
  <si>
    <t>Кухня-столовая ,литер-Б, б ,</t>
  </si>
  <si>
    <t>23:47:0104015:114</t>
  </si>
  <si>
    <t xml:space="preserve">Св-во 23-АЖ 071068 от 22.04.2010 г. </t>
  </si>
  <si>
    <t xml:space="preserve">Административное здание д/сада № 76 ,литер-В </t>
  </si>
  <si>
    <t>23:47:0104015:120</t>
  </si>
  <si>
    <t xml:space="preserve">Св-во 23-АЖ 071072 от 22.04.2010 г. </t>
  </si>
  <si>
    <t>Административное здание д/сада № 76 ,литер-И, И1, и; в том числе:</t>
  </si>
  <si>
    <t>23:47:0104015:115</t>
  </si>
  <si>
    <t xml:space="preserve">Св-во 23-АЖ 071070  от 22.04.2010 г. </t>
  </si>
  <si>
    <t xml:space="preserve">Открытая веранда ,литер-Д </t>
  </si>
  <si>
    <t>23:47:0104015:119</t>
  </si>
  <si>
    <t xml:space="preserve">Св-во 23-АЖ 071069 от 22.04.2010 г. </t>
  </si>
  <si>
    <t xml:space="preserve">Открытая веранда ,литер-Ж, Ж1 </t>
  </si>
  <si>
    <t>23:47:0104015:117</t>
  </si>
  <si>
    <t xml:space="preserve">Св-во 23-АЖ 071080 от 22.04.2010 г. </t>
  </si>
  <si>
    <t xml:space="preserve">Склад ,литер-З </t>
  </si>
  <si>
    <t>23:47:0104015:118</t>
  </si>
  <si>
    <t xml:space="preserve">Св-во 23-АЖ 071074 от 22.04.2010 г. </t>
  </si>
  <si>
    <t xml:space="preserve">Бойлерная ,литер-К </t>
  </si>
  <si>
    <t>23:47:0104015:116</t>
  </si>
  <si>
    <t xml:space="preserve">Св-во 23-АЖ 071073 от 22.04.2010 г. </t>
  </si>
  <si>
    <t xml:space="preserve">Уборная ,литер-Г </t>
  </si>
  <si>
    <t>Здание д/с №77 литер А</t>
  </si>
  <si>
    <t xml:space="preserve">пер.Восточный, 10
</t>
  </si>
  <si>
    <t>23:47:0000000:1430</t>
  </si>
  <si>
    <t>Св-во 23 АЖ 409394 от 21.04.2010.23-23-21/074/2010-107</t>
  </si>
  <si>
    <t xml:space="preserve">МБДОУ центр развития ребенка - детский сад № 77 </t>
  </si>
  <si>
    <t xml:space="preserve">Беседка, литер Г; </t>
  </si>
  <si>
    <t>Сарай, литер Г11</t>
  </si>
  <si>
    <t>Здание д/с №79 литер А</t>
  </si>
  <si>
    <t xml:space="preserve">ул.Глухова, 21 </t>
  </si>
  <si>
    <t>23:47:0307018:6</t>
  </si>
  <si>
    <t>Св-во 23 АЖ 13529923-23-21/154/2009-277</t>
  </si>
  <si>
    <t xml:space="preserve">МБДОУцентр развития ребенка - детский сад № 79 "Аистенок" </t>
  </si>
  <si>
    <t xml:space="preserve">Хоз.блок, литер Г1; </t>
  </si>
  <si>
    <t xml:space="preserve">Беседка, литер Г2; </t>
  </si>
  <si>
    <t xml:space="preserve">Беседка, литер Г3; </t>
  </si>
  <si>
    <t xml:space="preserve">Беседка, литер Г4; </t>
  </si>
  <si>
    <t xml:space="preserve">Беседка, литер Г5; </t>
  </si>
  <si>
    <t xml:space="preserve">Беседка, литер Г7; </t>
  </si>
  <si>
    <t xml:space="preserve">Беседка, литер Г8; </t>
  </si>
  <si>
    <t xml:space="preserve">Беседка, литер Г9; </t>
  </si>
  <si>
    <t xml:space="preserve">Беседка, литер Г10; </t>
  </si>
  <si>
    <t xml:space="preserve">Беседка, литер Г11; </t>
  </si>
  <si>
    <t xml:space="preserve">Беседка, литер Г12; </t>
  </si>
  <si>
    <t xml:space="preserve">Хоз.блок, литер Г13; </t>
  </si>
  <si>
    <t>Здание 2-х этаж., литер А, в том числе:</t>
  </si>
  <si>
    <t xml:space="preserve">
ул.Г.Десантников, д.16</t>
  </si>
  <si>
    <t xml:space="preserve">
23:47:0308004:256</t>
  </si>
  <si>
    <t xml:space="preserve">МБДОУ  Детский сад № 80 </t>
  </si>
  <si>
    <t xml:space="preserve">литер Г - беседка игровая, </t>
  </si>
  <si>
    <t xml:space="preserve">литер Г1 - беседка игровая, </t>
  </si>
  <si>
    <t xml:space="preserve">литер Г2 - беседка игровая, </t>
  </si>
  <si>
    <t>литер Г3 - беседка игровая,.</t>
  </si>
  <si>
    <r>
      <rPr>
        <sz val="9"/>
        <color indexed="8"/>
        <rFont val="Times New Roman"/>
        <family val="1"/>
        <charset val="1"/>
      </rPr>
      <t xml:space="preserve"> </t>
    </r>
    <r>
      <rPr>
        <sz val="10"/>
        <rFont val="Times New Roman"/>
        <family val="1"/>
        <charset val="128"/>
      </rPr>
      <t xml:space="preserve">38,7 </t>
    </r>
  </si>
  <si>
    <t>литер Г4 - беседка игровая</t>
  </si>
  <si>
    <t xml:space="preserve">литер Г5 - беседка игровая, </t>
  </si>
  <si>
    <r>
      <rPr>
        <sz val="9"/>
        <color indexed="8"/>
        <rFont val="Times New Roman"/>
        <family val="1"/>
        <charset val="1"/>
      </rPr>
      <t xml:space="preserve"> </t>
    </r>
    <r>
      <rPr>
        <sz val="10"/>
        <rFont val="Times New Roman"/>
        <family val="1"/>
        <charset val="128"/>
      </rPr>
      <t xml:space="preserve">38,1 </t>
    </r>
  </si>
  <si>
    <t>литер Г6 - беседка игровая</t>
  </si>
  <si>
    <t xml:space="preserve">литер Г7 - беседка игровая, </t>
  </si>
  <si>
    <t>Здание нежилое д/с с бассейном в том числе:</t>
  </si>
  <si>
    <t>ул.Героев Десантников,д.26</t>
  </si>
  <si>
    <t>23:47:0308004:0:56</t>
  </si>
  <si>
    <t>Св-во 23-АК 267186 от 04.04.2012г.</t>
  </si>
  <si>
    <t xml:space="preserve">  МБДОУ детский сад комбинированного вида № 81 "Электроник" </t>
  </si>
  <si>
    <t xml:space="preserve">Беседка литер Г </t>
  </si>
  <si>
    <t xml:space="preserve">Беседка литер Г3 </t>
  </si>
  <si>
    <t>Беседка литер Г4.</t>
  </si>
  <si>
    <t xml:space="preserve">Беседка литер Г5 </t>
  </si>
  <si>
    <t>Беседка литер Г6.</t>
  </si>
  <si>
    <t xml:space="preserve">Беседка литер Г7 </t>
  </si>
  <si>
    <t>Здание  детского  сада № 82 -литер А</t>
  </si>
  <si>
    <t>г Новороссийск ул.Козлова 39</t>
  </si>
  <si>
    <t>23:47:0114003:317</t>
  </si>
  <si>
    <t xml:space="preserve">Св-во 23-АЕ 833878 от 26.07.200923-23-21/084/2008-094 </t>
  </si>
  <si>
    <t xml:space="preserve">МАДОУ центр развития ребенка - детский  сад  № 82 "Сказка" </t>
  </si>
  <si>
    <t>Здание - бассейн ,литерА1- в том  числе</t>
  </si>
  <si>
    <t xml:space="preserve"> Св-во 23-АЕ 833878 от 26.07.200923-23-21/084/2008-094 </t>
  </si>
  <si>
    <t xml:space="preserve">Беседка ,литер-Г 
</t>
  </si>
  <si>
    <t>Св-во 23-АЕ 833878 от 26.07.2009 23-23-21/084/2008-094</t>
  </si>
  <si>
    <t xml:space="preserve">Беседка ,литер-Г3 </t>
  </si>
  <si>
    <t>Основное здание  детского  сада с крыльцом № 83 -литер А,под А    в том числе:</t>
  </si>
  <si>
    <t>ст.Натухаевская ул.Красная 35</t>
  </si>
  <si>
    <t>23:47:0101060:0:8/2</t>
  </si>
  <si>
    <t>Св-во 23-АК 260300  от 12.04.2012 г.</t>
  </si>
  <si>
    <t xml:space="preserve">МБДОУ детский сад № 83 "Колосок" </t>
  </si>
  <si>
    <t>Игровая ,литер-Б 
,</t>
  </si>
  <si>
    <t>Игровая ,литер- В ,</t>
  </si>
  <si>
    <t>Игровая ,литер- Г ,</t>
  </si>
  <si>
    <t>Игровая ,литер-Д ,</t>
  </si>
  <si>
    <t xml:space="preserve">57,1
</t>
  </si>
  <si>
    <t xml:space="preserve">Игровая ,литер-Е,
</t>
  </si>
  <si>
    <t xml:space="preserve">Игровая ,литер-Г2,
</t>
  </si>
  <si>
    <t xml:space="preserve">Сарай ,литер-Г3,
</t>
  </si>
  <si>
    <t>Основное здание  детского  сада  № 85 -литер А,под А. , в том  числе</t>
  </si>
  <si>
    <t>г Новороссийск ул.Борисова 16,</t>
  </si>
  <si>
    <t>23:47:0205010:0:023</t>
  </si>
  <si>
    <t xml:space="preserve">Св-во 23-АИ 477021 от 21.02.2011 г. </t>
  </si>
  <si>
    <t xml:space="preserve">МБЛОУ  детский сад № 85 "Березка" </t>
  </si>
  <si>
    <t>Веранда,литер- В , м.</t>
  </si>
  <si>
    <t>Веранда,литер- Д ,</t>
  </si>
  <si>
    <t xml:space="preserve">Веранда,литер- Е ,
</t>
  </si>
  <si>
    <t>Веранда,литер- Ж ,</t>
  </si>
  <si>
    <t>УЧРЕЖДЕНИЯ ОБРАЗОВАНИЯ  ШКОЛЫ</t>
  </si>
  <si>
    <t xml:space="preserve">Здание школы </t>
  </si>
  <si>
    <t>г.Новороссийск, ул.Героев Десантников, 13</t>
  </si>
  <si>
    <t>23:47:0309009:0:20</t>
  </si>
  <si>
    <t>запись в ЕГРП от 13.01.2011 № 23-23-21/300/2010-048</t>
  </si>
  <si>
    <t xml:space="preserve">МБОУ  средняя общеобразовательная школа № 10 </t>
  </si>
  <si>
    <t>Нежилое помещение, 4-й этаж здания,  литер А</t>
  </si>
  <si>
    <t>23:47:0309009:304</t>
  </si>
  <si>
    <t>Здание шк № 11 ул. Южная 6</t>
  </si>
  <si>
    <t>г.  Новороссийск, ул. Южная, № 6а</t>
  </si>
  <si>
    <t>23:47:0309015:0:42</t>
  </si>
  <si>
    <t xml:space="preserve">
Св-во 23-АК 306043
От  27.02.2012г.</t>
  </si>
  <si>
    <t xml:space="preserve">МБОУ начальная общеобразовательная школа № 11  </t>
  </si>
  <si>
    <t>Здание литер А</t>
  </si>
  <si>
    <t>г. Новороссийск, ул.Золотаревского, 6</t>
  </si>
  <si>
    <t>23-23-21/266/2010-392</t>
  </si>
  <si>
    <t>запись в ЕГРП № 23-23-21/266/2010-392 от 19.01.2011г.</t>
  </si>
  <si>
    <t>МБОУ  средняя общеобразовательная школа          № 12</t>
  </si>
  <si>
    <t>Здание гаража литер В</t>
  </si>
  <si>
    <t>г. Новороссийск, ул. Золотаревского,6</t>
  </si>
  <si>
    <t>23-23-21/266/2010-393</t>
  </si>
  <si>
    <t>запись в ЕГРП № 23-23-21/266/2010-393 от 19.01.2011г.</t>
  </si>
  <si>
    <t>Здание, этажность 3; литер БподБ</t>
  </si>
  <si>
    <t>г.Новороссийск, п. Верхнебаканский, ул. Ленина, 15</t>
  </si>
  <si>
    <t>23:47:0105046:8</t>
  </si>
  <si>
    <t>запись в ЕГРП от 16.09.2010 № 23-23-21/157/2010-177</t>
  </si>
  <si>
    <t>МБОУ  средняя общеобразовательная          школа № 14</t>
  </si>
  <si>
    <t>Здание литер А, этажность 2</t>
  </si>
  <si>
    <t>г. Новороссийск, п. Верхнебаканский, ул. Ленина/ул.40 лет Октября,№15/6;</t>
  </si>
  <si>
    <t>23:47:0105046:6</t>
  </si>
  <si>
    <t>запись в ЕГРП от 04.03.2010 № 23-23-21/006/2010-373</t>
  </si>
  <si>
    <t>Нежилое помещение № 1, литер ВВ1</t>
  </si>
  <si>
    <t>п. Верхнебаканский, ул. Ленина/ул.40 лет Октября,№15/6;</t>
  </si>
  <si>
    <t>23:47:0105046:0:2/1</t>
  </si>
  <si>
    <t>запись в ЕГРП от 16.09.2010 № 23-23-21/157/2010-178</t>
  </si>
  <si>
    <t>Здание школы литер А</t>
  </si>
  <si>
    <t>г. Новороссийск,ул.Пенайская 3/Щелевая,2</t>
  </si>
  <si>
    <t>23-23-47/033/2006-073</t>
  </si>
  <si>
    <t>запись в ЕГРП от 13.03.2007 № 23-23-47/004/2007-189</t>
  </si>
  <si>
    <t>МБОУосновная обще-образовательная школа № 15</t>
  </si>
  <si>
    <t>Здание спортзала и мастерских литер Б</t>
  </si>
  <si>
    <t>23-23-47/033/2006-074</t>
  </si>
  <si>
    <t>запись в ЕГРП от 30.11.2006 № 23-23-47/033/2006-074</t>
  </si>
  <si>
    <t>Здание школы литер А,этажность 3  с подвалом</t>
  </si>
  <si>
    <t xml:space="preserve"> Сухумийское шоссе,82</t>
  </si>
  <si>
    <t>23:47:0208015:0:2</t>
  </si>
  <si>
    <t>запись в ЕГРП от 20.10.2010г. №23-23-21/189/2010-395</t>
  </si>
  <si>
    <t>МБОУ  средняя общеобразовательная          школа № 16</t>
  </si>
  <si>
    <t>Здание мастерских литер Б</t>
  </si>
  <si>
    <t>23:47:0208015:0:3</t>
  </si>
  <si>
    <t>Здание школы,литер А, под.А, этажность -3</t>
  </si>
  <si>
    <t>г.Новороссийск, ул. Менжинского, 52</t>
  </si>
  <si>
    <t>23:47:0203034:0:2</t>
  </si>
  <si>
    <t>запись в ЕГРП  от 04.04.2011г. № 23-23-21/068/2011-136;</t>
  </si>
  <si>
    <t>МБОУ  средняя общеобразовательная          школа № 17</t>
  </si>
  <si>
    <t>помещение спортзал , литер Б</t>
  </si>
  <si>
    <t>23:47:0203034:0:3/1</t>
  </si>
  <si>
    <t>запись в ЕГРП  от 20.07.2011г. № 23-23-21/124/2011-346</t>
  </si>
  <si>
    <t>сарай литер "е"</t>
  </si>
  <si>
    <t>Пристройка литер "а"</t>
  </si>
  <si>
    <t>Пристройка литер  "а"</t>
  </si>
  <si>
    <t>Здание школы  Литер А</t>
  </si>
  <si>
    <t>г.Новороссийск, ул.Мефодиевская, 15</t>
  </si>
  <si>
    <t>23-23-21/141/2010-242</t>
  </si>
  <si>
    <t>Свидетельство 23-АИ 113829 от 22.07.2010г.23-23-21/141/2010-242</t>
  </si>
  <si>
    <t>МБОУ  средняя общеобразовательная          школа № 18</t>
  </si>
  <si>
    <t>Здание (филиал школы), литер Б</t>
  </si>
  <si>
    <t>23-23-21/141/2010-243</t>
  </si>
  <si>
    <t>Свидетельство 23-АИ 113830 от 22.07.2010г23-23-21/141/2010-243</t>
  </si>
  <si>
    <t>Здание школы, Литер АА1</t>
  </si>
  <si>
    <t>г.Новороссийск, ул. Героев Десантников, 67</t>
  </si>
  <si>
    <t>23:47:0308002: 0:64</t>
  </si>
  <si>
    <t>Запись в ЕГРП от 18.02.2010 № 23-23-21/225/2009-241;</t>
  </si>
  <si>
    <t>МАОУ средняя общеобразовательная школа    № 19</t>
  </si>
  <si>
    <t>Гараж , Литер Б</t>
  </si>
  <si>
    <t>23:47:0308002: 0:63</t>
  </si>
  <si>
    <t>Запись в ЕГРП от 18.02.2010 № 23-23-21/225/2009-240;</t>
  </si>
  <si>
    <t>Здание школы литер АподА, 4 этажа,подвал</t>
  </si>
  <si>
    <t>г.Новороссийск, ул.Гладкова 3</t>
  </si>
  <si>
    <t>23:47:0301040:0:16</t>
  </si>
  <si>
    <t>Св-во о гос.регистрации  23-АИ № 621224 от  26.04.2011г.</t>
  </si>
  <si>
    <t xml:space="preserve">МБОУ средняя общеобразовательная школа № 21 им. А.С.Пушкина </t>
  </si>
  <si>
    <t>Здание (спортзал) литер ББ1бподбподБ</t>
  </si>
  <si>
    <t>23:47:0301040:0:15</t>
  </si>
  <si>
    <t>Св-во о гос.регистрации  23-АИ № 621225 от  26.04.2011г.</t>
  </si>
  <si>
    <t>здание (гараж) литер Е</t>
  </si>
  <si>
    <t xml:space="preserve">здание  шк ,литер "А","А1",под"А","А2","а" </t>
  </si>
  <si>
    <t>г. Новороссийск, ул. Суворовская, 5</t>
  </si>
  <si>
    <t>23-23-21/042/2010-085</t>
  </si>
  <si>
    <t>Запись в ЕГРП от 09.04.2010г. № 23-23-21/042/2010-085</t>
  </si>
  <si>
    <t xml:space="preserve">МАОУ  средняя общеобразовательная школа № 22 </t>
  </si>
  <si>
    <t>Здание спортивного комплекса, литер Бб</t>
  </si>
  <si>
    <t>23:4760307006:34</t>
  </si>
  <si>
    <t>Акт № 1 КС-14 от 29.12.18 г., Акт № 4700-000053 от 25.02.2019 г., КС-2, КС-3 от 30.04.2019 г.</t>
  </si>
  <si>
    <t>Блок начального образования школа №23</t>
  </si>
  <si>
    <t xml:space="preserve">г.Новороссийск, с.Гайдук, ул.Мира, №47 </t>
  </si>
  <si>
    <t>23:47:0119031:12</t>
  </si>
  <si>
    <t>Выписка из ЕГРН 99/2019/246849194 от 22.02.2019г.</t>
  </si>
  <si>
    <t xml:space="preserve">МАОУ средняя общеобразовательная школа     № 23 </t>
  </si>
  <si>
    <t>Здание школы № 23 ул.Мира, 47</t>
  </si>
  <si>
    <t>23-23-21/023/2010-038</t>
  </si>
  <si>
    <t>Свидетельствоот 14.03.2012г. № 23-АК 227011</t>
  </si>
  <si>
    <t>Пристройка к зданию школы № 23 ул.Мира, 47</t>
  </si>
  <si>
    <t>Св-во от 14.03.2012г № 23-АК 227010;</t>
  </si>
  <si>
    <t xml:space="preserve">Здание учебное основное литер АподАА1, 3 этажа,подвал </t>
  </si>
  <si>
    <t>23:47:0102046:0:1</t>
  </si>
  <si>
    <t>Запись в ЕГРП от 24.11.2010 № 23-23-21/257/2010-018</t>
  </si>
  <si>
    <t xml:space="preserve">МБОУ  средняя общеобразовательная школа № 24 станицы Раевской </t>
  </si>
  <si>
    <t>Блок начального образования литер Д</t>
  </si>
  <si>
    <t>ст.Раевская, ул.Красная, д.40</t>
  </si>
  <si>
    <t>23:47:0000000:7600</t>
  </si>
  <si>
    <t>Запись в ЕГРП от 24.11.2010 № 23-23-21/257/2010-020</t>
  </si>
  <si>
    <t>гараж</t>
  </si>
  <si>
    <t>Мастерская (дом музыкального обучения)</t>
  </si>
  <si>
    <t xml:space="preserve">  Семигорье с, Победы ул, дом № 1-А</t>
  </si>
  <si>
    <t>23-23-21/275/2010-111</t>
  </si>
  <si>
    <t>Свидетельство 23АИ  891739 от 07.05.2011г.</t>
  </si>
  <si>
    <t xml:space="preserve">МБОУ основная общеобразовательная школа № 25 </t>
  </si>
  <si>
    <t>Мастерская (дом производственного обучения)</t>
  </si>
  <si>
    <t>23-23-21/275/2010-112</t>
  </si>
  <si>
    <t>Свидетельство 23АИ  891740 от 07.05.2011г.</t>
  </si>
  <si>
    <t>Здание учебный корпус</t>
  </si>
  <si>
    <t>23-23-48/002/2007-408</t>
  </si>
  <si>
    <t>Свидетельство 23АИ 886913 от 07.05.2011г.</t>
  </si>
  <si>
    <t>Нежилое 3-х этаж. здание /учебный корпус</t>
  </si>
  <si>
    <t>ст. Натухаевская, Фрунзе, 50 (2007г.); 5679,0</t>
  </si>
  <si>
    <t>23:47:0101043:0:3</t>
  </si>
  <si>
    <t>ЕГРН от 29.03.2011 № 23-23-21/056/2011-373 (опер.управл.);</t>
  </si>
  <si>
    <t>МБОУ средняя общеобразовательная школа    № 26 имени Героя РФ Палатиди А.И.</t>
  </si>
  <si>
    <t>Здание Блок №2,3,5</t>
  </si>
  <si>
    <t>ст. Натухаевская, Фрунзе, 50</t>
  </si>
  <si>
    <t>Здание ( столярная мастерская)</t>
  </si>
  <si>
    <t>здание  школы</t>
  </si>
  <si>
    <t xml:space="preserve"> г.Новороссийск, с.Мысхако, ул.Школьная, №5</t>
  </si>
  <si>
    <t>23:47:0118036:177</t>
  </si>
  <si>
    <t xml:space="preserve"> Свидетельство  ЕГРН 23-АН 329053 от 06.11.2014г.</t>
  </si>
  <si>
    <t xml:space="preserve">МБОУ средняя общеобразовательная школа    № 27  </t>
  </si>
  <si>
    <t>г.Новороссийск, с.Мысхако, ул.Школьная, №5</t>
  </si>
  <si>
    <t xml:space="preserve">23:47:0118036:177 </t>
  </si>
  <si>
    <t>Свидетельство ЕГРН 23-АН 329053 от 06.11.2014г.</t>
  </si>
  <si>
    <t>здание школы №28</t>
  </si>
  <si>
    <t>с. Цемдолина, ул. Школьная, 3</t>
  </si>
  <si>
    <t>23:47:0108013:68</t>
  </si>
  <si>
    <t>23-АК 230963 от 30.03.2012</t>
  </si>
  <si>
    <t xml:space="preserve">МАОУ  средняя общеобразовательная          школа № 28 </t>
  </si>
  <si>
    <t>здание начальной школы</t>
  </si>
  <si>
    <t>с. Цемдолина, ул. Школьная, д.3</t>
  </si>
  <si>
    <t>23:47:0109006:9</t>
  </si>
  <si>
    <t>23-АК 230972 от 30.03.2012</t>
  </si>
  <si>
    <t>здание складов</t>
  </si>
  <si>
    <t>23:47:0109006:11</t>
  </si>
  <si>
    <t>23-АК 230975 от 30.03.2012</t>
  </si>
  <si>
    <t>Здание (учебный корпус)</t>
  </si>
  <si>
    <t>г.Новороссийск,  ул.Волгоградская, №46</t>
  </si>
  <si>
    <t>23:47:0308004:305</t>
  </si>
  <si>
    <t>Выписка из ЕГРН №23/193/006/2017-4593 от 19.07.2017г.</t>
  </si>
  <si>
    <t xml:space="preserve">МБОУ  средняя общеобразовательная школа № 29 им. Ю.В. Амелова </t>
  </si>
  <si>
    <t>Гараж(мастерские)</t>
  </si>
  <si>
    <t>23:47:0308004:306</t>
  </si>
  <si>
    <t>Выписка из ЕГРН №23/193/006/2017-4590 от 19.07.2017г.</t>
  </si>
  <si>
    <t>Здание  этаж 3 - Литер А,       Подвал  - Литер Аподв, Пристройка — Литер а</t>
  </si>
  <si>
    <t>с.Абрау-Дюрсо, ул.Островского,  8</t>
  </si>
  <si>
    <t>23:47:0116045:0:14</t>
  </si>
  <si>
    <t>Св-во 23-АИ 472170 от 31.01.2010г.</t>
  </si>
  <si>
    <t>МБОУ средняя общеобразовательная школа № 30</t>
  </si>
  <si>
    <t>Гараж — Литер Г</t>
  </si>
  <si>
    <t>Здание склада</t>
  </si>
  <si>
    <t>Краснодарский край, г.Новороссийск,  пгт Глебовское, ул.Чехова, №1</t>
  </si>
  <si>
    <t>Свидетельство о государственной регистрации права 691142 серия 23АК  от 05.05.2012г.</t>
  </si>
  <si>
    <t xml:space="preserve">МБОУ  основная общеобразовательная школа № 31 </t>
  </si>
  <si>
    <t>Здание школы № 31</t>
  </si>
  <si>
    <t>23:23:21/108/2010-199</t>
  </si>
  <si>
    <t>Здание школы</t>
  </si>
  <si>
    <t>г.Новороссийск, ул.Первомайская, д.7</t>
  </si>
  <si>
    <t>23-23-21/023/2010-296</t>
  </si>
  <si>
    <t>свидетельство 23-АИ 391403 от 12.11.201023-23-21/023/2010-296</t>
  </si>
  <si>
    <t xml:space="preserve">МБОУ средняя  общеобразовательная школа № 32 </t>
  </si>
  <si>
    <t xml:space="preserve">Нежилое здание - школа  </t>
  </si>
  <si>
    <t>г.Новороссийск, ул.Видова,155</t>
  </si>
  <si>
    <t>23:47:0000000:6724</t>
  </si>
  <si>
    <t xml:space="preserve">МАОУ средняя общеобразовательная школа № 34 </t>
  </si>
  <si>
    <t>1/2 часть тира</t>
  </si>
  <si>
    <t>г. Новороссийск, ул. Героев десантников, 51 а</t>
  </si>
  <si>
    <t>23:47:0308002:1526</t>
  </si>
  <si>
    <t>Расп. 337-рки от 02.08.2016 г. Договор №841 от 09.12.2010г.Вид права-оперативного управления.</t>
  </si>
  <si>
    <t>г. Новороссийск, МАОУ СОШ № 33</t>
  </si>
  <si>
    <t>1/2 часть здания школы по ул. Гер.дес.51а</t>
  </si>
  <si>
    <t>23:47:0308002:0:99/3</t>
  </si>
  <si>
    <t>419,.5</t>
  </si>
  <si>
    <t>Расп. 337-рки от 02.08.2016г. Договор №841 от 09.12.2010г.Вид права-оперативного управления.</t>
  </si>
  <si>
    <t>1/2 нежилого здания 2</t>
  </si>
  <si>
    <t>23:47:0308002:1528</t>
  </si>
  <si>
    <t>Расп. 337-рки от 02.08.2016г. Договор №841 от 09.12.2010г.Вид права-оперативного управления.Изменение №3 к дог.№841 от 09.12.2010г.</t>
  </si>
  <si>
    <t>комнаты №84/1,85/1,103/1,106/1,107-126,254,133,154-158,161-177,181-199,206,207,220,221-251,1,2/1,8,9,11,20-48,266-269</t>
  </si>
  <si>
    <t>23:47:0308002:461</t>
  </si>
  <si>
    <t>Распоряжение губернатора КК № 2266 от 21.07.2016г.; Акт приема-передачи от  07.07.2016г.; Приказ УИЗО № 2266 от 21.07.2016г.;</t>
  </si>
  <si>
    <t>г. Новороссийск, ул. Видова 109</t>
  </si>
  <si>
    <t>23:47:0114005:48</t>
  </si>
  <si>
    <t>№ 23-23-21/074/2010-499 от 11.06.2010 г.</t>
  </si>
  <si>
    <t xml:space="preserve">МАОУ средняя общеобразовательная школа № 40 </t>
  </si>
  <si>
    <t xml:space="preserve">Здание столовой    </t>
  </si>
  <si>
    <t>Здание литер АподАА1</t>
  </si>
  <si>
    <t>г.Новороссийск, ул.Конституции, №27/15</t>
  </si>
  <si>
    <t>23:47:0303006:0:5</t>
  </si>
  <si>
    <t>Запись в ЕГРП от 29.12.2010г. № 23-23-21/160/2010-138</t>
  </si>
  <si>
    <t xml:space="preserve">МБОУ Гимназия №20 </t>
  </si>
  <si>
    <t>Здание литер АподА этажность -3</t>
  </si>
  <si>
    <t>23:47:0301046:0:4</t>
  </si>
  <si>
    <t>Запись в ЕГРП от 28.03.2011г. № 23-23-21/070/2011-123</t>
  </si>
  <si>
    <t>Здание  (учебный корпус школы)</t>
  </si>
  <si>
    <t>г. Новороссийск, ул. Цедрика, 7</t>
  </si>
  <si>
    <t>23-23-21/017/2009-035</t>
  </si>
  <si>
    <t xml:space="preserve">Запись регистрации от 12.01.2011 № 23-23-21/308/2010-117 Сведетельство о гос. Регистрации  права(повторное)  от 02.02.2012 23-АК 246845 </t>
  </si>
  <si>
    <t xml:space="preserve">МАОУ гимназия № 5 </t>
  </si>
  <si>
    <t>Здание школы№2 ул.Суворовская,40</t>
  </si>
  <si>
    <t>г.Новороссийск, ул.Суворовская, 40</t>
  </si>
  <si>
    <t>23:47:0307021:551</t>
  </si>
  <si>
    <t>свидетельство о государственной регистрации права 23-АН 023409 от 26.09.2014гзапись в ЕГРП от 29.07.2010 № 23-23-21/141/2010-386.</t>
  </si>
  <si>
    <t xml:space="preserve">МАОУ  гимназия № 2 </t>
  </si>
  <si>
    <t>Здание школы №4  — Литер А</t>
  </si>
  <si>
    <t xml:space="preserve">ул Герцена 11 </t>
  </si>
  <si>
    <t>23:47:0113037:71</t>
  </si>
  <si>
    <t>Свидетельство 23-АЕ № 333993  от 02.03.2009г.; запись ЕГРП от 02.03.2009г. № 23-23-21/017/2009-032;запись в ЕГРП от 22.08.2011 № 23-23-21/181/2011-415</t>
  </si>
  <si>
    <t xml:space="preserve">МБОУ гимназия № 4 </t>
  </si>
  <si>
    <t>Здание школы с пристройками и крыльцом       Литер А, А1, А2, А3, а , а1 -</t>
  </si>
  <si>
    <t>г.Новороссийск, ул.Шаумяна, 5</t>
  </si>
  <si>
    <t>23:47:0204056:0:3</t>
  </si>
  <si>
    <t>запись в ЕГРП от 31.03.2010 № 23-23-21/043/2010-380</t>
  </si>
  <si>
    <t xml:space="preserve">МБОУ  гимназия №7 </t>
  </si>
  <si>
    <t>Здание с пристройками  литер А,А подвал,А1,А2,подвал А3; этажность 3</t>
  </si>
  <si>
    <t>г.Новороссийск, ул.Мысхакское шоссе 21/23</t>
  </si>
  <si>
    <t>23-23-21/193/2009-273</t>
  </si>
  <si>
    <t xml:space="preserve">МБОУ  Гимназия № 8 </t>
  </si>
  <si>
    <t>саpай</t>
  </si>
  <si>
    <t>г.Новороссийск,ул.Мысхакское шоссе 21/23</t>
  </si>
  <si>
    <t>Здание учебного кропуса литер А</t>
  </si>
  <si>
    <t>г. Новороссийск, ул. Яковлева,27</t>
  </si>
  <si>
    <t>23:47:0303013:43</t>
  </si>
  <si>
    <t>запись в ЕГРП от 27.10.2010 №23-23-21/224/2010-172</t>
  </si>
  <si>
    <t xml:space="preserve">МАОУ гимназия №6 </t>
  </si>
  <si>
    <t xml:space="preserve">Здание спортивного зала Литер А2  </t>
  </si>
  <si>
    <t>Здание литера АподА Нежилое, количество этажей 4, количество подземных этажей 1,</t>
  </si>
  <si>
    <t>г. Новороссийск, ул.Г.Десантников 29А</t>
  </si>
  <si>
    <t xml:space="preserve">23:47:0309009:0:21 </t>
  </si>
  <si>
    <t>Свидетельство о государственной регистрации права 23-АК №306199 от 02.03.2012г.</t>
  </si>
  <si>
    <t>МАОУ  лицей"Морской технический"</t>
  </si>
  <si>
    <t>здание школы литер А, 2 этажное</t>
  </si>
  <si>
    <t>г.Новороссийск ул.Ф.Энгельса, д.52</t>
  </si>
  <si>
    <t>23-23-21/005/2010-488</t>
  </si>
  <si>
    <t xml:space="preserve"> Запись  регистрации № 23-23-21/005/2010-488</t>
  </si>
  <si>
    <t xml:space="preserve">МБОУ лицей «Технико-экономический» </t>
  </si>
  <si>
    <t>Спорт.зал с подсобными помещениями  литер А,а1</t>
  </si>
  <si>
    <t>23:47:0305018:2</t>
  </si>
  <si>
    <t>мастеpские , литер Д</t>
  </si>
  <si>
    <t>23-23-21/005/2010-491</t>
  </si>
  <si>
    <t xml:space="preserve"> Запись регистрации № 23-23-21/005/2010-491</t>
  </si>
  <si>
    <t>школьные мастеpские ,литер Б</t>
  </si>
  <si>
    <t xml:space="preserve"> запись о регистрации № 23-23-21/005/2010-488</t>
  </si>
  <si>
    <t>пристройка</t>
  </si>
  <si>
    <t>23-23-21/005/2010-490</t>
  </si>
  <si>
    <t xml:space="preserve"> запись о регистрации № 23-23-21/005/2010-490</t>
  </si>
  <si>
    <t>СПОРТ- ДОП.ОБРАЗОВАНИЕ</t>
  </si>
  <si>
    <t>Нежилое помещ.по литер А1</t>
  </si>
  <si>
    <t>ул.Энгельса, д. 74</t>
  </si>
  <si>
    <t>23-23-21/229/2010-370</t>
  </si>
  <si>
    <t>Св-во 23-АИ 338413 от 11.11.2010г.23-23-21/229/2010-370</t>
  </si>
  <si>
    <t xml:space="preserve">МБУ ДО ДЮСШ « Виктория» </t>
  </si>
  <si>
    <t>Нежилое помещение литер Б</t>
  </si>
  <si>
    <t>пр.Дзержинского, д.126</t>
  </si>
  <si>
    <t>23-23-21/229/2010-369</t>
  </si>
  <si>
    <t>Св-во 23-АИ 338414 от 11.11.2010г.23-23-21/229/2010-369</t>
  </si>
  <si>
    <t xml:space="preserve"> Часть помещения  ( комнаты №1-18,20,25-37 ) Литер- А. </t>
  </si>
  <si>
    <t>ст.Натухаевская ул.Фрунзе №50 А</t>
  </si>
  <si>
    <t>23:47:0101043:7</t>
  </si>
  <si>
    <t xml:space="preserve">Св-во 23_АК 668483 от 02.05.2012 г. </t>
  </si>
  <si>
    <t xml:space="preserve">МБУ ДО ДЮСШ                                  « Каисса» </t>
  </si>
  <si>
    <t xml:space="preserve"> Часть помещения  ( комнаты №19,21-24 ) Литер- А. 
</t>
  </si>
  <si>
    <t>ст.Натухаевская ул.Фрунзе № 50 А</t>
  </si>
  <si>
    <t xml:space="preserve">Св-во 23-АК 668483 от 02.05.2015 </t>
  </si>
  <si>
    <t xml:space="preserve">МБУ ДО ДЮСШ                                   « Каисса» </t>
  </si>
  <si>
    <t xml:space="preserve">Нежилое сооружение </t>
  </si>
  <si>
    <t>ул.Золоторевского, 6</t>
  </si>
  <si>
    <t>23:47:0308003:3085</t>
  </si>
  <si>
    <t>Пост. № 3016 от 27.06.2019г.         ЕГРН  от  09,07,2019 23/021/2019-1;</t>
  </si>
  <si>
    <t xml:space="preserve">МАУ  дополнительного образования  Детский оздоровительно-образовательный спортивный центр "Надежда" </t>
  </si>
  <si>
    <t>Нежилое здание (бывший тир),  1987г.</t>
  </si>
  <si>
    <t>23:47:0308003:533</t>
  </si>
  <si>
    <t>Распоряжение № 103-рки от 05.04.2019г.   Выписка из ЕГРН от 23.01.2021г.</t>
  </si>
  <si>
    <t xml:space="preserve">Малый спортзал литер Бпод Б </t>
  </si>
  <si>
    <t>ул.Волгоградская 46</t>
  </si>
  <si>
    <t>23:47:0308004:847</t>
  </si>
  <si>
    <t xml:space="preserve">
Св-во 23-АК 267378 от 07.04.2012г.
</t>
  </si>
  <si>
    <t>МБОУ дополнительного образования детей детско- юношеская спортивная школа "Олимп"</t>
  </si>
  <si>
    <t>Нежилое помещение  литер V.</t>
  </si>
  <si>
    <t xml:space="preserve">ул. Первомайская 7. </t>
  </si>
  <si>
    <t>23:47:0205011:288</t>
  </si>
  <si>
    <t xml:space="preserve">
Св-во 23-АК 499834 от 09.12.2011г.</t>
  </si>
  <si>
    <t xml:space="preserve">МБОУ  дополнительного образования детско-юношеская спортивная школа  "Олимпиец" </t>
  </si>
  <si>
    <t xml:space="preserve">Литер Д, S=81,9 кв.м Тренажерный зал ул. 1993г. </t>
  </si>
  <si>
    <t xml:space="preserve">
</t>
  </si>
  <si>
    <t>Нежилое помещение (комнаты 50,51,52,53,54,55,56,57,58,59,60,61,62) Этаж 2. Литер А</t>
  </si>
  <si>
    <t>пр.Дзержинского,185</t>
  </si>
  <si>
    <t xml:space="preserve">
23:47:0308002:1720</t>
  </si>
  <si>
    <t xml:space="preserve">
Св-во 23-АМ № 220025 от 29.10.2013г. </t>
  </si>
  <si>
    <t xml:space="preserve">МБОУ дополнительного образования детей детско-юношеская спортивная школа "Триумф" </t>
  </si>
  <si>
    <t xml:space="preserve">Нежилое цокольное помещение № 1,2 </t>
  </si>
  <si>
    <t>ул.Золотаревского, 6</t>
  </si>
  <si>
    <t xml:space="preserve">
23:47:0308003:300</t>
  </si>
  <si>
    <t xml:space="preserve">
85,7</t>
  </si>
  <si>
    <t xml:space="preserve">
Св-во .23-АМ № 313395 от 12.12.2013г.</t>
  </si>
  <si>
    <t>1/2нежилого здания 1 литер Б (% готовности 68%)</t>
  </si>
  <si>
    <t xml:space="preserve"> ул.Г.Десантников,51а, </t>
  </si>
  <si>
    <t xml:space="preserve">
23:47:0308002:5002</t>
  </si>
  <si>
    <t>Распоряжение губернатора КК № 175-р от 31.05.2016г.; Акт приема-передачи от 07.07.2016г.; Приказ УИЗО № 2266 от 21.07.2016г.;</t>
  </si>
  <si>
    <t>1/2 часть гаража  литер В (% готовности 82,5)</t>
  </si>
  <si>
    <t xml:space="preserve">
23:47:0308002:1528</t>
  </si>
  <si>
    <t>Муниц. Контракт купли-продажи № 0118300013318001443_252421/1443-АК от 2 ноября 2018г.;Акт приема передачи №2 от 10 января 2019г.; Приказ № 3371 от 5.12.2018; (первичный); Приказ УИЗО № 3385 от 23.01.2019г. (корректировка); Приказ УИЗО № 3411 от 29.03.2019г. (корректировка № 3371);</t>
  </si>
  <si>
    <t xml:space="preserve">МАУ «Детский санаторно-оздоровительный лагерь круглогодичного действия «Глобус» </t>
  </si>
  <si>
    <t>Нежилое здание (жилой блок, спальный), основное строение</t>
  </si>
  <si>
    <t>23:47:0117061:106</t>
  </si>
  <si>
    <t>23:47:0117061:107</t>
  </si>
  <si>
    <t>23:47:0117061:108</t>
  </si>
  <si>
    <t>23:47:0117061:109</t>
  </si>
  <si>
    <t>23:47:0117061:110</t>
  </si>
  <si>
    <t>23:47:0117061:111</t>
  </si>
  <si>
    <t>Жилой блок (спальный корпус)</t>
  </si>
  <si>
    <t>23:47:0117061:128</t>
  </si>
  <si>
    <t>23:47:0117061:141</t>
  </si>
  <si>
    <t>23:47:0117061:142</t>
  </si>
  <si>
    <t>23:47:0117061:143</t>
  </si>
  <si>
    <t>23:47:0117061:144</t>
  </si>
  <si>
    <t>23:47:0117061:145</t>
  </si>
  <si>
    <t>23:47:0117061:146</t>
  </si>
  <si>
    <t>23:47:0117061:147</t>
  </si>
  <si>
    <t>23:47:0117061:148</t>
  </si>
  <si>
    <t>23:47:0117061:149</t>
  </si>
  <si>
    <t>23:47:0117061:150</t>
  </si>
  <si>
    <t>23:47:0117061:151</t>
  </si>
  <si>
    <t>Жилой дом (домик для отдыха)</t>
  </si>
  <si>
    <t>23:47:0117061:64</t>
  </si>
  <si>
    <t>Жилой дом (жилой корпус)</t>
  </si>
  <si>
    <t>23:47:0117061:91</t>
  </si>
  <si>
    <t>Нежилое здание  (столовая)</t>
  </si>
  <si>
    <t>23:47:0117061:101</t>
  </si>
  <si>
    <t>Нежилое здание (административное здание)</t>
  </si>
  <si>
    <t>23:47:0117061:103</t>
  </si>
  <si>
    <t>Нежилое строение (склад хозяйственный)</t>
  </si>
  <si>
    <t>23:47:0117061:153</t>
  </si>
  <si>
    <t>Нежилое здание  (насосная)</t>
  </si>
  <si>
    <t>23:47:0117061:152</t>
  </si>
  <si>
    <t>Нежилое здание  (душевая)</t>
  </si>
  <si>
    <t>23:47:0117061:102</t>
  </si>
  <si>
    <t>Нежилое здание (склад продовольственный)</t>
  </si>
  <si>
    <t>23:47:0117061:104</t>
  </si>
  <si>
    <t>Нежилое здание (сторожка)</t>
  </si>
  <si>
    <t>23:47:0117061:69</t>
  </si>
  <si>
    <t>Нежилое здание (склад)</t>
  </si>
  <si>
    <t>23:47:0117061:72</t>
  </si>
  <si>
    <t>УЧРЕЖДЕНИЯ ДОПОЛНИТЕЛЬНОГО ОБРАЗОВАНИЯ</t>
  </si>
  <si>
    <t xml:space="preserve">Здание дворца творчества по пр.Ленина ,97 Литер-А , </t>
  </si>
  <si>
    <t>г Новороссийск пр.Ленина 97,</t>
  </si>
  <si>
    <t>23:47:0309017:39</t>
  </si>
  <si>
    <t>Св-во 23-АК 246781 от 10.02.2012 г.</t>
  </si>
  <si>
    <t xml:space="preserve">МБОУ дополнительного образования детей «Дворец творчества детей и молодежи им. Н.И. Сипягина» </t>
  </si>
  <si>
    <t xml:space="preserve">Нежилое помещение1-й  этаж МКД-, литер А </t>
  </si>
  <si>
    <t>г Новороссийск пер Мичуринский, 2</t>
  </si>
  <si>
    <t>МБОУ дополнительного образования детей «Дворец творчества детей и молодежи им. Н.И. Сипягина»  (пост № 1);</t>
  </si>
  <si>
    <t>Трансформаторная  подстанция,литер-ТП</t>
  </si>
  <si>
    <t>Нежилое помещение № 3, ул. Карла Маркса, 23, 704,8м2</t>
  </si>
  <si>
    <t xml:space="preserve"> ул. Карла Маркса, 23</t>
  </si>
  <si>
    <t>23:47:0301016:348</t>
  </si>
  <si>
    <t xml:space="preserve">МБУ дополнительного образования центр дополнительного образования «Информационный ресурсный центр Школьник-2» </t>
  </si>
  <si>
    <t>Нежилое помещение № 4, ул. Карла Маркса, 23, 711,7м2</t>
  </si>
  <si>
    <t>23:47:0301016:349</t>
  </si>
  <si>
    <t>Нежилое помещение, 1-й этаж МКД (Д/к "Молодая гвардия"); пом. № IV</t>
  </si>
  <si>
    <t>г.Новороссийск,ул.Свердлова, 16 Б</t>
  </si>
  <si>
    <t xml:space="preserve">МБУ дополнительного образования детей "Центр детского творчества" </t>
  </si>
  <si>
    <t>Нежилое помещение 1-го этажа пом. № II,комн. № 3-9  в МКД</t>
  </si>
  <si>
    <t>г. Новороссийск, ул. Мефодиевская.110</t>
  </si>
  <si>
    <t>23:47:0201007:869</t>
  </si>
  <si>
    <t xml:space="preserve">Нежилое помещение, 1 этаж МКД (Детский клуб " Надежда") </t>
  </si>
  <si>
    <t xml:space="preserve">с.Гайдук.ул.Коммунальная 1 </t>
  </si>
  <si>
    <t>23:47:0119054:120</t>
  </si>
  <si>
    <t xml:space="preserve">
Св-во 23-АМ 812284 от 18.07.2014.</t>
  </si>
  <si>
    <t xml:space="preserve">Нежилое строение (пристройка к основному) -Детский клуб " Юность";    литер А,а2 пом. № III                </t>
  </si>
  <si>
    <t xml:space="preserve">с.Борисовка.ул.Дружбы,5  </t>
  </si>
  <si>
    <t>Детский клуб "Романтика"</t>
  </si>
  <si>
    <t xml:space="preserve">п.Верхнебаканский,     ул.Титан 4 </t>
  </si>
  <si>
    <t xml:space="preserve">Нежилое помещение, 1-й этаж с подвалом в МКД , литер Б1 , помещ. № 1(ЦДТ)  </t>
  </si>
  <si>
    <t xml:space="preserve">ул.Энгельса, 76, </t>
  </si>
  <si>
    <t>23:47:0305020:281</t>
  </si>
  <si>
    <t xml:space="preserve">
Св-во 23-АМ 795971 от 10.07.2014</t>
  </si>
  <si>
    <t>Нежилое помещение, отдельно стоящее (Детский клуб "Восток"); литер А пом. № I</t>
  </si>
  <si>
    <t xml:space="preserve">ул.Карьерная 12; </t>
  </si>
  <si>
    <t>23:47:0207072:36</t>
  </si>
  <si>
    <t xml:space="preserve">
Св-во 23-АМ 812285 от 18.07.2014.</t>
  </si>
  <si>
    <t>Кладовая Литер Д</t>
  </si>
  <si>
    <t>Гараж  Литер Г1</t>
  </si>
  <si>
    <t>Нежилое помещение , 1-й этаж в МКД, комнаты №1-6,22,45,48</t>
  </si>
  <si>
    <t xml:space="preserve">г.Новороссийск,пр Ленина 7 </t>
  </si>
  <si>
    <t xml:space="preserve">МАУ  «Комбинат детского питания» </t>
  </si>
  <si>
    <t>Нежилое помещение № 22 (2-й этаж здания депо с административно-хозяйственным корпусом)</t>
  </si>
  <si>
    <t>г. Новороссийск, ул. Анапское шоссе,60</t>
  </si>
  <si>
    <t>МУП "Муниципальный пассажирский транспорт"</t>
  </si>
  <si>
    <t>Нежилое помещение № 16 на 2-м этаже здания депо с админ.хозяйственным корпусом</t>
  </si>
  <si>
    <t>23:47:0110014:131</t>
  </si>
  <si>
    <t xml:space="preserve">Административное здание Литер А,а,комнаты №1-22 </t>
  </si>
  <si>
    <t>г.Новороссийск,ул.Анапское шоссе,2км. (1982г.)</t>
  </si>
  <si>
    <t>Склад , литер Б,комнаты №1,2</t>
  </si>
  <si>
    <t>г.Новороссийск,ул.Анапское шоссе,2км (1962)</t>
  </si>
  <si>
    <t>Склад , литер В</t>
  </si>
  <si>
    <t>Склад , литер Г</t>
  </si>
  <si>
    <t>г.Новороссийск,ул.Анапское шоссе,2км. (1962)</t>
  </si>
  <si>
    <t>Склад , литер Д</t>
  </si>
  <si>
    <t>г.Новороссийск,ул.Анапское шоссе,2км. (1982)</t>
  </si>
  <si>
    <t>Нежилое здание, Литер З, комнаты№1-7</t>
  </si>
  <si>
    <t>г.Новороссийск,ул.Анапское шоссе,2км. (1975)</t>
  </si>
  <si>
    <t>Склад ГСМ, Литер К,</t>
  </si>
  <si>
    <t>г.Новороссийск,ул.Анапское шоссе,2км. (1971)</t>
  </si>
  <si>
    <t>38,4 .</t>
  </si>
  <si>
    <t xml:space="preserve">Электроцех, Литер Л, </t>
  </si>
  <si>
    <t>г.Новороссийск,ул.Анапское шоссе,2км. (1973)</t>
  </si>
  <si>
    <t xml:space="preserve">Аккумуляторный цех,Литер М, комнаты №1,2, </t>
  </si>
  <si>
    <t>г.Новороссийск,ул.Анапское шоссе,2км. (1981)</t>
  </si>
  <si>
    <t>23:47:0111002:500</t>
  </si>
  <si>
    <t xml:space="preserve">Контрольно-пропускной пункт,литер Н,комнаты №1-9, </t>
  </si>
  <si>
    <t>г.Новороссийск,ул.Анапское шоссе,2км. (1983)</t>
  </si>
  <si>
    <t>23:47:0111002:495</t>
  </si>
  <si>
    <t xml:space="preserve">Гараж. Литер О,комнаты №1,2,3, </t>
  </si>
  <si>
    <t xml:space="preserve">Столярная мастерская, Литер П, комнаты №1,2, </t>
  </si>
  <si>
    <t>Нежилое здание, Литер Е,е, В том числе:         пом. № 1 - 553,7 кв.м.; пом. № 2 -84,8 кв.м.; навес литер Г17 - 73,5 кв.м.</t>
  </si>
  <si>
    <t xml:space="preserve">г.Новороссийск,ул.Анапское шоссе,2км. (1962);                               </t>
  </si>
  <si>
    <t>г.Новороссийск,ул.Анапское шоссе,2км.</t>
  </si>
  <si>
    <t>7059,0 м2</t>
  </si>
  <si>
    <t xml:space="preserve">Хоз. блок, литер Г, </t>
  </si>
  <si>
    <t>пр-кт Ленина, 97</t>
  </si>
  <si>
    <t>23:47:0309017:36</t>
  </si>
  <si>
    <t>МБУ "Комплексное содержаниетерриторий</t>
  </si>
  <si>
    <t xml:space="preserve">Неж.цок.помещ. лит. А в жилом доме </t>
  </si>
  <si>
    <t xml:space="preserve"> Индустриальная 8</t>
  </si>
  <si>
    <t xml:space="preserve">74.4 </t>
  </si>
  <si>
    <t xml:space="preserve">Нежил. муницип. здание </t>
  </si>
  <si>
    <t xml:space="preserve">пер.Зеленский  д.2, </t>
  </si>
  <si>
    <t>23:47:0202043:36</t>
  </si>
  <si>
    <t xml:space="preserve">Нежилое муниципальное пом. №1 л.А </t>
  </si>
  <si>
    <t>Советов парк.аллея (туалет)</t>
  </si>
  <si>
    <t>Нежилые мун.пом.№№3,5-7,</t>
  </si>
  <si>
    <t>Литер Б (ул.Рубина,25)</t>
  </si>
  <si>
    <t xml:space="preserve">Нежилые мун.пом.№№ 2-9, </t>
  </si>
  <si>
    <t>Литер В (ул.Рубина,25,год постр.1917)</t>
  </si>
  <si>
    <t>Нежилые мун.пом.№№ 1-7,</t>
  </si>
  <si>
    <t>Литер Д (ул.Рубина,25,год постр.1917)</t>
  </si>
  <si>
    <t>Нежилые муниц.пом.№№1,2,4</t>
  </si>
  <si>
    <t xml:space="preserve"> г.Нов-ск,ул.Рубина,25г. постр.1917,лит.Б</t>
  </si>
  <si>
    <t>г. Новороссийск, ул. Набережная им. Адмирала Серебрякова,39, (район кафе "Конь и Дельфин")</t>
  </si>
  <si>
    <t>Биотуалет "Городовой 311"</t>
  </si>
  <si>
    <t>г. Новороссийск, район "Аллея Героев"</t>
  </si>
  <si>
    <t>г. Новороссийск, район к/т "Нептун"</t>
  </si>
  <si>
    <t>г. Новороссийск, пр. Дзержинского,197 (район ЗАГС)</t>
  </si>
  <si>
    <t>Туалетный модуль 25.11.10.000</t>
  </si>
  <si>
    <t xml:space="preserve">г .Новороссийск,                      с. Южная Озереевка,           ул.  Ильича дом 1 </t>
  </si>
  <si>
    <t xml:space="preserve"> Имущественный комплекс зданий и сооружений — детского оздоровительного лагеря - В ТОМ ЧИСЛЕ:</t>
  </si>
  <si>
    <t>)</t>
  </si>
  <si>
    <t xml:space="preserve">Наименование 
недвижимого 
имущества </t>
  </si>
  <si>
    <t xml:space="preserve">Адрес (местоположение) 
недвижимого имущества </t>
  </si>
  <si>
    <t xml:space="preserve">Инвентарный номер муниципального недвижимого имущества </t>
  </si>
  <si>
    <t xml:space="preserve">Площадь, протяженность и (или) иные параметры, характеризующие физические свойства недвижимого имущества </t>
  </si>
  <si>
    <t xml:space="preserve">Сведения о балансовой стоимости недвижимого имущества </t>
  </si>
  <si>
    <t xml:space="preserve">Сведения об остаточной стоимости недвижимого имущества </t>
  </si>
  <si>
    <t xml:space="preserve">Сведения о кадастровой стоимости недвижимого имущества </t>
  </si>
  <si>
    <t>Даты  и основание возникновения и прекращения права муниципальной собственности на недвижимое имущество 
(реквизиты документов)</t>
  </si>
  <si>
    <t>КУЛЬТУРА</t>
  </si>
  <si>
    <t>Площадка двора</t>
  </si>
  <si>
    <t>г.Новороссийск, ул. Советов,9</t>
  </si>
  <si>
    <t>МБУ Городской дом культуры</t>
  </si>
  <si>
    <t>Площадка Литер XVIII</t>
  </si>
  <si>
    <t>г. Новороссийск, ул. Советов,53</t>
  </si>
  <si>
    <t>МАУ Новороссийский городской театр</t>
  </si>
  <si>
    <t>Мощение Литер XIV</t>
  </si>
  <si>
    <t>Мощение Литер XV</t>
  </si>
  <si>
    <t>Устройство металлического навеса сцены</t>
  </si>
  <si>
    <t>Ворота противопожарные</t>
  </si>
  <si>
    <t>Туалет (дворовый)</t>
  </si>
  <si>
    <t>с.Цемдолина, ул.Ленина,82</t>
  </si>
  <si>
    <t>Навес (летняя эстрада) и зрительская площадка</t>
  </si>
  <si>
    <t>Мощение (асфальтобетонное и плиточное)</t>
  </si>
  <si>
    <t>Газон травяной сеянный</t>
  </si>
  <si>
    <t>г.Новороссийск,ул.Первомайская 9</t>
  </si>
  <si>
    <t>МБОУ ДОД "Детская школа скусств им. Гергиевой"</t>
  </si>
  <si>
    <t>г.Новороссийск,ул.Советов 45</t>
  </si>
  <si>
    <t>МАОУ ДОД "Детская художественная школа им. С.Д. Эрьзя"</t>
  </si>
  <si>
    <t>Мемориальная доска скульптору Н.К.Боженко</t>
  </si>
  <si>
    <t>МКУ ЕЦМТО</t>
  </si>
  <si>
    <t>г.Новороссийск</t>
  </si>
  <si>
    <t>МАУ  "Кинотеатр "Нептун"</t>
  </si>
  <si>
    <t>Аттракцион " Веселые горки"</t>
  </si>
  <si>
    <t>Парки Новороссийска</t>
  </si>
  <si>
    <t>Аттракцион "Орбита - 420 "</t>
  </si>
  <si>
    <t>Аттракцион "Автодром"</t>
  </si>
  <si>
    <t>Спортивный комплекс на деревянных столбах Т-26/2Д</t>
  </si>
  <si>
    <t>Игровой комплекс ИК 2.7.21.00</t>
  </si>
  <si>
    <t>Детский игровой комплекс, Октябрьская площадь</t>
  </si>
  <si>
    <t>Павильон туалета модульного типа ПТМ-01 "Городовой 311"</t>
  </si>
  <si>
    <t>Детский игровой комплекс Ленинского комсомола</t>
  </si>
  <si>
    <t>Автономный туалетный модуль-павильон, адаптир.для маломобильных групп населения</t>
  </si>
  <si>
    <t>Аттракцион "Качели "Ермак" (образ "Пират")</t>
  </si>
  <si>
    <t>Аттракцион "Мини Джет Летающие слоны"</t>
  </si>
  <si>
    <t>Аттракцион "Свадебная карусель"</t>
  </si>
  <si>
    <t xml:space="preserve">Арка декоративная с заполнением
</t>
  </si>
  <si>
    <t xml:space="preserve">Беседка садовая деревянная 3400*5000
</t>
  </si>
  <si>
    <t xml:space="preserve">Автономный туалетный - модуль - павильон
</t>
  </si>
  <si>
    <t xml:space="preserve">1043600
</t>
  </si>
  <si>
    <t xml:space="preserve">Макет ракетоносителя "Восток"
</t>
  </si>
  <si>
    <t>г.Новороссийск,Советов 53</t>
  </si>
  <si>
    <t xml:space="preserve">237000,00
</t>
  </si>
  <si>
    <t>МАУ"Планетарий имени Ю.А. Гагарина"</t>
  </si>
  <si>
    <t xml:space="preserve">Памятник-бюст Ленину В.И.,  
</t>
  </si>
  <si>
    <t xml:space="preserve">п.Верхнебаканский, ул. Ленина,25     
</t>
  </si>
  <si>
    <t>МБУ ЦКС</t>
  </si>
  <si>
    <t xml:space="preserve">Ограда металлическая </t>
  </si>
  <si>
    <t>п.Гайдук</t>
  </si>
  <si>
    <t xml:space="preserve">Мемориал работников цементного завода,   
</t>
  </si>
  <si>
    <t xml:space="preserve">п.Верхнебаканский, на территории завода Первомайский   </t>
  </si>
  <si>
    <t xml:space="preserve">Памятник жертвам фашизма, </t>
  </si>
  <si>
    <t>п.Верхнебаканский,на территории завода Первомайский</t>
  </si>
  <si>
    <t xml:space="preserve">Братская могила, </t>
  </si>
  <si>
    <t>п. Верхнебаканский, кладбище</t>
  </si>
  <si>
    <t>Пандус (филиал №1 по ул.Аршинцева,50)</t>
  </si>
  <si>
    <t>ул.Аршинцева,50</t>
  </si>
  <si>
    <t>МБУ ЦСДБ</t>
  </si>
  <si>
    <t>ДЕТСКИЕ  САДЫ</t>
  </si>
  <si>
    <t>Ограждение из 3D панелей 315 м пог. (+ откатные  ворота с приводом)</t>
  </si>
  <si>
    <t>Теpраса литер Д-37,44 кв.м.</t>
  </si>
  <si>
    <t>г.Новороссийск ул.Видова,30/Чайковского,8</t>
  </si>
  <si>
    <t xml:space="preserve">Теpраса литер Н -41.6 кв.м.
</t>
  </si>
  <si>
    <t>Теpраса литер Ф - 44,0 кв.м.</t>
  </si>
  <si>
    <t>Теpраса литер Ж - 41,08 кв.м.</t>
  </si>
  <si>
    <t>Теpраса литер Г1 -40,56 кв.м.</t>
  </si>
  <si>
    <t>Мощение-бетонное покрытие, литер IL .-1412,0 кв.м.</t>
  </si>
  <si>
    <t>Забоp метал. на столбах, литер V .-136,0м.</t>
  </si>
  <si>
    <t>Забоp литер VI -75,6м.</t>
  </si>
  <si>
    <t xml:space="preserve">Сарай литер Б </t>
  </si>
  <si>
    <t>МБДОУ детский сад № 4</t>
  </si>
  <si>
    <t>Стена подпорная</t>
  </si>
  <si>
    <t>Рубильник ЯПВУ</t>
  </si>
  <si>
    <t>Светильник ЖКУ 16-250</t>
  </si>
  <si>
    <t>Секция /заборная/ 2,4 х1,8 (81 ед.)</t>
  </si>
  <si>
    <t>Городок МГ-32 /Б/</t>
  </si>
  <si>
    <t>Беседка металло-сварная</t>
  </si>
  <si>
    <t>Навес большой</t>
  </si>
  <si>
    <t>Навесы малые - 7 ед.</t>
  </si>
  <si>
    <t>Ворота 5,0 кв.м</t>
  </si>
  <si>
    <t>Комплект системы телеметрии</t>
  </si>
  <si>
    <t>Трубы полиэтиленовые 42 м</t>
  </si>
  <si>
    <t>Трубы полиэтиленовые 16,5 м</t>
  </si>
  <si>
    <t>колодец</t>
  </si>
  <si>
    <t>Опоры СВ 9,5-3</t>
  </si>
  <si>
    <t>Провод СИП "Торсада" 120 м</t>
  </si>
  <si>
    <t>Люк чугунный</t>
  </si>
  <si>
    <t>Трубы стальные 6 м</t>
  </si>
  <si>
    <t>Спортивная площадка</t>
  </si>
  <si>
    <t>Веранда игровая</t>
  </si>
  <si>
    <t>Асфальто-бетонное покрытие проезда для пожарной техники (Тип А)640,41м2</t>
  </si>
  <si>
    <t>Бортовые камни и поребрики 1209м.п.</t>
  </si>
  <si>
    <t xml:space="preserve">Навес теневой - 12ед. </t>
  </si>
  <si>
    <t>Ограждение металлическое из прокатных профилей 462пм</t>
  </si>
  <si>
    <t>Плиточное покрытие тротуаров (тип Б) 1856,24м2</t>
  </si>
  <si>
    <t>Подпорная стена 190,8пм</t>
  </si>
  <si>
    <t>Покрытие спортивных площадокТип Г 163,7м2</t>
  </si>
  <si>
    <t>Резервуар противопожарный V=175м3</t>
  </si>
  <si>
    <t>Септик V=80м3</t>
  </si>
  <si>
    <t>Сети водоснабжения 179пм</t>
  </si>
  <si>
    <t>Система канализации</t>
  </si>
  <si>
    <t>Система канализации наружная</t>
  </si>
  <si>
    <t>Тепловые сети 20 пм</t>
  </si>
  <si>
    <t>Ограждение метал. (с воротами и калиткой), пог.м- 124,8</t>
  </si>
  <si>
    <t>Ограждение метал.(с 2мя калитками) , пог м - 124,25</t>
  </si>
  <si>
    <t>Ограждение металлическое</t>
  </si>
  <si>
    <t>Система водоснабжения</t>
  </si>
  <si>
    <t xml:space="preserve">ул. Набережная 43А  </t>
  </si>
  <si>
    <t>Система отопления</t>
  </si>
  <si>
    <t>Система электроснабжения</t>
  </si>
  <si>
    <t>асфальтовое мощение</t>
  </si>
  <si>
    <t>плитка тротуарная</t>
  </si>
  <si>
    <t>Ворота металлические 2-х створч.</t>
  </si>
  <si>
    <t>пр.Ленина,д.73</t>
  </si>
  <si>
    <t xml:space="preserve">Калитка метал. 1,8*1,0 </t>
  </si>
  <si>
    <t xml:space="preserve">Секция ограждения метал. 2,3*1,6 </t>
  </si>
  <si>
    <t xml:space="preserve">Ворота металлические 2-х створч. </t>
  </si>
  <si>
    <t>Секция ограждения метал. цокольн.панели из бетона</t>
  </si>
  <si>
    <t>Ограждение метал.</t>
  </si>
  <si>
    <t>Навес теневой 
Литер Г - 28,5 кв.м</t>
  </si>
  <si>
    <t>ул.Первомайская10</t>
  </si>
  <si>
    <t>Навесы теневые
Литер Г 1-Литер  Г 12 - 13 ед. - 370,5 кв.м.</t>
  </si>
  <si>
    <t>Ограждение (мп) - 550,96 кв.м</t>
  </si>
  <si>
    <t>Подпорная стена  - 371,76 кв.м.</t>
  </si>
  <si>
    <t>навес Г 10  - 43,6 кв.м.</t>
  </si>
  <si>
    <t>Колодец литер XII,XIII</t>
  </si>
  <si>
    <t>Ворота метал. XVI  - 6,3 кв.м.</t>
  </si>
  <si>
    <t>Детская площадка Г8,Г9  - 2 ед.; 53,0 кв.м.</t>
  </si>
  <si>
    <t>Емкость -бак лит.ХХI п - 6,6 кв.м.</t>
  </si>
  <si>
    <t>Забор  дер.реш.литер IV - 8,0 п.м.</t>
  </si>
  <si>
    <t>Забор бет. Лит. XVII - 71,0 п.м.</t>
  </si>
  <si>
    <t>Забор мет. лит.. XX 65,3 п.м.</t>
  </si>
  <si>
    <t>Забор литер  XVIII - 50,0 п.м.</t>
  </si>
  <si>
    <t>Забор лит. XIX - 60,1 п.м.</t>
  </si>
  <si>
    <t>Калитка метал. - 2,1 кв.м.</t>
  </si>
  <si>
    <t>Мощение асфальт.-лит.3 - 986,0 кв.м.</t>
  </si>
  <si>
    <t>Навес теневой литер Г5 - 187,6 кв.м.</t>
  </si>
  <si>
    <t>Навес теневой литер Г6 - 94,1 кв.м</t>
  </si>
  <si>
    <t>Спортивная площадка - 376,4 кв.м.</t>
  </si>
  <si>
    <t>Площадка для сушки белья - 12,0 кв.м.</t>
  </si>
  <si>
    <t>Площадка под мусорные контейнеры - 18,6 кв.м.</t>
  </si>
  <si>
    <t>Проезды, отмостка - 1185,93 кв.м.</t>
  </si>
  <si>
    <t>Тротуарная плитка -422,65 кв.м</t>
  </si>
  <si>
    <t>Бортовые камни и поребрики , погон.м - 787,45 п.м.</t>
  </si>
  <si>
    <t>Ограждения металлические</t>
  </si>
  <si>
    <t>Ограждения из проф.листа</t>
  </si>
  <si>
    <t>Ворота литер XX - 13,0 кв.м.</t>
  </si>
  <si>
    <t>Калитка литер XXI - 4,1 кв.м</t>
  </si>
  <si>
    <t>Ограждение бака запаса воды</t>
  </si>
  <si>
    <t>Калитка литер 4; - 1,4 кв.м.</t>
  </si>
  <si>
    <t>Забор деревянный Литер V,VI,VII.</t>
  </si>
  <si>
    <t>Забоp каменный 1990г. - 137,12 п.м.</t>
  </si>
  <si>
    <t>Литер I мощения - 445,9 кв.м.</t>
  </si>
  <si>
    <t>Литер VIII мощения - 105,4 кв.м.</t>
  </si>
  <si>
    <t>Литер IX мощения - 76,1 кв.м.</t>
  </si>
  <si>
    <t>Литер X мощения - 11,8 кв.м.</t>
  </si>
  <si>
    <t>Литер XI мощения - 77,6 кв.м.</t>
  </si>
  <si>
    <t>Литер XVIII калитка - 2,7 кв.м.</t>
  </si>
  <si>
    <t>Литер XXIII калитка - 1,2 кв.м.</t>
  </si>
  <si>
    <t>Литер XXIV калитка  -1,2 кв.м.</t>
  </si>
  <si>
    <t>гимнастическая площадка</t>
  </si>
  <si>
    <t xml:space="preserve">забор </t>
  </si>
  <si>
    <t>забор бетонный</t>
  </si>
  <si>
    <t>забор каменный</t>
  </si>
  <si>
    <t>забор решет - 19,4 п.м.</t>
  </si>
  <si>
    <t>забор метал - 176,2 кв.м.</t>
  </si>
  <si>
    <t>забор литер III</t>
  </si>
  <si>
    <t>канализация фекальная</t>
  </si>
  <si>
    <t>кабель электрический</t>
  </si>
  <si>
    <t>канализация дворовая</t>
  </si>
  <si>
    <t>ул Чайковского,
д 31</t>
  </si>
  <si>
    <t xml:space="preserve">МБДОУ  детский сад № 17 </t>
  </si>
  <si>
    <t>Асфальтовое покрытие - 1015 кв.м</t>
  </si>
  <si>
    <t> С.Глебовское,ул.Чехова,17</t>
  </si>
  <si>
    <t>Бетонное покрытие  - 191,4 кв.м</t>
  </si>
  <si>
    <t>Навес теневой литер Г1-Г8 - 9 ед. - 434,7</t>
  </si>
  <si>
    <t>Ограждение  п/м - 237,0 п.м.</t>
  </si>
  <si>
    <t>Плитка тротуарная  - 204,0 кв.м.</t>
  </si>
  <si>
    <t>Подстанция с трансформатором и дизель генератором</t>
  </si>
  <si>
    <t>Площадка игровая (покрытие мастерфайбр)</t>
  </si>
  <si>
    <t>литерI; IV; V- забор (бетонный), - 385,0 п.м.</t>
  </si>
  <si>
    <t xml:space="preserve">литер III - забор деревянный,   - 8,9 п.м.     </t>
  </si>
  <si>
    <t xml:space="preserve">литер XXI; XXIII- забор (шиферный),   - 23,6 п.м.      </t>
  </si>
  <si>
    <t>литер II-  ворота( металлические),   - 12,5 кв.м.</t>
  </si>
  <si>
    <t xml:space="preserve">литер VI - мощение (асфальто-бетонное),  - 1690,9 кв.м.        </t>
  </si>
  <si>
    <t xml:space="preserve">литер XVIII- песочница,  29,6 кв.м.            </t>
  </si>
  <si>
    <t>литер VIII; XII; IX; X; XI; XIII; XIV; XV люки - 8 ед.</t>
  </si>
  <si>
    <t xml:space="preserve">литер XVI; XVII-осветительные столбы,  -- 2ед.                </t>
  </si>
  <si>
    <t>литер VII-емкость (металлическая), - 7,8 кв.м.</t>
  </si>
  <si>
    <t>литер XXII -калитка (металлическая), - 2,7 кв.м.</t>
  </si>
  <si>
    <t xml:space="preserve">литер XXIV -люк (канализационный)- 1 ед. </t>
  </si>
  <si>
    <t>Забор, литер XXXVIII</t>
  </si>
  <si>
    <t>ул.Анапское шоссе, 23В</t>
  </si>
  <si>
    <t>Беседка для игр, литер Г9.</t>
  </si>
  <si>
    <t>Беседка для игр, литер Г13.</t>
  </si>
  <si>
    <r>
      <t xml:space="preserve"> </t>
    </r>
    <r>
      <rPr>
        <sz val="10"/>
        <rFont val="Times New Roman"/>
        <family val="1"/>
        <charset val="204"/>
      </rPr>
      <t>40</t>
    </r>
  </si>
  <si>
    <t>Беседка для игр, литер Г10.</t>
  </si>
  <si>
    <t>Беседка для игр, литер Г11.</t>
  </si>
  <si>
    <t>Беседка для игр, литер Г12.</t>
  </si>
  <si>
    <t>Беседка для игр, литер Г14.</t>
  </si>
  <si>
    <t>Склад-прачечная Литер Б,Б1.</t>
  </si>
  <si>
    <t>Спортплощадка, литер XL</t>
  </si>
  <si>
    <t>Ограждение лестницы из стали (пог.м)</t>
  </si>
  <si>
    <t xml:space="preserve">Навес литер 13 </t>
  </si>
  <si>
    <t>Опорная стена литер 11</t>
  </si>
  <si>
    <t xml:space="preserve">31.3 </t>
  </si>
  <si>
    <t>Опорная стена литер23,</t>
  </si>
  <si>
    <t>Забор литер 14</t>
  </si>
  <si>
    <t>Забор литер 19</t>
  </si>
  <si>
    <t xml:space="preserve">Забор литер 21 </t>
  </si>
  <si>
    <t xml:space="preserve">Забор литер 22 </t>
  </si>
  <si>
    <t>Калитка литер 15</t>
  </si>
  <si>
    <t>Калитка литер 18</t>
  </si>
  <si>
    <t>ворота литер 16</t>
  </si>
  <si>
    <t xml:space="preserve">ворота литер 20  </t>
  </si>
  <si>
    <t>Мощения литер 17</t>
  </si>
  <si>
    <t xml:space="preserve">Мощения литер 24 </t>
  </si>
  <si>
    <t xml:space="preserve">Музыкально-спортивный зал Литер Ш </t>
  </si>
  <si>
    <t>Тротуарная плитка 100 м2</t>
  </si>
  <si>
    <t>Опоры стальные сварные - 13 ед.</t>
  </si>
  <si>
    <t>Опоры стальные составные- 14 ед.</t>
  </si>
  <si>
    <t>Противопожарный резервуар V-250м3</t>
  </si>
  <si>
    <t>Бассейн плескательный S-22м2</t>
  </si>
  <si>
    <t xml:space="preserve">Спортивная площадка </t>
  </si>
  <si>
    <t xml:space="preserve">п.Гайдук, ул.Гагарина, д.5 </t>
  </si>
  <si>
    <t>литер I, II - мощение,-2496,9 кв.м</t>
  </si>
  <si>
    <t>литер III - забор (м)- 309,0</t>
  </si>
  <si>
    <t>ворота, литер IV, - 8,0 кв.м.</t>
  </si>
  <si>
    <t>люк, литер VI-VII; X - 3 ед.</t>
  </si>
  <si>
    <t>емкость, литер IX, - 3,5 кв.м.</t>
  </si>
  <si>
    <t>ворота, литер VIII, - 8,2 кв.м.</t>
  </si>
  <si>
    <t>Секция заборная цокольная 2.000х400</t>
  </si>
  <si>
    <t>10 шт.</t>
  </si>
  <si>
    <t>МБДОУ детский сад общеразвивающего вида № 25</t>
  </si>
  <si>
    <t>Литер I забор</t>
  </si>
  <si>
    <t>Литер 2 ворота мет.</t>
  </si>
  <si>
    <t xml:space="preserve">Литер 10,15,16,17,18 мощения бетон. </t>
  </si>
  <si>
    <t xml:space="preserve">Литер 11,12,13,14,19,20,21 мощения асфальт </t>
  </si>
  <si>
    <t xml:space="preserve">Литер 3 ворота мет. </t>
  </si>
  <si>
    <t xml:space="preserve">Ограждение металлическое (с воротами и калиткой) пог м - 452,9 </t>
  </si>
  <si>
    <t xml:space="preserve">Мощение -  639,20кв.м.плиточного покрытия </t>
  </si>
  <si>
    <t>МБДОУ  детский сад № 27</t>
  </si>
  <si>
    <t>Забор литер 1 -322,3 п.м.</t>
  </si>
  <si>
    <t>Калитка метал.литер 2 - 2,1 кв.м.</t>
  </si>
  <si>
    <t>Ворота метал литер 3 - 5,6 кв.м.</t>
  </si>
  <si>
    <t>Мощения тротуар. плитка литер 12 -64,3 кв.м.</t>
  </si>
  <si>
    <t>Мощения бетон литер 4 -359,4 кв.м.</t>
  </si>
  <si>
    <t xml:space="preserve">Мощения асфальт литер 5- 548,8 кв.м. </t>
  </si>
  <si>
    <t>Под.стен.литер 6 - 44,7 кв.м.</t>
  </si>
  <si>
    <t>Опора литер 7 - 1 ед.</t>
  </si>
  <si>
    <t>Люки литер 7-11 - 5 ед.</t>
  </si>
  <si>
    <t>Спортивная площадка - 43,9 кв.м.</t>
  </si>
  <si>
    <t>ул. Анапское шоссе,21</t>
  </si>
  <si>
    <t>Навес, литер Г12, - 44,0 кв.м.</t>
  </si>
  <si>
    <t>Электрический бетонный столб, литер XII, XIV,XV,XVI,XVII,XVIII - 6 ед.</t>
  </si>
  <si>
    <t>Навес, литер Г11, - 44,6 кв.м.</t>
  </si>
  <si>
    <t>Ворота, литер VIII , - 7,1 кв.м</t>
  </si>
  <si>
    <t>Забор (м), литер IX, X , - 299,7 п.м.</t>
  </si>
  <si>
    <t>Мощение асфальтовое, литер XI, -2235 кв.м.</t>
  </si>
  <si>
    <t>Канализационный люк металлический, литер XIX,XX,XXI,XXII,XXIII,XXIV,XXVI - 8 ед.</t>
  </si>
  <si>
    <t>Теневые навесы литер-Г -литер Г 11  - 12 ед. - 350,4 кв.м</t>
  </si>
  <si>
    <t>Навес для хранения колясок (литер- Г12) - 29,2 кв.м.</t>
  </si>
  <si>
    <t>Забор (литер 1) , пог м -397,0</t>
  </si>
  <si>
    <t xml:space="preserve">Калитка (литер III ) </t>
  </si>
  <si>
    <t>Ворота распашные (литер IV ) - 7,2 кв.м.</t>
  </si>
  <si>
    <t xml:space="preserve"> Групповые площадки (литер VI ) - 679 кв.м.</t>
  </si>
  <si>
    <t xml:space="preserve"> Спортивная площадка  (литер VII )- 250 кв.м.</t>
  </si>
  <si>
    <t>Ворота распашные (литер II ) - 7,2 кв.м.</t>
  </si>
  <si>
    <t>Пожарный проезд с устройством газонной решетки (литер VIII) - 13,0 кв.м.</t>
  </si>
  <si>
    <t>Тротуар, площадки  (литер IX)- 592,кв.м.</t>
  </si>
  <si>
    <t xml:space="preserve"> Мощение  (литер V)-1404,6кв.м.</t>
  </si>
  <si>
    <t>Наружные сети электроосвещения (21 опора и светильники)</t>
  </si>
  <si>
    <t xml:space="preserve">Наружный водопровод ПЭ 100 SDR 17 Д=110*6,6мм </t>
  </si>
  <si>
    <t>Наружная канализация - 808,8 п.м.</t>
  </si>
  <si>
    <t>Модульная канализационная насосная станция в комплекте, произволит.6,3м3/ч</t>
  </si>
  <si>
    <t xml:space="preserve">Автоматическая насосная установка водяного пожаротушения Ф2BL50/15+Opc811,8 в комплекте с блок-контейнером 2,45з3,0*2,8 </t>
  </si>
  <si>
    <t>Резервуар хранения противопожарного запаса воды 100м3, - 4 ед.</t>
  </si>
  <si>
    <t>Тротуары (+тактильная плитка 17,1м2)1181,52м2</t>
  </si>
  <si>
    <t>Проезды  1744.2м2</t>
  </si>
  <si>
    <t>Групповые площадки  -2835м2</t>
  </si>
  <si>
    <t>Газоснабжение (трубы)</t>
  </si>
  <si>
    <t>Спортивные площадки  -127,8м2</t>
  </si>
  <si>
    <t>Теневые навесы  13 шт.</t>
  </si>
  <si>
    <t>Водоотводные канавы   (+2дорожных знака)  -56п.м</t>
  </si>
  <si>
    <t>Ограждение из профильного металлического листа, 586,08п.м</t>
  </si>
  <si>
    <t>Газоны  -947м2</t>
  </si>
  <si>
    <t>Внешние электр.сети 0,4кВ</t>
  </si>
  <si>
    <t>Водопровод.Наружные сети</t>
  </si>
  <si>
    <t>Канализация.Наружные сети</t>
  </si>
  <si>
    <t>Тротуары, отмостка ( 30442,75м2 )</t>
  </si>
  <si>
    <t>Ограждение (евроштакетник фигурный шир.110мм, L=2000, 444пог.м</t>
  </si>
  <si>
    <t>Наружное освещение (15 опор со светильниками)</t>
  </si>
  <si>
    <t>Проезды ( 1968м2)</t>
  </si>
  <si>
    <t>Теневые навесы 15 шт.</t>
  </si>
  <si>
    <t>Газоны ( 1212м2 )</t>
  </si>
  <si>
    <t>Хозпомещение Литер Г7</t>
  </si>
  <si>
    <t>Забор кирпичный Литер Х IV(м)</t>
  </si>
  <si>
    <t>Навес, литер Г9, 7,5кв.м</t>
  </si>
  <si>
    <t>Водопроводный колонка, литер V</t>
  </si>
  <si>
    <t>Водопроводный колодец, литер VII, IX, X, XIII</t>
  </si>
  <si>
    <t xml:space="preserve">Забор , литер XVIII, длина- 5,75м </t>
  </si>
  <si>
    <t xml:space="preserve">Забор , литер XXII, длина- 33,5м </t>
  </si>
  <si>
    <t xml:space="preserve">Забор , литер XIX, длина-29,65м </t>
  </si>
  <si>
    <t>Мощение литер IV, площадь-1079кв.М</t>
  </si>
  <si>
    <t>Ворота, литер XX 8,6кв.м</t>
  </si>
  <si>
    <t>Площадка для мусора литер XVII 4,1кв.м</t>
  </si>
  <si>
    <t>Забор литер III, длина 107,8м</t>
  </si>
  <si>
    <t>Забор литер XVI длина 44,8м</t>
  </si>
  <si>
    <t>Навес литер Г8 ,36,6кв.м</t>
  </si>
  <si>
    <t>калитка литер XXI  1,9кв.м</t>
  </si>
  <si>
    <t xml:space="preserve">Ворота металлические, литер III S=8,3кв.м </t>
  </si>
  <si>
    <t>ул. Карла Маркса, 36</t>
  </si>
  <si>
    <t>литер I - водопроводный колодец - 1 ед.</t>
  </si>
  <si>
    <t>литер II - забор</t>
  </si>
  <si>
    <t xml:space="preserve">литер IV - подпорная стена, </t>
  </si>
  <si>
    <t>литер V - водопроводный колодец - 1 ед.</t>
  </si>
  <si>
    <t>литер VI - водопроводный колодец</t>
  </si>
  <si>
    <t>литер VII - водопроводный колодец</t>
  </si>
  <si>
    <t>литер VIII - водопроводный колодец</t>
  </si>
  <si>
    <t xml:space="preserve">литер IX - мощение, </t>
  </si>
  <si>
    <t>литер X - мощение, - 243,7п.м.</t>
  </si>
  <si>
    <t>ВОРОТА - 7,2 кв.м.C343</t>
  </si>
  <si>
    <t>литер XII - забор - 815,8 п.м.</t>
  </si>
  <si>
    <t>литер XIII - забор</t>
  </si>
  <si>
    <t>литер XIV -  колодец</t>
  </si>
  <si>
    <t xml:space="preserve">литер XV - калитка, </t>
  </si>
  <si>
    <t>литер XVI  - забор</t>
  </si>
  <si>
    <t xml:space="preserve">литер XVIII - спортивная площадка </t>
  </si>
  <si>
    <t>литер XXII - игровая площадка - 121,1 кв.м.</t>
  </si>
  <si>
    <t>литер XXIII - игровая площадка - 52,5 кв.м.</t>
  </si>
  <si>
    <t>литер XXIV - игровая площадка - 49,6 кв.м.</t>
  </si>
  <si>
    <t>литер XXVI - водопровод - 65,3 п.м.</t>
  </si>
  <si>
    <t xml:space="preserve">литер Г - уборная </t>
  </si>
  <si>
    <t>литер XXV - площадка, - 7,2 кв.м.</t>
  </si>
  <si>
    <t>Забор, литер I, III, VII, VIII, 
XXXII - 5 ед. - 167,6 кв.м.</t>
  </si>
  <si>
    <r>
      <t xml:space="preserve">Ворота, литер II, </t>
    </r>
    <r>
      <rPr>
        <sz val="10"/>
        <color indexed="8"/>
        <rFont val="Times New Roman"/>
        <family val="1"/>
        <charset val="204"/>
      </rPr>
      <t xml:space="preserve"> 11,8кв.м,
</t>
    </r>
    <r>
      <rPr>
        <sz val="10"/>
        <rFont val="Times New Roman"/>
        <family val="1"/>
        <charset val="204"/>
      </rPr>
      <t xml:space="preserve">VI, </t>
    </r>
    <r>
      <rPr>
        <sz val="10"/>
        <color indexed="8"/>
        <rFont val="Times New Roman"/>
        <family val="1"/>
        <charset val="204"/>
      </rPr>
      <t xml:space="preserve">13,8кв.м,
</t>
    </r>
    <r>
      <rPr>
        <sz val="10"/>
        <rFont val="Times New Roman"/>
        <family val="1"/>
        <charset val="204"/>
      </rPr>
      <t>XIX</t>
    </r>
    <r>
      <rPr>
        <sz val="10"/>
        <color indexed="8"/>
        <rFont val="Times New Roman"/>
        <family val="1"/>
        <charset val="204"/>
      </rPr>
      <t>13,8кв.м,</t>
    </r>
  </si>
  <si>
    <r>
      <t>Калитка, литер IV</t>
    </r>
    <r>
      <rPr>
        <sz val="10"/>
        <color indexed="8"/>
        <rFont val="Times New Roman"/>
        <family val="1"/>
        <charset val="204"/>
      </rPr>
      <t xml:space="preserve"> 2,6кв.м,
</t>
    </r>
    <r>
      <rPr>
        <sz val="10"/>
        <rFont val="Times New Roman"/>
        <family val="1"/>
        <charset val="204"/>
      </rPr>
      <t>V</t>
    </r>
    <r>
      <rPr>
        <sz val="10"/>
        <color indexed="8"/>
        <rFont val="Times New Roman"/>
        <family val="1"/>
        <charset val="204"/>
      </rPr>
      <t xml:space="preserve"> 2,0кв.м
</t>
    </r>
    <r>
      <rPr>
        <sz val="10"/>
        <rFont val="Times New Roman"/>
        <family val="1"/>
        <charset val="204"/>
      </rPr>
      <t xml:space="preserve">XXXI </t>
    </r>
    <r>
      <rPr>
        <sz val="10"/>
        <color indexed="8"/>
        <rFont val="Times New Roman"/>
        <family val="1"/>
        <charset val="204"/>
      </rPr>
      <t>1,6кв.м</t>
    </r>
  </si>
  <si>
    <t>Площадка, литер I79,2кв.м,,
X 119,2кв.м,, XI 142,9 кв.м,,
XI 104,0 кв.мI,XIV 39,7 кв.м,
XV 52,3 кв.м</t>
  </si>
  <si>
    <r>
      <t>Бассейн, литер XIII,</t>
    </r>
    <r>
      <rPr>
        <sz val="10"/>
        <color indexed="8"/>
        <rFont val="Times New Roman"/>
        <family val="1"/>
        <charset val="204"/>
      </rPr>
      <t xml:space="preserve"> 45,9кв.м</t>
    </r>
  </si>
  <si>
    <t xml:space="preserve">Мощение, литер XVI 115,8кв.м,, 
XVIII78,8кв.м ; </t>
  </si>
  <si>
    <t>Проезжая часть, литер XVII 
463,8кв.м,, XVIII 793,5кв.м</t>
  </si>
  <si>
    <t>Люки, литер XX-X</t>
  </si>
  <si>
    <t>Водопровод, литер XXX</t>
  </si>
  <si>
    <t xml:space="preserve">литер I ворота                     </t>
  </si>
  <si>
    <t xml:space="preserve">литер II калитка,                  </t>
  </si>
  <si>
    <t xml:space="preserve">литер III мощение,              </t>
  </si>
  <si>
    <t xml:space="preserve">литер V мощение,               </t>
  </si>
  <si>
    <t xml:space="preserve">литер VI мощение,              </t>
  </si>
  <si>
    <t xml:space="preserve">литер VII мощение,            </t>
  </si>
  <si>
    <t xml:space="preserve">литер VIII мощение,            </t>
  </si>
  <si>
    <t xml:space="preserve">литер IX мощение,              </t>
  </si>
  <si>
    <t xml:space="preserve">литер X мощение,              </t>
  </si>
  <si>
    <t xml:space="preserve">литер XI мощение,              </t>
  </si>
  <si>
    <t>литер XIV-XX люк</t>
  </si>
  <si>
    <t xml:space="preserve">литер XXI ворота                 </t>
  </si>
  <si>
    <t xml:space="preserve">литер XXII калитка,             </t>
  </si>
  <si>
    <t>литер XXIII забор</t>
  </si>
  <si>
    <t>литер XXIV забор</t>
  </si>
  <si>
    <t>литер XXV забор</t>
  </si>
  <si>
    <t>литер 21-28 люк</t>
  </si>
  <si>
    <t xml:space="preserve">литер 30 площадка для мусорного контейнера        </t>
  </si>
  <si>
    <t>ворота, литер II, S общ.4,0 кв.м.</t>
  </si>
  <si>
    <t xml:space="preserve">забор, литер III </t>
  </si>
  <si>
    <t>люк, литер IV</t>
  </si>
  <si>
    <t>проезжая часть, литер V, S общ.1413,7 кв.м.</t>
  </si>
  <si>
    <t>люк, литерVI</t>
  </si>
  <si>
    <t>люк, литерVII</t>
  </si>
  <si>
    <t>люк, литерVIII</t>
  </si>
  <si>
    <t>мощение, литерIX, S общ.6,0 кв.м.</t>
  </si>
  <si>
    <t>люк, литер X</t>
  </si>
  <si>
    <t>мощение, литер XI, S общ.12,0 кв.м.</t>
  </si>
  <si>
    <t>мощение, литер XII, S общ.16,7 кв.м.</t>
  </si>
  <si>
    <t>мощение, литер XIII, S общ.7,2 кв.м.</t>
  </si>
  <si>
    <t>мощение, литер XIV, S общ.53,6 кв.м.</t>
  </si>
  <si>
    <t>мощение, литер XV, S общ. 28,5 кв.м.</t>
  </si>
  <si>
    <t>мощение, литер XVI, S общ. 1,5 кв.м.</t>
  </si>
  <si>
    <t>бельевая площадка, литер XVII, S общ.26,5 кв.м.</t>
  </si>
  <si>
    <t>забор, литер XVIII</t>
  </si>
  <si>
    <t>люк, литер XIX</t>
  </si>
  <si>
    <t>люк, литер XX</t>
  </si>
  <si>
    <t>забор, литер XXI</t>
  </si>
  <si>
    <t>ворота, литер XXII, S общ.11,5 кв.м.</t>
  </si>
  <si>
    <t>забор, литер XXIII</t>
  </si>
  <si>
    <t>люк, литер XXIV</t>
  </si>
  <si>
    <t>люк, литер XXV</t>
  </si>
  <si>
    <t>люк, литер XXVI</t>
  </si>
  <si>
    <t>мощение, литер XXVII, S общ. 25,2 кв.м.</t>
  </si>
  <si>
    <t>мощение, литер XXVIII, S общ. 97,4 кв.м.</t>
  </si>
  <si>
    <t>мощение, литер XXIX, S общ. 5,4 кв.м.</t>
  </si>
  <si>
    <t>мощение, литер XXX, S общ. 16,4 кв.м.</t>
  </si>
  <si>
    <t>мощение, литер XXXI, S общ. 17,3 кв.м.</t>
  </si>
  <si>
    <t>мощение, литер XXXII, S общ. 11,3 кв.м.</t>
  </si>
  <si>
    <t>мощение, литер XXXIII, S общ. 11,3 кв.м.</t>
  </si>
  <si>
    <t>11,3,</t>
  </si>
  <si>
    <t>мощение, литер XXXIV, S общ. 2,3 кв.м.</t>
  </si>
  <si>
    <t>мощение, литер XXXV, S общ. 92,8 кв.м.</t>
  </si>
  <si>
    <t>мощение, литер XXXVI, S общ. 19,0 кв.м.</t>
  </si>
  <si>
    <t>мощение, литер XXXVII, S общ. 18,5 кв.м.</t>
  </si>
  <si>
    <t>люк, литер XXXVIII</t>
  </si>
  <si>
    <t>мощение, литер XXXIX, S общ. 176,7 кв.м.</t>
  </si>
  <si>
    <t>люк, литер XL</t>
  </si>
  <si>
    <t>мощение, литер XLI, S общ. 11,3 кв.м.</t>
  </si>
  <si>
    <t>мощение, литер XLII, S общ. 96,1 кв.м.</t>
  </si>
  <si>
    <t>игровая площадка, литер XLIII, S общ.110,2 кв.м.</t>
  </si>
  <si>
    <t>песочница, литер XLIV, S общ.10,7 кв.м.</t>
  </si>
  <si>
    <t>игровая площадка, литер XLV, S общ.125,4 кв.м.</t>
  </si>
  <si>
    <t>ветровая стена, литер XLVI</t>
  </si>
  <si>
    <t>песочница, литер XLIVII, S общ.10,7 кв.м.</t>
  </si>
  <si>
    <t>игровая площадка, литер XLVIII, S общ.134 кв.м.</t>
  </si>
  <si>
    <t>песочница, литер L, S общ.10,7 кв.м.</t>
  </si>
  <si>
    <t>ветровая стена, литер LI</t>
  </si>
  <si>
    <t>ветровая стена, литер LII</t>
  </si>
  <si>
    <t>песочница, литер XLVII, S общ.10,7 кв.м.</t>
  </si>
  <si>
    <t>игровая площадка, литер LIV, S общ.132,3 кв.м.</t>
  </si>
  <si>
    <t>игровая площадка, литер LV, S общ.78,1 кв.м.</t>
  </si>
  <si>
    <t>песочница, литер XVI, S общ.10,7 кв.м.</t>
  </si>
  <si>
    <t>ветровая стена, литер LVII</t>
  </si>
  <si>
    <t>ветровая стена, литер LVIII</t>
  </si>
  <si>
    <t>песочница, литер LIX, S общ.10,7 кв.м.</t>
  </si>
  <si>
    <t>игровая площадка, литер LX, S общ.117,3 кв.м.</t>
  </si>
  <si>
    <t>физкультурная площадка, литер LXI, S общ. 220,0 кв.м.</t>
  </si>
  <si>
    <t>плескательный бассейн, литер LXII, S общ.42,3 кв.м.</t>
  </si>
  <si>
    <t>мощение, литер LXIII, S общ. 54,0 кв.м.</t>
  </si>
  <si>
    <t>песочница, литер LXIV, S общ.10,7 кв.м.</t>
  </si>
  <si>
    <t>игровая площадка, литер LXV, S общ.106,5 кв.м.</t>
  </si>
  <si>
    <t>песочница, литер LXVI, S общ.8,4 кв.м.</t>
  </si>
  <si>
    <t>ветровая стена, литер LXVII</t>
  </si>
  <si>
    <t>ветровая стена, литер LXVIII</t>
  </si>
  <si>
    <t>игровая площадка, литер LXIX, S общ.169,0 кв.м.</t>
  </si>
  <si>
    <t>песочница, литер LXX</t>
  </si>
  <si>
    <t>игровая площадка, литер LXXI, S общ.165,1 кв.м.</t>
  </si>
  <si>
    <t>ветровая стена, литер LXXII</t>
  </si>
  <si>
    <t>ветровая стена, литер LXXIII</t>
  </si>
  <si>
    <t>ветровая стена, литер LXXIV</t>
  </si>
  <si>
    <t>ветровая стена, литер LXXV</t>
  </si>
  <si>
    <t>игровая площадка, литер LXXVI, S общ.166,4 кв.м.</t>
  </si>
  <si>
    <t>ветровая стена, литер LXXVIII</t>
  </si>
  <si>
    <t>ветровая стена, литер LXXIX</t>
  </si>
  <si>
    <t>водопроводный колодец, литер LXXXI, S общ.2,0 кв.м.</t>
  </si>
  <si>
    <t>ветровая стена, литер LXXXI</t>
  </si>
  <si>
    <t>игровая площадка, литер LXXXIII, S общ.166,4 кв.м.</t>
  </si>
  <si>
    <t>игровая площадка, литер LXXXIV, S общ.179,5 кв.м.</t>
  </si>
  <si>
    <t>ветровая стена, литер LXXXVI</t>
  </si>
  <si>
    <t>забор, литер LXXXVIII</t>
  </si>
  <si>
    <t>ветровая стена, литер 1-4</t>
  </si>
  <si>
    <t>песочница, литер 5, S общ.10,6 кв.м.</t>
  </si>
  <si>
    <t>забор, литер 6</t>
  </si>
  <si>
    <t>Навес теневой</t>
  </si>
  <si>
    <t>ул.Индустриальная 3а</t>
  </si>
  <si>
    <t>Резиновое покрытие спортивной площадки -220,8 кв.м.</t>
  </si>
  <si>
    <t>Асфальтовое покрытие -838,63 кв.м.</t>
  </si>
  <si>
    <t>Бортовые камни и поребрики (м.п.)- 493,0</t>
  </si>
  <si>
    <t>Плитка тротуарная 163,8м2</t>
  </si>
  <si>
    <t>Отмостка, проход к пож.лесницам, площадка под мусорные баки - 48,34 кв.м.</t>
  </si>
  <si>
    <t>Ограждения  (м.п.)- 229,5</t>
  </si>
  <si>
    <t>Забор металлический 01.01.1991г.</t>
  </si>
  <si>
    <t>Секции  забора 2000мм - 20 ед.</t>
  </si>
  <si>
    <t>Площадка (асфальт)</t>
  </si>
  <si>
    <t>Пандус</t>
  </si>
  <si>
    <t>12.10.2018</t>
  </si>
  <si>
    <t>Забор бетонный Литер II</t>
  </si>
  <si>
    <t>Забор металлический 06.12.2010г.</t>
  </si>
  <si>
    <t>Мощение асф. - Литер 6</t>
  </si>
  <si>
    <t>Навесы теневые - 6 ед.</t>
  </si>
  <si>
    <t>Ограждение 103, пм</t>
  </si>
  <si>
    <t>Литер 5-15 люки</t>
  </si>
  <si>
    <t>литер 16-22 фонарь</t>
  </si>
  <si>
    <t>Ворота литер 1 - 7,7 кв.м</t>
  </si>
  <si>
    <t>Площадка бет.титер 24 --268,5 кв.м.</t>
  </si>
  <si>
    <t xml:space="preserve">Навес Г10 </t>
  </si>
  <si>
    <t xml:space="preserve">Калитка литер 25 </t>
  </si>
  <si>
    <t xml:space="preserve">Беседка литер Г16 </t>
  </si>
  <si>
    <t xml:space="preserve"> Навес, литер Г14</t>
  </si>
  <si>
    <t>Люки, литер XXXIII-XXXXI- 8 ед.</t>
  </si>
  <si>
    <t>Электрический столб, литер XXXXII - 1 ед.</t>
  </si>
  <si>
    <t xml:space="preserve">Детские площадки, литер XXXXIII </t>
  </si>
  <si>
    <t xml:space="preserve">Проезд, литер XXXXIV </t>
  </si>
  <si>
    <t>Спортивная площадка, литер XXXXV</t>
  </si>
  <si>
    <t>Мощение, литер XXXXVI</t>
  </si>
  <si>
    <t>Заборы, литер XXXXVII, XXXXVIII</t>
  </si>
  <si>
    <t>Ворота, литер XXXXIX</t>
  </si>
  <si>
    <t xml:space="preserve">Ворота с калиткой, литер XXXXX </t>
  </si>
  <si>
    <t xml:space="preserve">Подпорные стены, литер XXXXXI </t>
  </si>
  <si>
    <t xml:space="preserve">Бассейн, литер XXXXXII </t>
  </si>
  <si>
    <t>Ворота метал.</t>
  </si>
  <si>
    <t>ул.Ленина,42а</t>
  </si>
  <si>
    <t>Ворота метал., "прозрачные прямые"</t>
  </si>
  <si>
    <t>Ворота металлические</t>
  </si>
  <si>
    <t>Секция ограждения метал. 38 шт.</t>
  </si>
  <si>
    <t>Водохранилище</t>
  </si>
  <si>
    <t>Беседка металлопрофиль,металлоконструкция 2500*5000</t>
  </si>
  <si>
    <t>Ограждение /профнастил/(м) - 50,8</t>
  </si>
  <si>
    <t>ограждение (забор)  литер IX</t>
  </si>
  <si>
    <t xml:space="preserve">392.0 </t>
  </si>
  <si>
    <t xml:space="preserve">Навес -литер Г1 
</t>
  </si>
  <si>
    <t xml:space="preserve">Навес,литер Г6, </t>
  </si>
  <si>
    <t xml:space="preserve">Мощения,литер II, </t>
  </si>
  <si>
    <t xml:space="preserve">Калитка,литер IY, X, </t>
  </si>
  <si>
    <t xml:space="preserve">2,4               2,4 </t>
  </si>
  <si>
    <t>Ворота,литер Y,YI,YIII ,.</t>
  </si>
  <si>
    <t xml:space="preserve">9,8                7,2                 7,6 </t>
  </si>
  <si>
    <t xml:space="preserve">Ограждение метал. с калиткой(пог.м) </t>
  </si>
  <si>
    <t>Ограждение 2,17*2,88 2009г.</t>
  </si>
  <si>
    <t>г.Новороссийск, ул Анапское шоссе, 47</t>
  </si>
  <si>
    <t>36 шт.</t>
  </si>
  <si>
    <t xml:space="preserve">Навес ,литер-Г12  </t>
  </si>
  <si>
    <t xml:space="preserve">Бассейн ,литер-I </t>
  </si>
  <si>
    <t xml:space="preserve">Проезжая часть ( асфальтовое покрытие),литер-III </t>
  </si>
  <si>
    <t>Площадка ( асфальтовое покрытие),литер-IV,V .</t>
  </si>
  <si>
    <t>Площадка ( асфальтовое покрытие),литер V .</t>
  </si>
  <si>
    <t xml:space="preserve">Площадка ( бетонная плита),литер-VII </t>
  </si>
  <si>
    <t>Мощение бетонное,литер-VIII</t>
  </si>
  <si>
    <t xml:space="preserve">Мощение бетонное,литер- XI </t>
  </si>
  <si>
    <t xml:space="preserve">Мощение ,литер-IX </t>
  </si>
  <si>
    <t xml:space="preserve">Дорожка бетонная плита ,литер-X </t>
  </si>
  <si>
    <t>Дорожка бетонная  , литер-XII</t>
  </si>
  <si>
    <t xml:space="preserve">Дорожка бетонная  , литер- XIV </t>
  </si>
  <si>
    <t>Дорожка бетонная  , литер- XXIX</t>
  </si>
  <si>
    <t>Дорожка бетонная  , литер-XXX</t>
  </si>
  <si>
    <t xml:space="preserve">Дорожка бетонная   , литер -  XXXI  </t>
  </si>
  <si>
    <t xml:space="preserve">Дорожка бетонная  , литер- XXXII  </t>
  </si>
  <si>
    <t xml:space="preserve">Детская площадка- бетонное покрытие ,литер-XV </t>
  </si>
  <si>
    <t>Площадка бетонная,литер-XIII</t>
  </si>
  <si>
    <t xml:space="preserve">Площадка бетонная,литер-XXVII </t>
  </si>
  <si>
    <t>Дорожка асфальтовое покрытие ,литер-XVI</t>
  </si>
  <si>
    <t xml:space="preserve">Дорожка асфальтовое покрытие ,литер-XX </t>
  </si>
  <si>
    <t>Детская площадка бетонная плита ,литер-XVII</t>
  </si>
  <si>
    <t>Детская площадка бетонная плита ,литер- XVIII</t>
  </si>
  <si>
    <t>Детская площадка бетонная плита ,литер- XIX</t>
  </si>
  <si>
    <t>Ограда металлическая сеткавысота метр длина пог м</t>
  </si>
  <si>
    <t>Ограждение металлическое 85п.м. 2012-2014гг/</t>
  </si>
  <si>
    <t>Калитка металлическая 1,8х1,0м, с 2-мя столбами 60х60х2мм</t>
  </si>
  <si>
    <t>Навесы, литер Г, Д, Е, Ж, Г3, Г2, З, И, К, Л, М; - 11 ед.</t>
  </si>
  <si>
    <r>
      <t xml:space="preserve">Детские площадки, литер II, III, IV, V, VI, VIII, X, XI, XII, XVIII, XIX; - </t>
    </r>
    <r>
      <rPr>
        <b/>
        <sz val="10"/>
        <rFont val="Times New Roman"/>
        <family val="1"/>
        <charset val="204"/>
      </rPr>
      <t xml:space="preserve">12 ед. </t>
    </r>
  </si>
  <si>
    <t xml:space="preserve">Дорожка, литер VII, IX; </t>
  </si>
  <si>
    <t xml:space="preserve">VII </t>
  </si>
  <si>
    <t>IX,</t>
  </si>
  <si>
    <t xml:space="preserve">Проезжая часть, литер XIII, </t>
  </si>
  <si>
    <t xml:space="preserve">Мощение, литер XIV, XV, XVI, XVII;  </t>
  </si>
  <si>
    <t xml:space="preserve">Калитка, литер XXI, </t>
  </si>
  <si>
    <t xml:space="preserve">Ворота, литер XXII  </t>
  </si>
  <si>
    <t>Смотровые колодцы, литер XXIII, XXIV, XXV, XXVI, XXVII, XXVIII, XXIX, XXX, XXXI, XXXII, XXXIII, XXXIV, XXXV, XXXVI, XXXVII, XXXVIII, XXXIX</t>
  </si>
  <si>
    <t>11 ед.</t>
  </si>
  <si>
    <t>крыльца,</t>
  </si>
  <si>
    <t xml:space="preserve">вход в подвал, </t>
  </si>
  <si>
    <t xml:space="preserve">приямки, </t>
  </si>
  <si>
    <t xml:space="preserve">отмостка, </t>
  </si>
  <si>
    <t xml:space="preserve">литерГ-душевая, </t>
  </si>
  <si>
    <t>21.0</t>
  </si>
  <si>
    <t>литер Г1 — навес,</t>
  </si>
  <si>
    <t xml:space="preserve">литер Г2 - навес, </t>
  </si>
  <si>
    <t xml:space="preserve">литер Г3 - навес,  </t>
  </si>
  <si>
    <t xml:space="preserve">литер Г5 - навес, </t>
  </si>
  <si>
    <t>литер I - XII канализационный люк</t>
  </si>
  <si>
    <t xml:space="preserve">литер XIII проезд,  </t>
  </si>
  <si>
    <t xml:space="preserve">литер XIV лестница, </t>
  </si>
  <si>
    <t xml:space="preserve">литер XVI площадка игровая, </t>
  </si>
  <si>
    <t xml:space="preserve">литер XVII площадка игровая, </t>
  </si>
  <si>
    <t xml:space="preserve">литер XiX площадка игровая, </t>
  </si>
  <si>
    <t xml:space="preserve">литер XX площадка игровая, </t>
  </si>
  <si>
    <t xml:space="preserve">литер XXI площадка игровая, </t>
  </si>
  <si>
    <t xml:space="preserve">литер XXII площадка игровая, </t>
  </si>
  <si>
    <t>литер XXIII дорожка,  асфальт</t>
  </si>
  <si>
    <t xml:space="preserve">литер XXIV площадка игровая, </t>
  </si>
  <si>
    <t xml:space="preserve">литер XXV площадка игровая,  </t>
  </si>
  <si>
    <t xml:space="preserve">литер XXVIII площадка игровая, </t>
  </si>
  <si>
    <t>литер XXXI-XXXIX канализационный люк</t>
  </si>
  <si>
    <t>литер XL-L светильники</t>
  </si>
  <si>
    <t>Теневой навес</t>
  </si>
  <si>
    <t>ул.Дзержинского, 193</t>
  </si>
  <si>
    <t>13.01.2015г. Постановление № 828 от 03.02.2016г.</t>
  </si>
  <si>
    <t>Ограждение метал. (с воротами и калиткой)  пог.м</t>
  </si>
  <si>
    <t>31.08.2020</t>
  </si>
  <si>
    <t xml:space="preserve">литер Г15 навес,                 </t>
  </si>
  <si>
    <t xml:space="preserve">
 Героев Десантников, 63. </t>
  </si>
  <si>
    <t>литер IV колодец канализационный</t>
  </si>
  <si>
    <t>литер XVI колодец канализационный</t>
  </si>
  <si>
    <t>литер XVII колодец канализационный</t>
  </si>
  <si>
    <t>литер XXIX колодец канализационный</t>
  </si>
  <si>
    <t>литер XXX колодец канализационный</t>
  </si>
  <si>
    <t>литер XXXI колодец канализационный</t>
  </si>
  <si>
    <t>литер XXXVIII колодец канализационный</t>
  </si>
  <si>
    <t xml:space="preserve">литер ILIII калитка,             </t>
  </si>
  <si>
    <t xml:space="preserve">литер ILIV калитка,             </t>
  </si>
  <si>
    <t xml:space="preserve">литер ILV мощение,            </t>
  </si>
  <si>
    <t xml:space="preserve">литер ILVI мощение,           </t>
  </si>
  <si>
    <t xml:space="preserve">литер ILVII  забор,  (м)  </t>
  </si>
  <si>
    <t>литер ILVIII колодец канилизационный</t>
  </si>
  <si>
    <t>литер ILIX колодец (электросети)</t>
  </si>
  <si>
    <t>литер L колодец (теплотрассы)</t>
  </si>
  <si>
    <t>литер LI колодец канилизационный</t>
  </si>
  <si>
    <t>литер LII колодец канилизационный</t>
  </si>
  <si>
    <t xml:space="preserve">литер LIII емкость (вход теплосети),                            </t>
  </si>
  <si>
    <t>литер LIV колодец канилизационный</t>
  </si>
  <si>
    <t xml:space="preserve">литер LV - ворота,              </t>
  </si>
  <si>
    <t xml:space="preserve">литер LVI - ворота с калиткой,                               </t>
  </si>
  <si>
    <t>Ворота решетчатые -  литер-IV ( кв.м)</t>
  </si>
  <si>
    <t xml:space="preserve">5.6 </t>
  </si>
  <si>
    <t>Калитка решетчатая -  литер-V ( кв м)</t>
  </si>
  <si>
    <t>4.55</t>
  </si>
  <si>
    <t>Беседка деревянная</t>
  </si>
  <si>
    <t xml:space="preserve">Беседка металлокаркас, профнастил 4000х2400х2500мм </t>
  </si>
  <si>
    <t>Водопpовод 01.01.1984г.</t>
  </si>
  <si>
    <t>Канализация 01.01.1984г.</t>
  </si>
  <si>
    <t>Забор ,литер-I, III, IY, Y ( пог.м.)</t>
  </si>
  <si>
    <t xml:space="preserve">124,35         63,0             58,4                    94,1  </t>
  </si>
  <si>
    <t xml:space="preserve">МБЛОУ детский сад общеразвивающего вида № 73 </t>
  </si>
  <si>
    <t xml:space="preserve">Ворота ,литер- II 
</t>
  </si>
  <si>
    <t xml:space="preserve">Калитка ,литерXY-XYI, 
</t>
  </si>
  <si>
    <t>1,8                     1,2</t>
  </si>
  <si>
    <t xml:space="preserve">Мощение,литер YI,  XYII, </t>
  </si>
  <si>
    <t xml:space="preserve">Площадка,литер YII, </t>
  </si>
  <si>
    <t>Забор ,литер-VIII,V,VII  ( пог.м.)</t>
  </si>
  <si>
    <t>185,0           17,1                  38,8</t>
  </si>
  <si>
    <t xml:space="preserve"> детский сад общеразвивающего вида №75 "Ивушка" </t>
  </si>
  <si>
    <t xml:space="preserve">Калитка ,литер-II, III,VI, VIII  </t>
  </si>
  <si>
    <t xml:space="preserve">1,7               1,5                  0,6               0,6 </t>
  </si>
  <si>
    <t xml:space="preserve">Ворота ,литер- IV 
</t>
  </si>
  <si>
    <t>Бетонная площадка ,литер- XVI .</t>
  </si>
  <si>
    <t xml:space="preserve">Мощение ,литер- XVII </t>
  </si>
  <si>
    <t>Канализационный люк ,литер- IX - XI</t>
  </si>
  <si>
    <t xml:space="preserve">Электрический столб  литер XII -XV </t>
  </si>
  <si>
    <t xml:space="preserve">Септик ( х Семигорский, ул Солнечная,12 МБДОУ д/с № 76) </t>
  </si>
  <si>
    <t>Вагон-бытовка ( мобильный пост охраны х Семигорский, ул Солнечная,12 )</t>
  </si>
  <si>
    <t>Ограждение метал.118м.погон (с воротами и калиткой)</t>
  </si>
  <si>
    <t>118 п/м</t>
  </si>
  <si>
    <t xml:space="preserve">Проезд, литер II , </t>
  </si>
  <si>
    <t>214,5кв.м</t>
  </si>
  <si>
    <t xml:space="preserve">Дорожка, литер III, IV, VI ; </t>
  </si>
  <si>
    <t>134,0кв.м, 21,5кв.м, 11,9кв.м</t>
  </si>
  <si>
    <t xml:space="preserve">Мощение, литер V, VII, VIII, XXXI ; </t>
  </si>
  <si>
    <t>283,9кв.м, 43,3кв.м, 39,7кв.м, 29,7кв.м</t>
  </si>
  <si>
    <t xml:space="preserve">Детская площадка, литер IX, X; </t>
  </si>
  <si>
    <t>60,7кв.м, 66,6 кв.м</t>
  </si>
  <si>
    <t xml:space="preserve">Площадка, литер XXXII; </t>
  </si>
  <si>
    <t>259,5кв.м</t>
  </si>
  <si>
    <t xml:space="preserve">Песочница, литер XX-X, XV </t>
  </si>
  <si>
    <t>Ёмкость для воды, литер  XXVI, XXIX</t>
  </si>
  <si>
    <t>колодцы, литер  XI-XII,XXVII-XXX</t>
  </si>
  <si>
    <t>Бассейн, литер XXVII</t>
  </si>
  <si>
    <t>Металлический забоp литер I,  II,III, IV - 254,1 п.м.</t>
  </si>
  <si>
    <t xml:space="preserve"> ул.Глухова, 21 </t>
  </si>
  <si>
    <t>Мощение, литер V,
 VI; - 1542,7 кв.м.;</t>
  </si>
  <si>
    <t>Подпорная стена, литер VII, - 7,6 п.м.</t>
  </si>
  <si>
    <t>Песочница, литер VIII</t>
  </si>
  <si>
    <t>Коммуникационные колодцы, литер IX</t>
  </si>
  <si>
    <t>Игровая площадка, литер X,XI, XII,XIII ,XIV,XV, - 6 ед.; 117,2 кв.м.</t>
  </si>
  <si>
    <t>Мощение, литер XVI, XVII,             XVIII,  XIX; - 357,7 кв.м.</t>
  </si>
  <si>
    <t>Ветровая стеночка бетонная, литер XX, XXI,XX, XXIII,XXIV, XXXII</t>
  </si>
  <si>
    <t xml:space="preserve">Ветровая стеночка бетонная, литер </t>
  </si>
  <si>
    <t>Смотровой колодец, литер XXV, XXVI</t>
  </si>
  <si>
    <t>Смотровой колодец, литер XXX, XXXI</t>
  </si>
  <si>
    <t>Смотровой колодец, литер XXIX, XXVII</t>
  </si>
  <si>
    <t>Смотровой колодец, литер XXVIII</t>
  </si>
  <si>
    <t>Смотровой колодец, литер XXIX</t>
  </si>
  <si>
    <t>Ворота, литер XXXIV ( длиной 5,85м)</t>
  </si>
  <si>
    <t>Калитка, литер XXXV (длиной 1,00м)</t>
  </si>
  <si>
    <t>Мощение, литер  XXXVI, XXXVII;- 828,8 кв.м.</t>
  </si>
  <si>
    <t xml:space="preserve">литер II проезд,   -1112,7 кв.м.              </t>
  </si>
  <si>
    <t xml:space="preserve">литер III,  IV,  V, мощение, - 377,5 кв.м.            </t>
  </si>
  <si>
    <t xml:space="preserve">литер VI площадка, - 149,2 кв.м         </t>
  </si>
  <si>
    <t xml:space="preserve">литер VII, площадка  -226,1кв.м.         </t>
  </si>
  <si>
    <t xml:space="preserve">литер VIII IX, X, XI, XII,   XIII,   XIV,   XV,   XVI, XVII,XVIII-    мощение   - 564,0 кв.м.       </t>
  </si>
  <si>
    <t>литер XXIII-XXXI коммуникационные колодцы  - 9 ед.</t>
  </si>
  <si>
    <t xml:space="preserve">литер XXXII-XLI  мощение - 953,1 кв.м </t>
  </si>
  <si>
    <t>Песочницы - литер XLII,  XLIII,   XLIV ,XLV ,   XLVI, XLVII, XLVIII,XLIX ,L,L1, L2,LIII - 107,4 кв.м.</t>
  </si>
  <si>
    <t>Ворота металлические на кирпич. столбах - литер 12</t>
  </si>
  <si>
    <t xml:space="preserve">Веранда прогулочная деревянная </t>
  </si>
  <si>
    <t>Прогулочная площадка(плиточное покрытие)</t>
  </si>
  <si>
    <t xml:space="preserve">Ограждение метал. 490м.погон </t>
  </si>
  <si>
    <t>Беседка металлическая</t>
  </si>
  <si>
    <t>г Новороссийск ул.Козлова 36</t>
  </si>
  <si>
    <t>Забор ,литер I,II, III, IY, Y.- 587,2 п.м.</t>
  </si>
  <si>
    <t>Подпорная стенка ,литер YI, YII, YIII, IX, X, XI,  - 104,4 кв.м.</t>
  </si>
  <si>
    <t xml:space="preserve">Ворота ,литер LXXIII  .- 7,8 кв.м.;
</t>
  </si>
  <si>
    <t>Ворота ( металлические трубы,металл с просветами) ,литер-I, IV ,- 2 ед.; 14,7 кв.м.</t>
  </si>
  <si>
    <t>Калитка ( металлические трубы,металл с просветами),литер-II,III - 2 ед.; - 5,1 кв.м.</t>
  </si>
  <si>
    <t>Забор( металлические трубы,металлическая решетка) ,литер- V, ( в пог.м) - 273,3</t>
  </si>
  <si>
    <t>Проезжая часть( асфальтовое покрытие) ,литер-VI ,- 427,1 кв.м.</t>
  </si>
  <si>
    <t>Мощение( бетонные плиты) ,литер-VII - 441,5 кв.м.</t>
  </si>
  <si>
    <t>Площадка спортивная( бетонные плиты) ,литер-VIII - 137,5 кв.м.</t>
  </si>
  <si>
    <t>Площадка игровая( мелкий ракушечник) ,литер- IX,X,XI,XII,XIII- 821,6 кв.м.</t>
  </si>
  <si>
    <t>Колодец коммуникационный   14,15,16,17/18,19,20,21,22,23</t>
  </si>
  <si>
    <t xml:space="preserve">беседка </t>
  </si>
  <si>
    <t>Забор,литер-I, IV, VII, VIII, XI ,в п.м.- 236,5;</t>
  </si>
  <si>
    <t>Мощение асфальтобетонное, литер-V ,- 753,4 кв.м.</t>
  </si>
  <si>
    <t>ШКОЛЫ</t>
  </si>
  <si>
    <t>мощение- 4318,3.кв.м.</t>
  </si>
  <si>
    <t>МБОУ СОШ № 10</t>
  </si>
  <si>
    <t>нерабочая зона</t>
  </si>
  <si>
    <t>3715,37 .</t>
  </si>
  <si>
    <t>мощение - 1725,3 кв.м.</t>
  </si>
  <si>
    <t>забор бетонный -613,5 п.м.</t>
  </si>
  <si>
    <t>волейбольная площадка - 643,6 кв.м.</t>
  </si>
  <si>
    <t>беговая дорожка- 901 п.м.</t>
  </si>
  <si>
    <t>Баскетбольная площадка - 643,6 кв.м</t>
  </si>
  <si>
    <t>опорная стена - 53 п.м.</t>
  </si>
  <si>
    <t>мощение - 56,4 кв.м.</t>
  </si>
  <si>
    <t>забор бетонный - 156,2 п.м.</t>
  </si>
  <si>
    <t>Спортивная площадка  с оборудованием</t>
  </si>
  <si>
    <t xml:space="preserve">МБОУ СОШ № 12 </t>
  </si>
  <si>
    <t>Ограждение территории, 85,06 пог.метров</t>
  </si>
  <si>
    <t>Спортивная площадка с трибуной</t>
  </si>
  <si>
    <t xml:space="preserve">г.Новороссийск, п. Верхнебаканский,                  ул. Ленина, 15, </t>
  </si>
  <si>
    <t xml:space="preserve"> МБОУ СОШ № 14 </t>
  </si>
  <si>
    <t>Спортивная площадка (покрытие полиуретановое)</t>
  </si>
  <si>
    <t xml:space="preserve"> МБОУ СОШ № 15</t>
  </si>
  <si>
    <t>г. Новороссийск,  ул. Сухумийское ш.82</t>
  </si>
  <si>
    <t xml:space="preserve"> МБОУ СОШ № 16</t>
  </si>
  <si>
    <t>Спортивная площадка (покрытие полиуритановое)</t>
  </si>
  <si>
    <t>бассейн бетон</t>
  </si>
  <si>
    <t>г.Новороссийск,                     ул. Менжинского, 52</t>
  </si>
  <si>
    <t xml:space="preserve"> МБОУ СОШ № 17</t>
  </si>
  <si>
    <t>забор металлич.</t>
  </si>
  <si>
    <t>забор решет.</t>
  </si>
  <si>
    <t>забор камен.</t>
  </si>
  <si>
    <t>забор каменн.</t>
  </si>
  <si>
    <t>забор бетон</t>
  </si>
  <si>
    <t>мощение асфальт</t>
  </si>
  <si>
    <t>ворота металлич.</t>
  </si>
  <si>
    <t>фундамент по оттяжки</t>
  </si>
  <si>
    <t>Забор литер II - 71,0 п.м.</t>
  </si>
  <si>
    <t xml:space="preserve"> МБОУ СОШ № 18</t>
  </si>
  <si>
    <t>Ворота литер I - 5,2 кв.м.</t>
  </si>
  <si>
    <t>5,2 .</t>
  </si>
  <si>
    <t>Мощение   литер V - 2374,9 кв.м.</t>
  </si>
  <si>
    <t>Тир литер г5  - 19,4 кв.м.</t>
  </si>
  <si>
    <t>г.Новороссийск,                   ул. Героев Десантников, 67</t>
  </si>
  <si>
    <t>МАОУ СОШ №19</t>
  </si>
  <si>
    <t>Спортивная площадка — стадион</t>
  </si>
  <si>
    <t>Забоp</t>
  </si>
  <si>
    <t>мощение, , Дата экспл: 01.01.1979</t>
  </si>
  <si>
    <t xml:space="preserve"> МБОУ СОШ № 21    им. А.С. Пушкина</t>
  </si>
  <si>
    <t>забоp, , Дата экспл: 01.01.1979</t>
  </si>
  <si>
    <t>водопpовод</t>
  </si>
  <si>
    <t>г. Новороссийск,                 ул. Суворовская, 5</t>
  </si>
  <si>
    <t xml:space="preserve">МАОУ СОШ № 22 </t>
  </si>
  <si>
    <t>забоp</t>
  </si>
  <si>
    <t>неpабочая зона</t>
  </si>
  <si>
    <t>Полиуретановое  покрытие</t>
  </si>
  <si>
    <t>ограждение начальной школы</t>
  </si>
  <si>
    <t>г. Новороссийск, ст.Раевская, ул.Ленина, д.10 а</t>
  </si>
  <si>
    <t>МБОУ СОШ № 24</t>
  </si>
  <si>
    <t>котельная начальной школы</t>
  </si>
  <si>
    <t>скважина</t>
  </si>
  <si>
    <t>Забор из профиля-86м</t>
  </si>
  <si>
    <t>спортивная площадка</t>
  </si>
  <si>
    <t xml:space="preserve"> г. Новороссийск,                    х.  Семигорье с, Победы,   ул, дом № 1-А</t>
  </si>
  <si>
    <t>МБОУ СОШ № 25</t>
  </si>
  <si>
    <t>ограждение спортивных площадок 780 м2</t>
  </si>
  <si>
    <t>г. Новороссийск,             ст. Натухаевская,              ул. Фрунзе, 50</t>
  </si>
  <si>
    <t>МБОУ СОШ № 26 имени Героя РФ Палатиди А.И.</t>
  </si>
  <si>
    <t>искусственное наливное покрытие баскетбольной площадки 450 м2</t>
  </si>
  <si>
    <t>подпорная стена вокруг спортивной школы</t>
  </si>
  <si>
    <t>стадион</t>
  </si>
  <si>
    <t>освещение территории школы</t>
  </si>
  <si>
    <t>Инженерные сети связи \внутриплощ.\</t>
  </si>
  <si>
    <t>Инженерные сети связи \внеплощ.\</t>
  </si>
  <si>
    <t>Дорога асфальт</t>
  </si>
  <si>
    <t>оборудованиевентиляции приточные установкиКЦКП-6,3</t>
  </si>
  <si>
    <t>приточная установка КЦКП</t>
  </si>
  <si>
    <t>вентилятор крышный ВКРМ</t>
  </si>
  <si>
    <t>плиточное покрытие  1383м2</t>
  </si>
  <si>
    <t>подпорные стены 81,9м</t>
  </si>
  <si>
    <t>оборудование вентиляции приточные установкиКЦКП-6,3</t>
  </si>
  <si>
    <t xml:space="preserve">Комплексная спортивно-игровая площадка (покрытие полиуретановое, искусственное травяное, песок для пляжного волейбола) </t>
  </si>
  <si>
    <t xml:space="preserve"> МБОУ СОШ № 27  </t>
  </si>
  <si>
    <t>теплотpасса от школы к котельной</t>
  </si>
  <si>
    <t>г. Новороссийск,                     с. Цемдолина, ул. Школьная, д.3</t>
  </si>
  <si>
    <t>МАОУ СОШ   № 28</t>
  </si>
  <si>
    <t>мощения территории площадью (бетонное) 594м2  12.18г</t>
  </si>
  <si>
    <t xml:space="preserve">МБОУ СОШ № 29 им. Ю.В. Амелова </t>
  </si>
  <si>
    <t xml:space="preserve">Спортплощадка (полиуретановое покрытие) </t>
  </si>
  <si>
    <t>автостоянка</t>
  </si>
  <si>
    <t>г. Новороссийск,        с.Абрау-Дюрсо, ул.Островского, д 8</t>
  </si>
  <si>
    <t>МБОУ СОШ № 30</t>
  </si>
  <si>
    <t>ограждение территории школы</t>
  </si>
  <si>
    <t>г.Новороссийск,  с.Глебовское,              ул.Чехова, №1</t>
  </si>
  <si>
    <t>МБОУ СОШ № 31</t>
  </si>
  <si>
    <t>спортивная площадка с искусственным покрытием для игры в мини футбол на территории МБОУ ООШ №31</t>
  </si>
  <si>
    <t>Комплексная спортивно-игровая площадка</t>
  </si>
  <si>
    <t xml:space="preserve"> МБОУ СОШ 32</t>
  </si>
  <si>
    <t>Сооружение (Общ.-быт.корпус)</t>
  </si>
  <si>
    <t>Наружное благоустройство</t>
  </si>
  <si>
    <t>г. Новороссийск,                   ул. Героев Десантников, 51 а</t>
  </si>
  <si>
    <t>Внутреннее благоустройство</t>
  </si>
  <si>
    <t>Спортивная площадка - 960 кв.м.</t>
  </si>
  <si>
    <t>Наружное благоустройство(поручень -ограждение одинарный)- 29,0 п.м.</t>
  </si>
  <si>
    <t>ограждение   литер XIII</t>
  </si>
  <si>
    <t xml:space="preserve">вспомогательное сооружение 2 , литеры XIX,XX,XLVIII-LX  (колодцы коммуникационные) </t>
  </si>
  <si>
    <t>обьект незавершенного строительства  23:47:0308002:5831</t>
  </si>
  <si>
    <r>
      <t xml:space="preserve">Иное сооружение (площадка)  литер  II                        </t>
    </r>
    <r>
      <rPr>
        <b/>
        <sz val="10"/>
        <color rgb="FF000000"/>
        <rFont val="Times New Roman"/>
        <family val="1"/>
        <charset val="204"/>
      </rPr>
      <t>23:47:0308002:1796</t>
    </r>
  </si>
  <si>
    <t>вспомогательное сооружение,литер X(ворота металлические на кирпичных столбах)</t>
  </si>
  <si>
    <t xml:space="preserve">ограждение 2 литер  IV 23:47:0308002:5604 </t>
  </si>
  <si>
    <t>101,3 п.м.</t>
  </si>
  <si>
    <r>
      <t xml:space="preserve">сооружение  5 литер VIII         </t>
    </r>
    <r>
      <rPr>
        <b/>
        <sz val="10"/>
        <color rgb="FF000000"/>
        <rFont val="Times New Roman"/>
        <family val="1"/>
        <charset val="204"/>
      </rPr>
      <t>23:47:0308002:1531</t>
    </r>
  </si>
  <si>
    <t>вспомогательное сооружение 1, литер XII (ворота металлические на кирпичных столбах)</t>
  </si>
  <si>
    <r>
      <t xml:space="preserve">сооружение  6 литер XV </t>
    </r>
    <r>
      <rPr>
        <b/>
        <sz val="10"/>
        <color rgb="FF000000"/>
        <rFont val="Times New Roman"/>
        <family val="1"/>
        <charset val="204"/>
      </rPr>
      <t xml:space="preserve">23:47:0308002:5603 </t>
    </r>
  </si>
  <si>
    <r>
      <t xml:space="preserve">сооружение 3 литер VI   </t>
    </r>
    <r>
      <rPr>
        <b/>
        <sz val="10"/>
        <color rgb="FF000000"/>
        <rFont val="Times New Roman"/>
        <family val="1"/>
        <charset val="204"/>
      </rPr>
      <t>23:47:0308002:5001</t>
    </r>
  </si>
  <si>
    <r>
      <t xml:space="preserve">сооружение 4 литер VII       </t>
    </r>
    <r>
      <rPr>
        <b/>
        <sz val="10"/>
        <color rgb="FF000000"/>
        <rFont val="Times New Roman"/>
        <family val="1"/>
        <charset val="204"/>
      </rPr>
      <t>23:47:0308002:5605</t>
    </r>
  </si>
  <si>
    <r>
      <t xml:space="preserve">сооружение I литер I       </t>
    </r>
    <r>
      <rPr>
        <b/>
        <sz val="10"/>
        <color rgb="FF000000"/>
        <rFont val="Times New Roman"/>
        <family val="1"/>
        <charset val="204"/>
      </rPr>
      <t xml:space="preserve">23:47:0308002:1522 </t>
    </r>
  </si>
  <si>
    <r>
      <t xml:space="preserve">сооружение 2 литер III нежилое      </t>
    </r>
    <r>
      <rPr>
        <b/>
        <sz val="10"/>
        <color rgb="FF000000"/>
        <rFont val="Times New Roman"/>
        <family val="1"/>
        <charset val="204"/>
      </rPr>
      <t xml:space="preserve">23:47:0308002:1530  </t>
    </r>
  </si>
  <si>
    <t>Беговая дорожка 634м2</t>
  </si>
  <si>
    <t xml:space="preserve"> г.Новороссийск, ул.Видова,155</t>
  </si>
  <si>
    <t>МАОУ  СОШ № 34</t>
  </si>
  <si>
    <t>Гимнастический городок 495м2</t>
  </si>
  <si>
    <t>Зона для прыжков в длину 188м2</t>
  </si>
  <si>
    <t>Зона для толкания ядра 215м2</t>
  </si>
  <si>
    <t>Мощение /асфальт/ 4135м2</t>
  </si>
  <si>
    <t>Мощение /плитка/ 1953м2</t>
  </si>
  <si>
    <t>Ограждение 724,1/с 2-мя воротами и 2-мя калитками/</t>
  </si>
  <si>
    <t>Опора НФГ-7,0-05-ц</t>
  </si>
  <si>
    <t>Площадка для детей с 1-4 класс 300м2</t>
  </si>
  <si>
    <t>Площадка для метания диска в сетке 68м2</t>
  </si>
  <si>
    <t>Площадка для мусоросборника 12м2</t>
  </si>
  <si>
    <t>Площадка для отдыха 450м2</t>
  </si>
  <si>
    <t>Поле для минифутбола 1050м2</t>
  </si>
  <si>
    <t>Спортивная баскетбольная площадка 540м2</t>
  </si>
  <si>
    <t>Спортивная волейбольная площадка 360м2</t>
  </si>
  <si>
    <t>Ограждение железобетонное со стороны ул.Цемдолинской</t>
  </si>
  <si>
    <t>г. Новороссийск,                       ул. Видова 109</t>
  </si>
  <si>
    <t>МАОУ СОШ № 40</t>
  </si>
  <si>
    <t>Ворота откатные (металлические) с электроприводом внутренний двор</t>
  </si>
  <si>
    <t>Ворота металлические с электроприводом откатные по Цемдолинской</t>
  </si>
  <si>
    <t>Ворота металлические с электроприводом со стороны ул Козлова</t>
  </si>
  <si>
    <t>Навес поликарбонад центр вход</t>
  </si>
  <si>
    <t>Ограждение металлическое Видова/Цемдолинская/Козлова/Индустриальная</t>
  </si>
  <si>
    <t>Полиуритановое покрытие стадион</t>
  </si>
  <si>
    <t>Мощение плиточное двор центральный вход</t>
  </si>
  <si>
    <t>Мощение асфальтобетонное</t>
  </si>
  <si>
    <t>теплосеть</t>
  </si>
  <si>
    <t>Краснодарский край, г.Новороссийск, ул.Конституции, №27/15</t>
  </si>
  <si>
    <t>МБОУ гимназия № 20</t>
  </si>
  <si>
    <t>ворота минифутбольные</t>
  </si>
  <si>
    <t>Комплексная спортивно-игровая площадка полиулетановое покрытие</t>
  </si>
  <si>
    <t>Полиуретановое покрытие спортивно-игровой площадки</t>
  </si>
  <si>
    <t>ул.Герцена, 11 а</t>
  </si>
  <si>
    <t>МБОУ гимназия № 4</t>
  </si>
  <si>
    <t>МБОУ "Гимназия №7"</t>
  </si>
  <si>
    <t>МБОУ Гимназия № 7</t>
  </si>
  <si>
    <t>забоp - 229,44 кв.м.</t>
  </si>
  <si>
    <t>мощение - 1923,7 кв.м.</t>
  </si>
  <si>
    <t>воpота - 5,1 кв.м.</t>
  </si>
  <si>
    <t>воpота - 8,6 кв.м.</t>
  </si>
  <si>
    <t xml:space="preserve">водопpовод - 4033,4 п.м. </t>
  </si>
  <si>
    <t>фекальная канализация - 4100,9 п.м.</t>
  </si>
  <si>
    <t>газовая сеть  - 4,146,6п.м.</t>
  </si>
  <si>
    <t>опоpы железобетонные</t>
  </si>
  <si>
    <t>Ворота двустворчатые</t>
  </si>
  <si>
    <t>ул. Яковлева, 27</t>
  </si>
  <si>
    <t>МАОУ Гимназия № 6</t>
  </si>
  <si>
    <t>ступени бетонные</t>
  </si>
  <si>
    <t>газопpовод</t>
  </si>
  <si>
    <t>воpота</t>
  </si>
  <si>
    <t>Стойка баскетбольная поворотная</t>
  </si>
  <si>
    <t>Стойка волейбольная</t>
  </si>
  <si>
    <t>Ворота мини-футбольные</t>
  </si>
  <si>
    <t>Ограждение (секции 2984*3;2984*4)</t>
  </si>
  <si>
    <t>Бетонное основание</t>
  </si>
  <si>
    <t>Эпоксидно-каучуковое спортивное покрытие</t>
  </si>
  <si>
    <t>Трибуны (6 лавочек по 5мест)</t>
  </si>
  <si>
    <t>Ограждение (секции металлические 4 шт)</t>
  </si>
  <si>
    <t>Плиточное покрытие</t>
  </si>
  <si>
    <t>Школьные мастеpские - 375,8 кв.м</t>
  </si>
  <si>
    <t>Опоры(спорт.площадка)</t>
  </si>
  <si>
    <t>МБОУ лицей "Технико-Экономический"</t>
  </si>
  <si>
    <t>Трибуны (спорт.площадка)</t>
  </si>
  <si>
    <t>фекальная канализация</t>
  </si>
  <si>
    <t>Эпоксидно-каучуковое спортивное покрытие 980м2(спорт.площадка)</t>
  </si>
  <si>
    <t>Тротуары и площадки</t>
  </si>
  <si>
    <t>пpистpойка</t>
  </si>
  <si>
    <t>Ограждение 132 м (спорт.площадка)</t>
  </si>
  <si>
    <t>Освещение 20шт,50м.(спорт.площадка)</t>
  </si>
  <si>
    <t>Подпорная стенка 132 м.п.(спорт.площадка)</t>
  </si>
  <si>
    <t>Ограждение 162 п.м.</t>
  </si>
  <si>
    <t>Бетонное основание 1000м2(спорт.площадка)</t>
  </si>
  <si>
    <t xml:space="preserve">Мощение </t>
  </si>
  <si>
    <t>АТХ администрации МО</t>
  </si>
  <si>
    <t>Ворота решетчатые</t>
  </si>
  <si>
    <t>ул.Советов 18</t>
  </si>
  <si>
    <t>110103100003</t>
  </si>
  <si>
    <t>Администрация муниципального образования</t>
  </si>
  <si>
    <t>Ворота сдвижные для автостоянки</t>
  </si>
  <si>
    <t>110103100007</t>
  </si>
  <si>
    <t>МОЩЕНИЕ ЗДАНИЯ</t>
  </si>
  <si>
    <t>110103100002</t>
  </si>
  <si>
    <t>ОГРАЖДЕНИЯ ЗДАНИЯ</t>
  </si>
  <si>
    <t>110103060001</t>
  </si>
  <si>
    <t>лифты установленные в здание</t>
  </si>
  <si>
    <t>110102030003</t>
  </si>
  <si>
    <t>Спортивная площадка ул.Котова, 48, 1047 м2</t>
  </si>
  <si>
    <t>г. Новороссийск, ст. Раевская, ул. Котова,48</t>
  </si>
  <si>
    <t>МБУспортивная школа "Раевская"</t>
  </si>
  <si>
    <t>КТПн 10/0,4 кВ/электроснабжение/</t>
  </si>
  <si>
    <t>Трансформатор ТМГ-100</t>
  </si>
  <si>
    <t>Станция очистки сточных вод</t>
  </si>
  <si>
    <t>Резервуар пожарный</t>
  </si>
  <si>
    <t>Ворота распашные</t>
  </si>
  <si>
    <t>Ограждение панельного типа</t>
  </si>
  <si>
    <t>Спортивное покрытие</t>
  </si>
  <si>
    <t>г.Новороссийск ул.Анапское шоссе, 62</t>
  </si>
  <si>
    <t xml:space="preserve">4101363691508
</t>
  </si>
  <si>
    <t>СШ "Победа"</t>
  </si>
  <si>
    <t xml:space="preserve">Площадка под открытые теннисные корты, литер I / ДТЦ
</t>
  </si>
  <si>
    <t xml:space="preserve">4101363691600
</t>
  </si>
  <si>
    <t xml:space="preserve">Мощение (бетонное), литер III /ДТЦ
</t>
  </si>
  <si>
    <t xml:space="preserve">4101363691602
</t>
  </si>
  <si>
    <t xml:space="preserve">Калитка (металлическая на металлич.столбах), литер III / ЛД
</t>
  </si>
  <si>
    <t xml:space="preserve">4101363691623
</t>
  </si>
  <si>
    <t xml:space="preserve">Ворота (металлические на мет.столбах), литер II / ЛД
</t>
  </si>
  <si>
    <t xml:space="preserve">4101363691622
</t>
  </si>
  <si>
    <t xml:space="preserve">Мощение (тротуарная плитка), литер IV / ЛД
</t>
  </si>
  <si>
    <t xml:space="preserve">4101363691624
</t>
  </si>
  <si>
    <t xml:space="preserve">Мощение (бетонное), литер V / ЛД
</t>
  </si>
  <si>
    <t xml:space="preserve">4101363691625
</t>
  </si>
  <si>
    <t xml:space="preserve">Универсальная спортивная площадка
</t>
  </si>
  <si>
    <t>г. Новороссийск, ул. Мысхакское шоссе,54</t>
  </si>
  <si>
    <t xml:space="preserve">4101363690268
</t>
  </si>
  <si>
    <t>ул. Волгоградская,54</t>
  </si>
  <si>
    <t xml:space="preserve">Комплексная спортивно- игровая  площадка </t>
  </si>
  <si>
    <t>г. Новороссийск, ул. Алексеева,25А</t>
  </si>
  <si>
    <t>МБУ "Центр физкультурно-массовой работы" (МБУ "ЦФМР")</t>
  </si>
  <si>
    <t xml:space="preserve">Спортивная площадка, </t>
  </si>
  <si>
    <t>г. Новоросийск, г.Новороссийск, ул. Анапское шоссе,29</t>
  </si>
  <si>
    <t>41013800006</t>
  </si>
  <si>
    <t>МБУ ЦФМР"</t>
  </si>
  <si>
    <t>Спортивная площадка,</t>
  </si>
  <si>
    <t>с.Южная Озереевка,ул.Мира,44</t>
  </si>
  <si>
    <t>41011200018</t>
  </si>
  <si>
    <t>г. Новороссийск, ул.Краснодарская,123</t>
  </si>
  <si>
    <t>41011200027</t>
  </si>
  <si>
    <t>г. Новороссийск, х.Семигорье,  ул.Победы,1-А</t>
  </si>
  <si>
    <t>41011200013</t>
  </si>
  <si>
    <t>г. Новороссийск, ул. Дзержинского,162</t>
  </si>
  <si>
    <t>41011200039</t>
  </si>
  <si>
    <t>г. Новороссийск, х.Ленинский путь,ул.Южная,1</t>
  </si>
  <si>
    <t>41011200048</t>
  </si>
  <si>
    <t>Спортивная площадка,S- 208,0 м2, ул.Днестровская,4</t>
  </si>
  <si>
    <t>г. Новороссийск, с. Кирилловка, ул. Красная,21</t>
  </si>
  <si>
    <t>41011200003</t>
  </si>
  <si>
    <t>Спортивная площадка,S- 208,0 м2, ул.Циолковского,7</t>
  </si>
  <si>
    <t>г. Новороссийск, с. Борисовка, ул. Суворовская,2-4;</t>
  </si>
  <si>
    <t>41011200007</t>
  </si>
  <si>
    <t>г. Новороссийск, ул. Московская,3</t>
  </si>
  <si>
    <t>41011200010</t>
  </si>
  <si>
    <t>г. Новооссийск, ул.Ленина,20</t>
  </si>
  <si>
    <t>41011200030</t>
  </si>
  <si>
    <t>г. Новороссийск, ул.Сухимийское шоссе,11</t>
  </si>
  <si>
    <t>41011200019</t>
  </si>
  <si>
    <t>г. Новороссийск, ул.Парк "Б",2-4</t>
  </si>
  <si>
    <t>41011200023</t>
  </si>
  <si>
    <t>г. Новороссийск,   ул.Аршинцева,6</t>
  </si>
  <si>
    <t>41011200020</t>
  </si>
  <si>
    <t>г. Новороссийск, ул.Элеваторная,3-5</t>
  </si>
  <si>
    <t>41011200025</t>
  </si>
  <si>
    <t>г. Новороссийск, ул.Леженина,90</t>
  </si>
  <si>
    <t>41011200029</t>
  </si>
  <si>
    <t>г. Новороссийск, ул. Ленина,49</t>
  </si>
  <si>
    <t>41011200045</t>
  </si>
  <si>
    <t>г. Новороссийск, ул. Васенко,22-28</t>
  </si>
  <si>
    <t>41011200021</t>
  </si>
  <si>
    <t>г. Новороссийск, ул. Набережная, 23</t>
  </si>
  <si>
    <t>41011200031</t>
  </si>
  <si>
    <t>г. Новоросийск, ул. Ленина,35</t>
  </si>
  <si>
    <t>41011200046</t>
  </si>
  <si>
    <t>г. Новороссийск, с.Кирилловка,ул.Красная,21</t>
  </si>
  <si>
    <t>41011200008</t>
  </si>
  <si>
    <t>г. Новороссийск, ул.Г.Десантников,95</t>
  </si>
  <si>
    <t>41011200035</t>
  </si>
  <si>
    <t>г. Новороссийск, пер.Кразнознаменный,6</t>
  </si>
  <si>
    <t>41011200005</t>
  </si>
  <si>
    <t>Спортивная площадка,S- 476,0 м2, ул.Советов,74</t>
  </si>
  <si>
    <t>г. Новоросийск, ул. Элеваторная,3-5</t>
  </si>
  <si>
    <t>41011200032</t>
  </si>
  <si>
    <t>Спортивная площадка,S- 494,0 м2, ул.Куникова,44</t>
  </si>
  <si>
    <t>г. Новороссийск, ул. Пролетарий, 212</t>
  </si>
  <si>
    <t>41011200037</t>
  </si>
  <si>
    <t>г. Новороссийск, ул.Куникова,34</t>
  </si>
  <si>
    <t>41011200036</t>
  </si>
  <si>
    <t>Спортивная площадка,S- 509,0 м2, ул.Малоземельская,2</t>
  </si>
  <si>
    <t>г. Новороссийск, ул. Набережная им. Адмирала Серебрякова,39</t>
  </si>
  <si>
    <t>41011200034</t>
  </si>
  <si>
    <t>Спортивная площадка,S- 540,0 м2, ул.Пролетарская,14</t>
  </si>
  <si>
    <t>г. Новоросийск, ул. Леженина,90</t>
  </si>
  <si>
    <t>41011200024</t>
  </si>
  <si>
    <t>г. Новороссийск, с.Гайдук,ул.Новороссийское шоссе,11-13</t>
  </si>
  <si>
    <t>41011200015</t>
  </si>
  <si>
    <t>41011200028</t>
  </si>
  <si>
    <t>Спортивная площадка,S- 570,0 м2, ул.Г.Десантников,61-А</t>
  </si>
  <si>
    <t>г. Новороссийск, ул. Советов,74</t>
  </si>
  <si>
    <t>41011200033</t>
  </si>
  <si>
    <t>Спортивная площадка,S- 570,0 м2, ул.Молодежная,6</t>
  </si>
  <si>
    <t>г. Новороссийск, ул. Героев Десантников, 61-А</t>
  </si>
  <si>
    <t>41011200041</t>
  </si>
  <si>
    <t>г. Новороссийск, ул. Анапское шоссе,4-6-8</t>
  </si>
  <si>
    <t>41011200001</t>
  </si>
  <si>
    <t>г. Новороссийск, ул.Пролетарий,212</t>
  </si>
  <si>
    <t>41011200026</t>
  </si>
  <si>
    <t>г. Новороссийск, ул. Г.Десантников,85-87</t>
  </si>
  <si>
    <t>41011200042</t>
  </si>
  <si>
    <t>г. Новороссийск, с.Горный,ул.Песчаная,13</t>
  </si>
  <si>
    <t>41011200017</t>
  </si>
  <si>
    <t>г. Новороссийск, пер.Кразнознаменный,2Б</t>
  </si>
  <si>
    <t>41011200004</t>
  </si>
  <si>
    <t>г. Новороссийск, ул.Куникова,36</t>
  </si>
  <si>
    <t>41011200038</t>
  </si>
  <si>
    <t>г. Новороссийск,ул. Видова,167</t>
  </si>
  <si>
    <t>41011200002</t>
  </si>
  <si>
    <t>г. Новороссийск, с.Большие Хутора,ул.Майская</t>
  </si>
  <si>
    <t>41011200012</t>
  </si>
  <si>
    <t>г. Новороссийск, ул.Парк "Б",24-32</t>
  </si>
  <si>
    <t>41011200022</t>
  </si>
  <si>
    <t>г. Новороссийск, пр. Дзержинского,195</t>
  </si>
  <si>
    <t>41011200043</t>
  </si>
  <si>
    <t>г. Новороссийск, ул.Толстого,парк Фрунзе</t>
  </si>
  <si>
    <t>41011200049</t>
  </si>
  <si>
    <t>г. Новороссийск, пр. Ленина,22</t>
  </si>
  <si>
    <t>4101120000168</t>
  </si>
  <si>
    <t>г.Новороссийск,                    ул. Гайдара, 31</t>
  </si>
  <si>
    <t>г.Новороссийск,                          ул. Карамзина 45</t>
  </si>
  <si>
    <t>г. Новороссийск, ул. Видова,67</t>
  </si>
  <si>
    <t>4101120000167</t>
  </si>
  <si>
    <t>с. Гайдук, ул. а,9</t>
  </si>
  <si>
    <t>Остановочный павильон (серийный номер Nov ПО 001) пр-т Ленина, 42</t>
  </si>
  <si>
    <t>пр-т Ленина,42</t>
  </si>
  <si>
    <t>МКУ  УРРАД</t>
  </si>
  <si>
    <t>Остановочный павильон (серийный номер Nov ПО 002) ул.Дзержинского,183</t>
  </si>
  <si>
    <t>ул.Дзержинского,183</t>
  </si>
  <si>
    <t>Остановочный павильон (серийный номер Nov ПО 003) ул.Куникова, 9</t>
  </si>
  <si>
    <t>ул.Куникова,9</t>
  </si>
  <si>
    <t>Остановочный павильон (серийный номер Nov ПО 004) ул.Советов, 11</t>
  </si>
  <si>
    <t>ул.Советов,11</t>
  </si>
  <si>
    <t>Остановочный павильон (серийный номер Nov ПО 005) ул.Советов, 22</t>
  </si>
  <si>
    <t>ул.Советов,22</t>
  </si>
  <si>
    <t>Остановочный павильон с. Цемдолина, ул. Золотая рыбка 15</t>
  </si>
  <si>
    <t xml:space="preserve"> с. Цемдолина, ул. Золотая рыбка 15</t>
  </si>
  <si>
    <t>Остановочный павильон ул. Магистральная ( напротив "Макдональдс")</t>
  </si>
  <si>
    <t xml:space="preserve"> ул. Магистральная ( напротив "Макдональдс")</t>
  </si>
  <si>
    <t>Остановочный павильон ул. Элеваторная 15</t>
  </si>
  <si>
    <t xml:space="preserve"> ул. Элеваторная 15</t>
  </si>
  <si>
    <t>Остановочный павильон ул. Советов23/Рубина 7а</t>
  </si>
  <si>
    <t>ул. Советов23/Рубина 7а</t>
  </si>
  <si>
    <t>Остановочный павильон ул.Прохорова 19/ Планеристов</t>
  </si>
  <si>
    <t xml:space="preserve"> ул.Прохорова 19/ Планеристов</t>
  </si>
  <si>
    <t>Остановочный павильон пр. Дзержинского 185 ("Радио колледж")</t>
  </si>
  <si>
    <t xml:space="preserve"> пр. Дзержинского 185 ("Радио колледж")</t>
  </si>
  <si>
    <t>Остановочный павильон ул. Ан.шоссе ("Лесхоз")</t>
  </si>
  <si>
    <t>ул. Ан.шоссе ("Лесхоз")</t>
  </si>
  <si>
    <t>Остановочный павильон Ударник, 5-я бригада ул. Шоссейная</t>
  </si>
  <si>
    <t xml:space="preserve"> Ударник, 5-я бригада ул. Шоссейная</t>
  </si>
  <si>
    <t>Остановочный павильон ул. Магистральная (Морской порт) напротив мазут. терминала</t>
  </si>
  <si>
    <t xml:space="preserve"> ул. Магистральная (Морской порт) напротив мазут. терминала</t>
  </si>
  <si>
    <t>Остановочный павильон ул. Красина/ул. Мысхакское шоссе 5</t>
  </si>
  <si>
    <t xml:space="preserve"> ул. Красина/ул. Мысхакское шоссе 5</t>
  </si>
  <si>
    <t>Остановочный павильон ул. Мысхакское шоссе 54</t>
  </si>
  <si>
    <t>Остановочный павильон ул. Осавиахима 115</t>
  </si>
  <si>
    <t>ул. Осавиахима, 115</t>
  </si>
  <si>
    <t>Остановочный павильон с. Мысхако, ул. Школьная 14</t>
  </si>
  <si>
    <t xml:space="preserve"> с. Мысхако, ул. Школьная 14</t>
  </si>
  <si>
    <t xml:space="preserve">Остановочный павильон ул. Осавиахима 46 </t>
  </si>
  <si>
    <t xml:space="preserve"> ул. Осавиахима 46 </t>
  </si>
  <si>
    <t>Остановочный павильон ул. Сухумийское шоссе 29/1</t>
  </si>
  <si>
    <t xml:space="preserve"> ул. Сухумийское шоссе 29/1</t>
  </si>
  <si>
    <t>Остановочный павильон с. Глебовское перед поворотом КТК</t>
  </si>
  <si>
    <t>с. Глебовское перед поворотом КТК</t>
  </si>
  <si>
    <t>Остановочный павильон с. Цемдолина, ул. Борисовская</t>
  </si>
  <si>
    <t xml:space="preserve"> с. Цемдолина, ул. Борисовская</t>
  </si>
  <si>
    <t>Остановочный павильон ул. Г.Десантников 23 (гостиница "Океан")</t>
  </si>
  <si>
    <t xml:space="preserve"> ул. Г.Десантников 23 (гостиница "Океан")</t>
  </si>
  <si>
    <t>Остановочный павильон ул. Г.Десантников 21 ("Озера")</t>
  </si>
  <si>
    <t xml:space="preserve"> ул. Г.Десантников 21 ("Озера")</t>
  </si>
  <si>
    <t>Остановочный павильон ул.Сухумийское шоссе 7/Мергельная</t>
  </si>
  <si>
    <t xml:space="preserve"> ул.Сухумийское шоссе 7/Мергельная</t>
  </si>
  <si>
    <t>Остановочный павильон ул.Элеваторная 22</t>
  </si>
  <si>
    <t>ул.Элеваторная 22</t>
  </si>
  <si>
    <t>Остановочный павильон ул.Видова (СОШ №40)</t>
  </si>
  <si>
    <t xml:space="preserve"> ул.Видова (СОШ №40)</t>
  </si>
  <si>
    <t>Остановочный павильон с. Цемдолина, ул. Ленина 28 (ТЦ "Лента")</t>
  </si>
  <si>
    <t xml:space="preserve"> с. Цемдолина, ул. Ленина 28 (ТЦ "Лента")</t>
  </si>
  <si>
    <t>Остановочный павильон Большие Хутора ул. Майская напротив дома №21</t>
  </si>
  <si>
    <t xml:space="preserve"> Большие Хутора ул. Майская напротив дома №21</t>
  </si>
  <si>
    <t>Остановочный павильон с.Мысхако, ул. Ленина 113</t>
  </si>
  <si>
    <t xml:space="preserve"> с.Мысхако, ул. Ленина 113</t>
  </si>
  <si>
    <t>Остановочный павильон ул. Революции 1905 г. № 25</t>
  </si>
  <si>
    <t>н ул. Революции 1905 г. № 25</t>
  </si>
  <si>
    <t>Остановочный павильон ул. Васенко 17</t>
  </si>
  <si>
    <t xml:space="preserve"> ул. Васенко 17</t>
  </si>
  <si>
    <t>Остановочный павильон ул. Васенко 42-44/Мефодиевская</t>
  </si>
  <si>
    <t>ул. Васенко 42-44/Мефодиевская</t>
  </si>
  <si>
    <t>Остановочный павильон ул. Мысхакское шоссе 51</t>
  </si>
  <si>
    <t xml:space="preserve"> ул. Мысхакское шоссе 51</t>
  </si>
  <si>
    <t>Остановочный павильон с. Мысхако ул. Ленина 45-49</t>
  </si>
  <si>
    <t xml:space="preserve"> с. Мысхако ул. Ленина 45-49</t>
  </si>
  <si>
    <t>Остановочный павильон с. Гайдук, ул. Ленина 44/пер. Колхозный</t>
  </si>
  <si>
    <t xml:space="preserve"> с. Гайдук, ул. Ленина 44/пер. Колхозный</t>
  </si>
  <si>
    <t>Остановочный павильон п. Верхнебаканский, ул.Ленина 44/Коммунистическая</t>
  </si>
  <si>
    <t xml:space="preserve"> п. Верхнебаканский, ул.Ленина 44/Коммунистическая</t>
  </si>
  <si>
    <t>Остановочный павильон п. Верхнебаканский, ул.Ленина 20/Коммунистическая</t>
  </si>
  <si>
    <t>п. Верхнебаканский, ул.Ленина 20/Коммунистическая</t>
  </si>
  <si>
    <t>Остановочный павильон  ул. Краснодарская 99 (конечная)</t>
  </si>
  <si>
    <t xml:space="preserve">  ул. Краснодарская 99 (конечная)</t>
  </si>
  <si>
    <t>Остановочный павильон ул.Волгоградская 22</t>
  </si>
  <si>
    <t xml:space="preserve"> ул.Волгоградская 22</t>
  </si>
  <si>
    <t>Остановочные павильоны</t>
  </si>
  <si>
    <t>Светофорный объект г.Новороссийск прт.Дзержинского / ул.Волгоградская</t>
  </si>
  <si>
    <t>прт.Дзержинского/ул.Волгоградская</t>
  </si>
  <si>
    <t>Светофорный объект г.Новороссийск прт.Дзержинского/ ЗАГС</t>
  </si>
  <si>
    <t>прт.Дзержинского/ЗАГС</t>
  </si>
  <si>
    <t>Светофорный объект г.Новороссийск прт.Ленина/ бул-р Черняховского</t>
  </si>
  <si>
    <t>прт.Ленина/бул-р Черняховского</t>
  </si>
  <si>
    <t>Светофорный объект г.Новороссийск прт.Ленина/ ул.Южная</t>
  </si>
  <si>
    <t>прт.Ленина/ул.Южная</t>
  </si>
  <si>
    <t>Светофорный объект г.Новороссийск ул.Анапское шоссе/ ул.Индустриальная</t>
  </si>
  <si>
    <t>ул.Анапское шоссе/ул.Индустриальная</t>
  </si>
  <si>
    <t>Светофорный объект г.Новороссийск ул.Анапское шоссе/ ул.Луначарского</t>
  </si>
  <si>
    <t>ул.Анапское шоссе/ул.Луначарского</t>
  </si>
  <si>
    <t>Светофорный объект г.Новороссийск ул.Анапское шоссе/ ул.Московская</t>
  </si>
  <si>
    <t>ул.Анапское шоссе/ул.Московская</t>
  </si>
  <si>
    <t>Светофорный объект г.Новороссийск ул.Анапское шоссе/ ул.Тобольская</t>
  </si>
  <si>
    <t>ул.Анапское шоссе/ул.Тобольская</t>
  </si>
  <si>
    <t>Светофорный объект г.Новороссийск ул.Анапское шоссе/ ул.Шиллеровская</t>
  </si>
  <si>
    <t>ул.Анапское шоссе/ул.Шиллеровская</t>
  </si>
  <si>
    <t>Светофорный объект г.Новороссийск ул.Видова / СОШ №40</t>
  </si>
  <si>
    <t>ул.Видова/СОШ №40</t>
  </si>
  <si>
    <t>Светофорный объект г.Новороссийск ул.Видова / ул.Тобольского</t>
  </si>
  <si>
    <t>ул.Видова/ул.Тобольского</t>
  </si>
  <si>
    <t>Светофорный объект г.Новороссийск ул.Видова/ ул.Чайковского</t>
  </si>
  <si>
    <t>ул.Видова/ул.Чайковского</t>
  </si>
  <si>
    <t>Светофорный объект г.Новороссийск ул.Мира/ Площадь Героев</t>
  </si>
  <si>
    <t>ул.Мира/Площадь Героев</t>
  </si>
  <si>
    <t>Светофорный объект г.Новороссийск ул.Пионерская/ул.Хворостянского</t>
  </si>
  <si>
    <t>ул.Пионерская/ул.Хворостянского</t>
  </si>
  <si>
    <t>Светофорный объект г.Новороссийск ул.Советов/ ул.Кутузовская (Круг)</t>
  </si>
  <si>
    <t>ул.Советов/ул.Кутузовская (Круг)</t>
  </si>
  <si>
    <t>Светофорный объект г.Новороссийск ул.Советов/ ул.Рубина (четная и нечетная)</t>
  </si>
  <si>
    <t>ул.Советов/ул.Рубина (четная и нечетная)</t>
  </si>
  <si>
    <t>Светофорный объект г.Новороссийск ул.Сухумское шоссе/ул.Красноцементная</t>
  </si>
  <si>
    <t>ул.Сухумское шоссе/ул.Красноцементная</t>
  </si>
  <si>
    <t>Светофорный объект,г.Новороссийск,прт Дзержинского,205/ Южный рынок</t>
  </si>
  <si>
    <t>прт.Дзержинского,205/Южный рынок</t>
  </si>
  <si>
    <t>Светофорный объект,г.Новороссийск,ул.Видова,196 / "Мамамйка"</t>
  </si>
  <si>
    <t>ул.Видова,196/"Мамайка"</t>
  </si>
  <si>
    <t>Светофорный объект,г.Новороссийск,ул.Набережна\ Адм.Серебрякова/б-рЧерняховского</t>
  </si>
  <si>
    <t>ул.Набережная адм.Серебрякова/б-р Черняховского</t>
  </si>
  <si>
    <t>Светофорный объект,п.Верхнебаканский,ул.Новороссийская/ул.Орловская</t>
  </si>
  <si>
    <t>п.Верхнебаканский,ул.Новороссийская/ул.Орловская</t>
  </si>
  <si>
    <t>Светофорный объект,пр.Дзержинского/ул.Куникова/ул.Дзержинского</t>
  </si>
  <si>
    <t>прт.Дзержинского/ул.Куникова/ул.Дзержинского</t>
  </si>
  <si>
    <t>Светофорный объект,пр.Дзержинского/ул.Хворостянского</t>
  </si>
  <si>
    <t>прт.Дзержинского/ул.Хворостянского</t>
  </si>
  <si>
    <t>Светофорный объект,пр.Ленина 48,район "Магнит"</t>
  </si>
  <si>
    <t>прт.Ленина,48,район г.м."Магнит"</t>
  </si>
  <si>
    <t>Постановление админ. МО № 4248 от 24.07.2012г.; Приказ УИЗО № 1896 от 08.08.2012г.</t>
  </si>
  <si>
    <t>Светофорный объект,пр.Ленина/ СОШ №22</t>
  </si>
  <si>
    <t>прт.Ленина/СОШ №22</t>
  </si>
  <si>
    <t>Светофорный объект,пр.Ленина/ ул.Снайпера Рубахо</t>
  </si>
  <si>
    <t>прт.Ленина/ул.Снайпера Рубахо</t>
  </si>
  <si>
    <t>Светофорный объект,пр.Ленина/Героев Десантников</t>
  </si>
  <si>
    <t>прт.Ленина/ул.Героев Десантников</t>
  </si>
  <si>
    <t>Светофорный объект,с.Гайдук,ул.Новороссийское шоссе,Молот</t>
  </si>
  <si>
    <t>с.Гайдук,ул.Новороссийское шоссе,Молот</t>
  </si>
  <si>
    <t>Светофорный объект,с.Цемдолина,ул.Ленина/Борис/Промышленная,Кир.пов.</t>
  </si>
  <si>
    <t>с.Цемдолина,ул.Ленина/Борис./Промышленная,Кир.поворот</t>
  </si>
  <si>
    <t>Светофорный объект,с.Цемдолина,ул.Ленина/Промышленная,строительный рынок</t>
  </si>
  <si>
    <t>с.Цемдолина,ул.Ленина/Борис./Промышленная,строит.рынок</t>
  </si>
  <si>
    <t>Светофорный объект,с.Цемдолина,ул.Ленина/ул.Промышленная, Золотая рыбка</t>
  </si>
  <si>
    <t>с.Цемдолина,ул.Ленина/ул.Промышленная,Золотая рыбка</t>
  </si>
  <si>
    <t>Светофорный объект,с.Цемдолина,ул.Ленина/ул.Школьная</t>
  </si>
  <si>
    <t>с.Цемдолина,ул.Ленина/ул.Школьная</t>
  </si>
  <si>
    <t>Светофорный объект,с.Цемдолина,ул.Ленина/Челюскинцев/Свободы р-он Лента</t>
  </si>
  <si>
    <t>с.Цемдолина,ул.Ленина/ул.Челюскинцев/ул.Свободы р-он Лента</t>
  </si>
  <si>
    <t>Светофорный объект,тр.М-4"Дон" км1573+079,р-н ПНБ Шесхарис</t>
  </si>
  <si>
    <t>тр.М-4"Дон" км1573+079,р-н ПНБ Шесхарис</t>
  </si>
  <si>
    <t>Светофорный объект,ул.Героев Десантников/ул.Дзержинского</t>
  </si>
  <si>
    <t>ул.Героев Десантников/ул.Дзержинского</t>
  </si>
  <si>
    <t>Светофорный объект,ул.Куникова/ прт.Ленина</t>
  </si>
  <si>
    <t>ул.Куникова/прт.Ленина</t>
  </si>
  <si>
    <t>Светофорный объект,ул.Кутузова/ ул.Видова</t>
  </si>
  <si>
    <t>ул.Кутузова/ул.Видова</t>
  </si>
  <si>
    <t>Светофорный объект,ул.Лейтенанта Шмидта/ Цедрика</t>
  </si>
  <si>
    <t>ул.Лейтенанта Шмидта/ул.Цедрика</t>
  </si>
  <si>
    <t>Светофорный объект,ул.Лейтенанта Шмидта/Серова</t>
  </si>
  <si>
    <t>ул.Лейтенанта Шмидта/ул.Серова</t>
  </si>
  <si>
    <t>Светофорный объект,ул.Магистральная (НМТП)</t>
  </si>
  <si>
    <t>ул.Магистральная (НМТП)</t>
  </si>
  <si>
    <t>Светофорный объект,ул.Магистральная,4"в"/Мазутный терминал</t>
  </si>
  <si>
    <t>ул.Магистральная,4 в "Мазутный терминал"</t>
  </si>
  <si>
    <t>Светофорный объект,ул.Мефодиевская/СОШ №18</t>
  </si>
  <si>
    <t>ул.Мефодиевская/СОШ №18</t>
  </si>
  <si>
    <t>Светофорный объект,ул.Мира/ ул.Магистральная</t>
  </si>
  <si>
    <t>ул.Мира/ул.Магистральная</t>
  </si>
  <si>
    <t>Светофорный объект,ул.Мира/ ул.Новороссийской Республики</t>
  </si>
  <si>
    <t>ул.Мира/ул.Новороссийской Республики</t>
  </si>
  <si>
    <t>Светофорный объект,ул.Мира/ ул.Свободы</t>
  </si>
  <si>
    <t>ул.Мира/ул.Свободы</t>
  </si>
  <si>
    <t>Светофорный объект,ул.Мысхакское шоссе/СОШ №8</t>
  </si>
  <si>
    <t>ул.Мысхакское шоссе/СОШ №8</t>
  </si>
  <si>
    <t>Светофорный объект,ул.Мысхакское шоссе/ул.Куникова</t>
  </si>
  <si>
    <t>ул.Мысхакское шоссе/ул.Куникова</t>
  </si>
  <si>
    <t>Светофорный объект,ул.Робеспьера/Элеваторная</t>
  </si>
  <si>
    <t>ул.Робеспьера/ул.Элеваторная</t>
  </si>
  <si>
    <t>Светофорный объект,ул.Советов / ул.Новороссийской Республики</t>
  </si>
  <si>
    <t>ул.Советов/ул.Новороссийской Республики</t>
  </si>
  <si>
    <t>Светофорный объект,ул.Советов / ул.Новороссийской Республики (2)</t>
  </si>
  <si>
    <t>ул.Советов/ул.Новороссийской Республики (2)</t>
  </si>
  <si>
    <t>Светофорный объект,ул.Советов / ул.Свободы</t>
  </si>
  <si>
    <t>ул.Советов/ул.Свободы</t>
  </si>
  <si>
    <t>Светофорный объект,ул.Советов / ул.Цедрика</t>
  </si>
  <si>
    <t>ул.Советов/ул.Цедрика</t>
  </si>
  <si>
    <t>Светофорный объект,ул.Советов/Революции 1905г.</t>
  </si>
  <si>
    <t>ул.Советов/ул.Революции 1905г.</t>
  </si>
  <si>
    <t>Светофорный объект,ул.Судостальского / ул.Ревельского</t>
  </si>
  <si>
    <t>ул.Судостальская/ул.Ревельского</t>
  </si>
  <si>
    <t>Светофорный объект,ул.Сухумское шоссе/Комбинат "Новоросцемент"</t>
  </si>
  <si>
    <t>ул.Сухумское шоссе/к-т "Новоросцемент"</t>
  </si>
  <si>
    <t>Светофорный объект,ул.Элеваторная / ул.Аршинцева</t>
  </si>
  <si>
    <t>ул.Элеваторная/ул.Аршинцева</t>
  </si>
  <si>
    <t>Светофорный объект,ул.Энгельса / Революции 1905г.</t>
  </si>
  <si>
    <t>ул.Энгельса/ул.Революции 1905г.</t>
  </si>
  <si>
    <t>Светофорный объект,ул.Энгельса / ул.Новороссийской Республики</t>
  </si>
  <si>
    <t>ул.Энгельса/ул.Новороссийской Республики</t>
  </si>
  <si>
    <t>Светофорный объект,ул.Энгельса / ул.Рубина</t>
  </si>
  <si>
    <t>ул.Энгельса/ул.Рубина</t>
  </si>
  <si>
    <t>Светофорный объект,ул.Энгельса / ул.Свободы</t>
  </si>
  <si>
    <t>ул.Энгельса/ул.Свободы</t>
  </si>
  <si>
    <t>Светофорный объект,ул.Энгельса / ул.Толстого</t>
  </si>
  <si>
    <t>ул.Энгельса/ул.Толстого</t>
  </si>
  <si>
    <t>Светофорный объект,ул.Энгельса / ул.Цедрика</t>
  </si>
  <si>
    <t>ул.Энгельса/ул.Цедрика</t>
  </si>
  <si>
    <t>Светофорный объект,ул.Конституции / ул.Рубина</t>
  </si>
  <si>
    <t>ул.Конституции / ул.Рубина</t>
  </si>
  <si>
    <t>Светофорный объект: ул.Мира/ ул.Портовая</t>
  </si>
  <si>
    <t>ул.Мира/ ул.Портовая</t>
  </si>
  <si>
    <t>Светофорный объект: ул.Дзержинского,219</t>
  </si>
  <si>
    <t xml:space="preserve"> ул.Дзержинского,219</t>
  </si>
  <si>
    <t>Светофорный объект: ул.Гладкова/улВидова</t>
  </si>
  <si>
    <t xml:space="preserve"> ул.Гладкова/улВидова</t>
  </si>
  <si>
    <t>Светофорный объект: ул.Васенко - ул.Кирова</t>
  </si>
  <si>
    <t>ул.Васенко - ул.Кирова</t>
  </si>
  <si>
    <t>Светофорный объект г.Новороссийск ул.Менжинского / ул.Фрунзе(СОШ №17)</t>
  </si>
  <si>
    <t>г.Новороссийск ул.Менжинского / ул.Фрунзе(СОШ №17)</t>
  </si>
  <si>
    <t>Светофорный объект г.Новороссийск ул.Первомайская (СОШ №32)</t>
  </si>
  <si>
    <t xml:space="preserve"> г.Новороссийск ул.Первомайская (СОШ №32)</t>
  </si>
  <si>
    <t>Светофорный объект п.Верхнебаканский, ул.Ленина (СОШ №14)</t>
  </si>
  <si>
    <t xml:space="preserve"> п.Верхнебаканский, ул.Ленина (СОШ №14)</t>
  </si>
  <si>
    <t>Светофорный объект с.Гайдук, ул.Стадионная (СОШ №23)</t>
  </si>
  <si>
    <t xml:space="preserve"> с.Гайдук, ул.Стадионная (СОШ №23)</t>
  </si>
  <si>
    <t>Светофорный объект ст.Натухаевская, ул.Красного Октября (СОШ №26)</t>
  </si>
  <si>
    <t>ст.Натухаевская, ул.Красного Октября (СОШ №26)</t>
  </si>
  <si>
    <t>Светофорный объект г.Новороссийск, ул.Суворовская (Гимназия № 2)</t>
  </si>
  <si>
    <t xml:space="preserve"> г.Новороссийск, ул.Суворовская (Гимназия № 2)</t>
  </si>
  <si>
    <t>Светофорный объект г.Новороссийск, ул.Волгоградская (СОШ № 29)</t>
  </si>
  <si>
    <t xml:space="preserve"> г.Новороссийск, ул.Волгоградская (СОШ № 29)</t>
  </si>
  <si>
    <t>Светофорный объект с.Мысхако, ул.Школьная (СОШ № 27)</t>
  </si>
  <si>
    <t>с.Мысхако, ул.Школьная (СОШ № 27)</t>
  </si>
  <si>
    <t>Светофорный объект с.Абрау-Дюрсо, ул.Гладкова (СОШ № 30)</t>
  </si>
  <si>
    <t>с.Абрау-Дюрсо, ул.Гладкова (СОШ № 30)</t>
  </si>
  <si>
    <t>Светофорный объект ст.Раевская, ул. Героев (СОШ № 24)</t>
  </si>
  <si>
    <t>ст.Раевская, ул. Героев (СОШ № 24)</t>
  </si>
  <si>
    <t>Светофорный объект г.Новороссийск, ул. Героев Десантников (СОШ № 10)</t>
  </si>
  <si>
    <t>г.Новороссийск, ул. Героев Десантников (СОШ № 10)</t>
  </si>
  <si>
    <t>Светофорный объект г.Новороссийск, ул. Героев Десантников (СОШ № 3(МТЛ))</t>
  </si>
  <si>
    <t xml:space="preserve"> г.Новороссийск, ул. Героев Десантников (СОШ № 3(МТЛ))</t>
  </si>
  <si>
    <t>Светофорный объект,ул.Судостальского / ул.Софиевская</t>
  </si>
  <si>
    <t>ул.Судостальского / ул.Софиевская</t>
  </si>
  <si>
    <t>Светофорный объект,ул.Мефодиевская, 32</t>
  </si>
  <si>
    <t>ул.Мефодиевская, 32</t>
  </si>
  <si>
    <t>Светофорный объект,ул.Гончарова/ул.Новороссийской Республики</t>
  </si>
  <si>
    <t>ул.Гончарова/ул.Новороссийской Республики</t>
  </si>
  <si>
    <t>Светофорный объект,ул.Мысхакское шоссе/ул.Гарпищенко</t>
  </si>
  <si>
    <t>,ул.Мысхакское шоссе/ул.Гарпищенко</t>
  </si>
  <si>
    <t>Светофорный объект,ул.Цедрика / ул.Пархоменко</t>
  </si>
  <si>
    <t>ул.Цедрика / ул.Пархоменко</t>
  </si>
  <si>
    <t>Светофорный объект,ул.Южная / НОШ №11</t>
  </si>
  <si>
    <t>ул.Южная / НОШ №11</t>
  </si>
  <si>
    <t>Светофорный объект,ул.Сакко и Ванцетти, 11</t>
  </si>
  <si>
    <t>ул.Сакко и Ванцетти, 11</t>
  </si>
  <si>
    <t>Светофорный объект,ул.Лейтенанта Шмидта / ул.Исаева</t>
  </si>
  <si>
    <t>ул.Лейтенанта Шмидта / ул.Исаева</t>
  </si>
  <si>
    <t>Светофорные объекты</t>
  </si>
  <si>
    <t>Г-образная опора (Установка Г-образных опор)=  50шт.   (пора состоит из : стойки консольного типаКДЗ-6,0*5,0-1шт + знак дорожный на подоснове со световозвращающей пленкой 900*900тип5.19.1-3шт.</t>
  </si>
  <si>
    <t>Блок-контейнер 3,0*2,40м (1,2)  2018г.</t>
  </si>
  <si>
    <t>бытовка для рабочих обслуживающих навесные пешеходные переходы</t>
  </si>
  <si>
    <t>Знак дорожный на оцинкованной подоснове со световозвращающей пленкой Тип 1.23= 12шт.</t>
  </si>
  <si>
    <t>Знак дорожный на оцинк. подосн. со флуоресц.пленкой предупр.,разм.1100х1100,1.23= 42 шт.</t>
  </si>
  <si>
    <t xml:space="preserve"> Парковочное пространство </t>
  </si>
  <si>
    <t>ул. Жуковского</t>
  </si>
  <si>
    <t>УРАД</t>
  </si>
  <si>
    <t>ул. Коммунистическая</t>
  </si>
  <si>
    <t>ул. К.Маркса</t>
  </si>
  <si>
    <t xml:space="preserve">УРАД договор О/У №51 от 05.06.2020, </t>
  </si>
  <si>
    <t>ул. Козлова</t>
  </si>
  <si>
    <t>ул. Комунистическая</t>
  </si>
  <si>
    <t>ул. Леднева</t>
  </si>
  <si>
    <t>ул. Надежды Онайко</t>
  </si>
  <si>
    <t xml:space="preserve"> Парковочное пространство  (платное)</t>
  </si>
  <si>
    <t>ул. Губернского</t>
  </si>
  <si>
    <t>УРАД баланс учреждения</t>
  </si>
  <si>
    <t>Кабели низковольтные - 1969г.</t>
  </si>
  <si>
    <t>МУП "Муниципальный пассажирский транспорт Новороссийска" (МПТН)</t>
  </si>
  <si>
    <t>Кабельные линии подстанции № 10 - 1995г.</t>
  </si>
  <si>
    <t>МУП "МПТН"</t>
  </si>
  <si>
    <t>Кабельные линии подстанции № 8- 1989 г.</t>
  </si>
  <si>
    <t>Кабельные линии - 1986г.</t>
  </si>
  <si>
    <t>ВСЕГО:</t>
  </si>
  <si>
    <t>Фонтан с облицовочной гранитом подпорной стеной</t>
  </si>
  <si>
    <t>г. Новороссийск, ул. Толстого, парк им. Фрунзе</t>
  </si>
  <si>
    <t>Фонтан в сквере им. Рыбнева</t>
  </si>
  <si>
    <t>г. Новороссийск, ул. Динамовская/ул. Советов</t>
  </si>
  <si>
    <t>Фонтан  на бульваре Черняховского</t>
  </si>
  <si>
    <t xml:space="preserve">Фонтан декоративный </t>
  </si>
  <si>
    <t>Фонтан декоративный  (ж/б корпус, облицованный гранитом)</t>
  </si>
  <si>
    <t>г. Новороссийск, ул. Победы</t>
  </si>
  <si>
    <t>Фонтан "Дарящая воду" (гранитная облицовка)</t>
  </si>
  <si>
    <t>Фонтан "Сфинкс"</t>
  </si>
  <si>
    <t>г. Новороссийск, пр. Дзержинского/ул. Волгоградская;</t>
  </si>
  <si>
    <t>Фонтан в сквере им. Серова</t>
  </si>
  <si>
    <t>г. Новороссийск, ул. Серова</t>
  </si>
  <si>
    <t>Фонтан "Морская Слава"</t>
  </si>
  <si>
    <t>г. Новороссийск, ул. Набережная им. Адмирала Серебрякова (район магазина "Океан"</t>
  </si>
  <si>
    <t>Фонтан в парке им. В.И.Ленина</t>
  </si>
  <si>
    <t>Фонтан свето-музыкальный в сквере им. Чайковского</t>
  </si>
  <si>
    <t>г. Новороссийск, ул. Чайковского</t>
  </si>
  <si>
    <t>Фонтан у памятника  А.С. Пушкину</t>
  </si>
  <si>
    <t>г. Новороссийск, ул. Советов, парковая Аллея</t>
  </si>
  <si>
    <t>Система автополива сквера им. Чайковского</t>
  </si>
  <si>
    <t>г. Новороссийск,ул. Чайковского</t>
  </si>
  <si>
    <t>МКУ "УЖКХ"</t>
  </si>
  <si>
    <t>№  п/п</t>
  </si>
  <si>
    <t>Наименование муниципального образования</t>
  </si>
  <si>
    <t xml:space="preserve">Тип покрытия  </t>
  </si>
  <si>
    <t>Протяженность, м</t>
  </si>
  <si>
    <t>Ширина проезжей части, м</t>
  </si>
  <si>
    <t>Прот-сть бардюров</t>
  </si>
  <si>
    <t>Рыночная стоимость объекта оценки (руб)</t>
  </si>
  <si>
    <t>Основание</t>
  </si>
  <si>
    <t>Основание приказы</t>
  </si>
  <si>
    <t>НОВОРОССИЙСКИЙ</t>
  </si>
  <si>
    <t xml:space="preserve">  ст.Натухаевская, Буденного ул.</t>
  </si>
  <si>
    <t>грунтовое улучшенное гравием</t>
  </si>
  <si>
    <t>пост. от 05.11.2008г. №3604</t>
  </si>
  <si>
    <t>пр. 1358 от 12.11.2008г.</t>
  </si>
  <si>
    <t>асфальтобетонное покрытие</t>
  </si>
  <si>
    <t>асфальт</t>
  </si>
  <si>
    <t>пост.  от 24.09.2013г. №6800</t>
  </si>
  <si>
    <t>пр. 2002/1 от 17.10.2013г.</t>
  </si>
  <si>
    <t>щебень</t>
  </si>
  <si>
    <t>ст.Натухаевская, ул. Узлякова</t>
  </si>
  <si>
    <t>ст.Натухаевская, ул. Хлеборобов</t>
  </si>
  <si>
    <t xml:space="preserve"> ст.Натухаевская, Лермонтова ул.</t>
  </si>
  <si>
    <t>ст. Натухаевская, Котовского ул.</t>
  </si>
  <si>
    <t xml:space="preserve">  ст.Натухаевская,  Анапская ул.</t>
  </si>
  <si>
    <t xml:space="preserve">  ст.Натухаевская, Островского ул.</t>
  </si>
  <si>
    <t>грунт</t>
  </si>
  <si>
    <t xml:space="preserve"> ст.Натухаевская, Карла Маркса ул.</t>
  </si>
  <si>
    <t>ст.Натухаевская, ул. Малая</t>
  </si>
  <si>
    <t xml:space="preserve"> ст.Натухаевская, Широкая ул.</t>
  </si>
  <si>
    <t>ст. Натухаевская, Степная ул.</t>
  </si>
  <si>
    <t>Щебень</t>
  </si>
  <si>
    <t>ст. Натухаевская, Шоссейная ул.</t>
  </si>
  <si>
    <t>ст. Натухаевская, Чкалова ул.</t>
  </si>
  <si>
    <t xml:space="preserve"> ст.Натухаевская, Горького ул.</t>
  </si>
  <si>
    <t xml:space="preserve"> ст.Натухаевская, Фрунзе ул.</t>
  </si>
  <si>
    <t>Асфальт</t>
  </si>
  <si>
    <t>ст. Натухаевская, Курганная ул.</t>
  </si>
  <si>
    <t>ст. Натухаевская, Красных партизан ул.</t>
  </si>
  <si>
    <t xml:space="preserve"> ст.Натухаевская, Калинина ул.</t>
  </si>
  <si>
    <t>ст. Натухаевская,  Украинская ул.</t>
  </si>
  <si>
    <t>ст. Натухаевская,  Горбатого ул.</t>
  </si>
  <si>
    <t xml:space="preserve"> ст.Натухаевская, проезд Курганный</t>
  </si>
  <si>
    <t xml:space="preserve"> ст.Натухаевская,Горбатого                       пр-д</t>
  </si>
  <si>
    <t>ст. Натухаевская, Лесной пер.</t>
  </si>
  <si>
    <t>ст. Натухаевская,   Зеленый пер.</t>
  </si>
  <si>
    <t>ст. Натухаевская,  Водный пер.</t>
  </si>
  <si>
    <t xml:space="preserve"> ст.Натухаевская,  Чкалова пр-д</t>
  </si>
  <si>
    <t xml:space="preserve">ст.Натухаевская, ул. Восточная </t>
  </si>
  <si>
    <t>ст. Натухаевская, Варениковская ул.</t>
  </si>
  <si>
    <t xml:space="preserve"> ст.Натухаевская,  Победы ул.</t>
  </si>
  <si>
    <t>ст. Натухаевская,  Садовая ул.</t>
  </si>
  <si>
    <t>ст. Натухаевская,  Пушкина ул.</t>
  </si>
  <si>
    <t>ст. Натухаевская, Раевская ул.</t>
  </si>
  <si>
    <t xml:space="preserve"> ст.Натухаевская,  Зеленая ул.</t>
  </si>
  <si>
    <t>ст. Натухаевская, Луговая ул.</t>
  </si>
  <si>
    <t>ст. Натухаевская, Молодежная ул.</t>
  </si>
  <si>
    <t>ст. Натухаевская, Красная ул.</t>
  </si>
  <si>
    <t xml:space="preserve"> ст.Натухаевская, Суворова ул.</t>
  </si>
  <si>
    <t xml:space="preserve"> ст.Натухаевская,  Дзержинского ул.</t>
  </si>
  <si>
    <t xml:space="preserve"> ст.Натухаевская, Гагарина ул.</t>
  </si>
  <si>
    <t xml:space="preserve"> ст.Натухаевская, Горный пер.</t>
  </si>
  <si>
    <t xml:space="preserve"> ст.Натухаевская, Крайний пер.</t>
  </si>
  <si>
    <t>ст. Натухаевская, Речной пер.</t>
  </si>
  <si>
    <t xml:space="preserve"> ст.Натухаевская, Красного Октября ул.</t>
  </si>
  <si>
    <t>ст. Натухаевская, Гоголя ул.</t>
  </si>
  <si>
    <t>ст. Натухаевская,   Ворошилова</t>
  </si>
  <si>
    <t xml:space="preserve"> ст.Натухаевская, Чапаева ул.</t>
  </si>
  <si>
    <t>ст. Натухаевская, Короткий пер.</t>
  </si>
  <si>
    <t>ст. Натухаевская,  Садовый пер.</t>
  </si>
  <si>
    <t>ст. Натухаевская,   Кутузова пер.</t>
  </si>
  <si>
    <t xml:space="preserve"> ст.Натухаевская, Мухина пер.</t>
  </si>
  <si>
    <t xml:space="preserve"> ст.Натухаевская, Центральный пер.</t>
  </si>
  <si>
    <t xml:space="preserve"> ст.Натухаевская, Малый пер.</t>
  </si>
  <si>
    <t>Подъезд к натухаевскому с/с</t>
  </si>
  <si>
    <t>пост.  от 5.04.2006г. № 912</t>
  </si>
  <si>
    <t>пр. 927 от 20.10.2006</t>
  </si>
  <si>
    <t>Подъезд к АФ "Натухаевская"</t>
  </si>
  <si>
    <t xml:space="preserve">х.Семигорский Жукова ул. </t>
  </si>
  <si>
    <t>пост. от 05.11.2008г. №3619</t>
  </si>
  <si>
    <t>1357 от 12.11.2008г.</t>
  </si>
  <si>
    <t>х.Семигорский, ул. Пр.Жукова</t>
  </si>
  <si>
    <t>х.Семигорский, Виноградная ул.</t>
  </si>
  <si>
    <t xml:space="preserve"> х.Семигорский,  Виноградный пер.</t>
  </si>
  <si>
    <t>х.Семигорский, 1-ая Курортная ул.</t>
  </si>
  <si>
    <t>х.Семигорский,   2-ая Курортная ул.</t>
  </si>
  <si>
    <t>х.Семигорский, Мухина ул.</t>
  </si>
  <si>
    <t>х.Семигорский, ул. Молодежная</t>
  </si>
  <si>
    <t xml:space="preserve"> х.Семигорский, Гагарина ул.</t>
  </si>
  <si>
    <t>х.Семигорский, ул. Садовая</t>
  </si>
  <si>
    <t>х.Семигорский, ул. Победы</t>
  </si>
  <si>
    <t>х.Семигорский, ул. Солнечная</t>
  </si>
  <si>
    <t>х.Семигорский, Новоселов ул.</t>
  </si>
  <si>
    <t>х.Семигорский,  Мичурина ул.</t>
  </si>
  <si>
    <t>х.Семигорский, Ворошилова ул.</t>
  </si>
  <si>
    <t>х.Семигорский, Полевая ул.</t>
  </si>
  <si>
    <t>х.Семигорский, Прудовая ул.</t>
  </si>
  <si>
    <t>х.Семигорский, Спортивная ул.</t>
  </si>
  <si>
    <t>х.Семигорский, ул. Черноморская</t>
  </si>
  <si>
    <t>х.Семигорский, Черноморская ул.</t>
  </si>
  <si>
    <t>х.Семигорский, ул. Центральная</t>
  </si>
  <si>
    <t>бетон</t>
  </si>
  <si>
    <t>х.Семигорский, ул. Южная</t>
  </si>
  <si>
    <t>цементобетонное покрытие</t>
  </si>
  <si>
    <t>х.Семигорский,  Дачная ул.</t>
  </si>
  <si>
    <t>х.Семигорский, Натухаевская ул.</t>
  </si>
  <si>
    <t>х.Семигорский, Кубанская ул.</t>
  </si>
  <si>
    <t>х.Семигорский, ул. Заречная</t>
  </si>
  <si>
    <t>х.Семигорский, ул. Родниковая</t>
  </si>
  <si>
    <t>х.Семигорский, ул. 1-ая Курортная</t>
  </si>
  <si>
    <t>х.Семигорский, ул. 2-ая Курортная</t>
  </si>
  <si>
    <t>Подъезд к с-зам "Раевский" и "Семигорье"</t>
  </si>
  <si>
    <t>х. Победы, Шаумяна ул.</t>
  </si>
  <si>
    <t xml:space="preserve"> х. Победы, Победа ул.</t>
  </si>
  <si>
    <t>х. Победы,  50 лет Октября ул.</t>
  </si>
  <si>
    <t>ст. Раевская, п-к Спутник</t>
  </si>
  <si>
    <t>ст. Раевская, п-к Школьный</t>
  </si>
  <si>
    <t>Грунт</t>
  </si>
  <si>
    <t>ст.Раевская, Пер. Восход</t>
  </si>
  <si>
    <t>ст. Раевская, п-к Виноградный</t>
  </si>
  <si>
    <t>ст.Раевская,Пер. Заря</t>
  </si>
  <si>
    <t>ст.Раевская, Пер. Зеленый</t>
  </si>
  <si>
    <t>ст. Раевская, п-к Западный</t>
  </si>
  <si>
    <t xml:space="preserve"> ст. Раевская, п-к Комсомольский</t>
  </si>
  <si>
    <t>ст. Раевская, Южная ул.</t>
  </si>
  <si>
    <t>ст. Раевская, Чехова ул.</t>
  </si>
  <si>
    <t>ст.Раевская, Пер. Мирный</t>
  </si>
  <si>
    <t>пост.  от 13.11.2008г. №3745</t>
  </si>
  <si>
    <t>1370 от 12.11.2008г.</t>
  </si>
  <si>
    <t>ст.Раевская, ул. Чапаева</t>
  </si>
  <si>
    <t>пр. 1370 от 20.11.2008г.</t>
  </si>
  <si>
    <t>ст. Раевская,  Санкт-Петербург ул.</t>
  </si>
  <si>
    <t xml:space="preserve"> ст. Раевская,  ул. Степная</t>
  </si>
  <si>
    <t>ст. Раевская,  ул. Уральская</t>
  </si>
  <si>
    <t>ст.Раевская, ул. Черноморская</t>
  </si>
  <si>
    <t>ст.Раевская, ул. Солнечная</t>
  </si>
  <si>
    <t>ст. Раевская, ул. Славы</t>
  </si>
  <si>
    <t>ст. Раевская, Совхозная ул.</t>
  </si>
  <si>
    <t>ст.Раевская, ул. Суворова</t>
  </si>
  <si>
    <t>Асф.</t>
  </si>
  <si>
    <t>ст.Раевская, ул.Сараны</t>
  </si>
  <si>
    <t>ст. Раевская, Радужная ул.</t>
  </si>
  <si>
    <t>ст.Раевская, ул. Пушкина</t>
  </si>
  <si>
    <t>Грунт.</t>
  </si>
  <si>
    <t>ст. Раевская, Полевая ул.</t>
  </si>
  <si>
    <t>ст.Раевская, ул. Огородная</t>
  </si>
  <si>
    <t>ст.Раевская, ул.Островского</t>
  </si>
  <si>
    <t>Грунт \асф</t>
  </si>
  <si>
    <t xml:space="preserve"> ст. Раевская, Партизанская ул.</t>
  </si>
  <si>
    <t>ст.Раевская, ул. Набережная</t>
  </si>
  <si>
    <t>ст.Раевская, ул.Нижняя</t>
  </si>
  <si>
    <t>Грунт \асф.</t>
  </si>
  <si>
    <t>ст.Раевская, ул. Новороссийская</t>
  </si>
  <si>
    <t>ст. Раевская, Новосибирская ул.</t>
  </si>
  <si>
    <t>ст. Раевская, Маяковского ул.</t>
  </si>
  <si>
    <t>ст.Раевская, ул. Морская</t>
  </si>
  <si>
    <t>ст. Раевская, ул. Мира</t>
  </si>
  <si>
    <t>ст. Раевская, Новоселов ул.</t>
  </si>
  <si>
    <t>ст.Раевская, ул. Лунная</t>
  </si>
  <si>
    <t>ст.Раевская, ул. Луговая</t>
  </si>
  <si>
    <t>ст.Раевская, ул. Майская</t>
  </si>
  <si>
    <t>ст. Раевская,  Красноармейская ул.</t>
  </si>
  <si>
    <t>ст.Раевская, Пер. Молодежный</t>
  </si>
  <si>
    <t>пост. от 13.11.2008г. №3749</t>
  </si>
  <si>
    <t>пр. 1372 от 20.11.2008г.</t>
  </si>
  <si>
    <t>ст.Раевская, ул. Щорса</t>
  </si>
  <si>
    <t>ст.Раевская, ул. Советов</t>
  </si>
  <si>
    <t>ст.Раевская, ул. Северная</t>
  </si>
  <si>
    <t>ст.Раевская, ул.Садовая</t>
  </si>
  <si>
    <t>ст.Раевская, ул. Почтовая</t>
  </si>
  <si>
    <t>ст. Раевская, Песчаная ул.</t>
  </si>
  <si>
    <t xml:space="preserve"> ст. Раевская, Натухаевская ул.</t>
  </si>
  <si>
    <t>ст.Раевская, ул. Медведева</t>
  </si>
  <si>
    <t xml:space="preserve"> ст. Раевская, Казачья ул.</t>
  </si>
  <si>
    <t xml:space="preserve"> ст. Раевская,  Кубанская ул.</t>
  </si>
  <si>
    <t>ст.Раевская, ул.Ленина</t>
  </si>
  <si>
    <t>ст.Раевская, ул. Калинина</t>
  </si>
  <si>
    <t>ст.Раевская, ул. Колхозная</t>
  </si>
  <si>
    <t>ст.Раевская, ул.Комсомольская</t>
  </si>
  <si>
    <t>ст.Раевская, ул.Грибоедова</t>
  </si>
  <si>
    <t>ст.Раевская, ул. Дачная</t>
  </si>
  <si>
    <t xml:space="preserve"> ст. Раевская, Западная ул.</t>
  </si>
  <si>
    <t>ст.Раевская, ул.Горная</t>
  </si>
  <si>
    <t xml:space="preserve"> ст. Раевская, Горького ул.</t>
  </si>
  <si>
    <t xml:space="preserve"> ст. Раевская,  Атаманская ул.</t>
  </si>
  <si>
    <t>пост. от 13.11.2008г. №3703</t>
  </si>
  <si>
    <t>пр. 1371 от 20.11.2008г.</t>
  </si>
  <si>
    <t>ст. Раевская, Виноградная ул.</t>
  </si>
  <si>
    <t>ст.Раевская, ул.Ворошилова</t>
  </si>
  <si>
    <t>ст. Раевская, Восточная ул.</t>
  </si>
  <si>
    <t>ст.Раевская, ул.Героев</t>
  </si>
  <si>
    <t>ст.Раевская, ул. Гоголя</t>
  </si>
  <si>
    <t>ст.Раевская, ул. Головань</t>
  </si>
  <si>
    <t>ст.Раевская, ул. Гурьевская</t>
  </si>
  <si>
    <t>ст.Раевская, ул. Айвазовского</t>
  </si>
  <si>
    <t>Пост. от 04.12.2008г. № 4138</t>
  </si>
  <si>
    <t>Приказ от 15.12.2008г. № 1399</t>
  </si>
  <si>
    <t>ст.Раевская, ул. Заповедная</t>
  </si>
  <si>
    <t>ст.Раевская, ул. Котова</t>
  </si>
  <si>
    <t>Пост. от 19.11.2008г. № 3876</t>
  </si>
  <si>
    <t>Приказ от 03.12.2008г. № 1385</t>
  </si>
  <si>
    <t>ст.Раевская, Пер. Анапский</t>
  </si>
  <si>
    <t>ст.Раевская, Пер. Первомайский</t>
  </si>
  <si>
    <t>ст.Раевская, Пер. Новоселов</t>
  </si>
  <si>
    <t>х. Ленинский Путь, Западная ул.</t>
  </si>
  <si>
    <t xml:space="preserve"> х. Ленинский Путь, Совхозная ул.</t>
  </si>
  <si>
    <t>х. Ленинский Путь, Ямпольского ул.</t>
  </si>
  <si>
    <t>х. Ленинский Путь, Юбилейная ул.</t>
  </si>
  <si>
    <t>х. Ленинский Путь, Южная ул.</t>
  </si>
  <si>
    <t>х. Ленинский Путь, Восточная ул.</t>
  </si>
  <si>
    <t>х. Ленинский Путь, Фурманова ул.</t>
  </si>
  <si>
    <t>х. Ленинский Путь,  Анапская ул.</t>
  </si>
  <si>
    <t>х.Ленинский путь ул. Восточная</t>
  </si>
  <si>
    <t>х.Ленинский путь ул. Лесная</t>
  </si>
  <si>
    <t>х. Ленинский Путь,  Лесной пер.</t>
  </si>
  <si>
    <t>п.Верхнебаканский, Унана Аветисяна  ул.</t>
  </si>
  <si>
    <t>п.Верхнебаканский, ул. Гагарина</t>
  </si>
  <si>
    <t>Без покрытия</t>
  </si>
  <si>
    <t>п.Верхнебаканский,.пер. Горный</t>
  </si>
  <si>
    <t>п.Верхнебаканский,  Дзержинского ул.</t>
  </si>
  <si>
    <t>п.Верхнебаканский, ул.Коммунистическая</t>
  </si>
  <si>
    <t>п.Верхнебаканский, Кубанская ул.</t>
  </si>
  <si>
    <t>п.Верхнебаканский, ул.Ленина</t>
  </si>
  <si>
    <t>Асфальт/без покрытия</t>
  </si>
  <si>
    <t>п.Верхнебаканский, ул.Мурзиди</t>
  </si>
  <si>
    <t>без покрытия</t>
  </si>
  <si>
    <t>п.Верхнебаканский, Матросова ул.</t>
  </si>
  <si>
    <t>п.Верхнебаканский, Подгорная ул.</t>
  </si>
  <si>
    <t>п.Верхнебаканский, ул.Почтовая</t>
  </si>
  <si>
    <t>п.Верхнебаканский, Пдгорный п-к</t>
  </si>
  <si>
    <t>п.Верхнебаканский, ул.Свердлова</t>
  </si>
  <si>
    <t>п.Верхнебаканский, пер. Садовый</t>
  </si>
  <si>
    <t>п.Верхнебаканский, ул.Фролова</t>
  </si>
  <si>
    <t>п.Верхнебаканский, Черноморская ул.</t>
  </si>
  <si>
    <t>п.Верхнебаканский, Шоссейный п-к</t>
  </si>
  <si>
    <t>п.Верхнебаканский, ул. 40 лет Октября</t>
  </si>
  <si>
    <t>Асфальт/грунт</t>
  </si>
  <si>
    <t>п.Верхнебаканский, Юбилейная ул.</t>
  </si>
  <si>
    <t>п.Верхнебаканский, ул.Яковлева</t>
  </si>
  <si>
    <t>Асфальт/дез покрытия</t>
  </si>
  <si>
    <t>п.Верхнебаканский, Чкалова ул.</t>
  </si>
  <si>
    <t>п.Верхнебаканский, ул.Базарная</t>
  </si>
  <si>
    <t>п.Верхнебаканский, ул.Островского</t>
  </si>
  <si>
    <t>п.Верхнебаканский,  ул. Комсомольская</t>
  </si>
  <si>
    <t>Асфальт/бетон</t>
  </si>
  <si>
    <t>п.Верхнебаканский, ул. Гоголя</t>
  </si>
  <si>
    <t>п.Верхнебаканский, ул. Пушкинская</t>
  </si>
  <si>
    <t>п.Верхнебаканский, ул. Линейная</t>
  </si>
  <si>
    <t>п.Верхнебаканский, ул. Аульная</t>
  </si>
  <si>
    <t>п.Верхнебаканский, пер. Таманский</t>
  </si>
  <si>
    <t>п.Верхнебаканский, ул.Железнодорожная</t>
  </si>
  <si>
    <t>п.Верхнебаканский, ул.Объездная</t>
  </si>
  <si>
    <t>п.Верхнебаканский, ул.Новороссийская</t>
  </si>
  <si>
    <t>п.Верхнебаканский, Пер. Речной</t>
  </si>
  <si>
    <t>п.Верхнебаканский,ул. Первомайская</t>
  </si>
  <si>
    <t>п.Верхнебаканский, ул.Октябрьская</t>
  </si>
  <si>
    <t>п.Верхнебаканский, ул.Титановская</t>
  </si>
  <si>
    <t>п.Верхнебаканский, ул.Шевченко</t>
  </si>
  <si>
    <t>п.Верхнебаканский, ул.Калинина</t>
  </si>
  <si>
    <t>п.Верхнебаканский, пер. Островского</t>
  </si>
  <si>
    <t>п.Верхнебаканский, ул.Каменоломная</t>
  </si>
  <si>
    <t>п.Верхнебаканский,ул. Короткая</t>
  </si>
  <si>
    <t>п.Верхнебаканский, пер. Комсомольский</t>
  </si>
  <si>
    <t>п.Верхнебаканский, пер. Южный</t>
  </si>
  <si>
    <t>п.Верхнебаканский, ул.Солнечная</t>
  </si>
  <si>
    <t>п.Верхнебаканский, пер. Зеленый</t>
  </si>
  <si>
    <t>п.Верхнебаканский, ул.Кольцевая</t>
  </si>
  <si>
    <t>п.Верхнебаканский, ул.Мира</t>
  </si>
  <si>
    <t>п.Верхнебаканский, ул.Баканская</t>
  </si>
  <si>
    <t>п.Верхнебаканский, ул.103 Курсантская</t>
  </si>
  <si>
    <t xml:space="preserve">с. Мысхако, Крупской ул. </t>
  </si>
  <si>
    <t>пост. от 11.07.2008г. №2102</t>
  </si>
  <si>
    <t>пр. 1289 от 29.07.2008г.</t>
  </si>
  <si>
    <t>с.Мысхако, ул.Приморская</t>
  </si>
  <si>
    <t xml:space="preserve"> пер. Зеленый, с.Мысхако</t>
  </si>
  <si>
    <t>с.Мысхако, Пер. Береговой</t>
  </si>
  <si>
    <t>с.Мысхако, ул.Балтийская</t>
  </si>
  <si>
    <t>Грунт/щебень</t>
  </si>
  <si>
    <t>с.Мысхако, ул.Первомайская</t>
  </si>
  <si>
    <t>с.Мысхако, ул.Голицына</t>
  </si>
  <si>
    <t>Пост. от 26.11.2008г. № 3979</t>
  </si>
  <si>
    <t>Приказ от 11.12.2008г. № 1394</t>
  </si>
  <si>
    <t>с.Мысхако, ул.Голикова</t>
  </si>
  <si>
    <t>с.Мысхако, ул.Угрюмова</t>
  </si>
  <si>
    <t>с.Мысхако, ул.Мейерхольда</t>
  </si>
  <si>
    <t>с.Мысхако, ул.Савицкого</t>
  </si>
  <si>
    <t>с.Мысхако, ул.Суджукская</t>
  </si>
  <si>
    <t xml:space="preserve">Бетон//грунт </t>
  </si>
  <si>
    <t>с.Мысхако, ул.Пограничная</t>
  </si>
  <si>
    <t>с.Мысхако, ул.Морская</t>
  </si>
  <si>
    <t>с.Мысхако, ул.Парковая</t>
  </si>
  <si>
    <t>с.Мысхако, ул.Заветная</t>
  </si>
  <si>
    <t>с.Мысхако, Пер. Заветный</t>
  </si>
  <si>
    <t>с.Мысхако,  Шоссейная ул.</t>
  </si>
  <si>
    <t>с.Мысхако, ул.Зелёная</t>
  </si>
  <si>
    <t>Асфальт/ щебень</t>
  </si>
  <si>
    <t>с.Мысхако, Пер. Зелёный</t>
  </si>
  <si>
    <t>с.Мысхако, ул.Спортивная</t>
  </si>
  <si>
    <t>с.Мысхако, ул.Садовая</t>
  </si>
  <si>
    <t>с.Мысхако, ул.Школьная</t>
  </si>
  <si>
    <t>с.Мысхако, Пер. Школьный</t>
  </si>
  <si>
    <t>с.Мысхако, ул.Центральная</t>
  </si>
  <si>
    <t>с.Мысхако, ул.Заречная (Широкая балка)</t>
  </si>
  <si>
    <t>Пост. от 19.11.2008г. № 3874</t>
  </si>
  <si>
    <t>Приказ от 03.12.2008г. № 1386</t>
  </si>
  <si>
    <t>с.Мысхако, ул.Заречная</t>
  </si>
  <si>
    <t>с.Мысхако, ул.Новая Заречная</t>
  </si>
  <si>
    <t>Грунт/бетон</t>
  </si>
  <si>
    <t>с.Мысхако, Пер. Заречный</t>
  </si>
  <si>
    <t>с.Мысхако, ул.Изумрудная</t>
  </si>
  <si>
    <t>Асфальт щебень</t>
  </si>
  <si>
    <t>с.Мысхако, ул.Крупская</t>
  </si>
  <si>
    <t>с.Мысхако, ул.Ленина</t>
  </si>
  <si>
    <t>Пост. от 03.12.2008г. № 4085</t>
  </si>
  <si>
    <t>Приказ от 18.12.2008г. № 1403</t>
  </si>
  <si>
    <t>с.Мысхако, ул.Молодёжная</t>
  </si>
  <si>
    <t>с.Мысхако, Пер. Мускатный</t>
  </si>
  <si>
    <t>с.Мысхако, 2ой пер. Ленина</t>
  </si>
  <si>
    <t>с.Мысхако, ул.Октябрьская</t>
  </si>
  <si>
    <t>с.Мысхако, ул.Ударник</t>
  </si>
  <si>
    <t>с.Мысхако, ул.Лесная</t>
  </si>
  <si>
    <t xml:space="preserve"> с. Мысхако, Мира ул.</t>
  </si>
  <si>
    <t>с.Мысхако, ул.Надежды</t>
  </si>
  <si>
    <t>с.Мысхако, ул.Лазурная</t>
  </si>
  <si>
    <t>с.Мысхако, ул.Прохладная</t>
  </si>
  <si>
    <t>с.Мысхако, ул.Тополиная</t>
  </si>
  <si>
    <t>с.Мысхако, ул.Орловская</t>
  </si>
  <si>
    <t>с.Мысхако, ул.Бирюзовая</t>
  </si>
  <si>
    <t>с.Мысхако, ул.Ландышевая</t>
  </si>
  <si>
    <t>с.Мысхако, ул.Соловьиная</t>
  </si>
  <si>
    <t>с.Мысхако, ул.Ясеневая</t>
  </si>
  <si>
    <t>с.Мысхако, ул.Дальневосточная</t>
  </si>
  <si>
    <t>с.Мысхако, ул.Сахалинская</t>
  </si>
  <si>
    <t>с.Мысхако, ул.Альпийская</t>
  </si>
  <si>
    <t>с.Мысхако, ул.Луговая</t>
  </si>
  <si>
    <t>с.Мысхако, ул.Новороссийская</t>
  </si>
  <si>
    <t>с.Мысхако, ул.Тенистая</t>
  </si>
  <si>
    <t>с.Мысхако, ул.Ореховая</t>
  </si>
  <si>
    <t>с.Мысхако, ул.Московская</t>
  </si>
  <si>
    <t>с.Мысхако, ул.Малоземельская</t>
  </si>
  <si>
    <t>с.Мысхако, ул.Пер. Тенистый</t>
  </si>
  <si>
    <t>с.Мысхако, ул.Речная</t>
  </si>
  <si>
    <t>с.Мысхако, ул.Палагинская</t>
  </si>
  <si>
    <t>с.Мысхако, ул.Приозерная</t>
  </si>
  <si>
    <t>с.Мысхако, ул.Ручейная</t>
  </si>
  <si>
    <t>с.Мысхако, ул.Варна</t>
  </si>
  <si>
    <t>с.Мысхако, ул.Пер. Ясный</t>
  </si>
  <si>
    <t>Бетон/грунт</t>
  </si>
  <si>
    <t xml:space="preserve"> с.Мысхако,  Бригадная ул. </t>
  </si>
  <si>
    <t>с. Мысхако, Подъезд к совхозу "Малая земля"</t>
  </si>
  <si>
    <t xml:space="preserve">с.Гайдук, Колхозная ул. </t>
  </si>
  <si>
    <t>с.Гайдук, ул.Красноармейская</t>
  </si>
  <si>
    <t xml:space="preserve">с.Гайдук, Красноармейская ул. </t>
  </si>
  <si>
    <t>с. Гайдук, пер. Красноармейский</t>
  </si>
  <si>
    <t>с.Гайдук, ул.Степная (Красноармейская - 2)</t>
  </si>
  <si>
    <t xml:space="preserve"> с.Гайдук, ул. Энгельса</t>
  </si>
  <si>
    <t>Пост. от 25.11.2008г. № 3937</t>
  </si>
  <si>
    <t>Приказ от 11.12.2008г. № 1392</t>
  </si>
  <si>
    <t>с.Гайдук, ул.Чкалова</t>
  </si>
  <si>
    <t>с.Гайдук, ул.Крупская</t>
  </si>
  <si>
    <t>с.Гайдук, ул.Дружбы</t>
  </si>
  <si>
    <t>с.Гайдук, ул.Гейдука</t>
  </si>
  <si>
    <t>с.Гайдук, ул.Пушкина</t>
  </si>
  <si>
    <t>с.Гайдук, ул.Межевая</t>
  </si>
  <si>
    <t>с.Гайдук, ул.Чапаева</t>
  </si>
  <si>
    <t>с.Гайдук, ул.Шоссейная</t>
  </si>
  <si>
    <t>с.Гайдук, ул.Суворова</t>
  </si>
  <si>
    <t>с.Гайдук, ул.Клары Цеткин</t>
  </si>
  <si>
    <t>с.Гайдук, ул.Базарная</t>
  </si>
  <si>
    <t>с.Гайдук, ул.Цементников</t>
  </si>
  <si>
    <t>с.Гайдук, ул.Путевая</t>
  </si>
  <si>
    <t>с.Гайдук, ул.Дальняя</t>
  </si>
  <si>
    <t>с.Гайдук, ул.Стадионная</t>
  </si>
  <si>
    <t>с.Гайдук, ул.Мира</t>
  </si>
  <si>
    <t>с.Гайдук, ул.Маяковского</t>
  </si>
  <si>
    <t>Пост. от 25.11.2008 № 3936</t>
  </si>
  <si>
    <t>Приказ от 11.12.2008г. № 1393</t>
  </si>
  <si>
    <t>с.Гайдук, Пр. Новый</t>
  </si>
  <si>
    <t>с.Гайдук, ул.Свиридова</t>
  </si>
  <si>
    <t>с.Гайдук, Пр. Колхозный</t>
  </si>
  <si>
    <t>с.Гайдук, Пр. Крайний</t>
  </si>
  <si>
    <t>с.Гайдук, Пр. Рабочий</t>
  </si>
  <si>
    <t>с.Гайдук, ул.Горького</t>
  </si>
  <si>
    <t>с.Гайдук, ул.Советская</t>
  </si>
  <si>
    <t>с.Гайдук, ул.Совхозная</t>
  </si>
  <si>
    <t>с.Гайдук, ул.Широкая</t>
  </si>
  <si>
    <t>с.Гайдук, ул.Свердлова</t>
  </si>
  <si>
    <t>с.Гайдук, ул.Октябрьская</t>
  </si>
  <si>
    <t>с.Гайдук, ул.Победы</t>
  </si>
  <si>
    <t>с.Гайдук, ул.40 лет Октября</t>
  </si>
  <si>
    <t>с.Гайдук, ул.Коммунальная</t>
  </si>
  <si>
    <t>с.Гайдук, ул.Сельско хозяйственная</t>
  </si>
  <si>
    <t>с.Гайдук, ул.Шевченко</t>
  </si>
  <si>
    <t>с.Гайдук, ул.Чехова</t>
  </si>
  <si>
    <t>с.Гайдук, ул.Первомайская</t>
  </si>
  <si>
    <t>с.Гайдук, ул.Ясельная</t>
  </si>
  <si>
    <t>с.Гайдук, ул.Орджоникидзе</t>
  </si>
  <si>
    <t>с.Гайдук, ул.Коллективная</t>
  </si>
  <si>
    <t>с.Гайдук, ул.Железнодорожная</t>
  </si>
  <si>
    <t>с.Гайдук, ул.Пер. Верхний</t>
  </si>
  <si>
    <t>с.Гайдук, ул.Строительная</t>
  </si>
  <si>
    <t>с.Гайдук, ул.Кирова</t>
  </si>
  <si>
    <t>с.Гайдук, ул.Восточная</t>
  </si>
  <si>
    <t>с.Гайдук, ул.Индустриальная</t>
  </si>
  <si>
    <t>с.Гайдук, ул.Атакайская</t>
  </si>
  <si>
    <t>с.Гайдук, ул.Заводская</t>
  </si>
  <si>
    <t>с.Гайдук, ул.Нагорная</t>
  </si>
  <si>
    <t>с.Гайдук, ул.Маркхотская</t>
  </si>
  <si>
    <t>с.Гайдук, ул.Ореховая</t>
  </si>
  <si>
    <t>с.Гайдук, ул.Зеленая</t>
  </si>
  <si>
    <t>с.Гайдук, ул.Вишневая</t>
  </si>
  <si>
    <t>с.Гайдук, ул.Грушевая</t>
  </si>
  <si>
    <t>с.Гайдук, ул.Студенческая</t>
  </si>
  <si>
    <t>с.Гайдук, ул.Полевая</t>
  </si>
  <si>
    <t>с.Гайдук, ул.Северная</t>
  </si>
  <si>
    <t>с.Гайдук, ул.Центральная</t>
  </si>
  <si>
    <t>с.Гайдук, ул.Солнечная</t>
  </si>
  <si>
    <t>с.Гайдук, ул.Кубанская</t>
  </si>
  <si>
    <t>с.Гайдук, ул.Цветочная</t>
  </si>
  <si>
    <t>с.Гайдук, Пер. Цветочный</t>
  </si>
  <si>
    <t>с.Гайдук, ул.Южная</t>
  </si>
  <si>
    <t>с.Гайдук, ул.Липовая</t>
  </si>
  <si>
    <t>с.Гайдук, ул.Озерная</t>
  </si>
  <si>
    <t>с.Гайдук, ул.Западная</t>
  </si>
  <si>
    <t>с.Гайдук, ул.Российская</t>
  </si>
  <si>
    <t>с.Гайдук, ул.Алексеева</t>
  </si>
  <si>
    <t>с.Гайдук, ул.Борисова</t>
  </si>
  <si>
    <t>с.Гайдук, ул.Лесной</t>
  </si>
  <si>
    <t xml:space="preserve">с.Гайдук, ул.Отрадный </t>
  </si>
  <si>
    <t>с.Гайдук, ул.Уютный</t>
  </si>
  <si>
    <t>с.Гайдук, ул.Тихий</t>
  </si>
  <si>
    <t>с.Гайдук, ул.Луговой</t>
  </si>
  <si>
    <t>с.Гайдук, ул.Садовый</t>
  </si>
  <si>
    <t>с.Гайдук, ул.Вольный</t>
  </si>
  <si>
    <t>с.Гайдук, ул.Спортивная</t>
  </si>
  <si>
    <t>с.Гайдук, ул.Казачий</t>
  </si>
  <si>
    <t>с.Гайдук, ул.Парковая</t>
  </si>
  <si>
    <t>с.Гайдук, ул.Береговой</t>
  </si>
  <si>
    <t>с.Гайдук, ул.Береговая</t>
  </si>
  <si>
    <t xml:space="preserve">x.Горный, ул.Шоссейная </t>
  </si>
  <si>
    <t>Пост. от 24.09.2013 года №6800</t>
  </si>
  <si>
    <t>Приказ № 2002/1 от 17.10.2013</t>
  </si>
  <si>
    <t xml:space="preserve">x.Горный, ул.Мира </t>
  </si>
  <si>
    <t xml:space="preserve">x.Горный, ул.Железнодорожная </t>
  </si>
  <si>
    <t xml:space="preserve">x.Горный, ул.Заречная </t>
  </si>
  <si>
    <t>x.Горный, ул.Лесная</t>
  </si>
  <si>
    <t>x.Горный, ул.Песчаная</t>
  </si>
  <si>
    <t>с.Владимировка ул.Заводская</t>
  </si>
  <si>
    <t>с.Владимировка ул.Жданова</t>
  </si>
  <si>
    <t>с.Владимировка ул.Лесная</t>
  </si>
  <si>
    <t>с.Владимировка ул.Калинина</t>
  </si>
  <si>
    <t>2 848 740</t>
  </si>
  <si>
    <t>с.Владимировка ул.Гагарина</t>
  </si>
  <si>
    <t>с.Владимировка ул.Молодежная</t>
  </si>
  <si>
    <t>с.Владимировка ул.Кирова</t>
  </si>
  <si>
    <t>асфальтобетонное</t>
  </si>
  <si>
    <t>пост. от 24.06.2013г. № 4368</t>
  </si>
  <si>
    <t>пр. 1984 от 30.07.2013</t>
  </si>
  <si>
    <t>с.Владимировка ул.Партизанская</t>
  </si>
  <si>
    <t>с.Владимировка Пер. Весенний</t>
  </si>
  <si>
    <t>с.Владимировка Пер. Дружбы</t>
  </si>
  <si>
    <t>с. Васильевка, ул. Садовая</t>
  </si>
  <si>
    <t>асфальт – 100 м</t>
  </si>
  <si>
    <t>от 3м до 5м</t>
  </si>
  <si>
    <t>грунт – 600 м</t>
  </si>
  <si>
    <t>с. Васильевка, ул. Тельмана</t>
  </si>
  <si>
    <t>4 м</t>
  </si>
  <si>
    <t>с. Васильевка, ул. Гайдара</t>
  </si>
  <si>
    <t>щебеночное</t>
  </si>
  <si>
    <t>с. Васильевка, пер. Дружбы</t>
  </si>
  <si>
    <t>от 3 м до 4 м</t>
  </si>
  <si>
    <t>с. Васильевка, пер. Мира</t>
  </si>
  <si>
    <t>грунтовое</t>
  </si>
  <si>
    <t>3 м</t>
  </si>
  <si>
    <t>с. Васильевка, ул. Центральная</t>
  </si>
  <si>
    <t>с. Глебовское, ул. Спутника</t>
  </si>
  <si>
    <t>асфальт, грунт</t>
  </si>
  <si>
    <t>с. Глебовское, ул. Корабельная</t>
  </si>
  <si>
    <t>щебеночное, грунтовое</t>
  </si>
  <si>
    <t>с. Глебовское, ул. Чехова</t>
  </si>
  <si>
    <t>с. Глебовское, ул. Школьная</t>
  </si>
  <si>
    <t>асфальт, щебень</t>
  </si>
  <si>
    <t>с. Глебовское, ул. Советская</t>
  </si>
  <si>
    <t>с. Глебовское, ул. Совхозная</t>
  </si>
  <si>
    <t>с. Глебовское, ул. Фучика</t>
  </si>
  <si>
    <t>с. Глебовское, ул. Зеленая</t>
  </si>
  <si>
    <t>с. Глебовское, пер. Мирный</t>
  </si>
  <si>
    <t>с. Глебовское, ул. Тракторная</t>
  </si>
  <si>
    <t>с. Глебовское, пер. Дачный</t>
  </si>
  <si>
    <t>с. Глебовское, ул. Лесная</t>
  </si>
  <si>
    <t>5 м</t>
  </si>
  <si>
    <t>с. Глебовское, ул. Полевая</t>
  </si>
  <si>
    <t>с. Глебовское, ул. Изумрудная</t>
  </si>
  <si>
    <t>с. Глебовское, ул. Молодежная</t>
  </si>
  <si>
    <t>с. Глебовское, пер. Глебовский</t>
  </si>
  <si>
    <t>с. Глебовское, пер. Светлый</t>
  </si>
  <si>
    <t>с. Глебовское, пер. Дружных</t>
  </si>
  <si>
    <t>с. Южная Озерейка, ул. Свободы</t>
  </si>
  <si>
    <t>с. Южная Озерейка, ул. Ильича</t>
  </si>
  <si>
    <t>с. Южная Озерейка, ул. Молодежная</t>
  </si>
  <si>
    <t>с. Южная Озерейка, ул. Черноморская</t>
  </si>
  <si>
    <t>с. Южная Озерейка, ул. Новороссийская</t>
  </si>
  <si>
    <t>с. Южная Озерейка, ул. Курортная</t>
  </si>
  <si>
    <t>с. Южная Озерейка, ул. Суворова</t>
  </si>
  <si>
    <t>с. Южная Озерейка, ул. Заречная</t>
  </si>
  <si>
    <t>с. Южная Озерейка, ул. Краснодарская</t>
  </si>
  <si>
    <t>с. Южная Озерейка, ул. Южная</t>
  </si>
  <si>
    <t>с. Южная Озерейка, ул. Армавирская</t>
  </si>
  <si>
    <t>с. Южная Озерейка, ул. Московская</t>
  </si>
  <si>
    <t>с. Абрау - Дюрсо, ул.Промышленная: от ул. Первомайская до поворота на «Птичку»</t>
  </si>
  <si>
    <t>с. Абрау - Дюрсо, ул.Промышленная:  от перекрестка: «Птичка»-кемпинг-главная  до № 2А</t>
  </si>
  <si>
    <t xml:space="preserve"> бетон</t>
  </si>
  <si>
    <t>с. Абрау - Дюрсо, ул.Промышленная: от № 6Б до № 4Д</t>
  </si>
  <si>
    <t>с. Абрау - Дюрсо, ул.Промышленная: от № 2А до № 6</t>
  </si>
  <si>
    <t>с. Абрау - Дюрсо, ул.Промышленная от № 3 до перекрестка – кемпинг – «Птичка» - главная</t>
  </si>
  <si>
    <t xml:space="preserve">с. Абрау - Дюрсо, ул.Промышленная, от храма до гостиницы </t>
  </si>
  <si>
    <t>с. Абрау - Дюрсо,ул.Промышленная,  ч/с выше гостиницы</t>
  </si>
  <si>
    <t xml:space="preserve">Автомобильная дорога, расположенная по адресу: г. Новороссийск, с. Абрау-Дюрсо, ул. Промышленная </t>
  </si>
  <si>
    <t>Пост. от 19.11.2008г. № 3898</t>
  </si>
  <si>
    <t>Приказ от 3.12.2008г. № 1387</t>
  </si>
  <si>
    <t>с. Абрау - Дюрсо, ул.Промышленная, от центра до № 18А</t>
  </si>
  <si>
    <t>с. Абрау - Дюрсо, ул.Морская</t>
  </si>
  <si>
    <t>с. Абрау - Дюрсо, ул.Гладкова</t>
  </si>
  <si>
    <t>4 905 325</t>
  </si>
  <si>
    <t>с. Абрау-Дюрсо, Островского ул.</t>
  </si>
  <si>
    <t>с. Абрау - Дюрсо, ул.Ленина</t>
  </si>
  <si>
    <t>с. Абрау - Дюрсо, ул.Новая от № 2 до № 6</t>
  </si>
  <si>
    <t>с. Абрау - Дюрсо, ул.Трасса «Заезд на Горку»</t>
  </si>
  <si>
    <t>с. Абрау - Дюрсо, ул.Трасса «Выезд с Горки»</t>
  </si>
  <si>
    <t>с. Абрау - Дюрсо, ул.Октябрьская</t>
  </si>
  <si>
    <t>с. Абрау - Дюрсо, ул.Горького</t>
  </si>
  <si>
    <t>с. Абрау - Дюрсо, ул.Первомайская</t>
  </si>
  <si>
    <t>с. Абрау - Дюрсо, ул.Толстого</t>
  </si>
  <si>
    <t>с. Абрау - Дюрсо, ул.Чехова</t>
  </si>
  <si>
    <t>с. Абрау - Дюрсо, ул.Школьная</t>
  </si>
  <si>
    <t>с. Абрау - Дюрсо, ул.Магистральная</t>
  </si>
  <si>
    <t>с. Абрау - Дюрсо, ул.Заозерная</t>
  </si>
  <si>
    <t>с. Абрау - Дюрсо, ул.Сосновая</t>
  </si>
  <si>
    <t>с. Абрау - Дюрсо, ул.Новороссийская</t>
  </si>
  <si>
    <t xml:space="preserve">асфальт </t>
  </si>
  <si>
    <t>с. Абрау - Дюрсо, ул.Морстроевская</t>
  </si>
  <si>
    <t>с. Абрау - Дюрсо, ул. Мира</t>
  </si>
  <si>
    <t>с. Абрау - Дюрсо, ул.Подгорная</t>
  </si>
  <si>
    <t>с. Абрау - Дюрсо, ул. Луначарского</t>
  </si>
  <si>
    <t>с. Абрау - Дюрсо, ул.Молодежная</t>
  </si>
  <si>
    <t>с. Абрау - Дюрсо, ул.Лунная</t>
  </si>
  <si>
    <t>с. Абрау - Дюрсо, ул.Солнечная</t>
  </si>
  <si>
    <t>с. Абрау - Дюрсо, ул.Майская</t>
  </si>
  <si>
    <t>с. Абрау - Дюрсо, ул.Головань</t>
  </si>
  <si>
    <t>с. Абрау - Дюрсо, ул.Зеленая</t>
  </si>
  <si>
    <t>с. Абрау - Дюрсо, ул.Кизиловая</t>
  </si>
  <si>
    <t>с. Абрау - Дюрсо, .п. Майский</t>
  </si>
  <si>
    <t>с. Абрау - Дюрсо, ул.Жени Мальского</t>
  </si>
  <si>
    <t>с. Абрау - Дюрсо, ул.Рябиновая</t>
  </si>
  <si>
    <t>с. Абрау - Дюрсо, ул.Трасса от Лунная до до трассы на НФС Б.Хутора</t>
  </si>
  <si>
    <t>с. Абрау - Дюрсо, ул.Свердлова</t>
  </si>
  <si>
    <t>с. Абрау - Дюрсо, ул.Свободы</t>
  </si>
  <si>
    <t>с. Абрау - Дюрсо, ул.Приморская</t>
  </si>
  <si>
    <t>с. Абрау - Дюрсо, ул.Трасса на х. Дюрсо</t>
  </si>
  <si>
    <t>с. Абрау - Дюрсо, ул.Короленко</t>
  </si>
  <si>
    <t>с. Абрау - Дюрсо, ул.Трасса от ЮЗЭС до развилки «Птичка»-кемпинг - главная</t>
  </si>
  <si>
    <t>с. Абрау - Дюрсо, ул.Первомайская - Толстого</t>
  </si>
  <si>
    <t>с. Абрау - Дюрсо, ул.Трасса на Б.Хутора</t>
  </si>
  <si>
    <t>от озера Абрау до ФГУП Центр «Звездный»</t>
  </si>
  <si>
    <t>не проводилась</t>
  </si>
  <si>
    <t xml:space="preserve">пост. от 24.01.2018 года № 290, Приказ № 3140 от 30.01.2018 </t>
  </si>
  <si>
    <t>пр. № 3140 от 30.01.2019</t>
  </si>
  <si>
    <t>Подъезд п. Абрау-Дюрсо</t>
  </si>
  <si>
    <t xml:space="preserve">с. Федотовка ул. Новая </t>
  </si>
  <si>
    <t>с. Федотовка, ул. Виноградная</t>
  </si>
  <si>
    <t>с. Федотовка ул. Черноморская</t>
  </si>
  <si>
    <t>ПРИМОРСКИЙ</t>
  </si>
  <si>
    <t xml:space="preserve"> Лангового ул.</t>
  </si>
  <si>
    <t>пост. от 23.07.2008г. №2250</t>
  </si>
  <si>
    <t>пр. 1293 от 31.07.2008г.</t>
  </si>
  <si>
    <t>Московская ул.</t>
  </si>
  <si>
    <t>Мамаева ул.</t>
  </si>
  <si>
    <t>ул. Онайко</t>
  </si>
  <si>
    <t>Павловского ул.</t>
  </si>
  <si>
    <t xml:space="preserve"> Памирская ул.</t>
  </si>
  <si>
    <t>Промышленная ул.</t>
  </si>
  <si>
    <t>пост.  от 14.10.2008г. №3390</t>
  </si>
  <si>
    <t>пр. 1339 от 28.10.2008г</t>
  </si>
  <si>
    <t xml:space="preserve">Пятигорская ул. </t>
  </si>
  <si>
    <t>ул. Рязанская</t>
  </si>
  <si>
    <t xml:space="preserve">Савичева ул. </t>
  </si>
  <si>
    <t xml:space="preserve"> С.Тюленина, ул.</t>
  </si>
  <si>
    <t xml:space="preserve">Социалистическая ул. </t>
  </si>
  <si>
    <t xml:space="preserve">Т.Масалова ул. </t>
  </si>
  <si>
    <t xml:space="preserve">Тесленко ул. </t>
  </si>
  <si>
    <t xml:space="preserve"> Тобольская ул. </t>
  </si>
  <si>
    <t xml:space="preserve"> Уборевича ул. </t>
  </si>
  <si>
    <t xml:space="preserve"> Ульяновская ул.</t>
  </si>
  <si>
    <t>ул. Фурманова</t>
  </si>
  <si>
    <t xml:space="preserve"> Холмистая ул.</t>
  </si>
  <si>
    <t>Цемдолинская ул.</t>
  </si>
  <si>
    <t>Циолковского ул.</t>
  </si>
  <si>
    <t xml:space="preserve"> Чернышевского ул.</t>
  </si>
  <si>
    <t xml:space="preserve"> Чкалова ул.</t>
  </si>
  <si>
    <t xml:space="preserve"> Швыдкова ул.</t>
  </si>
  <si>
    <t>Щорса ул.</t>
  </si>
  <si>
    <t>Щорса 1-й пер.</t>
  </si>
  <si>
    <t xml:space="preserve"> Щорса 2 -й пер.</t>
  </si>
  <si>
    <t>1-й Кутузовский пер.</t>
  </si>
  <si>
    <t>2-й Кутузовский пер.</t>
  </si>
  <si>
    <t xml:space="preserve"> Базовый пер.</t>
  </si>
  <si>
    <t xml:space="preserve"> Днепровский пер.</t>
  </si>
  <si>
    <t xml:space="preserve"> пер. Диманта </t>
  </si>
  <si>
    <t xml:space="preserve"> Ейский пер.</t>
  </si>
  <si>
    <t>Елецкий пер.</t>
  </si>
  <si>
    <t xml:space="preserve"> Крайний пер.</t>
  </si>
  <si>
    <t>Краснознаменный пер.</t>
  </si>
  <si>
    <t>Майковский пер.</t>
  </si>
  <si>
    <t xml:space="preserve"> Молдавский пер.</t>
  </si>
  <si>
    <t>Плановый пер.</t>
  </si>
  <si>
    <t xml:space="preserve"> Серединный пер.</t>
  </si>
  <si>
    <t xml:space="preserve"> Лангового пер.</t>
  </si>
  <si>
    <t>Уральская ул.</t>
  </si>
  <si>
    <t xml:space="preserve"> Арнольди ул. </t>
  </si>
  <si>
    <t xml:space="preserve">   бетон</t>
  </si>
  <si>
    <t xml:space="preserve">Борисовская ул. </t>
  </si>
  <si>
    <t>ул. Баллиони</t>
  </si>
  <si>
    <t xml:space="preserve"> Вишневского ул.</t>
  </si>
  <si>
    <t>ул. Сорокина</t>
  </si>
  <si>
    <t>ул. Верхнемосковская</t>
  </si>
  <si>
    <t>ул. Видова</t>
  </si>
  <si>
    <t>пост. от 09.09.2008г. №2918</t>
  </si>
  <si>
    <t>пр. 1322 от 22.09.2008</t>
  </si>
  <si>
    <t>ул. Видова Центральный район</t>
  </si>
  <si>
    <t>пост. от 14.10.2008г. №3389</t>
  </si>
  <si>
    <t>пр. 1340 от 28.10.2008г.</t>
  </si>
  <si>
    <t>Гайдара ул.</t>
  </si>
  <si>
    <t xml:space="preserve"> Днестровская ул.</t>
  </si>
  <si>
    <t>Калужская ул.</t>
  </si>
  <si>
    <t>ул. Ковтюха</t>
  </si>
  <si>
    <t>Кукеля ул.</t>
  </si>
  <si>
    <t xml:space="preserve">Ломоносовская ул. </t>
  </si>
  <si>
    <t>Майковская ул.</t>
  </si>
  <si>
    <t xml:space="preserve"> Шиллеровская ул.</t>
  </si>
  <si>
    <t xml:space="preserve"> 8 Марта ул. </t>
  </si>
  <si>
    <t xml:space="preserve">Армавирская ул. </t>
  </si>
  <si>
    <t xml:space="preserve"> Астраханская ул. </t>
  </si>
  <si>
    <t xml:space="preserve">Беларусская ул. </t>
  </si>
  <si>
    <t xml:space="preserve"> В.Соркина ул.</t>
  </si>
  <si>
    <t>Воронина ул.</t>
  </si>
  <si>
    <t xml:space="preserve"> Владимирская ул.</t>
  </si>
  <si>
    <t xml:space="preserve"> Вруцкого ул. </t>
  </si>
  <si>
    <t xml:space="preserve"> Выборная ул.</t>
  </si>
  <si>
    <t xml:space="preserve"> Гастелло ул.</t>
  </si>
  <si>
    <t xml:space="preserve"> Гордеева ул.</t>
  </si>
  <si>
    <t>Дунайская ул.</t>
  </si>
  <si>
    <t>Житомирская ул.</t>
  </si>
  <si>
    <t xml:space="preserve"> Ивановская ул.</t>
  </si>
  <si>
    <t xml:space="preserve"> Индустриальная ул.</t>
  </si>
  <si>
    <t>Интернациональная ул.</t>
  </si>
  <si>
    <t xml:space="preserve"> Иртышская ул.</t>
  </si>
  <si>
    <t>Козлова ул.</t>
  </si>
  <si>
    <t>Камская ул.</t>
  </si>
  <si>
    <t>Лесная ул.</t>
  </si>
  <si>
    <t>Грунтовое улучшенное гравием</t>
  </si>
  <si>
    <t>пост. от 1.06.2012г. № 3416</t>
  </si>
  <si>
    <t>пр. № 1886 от 09.07.2012</t>
  </si>
  <si>
    <t>Луначарского  ул.</t>
  </si>
  <si>
    <t>Манченко ул.</t>
  </si>
  <si>
    <t xml:space="preserve"> Анапское шоссе</t>
  </si>
  <si>
    <t>пост. от 13.11.2008г. №3746</t>
  </si>
  <si>
    <t>пр. 1369 от 20.11.2008г.</t>
  </si>
  <si>
    <t>ул. Кутузовская</t>
  </si>
  <si>
    <t>асфальт, бетон</t>
  </si>
  <si>
    <t>пост. от 14.10.2008г. №3390</t>
  </si>
  <si>
    <t>пр. 1339 от 28.10.2008г.</t>
  </si>
  <si>
    <t>Герцена ул.</t>
  </si>
  <si>
    <t xml:space="preserve"> Герцена ул.  до Лесная ул.</t>
  </si>
  <si>
    <t>Асфальтобетонное покрытие</t>
  </si>
  <si>
    <t xml:space="preserve"> Широченко ул. от Юбилейная ул. до моста (складов 7 ВДД)</t>
  </si>
  <si>
    <t>Автомобильная дорога, на гору Щелба</t>
  </si>
  <si>
    <t>Щебеночное</t>
  </si>
  <si>
    <t>пост. от 1.06.2012г. № 3417</t>
  </si>
  <si>
    <t>пр. 1892 от 09.07.2012г.</t>
  </si>
  <si>
    <t>Асфальтобетонное</t>
  </si>
  <si>
    <t>с. Цемдолина,  Атлетическая ул.</t>
  </si>
  <si>
    <t>с. Цемдолина  Адмиральская ул.</t>
  </si>
  <si>
    <t>с. Цемдолина, Бригадная ул.</t>
  </si>
  <si>
    <t>с. Цемдолина, Брусничная ул.</t>
  </si>
  <si>
    <t>с. Цемдолина, Войкова ул.</t>
  </si>
  <si>
    <t>с. Цемдолина, Виноградная ул.</t>
  </si>
  <si>
    <t>с. Цемдолина,  Васильковая ул.</t>
  </si>
  <si>
    <t>с. Цемдолина, 8-ая Щель ул.</t>
  </si>
  <si>
    <t>с. Цемдолина, Восточная ул.</t>
  </si>
  <si>
    <t xml:space="preserve"> с. Цемдолина,  Восточный пер.</t>
  </si>
  <si>
    <t xml:space="preserve"> с. Цемдолина, Гоголя ул.</t>
  </si>
  <si>
    <t>с. Цемдолина, Горького ул.</t>
  </si>
  <si>
    <t xml:space="preserve"> с. Цемдолина,  Гагарина ул.</t>
  </si>
  <si>
    <t>с. Цемдолина, Зоологическая ул.</t>
  </si>
  <si>
    <t>с. Цемдолина, Заречная ул.</t>
  </si>
  <si>
    <t>с. Цемдолина, Земляничная ул.</t>
  </si>
  <si>
    <t>с. Цемдолина  Атаманская ул.</t>
  </si>
  <si>
    <t>пост. от 15.08.2008г. №2623</t>
  </si>
  <si>
    <t>пр. 1317 от 11.09.2008г.</t>
  </si>
  <si>
    <t xml:space="preserve">с.Цемдолина пер. Борисовский пер. </t>
  </si>
  <si>
    <t xml:space="preserve"> с.Цемдолина, Вишневая ул.</t>
  </si>
  <si>
    <t>с.Цемдолина, Дзержинского ул.</t>
  </si>
  <si>
    <t>с.Цемдолина, Донская ул.</t>
  </si>
  <si>
    <t xml:space="preserve"> с.Цемдолина,  Есаульская ул.</t>
  </si>
  <si>
    <t>с.Цемдолина, Золотая Рыбка ул.</t>
  </si>
  <si>
    <t>с.Цемдолина, Казачья ул.</t>
  </si>
  <si>
    <t>с.Цемдолина, Ленина ул.</t>
  </si>
  <si>
    <t>с.Цемдолина, Лазурный пер.</t>
  </si>
  <si>
    <t>с.Цемдолина, пер. Тепличный</t>
  </si>
  <si>
    <t>с.Цемдолина, пер. Футбольный</t>
  </si>
  <si>
    <t>с.Цемдолина, Фабричная ул.</t>
  </si>
  <si>
    <t>пос.Цемдолина, Фрунзе ул.</t>
  </si>
  <si>
    <t>с.Цемдолина, Холмистая ул.</t>
  </si>
  <si>
    <t>с.Цемдолина, Цемесская ул.</t>
  </si>
  <si>
    <t>с.Цемдолина, Центральная ул.</t>
  </si>
  <si>
    <t>с.Цемдолина, Цветочный пер.</t>
  </si>
  <si>
    <t xml:space="preserve"> с.Цемдолина, В.Цоя ул.</t>
  </si>
  <si>
    <t xml:space="preserve"> с.Цемдолина, Черничная ул.</t>
  </si>
  <si>
    <t>с.Цемдолина, Чкалова ул.</t>
  </si>
  <si>
    <t xml:space="preserve"> с.Цемдолина, Челюскинцев ул.</t>
  </si>
  <si>
    <t xml:space="preserve"> с.Цемдолина, Школьная ул.</t>
  </si>
  <si>
    <t>с.Цемдолина, Широкая ул.</t>
  </si>
  <si>
    <t xml:space="preserve"> с.Цемдолина, Широченко ул.</t>
  </si>
  <si>
    <t>с.Цемдолина, Энергетиков ул.</t>
  </si>
  <si>
    <t>с.Цемдолина, Экологический пер.</t>
  </si>
  <si>
    <t>с.Цемдолина, Якорный пер.</t>
  </si>
  <si>
    <t>с.Цемдолина, Юбилейная ул.</t>
  </si>
  <si>
    <t xml:space="preserve"> с.Цемдолина, пер. Южный пер.</t>
  </si>
  <si>
    <t>с. Цемдолина, Звездный пер.</t>
  </si>
  <si>
    <t>пост.  от 23.07.2008г. №2249</t>
  </si>
  <si>
    <t>пр. 1292 от 31.07.2008г.</t>
  </si>
  <si>
    <t xml:space="preserve"> с. Цемдолина,  Котовского  ул.(пер.)</t>
  </si>
  <si>
    <t>с. Цемдолина, Каштановая ул.</t>
  </si>
  <si>
    <t>с. Цемдолина  ул.Комсомольская</t>
  </si>
  <si>
    <t>с. Цемдолина ул.Красина</t>
  </si>
  <si>
    <t>с. Цемдолина,  Кольцевая ул.</t>
  </si>
  <si>
    <t>с. Цемдолина,  Круговая ул.</t>
  </si>
  <si>
    <t>с. Цемдолина,  Клеверная ул.</t>
  </si>
  <si>
    <t>с. Цемдолина, Крупской ул.</t>
  </si>
  <si>
    <t xml:space="preserve"> с. Цемдолина, Комарова пер.</t>
  </si>
  <si>
    <t xml:space="preserve"> с. Цемдолина, Корабельная ул.</t>
  </si>
  <si>
    <t>с. Цемдолина, Кубанская ул.</t>
  </si>
  <si>
    <t xml:space="preserve"> с. Цемдолина, Космонавтов ул.</t>
  </si>
  <si>
    <t>с. Цемдолина, Короткий пер.</t>
  </si>
  <si>
    <t>с. Цемдолина, Крылатый пер.</t>
  </si>
  <si>
    <t xml:space="preserve"> с. Цемдолина, Кузнечный пер.</t>
  </si>
  <si>
    <t>с. Цемдолина, Лавандовая ул.</t>
  </si>
  <si>
    <t>с. Цемдолина ул.Мичурина</t>
  </si>
  <si>
    <t>с. Цемдолина,  Морская ул.</t>
  </si>
  <si>
    <t xml:space="preserve">с. Цемдолина, Монтажников ул. </t>
  </si>
  <si>
    <t>с. Цемдолина, Молодежная ул.</t>
  </si>
  <si>
    <t>с. Цемдолина ул.Малиновая</t>
  </si>
  <si>
    <t>с. Цемдолина, Мирная ул.</t>
  </si>
  <si>
    <t>с. Цемдолина, Механизаторов ул.</t>
  </si>
  <si>
    <t>с. Цемдолина,  Новороссийская ул.</t>
  </si>
  <si>
    <t>с. Цемдолина,  Ореховая ул.</t>
  </si>
  <si>
    <t xml:space="preserve"> с. Цемдолина, Огородная ул.</t>
  </si>
  <si>
    <t xml:space="preserve"> с. Цемдолина,  Осенняя ул. </t>
  </si>
  <si>
    <t xml:space="preserve">с. Цемдолина, Ольховая ул. </t>
  </si>
  <si>
    <t>с. Цемдолина ул.Овражная</t>
  </si>
  <si>
    <t>с.Цемдолина, Полевая ул.</t>
  </si>
  <si>
    <t>пост.  от 08.08.2008г. №2479</t>
  </si>
  <si>
    <t xml:space="preserve">пр. 1303 от 15.08.2008г. </t>
  </si>
  <si>
    <t>с. Цемдолина ул.Парковая</t>
  </si>
  <si>
    <t xml:space="preserve"> пост. от 08.08.2008г. №2479</t>
  </si>
  <si>
    <t xml:space="preserve"> с.Цемдолина, Полынная ул.</t>
  </si>
  <si>
    <t>пост. от 08.08.2008г. №2479</t>
  </si>
  <si>
    <t xml:space="preserve"> с.Цемдолина, Парусный пер.</t>
  </si>
  <si>
    <t>с.Цемдолина, Первомайская ул.</t>
  </si>
  <si>
    <t>с.Цемдолина, Полевой пер.</t>
  </si>
  <si>
    <t>с.Цемдолина,  Полярная пер.</t>
  </si>
  <si>
    <t>с.Цемдолина,  Розовая ул.</t>
  </si>
  <si>
    <t xml:space="preserve"> с.Цемдолина, Речная ул.</t>
  </si>
  <si>
    <t>с.Цемдолина, ул. Ромашковая ул.</t>
  </si>
  <si>
    <t>с.Цемдолина, Радужный пер.</t>
  </si>
  <si>
    <t>с.Цемдолина, Сабельная ул.</t>
  </si>
  <si>
    <t>с.Цемдолина, Славянская ул.</t>
  </si>
  <si>
    <t>с.Цемдолина, Станичная ул.</t>
  </si>
  <si>
    <t>с.Цемдолина, Свободы ул.</t>
  </si>
  <si>
    <t>с.Цемдолина, Сочинская ул.</t>
  </si>
  <si>
    <t xml:space="preserve"> с.Цемдолина, Северная ул.</t>
  </si>
  <si>
    <t>с.Цемдолина, Совхозная ул.</t>
  </si>
  <si>
    <t>с.Цемдолина, Сосновый пер.</t>
  </si>
  <si>
    <t>с.Цемдолина, Сосновая ул.</t>
  </si>
  <si>
    <t>с.Цемдолина, Спортивная ул.</t>
  </si>
  <si>
    <t>с.Цемдолина, Стартовая ул.</t>
  </si>
  <si>
    <t>с.Цемдолина, Садовая ул.</t>
  </si>
  <si>
    <t xml:space="preserve"> с.Цемдолина, Солнечная ул.</t>
  </si>
  <si>
    <t>с.Цемдолина,  Солнечный пер.</t>
  </si>
  <si>
    <t>с.Цемдолина, Степная ул.</t>
  </si>
  <si>
    <t>с.Цемдолина, Тепличная ул.</t>
  </si>
  <si>
    <t>с.Цемдолина, Тополиная ул.</t>
  </si>
  <si>
    <t>с.Цемдолина, Терновая ул.</t>
  </si>
  <si>
    <t>с.Цемдолина, Теннисный пер.</t>
  </si>
  <si>
    <t>с. Цемдолина пер. Мирный</t>
  </si>
  <si>
    <t>п. Цемдолина, Подъезд к Птицефабрике</t>
  </si>
  <si>
    <t xml:space="preserve"> с.Борисовка,  8 марта ул.</t>
  </si>
  <si>
    <t>пост.  от 13.11.2008г. №3747</t>
  </si>
  <si>
    <t>пр. 1366 от 20.11.2008</t>
  </si>
  <si>
    <t>с.Борисовка, Гоголя ул.</t>
  </si>
  <si>
    <t xml:space="preserve"> с.Борисовка, Героев Моряков ул.</t>
  </si>
  <si>
    <t>с.Борисовка, .Горный пер.</t>
  </si>
  <si>
    <t xml:space="preserve"> с.Борисовка, Дружбы ул.</t>
  </si>
  <si>
    <t>с.Борисовка,                                   Екатеринодарская ул.</t>
  </si>
  <si>
    <t xml:space="preserve"> с.Борисовка,  Западная ул.</t>
  </si>
  <si>
    <t>с.Борисовка, Изумрудная ул.</t>
  </si>
  <si>
    <t>с.Борисовка, Крестьянская ул</t>
  </si>
  <si>
    <t xml:space="preserve"> с.Борисовка, Кавказская ул.</t>
  </si>
  <si>
    <t>с.Борисовка,  Кленовая ул.</t>
  </si>
  <si>
    <t>с.Борисовка, Лазарева ул.</t>
  </si>
  <si>
    <t>с.Борисовка,  Луговая ул.</t>
  </si>
  <si>
    <t xml:space="preserve"> с.Борисовка, Лунная ул.</t>
  </si>
  <si>
    <t>с.Борисовка, Мирный пер.</t>
  </si>
  <si>
    <t>с.Борисовка, Малахитовая ул.</t>
  </si>
  <si>
    <t>с.Борисовка, Майская ул.</t>
  </si>
  <si>
    <t xml:space="preserve"> с.Борисовка, Нефтяников ул.</t>
  </si>
  <si>
    <t xml:space="preserve"> с.Борисовка, Норильская ул.</t>
  </si>
  <si>
    <t>с.Борисовка, Парковая ул.</t>
  </si>
  <si>
    <t>с.Борисовка, Прямая ул.</t>
  </si>
  <si>
    <t xml:space="preserve"> с.Борисовка, Прохладная ул.</t>
  </si>
  <si>
    <t>с.Борисовка, Родниковая ул.</t>
  </si>
  <si>
    <t xml:space="preserve"> с.Борисовка, Раздольная ул.</t>
  </si>
  <si>
    <t>с. Борисовка, ул. Рудниковская</t>
  </si>
  <si>
    <t>грунтовое, частично щебеночное</t>
  </si>
  <si>
    <t>с.Борисовка, Радужный пер.</t>
  </si>
  <si>
    <t xml:space="preserve"> с.Борисовка, Советский пер.</t>
  </si>
  <si>
    <t xml:space="preserve"> с.Борисовка, Суворова ул.</t>
  </si>
  <si>
    <t>с.Борисовка, Тенистая ул.</t>
  </si>
  <si>
    <t>с.Борисовка, пер.Тенистый</t>
  </si>
  <si>
    <t>пост.  от 13.11.2008г. №3748</t>
  </si>
  <si>
    <t>пр. 1367 от 20.11.2008г.</t>
  </si>
  <si>
    <t>с.Борисовка, ул.Фермерская</t>
  </si>
  <si>
    <t>с.Борисовка, ул.Фурманова</t>
  </si>
  <si>
    <t>с.Борисовка, ул.Фестивальная</t>
  </si>
  <si>
    <t>с.Борисовка, ул. Центральная</t>
  </si>
  <si>
    <t>с.Борисовка, ул.Чапаева</t>
  </si>
  <si>
    <t>с.Борисовка, пер. Школьный</t>
  </si>
  <si>
    <t>с.Борисовка, ул. Шоссейная</t>
  </si>
  <si>
    <t>с.Борисовка, ул. Янтарная</t>
  </si>
  <si>
    <t>с.Борисовка, пер. Грибной</t>
  </si>
  <si>
    <t>с.Кирилловка, Путевая ул.</t>
  </si>
  <si>
    <t>с.Кирилловка, Победы ул.</t>
  </si>
  <si>
    <t>с.Кирилловка, Лермонтова ул.</t>
  </si>
  <si>
    <t xml:space="preserve"> с.Кирилловка, Пушкина ул.</t>
  </si>
  <si>
    <t>с.Кирилловка, Нефтяной пер.</t>
  </si>
  <si>
    <t>с.Кирилловка, Пугачева ул.</t>
  </si>
  <si>
    <t>с.Кирилловка, Пархоменко ул.</t>
  </si>
  <si>
    <t>с.Кирилловка, Строителей ул.</t>
  </si>
  <si>
    <t xml:space="preserve"> с.Кирилловка, Кооперативная ул.</t>
  </si>
  <si>
    <t xml:space="preserve"> с.Кирилловка,Светлая ул.</t>
  </si>
  <si>
    <t>Кирилловка-Гайдук</t>
  </si>
  <si>
    <t xml:space="preserve"> с.Кирилловка, Пушкина пер.</t>
  </si>
  <si>
    <t xml:space="preserve"> с.Кирилловка, Новый пер.</t>
  </si>
  <si>
    <t>с.Кирилловка, Красная ул.</t>
  </si>
  <si>
    <t>ВОСТОЧНЫЙ</t>
  </si>
  <si>
    <t xml:space="preserve">Ул. Унана Аветисяна </t>
  </si>
  <si>
    <t xml:space="preserve">Приказ № 2002/1 от 17.10.2013 </t>
  </si>
  <si>
    <t>пост. от 13.11.2008г. №3706</t>
  </si>
  <si>
    <t>пр. 1368 от 20.11.2008г.</t>
  </si>
  <si>
    <t xml:space="preserve"> Ангарская ул.</t>
  </si>
  <si>
    <t xml:space="preserve">Ул. Аршинцева </t>
  </si>
  <si>
    <t xml:space="preserve">Ул Байкальная </t>
  </si>
  <si>
    <t xml:space="preserve">Ул. Бакинская </t>
  </si>
  <si>
    <t xml:space="preserve">Ул. М. Борисова </t>
  </si>
  <si>
    <t>Верхнешоссейная ул.</t>
  </si>
  <si>
    <t xml:space="preserve">Ул. Воронежская </t>
  </si>
  <si>
    <t xml:space="preserve"> Горная ул.</t>
  </si>
  <si>
    <t>Гольмана пер.</t>
  </si>
  <si>
    <t>пр. 1339 от 28.10.2008</t>
  </si>
  <si>
    <t xml:space="preserve">Ул. Гольмана </t>
  </si>
  <si>
    <t>Асфальт 30%/бетон 70%</t>
  </si>
  <si>
    <t xml:space="preserve">Ул. Дарьяльская </t>
  </si>
  <si>
    <t xml:space="preserve"> Дмитрова ул.</t>
  </si>
  <si>
    <t xml:space="preserve">Пер. Донской </t>
  </si>
  <si>
    <t xml:space="preserve">Ул. Западная </t>
  </si>
  <si>
    <t xml:space="preserve">Ул. Каданчика </t>
  </si>
  <si>
    <t xml:space="preserve">Ул. Калинина </t>
  </si>
  <si>
    <t>Камышовая (4-я балка) ул.</t>
  </si>
  <si>
    <t>Ул. Карла Либкнехта</t>
  </si>
  <si>
    <t>щебень/асфальт</t>
  </si>
  <si>
    <t xml:space="preserve">Карьерная ул. </t>
  </si>
  <si>
    <t xml:space="preserve">Ул. Керченская </t>
  </si>
  <si>
    <t xml:space="preserve">ул. Кирова </t>
  </si>
  <si>
    <t xml:space="preserve">Ул. 2-я Кольцовская </t>
  </si>
  <si>
    <t xml:space="preserve">  Кольцовская ул.</t>
  </si>
  <si>
    <t xml:space="preserve">Ул. Комсомольская </t>
  </si>
  <si>
    <t xml:space="preserve">Ул. Котовского </t>
  </si>
  <si>
    <t>Ул. Краснозеленых</t>
  </si>
  <si>
    <t xml:space="preserve">Ул. Куйбышева </t>
  </si>
  <si>
    <t xml:space="preserve">Ул. Курская </t>
  </si>
  <si>
    <t xml:space="preserve">Пер. Кубанский </t>
  </si>
  <si>
    <t>Лазаревская ул.</t>
  </si>
  <si>
    <t>ул. Лермонтова ул.</t>
  </si>
  <si>
    <t xml:space="preserve"> Ленских событий пер.</t>
  </si>
  <si>
    <t xml:space="preserve">Ул. Маркхотская </t>
  </si>
  <si>
    <t xml:space="preserve"> Маркхотская Балка ул.</t>
  </si>
  <si>
    <t xml:space="preserve"> Маркхотский пер.</t>
  </si>
  <si>
    <t>Мергельная ул.</t>
  </si>
  <si>
    <t>Пер. Милицейский</t>
  </si>
  <si>
    <t>Молодежный пер.</t>
  </si>
  <si>
    <t>Ул. Некрасовская</t>
  </si>
  <si>
    <t xml:space="preserve">Ул. Нижнешоссейная </t>
  </si>
  <si>
    <t xml:space="preserve">Ул. Партизана Никитина </t>
  </si>
  <si>
    <t xml:space="preserve">Ул. Никитинская </t>
  </si>
  <si>
    <t xml:space="preserve">Пер. Неженский </t>
  </si>
  <si>
    <t xml:space="preserve">Ул. Одесская </t>
  </si>
  <si>
    <t>Ул. Осипенко</t>
  </si>
  <si>
    <t xml:space="preserve">Ул. Партизанская </t>
  </si>
  <si>
    <t>Перевальная ул.</t>
  </si>
  <si>
    <t>Первомайская ул.</t>
  </si>
  <si>
    <t xml:space="preserve">ул. Пограничная </t>
  </si>
  <si>
    <t xml:space="preserve"> Поперечная,ул.</t>
  </si>
  <si>
    <t>Прогонная ул.</t>
  </si>
  <si>
    <t xml:space="preserve"> ц/з "Пролетарий" ул.</t>
  </si>
  <si>
    <t xml:space="preserve"> Пролетарская ул.</t>
  </si>
  <si>
    <t xml:space="preserve"> Пушкинская ул.</t>
  </si>
  <si>
    <t xml:space="preserve">Пер. Пенайский </t>
  </si>
  <si>
    <t>Пер. Перекопский</t>
  </si>
  <si>
    <t xml:space="preserve"> Петровский пер.</t>
  </si>
  <si>
    <t xml:space="preserve">Ул. Рабочая </t>
  </si>
  <si>
    <t xml:space="preserve">Ул. Безымянная </t>
  </si>
  <si>
    <t>пост. от 13.11.2008г. №3708</t>
  </si>
  <si>
    <t>пр. 1373 от 20.11.2008г.</t>
  </si>
  <si>
    <t>ул. Брянская</t>
  </si>
  <si>
    <t xml:space="preserve">Ул Бойчука </t>
  </si>
  <si>
    <t xml:space="preserve"> Дальний пер.</t>
  </si>
  <si>
    <t>Ул. Жуковского</t>
  </si>
  <si>
    <t xml:space="preserve">Ул. Ключевая </t>
  </si>
  <si>
    <t xml:space="preserve">ул. Краснодарская </t>
  </si>
  <si>
    <t xml:space="preserve">Ул. Маркова </t>
  </si>
  <si>
    <t xml:space="preserve"> Магнитогорский пер.</t>
  </si>
  <si>
    <t>Ул. Наконечная</t>
  </si>
  <si>
    <t>бетон/щебень</t>
  </si>
  <si>
    <t xml:space="preserve"> Нарзанная ул.</t>
  </si>
  <si>
    <t>Нарзанная Балка ул.</t>
  </si>
  <si>
    <t xml:space="preserve"> Народная ул.</t>
  </si>
  <si>
    <t xml:space="preserve"> Неизвестная ул.</t>
  </si>
  <si>
    <t xml:space="preserve"> Новый пер.</t>
  </si>
  <si>
    <t xml:space="preserve"> Общественная ул.</t>
  </si>
  <si>
    <t xml:space="preserve">Ул. Окраинная </t>
  </si>
  <si>
    <t>Орловская ул.</t>
  </si>
  <si>
    <t>Островерхова ул.</t>
  </si>
  <si>
    <t xml:space="preserve">Ул. Островского </t>
  </si>
  <si>
    <t xml:space="preserve"> Отчуждения ул.</t>
  </si>
  <si>
    <t xml:space="preserve">Пер. Оранский </t>
  </si>
  <si>
    <t xml:space="preserve"> Особый пер.</t>
  </si>
  <si>
    <t xml:space="preserve"> Охотский пер.</t>
  </si>
  <si>
    <t xml:space="preserve"> Парк "А" ул.</t>
  </si>
  <si>
    <t xml:space="preserve"> Парк "Б" ул.</t>
  </si>
  <si>
    <t xml:space="preserve"> С. Перовской ул.</t>
  </si>
  <si>
    <t>Ул. Пироговская</t>
  </si>
  <si>
    <t>Пирожного ул.</t>
  </si>
  <si>
    <t xml:space="preserve">Ул. Плавневая </t>
  </si>
  <si>
    <t xml:space="preserve">Ул. Пожарского </t>
  </si>
  <si>
    <t xml:space="preserve"> Путевая ул.</t>
  </si>
  <si>
    <t>Панчухаровский пер.</t>
  </si>
  <si>
    <t xml:space="preserve"> Полтавский пер.</t>
  </si>
  <si>
    <t xml:space="preserve"> Проходной пер.</t>
  </si>
  <si>
    <t xml:space="preserve"> Путевой пер.</t>
  </si>
  <si>
    <t>Ст. Разина ул.</t>
  </si>
  <si>
    <t xml:space="preserve"> Речная ул.</t>
  </si>
  <si>
    <t>Ростовская ул.</t>
  </si>
  <si>
    <t>Рионский пер.</t>
  </si>
  <si>
    <t xml:space="preserve">  1-я Саманная ул.</t>
  </si>
  <si>
    <t xml:space="preserve"> 2-я Саманная ул.</t>
  </si>
  <si>
    <t xml:space="preserve"> 3-я Саманная ул.</t>
  </si>
  <si>
    <t xml:space="preserve">Ул. Свиридова </t>
  </si>
  <si>
    <t>Семьи Семикиных ул.</t>
  </si>
  <si>
    <t xml:space="preserve"> Старочеркесская ул.</t>
  </si>
  <si>
    <t>Старошоссейная ул.</t>
  </si>
  <si>
    <t xml:space="preserve"> Садовый пер.</t>
  </si>
  <si>
    <t>Славянский пер.</t>
  </si>
  <si>
    <t xml:space="preserve"> Солдатский пр.</t>
  </si>
  <si>
    <t xml:space="preserve">Тамбовская ул. </t>
  </si>
  <si>
    <t>Ул. Тельмана</t>
  </si>
  <si>
    <t xml:space="preserve"> Терская ул.</t>
  </si>
  <si>
    <t>Тимирязевская ул.</t>
  </si>
  <si>
    <t xml:space="preserve">Ул. Тихорецкая </t>
  </si>
  <si>
    <t xml:space="preserve"> Труда (Тупая) ул.</t>
  </si>
  <si>
    <t xml:space="preserve"> Февральская ул.</t>
  </si>
  <si>
    <t xml:space="preserve">Ул. Фрунзе </t>
  </si>
  <si>
    <t>5 770 997</t>
  </si>
  <si>
    <t xml:space="preserve">Ул. Школьная </t>
  </si>
  <si>
    <t xml:space="preserve">Пер. Школьный </t>
  </si>
  <si>
    <t xml:space="preserve">Ул. Гоголя </t>
  </si>
  <si>
    <t xml:space="preserve"> пост.  от 14.10.2008г. №3412</t>
  </si>
  <si>
    <t>пр. 1341 от 28.10.2008г.</t>
  </si>
  <si>
    <t xml:space="preserve">Ул. Крымская </t>
  </si>
  <si>
    <t>ул. Васенко</t>
  </si>
  <si>
    <t>Судостальская ул.</t>
  </si>
  <si>
    <t>пр. 1341 от 28.10.2008г.пр. от 06.06.2022 № 3900</t>
  </si>
  <si>
    <t>Штольный пер.</t>
  </si>
  <si>
    <t xml:space="preserve"> Апшеронский пер.</t>
  </si>
  <si>
    <t xml:space="preserve">Ул. Водная </t>
  </si>
  <si>
    <t xml:space="preserve">Ул. Волочаевская </t>
  </si>
  <si>
    <t>Геленджикский пер.</t>
  </si>
  <si>
    <t xml:space="preserve"> Ильский пер.</t>
  </si>
  <si>
    <t xml:space="preserve"> Коллективная ул.</t>
  </si>
  <si>
    <t xml:space="preserve"> Косоногова ул.</t>
  </si>
  <si>
    <t>Ул. Красноцементная</t>
  </si>
  <si>
    <t xml:space="preserve">Ул. Кузнецова </t>
  </si>
  <si>
    <t xml:space="preserve">Проезд Кузнецова </t>
  </si>
  <si>
    <t>Кабардинский пер.</t>
  </si>
  <si>
    <t xml:space="preserve">Ул. Лозовая </t>
  </si>
  <si>
    <t xml:space="preserve">Пер. Литейный </t>
  </si>
  <si>
    <t xml:space="preserve">Пер. Механический </t>
  </si>
  <si>
    <t xml:space="preserve"> Мирный пер.</t>
  </si>
  <si>
    <t xml:space="preserve">Пер. Наклонный </t>
  </si>
  <si>
    <t xml:space="preserve">Ул. Пенайская </t>
  </si>
  <si>
    <t xml:space="preserve"> Просечная ул.</t>
  </si>
  <si>
    <t xml:space="preserve"> Заводская ул.</t>
  </si>
  <si>
    <t xml:space="preserve">Ул. Ревельская </t>
  </si>
  <si>
    <t xml:space="preserve">ул. Робеспьера </t>
  </si>
  <si>
    <t>Ул. Родниковская</t>
  </si>
  <si>
    <t>Саратовская ул.</t>
  </si>
  <si>
    <t>Ул. Севастопольская</t>
  </si>
  <si>
    <t xml:space="preserve">Ул. Северная </t>
  </si>
  <si>
    <t>Семьи Студеникиных ул.</t>
  </si>
  <si>
    <t xml:space="preserve">Ул. Сенная </t>
  </si>
  <si>
    <t xml:space="preserve">Ул. Сибирская </t>
  </si>
  <si>
    <t>Софиевская ул.</t>
  </si>
  <si>
    <t xml:space="preserve">Пер. Светлый </t>
  </si>
  <si>
    <t>Пер. Судостальский</t>
  </si>
  <si>
    <t xml:space="preserve"> Таймырская ул.</t>
  </si>
  <si>
    <t xml:space="preserve"> Тихоступа ул.</t>
  </si>
  <si>
    <t xml:space="preserve"> Трамвайная ул.</t>
  </si>
  <si>
    <t xml:space="preserve">Пер. Туапсинский </t>
  </si>
  <si>
    <t xml:space="preserve">Ул. Узбекская </t>
  </si>
  <si>
    <t>Ул. Уральская</t>
  </si>
  <si>
    <t>Уютный Проезд ул.</t>
  </si>
  <si>
    <t xml:space="preserve">ул. Жени Хохловой </t>
  </si>
  <si>
    <t xml:space="preserve">Ул. Цементная </t>
  </si>
  <si>
    <t xml:space="preserve">Ул. Чапаева </t>
  </si>
  <si>
    <t xml:space="preserve"> Черноморская ул.</t>
  </si>
  <si>
    <t xml:space="preserve"> Широкая ул.</t>
  </si>
  <si>
    <t xml:space="preserve">Ул. Щелевая </t>
  </si>
  <si>
    <t xml:space="preserve"> Ялтинская ул.</t>
  </si>
  <si>
    <t>Ясельный пер.</t>
  </si>
  <si>
    <t xml:space="preserve"> Зеленая ул.</t>
  </si>
  <si>
    <t xml:space="preserve">Ул. Адыгейская </t>
  </si>
  <si>
    <t xml:space="preserve">Алтайская ул. </t>
  </si>
  <si>
    <t xml:space="preserve">Архангельская ул. </t>
  </si>
  <si>
    <t xml:space="preserve"> Абинская пер. </t>
  </si>
  <si>
    <t xml:space="preserve">Ахтырский пер. </t>
  </si>
  <si>
    <t>Баканская ул.</t>
  </si>
  <si>
    <t>Батарейная ул.</t>
  </si>
  <si>
    <t>Веселая ул.</t>
  </si>
  <si>
    <t>Виноградная ул.</t>
  </si>
  <si>
    <t xml:space="preserve"> Волжинская ул.</t>
  </si>
  <si>
    <t xml:space="preserve"> Вандрашевский пер.</t>
  </si>
  <si>
    <t>Гвардейская ул.</t>
  </si>
  <si>
    <t xml:space="preserve"> Гражданская ул.</t>
  </si>
  <si>
    <t>Грузинская ул.</t>
  </si>
  <si>
    <t xml:space="preserve"> Джакобия ул. </t>
  </si>
  <si>
    <t>Домбровский пер.</t>
  </si>
  <si>
    <t>20 лет РККА ул.</t>
  </si>
  <si>
    <t>Зеленский ул.</t>
  </si>
  <si>
    <t xml:space="preserve"> Каменистая ул.</t>
  </si>
  <si>
    <t>Поэта Когана ул.</t>
  </si>
  <si>
    <t xml:space="preserve">Пep. Казанский </t>
  </si>
  <si>
    <t xml:space="preserve"> Кузнецкий пер.</t>
  </si>
  <si>
    <t xml:space="preserve">Ул. Лабинская </t>
  </si>
  <si>
    <t xml:space="preserve"> Литейная ул.</t>
  </si>
  <si>
    <t xml:space="preserve"> Межевая ул.</t>
  </si>
  <si>
    <t>Ул. Менжинского</t>
  </si>
  <si>
    <t>Менжинского пер.</t>
  </si>
  <si>
    <t xml:space="preserve">Ул. Минская </t>
  </si>
  <si>
    <t xml:space="preserve"> В. Михайлова ул. </t>
  </si>
  <si>
    <t xml:space="preserve">Матросский пер. </t>
  </si>
  <si>
    <t xml:space="preserve">ул. Магистральная </t>
  </si>
  <si>
    <t xml:space="preserve">Ул. 2-я Балка </t>
  </si>
  <si>
    <t xml:space="preserve">Пер. Верхнеильский </t>
  </si>
  <si>
    <t xml:space="preserve"> Железнодорожная ул.</t>
  </si>
  <si>
    <t xml:space="preserve">Ул. Красная </t>
  </si>
  <si>
    <t xml:space="preserve"> Крондштатская ул.</t>
  </si>
  <si>
    <t xml:space="preserve"> Крупской ул.</t>
  </si>
  <si>
    <t>Красноцементный пер.</t>
  </si>
  <si>
    <t>Ленинградская ул.</t>
  </si>
  <si>
    <t xml:space="preserve">Пер. Лысенский </t>
  </si>
  <si>
    <t>Пер. Общественный</t>
  </si>
  <si>
    <t>Подгорная ул.</t>
  </si>
  <si>
    <t>Полярная ул.</t>
  </si>
  <si>
    <t xml:space="preserve"> Портовая ул.</t>
  </si>
  <si>
    <t xml:space="preserve"> Поселковая ул.</t>
  </si>
  <si>
    <t xml:space="preserve">Ул. 1-я Поселковая </t>
  </si>
  <si>
    <t xml:space="preserve"> 6-я Поселковая, ул. </t>
  </si>
  <si>
    <t xml:space="preserve">ул. ц/з «Пролетарий» </t>
  </si>
  <si>
    <t>пер. Перевальный</t>
  </si>
  <si>
    <t xml:space="preserve"> Сакко и Ванцетти ул.</t>
  </si>
  <si>
    <t xml:space="preserve">Пер. Синдикатский </t>
  </si>
  <si>
    <t xml:space="preserve">Ул. Тройка </t>
  </si>
  <si>
    <t>Пер. Тесный</t>
  </si>
  <si>
    <t xml:space="preserve">Ул. Уступная </t>
  </si>
  <si>
    <t xml:space="preserve">Ул. Шоссейная </t>
  </si>
  <si>
    <t xml:space="preserve"> Элеваторная ул.</t>
  </si>
  <si>
    <t xml:space="preserve"> Мефодиевская ул.</t>
  </si>
  <si>
    <t xml:space="preserve">   ж.д. петля</t>
  </si>
  <si>
    <t>ул. Сочинская</t>
  </si>
  <si>
    <t>ЦЕНТРАЛЬНЫЙ</t>
  </si>
  <si>
    <t xml:space="preserve">Арского ул. </t>
  </si>
  <si>
    <t xml:space="preserve"> Исаева ул.</t>
  </si>
  <si>
    <t>Леселидзе ул.</t>
  </si>
  <si>
    <t>Марата ул.</t>
  </si>
  <si>
    <t>Прямая ул.</t>
  </si>
  <si>
    <t>Свердлова ул.</t>
  </si>
  <si>
    <t xml:space="preserve"> Снайпера Рубахо ул.</t>
  </si>
  <si>
    <t xml:space="preserve"> Сулеймана Стальского ул.</t>
  </si>
  <si>
    <t>Уварова ул.</t>
  </si>
  <si>
    <t>Фабричная ул.</t>
  </si>
  <si>
    <t>пер. Верхний</t>
  </si>
  <si>
    <t>гравий</t>
  </si>
  <si>
    <t>Крайний пер.</t>
  </si>
  <si>
    <t xml:space="preserve"> 2-й Кутузовский пер.</t>
  </si>
  <si>
    <t>ул. 8 Марта</t>
  </si>
  <si>
    <t xml:space="preserve">Губернского ул. </t>
  </si>
  <si>
    <t xml:space="preserve"> Карла Маркса ул. </t>
  </si>
  <si>
    <t xml:space="preserve"> Верейского пер.</t>
  </si>
  <si>
    <t>Алексеева ул.</t>
  </si>
  <si>
    <t xml:space="preserve"> Сипягина ул.</t>
  </si>
  <si>
    <t xml:space="preserve"> Советов  ул.(нечетная сторона)</t>
  </si>
  <si>
    <t xml:space="preserve"> Советов ул. (четная сторона)</t>
  </si>
  <si>
    <t>Куникова ул.</t>
  </si>
  <si>
    <t>Автомобильная дорога, расположенная по адресу: г. Новороссийск, Южный округ, ул. Куникова</t>
  </si>
  <si>
    <t>Ермацкий пер.</t>
  </si>
  <si>
    <t>пост.  от 14.10.2008г. №3407</t>
  </si>
  <si>
    <t>пр. 1338 от 28.10.2008</t>
  </si>
  <si>
    <t>Октябрьский пер.</t>
  </si>
  <si>
    <t xml:space="preserve"> Ореховый пер.</t>
  </si>
  <si>
    <t xml:space="preserve"> Приморский пер.</t>
  </si>
  <si>
    <t>пер. Рубина</t>
  </si>
  <si>
    <t>Рубина ул.</t>
  </si>
  <si>
    <t xml:space="preserve"> Сергеевский пер.</t>
  </si>
  <si>
    <t>пер. Уссурийский</t>
  </si>
  <si>
    <t xml:space="preserve"> Белинского ул.</t>
  </si>
  <si>
    <t xml:space="preserve"> Вагоноремонтная ул.</t>
  </si>
  <si>
    <t>Верхняя ул.</t>
  </si>
  <si>
    <t>ул. Виноградная</t>
  </si>
  <si>
    <t xml:space="preserve"> Декабристов ул.</t>
  </si>
  <si>
    <t xml:space="preserve"> Ломоносовская ул.</t>
  </si>
  <si>
    <t>ул. Новороссийской республики</t>
  </si>
  <si>
    <t>асфальт, гравий,брусчатка</t>
  </si>
  <si>
    <t xml:space="preserve"> Оборонная ул.</t>
  </si>
  <si>
    <t>Павлика Морозова ул.</t>
  </si>
  <si>
    <t xml:space="preserve"> Павловская ул.</t>
  </si>
  <si>
    <t>бетонное (от дома № 27 до дома № 21, от дома № 106 до дома № 102, от дома № 102а до дома № 111а)</t>
  </si>
  <si>
    <t>Полежаевская ул.</t>
  </si>
  <si>
    <t>ул. Профсоюзная</t>
  </si>
  <si>
    <t>асфальт,гравий</t>
  </si>
  <si>
    <t>ул.Розы Люксембург</t>
  </si>
  <si>
    <t>гравий,асфальт</t>
  </si>
  <si>
    <t xml:space="preserve"> Садовая ул.</t>
  </si>
  <si>
    <t>ул. Смоленская</t>
  </si>
  <si>
    <t>ул. Сокольского</t>
  </si>
  <si>
    <t>Таганрогская</t>
  </si>
  <si>
    <t>Ударная ул.</t>
  </si>
  <si>
    <t>пер. Фисанова</t>
  </si>
  <si>
    <t>ул. Фисанова</t>
  </si>
  <si>
    <t>асфальт,бетон</t>
  </si>
  <si>
    <t>Херсонская ул.</t>
  </si>
  <si>
    <t>ул. Чайковского</t>
  </si>
  <si>
    <t>асфальт, гравий,бетон</t>
  </si>
  <si>
    <t>Щедринская ул.</t>
  </si>
  <si>
    <t>ул. Яковлева</t>
  </si>
  <si>
    <t>асфальт, гравий</t>
  </si>
  <si>
    <t xml:space="preserve"> Вальяновский пер.</t>
  </si>
  <si>
    <t xml:space="preserve"> Гаражный пер.</t>
  </si>
  <si>
    <t>пер. Красивый</t>
  </si>
  <si>
    <t>пер. Мизюкова</t>
  </si>
  <si>
    <t>пер. Муромский</t>
  </si>
  <si>
    <t xml:space="preserve">Южный пер. </t>
  </si>
  <si>
    <t>Гончарова ул.</t>
  </si>
  <si>
    <t xml:space="preserve">Горького ул. </t>
  </si>
  <si>
    <t xml:space="preserve"> Грибоедова ул. </t>
  </si>
  <si>
    <t xml:space="preserve"> Дзержинского ул.</t>
  </si>
  <si>
    <t xml:space="preserve"> Конституции ул. </t>
  </si>
  <si>
    <t>ул. Красина</t>
  </si>
  <si>
    <t xml:space="preserve"> Крансых Военморов ул.</t>
  </si>
  <si>
    <t>Красных Летчиков ул.</t>
  </si>
  <si>
    <t>Малыгина ул.</t>
  </si>
  <si>
    <t>ул. Маяковского</t>
  </si>
  <si>
    <t>Октябрьская ул.</t>
  </si>
  <si>
    <t xml:space="preserve"> Планеристов ул.</t>
  </si>
  <si>
    <t>ул. Революции 1905г.</t>
  </si>
  <si>
    <t>ул. Серова</t>
  </si>
  <si>
    <t xml:space="preserve"> ул. Харьковская</t>
  </si>
  <si>
    <t>пер. Пионерский</t>
  </si>
  <si>
    <t xml:space="preserve"> Холостякова ул.</t>
  </si>
  <si>
    <t xml:space="preserve"> Чехова ул.</t>
  </si>
  <si>
    <t>Украинская ул.</t>
  </si>
  <si>
    <t>Сирадзе ул.</t>
  </si>
  <si>
    <t xml:space="preserve"> Горпищенко ул.</t>
  </si>
  <si>
    <t xml:space="preserve"> Запорожская ул.</t>
  </si>
  <si>
    <t>Шота Руставели ул.</t>
  </si>
  <si>
    <t>Коммунистическая ул.</t>
  </si>
  <si>
    <t xml:space="preserve"> Новороссийских Партизан ул.</t>
  </si>
  <si>
    <t>Набережная Адмирала Серебрякова ул.</t>
  </si>
  <si>
    <t>Лейтинанта Шмидта ул.</t>
  </si>
  <si>
    <t xml:space="preserve"> Шевченко ул.</t>
  </si>
  <si>
    <t xml:space="preserve"> Энгельса ул.</t>
  </si>
  <si>
    <t xml:space="preserve"> Короленко ул.</t>
  </si>
  <si>
    <t xml:space="preserve"> Динамовская ул.</t>
  </si>
  <si>
    <t>ул. Челюскинцев</t>
  </si>
  <si>
    <t>Цедрика ул.</t>
  </si>
  <si>
    <t>ул. Толстого</t>
  </si>
  <si>
    <t>Черняховского ул.</t>
  </si>
  <si>
    <t>Суворовская ул.</t>
  </si>
  <si>
    <t>ул. Карамзина</t>
  </si>
  <si>
    <t>Автомобильная дорога, расположенная по адресу: г. Новороссийск, Южный округ, ул. Карамзина</t>
  </si>
  <si>
    <t>ул. Глухова</t>
  </si>
  <si>
    <t>Скобликова пр-д</t>
  </si>
  <si>
    <t>ул. Лавандная</t>
  </si>
  <si>
    <t xml:space="preserve"> Осоавиахима ул.</t>
  </si>
  <si>
    <t>Победы ул.</t>
  </si>
  <si>
    <t>Бирюзова ул.</t>
  </si>
  <si>
    <t>Пархоменко ул.</t>
  </si>
  <si>
    <t>ул. Прохорова</t>
  </si>
  <si>
    <t xml:space="preserve"> Коммунаров ул.</t>
  </si>
  <si>
    <t xml:space="preserve">ул. Корницкого </t>
  </si>
  <si>
    <t>ул. Рыжова</t>
  </si>
  <si>
    <t xml:space="preserve"> Раевского ул.</t>
  </si>
  <si>
    <t xml:space="preserve"> Вити Чаленко ул.</t>
  </si>
  <si>
    <t>Леженина ул.</t>
  </si>
  <si>
    <t>ул. Физкультурная</t>
  </si>
  <si>
    <t>ул. Свободы</t>
  </si>
  <si>
    <t xml:space="preserve"> Вити Новицкого ул.</t>
  </si>
  <si>
    <t>Степная ул.</t>
  </si>
  <si>
    <t xml:space="preserve"> Мира ул.</t>
  </si>
  <si>
    <t>ул. Вербовая</t>
  </si>
  <si>
    <t>пер. Мичуринский</t>
  </si>
  <si>
    <t>плиточное</t>
  </si>
  <si>
    <t>пер. Абраусский</t>
  </si>
  <si>
    <t>ул. Г. Петровой</t>
  </si>
  <si>
    <t>ул. Зои Космодемьянской</t>
  </si>
  <si>
    <t>пер. Ушакова</t>
  </si>
  <si>
    <t>бетон, гравий</t>
  </si>
  <si>
    <t xml:space="preserve"> ул. Брестская</t>
  </si>
  <si>
    <t>пер. Матвеева</t>
  </si>
  <si>
    <t>ул. 9 Января</t>
  </si>
  <si>
    <t>ул. Мысхакское шоссе</t>
  </si>
  <si>
    <t>Автомобильная дорога, расположенная по адресу: г. Новороссийск, Южный округ, ул. Мысхакское шоссе</t>
  </si>
  <si>
    <t>ул. Морстроевская</t>
  </si>
  <si>
    <t xml:space="preserve">пост. от 24.01.2018 года № 290, </t>
  </si>
  <si>
    <t>пр. № 3140 от 30.01.2018</t>
  </si>
  <si>
    <t>пер. Дачный</t>
  </si>
  <si>
    <t>пер. Крутой</t>
  </si>
  <si>
    <t>пер. Крыловский</t>
  </si>
  <si>
    <t>пер. Пугачевский</t>
  </si>
  <si>
    <t>ул. Баграмяна</t>
  </si>
  <si>
    <t>бетон,гравий</t>
  </si>
  <si>
    <t>ул. Беломорская</t>
  </si>
  <si>
    <t>гравий, бетон</t>
  </si>
  <si>
    <t>ул. Белорусская</t>
  </si>
  <si>
    <t>ул. Ботылева</t>
  </si>
  <si>
    <t>ул. Вишневая</t>
  </si>
  <si>
    <t>ул. Владивостокская</t>
  </si>
  <si>
    <t>ул. Гладкова</t>
  </si>
  <si>
    <t>ул. Клары Цеткин</t>
  </si>
  <si>
    <t>ул. Красноармейская</t>
  </si>
  <si>
    <t>ЮЖНЫЙ</t>
  </si>
  <si>
    <t>ул. Волгоградская</t>
  </si>
  <si>
    <t>ул. Золотаревского</t>
  </si>
  <si>
    <t>ул. Малоземельская</t>
  </si>
  <si>
    <t>ул. Героев-Десантников</t>
  </si>
  <si>
    <t>ул. Проспект Дзержинского</t>
  </si>
  <si>
    <t>ул. Проспект Ленина</t>
  </si>
  <si>
    <t>пр. Ленина от ул. Куникова до ул. Рыбацкой</t>
  </si>
  <si>
    <t>ул. Хворостянского</t>
  </si>
  <si>
    <t>от ул. Южная/Пионерская до КПП в/ч 26345</t>
  </si>
  <si>
    <t>приказ заместителя МО РФ №468 от 25.07.2016 года</t>
  </si>
  <si>
    <t>пр. 2336 от 21.11.2016г.</t>
  </si>
  <si>
    <t>ул. Алексеева</t>
  </si>
  <si>
    <t>Подъезд к рыбколхозу "Черноморец"</t>
  </si>
  <si>
    <t>Новороссийск-Аэропорт-Малая Земля</t>
  </si>
  <si>
    <t>Оперативное управление и балансовый учет МКУ "УРРАД"</t>
  </si>
  <si>
    <t>Балансовая (кадастровая) стоимость объекта, руб.</t>
  </si>
  <si>
    <t>Стоимость, руб.</t>
  </si>
  <si>
    <t>Основания передачи в Казну</t>
  </si>
  <si>
    <t>Основание постановление</t>
  </si>
  <si>
    <t>2019 год</t>
  </si>
  <si>
    <t>г. Новороссийск, подъездная  к СОТ "Яблонька"</t>
  </si>
  <si>
    <t>бетонное</t>
  </si>
  <si>
    <t>Приказ УИЗО № 3426 от 20.05.2019г.;</t>
  </si>
  <si>
    <t>Постановление администрации МО № 2072 от 17.05.2019г.; по</t>
  </si>
  <si>
    <t>г. Новороссийск, пер. Морстроевский</t>
  </si>
  <si>
    <t xml:space="preserve">Постановление администрации МО № 2072 от 17.05.2019г.; </t>
  </si>
  <si>
    <t>г. Новороссийск, ул. Соболевская</t>
  </si>
  <si>
    <t>г. Новороссийск, ул. Летняя (5-я бригада)</t>
  </si>
  <si>
    <t>г. Новороссийск, ул. Губернатора Волкова</t>
  </si>
  <si>
    <t>г. Новороссийск, ул. Зубкова</t>
  </si>
  <si>
    <t>г. Новороссийск, ул. Маркхотская</t>
  </si>
  <si>
    <t>г. Новоросийск,13-е ущелье, дорога к СОТ "Можжевельник"</t>
  </si>
  <si>
    <t>г. Новороссийск,с. Борисовка, ул. Агатовая</t>
  </si>
  <si>
    <t>г. Новороссийск, с. Цемдолина, пер. Кавказский</t>
  </si>
  <si>
    <t>г. Новороссийск, ул. Энтузиастов</t>
  </si>
  <si>
    <t>г. Новороссийск, ул. Олимпийская</t>
  </si>
  <si>
    <t>г. Новороссийск, ул. Ясная, 8-я Щель</t>
  </si>
  <si>
    <t>г. Новороссийск, подъездная дорога к СОТ "Труженик"</t>
  </si>
  <si>
    <t>г. Новороссийск, подъездная дорога к СОТ "Морстроевец"</t>
  </si>
  <si>
    <t>г. Новороссийск, с. Цемдолина, ул. Айвовая</t>
  </si>
  <si>
    <t>г. Новороссийск, с. Цемдолина, ул. Удачная</t>
  </si>
  <si>
    <t>г. Новороссийск, пер. Звонкий</t>
  </si>
  <si>
    <t>г. Новороссийск, пер. 2-й Кирилловский</t>
  </si>
  <si>
    <t>г. Новороссийск, п. Выерхнебаканский, ул. Заводская</t>
  </si>
  <si>
    <t>г. Новороссийск, с. Глебовское, подъездная дорога к ДНП "Озерейка"</t>
  </si>
  <si>
    <t>г. Новороссийск, с.Северная Озереевка, подъездная дорога к СНТ "Северная Озереевка"</t>
  </si>
  <si>
    <t>г. Новороссийск, с. Мысхако, дорога к СНТ "Мысхако"</t>
  </si>
  <si>
    <t>г. Новороссийск, с. Большие Хутора, ул. Майская</t>
  </si>
  <si>
    <t>г. Новороссийск, с. Мысхако, ул. Городская</t>
  </si>
  <si>
    <t>г. Новороссийск, с. Мысхако, пер. Тополиный</t>
  </si>
  <si>
    <t>г. Новороссийск, с. Мысхако, пер. Дружный</t>
  </si>
  <si>
    <t>г. Новороссийск, х. Камчатка, ул. Короленко</t>
  </si>
  <si>
    <t>г. Новороссийск, х. Дюрсо, ул. Свободы</t>
  </si>
  <si>
    <t>г. Новороссийск, х. Дюрсо, ул.Приморская</t>
  </si>
  <si>
    <t>г. Новороссийск, х. Убых, подъездная дорога к СНТ "Строитель"</t>
  </si>
  <si>
    <t>МУНИЦИПАЛЬНАЯ КАЗНА</t>
  </si>
  <si>
    <t>ул. Строительная, СТ "Пищевик"</t>
  </si>
  <si>
    <t xml:space="preserve">Постановление администрации МО № 1727 от 26.04.2019;  </t>
  </si>
  <si>
    <t>Приказ УИЗО № 3425 от 20.05.2019г.</t>
  </si>
  <si>
    <t>г. Новороссийск, ул. Оборонная</t>
  </si>
  <si>
    <t>г. Новороссийск, ул. им. Петра Плотянского</t>
  </si>
  <si>
    <t>23:47:0118046:213</t>
  </si>
  <si>
    <t>г. Новороссийск, ул. Понтийская</t>
  </si>
  <si>
    <t>23:47:0118055:1949</t>
  </si>
  <si>
    <t>г. Новороссийск, ул. им. Губернатора Е.Н.Волкова</t>
  </si>
  <si>
    <t>г. Новороссийск, ул. Варна</t>
  </si>
  <si>
    <t>23:47:0118055:993</t>
  </si>
  <si>
    <t>г. Новороссийск, с. Мысхако</t>
  </si>
  <si>
    <t>23:47:0118018:5449</t>
  </si>
  <si>
    <t>23:47:0118018:5539</t>
  </si>
  <si>
    <t>г. Новороссийск, мкр. "Виноградный", ул. Молодая</t>
  </si>
  <si>
    <t>6 и 9</t>
  </si>
  <si>
    <t>23:47:0118018:5399</t>
  </si>
  <si>
    <t>г. Новороссийск, с. Мысхако, ул. Ореховая</t>
  </si>
  <si>
    <t>23:47:0118055:1150</t>
  </si>
  <si>
    <t>23:47:0118055:1161</t>
  </si>
  <si>
    <t>г. Новороссийск, с. Семигорье, ул. Центральная</t>
  </si>
  <si>
    <t>23:47:0104007:2561</t>
  </si>
  <si>
    <t>23:47:0104007:2560</t>
  </si>
  <si>
    <t>г. Новороссийск, с. Семигорье, ул. Маршала Гречко</t>
  </si>
  <si>
    <t>г. Новороссийск, с. Глебовка</t>
  </si>
  <si>
    <t>5 и 10</t>
  </si>
  <si>
    <t>23:47:0117049:2576</t>
  </si>
  <si>
    <t>23:47:0117049:2332</t>
  </si>
  <si>
    <t>г. Новороссийск, с. Васильевка</t>
  </si>
  <si>
    <t>23:47:0117049:2778</t>
  </si>
  <si>
    <t>23:47:0101002:882</t>
  </si>
  <si>
    <t>23:47:0101002:883</t>
  </si>
  <si>
    <t>г. Новороссийск, ст. Наитухаевская от дороги, ведущей к воинской части с првой стороны</t>
  </si>
  <si>
    <t>7 и 9</t>
  </si>
  <si>
    <t>23:47:0101001:3014</t>
  </si>
  <si>
    <t>10 и 12</t>
  </si>
  <si>
    <t>23:47:0101001:3023</t>
  </si>
  <si>
    <t>г. Новороссийск, с. Южная Озереевка, ул. Пограничная</t>
  </si>
  <si>
    <t>23:47:0117052:1475</t>
  </si>
  <si>
    <t>г. Новороссийск, ул. Золотаревского/Малоземельская</t>
  </si>
  <si>
    <t>23:47:0308001:1589</t>
  </si>
  <si>
    <t>г. Новороссийск, пр. Дзержинского</t>
  </si>
  <si>
    <t>8 и 11</t>
  </si>
  <si>
    <t>23:47:309016:3464</t>
  </si>
  <si>
    <t>г. Новороссийск, ул. Благовещенская</t>
  </si>
  <si>
    <t>8 и 12</t>
  </si>
  <si>
    <t>23:47:0118001:149</t>
  </si>
  <si>
    <t>г. Новороссийск, ул. Григорьева</t>
  </si>
  <si>
    <t>г. Новороссийск, ул. Ракетная</t>
  </si>
  <si>
    <t>г. Новороссийск,пер. Войсковой</t>
  </si>
  <si>
    <t>г. Новороссийск, с. Цемдолина, ул. Красина</t>
  </si>
  <si>
    <t>3 и 15</t>
  </si>
  <si>
    <t>23:47:0117031:1645</t>
  </si>
  <si>
    <t>г. Новороссийск, с. Цемдолина, пер. Швартовый</t>
  </si>
  <si>
    <t>23:47:0117030:1311</t>
  </si>
  <si>
    <t>г. Новороссийск, с. Цемдолина, проезд Ивовый</t>
  </si>
  <si>
    <t>23:47:0117030:929</t>
  </si>
  <si>
    <t>г. Новороссийск, ул. Индустриальная (от ул. Анапское шоссе до водозаборной станции)</t>
  </si>
  <si>
    <t xml:space="preserve">Наименование и местоположение объекта </t>
  </si>
  <si>
    <t>Тип покрытия</t>
  </si>
  <si>
    <t>Протяжен-ность, м</t>
  </si>
  <si>
    <t>Шири-на проезжей части, м</t>
  </si>
  <si>
    <t>Протяженность бордюра, м.</t>
  </si>
  <si>
    <t>Рыночная стоимость объекта  (руб.), с учетом НДС</t>
  </si>
  <si>
    <t>Автомобильная дорога, расположенная по адресу: г. Новороссийск, с. Абрау-Дюрсо, переулок Мира</t>
  </si>
  <si>
    <t>Автомобильная дорога, расположенная по адресу:  г. Новороссийск, с. Абрау-Дюрсо, переулок Луначарского</t>
  </si>
  <si>
    <t>Автомобильная дорога, расположенная по адресу: г. Новороссийск, с. Южная Озереевка, ул. Свободы</t>
  </si>
  <si>
    <t>10 800 111</t>
  </si>
  <si>
    <t>Автомобильная дорога, расположенная по адресу: г. Новороссийск, с. Южная Озереевка, ул. Ильича</t>
  </si>
  <si>
    <t>1 300 011</t>
  </si>
  <si>
    <t>Автомобильная дорога, расположенная по адресу: г. Новороссийск, с. Южная Озереевка, ул. Заречная</t>
  </si>
  <si>
    <t>Автомобильная дорога, расположенная по адресу: г. Новороссийск, с. Южная Озереевка, ул. Суворова</t>
  </si>
  <si>
    <t>Автомобильная дорога, расположенная по адресу: г. Новороссийск, с. Южная Озереевка, ул. Молодежная</t>
  </si>
  <si>
    <t>Автомобильная дорога, расположенная по адресу: г. Новороссийск, с. Южная Озереевка, ул. Курортная</t>
  </si>
  <si>
    <t>Автомобильная дорога, расположенная по адресу: г. Новороссийск, с. Глебовка, ул. Горная</t>
  </si>
  <si>
    <t>Автомобильная дорога, расположенная по адресу: г. Новороссийск, с. Глебовка, п-к Мирный</t>
  </si>
  <si>
    <t>604 993</t>
  </si>
  <si>
    <t>Автомобильная дорога, расположенная по адресу: г. Новороссийск, с. Глебовка, ул. Спутника</t>
  </si>
  <si>
    <t>5 140 271</t>
  </si>
  <si>
    <t>Автомобильная дорога, расположенная по адресу: г. Новороссийск, с. Глебовка, ул. Заречная</t>
  </si>
  <si>
    <t>Автомобильная дорога, расположенная по адресу: г. Новороссийск, с. Глебовка, ул. Молодежная</t>
  </si>
  <si>
    <t>Автомобильная дорога, расположенная по адресу: г. Новороссийск, с. Глебовка, п-к Дачный</t>
  </si>
  <si>
    <t>Автомобильная дорога, расположенная по адресу: г. Новороссийск, с. Глебовка, ул. Чехова</t>
  </si>
  <si>
    <t>Автомобильная дорога, расположенная по адресу: г. Новороссийск, с. Глебовка, Советская</t>
  </si>
  <si>
    <t>4 068 232</t>
  </si>
  <si>
    <t>Автомобильная дорога, расположенная по адресу: г. Новороссийск,  с. Глебовка, ул. Фучика</t>
  </si>
  <si>
    <t>Автомобильная дорога, расположенная по адресу: г. Новороссийск, с. Глебовка, ул. Совхозная</t>
  </si>
  <si>
    <t>Автомобильная дорога, расположенная по адресу: г. Новороссийск, с. Глебовка, ул. Зеленая</t>
  </si>
  <si>
    <t>Автомобильная дорога, расположенная по адресу: г. Новороссийск, с. Глебовка, ул. Школьная</t>
  </si>
  <si>
    <t>3 621 065</t>
  </si>
  <si>
    <t>Автомобильная дорога, расположенная по адресу: г. Новороссийск, с. Васильевка, ул. Чкалова</t>
  </si>
  <si>
    <t>Автомобильная дорога, расположенная по адресу: г. Новороссийск, с. Васильевка, ул. Геологическая</t>
  </si>
  <si>
    <t>Автомобильная дорога, расположенная по адресу: г. Новороссийск, с. Васильевка, ул. Горная</t>
  </si>
  <si>
    <t>Автомобильная дорога, расположенная по адресу: г. Новороссийск, с. Гайдук, переулок Карьерный</t>
  </si>
  <si>
    <t>Автомобильная дорога, расположенная по адресу: г. Новороссийск, с. Гайдук, ул. Новороссийское шоссе</t>
  </si>
  <si>
    <t>15 528 524</t>
  </si>
  <si>
    <t>Автомобильная дорога, расположенная по адресу: г. Новороссийск,с. Гайдук, ул. Кириловская</t>
  </si>
  <si>
    <t>5 654 213</t>
  </si>
  <si>
    <t>Автомобильная дорога, расположенная по адресу: г. Новороссийск, с. Гайдук, ул.4-я Промышленная</t>
  </si>
  <si>
    <t>3 005 827</t>
  </si>
  <si>
    <t>Автомобильная дорога, расположенная по адресу: г. Новороссийск, с. Гайдук, ул. Гагарина</t>
  </si>
  <si>
    <t>3 114 788</t>
  </si>
  <si>
    <t>Автомобильная дорога, расположенная по адресу: г. Новороссийск, с. Гайдук, ул. Ленина</t>
  </si>
  <si>
    <t>14 132 772</t>
  </si>
  <si>
    <t>Автомобильная дорога, расположенная по адресу: г. Новороссийск, с. Гайдук, ул. Труда</t>
  </si>
  <si>
    <t>8 672 944</t>
  </si>
  <si>
    <t>Автомобильная дорога, расположенная по адресу: г. Новороссийск,  с. Владимировка, пер. Лесной</t>
  </si>
  <si>
    <t>Автомобильная дорога, расположенная по адресу: г. Новороссийск, п. Абрау-Дюрсо, ул. Восточная</t>
  </si>
  <si>
    <t>Автомобильная дорога, расположенная по адресу: г. Новороссийск, п. Абрау-Дюрсо, ул. Центральная</t>
  </si>
  <si>
    <t>Автомобильная дорога, расположенная по адресу: г. Новороссийск, п. Абрау-Дюрсо, ул. Западная</t>
  </si>
  <si>
    <t>Автомобильная дорога, расположенная по адресу: г. Новороссийск, п. Абрау-Дюрсо, ул. Морская</t>
  </si>
  <si>
    <t>Автомобильная дорога, расположенная по адресу: г. Новороссийск, п. Абрау-Дюрсо, переулок Школьный</t>
  </si>
  <si>
    <t>Автомобильная дорога, расположенная по адресу: г. Новороссийск, п. Абрау-Дюрсо, ул. Лесная</t>
  </si>
  <si>
    <t>Автомобильная дорога, расположенная по адресу: г. Новороссийск, ст. Раевская, ул.Звездная</t>
  </si>
  <si>
    <t>Автомобильная дорога, расположенная по адресу: г. Новороссийск, ст. Раевская,  ул. Крайняя</t>
  </si>
  <si>
    <t>Автомобильная дорога, расположенная по адресу: г. Новороссийск, ст. Раевская, ул. Новая</t>
  </si>
  <si>
    <t>Автомобильная дорога, расположенная по адресу: г. Новороссийск, ст. Раевская, ул. Сосновая</t>
  </si>
  <si>
    <t>Автомобильная дорога, расположенная по адресу: г. Новороссийск, ст. Раевская, ул. Семиполатинская</t>
  </si>
  <si>
    <t>Автомобильная дорога, расположенная по адресу: г. Новороссийск, ст. Раевская, ул. Энтузиастов</t>
  </si>
  <si>
    <t>Автомобильная дорога, расположенная по адресу: г. Новороссийск, ст. Раевская, п-к Крайний</t>
  </si>
  <si>
    <t>Автомобильная дорога, расположенная по адресу: г. Новороссийск, ст. Раевская, п-к Мелиораторная</t>
  </si>
  <si>
    <t>Автомобильная дорога, расположенная по адресу: г. Новороссийск, ст. Натухаевская, пер. Родниковый</t>
  </si>
  <si>
    <t>Автомобильная дорога, расположенная по адресу: г. Новороссийск, п. Верхнебаканский,ул. Привокзальная</t>
  </si>
  <si>
    <t>6 459 761</t>
  </si>
  <si>
    <t>Автомобильная дорога, расположенная по адресу: г. Новороссийск, п. Верхнебаканский, п-к Сосновый</t>
  </si>
  <si>
    <t>Автомобильная дорога, расположенная по адресу: г. Новороссийск, п. Верхнебаканский, ул. Титан</t>
  </si>
  <si>
    <t>Автомобильная дорога, расположенная по адресу: г. Новороссийск, с. Глебовка, пер. К. Маркса</t>
  </si>
  <si>
    <t>Автомобильная дорога, расположенная по адресу: г. Новороссийск, с. Глебовка, ул. Шевченко</t>
  </si>
  <si>
    <t>Автомобильная дорога, расположенная по адресу: г. Новороссийск, с. Южная Озереевка, ул. Черноморская</t>
  </si>
  <si>
    <t>Автомобильная дорога, расположенная по адресу: г. Новороссийск, с. Мысхако, п. Тенистый</t>
  </si>
  <si>
    <t>Автомобильная дорога, расположенная по адресу: г. Новороссийск,п. Верхнебаканский, ул. Горького</t>
  </si>
  <si>
    <t>8 072 620</t>
  </si>
  <si>
    <t>Автомобильная дорога, расположенная по адресу: г. Новороссийск, п. Верхнебаканский, ул. Орловская</t>
  </si>
  <si>
    <t>3 256 916</t>
  </si>
  <si>
    <t>Автомобильная дорога, расположенная по адресу: г. Новороссийск, п. Верхнебаканский, ул. Свободы</t>
  </si>
  <si>
    <t>Автомобильная работа общего прльзования пользования федерального значения А-290 "Новороссийск - Керчь" км 0+000- км 3+409</t>
  </si>
  <si>
    <t>Постановление № 3258 от 17.07.2020</t>
  </si>
  <si>
    <t>Приказ 3632 от 17.07.2020</t>
  </si>
  <si>
    <t>Автомобильная дорога Новороссийск - мемориал Долина Смерти"</t>
  </si>
  <si>
    <t>Постановление № 4388 от 28.09.2020</t>
  </si>
  <si>
    <t>Приказ № 3658 от 15.06.2020</t>
  </si>
  <si>
    <t>Обход ул. Видова</t>
  </si>
  <si>
    <t>Постановление от 28.02.2020 № 1088</t>
  </si>
  <si>
    <t>Приказ от 19.03.2020 № 3566</t>
  </si>
  <si>
    <t>Автомобильная дорога по ул. Мурата Ахеджака в г. Новороссийске</t>
  </si>
  <si>
    <t>Постановление от 17.05.2022 № 2557</t>
  </si>
  <si>
    <t>Приказ от 01.06.2022 № 3887</t>
  </si>
  <si>
    <t>Автомобильные дороги, построенные методом "Народная стройка"</t>
  </si>
  <si>
    <t>г. Новороссийск, Южный внутригородской район, ул. Васева</t>
  </si>
  <si>
    <t>Постановление от 25.04.2022 № 2124</t>
  </si>
  <si>
    <t>Приказ от 16.05.2022 № 3878</t>
  </si>
  <si>
    <t>г. Новороссийск, Центральный внутригородской район, ул. Андреевская</t>
  </si>
  <si>
    <t>г. Новороссийск, Центральный внутригородской район, ул. Ноябрьская (от д. № 49 до ул. Сокольского, 96)</t>
  </si>
  <si>
    <t>г. Новороссийск, Южный внутригородской район, пер. Штормовой</t>
  </si>
  <si>
    <t>г. Новороссийск, Южный внутригородской район, ул. Дерябина</t>
  </si>
  <si>
    <t>г. Новороссийск, Южный внутригородской район, ул. Эстафетная (5-я Бригада)</t>
  </si>
  <si>
    <t>г. Новороссийск, Центральный внутригородской район, ул. Благовидная</t>
  </si>
  <si>
    <t>г. Новороссийск, Приморский внутригородской район, с. Цемдолина, ул. Ежевичная</t>
  </si>
  <si>
    <t>г. Новороссийск, Приморский внутригородской район, с. Цемдолина, ул. Авангардная</t>
  </si>
  <si>
    <t>г. Новороссийск, Новороссийский внутригородской район, с. Южная Озереевка, пер. Тупиковый, пер. Краснодарский</t>
  </si>
  <si>
    <t>г. Новороссийск, Новороссийский внутригородской район, с. Южная Озереевка, пер. Лучистый</t>
  </si>
  <si>
    <t>г. Новороссийск, Новороссийский внутригородской район, ст. Раевская, ул. Кузнецкая</t>
  </si>
  <si>
    <t>г. Новороссийск, Новороссийский внутригородской район, с. Глебовское, пер. Владимирский</t>
  </si>
  <si>
    <t>г. Новороссийск, Новороссийский внутригородской район, с. Южная Озереевка, район ул. Мира (конечная остановка общественного транспорта)</t>
  </si>
  <si>
    <t>г. Новороссийск, Новороссийский внутригородской район, х. Убых, пер. Парашютный</t>
  </si>
  <si>
    <t>г. Новороссийск, Новороссийский внутригородской район, х. Семигорский, ул. Пологая</t>
  </si>
  <si>
    <t>г. Новороссийск, Новороссийский внутригородской район, х. Семигорский, ул. Провинциальная</t>
  </si>
  <si>
    <t>г. Новороссийск, Новороссийский внутригородской район, с. Васильевка, подъездная дорога к СНТ «Зеленое плато», СНТ «Лаванда»</t>
  </si>
  <si>
    <t>г. Новороссийск, Новороссийский внутригородской район, ст. Натухаевская, ул. Топазовая</t>
  </si>
  <si>
    <t>г. Новороссийск, Новороссийский внутригородской район, ст. Натухаевская, ул. Златоустовская</t>
  </si>
  <si>
    <t>г. Новороссийск, Новороссийский внутригородской район, ст. Натухаевская, ул. Гурьянова</t>
  </si>
  <si>
    <t>5-6</t>
  </si>
  <si>
    <t>г. Новороссийск, Новороссийский внутригородской район, ст. Раевская, ул. Урожайная</t>
  </si>
  <si>
    <t>г. Новороссийск, Новороссийский внутригородской район, ст. Натухаевская, пер. Гречишный</t>
  </si>
  <si>
    <t>г. Новороссийск, Новороссийский внутригородской район, ст. Раевская, ул. Честная</t>
  </si>
  <si>
    <t>г. Новороссийск, Новороссийский внутригородской район, ст. Раевская, ул. Антона Дашко</t>
  </si>
  <si>
    <t>г. Новороссийск, Новороссийский внутригородской район, с. Большие Хутора, ул. Солнечная, р-н д. 5а-5д</t>
  </si>
  <si>
    <t>г. Новороссийск, Новороссийский внутригородской район, х. Лесничество, пер. Солнечный</t>
  </si>
  <si>
    <t>г. Новороссийск, Новороссийский внутригородской район, х. Лесничество, ул. Мартовская</t>
  </si>
  <si>
    <t>г. Новороссийск, Новороссийский внутригородской район, х. Лесничество, ул. Отдаленная</t>
  </si>
  <si>
    <t>г. Новороссийск, Новороссийский внутригородской район, х. Лесничество, ул. Любимая</t>
  </si>
  <si>
    <t>г. Новороссийск, Новороссийский внутригородской район, х. Семигорье, ул. Т. Горбузовой</t>
  </si>
  <si>
    <t xml:space="preserve">г. Новороссийск, Новороссийский внутригородской район, ст. Раевская, 
ул. Г. Чапика
</t>
  </si>
  <si>
    <t xml:space="preserve">г. Новороссийск, Южный внутригородской район, с. Мысхако, 
ул. Звездная
</t>
  </si>
  <si>
    <t xml:space="preserve">г. Новороссийск, Новороссийский внутригородской район, ст. Раевская, 
ул. Коттеджная
</t>
  </si>
  <si>
    <t xml:space="preserve">г. Новороссийск, Новороссийский внутригородской район, ст. Раевская, 
ул. Малюковского (от ул. Новороссийской до ул. Черноморской)
</t>
  </si>
  <si>
    <t xml:space="preserve">г. Новороссийск, Новороссийский внутригородской район, ст. Раевская, 
ул. А. Трофименко
</t>
  </si>
  <si>
    <t>г. Новороссийск, Новороссийский внутригородской район, с. Северная Озереевка, пер. Российский</t>
  </si>
  <si>
    <t xml:space="preserve">г. Новороссийск, Новороссийский внутригородской район, ст. Раевская, 
пр-д. Сельский
</t>
  </si>
  <si>
    <t xml:space="preserve">г. Новороссийск, Южный внутригородской район, с. Мысхако, 
ул. Троицкая
</t>
  </si>
  <si>
    <t>г. Новороссийск, Новороссийский внутригородской район, ст. Натухаевская, ул. Заповедная</t>
  </si>
  <si>
    <t>г. Новороссийск, Новороссийский внутригородской район, ст. Натухаевская, ул. М.Г. Никитина</t>
  </si>
  <si>
    <t>г. Новороссийск, Новороссийский внутригородской район, х. Семигорье, ул. Природная</t>
  </si>
  <si>
    <t>Детская  площадка ул. Набережная 57-"а" (дворовая территория)</t>
  </si>
  <si>
    <t>ул. Набережная 57-"а"</t>
  </si>
  <si>
    <t xml:space="preserve">Стальной фонарный столб 72мм диам. высота 3000мм- 2шт </t>
  </si>
  <si>
    <t>Светильник ЛЕД-40 ШБ1/У60 500Лм -4шт</t>
  </si>
  <si>
    <t>Скамейка с навесом 2000*1000*100мм 4шт</t>
  </si>
  <si>
    <t>Урна 320*320*600-</t>
  </si>
  <si>
    <t>Плитка тротуарная "Брусчатка"</t>
  </si>
  <si>
    <t>Камень бортовой БР 10.20.8 153шт</t>
  </si>
  <si>
    <t>Скамья бульварная со спинкой и без подлокотников</t>
  </si>
  <si>
    <t>Урна железобетонная</t>
  </si>
  <si>
    <t>Карусель "Торнадо"</t>
  </si>
  <si>
    <t>Плетеная качель</t>
  </si>
  <si>
    <t xml:space="preserve">Детский игровой комплекс "Эскимо" </t>
  </si>
  <si>
    <t>Урна УК-2КП</t>
  </si>
  <si>
    <t>Система ливнеотведения 258м.п. (2 этап строительства )</t>
  </si>
  <si>
    <t>Ограждение 37,4 м.п. (2 этап строительства)</t>
  </si>
  <si>
    <t xml:space="preserve">Скамья СК-9 </t>
  </si>
  <si>
    <t>Бортовые камни БР100.30.15 280м.п. (2 этап строительства)</t>
  </si>
  <si>
    <t>Тротуар 237,1м2 (2 этап строительства)</t>
  </si>
  <si>
    <t>АБ 10 Сиденье без спинки</t>
  </si>
  <si>
    <t>АБ 11 Сиденье без спинки</t>
  </si>
  <si>
    <t>Резиновое покрытие</t>
  </si>
  <si>
    <t>АБ 13 КАчели В2 без подвеса</t>
  </si>
  <si>
    <t xml:space="preserve">Урна металлическая </t>
  </si>
  <si>
    <t>Скамейка СК-017</t>
  </si>
  <si>
    <t>ГР 13 Карусель Солнышко</t>
  </si>
  <si>
    <t>КЧ 11 Качалка на пружине Дельфинчик</t>
  </si>
  <si>
    <t>СГ 40 Горка Стандарт 2 Нг-1200</t>
  </si>
  <si>
    <t>БЛ 27 Качалка балансир Уточки</t>
  </si>
  <si>
    <t>Качели К-36 "Мать и дитя"</t>
  </si>
  <si>
    <t>Качалка балансир К26</t>
  </si>
  <si>
    <t xml:space="preserve">Бесшовное пористое покрытие </t>
  </si>
  <si>
    <t>Качели К-30 "Оптима" с подвесом "Гнездо"</t>
  </si>
  <si>
    <t>Качели "Гнездо" Romana 108/43/00 3642*2650*2486</t>
  </si>
  <si>
    <t>Спортивное оборудование Romana 201.03.00 2480*1920*2380</t>
  </si>
  <si>
    <t xml:space="preserve">УТД 28 Гиперэкстензия+ пресс 1075х1345х800 </t>
  </si>
  <si>
    <t xml:space="preserve">УТО 09 Жим от груди 1013х821х1990 </t>
  </si>
  <si>
    <t xml:space="preserve">ОВТ 34 Брусья 800х800х1000 </t>
  </si>
  <si>
    <t>Качели К30</t>
  </si>
  <si>
    <t xml:space="preserve">Карусель к-5/2 </t>
  </si>
  <si>
    <t>Горка  к26</t>
  </si>
  <si>
    <t>Балансир Г-2ПК</t>
  </si>
  <si>
    <t>Качалка на пружинке МК-21</t>
  </si>
  <si>
    <t>Покрытие бесшовное пористое</t>
  </si>
  <si>
    <t>УТО 15 Разведение ног  880*650*1480</t>
  </si>
  <si>
    <t xml:space="preserve">УТД 10 ХИПС +Вело1500*1620*680 </t>
  </si>
  <si>
    <t>УТД Гиперэкстензия+пресс</t>
  </si>
  <si>
    <t xml:space="preserve">УТО 02 Маятниковый тренажер 860*640*1420 </t>
  </si>
  <si>
    <t>УТО Вертикальная тяга 1124*995*1920</t>
  </si>
  <si>
    <t>ЛЭД Качели "Кольцо" ПС-001</t>
  </si>
  <si>
    <t>Подвес ПС-001</t>
  </si>
  <si>
    <t>Детская игровая площадка ДП 233</t>
  </si>
  <si>
    <t>Перлога с подсветкой ПР-001</t>
  </si>
  <si>
    <t>Туннель Вибратион ДП 236-6</t>
  </si>
  <si>
    <t>Игровой комплекс для детей с огранич. возмож.</t>
  </si>
  <si>
    <t>Качалка-балансир для детей с огран. возмож.</t>
  </si>
  <si>
    <t>Скамья СКМ078</t>
  </si>
  <si>
    <t>Качель</t>
  </si>
  <si>
    <t xml:space="preserve">Качели ДП 236-5 </t>
  </si>
  <si>
    <t>Скамья Фьюжин с подсветкой СКМ300</t>
  </si>
  <si>
    <t>Урна УР013</t>
  </si>
  <si>
    <t>Скалодром МЕДВЕДЬ ДП034</t>
  </si>
  <si>
    <t>Тренажер Шпагат</t>
  </si>
  <si>
    <t>Тренажер Тяга</t>
  </si>
  <si>
    <t>Тренажер Твистер</t>
  </si>
  <si>
    <t>Тренажер Лыжник</t>
  </si>
  <si>
    <t>Детский игроовой комплекс ДГФутбол тип1 8400*4300*3800</t>
  </si>
  <si>
    <t>Подпорная стенка (бетон)</t>
  </si>
  <si>
    <t>Резиновое покрытие игровой площадки ТИП-3</t>
  </si>
  <si>
    <t>Лавочка Аллея д1500*620*840</t>
  </si>
  <si>
    <t>Урна Арт.УД-011420*320*720</t>
  </si>
  <si>
    <t xml:space="preserve">Металлическое ограждение </t>
  </si>
  <si>
    <t>Сетка пространственная Артикул СП-0:11 3800*38004240</t>
  </si>
  <si>
    <t>Озеленение (трава газонная)</t>
  </si>
  <si>
    <t xml:space="preserve">Карусель Кувшинка тип3 1600*1600*900 </t>
  </si>
  <si>
    <t>Качель Богатырь</t>
  </si>
  <si>
    <t>Лоток водотводной пластиковый Арт.12010 1000*230мм</t>
  </si>
  <si>
    <t>Детский элемент ксилофон тип3 МС-004 1150*600*960</t>
  </si>
  <si>
    <t>Водоотводная решетка стальная щелевая нержавеющая, арт.32042А,1000*245мм</t>
  </si>
  <si>
    <t xml:space="preserve">Лестница </t>
  </si>
  <si>
    <t>Опора ОТЗ(ф)7,0-1,5(133/1080ГЦ</t>
  </si>
  <si>
    <t>Фундаментная плита</t>
  </si>
  <si>
    <t xml:space="preserve">Ограждения "Техна-Классик" 1530*2500 </t>
  </si>
  <si>
    <t>Тротуар из брусчатки</t>
  </si>
  <si>
    <t>Автономная система освещения на базе солнечных батарей</t>
  </si>
  <si>
    <t xml:space="preserve">Игровой комплекс 6100*5720*3440 </t>
  </si>
  <si>
    <t>ГР13 Карусель Солнышко-1шт=30 492,00</t>
  </si>
  <si>
    <t>Скамейка СК-017-1шт=12 392,00</t>
  </si>
  <si>
    <t>МВ 51 Игровой комплекс Лето 2-1шт=89 850,00</t>
  </si>
  <si>
    <t>КЧ 11 Качалка на пружинке Дельфинчик-1шт=22 125,00</t>
  </si>
  <si>
    <t>Городок  Г-305  (ул.Дружбы 30)</t>
  </si>
  <si>
    <t>Скамья мод. СД-14</t>
  </si>
  <si>
    <t>Урна квадратная У-1</t>
  </si>
  <si>
    <t xml:space="preserve">Ограждение металлическое </t>
  </si>
  <si>
    <t>Скамья мод. круглая СД-08</t>
  </si>
  <si>
    <t>Качалка "Касатка" мод. 10215,4*2*1,17</t>
  </si>
  <si>
    <t>Качалка "Касатка" мод.20215,2,5*1,3*1,14</t>
  </si>
  <si>
    <t>Карусель мод.10302</t>
  </si>
  <si>
    <t>Детский комплекс мод.30020,15*5,3*6,84</t>
  </si>
  <si>
    <t>Покрытие "Мастерфайб"</t>
  </si>
  <si>
    <t>Детский комплекс "Кашалот" мод.30059 5,1*3,3*3,7</t>
  </si>
  <si>
    <t xml:space="preserve">Опра устойчивая к коррозии </t>
  </si>
  <si>
    <t>Качели-корзина</t>
  </si>
  <si>
    <t>Качели-балансир "Пингвины" мод.20116 3,0,5*0,83</t>
  </si>
  <si>
    <t>Садово-парковый светильник</t>
  </si>
  <si>
    <t>Грунтовый светильник</t>
  </si>
  <si>
    <t>Покрытие с мраморной крошкой</t>
  </si>
  <si>
    <t>Детский игровой комплекс ДИК-14</t>
  </si>
  <si>
    <t>Качели Гнездо КД-04</t>
  </si>
  <si>
    <t xml:space="preserve">Горка Стандарт </t>
  </si>
  <si>
    <t>Карусель Солнышко</t>
  </si>
  <si>
    <t>Качалка на пружинке Дельфинчик</t>
  </si>
  <si>
    <t xml:space="preserve">СГ 12 Горка Стандарт Н-1200 3650х600х1900  </t>
  </si>
  <si>
    <t xml:space="preserve">ГТО 02 (89), (108) 2824х108х2600  </t>
  </si>
  <si>
    <t xml:space="preserve">АБ 13 Качели В2 без подвеса 3380х1200х2000  </t>
  </si>
  <si>
    <t xml:space="preserve">АБ 11 Сиденье со спинкой 450х350х1400 </t>
  </si>
  <si>
    <t xml:space="preserve">Ограждение 2000х50х500мм </t>
  </si>
  <si>
    <t xml:space="preserve">Столбик для ограждения Ог-3 </t>
  </si>
  <si>
    <t xml:space="preserve">ГР 13 Карусель Солнышко D-1620 Высота 700 </t>
  </si>
  <si>
    <t xml:space="preserve">УТО 16 Велотренажер 1315х1160х680 </t>
  </si>
  <si>
    <t xml:space="preserve">Скамейка СК-017 1500х400х820 </t>
  </si>
  <si>
    <t>Урна металлическая 420х420х685</t>
  </si>
  <si>
    <t>Детский игровой коплекс (спорт)</t>
  </si>
  <si>
    <t>Игровой комплекс с лазом</t>
  </si>
  <si>
    <t>Канатный комплекс</t>
  </si>
  <si>
    <t>Гимнастический комплекс</t>
  </si>
  <si>
    <t>Скамья</t>
  </si>
  <si>
    <t xml:space="preserve">Урна металлическа с крышкой </t>
  </si>
  <si>
    <t>Комбинированный детский тренажер</t>
  </si>
  <si>
    <t xml:space="preserve">Бетонное покрытие </t>
  </si>
  <si>
    <t xml:space="preserve">Карусель </t>
  </si>
  <si>
    <t>Качель пружинная</t>
  </si>
  <si>
    <t xml:space="preserve">Качель </t>
  </si>
  <si>
    <t xml:space="preserve">Лавочка  г. Новороссийск </t>
  </si>
  <si>
    <t xml:space="preserve">Тренажер Т160 </t>
  </si>
  <si>
    <t xml:space="preserve">Тренажер Т157 </t>
  </si>
  <si>
    <t xml:space="preserve">Тренажер Т115 </t>
  </si>
  <si>
    <t xml:space="preserve">Тренажер Т112/2 </t>
  </si>
  <si>
    <t xml:space="preserve">Тренажер Т159 </t>
  </si>
  <si>
    <t>Тренажер Т156</t>
  </si>
  <si>
    <t xml:space="preserve">Тренажер Т64 </t>
  </si>
  <si>
    <t>м.п</t>
  </si>
  <si>
    <t>9 257 933,00</t>
  </si>
  <si>
    <t>798 351,00</t>
  </si>
  <si>
    <t>135 888,10</t>
  </si>
  <si>
    <t>567 939,06</t>
  </si>
  <si>
    <t>402 632,23</t>
  </si>
  <si>
    <t>10 976 887,26</t>
  </si>
  <si>
    <t>567 000,00</t>
  </si>
  <si>
    <t>итого:</t>
  </si>
  <si>
    <t>ул. Губернского 37  (дворовая территория)</t>
  </si>
  <si>
    <t>ул.Мысхакское шоссе 56 (дворовая территория)</t>
  </si>
  <si>
    <t xml:space="preserve"> ул. Волгоградская дом.10  (дворовая территория)</t>
  </si>
  <si>
    <t>ул.Видова 83 (дворовая территория)</t>
  </si>
  <si>
    <t>Детская площадка</t>
  </si>
  <si>
    <t>Детская игровая площадка</t>
  </si>
  <si>
    <t xml:space="preserve"> ул. Запорожская,75/ул. Физкультурная (общественная территория)</t>
  </si>
  <si>
    <t xml:space="preserve"> ул. Анапское шоссе 108 (дворовая территория)</t>
  </si>
  <si>
    <t xml:space="preserve">ул. Набережная им.Адмирала Серебрякова, 25 (общественная территория) "р-он кафе "Папа Джонс" </t>
  </si>
  <si>
    <t xml:space="preserve"> ул. Набережная им.Адмирала Серебрякова, 25, (дворовая территория)</t>
  </si>
  <si>
    <t>Детская  площадка</t>
  </si>
  <si>
    <t xml:space="preserve"> пр-кт Дзержинского 206-210, (дворовая территория)</t>
  </si>
  <si>
    <t>пер. Лесистый с. Цемдолина (общественная территория)</t>
  </si>
  <si>
    <t>ул. Малоземельская 15 (дворовая территория)</t>
  </si>
  <si>
    <t>ул. Набережная им. Адмирала Серебрякова, 47-а (общественная территория)</t>
  </si>
  <si>
    <t xml:space="preserve">Детская площадка </t>
  </si>
  <si>
    <t>ул. Молодежная 6,10 (дворовая территория)</t>
  </si>
  <si>
    <t>ул. Пионерская 15 (дворовая территория)</t>
  </si>
  <si>
    <t xml:space="preserve">Детская  площадка </t>
  </si>
  <si>
    <t>пер. Клубничный(общественная территория)</t>
  </si>
  <si>
    <t>ул.Молодежная 16,18 (дворовая территория)</t>
  </si>
  <si>
    <t>Сквер</t>
  </si>
  <si>
    <t xml:space="preserve">ул. Южная 19  </t>
  </si>
  <si>
    <t xml:space="preserve">пр.Ленина 61(дворовая территория) </t>
  </si>
  <si>
    <t xml:space="preserve">Общественная территория </t>
  </si>
  <si>
    <t xml:space="preserve"> ст.Раевская ул.Героев и ул.Красная(прилегающая территория  к школе №24)</t>
  </si>
  <si>
    <t>ул. Видова 169, (дворовая территория)</t>
  </si>
  <si>
    <t>ул. Вербовая 13,15         ,( дворовая территория)</t>
  </si>
  <si>
    <t>ул.Дружбы 30, (общественная территория)</t>
  </si>
  <si>
    <t xml:space="preserve"> ул. Исаева 6  (дворовая территория)</t>
  </si>
  <si>
    <t>ул.Гайдара 25,27,29 (дворовая территория)</t>
  </si>
  <si>
    <t>кол-во</t>
  </si>
  <si>
    <t>Ед.   измер.</t>
  </si>
  <si>
    <t>Балансовая стоимость</t>
  </si>
  <si>
    <t>Распоряжение УИЗО № 345-рки от 10.08.2022г. ;Оперативное управление МКУ "УЖКХ"</t>
  </si>
  <si>
    <t>ОБЪЕКТЫ БЛАГОУСТРОЙСТВА -ДЕТСКИЕ ПЛОЩАДКИ  НА БАЛАНСЕ МКУ УЖКХ</t>
  </si>
  <si>
    <t xml:space="preserve"> СЕТИ НАРУЖНОГО ОСВЕЩЕНИЯ </t>
  </si>
  <si>
    <t>Наименование оборудования</t>
  </si>
  <si>
    <t xml:space="preserve">Технич. хар-ка  </t>
  </si>
  <si>
    <t>Кол-во</t>
  </si>
  <si>
    <t>Опоры   ед.</t>
  </si>
  <si>
    <t xml:space="preserve">Балансовая стоимость,  руб. </t>
  </si>
  <si>
    <t>Остаточная стоимость, руб.</t>
  </si>
  <si>
    <t>Набережная Адмирала Серебрякова,Форумная площадь</t>
  </si>
  <si>
    <t>КЛ РП-22 , АПБШВ-1, инв.№3323</t>
  </si>
  <si>
    <t>Решение Малого Совета Красндарского краевого Совета народных депутатов № 258 от 08.07.1992</t>
  </si>
  <si>
    <t>Советов ул.,парковая магистраль</t>
  </si>
  <si>
    <t xml:space="preserve">КЛ ТП-1 АСБ-10, инв.№3219 </t>
  </si>
  <si>
    <t>Новороссийской Республики ул.</t>
  </si>
  <si>
    <t xml:space="preserve">КЛ ТП-10,12,70 АВВГ-1, инв.№3268,  </t>
  </si>
  <si>
    <t xml:space="preserve">КЛ ТП-10,12,70 АПБбШВ-1, инв.№3270 </t>
  </si>
  <si>
    <t xml:space="preserve">КЛ ТП-10,12,70 АПБбШВ-1, инв.№3271 </t>
  </si>
  <si>
    <t xml:space="preserve">КЛ ТП-10,12,70 АПВБ-1, инв.№3266 </t>
  </si>
  <si>
    <t xml:space="preserve">КЛ ТП-10,12,70 АПВБ-1, инв.№3269 </t>
  </si>
  <si>
    <t xml:space="preserve">КЛ ТП-10,12,70 АПВБбШВ-1, инв.№3267 </t>
  </si>
  <si>
    <t xml:space="preserve">КЛ ТП-10,12,70 АПВГ-1, инв.№3272 </t>
  </si>
  <si>
    <t>Набережная Адмирала Серебрякова</t>
  </si>
  <si>
    <t xml:space="preserve">КЛ ТП-113 ААБ-1, инв.№3257 </t>
  </si>
  <si>
    <t xml:space="preserve">КЛ ТП-113 АВВБ-1, инв.№3255 </t>
  </si>
  <si>
    <t xml:space="preserve">КЛ ТП-113 АПВБ-1, инв.№3252 </t>
  </si>
  <si>
    <t xml:space="preserve">КЛ ТП-113 АПВБ-1, инв.№3253 </t>
  </si>
  <si>
    <t xml:space="preserve">КЛ ТП-113 АПВБ-1, инв.№3254 </t>
  </si>
  <si>
    <t>КЛ ТП-113 АПВБ-1, инв.№3256</t>
  </si>
  <si>
    <t xml:space="preserve">КЛ ТП-113 АСБ-1, инв.№3250 </t>
  </si>
  <si>
    <t xml:space="preserve">КЛ ТП-113 АСБ-1, инв.№3251 </t>
  </si>
  <si>
    <t xml:space="preserve">КЛ ТП-115 ААБ-1, инв.№3245 </t>
  </si>
  <si>
    <t xml:space="preserve">КЛ ТП-115 АПВБ-1, инв.№3247 </t>
  </si>
  <si>
    <t>КЛ ТП-115 АПВБ-1, инв.№3248</t>
  </si>
  <si>
    <t>КЛ ТП-115 АПВБ-1, инв.№3249</t>
  </si>
  <si>
    <t>КЛ ТП-115 АСБ-1, инв.№3246</t>
  </si>
  <si>
    <t>Ленина проспект</t>
  </si>
  <si>
    <t xml:space="preserve">КЛ ТП-138 ААБ-1, инв.№3243 </t>
  </si>
  <si>
    <t>КЛ ТП-138 ААБ-1, инв.№3244</t>
  </si>
  <si>
    <t xml:space="preserve">КЛ ТП-138 АПВБ-1, инв.№3242 </t>
  </si>
  <si>
    <t xml:space="preserve">КЛ ТП-138 АПВБ-1, инв.№3240 </t>
  </si>
  <si>
    <t>КЛ ТП-138 АПВБ-1, инв.№3239</t>
  </si>
  <si>
    <t xml:space="preserve">КЛ ТП-138 АПВБ-1, инв.№3238 </t>
  </si>
  <si>
    <t>КЛ ТП-138 АПВБ-1, инв.№3237</t>
  </si>
  <si>
    <t>КЛ ТП-138 КРПТ-1, инв.№3241</t>
  </si>
  <si>
    <t xml:space="preserve">КЛ ТП-14 ААБ-1, инв.№3234 </t>
  </si>
  <si>
    <t>КЛ ТП-14 ААБ-1, инв.№3235</t>
  </si>
  <si>
    <t>КЛ ТП-14 ААБ-1, инв.№3301</t>
  </si>
  <si>
    <t>КЛ ТП-14 АПВБ-1, инв.№3232</t>
  </si>
  <si>
    <t>КЛ ТП-14 АПВБ-1, инв.№3233</t>
  </si>
  <si>
    <t xml:space="preserve">КЛ ТП-14 АПВБ-1, инв.№3302 </t>
  </si>
  <si>
    <t>Кутузовская ул. Круг</t>
  </si>
  <si>
    <t>КЛ ТП-140 АПВБ-1, инв.№3310  ТП -140</t>
  </si>
  <si>
    <t>КЛ ТП-140 АСБ-1, инв.№3309 ТП -140</t>
  </si>
  <si>
    <t>Л. Шмидта ул.</t>
  </si>
  <si>
    <t xml:space="preserve">КЛ ТП-15 АПВБ-1, инв.№3231 </t>
  </si>
  <si>
    <t>Мира ул.</t>
  </si>
  <si>
    <t xml:space="preserve">КЛ ТП-19 АСБ-1, инв.№3193 </t>
  </si>
  <si>
    <t xml:space="preserve">КЛ ТП-19 АСБ-1, инв.№3194  </t>
  </si>
  <si>
    <t>Советов ул., памятник А.С.Пушкину (ТП-20)</t>
  </si>
  <si>
    <t xml:space="preserve">КЛ ТП-20 АВВГ-1, инв.№3818  </t>
  </si>
  <si>
    <t>Планеристов ул.(выход на опору ВЛ ул.Планеристов ТП248)</t>
  </si>
  <si>
    <t xml:space="preserve">КЛ ТП-248 АПВБ-1, инв.№3313 </t>
  </si>
  <si>
    <t>Планеристов ул. (выход на опору ВЛ ул.Планеристов ТП248)</t>
  </si>
  <si>
    <t xml:space="preserve">КЛ ТП-248 АПВБ-1, инв.№3314 </t>
  </si>
  <si>
    <t>Губернского ул.</t>
  </si>
  <si>
    <t xml:space="preserve">КЛ ТП-258 АПБШВ-1, инв.№3315 </t>
  </si>
  <si>
    <t>Рубина ул. (выход ВЛ на опору ул. Рубина ТП-39)</t>
  </si>
  <si>
    <t xml:space="preserve">КЛ ТП-39 АВВГ-1, инв.№3599 </t>
  </si>
  <si>
    <t>Леднева ул.,4 (дворовое освещение)</t>
  </si>
  <si>
    <t xml:space="preserve">КЛ ТП-5 АЛВБ-1, инв.№3305 </t>
  </si>
  <si>
    <t>Героев площадь</t>
  </si>
  <si>
    <t xml:space="preserve">КЛ ТП-69 ААБ-1, инв.№3265 </t>
  </si>
  <si>
    <t>Свободы ул.</t>
  </si>
  <si>
    <t xml:space="preserve">КЛ ТП-69 ААШВ-1, инв.№3263 </t>
  </si>
  <si>
    <t xml:space="preserve">КЛ ТП-69 ААШВ-1, инв.№3264 </t>
  </si>
  <si>
    <t>Советов ул.</t>
  </si>
  <si>
    <t xml:space="preserve">КЛ ТП-7,4,69,22 ААБВ-1, инв.№3324 </t>
  </si>
  <si>
    <t xml:space="preserve">КЛ ТП-7,4,69,22 АПВБ-1, инв.№3325 </t>
  </si>
  <si>
    <t xml:space="preserve">КЛ ТП-7,4,69,22 АПВБ-1, инв.№3326 </t>
  </si>
  <si>
    <t xml:space="preserve">КЛ ТП-7,4,69,22 АПВБ-1, инв.№3327 </t>
  </si>
  <si>
    <t xml:space="preserve">КЛ ТП-7,4,69,22 АПВБ-1, инв.№3328 </t>
  </si>
  <si>
    <t xml:space="preserve">КЛ ТП-72 АПБШВ-1, инв.№3307 </t>
  </si>
  <si>
    <t xml:space="preserve">КЛ ТП-72 АПВБ-1, инв.№3258 </t>
  </si>
  <si>
    <t xml:space="preserve">КЛ ТП-72 АПВБ-1, инв.№3259 </t>
  </si>
  <si>
    <t>Корницкого ул.</t>
  </si>
  <si>
    <t xml:space="preserve">КЛ ТП-74 АВВГ-1, инв.№3298 </t>
  </si>
  <si>
    <t>КЛ ТП-74 АПВБ-1, инв.№3296</t>
  </si>
  <si>
    <t>КЛ ТП-74 АПВБ-1, инв.№3297</t>
  </si>
  <si>
    <t xml:space="preserve">КЛ ТП-78 ААБ-1, инв.№3261 </t>
  </si>
  <si>
    <t xml:space="preserve">КЛ ТП-78 АПВБ-1, инв.№3260 </t>
  </si>
  <si>
    <t xml:space="preserve">КЛ ТП-78 АСБ-1, инв.№3262 </t>
  </si>
  <si>
    <t>Советов ул., парковая магистраль</t>
  </si>
  <si>
    <t xml:space="preserve">КЛ ТП-8 АПВБ-1, инв.№3224 </t>
  </si>
  <si>
    <t>КЛ ТП-84 ААБВ-10, инв.№3221</t>
  </si>
  <si>
    <t xml:space="preserve">КЛ ТП-84 АКВПБГ-1, инв.№3222 </t>
  </si>
  <si>
    <t xml:space="preserve">КЛ ТП-84 АПВБ-1, инв.№3223 </t>
  </si>
  <si>
    <t>Чайковского ул.</t>
  </si>
  <si>
    <t xml:space="preserve">КЛ ТП-84 АСБ-1, инв.№3218 </t>
  </si>
  <si>
    <t xml:space="preserve">КЛ ТП-9 АПВБ-1, инв.№3226 </t>
  </si>
  <si>
    <t>КЛ ТП-9 АПВБ-1, инв.№3227</t>
  </si>
  <si>
    <t>Толстого ул.</t>
  </si>
  <si>
    <t>КЛ ТП-92 АПВБ-1, инв.№3203</t>
  </si>
  <si>
    <t>Парк им. Фрунзе</t>
  </si>
  <si>
    <t>КЛ ТП-92 АПВБ-1, инв.№3229</t>
  </si>
  <si>
    <t xml:space="preserve">КЛ ТП-92 АПВБ-1, инв.№3230 </t>
  </si>
  <si>
    <t xml:space="preserve">КЛ ТП-92 АСБ-1, инв.№3202 </t>
  </si>
  <si>
    <t xml:space="preserve">КЛ ТП-95 АПВБ-1, инв.№3236 </t>
  </si>
  <si>
    <t>Мефодиевская ул.</t>
  </si>
  <si>
    <t>Сети наружного освещения</t>
  </si>
  <si>
    <t>Постановление администрации МО №1857 от 04.07.2007г.;Приказ № 1031 от 09.07.2007г.</t>
  </si>
  <si>
    <t>Кронштейн</t>
  </si>
  <si>
    <t>Лампа</t>
  </si>
  <si>
    <t>Osram</t>
  </si>
  <si>
    <t>Зажим анкерный</t>
  </si>
  <si>
    <t>PC63</t>
  </si>
  <si>
    <t>Новороссийской Республики ул. От Набережной им.  Адмирала Серебрякова до ул. Мира</t>
  </si>
  <si>
    <t>Сети наружного освещения,  в том числе:</t>
  </si>
  <si>
    <t>Постановление администрации № 3120 от 17.10.2007; Приказ № 1110 от 07.11.2007г.      Постановление администрации № 1228 от 04.05.2008; Приказ УИЗО № 1258 от 12.05.2008;</t>
  </si>
  <si>
    <t>Провод</t>
  </si>
  <si>
    <t>ПУНП 3х1,5</t>
  </si>
  <si>
    <t>Кабель</t>
  </si>
  <si>
    <t>АВВГ 4х25</t>
  </si>
  <si>
    <t>ПВС 2х2,5</t>
  </si>
  <si>
    <t>Труба полиэтиленовая</t>
  </si>
  <si>
    <t>d 50</t>
  </si>
  <si>
    <t>d 60</t>
  </si>
  <si>
    <t>Труба гофра</t>
  </si>
  <si>
    <t>d 32</t>
  </si>
  <si>
    <t>Труба а/ц</t>
  </si>
  <si>
    <t>d 100</t>
  </si>
  <si>
    <t>ДРЛ-125</t>
  </si>
  <si>
    <t>Блок фундаментный</t>
  </si>
  <si>
    <t>М 500</t>
  </si>
  <si>
    <t>Стойка торшерная со светильником</t>
  </si>
  <si>
    <t>Победы ул.  от ул. Рубина</t>
  </si>
  <si>
    <t>Инженерные сети наружного освещения  (реконструкция)    в том числе:</t>
  </si>
  <si>
    <t>Постановление администрации МО № 3120 от 17.10.2007г. Приказ №1110 от 07.11.2007г.</t>
  </si>
  <si>
    <t>ПВС 2х2,5 мм2</t>
  </si>
  <si>
    <t>Светильник с лампами накаливания</t>
  </si>
  <si>
    <t>ЖКУ 21-250</t>
  </si>
  <si>
    <t>ДНАТ</t>
  </si>
  <si>
    <t>Кронштейны спец.  На опорах для светильников. Кронштейны сварные мет. Кол-во рожков 1</t>
  </si>
  <si>
    <t>Заделки концевые</t>
  </si>
  <si>
    <t>Новороссийских Партизан ул.</t>
  </si>
  <si>
    <t>Инженерные сети наружного освещения (реконструкция) в том числе:</t>
  </si>
  <si>
    <t xml:space="preserve">Постановление главы админ. №1659 от 13.06.2007г. "О включении в реестр МС объектов Энергоснабжения"; Приказ КУУМИЗО № 1009 от 18.06.2007г., Постан. Администр. № 3120 от 17.10.2007; Приказ УИЗО № 1110 от 7.11.2007 </t>
  </si>
  <si>
    <t>Опора ж/бетонная</t>
  </si>
  <si>
    <t>СИП «Торсада»</t>
  </si>
  <si>
    <t>ЖКУ-28-250</t>
  </si>
  <si>
    <t xml:space="preserve">Лампа </t>
  </si>
  <si>
    <t>ДНАТ-250</t>
  </si>
  <si>
    <t>Натяжной зажим</t>
  </si>
  <si>
    <t>РА-25</t>
  </si>
  <si>
    <t>Зажим</t>
  </si>
  <si>
    <t>РZ-11</t>
  </si>
  <si>
    <t>Мысхакское шоссе</t>
  </si>
  <si>
    <t>Инженерные сети наружного освещения (реконструкция,    )в том числе:</t>
  </si>
  <si>
    <t>Постановление администрации МО №3120 от 17.10.2007г.;Приказ № 1110 от 07.11.2007г.;</t>
  </si>
  <si>
    <t xml:space="preserve">Провод </t>
  </si>
  <si>
    <t>СИП2А 3х35+1х54,6+1х16</t>
  </si>
  <si>
    <t>ЖКУ-450</t>
  </si>
  <si>
    <t>Опора железобетонная</t>
  </si>
  <si>
    <t>Щит уличного освещения</t>
  </si>
  <si>
    <t>Толстого ул. в районе городского пляжа</t>
  </si>
  <si>
    <t xml:space="preserve">Сети наружного освещения </t>
  </si>
  <si>
    <t>Постановление главы админ. №1659 от 13.06.2007г. "О включении в реестр МС объектов Энергоснабжения"; Приказ КУУМИЗО № 1009 от 18.06.2007г.</t>
  </si>
  <si>
    <t>ПУНП 3х2,5</t>
  </si>
  <si>
    <t>Труба винилопластовая</t>
  </si>
  <si>
    <t>Уголок</t>
  </si>
  <si>
    <t>63х63х6</t>
  </si>
  <si>
    <t>Героев  площадь, Центральная аллея</t>
  </si>
  <si>
    <t>Линия наружного освещения центральной аллеи,   в том числе:</t>
  </si>
  <si>
    <t xml:space="preserve">Стойка торшерная </t>
  </si>
  <si>
    <t>Героев площадь, Центральная аллея</t>
  </si>
  <si>
    <t>Линия наружного освещения Центральной аллеи площади Героев,  в том числе:</t>
  </si>
  <si>
    <t>Пархоменко ул. от ул. Свердлова до ул. Цедрика</t>
  </si>
  <si>
    <t>Линия наружного освещения ул. Пархоменко от ул. Свердлова до ул. Цедрика, в том числе:</t>
  </si>
  <si>
    <t>ЖКУ-250</t>
  </si>
  <si>
    <t>металл.</t>
  </si>
  <si>
    <t>АВВГ3х4</t>
  </si>
  <si>
    <t>Набережная Адмирала Серебрякова, роайон кафе "Пегас"</t>
  </si>
  <si>
    <t>Сети наружного освещения,     в том числе:</t>
  </si>
  <si>
    <t>АВВГ 4х16</t>
  </si>
  <si>
    <t>Цедрика ул. От ул. Мира до ул. Советов</t>
  </si>
  <si>
    <t>Сети наружного освещения,    в том числе:</t>
  </si>
  <si>
    <t>СИП 2А 4х16</t>
  </si>
  <si>
    <t>Опора ж/б</t>
  </si>
  <si>
    <t>СВ-9,5-3-1в</t>
  </si>
  <si>
    <t>металлопрокат</t>
  </si>
  <si>
    <t>Мира ул. от ул. Цедрика до ул. Новороссийских Партизан</t>
  </si>
  <si>
    <t>Сети наружного освещения, в том числе:</t>
  </si>
  <si>
    <t xml:space="preserve">Постановление главы админ. №1659 от 13.06.2007г. "О включении в реестр МС объектов Энергоснабжения"; Приказ КУУМИЗО № 1009 от 18.06.2007г.Постановление № 1857 от 04.07.2007г.; Приказ УИЗО № 1031 от 9.07.2007г. </t>
  </si>
  <si>
    <t>Мира ул., район здания Хладокомбината</t>
  </si>
  <si>
    <t xml:space="preserve">Светильник </t>
  </si>
  <si>
    <t>ЖКУ 28-250</t>
  </si>
  <si>
    <t>АВВГ-1 4х16</t>
  </si>
  <si>
    <t>АВВГ-1 2х2,5</t>
  </si>
  <si>
    <t>Заделка концевая</t>
  </si>
  <si>
    <t>КВТПН-4М</t>
  </si>
  <si>
    <t>Серова ул. От ул Пархоменко до ул. Энгельса</t>
  </si>
  <si>
    <t>Опора</t>
  </si>
  <si>
    <t>СИП 2А 2х16</t>
  </si>
  <si>
    <t>Пархоменко ул. От ул. Цедрика до ул. Революции 1905 года</t>
  </si>
  <si>
    <t xml:space="preserve"> Сети наружного освещения, в том числе:</t>
  </si>
  <si>
    <t>Набережная Адмирала Серебрякова, плошадь Морского вокзала</t>
  </si>
  <si>
    <t>Сети наружного освещения,   в том числе:</t>
  </si>
  <si>
    <t>ПВС 3х2,5</t>
  </si>
  <si>
    <t>АВБбШВ 4х35</t>
  </si>
  <si>
    <t>d 25</t>
  </si>
  <si>
    <t>Набережная Адмирала Серебрякова, фонтан "Дарящая воду"</t>
  </si>
  <si>
    <t>Сети наружного освещения фонтана, в том числе:</t>
  </si>
  <si>
    <t xml:space="preserve">Постановление администрации МО №№ 403 от 13.02.2007);приказ № 971 от 01.03.2007г., </t>
  </si>
  <si>
    <t>блок фундаментный железобетонный</t>
  </si>
  <si>
    <t>провод электрический</t>
  </si>
  <si>
    <t>труба винилопластовая</t>
  </si>
  <si>
    <t>уголок</t>
  </si>
  <si>
    <t>лампы электрические</t>
  </si>
  <si>
    <t>Набережная Адмирала Серебрякова,(район фонтана "Дарящая воду")</t>
  </si>
  <si>
    <t>Инженерные сети наружного освещения "Кабельная линия ТП-19-щитовая" (район фонтана "Дарящая воду")</t>
  </si>
  <si>
    <t>Постановление администрации МО № 403 от 13.02.2007г.; Приказ № 971 от 01.03.2007г.</t>
  </si>
  <si>
    <t>АВБбШВ</t>
  </si>
  <si>
    <t>СИП2А 3х35+50</t>
  </si>
  <si>
    <t>труба металлическая</t>
  </si>
  <si>
    <t>d 57 мм.</t>
  </si>
  <si>
    <t>щит электрический</t>
  </si>
  <si>
    <t>ЩУРН</t>
  </si>
  <si>
    <t>кронштейн анкерный</t>
  </si>
  <si>
    <t>СА 1500</t>
  </si>
  <si>
    <t>ящик</t>
  </si>
  <si>
    <t>600х400х200</t>
  </si>
  <si>
    <t>зажим</t>
  </si>
  <si>
    <t>РА 1500</t>
  </si>
  <si>
    <t>Набережная Адмирала Серебрякова, Расстральные колонны</t>
  </si>
  <si>
    <t xml:space="preserve">Инженерные сети наружного освещения </t>
  </si>
  <si>
    <t>d=50мм.</t>
  </si>
  <si>
    <t>дроссель</t>
  </si>
  <si>
    <t>ДР</t>
  </si>
  <si>
    <t>лампа электрическая</t>
  </si>
  <si>
    <t>Набережная Адмирала Серебрякова, памятник "Неизвестному Матросу"</t>
  </si>
  <si>
    <t>Набережная Адмирала Серебрякова, спуск к морю, район здания административного "Лукойл"</t>
  </si>
  <si>
    <t xml:space="preserve"> Сети наружного освещения спуска к морю </t>
  </si>
  <si>
    <t>АВВГ 4х10</t>
  </si>
  <si>
    <t>d=50</t>
  </si>
  <si>
    <t>труба гофра</t>
  </si>
  <si>
    <t>d=25</t>
  </si>
  <si>
    <t>Набережная Адмирала Серебрякова от Форумной площади до городского пляжа</t>
  </si>
  <si>
    <t>Постановление администрации № 401 от 13.02.2007г.; Приказ № 970 от 01.03.2007</t>
  </si>
  <si>
    <t>Электрокабель</t>
  </si>
  <si>
    <t>АВБбШВ 4х95</t>
  </si>
  <si>
    <t>Провод электрический</t>
  </si>
  <si>
    <t>д = 50</t>
  </si>
  <si>
    <t>63х 63х 6</t>
  </si>
  <si>
    <t>Лампы освещения</t>
  </si>
  <si>
    <t>Опоры осветительные торшерные</t>
  </si>
  <si>
    <t>ед.</t>
  </si>
  <si>
    <t>Набережная Адмирала Серебрякова от городского пляжа до ул. Новороссийских Партизан</t>
  </si>
  <si>
    <t>Постановление администрации № 401 от 13.02.207г.; Приказ №970 от 01.03.2007г.;</t>
  </si>
  <si>
    <t>АВБШВ 4х35</t>
  </si>
  <si>
    <t>СИП 2А 4х2,5</t>
  </si>
  <si>
    <t>СИП 2А3х35+54</t>
  </si>
  <si>
    <t xml:space="preserve">Труба асбестоцементная </t>
  </si>
  <si>
    <t>Д=100</t>
  </si>
  <si>
    <t>Рубильник</t>
  </si>
  <si>
    <t>ЯБПВУ-1</t>
  </si>
  <si>
    <t>Ящик кабельный</t>
  </si>
  <si>
    <t>350х350х250</t>
  </si>
  <si>
    <t>Кронштейн анкерный</t>
  </si>
  <si>
    <t>СА 1500/2000</t>
  </si>
  <si>
    <t>РА-1500</t>
  </si>
  <si>
    <t>Муфта концевая</t>
  </si>
  <si>
    <t>КНТпН-4М</t>
  </si>
  <si>
    <t>Сипягина ул. (от ул. Свободы до ул. Бирюзова)</t>
  </si>
  <si>
    <t>Постановление админ. МО № 444 от 19.02.2007г.; Приказ № 973 от 01.03.2007г.</t>
  </si>
  <si>
    <t>стойки</t>
  </si>
  <si>
    <t>СВ 9,5-3,0-1В</t>
  </si>
  <si>
    <t>светильники</t>
  </si>
  <si>
    <t>ЖКУ-28-250-7</t>
  </si>
  <si>
    <t>лампы</t>
  </si>
  <si>
    <t>кронштейны</t>
  </si>
  <si>
    <t>провод электрическтй</t>
  </si>
  <si>
    <t>Набережная Адмирала Серебрякова, Форумная площадь</t>
  </si>
  <si>
    <t xml:space="preserve">Щит учета электроэнергии для фонтана на Форумной площади </t>
  </si>
  <si>
    <t>Постановление администрации МО №445 от 19.02.2007г.; приказ № 972 от 01.03.2007г.</t>
  </si>
  <si>
    <t>Щмп-4(1Р54)</t>
  </si>
  <si>
    <t>счетчик</t>
  </si>
  <si>
    <t>СА-ИТ2</t>
  </si>
  <si>
    <t>рубильник</t>
  </si>
  <si>
    <t>ВР-31</t>
  </si>
  <si>
    <t>автомат</t>
  </si>
  <si>
    <t>ИЭК 3п 63</t>
  </si>
  <si>
    <t>Новороссийской Республики  укл. (от РЩ-0,4кВ к вводному устройству КПП)</t>
  </si>
  <si>
    <t>СИП 2Ах16</t>
  </si>
  <si>
    <t>СА-1500</t>
  </si>
  <si>
    <t>трубостойка</t>
  </si>
  <si>
    <t>металл</t>
  </si>
  <si>
    <t>Рубина ул., Октябрьская площадь</t>
  </si>
  <si>
    <t xml:space="preserve">Линия наружного освещения </t>
  </si>
  <si>
    <t>Постановление администрации МО №1228 от 04.05.08, Приказ № 1258 от 12.05.08г.</t>
  </si>
  <si>
    <t>СИП "Торсада сеч.4х25+54,6+2х16мм2</t>
  </si>
  <si>
    <t>ПУНП 3х25</t>
  </si>
  <si>
    <t>Крюки на опоре</t>
  </si>
  <si>
    <t>Анкер натяжной</t>
  </si>
  <si>
    <t>ЖКУ-150</t>
  </si>
  <si>
    <t>ДНАТ-150</t>
  </si>
  <si>
    <t>Щит наружного освещения</t>
  </si>
  <si>
    <t>Счетчик</t>
  </si>
  <si>
    <t>3 фазный 100 А</t>
  </si>
  <si>
    <t>Автомат</t>
  </si>
  <si>
    <t>100 А</t>
  </si>
  <si>
    <t>1 фазный до 25 А</t>
  </si>
  <si>
    <t xml:space="preserve">Опора </t>
  </si>
  <si>
    <t>стальная</t>
  </si>
  <si>
    <t>Сжим самопрокалывающий</t>
  </si>
  <si>
    <t>Зажим наборный</t>
  </si>
  <si>
    <t xml:space="preserve">Лента </t>
  </si>
  <si>
    <t>липкая изоляц.</t>
  </si>
  <si>
    <t>Динамовская ул.</t>
  </si>
  <si>
    <t>Постановление администрации МО №1171 от  25.04.08; Приказ № 1248 от 07.05.08г.</t>
  </si>
  <si>
    <t>СВ-9,5-3</t>
  </si>
  <si>
    <t>ЖКУ 16-250</t>
  </si>
  <si>
    <t>СИП 4х16</t>
  </si>
  <si>
    <t>СИП 2х16</t>
  </si>
  <si>
    <t>Трубостойка</t>
  </si>
  <si>
    <t>ЩО-1</t>
  </si>
  <si>
    <t>Парк им. Фрунзе, детская площадка</t>
  </si>
  <si>
    <t xml:space="preserve">Линия наружного освещения  </t>
  </si>
  <si>
    <t>ЖКУ 16-400</t>
  </si>
  <si>
    <t>ДНАТ-400</t>
  </si>
  <si>
    <t>Труба</t>
  </si>
  <si>
    <t>Героев  площадь</t>
  </si>
  <si>
    <t xml:space="preserve">Труба </t>
  </si>
  <si>
    <t>ПВХ 50 мм.</t>
  </si>
  <si>
    <t xml:space="preserve">Кабель </t>
  </si>
  <si>
    <t>АВВГ 5*16</t>
  </si>
  <si>
    <t>АВВГ 4*35</t>
  </si>
  <si>
    <t>ЖТУ</t>
  </si>
  <si>
    <t>МГЛ</t>
  </si>
  <si>
    <t xml:space="preserve">ЩРН-М </t>
  </si>
  <si>
    <t>500*320*200</t>
  </si>
  <si>
    <t>ЩРН</t>
  </si>
  <si>
    <t>Счетчик трехфазный</t>
  </si>
  <si>
    <t xml:space="preserve">Автомат </t>
  </si>
  <si>
    <t>100А</t>
  </si>
  <si>
    <t>25А</t>
  </si>
  <si>
    <t xml:space="preserve">Пускатель </t>
  </si>
  <si>
    <t>КМИ 65А</t>
  </si>
  <si>
    <t>Рубильник 3-х полюсной</t>
  </si>
  <si>
    <t xml:space="preserve">Наружное освещение </t>
  </si>
  <si>
    <t>СВ-10,5-3</t>
  </si>
  <si>
    <t>СИП 3х35+54+16</t>
  </si>
  <si>
    <t>СИП 3х50+54+16</t>
  </si>
  <si>
    <t>Набережная Адмирала Серебрякова, "Сквер Науки"</t>
  </si>
  <si>
    <t>Сети наружного освещения ВЛ-0,4 кВ в Сквере науки</t>
  </si>
  <si>
    <t>постановление администрации МО №973 от 03.04.2008г.; Приказ № 1236 от 09.04.2008г.</t>
  </si>
  <si>
    <t>С1,85/10,1</t>
  </si>
  <si>
    <t>Кронштейн специальный</t>
  </si>
  <si>
    <t>ВВГ 3х2,5</t>
  </si>
  <si>
    <t>CS 1500</t>
  </si>
  <si>
    <t xml:space="preserve">Щит  учета </t>
  </si>
  <si>
    <t>3р 63А</t>
  </si>
  <si>
    <t>40А</t>
  </si>
  <si>
    <t>Переключатель</t>
  </si>
  <si>
    <t>АНС</t>
  </si>
  <si>
    <t>Набережная Адмирала Серебрякова от ул. Свободы до ул. Новороссийской Республики</t>
  </si>
  <si>
    <t>Постановление админитсрации МО № 989 от 07.04.2008г.; Приказ № 1235 от 9.04.2008г.</t>
  </si>
  <si>
    <t>АВВГ-1 4х25</t>
  </si>
  <si>
    <t xml:space="preserve">Муфта концевая </t>
  </si>
  <si>
    <t>СТП-4</t>
  </si>
  <si>
    <t>Ящик</t>
  </si>
  <si>
    <t>Автомат 3-х фазный</t>
  </si>
  <si>
    <t>СИП 4х25</t>
  </si>
  <si>
    <t>РА-100</t>
  </si>
  <si>
    <t xml:space="preserve">Винт анкерный </t>
  </si>
  <si>
    <t>СО-65</t>
  </si>
  <si>
    <t xml:space="preserve">Кронштейн анкерный </t>
  </si>
  <si>
    <t xml:space="preserve">Анкер крюк стеновой </t>
  </si>
  <si>
    <t xml:space="preserve">Труба поливинилхлорид </t>
  </si>
  <si>
    <t>Стойка торшерная</t>
  </si>
  <si>
    <t>Строительно-монтажные работы</t>
  </si>
  <si>
    <t>Парк им. Фрунзе, парковая аллея</t>
  </si>
  <si>
    <t xml:space="preserve">Сети наружного освещения наружного освещения </t>
  </si>
  <si>
    <t>Постановление администрации МО № 989 от 07.04.2008г.; Приказ 1235 от 08.04.2008г.</t>
  </si>
  <si>
    <t>ПВХ</t>
  </si>
  <si>
    <t>АВВГ 4х35</t>
  </si>
  <si>
    <t>АВВГ 2х2,5</t>
  </si>
  <si>
    <t>Металлическая закладная деталь</t>
  </si>
  <si>
    <t>КО 1-1-3,2</t>
  </si>
  <si>
    <t xml:space="preserve">Кронштейн </t>
  </si>
  <si>
    <t>К2-1,0-1-1</t>
  </si>
  <si>
    <t>ЖТУ 06-150-005</t>
  </si>
  <si>
    <t>150 Вт</t>
  </si>
  <si>
    <t xml:space="preserve">Зажим анкерный </t>
  </si>
  <si>
    <t>РС 63</t>
  </si>
  <si>
    <t xml:space="preserve">Блок шкафного управления </t>
  </si>
  <si>
    <t>ЩРН-М 500*320*200</t>
  </si>
  <si>
    <t>Металлоконструкция</t>
  </si>
  <si>
    <t>Уголок металлический</t>
  </si>
  <si>
    <t>50*50*5</t>
  </si>
  <si>
    <t>Полоса металлическая</t>
  </si>
  <si>
    <t>40*4мм</t>
  </si>
  <si>
    <t>Стороительно-монтажные работы</t>
  </si>
  <si>
    <t>руб.</t>
  </si>
  <si>
    <t>Набережная Адмирала Серебрякова, район городского пляжа</t>
  </si>
  <si>
    <t>Линия наружного освещения  (5 светильни ков)</t>
  </si>
  <si>
    <t>Постановление администрации МО № 1660  от 04.06.2008г.г.; Приказ №1276 от 11.06.2008</t>
  </si>
  <si>
    <t>опора</t>
  </si>
  <si>
    <t>металлическая</t>
  </si>
  <si>
    <t>светильник</t>
  </si>
  <si>
    <t>РКУ-125</t>
  </si>
  <si>
    <t>лампа</t>
  </si>
  <si>
    <t>труба винипластовая</t>
  </si>
  <si>
    <t>кабель</t>
  </si>
  <si>
    <t>АВВГ4х25</t>
  </si>
  <si>
    <t>провод</t>
  </si>
  <si>
    <t>Советов ул. от Кутузовского кольца до здания Госбанка</t>
  </si>
  <si>
    <t>Декоративная подсветка деревьев от Кутузовского кольца до Госбанка по ул.Советов</t>
  </si>
  <si>
    <t>Постановление администрации № 2099 от 11.07.2008г.; Приказ №1290 от 29.07.2008г.</t>
  </si>
  <si>
    <t>Объемные светящиеся фигуры (маленькие)</t>
  </si>
  <si>
    <t>Объемные светящиеся фигуры (большие)</t>
  </si>
  <si>
    <t>Прожектор</t>
  </si>
  <si>
    <t>YQFL316 150 W</t>
  </si>
  <si>
    <t>YQFL316 70 W</t>
  </si>
  <si>
    <t>ПВС 2x2,5</t>
  </si>
  <si>
    <t>ПВС 3*1,5</t>
  </si>
  <si>
    <t>Эл.труба</t>
  </si>
  <si>
    <t>д.20 мм</t>
  </si>
  <si>
    <t>Крепежный материал</t>
  </si>
  <si>
    <t>к-кт</t>
  </si>
  <si>
    <t>ПВС 4*4</t>
  </si>
  <si>
    <t>Распрелелительная коробка</t>
  </si>
  <si>
    <t xml:space="preserve">         25 А</t>
  </si>
  <si>
    <t>16А</t>
  </si>
  <si>
    <t>Лампа металлогалогеиовая</t>
  </si>
  <si>
    <t>МН-70</t>
  </si>
  <si>
    <t>Лампа металлогалогеновая</t>
  </si>
  <si>
    <t>МН-150</t>
  </si>
  <si>
    <t>Шнур световой</t>
  </si>
  <si>
    <t>"Дюролайт"</t>
  </si>
  <si>
    <t>Гирлянда</t>
  </si>
  <si>
    <t>"Дождь"</t>
  </si>
  <si>
    <t>ПВС 3*2,5</t>
  </si>
  <si>
    <t>Столб световой</t>
  </si>
  <si>
    <t>Фасадная световая трубка</t>
  </si>
  <si>
    <t>Леженина ул.от ул. Свердлова до ул. Запорожская</t>
  </si>
  <si>
    <t>Линия наружного освешения ( светильники)</t>
  </si>
  <si>
    <t>Постановление администрации МО №2099 от 11.07.08г.; Приказ № 1290 от 29.07.2008г.;</t>
  </si>
  <si>
    <t>металл нч.</t>
  </si>
  <si>
    <t>ул. Запорожская от ул. Леженина до ул. Щедринской</t>
  </si>
  <si>
    <t>.  3</t>
  </si>
  <si>
    <t>металлич.</t>
  </si>
  <si>
    <t>Рубина переулок</t>
  </si>
  <si>
    <t xml:space="preserve">Линия наружного освешения </t>
  </si>
  <si>
    <t>CИП " Торсада"</t>
  </si>
  <si>
    <t>ЖКУ 16-100-00!</t>
  </si>
  <si>
    <t>ДНАТ-100</t>
  </si>
  <si>
    <t>Революции 1905 года от ул. Л.Шмидта до ул. Красина</t>
  </si>
  <si>
    <t>С141!   1 ореада 4x25</t>
  </si>
  <si>
    <t xml:space="preserve">м.   </t>
  </si>
  <si>
    <t xml:space="preserve">      ЖКУ 16-400</t>
  </si>
  <si>
    <t>ДПАТ-400</t>
  </si>
  <si>
    <t>АПВ4</t>
  </si>
  <si>
    <t>АПВ 16</t>
  </si>
  <si>
    <t>Траверса</t>
  </si>
  <si>
    <t>ТН-2</t>
  </si>
  <si>
    <t>Советов ул. от ул. Свободы до ул. Чайковского, парковая аллея</t>
  </si>
  <si>
    <t>Решение октябрьского районного суда г. Новороссийска от 7 июня 2008г. Дело № 2-1301/08; приказ УИЗО № 1294 от 31.07.2008г.</t>
  </si>
  <si>
    <t>ВВГ 4*25мм</t>
  </si>
  <si>
    <t>стойки торшерные</t>
  </si>
  <si>
    <t>светильники с лампами</t>
  </si>
  <si>
    <t>г. Новороссийск, парк им. Фрунзе</t>
  </si>
  <si>
    <t>Подсветка памятника Афганцам (героям необъявленных войн) в парке им. Фрунзе</t>
  </si>
  <si>
    <t>Постановление администрации МО №4089 от 03.12.2008г.; Приказ № 1397 от 15.12.2008г.</t>
  </si>
  <si>
    <t>Освещение парка им. Фрунзе - 7 опор</t>
  </si>
  <si>
    <t>Подсветка памятника на Морвокзале</t>
  </si>
  <si>
    <t>Южная ул.</t>
  </si>
  <si>
    <t>Линия наружного освещения (светильники)</t>
  </si>
  <si>
    <t>СИП 2А 2x16</t>
  </si>
  <si>
    <t>ЖКУ 250</t>
  </si>
  <si>
    <t>ДНАТ 250</t>
  </si>
  <si>
    <t>г. Новороссийск, пр. Джержинского (от ул. Волгоградской до ул. Южная)</t>
  </si>
  <si>
    <t>Декоративная подсветка столбов фасадными трубками пр. Дзержинского (от ул. Волгоградской до ул. Южная)</t>
  </si>
  <si>
    <t xml:space="preserve">г. Новороссийск, пр. Дзержинского </t>
  </si>
  <si>
    <t>Декоративная подсветка 10 деревьев пр. Дзержинского</t>
  </si>
  <si>
    <t>Сквер по пр. Дзержинского. Подсветка деревьев прожекторами</t>
  </si>
  <si>
    <t>Толстого ул., сквер</t>
  </si>
  <si>
    <t>ПВХ 40 мм</t>
  </si>
  <si>
    <t>ПВХ 25 мм</t>
  </si>
  <si>
    <t>АВВГ4х16</t>
  </si>
  <si>
    <t>ПВС 2x1,5</t>
  </si>
  <si>
    <t>Опора парковая в сборе</t>
  </si>
  <si>
    <t>ЖТУ 150 Вт</t>
  </si>
  <si>
    <t>ДНАТ 150 Вт</t>
  </si>
  <si>
    <t>ЩМП-2</t>
  </si>
  <si>
    <t>25 А</t>
  </si>
  <si>
    <t>10 А</t>
  </si>
  <si>
    <t>СИП 2А 4x16</t>
  </si>
  <si>
    <t>Губернского ул. От ул. Цедрика до ул. Революции 1905 года, от ул. Новороссийской Республики до пер. Мичуринский</t>
  </si>
  <si>
    <t>СВ 9,5-2</t>
  </si>
  <si>
    <t>СИП 2 А 4x16</t>
  </si>
  <si>
    <t xml:space="preserve"> Н.Республики до здания «ТЕАМ»</t>
  </si>
  <si>
    <t xml:space="preserve">Инженерные сети </t>
  </si>
  <si>
    <t>Постановление администрации МО №3813 от 19.12.2006г.; Приказ № 949 от 09.01.2007г., Постановление главы админ. №1659 от 13.06.2007г. "О включении в реестр МС объектов Энергоснабжения"; Приказ КУУМИЗО № 1009 от 18.06.2007г.</t>
  </si>
  <si>
    <t xml:space="preserve">Муфта </t>
  </si>
  <si>
    <t>1СТп-4М</t>
  </si>
  <si>
    <t>КВТпН-4М</t>
  </si>
  <si>
    <t>д 150 мм</t>
  </si>
  <si>
    <t>ул. Новороссийской Республики</t>
  </si>
  <si>
    <t xml:space="preserve">Автоматизированная система управления наружным освещением </t>
  </si>
  <si>
    <t>Постановление администрации МО №4619 от 31.12.2008г.; приказ №1425 от 13.02.2009г.</t>
  </si>
  <si>
    <t xml:space="preserve">Исполнительный пункт «Горсвет» </t>
  </si>
  <si>
    <t xml:space="preserve">Программное обеспечение исполнительного пункта </t>
  </si>
  <si>
    <t xml:space="preserve">шт. </t>
  </si>
  <si>
    <t xml:space="preserve">Центральный диспетчерский пункт «Горсвет» </t>
  </si>
  <si>
    <t xml:space="preserve">Мобильный диспетчерский пункт Торсвет" </t>
  </si>
  <si>
    <t xml:space="preserve">Программное обеспечение диспетчерского пункта </t>
  </si>
  <si>
    <t>Наружное освещение-светильники</t>
  </si>
  <si>
    <t xml:space="preserve">СИП 2 А 2x1 6 </t>
  </si>
  <si>
    <t xml:space="preserve">м </t>
  </si>
  <si>
    <t xml:space="preserve">СS 10-3 </t>
  </si>
  <si>
    <t xml:space="preserve">Зажим фасадный </t>
  </si>
  <si>
    <t xml:space="preserve">РА-25 </t>
  </si>
  <si>
    <t xml:space="preserve">Свободы  ул. от ТП №37 до ул.Энгельса, </t>
  </si>
  <si>
    <t>Сети наружного освещения (реконструкция)</t>
  </si>
  <si>
    <t>Постановление администрации МО №581 от 10.03.09; приказ УИЗО № 1471 от 20.04.2009г.</t>
  </si>
  <si>
    <t>Линия наружного освещения</t>
  </si>
  <si>
    <t>СВ-105-5</t>
  </si>
  <si>
    <t>CS-10</t>
  </si>
  <si>
    <t>ЖКУ-250-16</t>
  </si>
  <si>
    <t>металлический</t>
  </si>
  <si>
    <t>Панель наружного освещения</t>
  </si>
  <si>
    <t>СИП 2а-4х25</t>
  </si>
  <si>
    <t>СИП 2а-3х25+1x54,6</t>
  </si>
  <si>
    <t>ВВГ-Зх2,5</t>
  </si>
  <si>
    <t xml:space="preserve">Ботылева   ул.  от ТП №37 </t>
  </si>
  <si>
    <t>ВЛ-0,4 кВ</t>
  </si>
  <si>
    <t>СИП-2А 3x95+1x95</t>
  </si>
  <si>
    <t>СИА-2А 3x95+1x95+2x16</t>
  </si>
  <si>
    <t>СИА-2А 3x35+1x50+1x16</t>
  </si>
  <si>
    <t>СИП-2А4х16</t>
  </si>
  <si>
    <t>СИП-2 А 2x16</t>
  </si>
  <si>
    <t>СВ 105-5</t>
  </si>
  <si>
    <t>Набережная Адмирала Серебрякова, фонтан "Дарящая Воду"</t>
  </si>
  <si>
    <t>Линия электроснабжения фонтана "Дарящая воду" (реконструкция)</t>
  </si>
  <si>
    <t>Постановление администрации МО № 845 от 23.03.2009, Приказ УИЗО № 1511 от 10.07.2009г. (внесение изменений в приказ № 971 от 01.03.2007г.)</t>
  </si>
  <si>
    <t>металлич. Д.219</t>
  </si>
  <si>
    <t>ЯЩ 1</t>
  </si>
  <si>
    <t>АВБбШв</t>
  </si>
  <si>
    <t>Сжим соединительный</t>
  </si>
  <si>
    <t>Р2-95</t>
  </si>
  <si>
    <t>Энгельса ул.</t>
  </si>
  <si>
    <t>Постановление администрации МО № 845 от 23.03.2009, Приказ УИЗО № 1511 от 10.07.2009г.</t>
  </si>
  <si>
    <t>СИПТорсада2х16</t>
  </si>
  <si>
    <t>однорожковый</t>
  </si>
  <si>
    <t>двухрожковый</t>
  </si>
  <si>
    <t>Опоры жб</t>
  </si>
  <si>
    <t>СВ9,5</t>
  </si>
  <si>
    <t>ул. Советов, парковая аллея от ул. Чайковского до ул. Кутузовской</t>
  </si>
  <si>
    <t>Постановление администрации МО № 444 от 19.02.2007г.; Приказ УИЗО № 973 от 01.03.2007г.</t>
  </si>
  <si>
    <t>опоры освещения</t>
  </si>
  <si>
    <t>ВВГ5х10</t>
  </si>
  <si>
    <t>ВВГ4х25</t>
  </si>
  <si>
    <t>ВРУ</t>
  </si>
  <si>
    <t>Счетчик электрический двухфазный</t>
  </si>
  <si>
    <t>рубильник электрический</t>
  </si>
  <si>
    <t>Южный внутригородской район</t>
  </si>
  <si>
    <t>Ленина проспект от ул. Г.Десантников до Дворца Творчества</t>
  </si>
  <si>
    <t xml:space="preserve">КЛ ТП-271 АВВГ-1, инв.№4013 </t>
  </si>
  <si>
    <t>Решение Малого Совета Красндасрского краевого Совета народных депутатов № 258 от 08.07.1992</t>
  </si>
  <si>
    <t xml:space="preserve">КЛ ТП-271 АВВГ-1, инв.№4014 </t>
  </si>
  <si>
    <t>"Морской узел", летний концертный зал</t>
  </si>
  <si>
    <t xml:space="preserve">КЛ тп-271 АВВГ-3, инв.№4379  ж/б опоры </t>
  </si>
  <si>
    <t>КЛ ТП-271 АВВГ-3, инв.№4380 Метал. опоры УО-1</t>
  </si>
  <si>
    <t>Молодежная ул.</t>
  </si>
  <si>
    <t xml:space="preserve">КЛ ТП-458 АВБШв-1, инв.№3555 ТП -458  </t>
  </si>
  <si>
    <t xml:space="preserve">КЛ ТП-458 АВВГ-1, инв.№3554 ТП -458  </t>
  </si>
  <si>
    <t>итого</t>
  </si>
  <si>
    <t>Г. Десантников ул. до пр. Дзержинского (3-й микр.)</t>
  </si>
  <si>
    <t>Инженерные сети наружного освещения - Линия наружного освещения дороги,   в том числе:</t>
  </si>
  <si>
    <t>аллея от ул. Малоземельской до ул. Дзержинского</t>
  </si>
  <si>
    <t>Опора металлическая</t>
  </si>
  <si>
    <t>ОУ1-1х250</t>
  </si>
  <si>
    <t>ЖКУ-150 ГЕЛИОС</t>
  </si>
  <si>
    <t>Торсада СИП-2А</t>
  </si>
  <si>
    <t>АВВГ-1 4х2,5</t>
  </si>
  <si>
    <t>Арматура вспомогательная к Торсаде</t>
  </si>
  <si>
    <t>PZ-11</t>
  </si>
  <si>
    <t xml:space="preserve">Зажим </t>
  </si>
  <si>
    <t>Лента бандажная</t>
  </si>
  <si>
    <t>СОТ-37</t>
  </si>
  <si>
    <t>Золотаревского ул. -от улицы до ул Волгоградской (дворовой проезд)</t>
  </si>
  <si>
    <t xml:space="preserve">Инженерные сети наружного освещения – дворового проезда </t>
  </si>
  <si>
    <t>наружное электроснабжение кабель ААБ - 1 кВ</t>
  </si>
  <si>
    <t>4х120 кв.мм.</t>
  </si>
  <si>
    <t>Пионерская ул.</t>
  </si>
  <si>
    <t>Постановление администрации МО №444 от  19.02.2007г.; Приказ № 973 от 01.03.2007г.;</t>
  </si>
  <si>
    <t>ЖКУ-35-150</t>
  </si>
  <si>
    <t>Ленина проспект, мемориал "Малая Земля"</t>
  </si>
  <si>
    <t>Подсветка мемориала "Стелла" на Малой земле</t>
  </si>
  <si>
    <t>Постановление администрации МО №1228 от 04.05.2008г. ; Приказ № 1258 от 12.05.2008г.;</t>
  </si>
  <si>
    <t xml:space="preserve">Прожектор </t>
  </si>
  <si>
    <t>МГЛ-150 встроенный</t>
  </si>
  <si>
    <t>МГЛ-150 узконаправленный</t>
  </si>
  <si>
    <t>МГЛ белая</t>
  </si>
  <si>
    <t>МГЛ красная</t>
  </si>
  <si>
    <t>АВВГ 4х4</t>
  </si>
  <si>
    <t xml:space="preserve">АВВГ 4х2 </t>
  </si>
  <si>
    <t>Коробка</t>
  </si>
  <si>
    <t>ТУСО</t>
  </si>
  <si>
    <t>Пускатель</t>
  </si>
  <si>
    <t>1 кВт ПН-2</t>
  </si>
  <si>
    <t>Г.Десантников ул. на пересечении с ул. Малоземельской</t>
  </si>
  <si>
    <t>Световой фонтан на пересечении ул.Г.Десантников и Малоземельной, в том числе:</t>
  </si>
  <si>
    <t>Постановление администрации МО №2099 от 11.07.2008г.; Приказ № 1290 от 29.07.08г.;</t>
  </si>
  <si>
    <t>3*2,5</t>
  </si>
  <si>
    <t xml:space="preserve">Гофра                          .       </t>
  </si>
  <si>
    <t>Световой фонтан</t>
  </si>
  <si>
    <t>5*5</t>
  </si>
  <si>
    <t>Г.Десантников  ул,</t>
  </si>
  <si>
    <t>Подсветка 6-ти деревьев прожекторами по ул.Героев Десантников, в том числе:</t>
  </si>
  <si>
    <t>г. Новороссийск, сквер по ул. Серова</t>
  </si>
  <si>
    <t>Сквер по ул. Серова. Декоративное освещение</t>
  </si>
  <si>
    <t>Постановление администрации МО №2621 от 15.08.2008г.; Приказ № 1316 от 11.09.2008г.</t>
  </si>
  <si>
    <t xml:space="preserve"> Кабель</t>
  </si>
  <si>
    <t>3х2,5</t>
  </si>
  <si>
    <t>Гофра</t>
  </si>
  <si>
    <t>Сквер по ул. Серова. Декоративная подсветка.</t>
  </si>
  <si>
    <t>Светильник тротуарный</t>
  </si>
  <si>
    <t>Контроллер</t>
  </si>
  <si>
    <t>Контактор</t>
  </si>
  <si>
    <t>12 А</t>
  </si>
  <si>
    <t>150 МН</t>
  </si>
  <si>
    <t>Шнур световой дюро-лайт</t>
  </si>
  <si>
    <t>Сквер по ул. Серова. Ввод и уличное освещение.</t>
  </si>
  <si>
    <t>Опоры из нержавеющей стали</t>
  </si>
  <si>
    <t>Анкерные детали</t>
  </si>
  <si>
    <t>Торсада</t>
  </si>
  <si>
    <t>сип 16</t>
  </si>
  <si>
    <t>Натяжитель</t>
  </si>
  <si>
    <t>Зажим ответвительный прокалывающий</t>
  </si>
  <si>
    <t xml:space="preserve">Труба винипластовая  </t>
  </si>
  <si>
    <t>д=40мм</t>
  </si>
  <si>
    <t xml:space="preserve"> Кабель </t>
  </si>
  <si>
    <t>ВВГ 3*10</t>
  </si>
  <si>
    <t>Распредкоробка</t>
  </si>
  <si>
    <t xml:space="preserve"> Светильник</t>
  </si>
  <si>
    <t>ЖТУ 13-150-001</t>
  </si>
  <si>
    <t>150 натриевая ДНаТ-150</t>
  </si>
  <si>
    <t>г. Новороссийск, бульвар Черняховского</t>
  </si>
  <si>
    <t>Торшерное освещение</t>
  </si>
  <si>
    <t>Постановление администрации МО № 4292 от 22.12.2009, приказ № 1610 от 30.12.2009</t>
  </si>
  <si>
    <t>кВт</t>
  </si>
  <si>
    <t>Набережная Адмирала Серебрякова от пограничного КПП до мемориала Малая Земля,      и к "Морскому узлу"</t>
  </si>
  <si>
    <t xml:space="preserve">Постановление главы админ. № 3744  от 13.11.2008г.; Приказ № 1377 от 25.11.2008г., </t>
  </si>
  <si>
    <t>ЖКУ 16-150</t>
  </si>
  <si>
    <t>ДНАТ 150</t>
  </si>
  <si>
    <t>СИП 2А 4x25</t>
  </si>
  <si>
    <t>ВВГ 3x6</t>
  </si>
  <si>
    <t>ПУНП 3x2,5</t>
  </si>
  <si>
    <t>Щиток</t>
  </si>
  <si>
    <t>ЩНР-1</t>
  </si>
  <si>
    <t>Волгоградская ул. от пр. Дзержинского до ул. Малоземельской</t>
  </si>
  <si>
    <t>Постановление главы админ. № 3744  от 13.11.2008г.; Приказ № 1377 от 25.11.2008г.</t>
  </si>
  <si>
    <t>С 1.85/10,1</t>
  </si>
  <si>
    <t>ГВ-9,5-3-1в</t>
  </si>
  <si>
    <t>ЦП</t>
  </si>
  <si>
    <t>СИП 3x35 + 54+16</t>
  </si>
  <si>
    <t>г. Новороссийск, ул. Волгоградская</t>
  </si>
  <si>
    <t>Подсветка деревьев по ул. Волгоградской</t>
  </si>
  <si>
    <t>Гирлянда осветительная с цветными светодиодами</t>
  </si>
  <si>
    <t>Прожектор с металлогалогеновыми лампами</t>
  </si>
  <si>
    <t>Кабель с медными жилами</t>
  </si>
  <si>
    <t>г. Новороссийск, с. Цемдолина, район ул. Красина</t>
  </si>
  <si>
    <t>Электроснабжение древесного питомника в районе ул.Красина в с.Цемдолина</t>
  </si>
  <si>
    <t>Комплект промподвески</t>
  </si>
  <si>
    <t>Крюк</t>
  </si>
  <si>
    <t>Тост управления</t>
  </si>
  <si>
    <t>Пускатель магнитный</t>
  </si>
  <si>
    <t>СИП 4x16</t>
  </si>
  <si>
    <t>СИП 4x70</t>
  </si>
  <si>
    <t>Сталь угловая</t>
  </si>
  <si>
    <t>50x50x5</t>
  </si>
  <si>
    <t>Сталь полосовая</t>
  </si>
  <si>
    <t>40x4</t>
  </si>
  <si>
    <t>Тента</t>
  </si>
  <si>
    <t>Зажим самопрокалывающий</t>
  </si>
  <si>
    <t>Шт</t>
  </si>
  <si>
    <t>ВВГнг 3x2,5</t>
  </si>
  <si>
    <t>г. Новороссийск, пер. Казанский, ул. В. Михайлова</t>
  </si>
  <si>
    <t>Наружное освещение на пер.Казанском и ул. В. Михайлова</t>
  </si>
  <si>
    <t>ДНЛТ250</t>
  </si>
  <si>
    <t>СВ-9,5-Зс</t>
  </si>
  <si>
    <t>СИП2А2х16</t>
  </si>
  <si>
    <t>г. Новороссийск, парк им. Ленина</t>
  </si>
  <si>
    <t>Декоративное освещение парка им.В.И.Ленина</t>
  </si>
  <si>
    <t>г. Новороссийск, сквер Рыбнева</t>
  </si>
  <si>
    <t>Световая пушка с проецированием на плавающий фонтан в сквере Рыбнева</t>
  </si>
  <si>
    <t>3x2,5</t>
  </si>
  <si>
    <t>Световая пушка</t>
  </si>
  <si>
    <t>г. Новороссийск, сквер на пересечении ул. Советов и ул. Свободы</t>
  </si>
  <si>
    <t>Световая фигура в сквере на пересечении ул.Советов и Свободы</t>
  </si>
  <si>
    <t>ПВС 3x2,5</t>
  </si>
  <si>
    <t>ПВХ25</t>
  </si>
  <si>
    <t>10А</t>
  </si>
  <si>
    <t>Светящаяся фигура</t>
  </si>
  <si>
    <t>г. Новороссийск, ул. Советов</t>
  </si>
  <si>
    <t>Подсветка городской библиотеки</t>
  </si>
  <si>
    <t>YQFL31 150 W</t>
  </si>
  <si>
    <t>г. Новороссийск, район гостиницы "Новороссийск"</t>
  </si>
  <si>
    <t>Трехмачтовый световой фрегат у гостиницы 'Новороссийск"</t>
  </si>
  <si>
    <t>д=25</t>
  </si>
  <si>
    <t>Трехмачтовый световой фрегат</t>
  </si>
  <si>
    <t>4 прожектора декоративной подсветки в марке им.Ленина</t>
  </si>
  <si>
    <t>Труба винилопластовая (гофра)</t>
  </si>
  <si>
    <t>Хомуты, стяжки (расх.матер.)</t>
  </si>
  <si>
    <t>Распредкоробки</t>
  </si>
  <si>
    <t>г. Новороссийск, у фонтана "Морская слава"</t>
  </si>
  <si>
    <t>Сабель</t>
  </si>
  <si>
    <t>г. Новороссийск, сквер им. Рыбнева</t>
  </si>
  <si>
    <t>Лазерная установка</t>
  </si>
  <si>
    <t>Световой фонтан по ул.Анапское шоссе</t>
  </si>
  <si>
    <t>г. Новороссийск, Набережная</t>
  </si>
  <si>
    <t>Две световые пушки и 1 многоцветная пушка на крейсере "Михаил Кутузов"</t>
  </si>
  <si>
    <t>Д=25</t>
  </si>
  <si>
    <t>Многоцветная пушка</t>
  </si>
  <si>
    <t>SD</t>
  </si>
  <si>
    <t xml:space="preserve">Пионерская ул., ул. Вербовая, ул. Молодежная </t>
  </si>
  <si>
    <t>Постановление администрации МО №1785 от 09.06.2009г.; Приказ № 1497 от 25.06.2009г.;</t>
  </si>
  <si>
    <t>- провод</t>
  </si>
  <si>
    <t>СИП2А -3x35+1x54,6</t>
  </si>
  <si>
    <t>3x35+1x54.6+1x16</t>
  </si>
  <si>
    <t>- кабель</t>
  </si>
  <si>
    <t>ААБЛ-1 4x50</t>
  </si>
  <si>
    <t>ААБЛ-1 4x35</t>
  </si>
  <si>
    <t>АВВГ-1 3x2,5</t>
  </si>
  <si>
    <t>- труба стальная диам. 150мм</t>
  </si>
  <si>
    <t>- труба асб./цементная диам. 150</t>
  </si>
  <si>
    <t>- труба ПХВ диам. 63мм</t>
  </si>
  <si>
    <t>- ящик силовой</t>
  </si>
  <si>
    <t>ЯБПВУ-1М</t>
  </si>
  <si>
    <t>- опора ж/б</t>
  </si>
  <si>
    <t>ОА ВС1. 8 5/10.1</t>
  </si>
  <si>
    <t>- опора</t>
  </si>
  <si>
    <t>СВ-10.5-3.5</t>
  </si>
  <si>
    <t>- кронштейн однорожковый</t>
  </si>
  <si>
    <t>- кронштейн анкерный</t>
  </si>
  <si>
    <t>- кронштейн пром. подвески</t>
  </si>
  <si>
    <t>- кронштейн "Переход "</t>
  </si>
  <si>
    <t>- светильник</t>
  </si>
  <si>
    <t>ЖКУ-250 Телиос"</t>
  </si>
  <si>
    <t>- эл. лампа</t>
  </si>
  <si>
    <t>Приморский внутригородской район</t>
  </si>
  <si>
    <t>Луначарского ул.</t>
  </si>
  <si>
    <t xml:space="preserve">КЛ ТП-112 АПВБ-1, инв.№3196 ТП-112 </t>
  </si>
  <si>
    <t>Видова ул.</t>
  </si>
  <si>
    <t xml:space="preserve">КЛ ТП-151 ААШВ-1, инв.№3311 ТП -151 опора </t>
  </si>
  <si>
    <t>Анапское шоссе</t>
  </si>
  <si>
    <t>КЛ ТП-162 ААШВ-1, инв.№3216</t>
  </si>
  <si>
    <t xml:space="preserve">КЛ ТП-162 АВВБ-1, инв.№3209 </t>
  </si>
  <si>
    <t xml:space="preserve">КЛ ТП-162 АВВБ-1, инв.№3213 </t>
  </si>
  <si>
    <t xml:space="preserve">КЛ ТП-162 АПБШВ-1, инв.№3211 </t>
  </si>
  <si>
    <t>Анапское шоссе (Освещение деского сада)</t>
  </si>
  <si>
    <t xml:space="preserve">КЛ ТП-162 АПВБ-1, инв.№3312 ТП-162 </t>
  </si>
  <si>
    <t xml:space="preserve">КЛ ТП-162 АПВБ-1, инв.№3208 </t>
  </si>
  <si>
    <t xml:space="preserve">КЛ ТП-162 АПВБ-1, инв.№3207 </t>
  </si>
  <si>
    <t xml:space="preserve">КЛ ТП-162 АПВБ-1, инв.№3206 </t>
  </si>
  <si>
    <t xml:space="preserve">КЛ ТП-162 АПВБ-1, инв.№3205 </t>
  </si>
  <si>
    <t xml:space="preserve">КЛ ТП-162 АПВБ-1, инв.№3204 </t>
  </si>
  <si>
    <t xml:space="preserve">КЛ ТП-162 АПВГ-1, инв.№3212 </t>
  </si>
  <si>
    <t xml:space="preserve">КЛ ТП-162 АПВГ-1, инв.№3214 </t>
  </si>
  <si>
    <t xml:space="preserve">КЛ ТП-162 АПВГ-1, инв.№3215 </t>
  </si>
  <si>
    <t xml:space="preserve">КЛ ТП-162 АПШВ-6, инв.№3210 </t>
  </si>
  <si>
    <t xml:space="preserve">КЛ ТП-162 АСБ-1, инв.№3217 </t>
  </si>
  <si>
    <t xml:space="preserve">КЛ ТП-185 АКВПБГ-1, инв.№3199 </t>
  </si>
  <si>
    <t xml:space="preserve">КЛ ТП-185 АПВБ-1, инв.№3198 </t>
  </si>
  <si>
    <t xml:space="preserve">КЛ ТП-185 АПВБ-1, инв.№3197 </t>
  </si>
  <si>
    <t>Тобольская ул.</t>
  </si>
  <si>
    <t xml:space="preserve">КЛ ТП-185 АПВБ-1, инв.№3195 </t>
  </si>
  <si>
    <t xml:space="preserve">КЛ ТП-81 АПВБ-1, инв.№3200 </t>
  </si>
  <si>
    <t>КЛ ТП-81 АПВБ-1, инв.№3201</t>
  </si>
  <si>
    <t>КЛ ТП-83 АПВБ-1, инв.№3308</t>
  </si>
  <si>
    <t>Кутузовская ул., дома №№ 120-160</t>
  </si>
  <si>
    <t>Линия уличного освещения и электроснабжения, в том числе:</t>
  </si>
  <si>
    <t>Постановление администрации МО №3120 от 17.10.2007г.;  Приказ № 1110 от 07.11.2007г.;</t>
  </si>
  <si>
    <t>3х50+1х54,6+1х16</t>
  </si>
  <si>
    <t>Dnl23</t>
  </si>
  <si>
    <t>ES1500E</t>
  </si>
  <si>
    <t>КС-1</t>
  </si>
  <si>
    <t>РКУ 125</t>
  </si>
  <si>
    <t>Стойка СВ 105-2-8</t>
  </si>
  <si>
    <t>СВ-9,5</t>
  </si>
  <si>
    <t>Стойка СВ 92-3</t>
  </si>
  <si>
    <t>СВ-10,5</t>
  </si>
  <si>
    <t>Лента</t>
  </si>
  <si>
    <t>F2007</t>
  </si>
  <si>
    <t>Скрепа</t>
  </si>
  <si>
    <t>А200</t>
  </si>
  <si>
    <t>Кабельный ремешок</t>
  </si>
  <si>
    <t>CSB</t>
  </si>
  <si>
    <t>Кутузовская ул.</t>
  </si>
  <si>
    <t>Стойка ж/б</t>
  </si>
  <si>
    <t>ЖКУ28-250</t>
  </si>
  <si>
    <t>Кронштейн под светильник</t>
  </si>
  <si>
    <t>CS-1500</t>
  </si>
  <si>
    <t>Торсада СИП-2А 4х16</t>
  </si>
  <si>
    <t>Зажим соединительный</t>
  </si>
  <si>
    <t>Цемдолина, от ул. Ленина до ул. Чапаева в с. Борисовка</t>
  </si>
  <si>
    <t xml:space="preserve"> Линия наружного освещения трассы, в том числе: </t>
  </si>
  <si>
    <t>С 1,85/10,1</t>
  </si>
  <si>
    <t>СВ-10,5-3,5</t>
  </si>
  <si>
    <t>СИП 2А 3х3,5+54+16</t>
  </si>
  <si>
    <t>Цемдолина, ул. Школьная</t>
  </si>
  <si>
    <t>РКУ-250</t>
  </si>
  <si>
    <t>ДРЛ 250</t>
  </si>
  <si>
    <t>ПВ 2,5</t>
  </si>
  <si>
    <t>Анапское шоссе, 57-А-61 (дворовая территория</t>
  </si>
  <si>
    <t xml:space="preserve">Инженерные сети наружного освещения дворовой территории </t>
  </si>
  <si>
    <t>АПВ 4</t>
  </si>
  <si>
    <t>d 50мм.</t>
  </si>
  <si>
    <t>Цемдолина, ул. Золотая рыбка до поста ГИБДД в с. Владимировка</t>
  </si>
  <si>
    <t>С1 85/10,1</t>
  </si>
  <si>
    <t>СС 13,6-6-2</t>
  </si>
  <si>
    <t>СВ 9,5</t>
  </si>
  <si>
    <t>ПУНП 3х2,5 мм2</t>
  </si>
  <si>
    <t xml:space="preserve"> шт</t>
  </si>
  <si>
    <t>Цемдолина, ул. Спортивная</t>
  </si>
  <si>
    <t xml:space="preserve">Инженерные сети наружного освещения ВЛИ-04кВ, </t>
  </si>
  <si>
    <t>Торсада СИП 2А</t>
  </si>
  <si>
    <t>светильники электрические</t>
  </si>
  <si>
    <t xml:space="preserve">кронштейны   </t>
  </si>
  <si>
    <t>прибор учета электроэнергии</t>
  </si>
  <si>
    <t>Борисовка село, ул. Майская</t>
  </si>
  <si>
    <t xml:space="preserve">Инженерные сети наружного элктроосвещения </t>
  </si>
  <si>
    <t>кронштейны под светильники</t>
  </si>
  <si>
    <t>Борисовка село, ул. Героев моряков/ ул. Майская</t>
  </si>
  <si>
    <t xml:space="preserve">Инженерные сети наружного элентроосвещения </t>
  </si>
  <si>
    <t>сжим соединительный</t>
  </si>
  <si>
    <t>Тобольская ул. от Анапского шоссе до ул. Видова; по ул. Видова от ул. Тобольская до ул. Кутузовская</t>
  </si>
  <si>
    <t xml:space="preserve">Наружное освещение ВЛ-0,4 кВ </t>
  </si>
  <si>
    <t>Постановление администрации МО №989 от 07.04.2008г.; Приказ № 1235 огт 09.04.2008г.</t>
  </si>
  <si>
    <t>СИП 3х35+54,6</t>
  </si>
  <si>
    <t xml:space="preserve">Светильники </t>
  </si>
  <si>
    <t>ЖКУ-400</t>
  </si>
  <si>
    <t>Лампа ДНАТ-400</t>
  </si>
  <si>
    <t xml:space="preserve">Кронштейн специальный </t>
  </si>
  <si>
    <t>Краска</t>
  </si>
  <si>
    <t>Болты с гайками и шайбами</t>
  </si>
  <si>
    <t>Кабель ВВГнг 3х2,5</t>
  </si>
  <si>
    <t>РА-54-1500</t>
  </si>
  <si>
    <t>К-т пром. подвески</t>
  </si>
  <si>
    <t>РС 54</t>
  </si>
  <si>
    <t>ФС</t>
  </si>
  <si>
    <t>Ремешок</t>
  </si>
  <si>
    <t>Лента липкая изоляционная</t>
  </si>
  <si>
    <t>кг.</t>
  </si>
  <si>
    <t>Контактор АМИ</t>
  </si>
  <si>
    <t>Щит 500х400х220</t>
  </si>
  <si>
    <t>Автоматы</t>
  </si>
  <si>
    <t>Счетчик Меркурий-230, 3-полюсн.</t>
  </si>
  <si>
    <t>СВ 95-2а</t>
  </si>
  <si>
    <t>Лента ПХВ</t>
  </si>
  <si>
    <t>Трубка полихлорвиниловая</t>
  </si>
  <si>
    <t xml:space="preserve">Зажим прокалывающий </t>
  </si>
  <si>
    <t>Р3х95</t>
  </si>
  <si>
    <t xml:space="preserve">К-т пром. подвески </t>
  </si>
  <si>
    <t>ES- 1500Е</t>
  </si>
  <si>
    <t>CS 10-3</t>
  </si>
  <si>
    <t>СИП 2А 3х35+54,6</t>
  </si>
  <si>
    <t>Анапское шоссе от ул.Московской (РП2) до ул.Луначарского (ТП230)</t>
  </si>
  <si>
    <t>Постановление администрации МО №2099 от 11.07.2008г.; Приказ №1290 от 29.07.2008г.;</t>
  </si>
  <si>
    <t>СИП " 1 ореада сеч.Зх25+54+16мм 2</t>
  </si>
  <si>
    <t>CB-9,5-3-1c</t>
  </si>
  <si>
    <t>Комплект промежуточной подвески</t>
  </si>
  <si>
    <t>ES 1500</t>
  </si>
  <si>
    <t>Цемдолина, ул. Чкалова</t>
  </si>
  <si>
    <t xml:space="preserve">Линия  наружного освещения (свети льники) </t>
  </si>
  <si>
    <t>Постановление главы администрации №3744 от 13.11.2008г.; Приказ № 1377 от 25.11.2008г.</t>
  </si>
  <si>
    <t>СИП 2x16</t>
  </si>
  <si>
    <t>Фурманова ул.</t>
  </si>
  <si>
    <t>СИП Торсада</t>
  </si>
  <si>
    <t xml:space="preserve"> Борисовка  село,  ул.Парковая, Чапаева, Нефтяников </t>
  </si>
  <si>
    <t xml:space="preserve">стальной 1 рожковый </t>
  </si>
  <si>
    <t xml:space="preserve">ЖКУ 150 </t>
  </si>
  <si>
    <t xml:space="preserve">ДНАТ 150 </t>
  </si>
  <si>
    <t xml:space="preserve">м. </t>
  </si>
  <si>
    <t xml:space="preserve">анкерный </t>
  </si>
  <si>
    <t xml:space="preserve">стальная </t>
  </si>
  <si>
    <t xml:space="preserve">Скрепа </t>
  </si>
  <si>
    <t xml:space="preserve">АПУНП 3x25 </t>
  </si>
  <si>
    <t xml:space="preserve">Кирилловка  село , ул.Лермонтова </t>
  </si>
  <si>
    <t xml:space="preserve">Светильники наружного освещения </t>
  </si>
  <si>
    <t xml:space="preserve">Щит учета </t>
  </si>
  <si>
    <t xml:space="preserve">1ф </t>
  </si>
  <si>
    <t xml:space="preserve">АПУНП 3x2,5 </t>
  </si>
  <si>
    <t xml:space="preserve">Сталь круглая </t>
  </si>
  <si>
    <t xml:space="preserve">Д=16 </t>
  </si>
  <si>
    <t xml:space="preserve">Владимировка  село,  ул. Молодежная, Лесная </t>
  </si>
  <si>
    <t>Цемдолина, ул. Золотая рыбка</t>
  </si>
  <si>
    <t>Светильники ЖКУ 16-250-001</t>
  </si>
  <si>
    <t>Постановление администрации МО №</t>
  </si>
  <si>
    <t>Лампы ДНАТ-250</t>
  </si>
  <si>
    <t>Восточный внутригородской район</t>
  </si>
  <si>
    <t>Сухумийское шоссе, парк им. Ленинского Комсомола от ТП 201</t>
  </si>
  <si>
    <t xml:space="preserve">КЛ ТП-201 ААШВ-1, инв.№3299 </t>
  </si>
  <si>
    <t xml:space="preserve">КЛ ТП-201 АПБШВ-1, инв.№3300 </t>
  </si>
  <si>
    <t>Сухумийское шоссе</t>
  </si>
  <si>
    <t xml:space="preserve">КЛ ТП-212 ААШВ-1, инв.№3291 </t>
  </si>
  <si>
    <t>КЛ ТП-212 АПВБ-1, инв.№3292 Сухумийское шоссе</t>
  </si>
  <si>
    <t xml:space="preserve">КЛ ТП-212 АПВБ-1, инв.№3293 </t>
  </si>
  <si>
    <t xml:space="preserve">КЛ ТП-244 АПБбШВ-1, инв.№3281 </t>
  </si>
  <si>
    <t xml:space="preserve">КЛ ТП-244 АПБбШВ-1, инв.№3280 </t>
  </si>
  <si>
    <t xml:space="preserve">КЛ ТП-244 АПВБ-1, инв.№3277 </t>
  </si>
  <si>
    <t xml:space="preserve">КЛ ТП-244 АПВГ-1, инв.№3278 </t>
  </si>
  <si>
    <t xml:space="preserve">КЛ ТП-244 АПВГ-1, инв.№3279 </t>
  </si>
  <si>
    <t>Сакко и Ванцетти ул.</t>
  </si>
  <si>
    <t xml:space="preserve">КЛ ТП-51 ААШВ-1, инв.№3289 </t>
  </si>
  <si>
    <t>Пролетарская ул.ТП-88</t>
  </si>
  <si>
    <t xml:space="preserve">КЛ ТП-51 ААШВ-1, инв.№3273 </t>
  </si>
  <si>
    <t xml:space="preserve">КЛ ТП-51 АВБШВ-1, инв.№3275 </t>
  </si>
  <si>
    <t xml:space="preserve">КЛ ТП-51 АВВГ-1, инв.№3276 </t>
  </si>
  <si>
    <t xml:space="preserve">КЛ ТП-51 АПБШВ-1, инв.№3274 </t>
  </si>
  <si>
    <t>Нарзанная ул.</t>
  </si>
  <si>
    <t xml:space="preserve">КЛ ТП-513 АПВБШВ-1, инв.№3322 </t>
  </si>
  <si>
    <t xml:space="preserve">КЛ ТП-54 ААШВ-1, инв.№3282 </t>
  </si>
  <si>
    <t xml:space="preserve">КЛ ТП-54 АПВБ-1, инв.№3288 </t>
  </si>
  <si>
    <t xml:space="preserve">КЛ ТП-54 АПВБ-1, инв.№3287 </t>
  </si>
  <si>
    <t xml:space="preserve">КЛ ТП-54 АПВБ-1, инв.№3286 </t>
  </si>
  <si>
    <t xml:space="preserve">КЛ ТП-54 АПВБ-1, инв.№3285 </t>
  </si>
  <si>
    <t xml:space="preserve">КЛ ТП-54 АСБ-1, инв.№3283 </t>
  </si>
  <si>
    <t xml:space="preserve">КЛ ТП-54 АСБ-1, инв.№3284 </t>
  </si>
  <si>
    <t>Маркхотская ул.</t>
  </si>
  <si>
    <t>КЛ ТП-59 АПВБ-1, инв.№3306</t>
  </si>
  <si>
    <t xml:space="preserve">КЛ ТП-75 ААШВ-1, инв.№3290 </t>
  </si>
  <si>
    <t xml:space="preserve">КЛ ТП-79 АСБ-1, инв.№3303 </t>
  </si>
  <si>
    <t>Магистральная ул.</t>
  </si>
  <si>
    <t xml:space="preserve">КЛ ТП-142 ААШБ-1, инв.№3294 </t>
  </si>
  <si>
    <t xml:space="preserve">КЛ ТП-142 АПВБ-1, инв.№3295 </t>
  </si>
  <si>
    <t>Магистральная ул. От ул. Мира до ул. Сакко и Ванцетти до ул. Судостальской</t>
  </si>
  <si>
    <t>Кабель СИП «Торсада»</t>
  </si>
  <si>
    <t>4х25 мм2</t>
  </si>
  <si>
    <t>км.</t>
  </si>
  <si>
    <t>2х16 мм2</t>
  </si>
  <si>
    <t>CS 10</t>
  </si>
  <si>
    <t>PA 25</t>
  </si>
  <si>
    <t>Кронштейн консольный однорожковый</t>
  </si>
  <si>
    <t xml:space="preserve">Труба стальная </t>
  </si>
  <si>
    <t>d 50 мм</t>
  </si>
  <si>
    <t>ЖКУ 33-150-012</t>
  </si>
  <si>
    <t>ВБбШв-1 4х50 мм2</t>
  </si>
  <si>
    <t>Шкаф управления наружным освещением</t>
  </si>
  <si>
    <t xml:space="preserve">Блок управления мощностью </t>
  </si>
  <si>
    <t>Э/MY-5</t>
  </si>
  <si>
    <t>ПУНП 4х2,5 мм2</t>
  </si>
  <si>
    <t>Сухумийское шоссе, 12 км.</t>
  </si>
  <si>
    <t>Сухумийское шоссе, парк им. Ленинского Комсомола</t>
  </si>
  <si>
    <t>Сети наружного освещения аллеи парка</t>
  </si>
  <si>
    <t>Постановление администрации МО № 444 от 19.02.2007г.; приказ № 973 от 01.03.2007г.</t>
  </si>
  <si>
    <t>СИП "Торсада" 4х16</t>
  </si>
  <si>
    <t>2х2,5</t>
  </si>
  <si>
    <t>ЖКУ-28-400</t>
  </si>
  <si>
    <t>опоры  светильные</t>
  </si>
  <si>
    <t>панель</t>
  </si>
  <si>
    <t>ЩО-70</t>
  </si>
  <si>
    <t>СИП 2А-4х25</t>
  </si>
  <si>
    <t>Сухумийское шоссе от ул. Сакко и Ванцетти до "Шесхариса"</t>
  </si>
  <si>
    <t>Постановление администрации МО №1228 от 04.05.2008г. ; Приказ № 1258 от 12.05.2008г.; Приказ № 3674 от 04.12.2020г.;</t>
  </si>
  <si>
    <t>СИП "Торсада сеч.3х25+54,6+2х16мм2</t>
  </si>
  <si>
    <t>км</t>
  </si>
  <si>
    <t>СИП "Торсада сеч.3х35+54,6+2х16мм3</t>
  </si>
  <si>
    <t>СS 10</t>
  </si>
  <si>
    <t xml:space="preserve">Комплект промежуточной подвески </t>
  </si>
  <si>
    <t>ЕS 54-14</t>
  </si>
  <si>
    <t>Крепление вдоль фасада</t>
  </si>
  <si>
    <t>BRPF70-150-IF</t>
  </si>
  <si>
    <t>Зажим ответвительный</t>
  </si>
  <si>
    <t>RDP 25/CN</t>
  </si>
  <si>
    <t>Гильза фазовая соединит.</t>
  </si>
  <si>
    <t>MGPT25</t>
  </si>
  <si>
    <t>MGPT16</t>
  </si>
  <si>
    <t xml:space="preserve">Гильза фазовая соединит. </t>
  </si>
  <si>
    <t>MGPT54</t>
  </si>
  <si>
    <t xml:space="preserve">Гильза ответвит. соединит. </t>
  </si>
  <si>
    <t>MGPT16-50</t>
  </si>
  <si>
    <t>F207</t>
  </si>
  <si>
    <t xml:space="preserve">Скрепа крепления ленты </t>
  </si>
  <si>
    <t xml:space="preserve">Ремешок </t>
  </si>
  <si>
    <t>COLLER</t>
  </si>
  <si>
    <t>KZEP13</t>
  </si>
  <si>
    <t xml:space="preserve">Наконечник </t>
  </si>
  <si>
    <t>CPTAU35</t>
  </si>
  <si>
    <t>CPTAU54</t>
  </si>
  <si>
    <t xml:space="preserve">Кронштейн консольный </t>
  </si>
  <si>
    <t>д.50 мм</t>
  </si>
  <si>
    <t>ЖКУ 33-150-012 с лампой</t>
  </si>
  <si>
    <t>ж/б СВ 110-3,5</t>
  </si>
  <si>
    <t>Опоры троллейбусные</t>
  </si>
  <si>
    <t>13-я Щель ул.</t>
  </si>
  <si>
    <t>ЖКУ16-150</t>
  </si>
  <si>
    <t>ПУНП 2х1,5</t>
  </si>
  <si>
    <t>Солдатский переулок</t>
  </si>
  <si>
    <t>СИП "Торсада"</t>
  </si>
  <si>
    <t>ЖКУ 16-100-001</t>
  </si>
  <si>
    <t>1лампа</t>
  </si>
  <si>
    <t>кронштейн</t>
  </si>
  <si>
    <t>Аршинцева ул.,25-А</t>
  </si>
  <si>
    <t>в  том числе:</t>
  </si>
  <si>
    <t>Тровод</t>
  </si>
  <si>
    <t>АВВГ-1 2*2,5</t>
  </si>
  <si>
    <t>1 1 14,0</t>
  </si>
  <si>
    <t>ЖКУ 16-250-001</t>
  </si>
  <si>
    <t>гофра ПХВ д. 12мм.</t>
  </si>
  <si>
    <t>Краснодарская ул., Мефодиевская ул.</t>
  </si>
  <si>
    <t>Постановление главы админ. № 3744 от 13.11.2008г.; Приказ КУУМИЗО № 1377 от 25.11.2008г.</t>
  </si>
  <si>
    <t>Новороссийский внутригородской район</t>
  </si>
  <si>
    <t>Гайдук с., от ТП- 381 - опоры ул. Заводская, Коллективная, Шевченко</t>
  </si>
  <si>
    <t xml:space="preserve">КЛ КТПн-381 ААБ-1 3х35, инв.№3834 </t>
  </si>
  <si>
    <t>Гайдук  с., ул.Сверлова, Чехова, Коттеджная</t>
  </si>
  <si>
    <t xml:space="preserve">КЛ КТПн-385 АВВГ-1 3х35, инв.№3835 </t>
  </si>
  <si>
    <t>Цемдолина , ул. Ленина</t>
  </si>
  <si>
    <t xml:space="preserve">КЛ ТП-350 АПБШВ-1, инв.№3316 </t>
  </si>
  <si>
    <t>Цемдолина, школа № 28</t>
  </si>
  <si>
    <t xml:space="preserve">КЛ ТП-353 ААШВ-1, инв.№3317 </t>
  </si>
  <si>
    <t>Гайдук с., ул. ЛенинаТП-383 – выход на опору</t>
  </si>
  <si>
    <t xml:space="preserve">КЛ ТП-383 АКСПВГ-1, инв.№3318 </t>
  </si>
  <si>
    <t>Верхнебаканский пос., ул. ЛенинаТП-391 – выход КЛ            на опору</t>
  </si>
  <si>
    <t>КЛ ТП-391 КРПТ-1, инв.№3319</t>
  </si>
  <si>
    <t>Верхнебаканский пос. ул. Титановская опора</t>
  </si>
  <si>
    <t>КЛ ТП-392 АСБ-1, инв.№3320</t>
  </si>
  <si>
    <t>Верхнебаканский пос., дворовая территорияТП-392  освещение двора</t>
  </si>
  <si>
    <t xml:space="preserve">КЛ ТП-392 ПРБ-1, инв.№3321 </t>
  </si>
  <si>
    <t xml:space="preserve">ИТОГО </t>
  </si>
  <si>
    <t>Гайдук с., ул. Мира, ул. Кирилловская</t>
  </si>
  <si>
    <t>Постановление администрации МО №3711 от 06.11.2007, Приказ № 1137 от 18.12.2007г.</t>
  </si>
  <si>
    <t>ЖКУ - 250</t>
  </si>
  <si>
    <t>236 382,36</t>
  </si>
  <si>
    <t>Гайдук с., ул. Ленина,1 Дом Культуры</t>
  </si>
  <si>
    <t xml:space="preserve">Линия наружного освещения в парке </t>
  </si>
  <si>
    <t xml:space="preserve">Опора металлическая </t>
  </si>
  <si>
    <t>Щит уличного освещения РШ</t>
  </si>
  <si>
    <t>Верхнебаканский пос., авт одорога "Новороссийск-Керченский пролив", по ул. Свердлова</t>
  </si>
  <si>
    <t xml:space="preserve">Навружное освещение автодороги </t>
  </si>
  <si>
    <t>Постановление администрации МО №1659 от 13.06.2007г.; Приказ № 1009 от 18.06.2007г.</t>
  </si>
  <si>
    <t>СИП 2А 3х50</t>
  </si>
  <si>
    <t>СИП 2А 3х35</t>
  </si>
  <si>
    <t>Опора промежуточная</t>
  </si>
  <si>
    <t>Опора анкерная</t>
  </si>
  <si>
    <t>Гайдук село, ул. Ленина, ул. Мира, ул. Труда</t>
  </si>
  <si>
    <t>Постановление администрации МО № 444 от 19.02.2007г.; Приказ № 973 от 01.03.2007г.</t>
  </si>
  <si>
    <t>опоры железобетонные</t>
  </si>
  <si>
    <t>СВ-95-3</t>
  </si>
  <si>
    <t>щит освещения</t>
  </si>
  <si>
    <t>РЖ</t>
  </si>
  <si>
    <t>фотореле</t>
  </si>
  <si>
    <t>LXP-02</t>
  </si>
  <si>
    <t>Верхнебаканский пос., ул. Ленина, ул. 40 лет Октября, ул. Коммунистическая</t>
  </si>
  <si>
    <t>Постановление главы админ. № 1802 от 29.06.2007г."О включении в реестр собственности МО г. Новороссийск инженерных сетей наружного освещения"; Приказ УИЗО № 1033 от 09.07.2007г.;</t>
  </si>
  <si>
    <t>Торсада 2А</t>
  </si>
  <si>
    <t>РКУ-150</t>
  </si>
  <si>
    <t>Щит учета 3-х фазный</t>
  </si>
  <si>
    <t>Широкая Балка Урочище</t>
  </si>
  <si>
    <t>Постановление администрации МО №1228 от 04.05.2008г.; Приказ № 1258 от 12.05.2008г.</t>
  </si>
  <si>
    <t>Фундамент под опору</t>
  </si>
  <si>
    <t>бетонный</t>
  </si>
  <si>
    <t>ОГК-10</t>
  </si>
  <si>
    <t>Закладная деталь</t>
  </si>
  <si>
    <t>СИП 2А 4х25</t>
  </si>
  <si>
    <t>Лента нерж.</t>
  </si>
  <si>
    <t xml:space="preserve">Счетчик </t>
  </si>
  <si>
    <t>трехфазный</t>
  </si>
  <si>
    <t>РТУ-06-125</t>
  </si>
  <si>
    <t>LNP-N-125</t>
  </si>
  <si>
    <t>до 100 А</t>
  </si>
  <si>
    <t>до 25 А</t>
  </si>
  <si>
    <t>Заземлитель</t>
  </si>
  <si>
    <t>Верхнебаканский пос., авт одорога "Новороссийск-Керченский пролив",  по ул. Свердлова</t>
  </si>
  <si>
    <t>Стойки вибрированные для опор</t>
  </si>
  <si>
    <t>С 1.85/10.1</t>
  </si>
  <si>
    <t>ОКС 13,6-6,2</t>
  </si>
  <si>
    <t xml:space="preserve">Кронштейны специальные для светильников ЖКУ 1 рожковые </t>
  </si>
  <si>
    <t>д. 219мм</t>
  </si>
  <si>
    <t>д. 325 мм.</t>
  </si>
  <si>
    <t>Провод с жилой сечением мм 2:6,0</t>
  </si>
  <si>
    <t>Провод ПВЗ с жилой сечением мм 2:2,5</t>
  </si>
  <si>
    <t>Лампы газоразрядные высокого давления</t>
  </si>
  <si>
    <t>Трубы стальные сварные водогазопроводные с резьбой (неоцинкованные)</t>
  </si>
  <si>
    <t>д. 65 мм, толщина стенки 3,2 мм.</t>
  </si>
  <si>
    <t>ЛПО02-4*40/П-01 УХЛ4</t>
  </si>
  <si>
    <t>RDP 25/ CN</t>
  </si>
  <si>
    <t>Провод самонесущий изолированный</t>
  </si>
  <si>
    <t>2*16 мм2</t>
  </si>
  <si>
    <t>Ра-54-1500</t>
  </si>
  <si>
    <t>CSL</t>
  </si>
  <si>
    <t>KZ2-95</t>
  </si>
  <si>
    <t>F 2007</t>
  </si>
  <si>
    <t>А 200</t>
  </si>
  <si>
    <t>Мысхако,по ул. Луговая, Бирюзовая, Московская,</t>
  </si>
  <si>
    <t>Постановление администрации МО №1880 от 25.06.2008г.;Приказ № 1404 от 18.12.2008г.</t>
  </si>
  <si>
    <t>«Меркурий -201»</t>
  </si>
  <si>
    <t>ВА-25А</t>
  </si>
  <si>
    <t>Пускатель ПМА-3102УХЛ</t>
  </si>
  <si>
    <t xml:space="preserve"> ПМА-3102УХЛ4</t>
  </si>
  <si>
    <t>Фотореле 220В</t>
  </si>
  <si>
    <t>ФР-2УЗ</t>
  </si>
  <si>
    <t>Опора наружного освещения</t>
  </si>
  <si>
    <t>Кабель силовой с медными жилами сечением 3х10 +1х6 мм 2</t>
  </si>
  <si>
    <t>ВВГ-0,66</t>
  </si>
  <si>
    <t>Кабель силовой с медными жилами сечением 2х4 мм2</t>
  </si>
  <si>
    <t>Провод с медными жилами сечением 1,5 мм2</t>
  </si>
  <si>
    <t>ПВ-500</t>
  </si>
  <si>
    <t>Светильник наружного освещения 220В, 250Вт с ртутной лампой</t>
  </si>
  <si>
    <t>Лампа дуговая  ртутная люминистентная, 250Вт</t>
  </si>
  <si>
    <t>ДРЛ250  (6) –Y2</t>
  </si>
  <si>
    <t>Труба стальная d100</t>
  </si>
  <si>
    <t xml:space="preserve">Наружное освещение  0,4 кВ существующей жилой   застройки                                                </t>
  </si>
  <si>
    <t>- Ящик управления осветительными светильниками</t>
  </si>
  <si>
    <t>ЯОУ-9602</t>
  </si>
  <si>
    <t xml:space="preserve">- Светильники </t>
  </si>
  <si>
    <t>«Кобра»</t>
  </si>
  <si>
    <t>Мысхако  село, район Заветный, ул. Шоссейная, Заветная, Надежды</t>
  </si>
  <si>
    <t>Постановление администрации МО №2092 от 01.07.2009г.; Приказ 1513 от 10.07.2009г.; Приказ УИЗО № 3674 от 04.12.2020г.</t>
  </si>
  <si>
    <t>Светильники ЖКУ 250</t>
  </si>
  <si>
    <t>Светильники ЖКУ 100</t>
  </si>
  <si>
    <t>Светильники РКУ 250</t>
  </si>
  <si>
    <t>21 шт.</t>
  </si>
  <si>
    <t>опоры наружного освещения ж/б</t>
  </si>
  <si>
    <t>15 шт.</t>
  </si>
  <si>
    <t>28 шт.</t>
  </si>
  <si>
    <t>Советов ул., парковая магистраль от ул. Новороссийской Республики до ул. Свободы</t>
  </si>
  <si>
    <t>Электроосвещение парковой магистрали от панели освещения ТП-9 до РУ-0,4кВ в парковой магистрали</t>
  </si>
  <si>
    <t>Постановление администрации МО №3701 от 07.12.2006г.; Приказ №941 от 11.12.2006г.</t>
  </si>
  <si>
    <t>электрокабель ВВГ            сечение 4х16 мм2</t>
  </si>
  <si>
    <t>0,4 кВ</t>
  </si>
  <si>
    <t>ЖСУ</t>
  </si>
  <si>
    <t>опоры с кронштейнами</t>
  </si>
  <si>
    <t>Мысхакское шоссе от ул. Революции 1905 года до ул. Волгоградской</t>
  </si>
  <si>
    <t>Инженерные сети наружного освещения</t>
  </si>
  <si>
    <t>Постановление администрации МО №3813 от 19.12.2006г.; Приказ № 949 от 09.01.2007г.</t>
  </si>
  <si>
    <t>Кабель электрический</t>
  </si>
  <si>
    <t>АВВГ 3х4</t>
  </si>
  <si>
    <t>СВ-110-2-1А</t>
  </si>
  <si>
    <t>Щит электический</t>
  </si>
  <si>
    <t>Кронштейны</t>
  </si>
  <si>
    <t xml:space="preserve">Натухаевская ст.,   от ул.Красного Октября до ул. Фрунзе </t>
  </si>
  <si>
    <t xml:space="preserve">Инженерные сети наружного освещения-Электроосвещение здания администрации и сквера </t>
  </si>
  <si>
    <t>Постановление администрации МО №  3951 от 27.12.2006г.; Приказ № 955 от 15.01.2007г.</t>
  </si>
  <si>
    <t>Стойки торшерные</t>
  </si>
  <si>
    <t>Светильники наружного освещения</t>
  </si>
  <si>
    <t>РТУ 08-250-001</t>
  </si>
  <si>
    <t>Лампы дуговые ртутные</t>
  </si>
  <si>
    <t>ДРЛ-250-1</t>
  </si>
  <si>
    <t>Зажимы прокалывающие изолированные</t>
  </si>
  <si>
    <t>Труба гофрированная</t>
  </si>
  <si>
    <t>Д=32мм</t>
  </si>
  <si>
    <t>Электрокабель с алюминиевыми жилами, ПВХ изоляцией 04, кВ</t>
  </si>
  <si>
    <t>АВВГ 5х6</t>
  </si>
  <si>
    <t>Выключатель автоматический</t>
  </si>
  <si>
    <t xml:space="preserve">Натухаевская  ст. от ул.Красная до ул. Фрунзе </t>
  </si>
  <si>
    <t xml:space="preserve">Инженерные сети наружного освещения-Электроосвещение клуба, сквера  </t>
  </si>
  <si>
    <t>Постановление администрации МО №  3951 от 27.12.2006г.; Пприказ № 955 от 15.01.2007г.</t>
  </si>
  <si>
    <t>Раевская ст. от ул. Красного Октября ул. Красная -Мемориал</t>
  </si>
  <si>
    <t xml:space="preserve">Инженерные сети наружного освещения-Электроосвещение памятников </t>
  </si>
  <si>
    <t>Постановление администрации МО №3951 от 27.12.2006г.;Приказ 955 от 15.01.2007</t>
  </si>
  <si>
    <t>Зажимы ответвительные</t>
  </si>
  <si>
    <t>Раевская ст., район школы № 24</t>
  </si>
  <si>
    <t xml:space="preserve">Инженерные сети наружного освещения-Электроосвещение здания школы №24, части административного здания </t>
  </si>
  <si>
    <t xml:space="preserve">Электрокабель с алюминиевыми жилами, ПВХ изоляцией </t>
  </si>
  <si>
    <t>РКУ 16-250</t>
  </si>
  <si>
    <t>РКУ 16-400</t>
  </si>
  <si>
    <t>ДРЛ-400</t>
  </si>
  <si>
    <t>Раевская   ст. ул. Котова (к административному зданию и клубу)</t>
  </si>
  <si>
    <t xml:space="preserve">Инженерные сети наружного освещения от аллеи к административному зданию и клубу </t>
  </si>
  <si>
    <t>Зажимы ответвительные изолированные</t>
  </si>
  <si>
    <t xml:space="preserve"> Победа  хутор</t>
  </si>
  <si>
    <t xml:space="preserve">Инженерные сети наружного освещения ВЛИ-0,4кВ </t>
  </si>
  <si>
    <t>Электрический провод</t>
  </si>
  <si>
    <t>СИП 2А 2х25</t>
  </si>
  <si>
    <t>Кронштейны для светильников</t>
  </si>
  <si>
    <t>РКУ-400</t>
  </si>
  <si>
    <t>ДРЛ-250</t>
  </si>
  <si>
    <t>Шкаф учета и управления уличным освещением</t>
  </si>
  <si>
    <t>Семигорский  хутор, средняя школа №25</t>
  </si>
  <si>
    <t>РКУ 08-250-001</t>
  </si>
  <si>
    <t xml:space="preserve">РКУ </t>
  </si>
  <si>
    <t>Прокладывающие зажимы</t>
  </si>
  <si>
    <t>АПВ</t>
  </si>
  <si>
    <t>СИП</t>
  </si>
  <si>
    <t>Федотовка село, разведывательно-эксплуатационная скважина № 2006/12</t>
  </si>
  <si>
    <t>Инженерные сети наружного энергоснабжения, скважинного оборудования</t>
  </si>
  <si>
    <t>Постановление администрации МО № 69 от 22.01.2007г.; Приказ № 962 от 07.02.2007г.</t>
  </si>
  <si>
    <t>подстанция электрическая</t>
  </si>
  <si>
    <t>КТПН до 630 Ква</t>
  </si>
  <si>
    <t>трансформатор трехфазный</t>
  </si>
  <si>
    <t>разъединитель</t>
  </si>
  <si>
    <t>разрядник</t>
  </si>
  <si>
    <t>изолятор</t>
  </si>
  <si>
    <t>опора анкерная</t>
  </si>
  <si>
    <t>счетчик трехфазный</t>
  </si>
  <si>
    <t xml:space="preserve">Инженерные сети наружного энергоснабжения, скважинного оборудования </t>
  </si>
  <si>
    <t>АС-35</t>
  </si>
  <si>
    <t>ТФ-20</t>
  </si>
  <si>
    <t>ШФ-20</t>
  </si>
  <si>
    <t>Ленинский путь   хутор, ул. Фурманова, ул. Совхозная, Анапское шоссе</t>
  </si>
  <si>
    <t xml:space="preserve">Линия наружного освещения ВЛИ-0,4 кВ </t>
  </si>
  <si>
    <t>Постановление администрации МО №2484 от 22.08.07; Приказ № 1077 от 27.08.07г.;</t>
  </si>
  <si>
    <t>СИП 2х6</t>
  </si>
  <si>
    <t>ВВГ 2х2,5</t>
  </si>
  <si>
    <t>труба</t>
  </si>
  <si>
    <t>ЩИТ УЧЕТА</t>
  </si>
  <si>
    <t>автомат вводной</t>
  </si>
  <si>
    <t xml:space="preserve">автомат </t>
  </si>
  <si>
    <t>уличный фотоэлемент</t>
  </si>
  <si>
    <t>пускатель магнитный</t>
  </si>
  <si>
    <t xml:space="preserve">Линия радиофикации </t>
  </si>
  <si>
    <t>постановление администрации МО от 22.08.2007г. №2484 ; Приказ УИЗО №1077 от 27.08.2007г.</t>
  </si>
  <si>
    <t>аппаратура настольная в т. ч.</t>
  </si>
  <si>
    <t>дека 2-х кассетная</t>
  </si>
  <si>
    <t>усилитель</t>
  </si>
  <si>
    <t>звуковая колонка</t>
  </si>
  <si>
    <t>антенна</t>
  </si>
  <si>
    <t>подставка под микрофон</t>
  </si>
  <si>
    <t>микрофон</t>
  </si>
  <si>
    <t>щиток осветительный</t>
  </si>
  <si>
    <t>выключатель установочный</t>
  </si>
  <si>
    <t>короб по стенам</t>
  </si>
  <si>
    <t>кабель микрофонный</t>
  </si>
  <si>
    <t>разъем</t>
  </si>
  <si>
    <t>кабель двойной изоляции</t>
  </si>
  <si>
    <t xml:space="preserve">Камчатка хутор, </t>
  </si>
  <si>
    <t>Сети наружного освещения (светильники)</t>
  </si>
  <si>
    <t xml:space="preserve">постановление  администрации МО от 19.12.2008г. №  4381; Приказ УИЗО №1407 от 25.12.2008г. </t>
  </si>
  <si>
    <t>стальной 1 рожковый</t>
  </si>
  <si>
    <t>ЖКУ 150</t>
  </si>
  <si>
    <t>СИП 2 А 2x16</t>
  </si>
  <si>
    <t>анкерный</t>
  </si>
  <si>
    <t>1ф</t>
  </si>
  <si>
    <t>АПУНП 3x2,5</t>
  </si>
  <si>
    <t>Сталь круглая</t>
  </si>
  <si>
    <t>Д=16</t>
  </si>
  <si>
    <t>Верхнебаканский   пос.ул.Дзержинского</t>
  </si>
  <si>
    <t>Линия  наружного освещения  (светильники)</t>
  </si>
  <si>
    <t xml:space="preserve">1ф     </t>
  </si>
  <si>
    <t>д=16</t>
  </si>
  <si>
    <t>Васильевка  село,  ул.Мира, Тельмана</t>
  </si>
  <si>
    <t xml:space="preserve">Зажим анкерный                        </t>
  </si>
  <si>
    <t>Глебовка ул.Фучика</t>
  </si>
  <si>
    <t>ЖКУ.150</t>
  </si>
  <si>
    <t>ДНАТ150</t>
  </si>
  <si>
    <t>с.Большие Хутора ул.Зеленая</t>
  </si>
  <si>
    <t>Большие Хутора ул.Жени Майского, Солнечная</t>
  </si>
  <si>
    <t>.Абрау-Дюрсо ул.Морстроевская</t>
  </si>
  <si>
    <t>.Абрау-Дюрсо ул.Горького</t>
  </si>
  <si>
    <t>Абрау-Дюрсо село, ул. Гладкова</t>
  </si>
  <si>
    <t>Стойка</t>
  </si>
  <si>
    <t>торшерная металлическая</t>
  </si>
  <si>
    <t>ДРЛ 125</t>
  </si>
  <si>
    <t>прокалывающий</t>
  </si>
  <si>
    <t>Абрау-Дюрсо  село, ул.Октябрьская</t>
  </si>
  <si>
    <t>Гайдук  село,  ул.40 лет Октября, Шоссейная, Ясельная</t>
  </si>
  <si>
    <t xml:space="preserve">Сети наружного освещения   (светильники)  </t>
  </si>
  <si>
    <t>И</t>
  </si>
  <si>
    <t>Гайдук село, ул.Горького, ул. Советская, Строительная, Мира ,Новороссийское шоссе</t>
  </si>
  <si>
    <t xml:space="preserve">Сети наружного освещения  (светильники)  </t>
  </si>
  <si>
    <t>ПО</t>
  </si>
  <si>
    <t>Гайдук село, ул. Совхозная, ул. Победы, ул. Коммунистическая</t>
  </si>
  <si>
    <t xml:space="preserve">Сети наружного освещения ( светильники) </t>
  </si>
  <si>
    <t>Щит учета</t>
  </si>
  <si>
    <t>Зф</t>
  </si>
  <si>
    <t>Абрау-Дюрсо село, ул. Промышленная</t>
  </si>
  <si>
    <t>стальной</t>
  </si>
  <si>
    <t>Зажим прокалывающий</t>
  </si>
  <si>
    <t>АВВГ 2x6</t>
  </si>
  <si>
    <t>ЩИТ  УЧЕТА (Промышленная,18, ТП-904, № 009191048000089,СЕ-300; значность 5)</t>
  </si>
  <si>
    <t>ЗФ</t>
  </si>
  <si>
    <t>Д=12</t>
  </si>
  <si>
    <t>торшерная литая чугунная</t>
  </si>
  <si>
    <t>ЖСУ-20-150</t>
  </si>
  <si>
    <t>Д=20</t>
  </si>
  <si>
    <t>Натухаевская ст., ул. Красная, ул. Фрунзе</t>
  </si>
  <si>
    <t>СВ 95-3</t>
  </si>
  <si>
    <t>СИП 2А</t>
  </si>
  <si>
    <t>Арматура для СИП 2А</t>
  </si>
  <si>
    <t>ЖКУ</t>
  </si>
  <si>
    <t>Кронштейн для светильника</t>
  </si>
  <si>
    <t>ЛВС</t>
  </si>
  <si>
    <t>Раевская ст., ул. Восточная, ул. Котова</t>
  </si>
  <si>
    <t>Заземлитель вертикальный</t>
  </si>
  <si>
    <t>сталь круглая</t>
  </si>
  <si>
    <t>СИП 2А 3x35+54</t>
  </si>
  <si>
    <t>М/конструкции опор (подкосы)</t>
  </si>
  <si>
    <t>Мысхако село, ул. 8-я Гвардейская</t>
  </si>
  <si>
    <t xml:space="preserve">Наружное освещение  (светильники) </t>
  </si>
  <si>
    <t>ВВГ 3x2,5</t>
  </si>
  <si>
    <t>Торсада2х16</t>
  </si>
  <si>
    <t>Крепежный комплект</t>
  </si>
  <si>
    <t>АС 35</t>
  </si>
  <si>
    <t>Шкаф управления и регулирования</t>
  </si>
  <si>
    <t>Ленинский путь хутор, ул.Юбилейная</t>
  </si>
  <si>
    <t>Кронштейн на опоре</t>
  </si>
  <si>
    <t>Сжим</t>
  </si>
  <si>
    <t>Семигорье хутор, ул. Победы от Анапского шоссе до ул. Солнечной</t>
  </si>
  <si>
    <t>СИП Торсада 4x16</t>
  </si>
  <si>
    <t>Шпилька с резьбой</t>
  </si>
  <si>
    <t>ВВГнГ</t>
  </si>
  <si>
    <t>Семигорье хутор, спортивная площадка школы</t>
  </si>
  <si>
    <t>Мысхако село, памятник "Взрыв"</t>
  </si>
  <si>
    <t xml:space="preserve">Декоративная подсветка памятника </t>
  </si>
  <si>
    <t>Набережная   Адмирала Серебрякова от Циркульной площади до яхт-клуба «Шкипер» 3 очередь Набережной</t>
  </si>
  <si>
    <t>Постановление администрации МО № 3391 от 30.09.2009, приказ № 1539 от 21.10.2009</t>
  </si>
  <si>
    <t xml:space="preserve">-Опора ОГК-10(2) </t>
  </si>
  <si>
    <t>21</t>
  </si>
  <si>
    <t xml:space="preserve">-Светильник «Amira» серия 30 </t>
  </si>
  <si>
    <t xml:space="preserve">-Лампа ДНАТ 250 </t>
  </si>
  <si>
    <t xml:space="preserve">22 </t>
  </si>
  <si>
    <t xml:space="preserve">-Кронштейн Kl-1,5-1-1-1 </t>
  </si>
  <si>
    <t xml:space="preserve">-Кронштейн КЗ-1,5-1-1-1 </t>
  </si>
  <si>
    <t>-Провод СИП 2А</t>
  </si>
  <si>
    <t>4x25</t>
  </si>
  <si>
    <t>480</t>
  </si>
  <si>
    <t>Установка торшеров (линия наружного освещения)</t>
  </si>
  <si>
    <t>Постановление администрация МО № 2896 от 26.08.2009, приказ № 1541 от 10.09.2009</t>
  </si>
  <si>
    <t>Торшер осветительный</t>
  </si>
  <si>
    <t>Светильник шар "Опал"</t>
  </si>
  <si>
    <t>Лампа ДРЛ-125</t>
  </si>
  <si>
    <t>Труба винипластовая</t>
  </si>
  <si>
    <t>Кабель АВВГ 4х25</t>
  </si>
  <si>
    <t>Провод ПВС 2х2,5</t>
  </si>
  <si>
    <t>Провод ПУНП 3х2,5</t>
  </si>
  <si>
    <t>Наружное освещение кабельные линии: ТП-295-опоры освещения Набережной. PII-16-опоры освещения Набережной, ТП 297-ТП-295</t>
  </si>
  <si>
    <t>М-200</t>
  </si>
  <si>
    <t>Стойка металлическая</t>
  </si>
  <si>
    <t>Труба металлическая</t>
  </si>
  <si>
    <t>0102мм</t>
  </si>
  <si>
    <t>089мм</t>
  </si>
  <si>
    <t>СИПЗх35х50</t>
  </si>
  <si>
    <t>СИП 4x25</t>
  </si>
  <si>
    <t>АВВГ4х35</t>
  </si>
  <si>
    <t>Наконечник</t>
  </si>
  <si>
    <t>ТАЗ 5</t>
  </si>
  <si>
    <t>Песок</t>
  </si>
  <si>
    <t>Кирпич</t>
  </si>
  <si>
    <t>ЩИТ  УЧЕТА</t>
  </si>
  <si>
    <t>НО</t>
  </si>
  <si>
    <t>Кронштейн подвесы.</t>
  </si>
  <si>
    <t>РА 25</t>
  </si>
  <si>
    <t>Фасад кронштейн</t>
  </si>
  <si>
    <t>Крюк анкерный</t>
  </si>
  <si>
    <t>Прочие</t>
  </si>
  <si>
    <t>Набережная Адмирала Серебрякова от ул. Свердлова до ул. Черняховского</t>
  </si>
  <si>
    <t xml:space="preserve">Наружное освещение дороги </t>
  </si>
  <si>
    <t>Постановление администрации МО № 4549 от 29.12.2008, приказ № 1420 от 03.02.2009</t>
  </si>
  <si>
    <t>ОГК-10(1)</t>
  </si>
  <si>
    <t>тн</t>
  </si>
  <si>
    <t>ФН-0,459</t>
  </si>
  <si>
    <t>«AMIRA» серия 30</t>
  </si>
  <si>
    <t>У 433</t>
  </si>
  <si>
    <t>ПУНП 3x25</t>
  </si>
  <si>
    <t>D=63мм</t>
  </si>
  <si>
    <t>К-1,5-1-1-1</t>
  </si>
  <si>
    <t>К-3-1,5-1</t>
  </si>
  <si>
    <t>АВВГ 4x25</t>
  </si>
  <si>
    <t>Крепежные</t>
  </si>
  <si>
    <t xml:space="preserve">Наружное торшерное  освещение дороги </t>
  </si>
  <si>
    <t>Болты строительные с гайкой</t>
  </si>
  <si>
    <t>Фундамент под торшер</t>
  </si>
  <si>
    <t>Зажим для присоединения</t>
  </si>
  <si>
    <t>Труба венилпласт.</t>
  </si>
  <si>
    <t>D=50мм</t>
  </si>
  <si>
    <t>Труба ПЭ</t>
  </si>
  <si>
    <t>ПВВГ 4x25</t>
  </si>
  <si>
    <t>ПВС2х25</t>
  </si>
  <si>
    <t>прочие</t>
  </si>
  <si>
    <t>г. Новороссийск, п. Верхнебаканский, федеральная трасса "Краснодар-Новороссийск", в районе поста ГИБДД</t>
  </si>
  <si>
    <t>Линии наружного освещения</t>
  </si>
  <si>
    <t>Постановление администрации МО № 2110 от 05.05.2011, приказ № 1789 от 16.07.2011</t>
  </si>
  <si>
    <t>Опора одностроечная из центрифугированных ж/б стоек высотой 11 м</t>
  </si>
  <si>
    <t>Опора одностроечная из ж/б стоек СВ-164-12</t>
  </si>
  <si>
    <t>Провод СИП-2А 3х25+1х54,6</t>
  </si>
  <si>
    <t>Кронштейны консольные</t>
  </si>
  <si>
    <t>Светильники ЖКУ-250 с лампами ДНАТ-250</t>
  </si>
  <si>
    <t>Сухумийское шосс, парк им. Ленинского Комсомола</t>
  </si>
  <si>
    <t xml:space="preserve"> Наружное освещение КЛ-0,4 кВ в парке </t>
  </si>
  <si>
    <t>Постановление администрации МО №9 от 11.01.2011г.; Приказ УИЗО № 1753 от 19.03.2011г.</t>
  </si>
  <si>
    <t>Кабель в траншее в трубе</t>
  </si>
  <si>
    <t>ВВГ 4х16</t>
  </si>
  <si>
    <t>13 080,2</t>
  </si>
  <si>
    <t>321 761,9</t>
  </si>
  <si>
    <t>Труба гофрированная двустенная</t>
  </si>
  <si>
    <t>ДСК d-50мм.</t>
  </si>
  <si>
    <t>20 598,09</t>
  </si>
  <si>
    <t>22 246,0</t>
  </si>
  <si>
    <t>ПМ-12</t>
  </si>
  <si>
    <t>3 845,84</t>
  </si>
  <si>
    <t>Наружное освещение -Опоры в парке им. Ленинского комсомола</t>
  </si>
  <si>
    <t>Опоры осветительные металлические</t>
  </si>
  <si>
    <t>214 574,1</t>
  </si>
  <si>
    <t>Кронштейны металлические однорожковые</t>
  </si>
  <si>
    <t>69 754,71</t>
  </si>
  <si>
    <t>Кронштейны металлические двухрожковые</t>
  </si>
  <si>
    <t>6 487,71</t>
  </si>
  <si>
    <t>ЖКУ-16-250</t>
  </si>
  <si>
    <t>118 978,8</t>
  </si>
  <si>
    <t>14 573,9</t>
  </si>
  <si>
    <t>8 737,6</t>
  </si>
  <si>
    <t xml:space="preserve">Наружное электроснабжение осветительного комплекса                   </t>
  </si>
  <si>
    <t>Постановление администрации МО №760 от 09.02.2012г.; Приказ УИЗО № 1834 от 14.03.2012г.</t>
  </si>
  <si>
    <t>Кабельная линия (КЛ)-0,4 кВ АВБбШв 4х35 в траншее</t>
  </si>
  <si>
    <t>Кабельная линия (КЛ)-0,4 кВ ВВГ 4х6 в траншее</t>
  </si>
  <si>
    <t>ВЛ-0,4 кВ СИП 2А 3х35+1х54,6+1х16</t>
  </si>
  <si>
    <t>Опора железобетонная СВ 10,5</t>
  </si>
  <si>
    <t>Светильник ЖКУ 16-250 с лампами ДНАТ мощность 250 Вт</t>
  </si>
  <si>
    <t>ЩИТ УПРАВЛЕНИЕ ОСВЕЩЕНИЕМ</t>
  </si>
  <si>
    <t>Рубильник ЯБПВУ-1</t>
  </si>
  <si>
    <t>Видова ул., 13-й  микрорайон</t>
  </si>
  <si>
    <t xml:space="preserve">Сети наружного освещени  освещения, трансформаторной подстанции и кабельных линий </t>
  </si>
  <si>
    <t>Постановление администрации МО №3252 от 29.05.2012г.; Приказ УИЗО № 1869 от 15.06.2012г.</t>
  </si>
  <si>
    <t>Освещение</t>
  </si>
  <si>
    <t xml:space="preserve">СИП-2А </t>
  </si>
  <si>
    <t>Опоры ж/б</t>
  </si>
  <si>
    <t>Светильники «Кобра»  ЖКУ 400 (с гозоразрядными лампами)</t>
  </si>
  <si>
    <t>Горный хутор, ул. Шоссейная</t>
  </si>
  <si>
    <t xml:space="preserve">Наружное освещение                                               </t>
  </si>
  <si>
    <t>Постановление администрации МО № 3425 от 01.06.2012г.; Приказ УИЗО № 1872 от 09.07.2012г.;</t>
  </si>
  <si>
    <t>Стойка ж/б СВ-95 3</t>
  </si>
  <si>
    <t>Стойка ж/б СВ-105 3</t>
  </si>
  <si>
    <t>Провод СИП 2А 4х95</t>
  </si>
  <si>
    <t>Провод СИП 2А 4х50</t>
  </si>
  <si>
    <t>Провод СИП 2А 4х16</t>
  </si>
  <si>
    <t>Вводно распределительное устройство</t>
  </si>
  <si>
    <t>Верхнебаканский пос., ул.Островского, ул. Горького</t>
  </si>
  <si>
    <t>Постановление администрации МО № 3429 от 01.06.2012г.; Приказ УИЗО № 1881 от 09.07.2012г.; Постановление администрации МО №5564 от 20.09.2012г.; Приказ УИЗО № 1917 от 17.10.2012г.;</t>
  </si>
  <si>
    <t>Светильнику ЖКУ 16-150-001</t>
  </si>
  <si>
    <t>Лампа ДНАТ-150</t>
  </si>
  <si>
    <t>Лентна крепежная</t>
  </si>
  <si>
    <t>Зажим фасадный</t>
  </si>
  <si>
    <t>Кронштейн анкерный СА</t>
  </si>
  <si>
    <t>Зажим анкерный РА 25</t>
  </si>
  <si>
    <t>Зажим осветительный</t>
  </si>
  <si>
    <t>Скрепка</t>
  </si>
  <si>
    <t>Провод СИП 2А 2х25</t>
  </si>
  <si>
    <t>Светильники ЖКУ 16-150-001</t>
  </si>
  <si>
    <t>Кронштейн для светильников</t>
  </si>
  <si>
    <t>Лента крепежная</t>
  </si>
  <si>
    <t>Сжим У 733</t>
  </si>
  <si>
    <t>Фисанова ул. от пер. Рубина до конца</t>
  </si>
  <si>
    <t>Постановление администрации МО № 3416 от 01.06.2012г.; Приказ УИЗО № 1886 от 09.07.2012г.</t>
  </si>
  <si>
    <t>Опора ж/б СВ-9,5</t>
  </si>
  <si>
    <t>Провод СИП 2х16</t>
  </si>
  <si>
    <t>Провод АВВГ2х2.16</t>
  </si>
  <si>
    <t>Зажим прокалывающий ТТD 051F</t>
  </si>
  <si>
    <t>Лампа компактная люмисцентная 65 вт.</t>
  </si>
  <si>
    <t>Светильник ЛКУ-42</t>
  </si>
  <si>
    <t>Скрепка А-200</t>
  </si>
  <si>
    <t>Лента Л-207</t>
  </si>
  <si>
    <t>Арматура 16 мм</t>
  </si>
  <si>
    <t>г. Новороссийск, Цемдолина, ул. Виноградная</t>
  </si>
  <si>
    <t>Линия  наружного освещения</t>
  </si>
  <si>
    <t>Постановление администрации МО № № 5558 от 20.09.2012г.; Приказ УИЗО  от 17.10.2012г. № 1911;</t>
  </si>
  <si>
    <t>Провод АПВ 16</t>
  </si>
  <si>
    <t>Провод СИП 3*25+54,6</t>
  </si>
  <si>
    <t>Провод СИП 2*16</t>
  </si>
  <si>
    <t>Провод СИП 3*70+54,6</t>
  </si>
  <si>
    <t>Провод СИП 4*25</t>
  </si>
  <si>
    <t>Провод СИП 3*50+54,6</t>
  </si>
  <si>
    <t>Опора одностоечная железобетонная СВ 105-5</t>
  </si>
  <si>
    <t>Опора двухстоечная железобетонная СВ105-5</t>
  </si>
  <si>
    <t>Кронштейны металлические однорожковые под светильник ЖКУ 1к1-1,5-1,5</t>
  </si>
  <si>
    <t>Светильник ЖКУ 16-250-01 с лампами ДНАТ мощность 250 Вт</t>
  </si>
  <si>
    <t>ШКАФ УПРАВЛЕНИЯ</t>
  </si>
  <si>
    <t xml:space="preserve">Фотореле </t>
  </si>
  <si>
    <t>ул. Конституции от ул. Свободы до ул. Рубина</t>
  </si>
  <si>
    <t>Постановление администрации МО № 5559 от 20.09.2012г.;  Приказ УИЗО № 1912 от 17.10.2012г.</t>
  </si>
  <si>
    <t>Опора СВ 105-5</t>
  </si>
  <si>
    <t>Узел подкоса У-3</t>
  </si>
  <si>
    <t>Кронштейн под светильник ЖКУ 1.К1-1,2-0,5-ПЗ</t>
  </si>
  <si>
    <t>Светильник ЖКУ 16-250-01</t>
  </si>
  <si>
    <t>Скрепа крепления ленты</t>
  </si>
  <si>
    <t>Провод СИП 4*16</t>
  </si>
  <si>
    <t>СА 1500 Кронштейн</t>
  </si>
  <si>
    <t>Ра 25*100 Зажим анкерный клиновой</t>
  </si>
  <si>
    <t>Комплект промежуточной подвески ES 1500-54</t>
  </si>
  <si>
    <t>Ремешок COLLIER 180 NR</t>
  </si>
  <si>
    <t xml:space="preserve">         шт</t>
  </si>
  <si>
    <t>Колпачки CECT 16-150</t>
  </si>
  <si>
    <t>Зажим анкерный РА 1500</t>
  </si>
  <si>
    <t>Р2х95 Зажим ответвительный</t>
  </si>
  <si>
    <t>KZEP-13 Зажим ответвительный</t>
  </si>
  <si>
    <t>Кабель ВВГнг 3*2,5</t>
  </si>
  <si>
    <t>г. Новороссийск, Анапское шоссе от ул. Луначарского до ул. Тобольской</t>
  </si>
  <si>
    <t>Постановление администрации МО № 5560 от 20.09.2012г.; Приказ УИЗО от 17.10.2012г. № 1913</t>
  </si>
  <si>
    <t>Светильники, устанавливаемые вне зданий. Светильник с лампами: ртутными</t>
  </si>
  <si>
    <t>Светильники торшерные для освещения улиц под натриевую/металлогалогеновую лампу ЖТУ 06-150-006</t>
  </si>
  <si>
    <t>Кабели, подвешиваемые на тросе, масса 1 м, кг, до: 1</t>
  </si>
  <si>
    <t>Провод СИП 3х35+54,6</t>
  </si>
  <si>
    <t>СА 1500 кронштейн</t>
  </si>
  <si>
    <t>г. Новороссийск, ул. Сухумийское шоссе, 12 км (Памятник -ансамбль на месте затопления кораблей ЧФ 1918 г.)</t>
  </si>
  <si>
    <t>Постановление администрации МО № 5561 от 20.09.2012 г., приказ № 1914 от 17.10.2012</t>
  </si>
  <si>
    <t xml:space="preserve"> ОГС-0,4-9</t>
  </si>
  <si>
    <t>Закладная деталь ФМ-0,219-2,5</t>
  </si>
  <si>
    <t>Светильник РТУ 06-125-04</t>
  </si>
  <si>
    <t>Лампы HRLN 542</t>
  </si>
  <si>
    <t>Лампы HRLN 642</t>
  </si>
  <si>
    <t>Прожектор Сапфир 400</t>
  </si>
  <si>
    <t>Прожектор Сапфир 250</t>
  </si>
  <si>
    <t>Лампы 400 HQI-T</t>
  </si>
  <si>
    <t>Лампы 400 BLV 250</t>
  </si>
  <si>
    <t>Кабель ВВГ нг 5*10</t>
  </si>
  <si>
    <t>Лента из нержавеющей стали F-207</t>
  </si>
  <si>
    <t>Ремешок COLLIER 360 NR</t>
  </si>
  <si>
    <t>CPTAU 16 накончник</t>
  </si>
  <si>
    <t>У 733 Зажим ответвительный</t>
  </si>
  <si>
    <t>Зажим РА 1500</t>
  </si>
  <si>
    <t>ЩМП-6-0-74</t>
  </si>
  <si>
    <t>ЩМП-5-0-74</t>
  </si>
  <si>
    <t>ЩМП-4-0-74</t>
  </si>
  <si>
    <t>Муфта кабельная «прогресс» на 1 кВ</t>
  </si>
  <si>
    <t xml:space="preserve">Рубильник </t>
  </si>
  <si>
    <t>Фотореле</t>
  </si>
  <si>
    <t>Счетчик «Меркурий»</t>
  </si>
  <si>
    <t>Выключатель автоматический47-29 3р 63А</t>
  </si>
  <si>
    <t>Выключатель автоматический   47-29 3р 25-32А</t>
  </si>
  <si>
    <t>Выключатель автоматический47-29 3р 16А</t>
  </si>
  <si>
    <t>г. Новороссийск, Цемдолина, ул. Круговая</t>
  </si>
  <si>
    <t xml:space="preserve">Сети наружного освещения ВЛ-0.4 кВ </t>
  </si>
  <si>
    <t>Постановление администрации МО № 5562 от 20.09.2012 г., приказ № 1915 от 17.10.2012</t>
  </si>
  <si>
    <t>Опора СВ105-5</t>
  </si>
  <si>
    <t>Опора СВ 95-3,2</t>
  </si>
  <si>
    <t>Кронштейн под светильник ЖКУ 1,К1-1,2-0,5-ПЗ</t>
  </si>
  <si>
    <t>Светильник ЖКУ</t>
  </si>
  <si>
    <t>Провод СИП 3*25+54,6+16</t>
  </si>
  <si>
    <t>Ремешок COLLER 180NR</t>
  </si>
  <si>
    <t>Ремешок COLLER 360NR</t>
  </si>
  <si>
    <t>CPTAU 54.6 наконечник</t>
  </si>
  <si>
    <t>CPTAU 25 наконечник</t>
  </si>
  <si>
    <t>Колпачки СЕСТ 16-150</t>
  </si>
  <si>
    <t>Комплект промежуточной подвески ES-1500</t>
  </si>
  <si>
    <t>Кабель ВВГ нг 3*2,5</t>
  </si>
  <si>
    <t xml:space="preserve">Шкаф уличного освещения </t>
  </si>
  <si>
    <t>Труба ф65*4</t>
  </si>
  <si>
    <t>Светильник ЖКУ  16-250-01</t>
  </si>
  <si>
    <t>г. Новороссийск, Карамзина ул., 39</t>
  </si>
  <si>
    <t>Сети наружного освещения (Реконструкция )</t>
  </si>
  <si>
    <t>Постановление администрации МО № 5563 от 20.09.2012г.; Приказ УИЗО № 1916 от 17.10.2012г.;</t>
  </si>
  <si>
    <t>Кронштейны специальные на опорах для светильников.Кронштейны сварные металлические, количество:1</t>
  </si>
  <si>
    <t>Кронштейн под светильник ЖКУ 1.К1-1,5-1,5-ПЗ</t>
  </si>
  <si>
    <t>Светильник ЖКУ 16-250-001</t>
  </si>
  <si>
    <t>Кабели, подвешиваемые на тросе, масса 1м,кг,до: 1</t>
  </si>
  <si>
    <t>100 м кабеля</t>
  </si>
  <si>
    <t>СРТАU 16 наконечник</t>
  </si>
  <si>
    <t>Присоединение к зажимам жил проводов или кабелей,сечение,м2,до:35</t>
  </si>
  <si>
    <t>100шт</t>
  </si>
  <si>
    <t>Зажим плашечный ПС1-1</t>
  </si>
  <si>
    <t>РА 25*100 зажим анкерный клиновидный</t>
  </si>
  <si>
    <t>Ремешок COLLIER 180NR</t>
  </si>
  <si>
    <t>Кабели до 35 кВ в проложенных трубах, блоках и коробах,масса 1 м,кг, до: 1</t>
  </si>
  <si>
    <t>100м</t>
  </si>
  <si>
    <t>Труба стальная по установленным конструкциям, по стенам с креплением сеобами,диаметр,мм до: 80</t>
  </si>
  <si>
    <t>Васенко  ул., по ул.Мефодиевская от ул.Васенко до переезда, по ул.Пролетарской, по ул.Робеспьера от ул.Элеваторной до ул.Пролетарской, по ул.Элеваторной от ул.Красной до ул.Робеспьера, по ул.Пролетарской от ул. Робеспьера до ул.Красной, и ул.Красной от ТП-94 до ул.Пролетарской, по ул.Тихоступа от ул. ул. Робеспьера до ул.Магистральная</t>
  </si>
  <si>
    <t>Постановление администрации МО №5565 от 20.09.2012г.;Приказ № 1918 от 17.10.2012г., Приказ № 3674 от 04.12.2020г. По итогам инвентаризации</t>
  </si>
  <si>
    <t>Кронштейн под светильник ЖКУ 1.К1-2,0-0,4-ПЗ</t>
  </si>
  <si>
    <t>Светильник ЖКУ 06-150-06</t>
  </si>
  <si>
    <t>Провод СИП 3х25+54,6</t>
  </si>
  <si>
    <t>Провод СИП 4*2,5</t>
  </si>
  <si>
    <t>Ремешок COLLIER 360NR</t>
  </si>
  <si>
    <t>Комплект промежуточный подвески ES 1500 (ES54-14)</t>
  </si>
  <si>
    <t>Шкаф уличного освещения</t>
  </si>
  <si>
    <t>Конструкции стальные индивидуальные решетчатые сварной массой до 0,1 т</t>
  </si>
  <si>
    <t xml:space="preserve">Поворот </t>
  </si>
  <si>
    <t>опоры (троллейбусных линий)</t>
  </si>
  <si>
    <t>Робеспьера  ул., от ул. Тихоступа до ул. Элеваторная (не четная сторона),  ул. Васенко от ул.Мефодиевская до ул. Красной (четная сторона), Восточный район г.Новороссийск (монтаж БУР-16 в ТП-225,94,РП-14, ТП-89,55,54), ул.Элеваторная от ул.Красной до ул.Жуковского (со стороны Элеватора), ул. Мефодиевская от ул. Васенко до ул.Народная (не четная сторона)</t>
  </si>
  <si>
    <t>Постановление администрации МО №5566 от 20.09.2012г.; Приказ УИЗО № 1919 от 17.10.2012г.</t>
  </si>
  <si>
    <t>Блок управления реле</t>
  </si>
  <si>
    <t>Верхнебаканский пос., ул. Баканская</t>
  </si>
  <si>
    <t>Постановление администрации МО №1005 от 20.02.2013г. ; Приказ УИЗО  № 1942 от 15.03.2013г.</t>
  </si>
  <si>
    <t>Стойка опоры СВ 105-3,5</t>
  </si>
  <si>
    <t>Провод СИП2А  3*35+ 1*50 мм2</t>
  </si>
  <si>
    <t>Провод СИП2А  4*25 мм2</t>
  </si>
  <si>
    <t>Кронштейн анкерный (СИП) СА 1500</t>
  </si>
  <si>
    <t>Зажим анкерный (СИП) РА  1500</t>
  </si>
  <si>
    <t>Комплект промежуточной подвески (СИП) ES 1500</t>
  </si>
  <si>
    <t>Комплект анкерного крепления (СИП) ES 1500-3</t>
  </si>
  <si>
    <t>Зажим анкерный (СИП) РА  25*100</t>
  </si>
  <si>
    <t>Лента крепления шириной 20мм, толщиной 0,7мм, длиной 50м из нержавеющей стали (СИП) 96м</t>
  </si>
  <si>
    <t>Скрепа крепежной ленты NS20</t>
  </si>
  <si>
    <t>Хомут стяжной</t>
  </si>
  <si>
    <t>Зажим ответвительный с прокалыванием изоляции (СИП) Р3-95</t>
  </si>
  <si>
    <t>Кронштейн КБ-1-1-1</t>
  </si>
  <si>
    <t>Светильник ЖКУ 16-150-001</t>
  </si>
  <si>
    <t>Лампа ДНаТ</t>
  </si>
  <si>
    <t>Кабель силовой ВВГ 3*2,5 мм2</t>
  </si>
  <si>
    <t>Сжимы ответвительные У-859</t>
  </si>
  <si>
    <t>Наконечник CPTAU 35</t>
  </si>
  <si>
    <t>Щит энергосберегающий</t>
  </si>
  <si>
    <t>г. Новороссийск, Куникова ул., Сквер</t>
  </si>
  <si>
    <t>Линия наружного освещения                                 ул. Куникова (сквер).</t>
  </si>
  <si>
    <t>Постановление администрации МО № 1009 от 20.02.2013; Приказ УИЗО № 1946 от 15.03.13;</t>
  </si>
  <si>
    <t>Стойка опоры СВ 95-3</t>
  </si>
  <si>
    <t>Зажим анкерный (СИП) РА 25*100</t>
  </si>
  <si>
    <t>Скрепа крепежной ленты А2007 (СF 20)</t>
  </si>
  <si>
    <t>Кронштейн металлический КБ-18</t>
  </si>
  <si>
    <t>Кронштейн металлический КБ-36</t>
  </si>
  <si>
    <t>Светильник ЖКУ 16-150</t>
  </si>
  <si>
    <t>Лампа ДНаТ 150</t>
  </si>
  <si>
    <t xml:space="preserve"> м</t>
  </si>
  <si>
    <t>г. Новороссийск, Дачный переулок</t>
  </si>
  <si>
    <t>Постановление администрации МО № 1010 от 20.02.2013; Приказ УИЗО № 1947 от 15.03.2013г.</t>
  </si>
  <si>
    <t>Провод СИП-4 4*25 мм2</t>
  </si>
  <si>
    <t>Кронштейн металлический КМ-1</t>
  </si>
  <si>
    <t>Светильник ЛКУ-42-55-001</t>
  </si>
  <si>
    <t>Лампа UNIEL</t>
  </si>
  <si>
    <t>Сжимы ответвительные У-872</t>
  </si>
  <si>
    <t>от с. Цемдолина до ул. Мефодиевская от ТП-510, наружное освещение  с. Цемдолина ТП-524</t>
  </si>
  <si>
    <t>Постановление администрации МО № 2789 от  25.04.2013г.; Приказ УИЗО № 1973 от 01.07.2013г.</t>
  </si>
  <si>
    <t>Стойка опоры СВ 95-3/бетон В25 (М350)</t>
  </si>
  <si>
    <t>Провод СИП-2 3*35+1*54,6 мм2</t>
  </si>
  <si>
    <t>Провод СИП-2 3*35+1*54,6+1*16 мм2</t>
  </si>
  <si>
    <t>Зажим (СИП) РФ 1500</t>
  </si>
  <si>
    <t>Зажим KZEP 13</t>
  </si>
  <si>
    <t>Кронштейн стальной</t>
  </si>
  <si>
    <t>Кронштейн однорожковый</t>
  </si>
  <si>
    <t>Светильник ЖКУ 15-400-101 с платформой</t>
  </si>
  <si>
    <t>Лампа ДНАТ 400-5</t>
  </si>
  <si>
    <t>Шкаф металлический навесной 500*615-170</t>
  </si>
  <si>
    <t>Ящик ЯБПВУ-1 100А</t>
  </si>
  <si>
    <t>Счетчик Меркурий 230 АRТ-03 RN</t>
  </si>
  <si>
    <t>Выключатели автоматические «IEK»</t>
  </si>
  <si>
    <t>Кабель силовой ВВГ 4*25 мм2</t>
  </si>
  <si>
    <t>Пускатель магнитный ПМ 12-100А 220А</t>
  </si>
  <si>
    <t xml:space="preserve">Предохранитель ПН-100 </t>
  </si>
  <si>
    <t>Малоземельская (от) до ул. Дзержинского, 7- микрорайон (р.№ 23608)</t>
  </si>
  <si>
    <t xml:space="preserve">Наружное освещение в 7-ом микрорайоне </t>
  </si>
  <si>
    <t>Постановление администрации МО №4380 от 24.06.2013; Приказ № 1981 от 30.07.2013</t>
  </si>
  <si>
    <t>Провод СИП-2   3*35+1*50+ 1*16 мм2</t>
  </si>
  <si>
    <t>Зажим (СИП) РА 1500</t>
  </si>
  <si>
    <t>Зажим (СИП) СА 1500</t>
  </si>
  <si>
    <t>Комплект промежуточной подвески (СИП) ES 1500E</t>
  </si>
  <si>
    <t>Лента крепления из нерж.стали F 207(СИП)</t>
  </si>
  <si>
    <t>Зажим ответвительный с прокалыванием изоляции (СИП) Р3 -95</t>
  </si>
  <si>
    <t>Кронштейн стальной КНО2</t>
  </si>
  <si>
    <t>Кронштейн однорожковый КНО1</t>
  </si>
  <si>
    <t>Светильник ЖКУ 16-150-001 с плафоном</t>
  </si>
  <si>
    <t>Лампа ДНАТ 150</t>
  </si>
  <si>
    <t>Зажим ответвительный с прокалыванием изоляции (СИП)ЕР 95-13</t>
  </si>
  <si>
    <t>Раевская ст., ул. Новороссийская от ул. Сараны до ул. Восточной (участок) (р.№ 23609)</t>
  </si>
  <si>
    <t>Постановление администрации МО № 4374 от 24.06.2013г.; Приказ УИЗО № 1982 от 30.07.2013г.</t>
  </si>
  <si>
    <t>Щит освещения «Горсвет»</t>
  </si>
  <si>
    <t>Блок управления БУР-16</t>
  </si>
  <si>
    <t>Провод СИП-2   3*35+1*54,6 мм2</t>
  </si>
  <si>
    <t>Зажим анкерный(СИП) РА 1500</t>
  </si>
  <si>
    <t>Кронштейн анкерный(СИП) СА 2000</t>
  </si>
  <si>
    <t>Кронштейн анкерный(СИП) СS  10.3</t>
  </si>
  <si>
    <t>Зажим ответвительный с прокалыванием изоляции (СИП) Р 95</t>
  </si>
  <si>
    <t>Светильник светодиодный ЧЭК-С/02</t>
  </si>
  <si>
    <t>г. Новороссийск, ул. Куникова в границах пр. Дзержинского-ул. Суворовская</t>
  </si>
  <si>
    <t>Реконструкция ул. Куникова</t>
  </si>
  <si>
    <t>Постановление администрации № 6037 от 28.08.2013г.; Приказ № 1997 от 10.09.2013г., постановление № 2339 от 13.06.2018 о внес изменений в постановление № 6037 от 28.08.2013г; Приказ № 3298 от 28.06.2018г.</t>
  </si>
  <si>
    <t>Наружное освещение, опоры и флагманы, в том числе:</t>
  </si>
  <si>
    <t>Опоры ТФГ 1800-9,0</t>
  </si>
  <si>
    <t>Опоры ТФГ 3000-9,0</t>
  </si>
  <si>
    <t>Опоры ОГК-10</t>
  </si>
  <si>
    <t>Кабель силовой ВБбШв 4*35</t>
  </si>
  <si>
    <t>Выключатель автоматический 1п 10А</t>
  </si>
  <si>
    <t>Выключатель автоматический 3п 40А</t>
  </si>
  <si>
    <t>г. Новороссийск, ул. Мысхакское шоссе(братская могила), памятник "Рубеж обороны";</t>
  </si>
  <si>
    <t>Декоративное освещение</t>
  </si>
  <si>
    <t>Постановление администрации № 3517 от 21.05.2013г.; Приказ УИЗО № 2017 от 5.12.2013г.</t>
  </si>
  <si>
    <t>Прожектор МГ/ДнаТ 28-003-1000Вт</t>
  </si>
  <si>
    <t>Лампа металлогалогеновая НГТ 1000Вт/ДЕ40</t>
  </si>
  <si>
    <t>Прожектор ГВУ 626-001</t>
  </si>
  <si>
    <t>Прожектор МГЛ 150Вт</t>
  </si>
  <si>
    <t>Автомат 1кп 6А ЭКФ</t>
  </si>
  <si>
    <t>Автомат 3п 10А и 25А ЭКФ</t>
  </si>
  <si>
    <t>г. Новороссийск, ул. Снайпера Рубаха от ул. Глухова до ул. Суворовской</t>
  </si>
  <si>
    <t>Постановление администрации  № 7579 от 28.10.2013г.; Приказ УИЗО № 2025 от 17.12.2013г.(реконструкция дороги по ул. Сн. Рубахо)</t>
  </si>
  <si>
    <t xml:space="preserve">Железобетонные опоры </t>
  </si>
  <si>
    <t>Провод изолированный СИП-1 с числом жил 3х16+25мм</t>
  </si>
  <si>
    <t>г. Новороссийск, ул. Снайпера Рубахо от  ул. Набережная до ул. Суворовская</t>
  </si>
  <si>
    <t>Постановление администрации МО № 4631 от 8.07.2013г.; Приказ УИЗО № 2024 от 17.12.2013г.</t>
  </si>
  <si>
    <t xml:space="preserve">кронштейны </t>
  </si>
  <si>
    <t>лампы 150 Вт</t>
  </si>
  <si>
    <t>Трубы стальные нар. Диаметр 108мм, толщина стенуи 4 мм</t>
  </si>
  <si>
    <t>г. Новороссийск, ул. Видова от ул. Луначарского до ул. Кутузовской</t>
  </si>
  <si>
    <t>Постановление администрации МО № 2506 от 02.04.2014г.; Приказ УИЗО № 2065 от 03.04.2014г.</t>
  </si>
  <si>
    <t>Опоры СЦс-7,7-12П</t>
  </si>
  <si>
    <t>Опоры С 1.85/10.1</t>
  </si>
  <si>
    <t>Кронштейн типа "Флагман" 6.КЗ-0,5-1,5-30(15)180О11</t>
  </si>
  <si>
    <t>Светильник с лампами ртутными ЖКУ 16-250-001</t>
  </si>
  <si>
    <t>Лампы газоразрядные высокого давления типа: ДНаТ 250-5</t>
  </si>
  <si>
    <t>Опоры С1.85/10.1</t>
  </si>
  <si>
    <t>Кабель СИП-2а 2х16 кв.мм</t>
  </si>
  <si>
    <t>Кабель СИП-2а 4х16 кв.мм</t>
  </si>
  <si>
    <t>Кабель СИП-2а 3х35 кв.мм+1х54,6 кв.мм</t>
  </si>
  <si>
    <t>Кабель СИП-2а 3х50 кв.мм+1х54,6 кв.мм</t>
  </si>
  <si>
    <t>Кабель СИП-2а 3х70 кв.мм+1х70 кв.мм</t>
  </si>
  <si>
    <t>Кабель СИП-2а 3х95 кв.мм+1х70 кв.мм</t>
  </si>
  <si>
    <t>Верхнебаканский пос., Пушкинская ул. (р.№ 23610)</t>
  </si>
  <si>
    <t>Сети наружного  освещения</t>
  </si>
  <si>
    <t>Постановление администрации МО № 4370 от 24.06.2013г. ; Приказ УИЗО № 1980 от 30.07.2013г.</t>
  </si>
  <si>
    <t>Стойка опоры СВ 105-3,5/бетон В25 (М350)</t>
  </si>
  <si>
    <t>Провод СИП-2   3*70+1*70 мм2</t>
  </si>
  <si>
    <t>Провод СИП-2   3*35+1*50 мм2</t>
  </si>
  <si>
    <t>Провод СИП-4   4*25 мм2</t>
  </si>
  <si>
    <t>Провод СИП-4   2*16 мм2</t>
  </si>
  <si>
    <t>Кронштейн анкерный (СИП) СА 1500/2000</t>
  </si>
  <si>
    <t>Зажим анкерный (СИП) РА 1500</t>
  </si>
  <si>
    <t>Комплект промежуточной подвески (СИП) ЕS 1500E</t>
  </si>
  <si>
    <t>Зажим ответвительный с прокалыванием изоляции (СИП) РА 3-95</t>
  </si>
  <si>
    <t>Кронштейн стальной КР-1-1  1,5*1,5</t>
  </si>
  <si>
    <t>Светильник ЖКУ 15-150-001 с плафоном</t>
  </si>
  <si>
    <t>Кабель силовой ВВГ 3*2,5мм2</t>
  </si>
  <si>
    <t>Зажим ответвительный с прокалыванием изоляции (СИП)  ЕР 95-13</t>
  </si>
  <si>
    <t>Ящик силовой ЯР 01-32  100А</t>
  </si>
  <si>
    <t>Первомайская ул.  от  ул. Октябрьская до ул. Мира (р.№ 23611)</t>
  </si>
  <si>
    <t>Линия наружного освещения  (реконструкция)</t>
  </si>
  <si>
    <t>Постановление администрации МО № 4381 от 24.06.2013г.; Приказ УИЗО № 1979 от 30.07.2013г.;</t>
  </si>
  <si>
    <t>Ж/б опора СВ 95-3</t>
  </si>
  <si>
    <t>Провод СИП-4  4*25</t>
  </si>
  <si>
    <t>Зажим ответвит.с прокалыванием изоляции (СИП) Р3-95</t>
  </si>
  <si>
    <t>Хомут стяжной (СИП) Е778</t>
  </si>
  <si>
    <t>Кронштейн стальной  КБ-1-1-1</t>
  </si>
  <si>
    <t>Светильник ЖКУ 34-250-001</t>
  </si>
  <si>
    <t>Лампа ДНаТ 250-5</t>
  </si>
  <si>
    <t>Кабель ВВГ 3*2,5 мм2</t>
  </si>
  <si>
    <t>Зажим ответвительный прокалывающий (СИП) ЕР 95-13</t>
  </si>
  <si>
    <t>Щит освещения  с монтажной панелью ЩМП-3</t>
  </si>
  <si>
    <t>Счетчик Меркурий 233 ROL</t>
  </si>
  <si>
    <t>Выкл.автомат. ВА47-29 16А</t>
  </si>
  <si>
    <t>Пускатель маг. с теп.реле ПМ 12-025120 25А</t>
  </si>
  <si>
    <t>Натухаевская ст., ул. Красного Октября (участок)</t>
  </si>
  <si>
    <t>Линия наружного освещения (реконструкция)</t>
  </si>
  <si>
    <t>Постановление администрации МО № 4386 от 24.06.2013г.; Приказ УИЗО № 1976 от 30.07.2013г.;</t>
  </si>
  <si>
    <t>Провод СИП-2  3*35+1*50 мм2</t>
  </si>
  <si>
    <t>Комплект промежуточной подвески (СИП) ЕS 1500Е</t>
  </si>
  <si>
    <t>Кронштейн стальной  КМ-1-1-1</t>
  </si>
  <si>
    <t>Лампа ДНаТ 150-5</t>
  </si>
  <si>
    <t>Щит  освещения с монтажной панелью ЩМП-3</t>
  </si>
  <si>
    <t>Счетчик Меркурий 233 ORL</t>
  </si>
  <si>
    <t>Цемдолина, Степная ул., Фабричная ул., до ул. Борисовской (р№23613)</t>
  </si>
  <si>
    <t>Постановление администрации МО № 4382 от 24.06.2013г.; Приказ УИЗО № 1978 от 30.07.2013г.;</t>
  </si>
  <si>
    <t>Ж/б опора СВ 105-3,5</t>
  </si>
  <si>
    <t>Провод СИП-2  3*35+1*50+1*16</t>
  </si>
  <si>
    <t>Кронштейн стальной  КНО 1</t>
  </si>
  <si>
    <t>Светильник ЖКУ 29-150-007</t>
  </si>
  <si>
    <t>г. Новороссийск, пр. Ленина от ул. Исаева до ул. Черняховского (реконструкция) 1 этап</t>
  </si>
  <si>
    <t>Постановление администрации МО №5699 от 28.11.2011; приказ 1806 от 12.12.2011</t>
  </si>
  <si>
    <t>Опора ОГС-1.8-10</t>
  </si>
  <si>
    <t>Закладная деталь опоры ЗФ-36/12Д600-3,0</t>
  </si>
  <si>
    <t>Торшер «ЮФО» двухрожковый</t>
  </si>
  <si>
    <t>Светильник ЖКУ 34-100-001 У1 Альфа</t>
  </si>
  <si>
    <t>Светильник ЖКУ 34- 250-001 У1 Альфа</t>
  </si>
  <si>
    <t>Кабель АВБбШв сеч. 4х35</t>
  </si>
  <si>
    <t>Кабель АВБбШв сеч. 4х25</t>
  </si>
  <si>
    <t>Кабель АВБбШв сеч. 4х16</t>
  </si>
  <si>
    <t>Кабель АВВГ сеч. 4х25</t>
  </si>
  <si>
    <t>Кабель АВВГ сеч. 4х16</t>
  </si>
  <si>
    <t>Кабель АСБ сеч. 1х800</t>
  </si>
  <si>
    <t>Провод ПВС сеч. 3х4</t>
  </si>
  <si>
    <t>Провод ПВС сеч. 3х2,5</t>
  </si>
  <si>
    <t>Автоматический выключатель, 10А</t>
  </si>
  <si>
    <t>Щит наружного освещения р-н дома № 7 и между домом № 10 и СОШ № 22</t>
  </si>
  <si>
    <t>Труба стальная Д-159мм</t>
  </si>
  <si>
    <t>Труба стальная Д-108мм</t>
  </si>
  <si>
    <t>Труба стальная Д-89мм</t>
  </si>
  <si>
    <t>Труба стальная Д-80мм</t>
  </si>
  <si>
    <t>Труба п/э Д-50мм</t>
  </si>
  <si>
    <t>Труба а/ц Д-150мм</t>
  </si>
  <si>
    <t>Коробка соединительная</t>
  </si>
  <si>
    <t>Перетягивание контактной сети троллей</t>
  </si>
  <si>
    <t>Электрощит р-н дома № 7 по пр. Ленина (со стороны двора)</t>
  </si>
  <si>
    <t>Световая пушка фасадная р-н памятника «Матроса с гранатой»</t>
  </si>
  <si>
    <t>Труба ПВХ Д-25мм</t>
  </si>
  <si>
    <t>Провод ПВС сеч. 3х6</t>
  </si>
  <si>
    <t>Кронштейн «Флагман»</t>
  </si>
  <si>
    <t>Новороссийской Республики (от ул.Мира до ул.Советов)</t>
  </si>
  <si>
    <t>Наружное и торшерное освещение</t>
  </si>
  <si>
    <t>Постановление администрации МО № 5767 от 01.12.2011г.; Приказ № 1812 от 28.12.2011г.;</t>
  </si>
  <si>
    <t>Электроснабжение и торшерное освещение</t>
  </si>
  <si>
    <t>Торшер осветительный с кронштейном</t>
  </si>
  <si>
    <t>1 542 448,00</t>
  </si>
  <si>
    <t>Светильник «Шар венчающий»</t>
  </si>
  <si>
    <t>223 323,70</t>
  </si>
  <si>
    <t>Лампы ДНаТ 150-1</t>
  </si>
  <si>
    <t>107 046,87</t>
  </si>
  <si>
    <t>Кабель ВБбШВ 4*70</t>
  </si>
  <si>
    <t>617 139,90</t>
  </si>
  <si>
    <t>Кабель ВВГнг5*10</t>
  </si>
  <si>
    <t>498  371,60</t>
  </si>
  <si>
    <t>Кабель ВВГнг5*16</t>
  </si>
  <si>
    <t>НаконечникDT-16</t>
  </si>
  <si>
    <t>297 585,60</t>
  </si>
  <si>
    <t>Кабель связи 50*0,2*0,5</t>
  </si>
  <si>
    <t>348 201,20</t>
  </si>
  <si>
    <t>303 470,30</t>
  </si>
  <si>
    <t>Блок управления  ЩРн-48з</t>
  </si>
  <si>
    <t>98 923,40</t>
  </si>
  <si>
    <t>Ящик протяжной 400*400*200</t>
  </si>
  <si>
    <t>107 407,70</t>
  </si>
  <si>
    <t>Выключатели ВА47-29-1рС25</t>
  </si>
  <si>
    <t>106 068,00</t>
  </si>
  <si>
    <t>Выключатели ВА 47-29-3рС40</t>
  </si>
  <si>
    <t>103 527,30</t>
  </si>
  <si>
    <t>Выключатели ВА 47-100-3рС100</t>
  </si>
  <si>
    <t>102 211,10</t>
  </si>
  <si>
    <t>Ящик вводно-учетный</t>
  </si>
  <si>
    <t>110 988,40</t>
  </si>
  <si>
    <t>Счетчик Меркурий</t>
  </si>
  <si>
    <t>105 506,50</t>
  </si>
  <si>
    <t>Трансформатор тока ТЩ -0.66 150/5</t>
  </si>
  <si>
    <t>101 880,90</t>
  </si>
  <si>
    <t>Предохранитель ПН-2-250/125</t>
  </si>
  <si>
    <t>102 590,20</t>
  </si>
  <si>
    <t>Муфты КВТП 1 4*35</t>
  </si>
  <si>
    <t>124 880,40</t>
  </si>
  <si>
    <t>Муфты КВТП 1 4*70</t>
  </si>
  <si>
    <t>107 104,90</t>
  </si>
  <si>
    <t>СТП1 4*70</t>
  </si>
  <si>
    <t>103 306,70</t>
  </si>
  <si>
    <t>Новороссийской Республики (памятник Л.И.Брежневу")</t>
  </si>
  <si>
    <t>Наружное  и торшерное освещение паятника Л.И.Брежневу</t>
  </si>
  <si>
    <t>Кабель ВВГнг3*4</t>
  </si>
  <si>
    <t>Выключатель ВА 47-29-1рС16</t>
  </si>
  <si>
    <t>Лампа газоразрядная ДНаТ 150-1</t>
  </si>
  <si>
    <t>Прожектро ИО-01-500-01</t>
  </si>
  <si>
    <t>Цемдолина ул. Ленина (Золотая рыбка) ул. Борисовская, ул. Тополиная</t>
  </si>
  <si>
    <t>Постановление администрации МО № 3419 от 01.06.2012г.; Приказ УИЗО № 1889 от 09.07.2012г.;</t>
  </si>
  <si>
    <t>Стойка СВ 105-3,5</t>
  </si>
  <si>
    <t>Провод самонесущий СИП 2 3х95+70 мм2</t>
  </si>
  <si>
    <t>Провод самонесущий СИП 4 2х16 мм2</t>
  </si>
  <si>
    <t>Провод самонесущий СИП 2 3х35+54,6</t>
  </si>
  <si>
    <t>Светильник ЖКУ-16-100-001</t>
  </si>
  <si>
    <t>Провод самонесущий СИП</t>
  </si>
  <si>
    <t>Провод самонесущий изолированный СИП 4 2х16 мм2</t>
  </si>
  <si>
    <t>Щит вводной-учетный ШРС - 1</t>
  </si>
  <si>
    <t>Шкаф управления наружным освещением ШУНО-Я5000 с БУР-16</t>
  </si>
  <si>
    <t>Провод саамонесущий изолированный СИП4 2х16 мм2</t>
  </si>
  <si>
    <t>Светильники ЖКУ-16-100-001</t>
  </si>
  <si>
    <t>Шкаф управления наружным освещением ШУНО Я5000 с БУР-16</t>
  </si>
  <si>
    <t>Ушакова ул.,Зои Космодемьянской ул., Свободы В г. Новороссийске</t>
  </si>
  <si>
    <t xml:space="preserve"> Линия наружного освещения </t>
  </si>
  <si>
    <t>Постановление администрации МО № 1150 от 26.02.2013г.;  Приказ УИЗО № 1948 от 15.03.2013г.;</t>
  </si>
  <si>
    <t>1000м</t>
  </si>
  <si>
    <t>Хомут стяжной (СИП) COLLIER 360 NR</t>
  </si>
  <si>
    <t>Кронштейн металлический КМ-1-1-1</t>
  </si>
  <si>
    <t>Светильник ЖКУ 16-250-001 с плафоном</t>
  </si>
  <si>
    <t>Лампа ДНАТ 250-5</t>
  </si>
  <si>
    <t>Зажим ответвительный с прокалыванием изоляции (СИП) ЕР95-13</t>
  </si>
  <si>
    <t>1000 м</t>
  </si>
  <si>
    <t>Победы    ул.,           (от ул. Бирюзова до ул. Свободы)</t>
  </si>
  <si>
    <t>Наружное торшерное освещение</t>
  </si>
  <si>
    <t>Постановление администрации МО №1838 от 27.03.2013г.; Приказ УИЗО № 1952 от 22.04.2013г.</t>
  </si>
  <si>
    <t>1 439 696,0</t>
  </si>
  <si>
    <t>Кабель силовой с медными жилами с поливинилхлоридной изоляцией с броней из стальной ленты в шланге из поливинилхлорида: ВБбШв, напряжением 0,66 Кв, число жил - 5 и сечением 25 мм2</t>
  </si>
  <si>
    <t>101 931,0</t>
  </si>
  <si>
    <t>Кабель силовой с медными жилами с поливинилхлоридной изоляцией с броней из стальной ленты в шланге из поливинилхлорида: ВБбШв, напряжением 0,66 Кв, число жил - 5 и сечением 6,0 мм2</t>
  </si>
  <si>
    <t>26 841,0</t>
  </si>
  <si>
    <t>Кабель силовой с медными жилами с поливинилхлоридной изоляцией с броней из стальной ленты в шланге из поливинилхлорида: ВБбШв, напряжением 0,66 Кв, число жил - 4 и сечением 25 мм2</t>
  </si>
  <si>
    <t>25 894,0</t>
  </si>
  <si>
    <t>ВВГнг, напряжением 0,66 кВ, числом жил и сечением 3х1,5</t>
  </si>
  <si>
    <t>5 641,0</t>
  </si>
  <si>
    <t>Щит наружного освещения в комплекте с БУР (Блок управления реле) На стене ТП, где КНС-15</t>
  </si>
  <si>
    <t>Щиток с монтажной панелью ЩМП-2 (IP-54) На стене ТП, где КНС</t>
  </si>
  <si>
    <t>2 168,0</t>
  </si>
  <si>
    <t>Счетчик электрической энергии электронный,  Меркурий 230ART 02 PQR SIN На стене ТП, где КНС</t>
  </si>
  <si>
    <t>1 855,0</t>
  </si>
  <si>
    <t>Электронный пускорегулирующий аппарат ЭПРАН-150 На светильниках торшерных</t>
  </si>
  <si>
    <t>118 798,0</t>
  </si>
  <si>
    <t>Светильник торшерный для освещения улиц под натриевую/металлогалогеновую лампу ЖТУ 06-150-005</t>
  </si>
  <si>
    <t>157 033,0</t>
  </si>
  <si>
    <t>Лампы металлогалогенные типа HQI-TS 150 'Osram' На светильниках торшерных</t>
  </si>
  <si>
    <t>16 086,0</t>
  </si>
  <si>
    <t>Ленина проспект  (от ул. Снайпера Рубахо до ул. Куникова)</t>
  </si>
  <si>
    <t>Сети наружного освещения и электроснабжения</t>
  </si>
  <si>
    <t>мп</t>
  </si>
  <si>
    <t>Постановление администрации МО №3457 от 20.05.2013 г, приказ 1968 от 01.07.2013</t>
  </si>
  <si>
    <t>Кабель силовой алюминиевый для стационарной прокладки на напряжение 660 В, с пластмассовой изоляцией марки АВБбШв, с числом жил и сечением, мм2: 4x35</t>
  </si>
  <si>
    <t>Кабель силовой алюминиевый ААШв -1 1*800</t>
  </si>
  <si>
    <t>Кабель силовой алюминиевый для стационарной прокладки на напряжение 660 В, с пластмассовой изоляцией марки АВБбШв, с числом жил и сечением, мм2: 4x25</t>
  </si>
  <si>
    <t>Муфта соединительная Стт0-800</t>
  </si>
  <si>
    <t>Автомат 10</t>
  </si>
  <si>
    <t>Полусферы, в том числе:</t>
  </si>
  <si>
    <t>Подставки под полусферы</t>
  </si>
  <si>
    <t>Полусферы</t>
  </si>
  <si>
    <t>Монтаж Щита ИП АВМЮ 468361,009в ТП № 138 ул. Сн. Рубахо № 23, в том числе:</t>
  </si>
  <si>
    <t>Щит ИП АВМЮ 468361,009</t>
  </si>
  <si>
    <t>Кабель силовой алюминиевый для стационарной прокладки на напряжение 660 В</t>
  </si>
  <si>
    <t>Муфты термоусаживаемые концевые наружной установки</t>
  </si>
  <si>
    <t>Ленина проспект (от ул. Снайпера Рубахо до ул. Куникова)</t>
  </si>
  <si>
    <t xml:space="preserve">Наружное освещение опоры и флагманы </t>
  </si>
  <si>
    <t>Постановление администрации МО № 3457 от 20.05.2013; Приказ УИЗО № 1968 от 01.07.2013</t>
  </si>
  <si>
    <t xml:space="preserve">Опоры ТФГ 1800-9,0    </t>
  </si>
  <si>
    <t>Опоры  ТФГ 3000-9,0</t>
  </si>
  <si>
    <t>Кронштейны "Флагман"</t>
  </si>
  <si>
    <t>Лампы</t>
  </si>
  <si>
    <t xml:space="preserve">ФН электр.пускорег. аппарат ЭПРАН-150 ц </t>
  </si>
  <si>
    <t>Семигорье хутор, ул. Курортная-1,Курортная -23 (р.№ 23620)</t>
  </si>
  <si>
    <t>Постановление администрации МО №445 от 19.02.2007г.; Приказ № 972 от 01.03.2007г., Постановление № 4385 от 24.06.2013, приказ 1977 от 24.06.2013</t>
  </si>
  <si>
    <t>Провод СИП-4  4*25 мм2</t>
  </si>
  <si>
    <t>Провод СИП-4  2*16 мм2</t>
  </si>
  <si>
    <t xml:space="preserve">Щит наружного освещения </t>
  </si>
  <si>
    <t>с. Цемдолина, по ул. Ленина от Кирилловского поворота до ул. Золотая Рыбка</t>
  </si>
  <si>
    <t>Постановление администрации МО № 147 от 20.02.2003г.; Приказ УИЗО № 319 от 22.03.2003г.;</t>
  </si>
  <si>
    <t>опоры ж/б</t>
  </si>
  <si>
    <t>стойка СС 1,85-10,1</t>
  </si>
  <si>
    <t>стойка СС 136,6-6</t>
  </si>
  <si>
    <t>К-700</t>
  </si>
  <si>
    <t xml:space="preserve">ЖКУ-250 </t>
  </si>
  <si>
    <t>шкаф уличного освещения (ТП-350)</t>
  </si>
  <si>
    <t>У 1005</t>
  </si>
  <si>
    <t>шкаф уличного освещения (ТП-365)</t>
  </si>
  <si>
    <t>СИП "Торсада" 3х50+54</t>
  </si>
  <si>
    <t>г. Новороссийск, с.Мысхако, ул.Центральная,2 в ТП-30</t>
  </si>
  <si>
    <t>Постановление администрации МО № 8107 от 14.11.2013, приказ № 2026 от 17.12.2013</t>
  </si>
  <si>
    <t>Блок управления реле БУР-16</t>
  </si>
  <si>
    <t>Зажим ЕР 95-13</t>
  </si>
  <si>
    <t>г. Новороссийск, ул. Видова,114 (школа №40) в ТП-81</t>
  </si>
  <si>
    <t>г. Новороссийск, ул. Шевченко,76 в ТП-294</t>
  </si>
  <si>
    <t>г. Новороссийск, ул. Губернского,47- ул. Цедрика,4 в ТП-78</t>
  </si>
  <si>
    <t>г. Новороссийск, ул. Волгогорадская,12  (9-й микрорайон) в ТП-412</t>
  </si>
  <si>
    <t>г. Новороссиул. Луначарского – ул. Видова,129  в ТП-112</t>
  </si>
  <si>
    <t>г. Новороссиул. Видова,184- ул. Камская,5 в ТП-185</t>
  </si>
  <si>
    <t>г. Новороссийск, ул. Софиевская,1- ул. Судостальского в ТП-75</t>
  </si>
  <si>
    <t>г. Новороссийск, ул. Молодежная,4 в ТП-458</t>
  </si>
  <si>
    <t>г. Новороссийск, с. Цемдолина, ул .Ленина- ул. Дзержинского в ТП-365</t>
  </si>
  <si>
    <t>г. Новороссийск, ул. Карла Маркса, 1а (почта) в ТП-69</t>
  </si>
  <si>
    <t>г. Новороссийск, п. Гайдук, ул. Ленина в ТП-388</t>
  </si>
  <si>
    <t>Провод СИП 3*35+54,6 (М)</t>
  </si>
  <si>
    <t>г. Новороссийск, Парковая аллея, ул. Советов В ТП-1</t>
  </si>
  <si>
    <t>г. Новороссийск, ул. Набережная в ТП-158а</t>
  </si>
  <si>
    <t>г. Новороссийск, п. Верхнебаканский в ТП-392</t>
  </si>
  <si>
    <t>г. Новороссийск, Парковая магистраль, ул. Советов в ТП-8</t>
  </si>
  <si>
    <t>г. Новороссийск, Дорога на Краснодар в ТП-319</t>
  </si>
  <si>
    <t>г. Новороссийск, ул. Горького, 20 –ул. Рубина,31 в ТП-40</t>
  </si>
  <si>
    <t>г. Новороссийск, ул. К.Маркса,36 –ул. Цедрика в ТП-7</t>
  </si>
  <si>
    <t>г. Новороссийск, ул. Малоземельская,19 в ТП-408</t>
  </si>
  <si>
    <t>г. Новороссийск, ул. Золотаревского, проезд от  ул. Золотаревского до ул. Волгогорадская в РП-9</t>
  </si>
  <si>
    <t>г. Новороссийск, Парковая аллея, ул.  Советов в ТП-9</t>
  </si>
  <si>
    <t>г. Новороссийск, ул. Волочаевская,96 в ТП-206</t>
  </si>
  <si>
    <t>г. Новороссийск, Парковая магистраль, ул. Советов в ТП-12</t>
  </si>
  <si>
    <t>г. Новороссийск, ул. Набережная в РП-16</t>
  </si>
  <si>
    <t>г. Новороссийск, ул. Анапское шоссе,29 в РП-2</t>
  </si>
  <si>
    <t>с. Цемдолина, пер.Восточный в ТП-143</t>
  </si>
  <si>
    <t>с. Абрау-Дюрсо, ул. Горького,ул. Чехова, ул. Толстого;</t>
  </si>
  <si>
    <t>кабель  Торсада 2А</t>
  </si>
  <si>
    <t>Светильник РКУ-150</t>
  </si>
  <si>
    <t>Лампа  ДНАТ</t>
  </si>
  <si>
    <t>Щит учета  3-хфазный</t>
  </si>
  <si>
    <t>с. Васильевка, ул. Гайдара, ул. Чкалова</t>
  </si>
  <si>
    <t>с. Глебовка, ул. Советская, ул. Чехова</t>
  </si>
  <si>
    <t>АПУНП 3х2,5</t>
  </si>
  <si>
    <t>щт.</t>
  </si>
  <si>
    <t>с. Северная Озереевка,ул. Виноградная</t>
  </si>
  <si>
    <t>с. Южная Озереевка,ул. Свободы, ул. Ильича</t>
  </si>
  <si>
    <t>х. Дюрсо, ул. Свободы</t>
  </si>
  <si>
    <t>с. Цемдолина, от ТП-352 по ул. Свободы</t>
  </si>
  <si>
    <t>Постановление главы админ. № 1659 от 13.06.2007г. "О включении в реестр МС объектов электроснабжения"; Приказ УИЗО № 1009 от 18.06.2007г.</t>
  </si>
  <si>
    <t>АС-50</t>
  </si>
  <si>
    <t>СИП 2А 4х50</t>
  </si>
  <si>
    <t>с. Цемдолина, от ТП-143 по ул. Свободы</t>
  </si>
  <si>
    <t>СВ-9,5-3,5</t>
  </si>
  <si>
    <t>траверса</t>
  </si>
  <si>
    <t>ТР-4</t>
  </si>
  <si>
    <t>крепеж подкоса</t>
  </si>
  <si>
    <t>Набережная им. Адмирала Серебрякова, Площадь Морвокзала от КПП по ул. Новороссийской Республики</t>
  </si>
  <si>
    <t>Проводная линия радиофицирования</t>
  </si>
  <si>
    <t>ПВС 3х2,2</t>
  </si>
  <si>
    <t>труба полиэтилденовая</t>
  </si>
  <si>
    <t>13-й микрорайон</t>
  </si>
  <si>
    <t>Постановление главы админ. № 3744 от 13.11.2008г.; Приказ КУУМИЗО № 1377  от 25.11.2008г.</t>
  </si>
  <si>
    <t>СВ-9,5-3-1с</t>
  </si>
  <si>
    <t>метал.</t>
  </si>
  <si>
    <t>ул. Советов,18, здание администрации</t>
  </si>
  <si>
    <t>Зенитные прожекторы</t>
  </si>
  <si>
    <t>456840,42 </t>
  </si>
  <si>
    <t>Постановление администрации МО г. Новороссийск от 24.02.2014 г. № 1367;   Приказ от 25.02.2014г. № 2045</t>
  </si>
  <si>
    <t xml:space="preserve">Кабель ВВГнг </t>
  </si>
  <si>
    <t>4х70 мм2</t>
  </si>
  <si>
    <t>Кабель ВВГнг</t>
  </si>
  <si>
    <t xml:space="preserve"> 4х50 мм2</t>
  </si>
  <si>
    <t>г. Новороссийск,   улица Бирюзова от улицы Видова  до улицы Победы</t>
  </si>
  <si>
    <t>Постановление администрации муниципального образования город Новороссийск от 02.04.2014 г. № 2492 Приказ от 09.04.2014г. № 2061</t>
  </si>
  <si>
    <t>В том числе</t>
  </si>
  <si>
    <t>СЦс-7,7-12П</t>
  </si>
  <si>
    <t>527 043,00</t>
  </si>
  <si>
    <t>типа «Флагман» 6.КЗ-0,5-1,5-30(15)/180-О11</t>
  </si>
  <si>
    <t>202 643,00</t>
  </si>
  <si>
    <t xml:space="preserve">Светильник с лампами ртутными </t>
  </si>
  <si>
    <t>63 264,00</t>
  </si>
  <si>
    <t xml:space="preserve">Лампы газоразрядные высокого давления типа: </t>
  </si>
  <si>
    <t>ДНаТ 250-5</t>
  </si>
  <si>
    <t>66 386,00</t>
  </si>
  <si>
    <t>СИП – 2а 2х16 мм2</t>
  </si>
  <si>
    <t>СИП – 2 а 3х95+1х95 мм2</t>
  </si>
  <si>
    <t>39 878,00</t>
  </si>
  <si>
    <t>СИП – 2а 3х50+1х54,6 мм2</t>
  </si>
  <si>
    <t>170 565,00</t>
  </si>
  <si>
    <t>Гайдук, Юго-Западная часть, г. Новороссийск. Этап III. Пусковой комплекс КТП-4»</t>
  </si>
  <si>
    <t>Постановление администрации  МО  от 04.04.2014 г. № 2607     Приказ от 11.04.2014г. № 2067</t>
  </si>
  <si>
    <t>Шкаф наружного освещения в комплекте</t>
  </si>
  <si>
    <t xml:space="preserve">Провод изолированный самонесущий для воздуш линий </t>
  </si>
  <si>
    <t>типа СИП-2, с числом жтл и сечением 3х25+1х54,6 мм2</t>
  </si>
  <si>
    <t>Кабель до 35 кВ с креплением накладочными скобами, масса 1м кабеля по 0,5 кг</t>
  </si>
  <si>
    <t>Кронштейн специальный на опорах для светильников сварные металлические количество рожков 1</t>
  </si>
  <si>
    <t>Кронштейн КС2</t>
  </si>
  <si>
    <t>Светильник, устанавливаемый вне зданий с лампами: ртутными</t>
  </si>
  <si>
    <t xml:space="preserve">ул.Энгельса-4,
 Парковая-3, 
Российская-4, 
Алексеева-4,
 Борисова-4, 
Нижняя-3, 
Центральная-8
</t>
  </si>
  <si>
    <t xml:space="preserve">Светильник консольный для освещения улиц под </t>
  </si>
  <si>
    <t>натриевую/металлогалогеновую лампу ЖКУ 16-250-001 с плафонами</t>
  </si>
  <si>
    <t>Лампы газоразрядные высокого давления типа ДНаТ 250-5</t>
  </si>
  <si>
    <t>Кабель силовой с медными жтлами с поливинилхлоридной изоляцией в поливинилхлоридной оболочке без защитного покрова:</t>
  </si>
  <si>
    <t xml:space="preserve"> ВВГ, напряжением 1,00 кВ, чиск\ло жил 3 и сечением 2,5 мм2</t>
  </si>
  <si>
    <t>Зажим наборный без кожуха</t>
  </si>
  <si>
    <t>(СИП) ES 1500E</t>
  </si>
  <si>
    <t xml:space="preserve"> (СИП) РА1500</t>
  </si>
  <si>
    <t>Зажим NTD 301 AF/F 9.08 евро* 40,85</t>
  </si>
  <si>
    <t>Зажим NTD 051 AF/F 9.08 евро* 40,85</t>
  </si>
  <si>
    <t>Перемычка заземляющая тросовая диаметром до 9,2 мм для строительных металлических конструкций</t>
  </si>
  <si>
    <t>Хомут стяжной СИП Е778</t>
  </si>
  <si>
    <t>Лента крепления шириной 20мм, толщиной 0,7мм, длиной 50м из нержавеющей стали (в пластмассовой коробке с кабельной бухтой) F207 (СИП)</t>
  </si>
  <si>
    <t>Скрепа размером 20 мм NC20 (СИП)</t>
  </si>
  <si>
    <t xml:space="preserve">Гильза нейтрали изолированная (СИП) MJPT 25 </t>
  </si>
  <si>
    <t>Гильза нейтрали изолированная (СИП) MJPT 70</t>
  </si>
  <si>
    <t>Колпачок изолирующий (СИП) СЕСТ 6-35</t>
  </si>
  <si>
    <t>Наконечник изолированный алюминиевый с медной клеммой (СИП) CРTAU 25</t>
  </si>
  <si>
    <t>Сжим соединительный (при ответвлении стальных проводов)</t>
  </si>
  <si>
    <t>г. Новороссийск, пр. Ленина от ул.Черняховского до ул. Снайпера Рубахо</t>
  </si>
  <si>
    <t>Опоры и флагманы наружного освещения</t>
  </si>
  <si>
    <t>Постановление администрации муниципального образования город Новороссийск от 28.10.2014 г. № 8386;    Приказ от 31.10.2014г. № 2122</t>
  </si>
  <si>
    <t xml:space="preserve">Опоры  ТФГ 3000-9,0  </t>
  </si>
  <si>
    <t>Сети наружного освещения к рентгенкабинету поликлиники № 6</t>
  </si>
  <si>
    <t>Постановление администрации МО г. Новороссийск от 16.01.2014 г. № 372;                                Приказ от 03.02.2014г. № 2039</t>
  </si>
  <si>
    <t>Щит электрический вводной ЯВУ 4-440.</t>
  </si>
  <si>
    <t>Щит электрический распределительный</t>
  </si>
  <si>
    <t>Щиток освещения</t>
  </si>
  <si>
    <t>Щит АВР</t>
  </si>
  <si>
    <t>Светильники люминисцентные</t>
  </si>
  <si>
    <t>Светильники с лампами накаливания</t>
  </si>
  <si>
    <t>пр. Ленина, район памятника "Матрос с гранатой"</t>
  </si>
  <si>
    <t xml:space="preserve">Подсветка и электрощит  подсветки </t>
  </si>
  <si>
    <t>Постановление администрации  от 28.10.2014 г. № 8386 ; Приказ 31.10.2014г. № 2122</t>
  </si>
  <si>
    <t>г. Новороссийск,  с. Гайдук, Юго-Западная часть, ул. Красноармейская,пер.Тихий, пер.Лесной, пер.Отрадный,пер.Садовый  </t>
  </si>
  <si>
    <t>Сети наружного освещенияЭтап II. Пусковой комплекс КТП-6</t>
  </si>
  <si>
    <t>776867,00</t>
  </si>
  <si>
    <t>Постановление №3444 от 08.05.2015 года ;         Приказ№ 2164 от 29 мая   2015г.</t>
  </si>
  <si>
    <t xml:space="preserve">Шкаф управления уличным освещением "Горсвет" </t>
  </si>
  <si>
    <t xml:space="preserve">Провод самонесущий изолированный 3х25+35 мм2 (СИП-2А)       </t>
  </si>
  <si>
    <t xml:space="preserve">Кабели с медными жилами с поливинилхлоридной изоляцией и оболочкой марки ВВГ 4х35 мм2     </t>
  </si>
  <si>
    <t xml:space="preserve">Провода с поливилхлоридной изоляцией для электрических установок марки ПВС, мм2: 3*2,5    </t>
  </si>
  <si>
    <t>ул.Красноармейская,пер.Тихий, пер.Лесной, пер.Отрадный, пер.Садовый  </t>
  </si>
  <si>
    <t xml:space="preserve">Светильник для освещения улиц типа "Кобра" ЖКУ 250 (с плафоном)                           </t>
  </si>
  <si>
    <t>Постановление №3444 от 08.05.2015 года ; Приказ№ 2164 от 29 мая   2015г.</t>
  </si>
  <si>
    <t xml:space="preserve">Лампы газоразрядные высокого давления типа ДНаТ 250-5       </t>
  </si>
  <si>
    <t xml:space="preserve">Крепления для трубопроводов: кронштейны, планки, хомуты     </t>
  </si>
  <si>
    <t>77,22 кг</t>
  </si>
  <si>
    <t xml:space="preserve">Комплект промежуточной подвески ES 1500Е </t>
  </si>
  <si>
    <t xml:space="preserve">Анкерный зажим РА 1500 </t>
  </si>
  <si>
    <t xml:space="preserve">Ответвительный зажим Р 645 </t>
  </si>
  <si>
    <t xml:space="preserve">Ответвительный зажим Р 616 </t>
  </si>
  <si>
    <t xml:space="preserve">Ответвительный зажим Р 95 </t>
  </si>
  <si>
    <t xml:space="preserve">Ответвительный зажим Р 72 </t>
  </si>
  <si>
    <t xml:space="preserve">Ответвительный зажим РС 481 </t>
  </si>
  <si>
    <t xml:space="preserve">Плашечный зажим СД 35 </t>
  </si>
  <si>
    <t xml:space="preserve">Кронштейн CS 10.3 </t>
  </si>
  <si>
    <t xml:space="preserve">Кронштейн CА 16 </t>
  </si>
  <si>
    <t xml:space="preserve">Зажим соединительный MJPT 25 </t>
  </si>
  <si>
    <t xml:space="preserve">Зажим соединительный MJPT 95N </t>
  </si>
  <si>
    <t xml:space="preserve">Лента крепления F 207 </t>
  </si>
  <si>
    <t xml:space="preserve">Скрепа крепежная NC 20 </t>
  </si>
  <si>
    <t xml:space="preserve">Бугель для м/ленты NВ 20 </t>
  </si>
  <si>
    <t>900, 0</t>
  </si>
  <si>
    <t xml:space="preserve">Стяжной хомут Е 778 </t>
  </si>
  <si>
    <t xml:space="preserve">Наконечник изолированный с медно-алюминиевой клеммой CPTAU-25 D16 [018160] {TYCO}         </t>
  </si>
  <si>
    <t xml:space="preserve">Наконечник изолированный с медно-алюминиевой клеммой CPTAU-35 [024050] {TYCO}             </t>
  </si>
  <si>
    <t xml:space="preserve">Колпачок для изоляции  СЕ 6.35 </t>
  </si>
  <si>
    <t>г. Новороссийск,с. Гайдук, Юго-Западная часть, ул. Северная,ул. Южная,ул. Кубанская,ул. Борисова,ул. Алексеева,ул. Сельскохозяйственная,ул. Полевая</t>
  </si>
  <si>
    <t>Сети наружного освещения Этап II. Пусковой комплекс КТП-2</t>
  </si>
  <si>
    <t>877777,00</t>
  </si>
  <si>
    <t>Постановление администрации МО №3446 от 08.05.2015 года; Приказ УИЗО № 2165 от 29 мая   2015г.</t>
  </si>
  <si>
    <t>ул. Северная,ул. Южная,ул. Кубанская,ул. Борисова,ул. Алексеева,ул. Сельскохозяйственная,ул. Полевая</t>
  </si>
  <si>
    <t>Зажим соединительный MJPT 95N цена 300/1,18/4,75*1,125</t>
  </si>
  <si>
    <t xml:space="preserve">Колпачек для изоляции  СЕ 6.35 </t>
  </si>
  <si>
    <t>Сети наружного освещения  (реконструкция)Этап II. Пусковой комплекс КТП-2</t>
  </si>
  <si>
    <t>№3446 от 08.05.2015 года «О передаче в муниципальную собственность законченного строительством объекта: «Электроснабжение Юго-Западной части с.Гайдук г. Новороссийск. Этап II. Пусковой комплекс КТП-2»»</t>
  </si>
  <si>
    <t>16,38 кг</t>
  </si>
  <si>
    <t>Комплект промежуточной подвески ES 1500Е</t>
  </si>
  <si>
    <t>Ответвительный зажим Р 616 цена 125/1,18/4,75*1,125</t>
  </si>
  <si>
    <t>Ответвительный зажим Р 645 цена 128/1,18/4,75*1,125</t>
  </si>
  <si>
    <t>Сети электроснабжения.Этап II.Пусковой комплекс КТП-2 в том числе:</t>
  </si>
  <si>
    <t>с. Гайдук,ул. Северная,ул. Южная,ул. Кубанская,ул. Борисова,ул. Алексеева,ул. Сельскохозяйственная,ул. Полевая</t>
  </si>
  <si>
    <t xml:space="preserve">Опоры марки СВ105-3,5 серия 3.407.1-143 вып.7               </t>
  </si>
  <si>
    <t>41,48 кг</t>
  </si>
  <si>
    <t xml:space="preserve">Провод самонесущий изолированный 3х95+95 мм2 (СИП-2А)       </t>
  </si>
  <si>
    <t xml:space="preserve">Провод самонесущий изолированный 3х95+70+16 мм2 (СИП-2А)    </t>
  </si>
  <si>
    <t xml:space="preserve">Провод самонесущий изолированный 2х16 мм2 (СИП-2А)          </t>
  </si>
  <si>
    <t xml:space="preserve">Анкерный зажим РА 2200 </t>
  </si>
  <si>
    <t xml:space="preserve">Анкерный зажим DN 123 </t>
  </si>
  <si>
    <t>Ответвительный зажим Р 616</t>
  </si>
  <si>
    <t>Ответвительный зажим Р 72</t>
  </si>
  <si>
    <t xml:space="preserve">Стяжной хомут Е 260 </t>
  </si>
  <si>
    <t xml:space="preserve">Колпачек для изоляции  СЕ 25.150 </t>
  </si>
  <si>
    <t>г.Новороссийск, п.Гайдук, Юго-Западная  часть</t>
  </si>
  <si>
    <t>Сети наружного освещенияЭтап II. Электрические сети 0,4 кВ. Пусковой комплекс № 1 (ТП-569)"</t>
  </si>
  <si>
    <t>Постановление № 6299 от 12.08.2015г. "О передаче в муниципальную собственность законченного строительством объекта: "Электроснабжение Юго-Западной части с.Гайдук г.Новороссийск. Этап II. Электрические сети 0,4 кВ. Пусковой комплекс № 1 (ТП-569)"№ 2182 от 24.08.2015г.</t>
  </si>
  <si>
    <t>Шкаф управления уличным освещением</t>
  </si>
  <si>
    <t>Провод самонесущий изолированный 3х25+35мм2 (СИП-2А)</t>
  </si>
  <si>
    <t>Провода с поливилхлоридной изоляцией для электрических установок марки ПВС, мм2: 3*2,5</t>
  </si>
  <si>
    <t>Светильник для освещения улиц типа "Кобра" ЖКУ 250 (с плафоном)</t>
  </si>
  <si>
    <t xml:space="preserve">Крепления для трубопроводов: кронштейны, планки,хомуты </t>
  </si>
  <si>
    <t>Комплект промежуточной подвески ЕS 1500Е</t>
  </si>
  <si>
    <t>Анкерный зажим РА 1500</t>
  </si>
  <si>
    <t>Ответвительный зажим Р 645</t>
  </si>
  <si>
    <t>Ответвительный зажим РС 481</t>
  </si>
  <si>
    <t>Кронштейн СS 10.3</t>
  </si>
  <si>
    <t>Кронштейн СА 16</t>
  </si>
  <si>
    <t>Лента крепления F 207</t>
  </si>
  <si>
    <t>Скрепа крепежная NC 20</t>
  </si>
  <si>
    <t>Бугель для м/ленты NB 20</t>
  </si>
  <si>
    <t xml:space="preserve">г. Новороссийск,
ул. Герцена от ул. Луначарского до ул. Старотобольской  (от ул. Рязанской до ул. Камской)
</t>
  </si>
  <si>
    <t xml:space="preserve"> Сети наружного освещения ул. Герцена 2 этап.</t>
  </si>
  <si>
    <t>Постановление № 7896 от 12.10.2015 года; Приказ № 2199 от 20  октября   2015г.</t>
  </si>
  <si>
    <t>Опора стальная многоцелевая СФГ-400-10,0-01-ц</t>
  </si>
  <si>
    <t>768 498, 54</t>
  </si>
  <si>
    <t>Фундамент металлический</t>
  </si>
  <si>
    <t>238 535,31</t>
  </si>
  <si>
    <t>Провод СИП-2А</t>
  </si>
  <si>
    <t>149 697,34</t>
  </si>
  <si>
    <t>310 911,99</t>
  </si>
  <si>
    <t>Светильник консольный ЖКУ 34-250-001</t>
  </si>
  <si>
    <t>333 479,60</t>
  </si>
  <si>
    <t>Лампа газоразрядная высокого давления ДНАТ-250-5</t>
  </si>
  <si>
    <t>17 511,86</t>
  </si>
  <si>
    <t>Кабель сечения 3х2,5 мм2 ВВГ</t>
  </si>
  <si>
    <t>5 160,19</t>
  </si>
  <si>
    <t>Щит энергосберегающий с БУР 16</t>
  </si>
  <si>
    <t>290 730,85</t>
  </si>
  <si>
    <t>23 944,32</t>
  </si>
  <si>
    <t>2015 год</t>
  </si>
  <si>
    <t>2016 год</t>
  </si>
  <si>
    <t>г. Новороссийск, ул. Победы в границах от ул. Свободы до ул. Рубина</t>
  </si>
  <si>
    <t>Торшерное освещение, электроснабжение</t>
  </si>
  <si>
    <t>8 745 105,00</t>
  </si>
  <si>
    <t>постановление № 2341 от 13.06.2018. постановление 11.10.2016 № 8403. Приказ № 3296 от 28.06.2018. Приказ № 2329 от 02.11.2016</t>
  </si>
  <si>
    <t>5 400 069,00</t>
  </si>
  <si>
    <t>Кабель силовой – 5х25 мм2</t>
  </si>
  <si>
    <t>677 049,00</t>
  </si>
  <si>
    <t>Кабель силовой 3х4,0 мм2</t>
  </si>
  <si>
    <t>418 017,00</t>
  </si>
  <si>
    <t>Кабель силовой 3х1,5 мм2</t>
  </si>
  <si>
    <t>217 549,00</t>
  </si>
  <si>
    <t>Светильник торшерный для освещения улиц под натриевую/металогалогенновую лампу ЖТУ 06-150-005</t>
  </si>
  <si>
    <t>1 975 632,00</t>
  </si>
  <si>
    <t>Лампы металогалогенные типа HQI-TS 150 ‘Osram’</t>
  </si>
  <si>
    <t>37 001,00</t>
  </si>
  <si>
    <t>Светильники подсветки беседок PLAZZA A6056IN</t>
  </si>
  <si>
    <t>19 788,00</t>
  </si>
  <si>
    <t>г. Новороссийск,  ул. Сухумское шоссе, парк им. Ленинского Комсомола</t>
  </si>
  <si>
    <t>постановления главы муниципального образования город Новороссийск № 9267 от 26.11.2015 года;  Приказ № 2250 от 30.05.2016 г.</t>
  </si>
  <si>
    <t>Фонарный столб «Классика»</t>
  </si>
  <si>
    <t>Кабель силовой с медными жилами с поливинилхлоридной изоляцией: ВВГ, напряжением 1,00 кВ, число жил - 4 и сечением 10 мм2</t>
  </si>
  <si>
    <t>Кабель силовой с медными жилами с поливинилхлоридной изоляцией и оболочкой: АВВГнг-LS, напряжением 1,0 кВЮ число жил-4 и сечением 16,0 мм2</t>
  </si>
  <si>
    <t>Кабель силовой с медными жилами с поливинилхлоридной изоляцией и оболочкой: АВВГнг-LS, напряжением 1,0 кВЮ число жил-4 и сечением 35,0 мм2</t>
  </si>
  <si>
    <t>Кабель силовой с медными жилами с поливинилхлоридной изоляцией: ВВГнг, напряжением 1,00 кВ, число жил - 2 и сечением 4 мм2</t>
  </si>
  <si>
    <t>Кабель силовой с медными жилами с поливинилхлоридной изоляцией: ВВГнг, число жил - 4 и сечением 4 мм2</t>
  </si>
  <si>
    <t>Провод силовой гибкий с медными жилами с изоляцией и оболочкой из ПВХ марки ПСВнг-3х1,5</t>
  </si>
  <si>
    <t>Трубы гибкие гофрированные DKC диаметром 75 мм.</t>
  </si>
  <si>
    <t>Щит освещения на стене ТП</t>
  </si>
  <si>
    <t>Светодиодный прожектор DL-NS20 10W</t>
  </si>
  <si>
    <t>Светильник торшерный под натриевую/металлогалогенновую лампу ЖКУ 10-250</t>
  </si>
  <si>
    <t>Лампа торшерных светильников</t>
  </si>
  <si>
    <t>Выключатель автоматический “IEK” 47-29 1Р 10А</t>
  </si>
  <si>
    <t>ул.Южная от ул. Пионерская до пр.Ленина (подключение от ТП-240)</t>
  </si>
  <si>
    <t>Постановление администрации МО № 3941 от 20.05.2016г.; Приказ УИЗО № 2255 от 21.06.2016г.;</t>
  </si>
  <si>
    <t>Опора стальная многоцелевая  ТФГ-1800-10,0-02-ц</t>
  </si>
  <si>
    <t>Опора стальная многоцелевая  ТФГ-3000-10,0-02-ц</t>
  </si>
  <si>
    <t>Фундамент металлический  ЗФ-36/12/Д600-2,5-б</t>
  </si>
  <si>
    <t>Фундамент металлический  ЗФ-36/12/Д730-2,5-б</t>
  </si>
  <si>
    <t>Кронштейн под светильник  Флагман 6.К3-0,5-1,5-30(15)/180-О11</t>
  </si>
  <si>
    <t>Кабель сечения 4х35мм2 АВВГ</t>
  </si>
  <si>
    <t>Труба двустенная для электропроводки д 75 ДКС</t>
  </si>
  <si>
    <t>г.Новороссийск, пер. Днепровский</t>
  </si>
  <si>
    <t xml:space="preserve">Сети наружного освещеня  по существующим опорам линии ВЛ-0,4кВ от ТП-112 </t>
  </si>
  <si>
    <t>Приказ УИЗО № 2299 от 09.09.2016</t>
  </si>
  <si>
    <t>СИП-4 2*16мм2</t>
  </si>
  <si>
    <t>Герметичные ответвительные прокалывающие зажимы для СИП Р2Х-95</t>
  </si>
  <si>
    <t>Зажим прокол ответвительный</t>
  </si>
  <si>
    <t>Зажим анкерный РА 25*100 (Импульс)</t>
  </si>
  <si>
    <t>Пуско-регулирующий аппарат 1И 150ДнаТ 46Н-015 УХЛ2 220(Кадошкинский ЭТЗ)</t>
  </si>
  <si>
    <t>Провод силовой ВВГ нг</t>
  </si>
  <si>
    <t>Скрепа (СИП) А200</t>
  </si>
  <si>
    <t>Светильник ЖКУ 16-150-001 ШБ</t>
  </si>
  <si>
    <t>Светильник ЖКУ 16-150-001 ШБ б/у</t>
  </si>
  <si>
    <t>Лампа газоразряд выс. давл. ДнаТ 150Вт-Е40</t>
  </si>
  <si>
    <t>ул. Малоземельская от ул. Куникова до ул. Героев Десантников</t>
  </si>
  <si>
    <t xml:space="preserve">Сети наружного  освещения </t>
  </si>
  <si>
    <t>СИП 3*35+1*54,6</t>
  </si>
  <si>
    <t>Герметичные ответвительные прокалывающие зажимы для СИП Р3Х-95</t>
  </si>
  <si>
    <t>Зажим силовой анкерный РА-1500</t>
  </si>
  <si>
    <t>Комплект промежуточный подвески ES-1500</t>
  </si>
  <si>
    <t>Кронштейн анкерный СА-1500</t>
  </si>
  <si>
    <t>Крепежная металлическая лента</t>
  </si>
  <si>
    <t>Светильник ЖКУ 16-150-001ШБ</t>
  </si>
  <si>
    <t>Лампа газоразряд. Высок. Давления ДнаТ 150Вт-Е40</t>
  </si>
  <si>
    <t>пересечение ул. Хворостянского/пр. Дзержинского</t>
  </si>
  <si>
    <t>Декоративная подсветка скульптурной композиции «Девушка с голубем» на пересечении ул. Хворостянского/пр. Дзержинского</t>
  </si>
  <si>
    <t>Прожектор светодиодный PFL-SMD-100W</t>
  </si>
  <si>
    <t>Провод силовой ВВГ-Пнг 2*2,5</t>
  </si>
  <si>
    <t>пр. Ленина район памятника «Самолет»</t>
  </si>
  <si>
    <t>Декоративная подсветка скульптурной композиции «Дельфины», пр. Ленина район памятника «Самолет»</t>
  </si>
  <si>
    <t>Прожектор светодиодный ДО100W IP 65 Jazzway (плоский)</t>
  </si>
  <si>
    <t>Провод силовой ВВГ-Пнг2*2,5</t>
  </si>
  <si>
    <t>Декоративная подсветка памятника «Исход»,3 ул. Набережная им. Адмирала Серебрякова</t>
  </si>
  <si>
    <t>Прожектор светодиодный ДО10Вт</t>
  </si>
  <si>
    <t>Провод ПВС 3*2,5мм</t>
  </si>
  <si>
    <t xml:space="preserve">ул. Набережная им. Адмирала Серебряковарайон кафе «Конь и дельфин» </t>
  </si>
  <si>
    <t>Декоративная подсветка скульптурной композиции «Дельфины», район кафе «Конь и дельфин» ул. Набережная им. Адмирала Серебрякова</t>
  </si>
  <si>
    <t>Прожектор светодиодный «ДИОРА» 60Вт</t>
  </si>
  <si>
    <t>ул. Набережная им. Адмирала Серебрякова</t>
  </si>
  <si>
    <t>Декоративная подсветка «Морские коньки», район кафе «Эники-Беники» ул. Набережная им. Адмирала Серебрякова</t>
  </si>
  <si>
    <t>Прожектор светодиодный «ДИОРА» 30Вт</t>
  </si>
  <si>
    <t xml:space="preserve"> п. Верхнебаканский; район КПМ,</t>
  </si>
  <si>
    <t xml:space="preserve">Наружное освещение Памятника «Танк» </t>
  </si>
  <si>
    <t>Прожектор светодиодный «ДИОРА» 90Вт</t>
  </si>
  <si>
    <t xml:space="preserve"> ул. Советов,  (парковая аллея)</t>
  </si>
  <si>
    <t>Наружное освещение Памятника В.К.Коккинаки, (парковая аллея) ул. Советов</t>
  </si>
  <si>
    <t>Прожектор светодиодный 20Вт IP65</t>
  </si>
  <si>
    <t>Кабель ВВГ 2х2,5</t>
  </si>
  <si>
    <t>г.Новороссийск, Парк «Б»</t>
  </si>
  <si>
    <t>Сети наружного освещения  по существующим опорам линии ВЛ-0,4кВ от КТП-6 по адресу: г.Новороссийск, Парк «Б»</t>
  </si>
  <si>
    <t>Приказ № 2301 от 12.09.2016</t>
  </si>
  <si>
    <t>Кронштейн приставной под светильник (без учета стоимости)</t>
  </si>
  <si>
    <t>Лента крепления F-2007</t>
  </si>
  <si>
    <t>Кронштейн анкерный СА-1500 (Импульс)</t>
  </si>
  <si>
    <t>Зажим ответвительный ЗОИ16-70/1,5-10 (IEK)</t>
  </si>
  <si>
    <t>ул. Кутузовская от ул. Видова до ул. 8-е Марта</t>
  </si>
  <si>
    <t>Приказ № 2302 от 12.09.2016</t>
  </si>
  <si>
    <t>СИП-4*16</t>
  </si>
  <si>
    <t>Кабель силовой АВВГ 2*2,5 (ож)-0,660плоский однопроволочный</t>
  </si>
  <si>
    <t>Зажим анкерный РА 25*100</t>
  </si>
  <si>
    <t>Анкерный силовой зажим РА-1500</t>
  </si>
  <si>
    <t>Крепежная металлическая лента F207</t>
  </si>
  <si>
    <t xml:space="preserve">Крепежная металлическая лента </t>
  </si>
  <si>
    <t>г. Новороссийск, ул.Анапское шоссе, д. 53 корп. 1, корп. 2</t>
  </si>
  <si>
    <t>Наружное электроосвещение, Литер ХХ,</t>
  </si>
  <si>
    <t>75 000,00</t>
  </si>
  <si>
    <t>Постановление № 9358 от 15.11.2016 года. Приказ № 2339 от 23.11.2016 (от ОБД-Инвест)</t>
  </si>
  <si>
    <t>Опора металлическая ОГК-7</t>
  </si>
  <si>
    <t>КронштейнК24-1.0-1.0-1</t>
  </si>
  <si>
    <t>Консольный светильникЖКУ</t>
  </si>
  <si>
    <t>ЩНО (щит управления наружным освещением)</t>
  </si>
  <si>
    <t>Наружное электросвещение</t>
  </si>
  <si>
    <t>12 404 414,0 </t>
  </si>
  <si>
    <t>постановление от 12.01.2017г. № 10 приказ № 2376 от 24.01.2017 постановление от 22.02.17г. № 1715  приказ № 2461 от 06.03.2017</t>
  </si>
  <si>
    <t>Кабель сидовой на напряжение 10000 В в свинцовой оболочке, бронированные стальными лентами, с наружным покровом, марки АСБ, с числом жил и сечением в мм 2:3х120</t>
  </si>
  <si>
    <t>Провод неизолированный медный гибкий для электрических установок и антенн марки МГ, сечением 25 мм2</t>
  </si>
  <si>
    <t>ст. Раевская, ул. Садовая, 66-а</t>
  </si>
  <si>
    <t>Наружное освещение, кабель АВБШВ</t>
  </si>
  <si>
    <t>г. Новороссийск, с. Борисовка, ул.Вербовая</t>
  </si>
  <si>
    <t>Постановление админ МО от 18.01.2018 года № 222;  Приказ УИЗО № 3135 от  24.01.2018г.;</t>
  </si>
  <si>
    <t>провод СИП-4  сеч. 2х16</t>
  </si>
  <si>
    <t>кронштейн 1К1-1,2-0,5-П5</t>
  </si>
  <si>
    <t>светильник консольный ЖКУ 16-150-001</t>
  </si>
  <si>
    <t>лампа высокого давления типа ДНаТ 150</t>
  </si>
  <si>
    <t>кабель ВВГ сеч. 3х1,5 мм2</t>
  </si>
  <si>
    <t>г. Новороссийск, с. Борисовка, ул.Агатовая</t>
  </si>
  <si>
    <t>провод СИП-4 сеч. 2х16</t>
  </si>
  <si>
    <t>кронштейн 1К 1-1,2-0,5-П5</t>
  </si>
  <si>
    <t>ул. Циолковского (от Толи Масалова до ул. Чкалова)</t>
  </si>
  <si>
    <t>Постановление админю МО от 18.01.2018 года № 222;  Приказ УИЗО № 3135 от  24.01.2018г.;</t>
  </si>
  <si>
    <t>г. Новороссийск, ул. Ульяновская</t>
  </si>
  <si>
    <t>г. Новороссийск, ул. Белорусская,42-44, ул. Советов,2/6, ул. Леднева,2</t>
  </si>
  <si>
    <t>г. Новороссийск, ст. Натухаевская,ул. Курганная,1-й этап от №6 до № 38;</t>
  </si>
  <si>
    <t>светильник консольный ЖКУ 16-250-001</t>
  </si>
  <si>
    <t>лампа высокого давления типа ДНаТ 250</t>
  </si>
  <si>
    <t>кабель ВВГ сеч. 3х2,5 мм2</t>
  </si>
  <si>
    <t>щит ЩУРН-3ф-48</t>
  </si>
  <si>
    <t>счетчик 3-a Нева 324МТ ARE4SC 5(80) A кл. точности 1.0 заводской № 64002371</t>
  </si>
  <si>
    <t>г. Новороссийск, ст. Натухаевская, ул. Курганная,2-й этап от № 38 до № 52</t>
  </si>
  <si>
    <t>г. Новороссийск, с. Абрау-Дюрсо, х.Большие Хутора, ул. Свердлова, ул. Майская;</t>
  </si>
  <si>
    <t>г. Новороссийск,                                  п. Верхнебаканский, ул. Железнодорожная, ул. Линейная;</t>
  </si>
  <si>
    <t>счетчик 3-a Нева 324МТ ARE4SC 5(80) A кл. точности 1.0 заводской № 64005532</t>
  </si>
  <si>
    <t>Итого</t>
  </si>
  <si>
    <t>г. Новороссийск, с. Цемдолина, ул. Центральная от №18 до № 52</t>
  </si>
  <si>
    <t xml:space="preserve">Постановление админ. МО от 18.01.2018 года № 224; Приказ УИЗО № 3175 от 08.02.2018г. </t>
  </si>
  <si>
    <t>провод СИП-4сеч. 2х17</t>
  </si>
  <si>
    <t>кронштейн 1К</t>
  </si>
  <si>
    <t>18 074,12</t>
  </si>
  <si>
    <t>1-1,2-0,5-П6</t>
  </si>
  <si>
    <t>224 134,09</t>
  </si>
  <si>
    <t>светильник консольный ЖКУ 16-150-002</t>
  </si>
  <si>
    <t>кабель ВВГ сеч. 3х1,5 мм3</t>
  </si>
  <si>
    <t>4 619,01</t>
  </si>
  <si>
    <t>Щит ЩРН-37</t>
  </si>
  <si>
    <t>13 419,27</t>
  </si>
  <si>
    <t>Счетчик 3-ф Нева 324МТ ARE4SC 5(80) А кл. точности 1.0 заводской № 64002161</t>
  </si>
  <si>
    <t>г. Новороссийск, ул. Анапское шоссе 23а и 29, ул. Шиллеровская, 17</t>
  </si>
  <si>
    <t>308 650,00</t>
  </si>
  <si>
    <t>провод СИП-4 сеч. 2х17</t>
  </si>
  <si>
    <t>41 460,17</t>
  </si>
  <si>
    <t>кронштейн 1К 1-1,2-0,5-П6</t>
  </si>
  <si>
    <t>11 619,44</t>
  </si>
  <si>
    <t>134 140,77</t>
  </si>
  <si>
    <t>Стойка опоры  ж/б СВ-95-4</t>
  </si>
  <si>
    <t>120 533,58</t>
  </si>
  <si>
    <t>г. Новороссийск, ул. Героев Десантников</t>
  </si>
  <si>
    <t>109 502,25</t>
  </si>
  <si>
    <t>10 382,54</t>
  </si>
  <si>
    <t>кабель ВВГ сеч. 3х2,5 мм3</t>
  </si>
  <si>
    <t>1 017,03</t>
  </si>
  <si>
    <t>опора СВ95-4</t>
  </si>
  <si>
    <t>44 708,16</t>
  </si>
  <si>
    <t>кронштейн двухрожковый</t>
  </si>
  <si>
    <t>2 339,85</t>
  </si>
  <si>
    <t>46 942,40</t>
  </si>
  <si>
    <t>лампа высокого давления типа ДНаТ 151</t>
  </si>
  <si>
    <t>4 112,27</t>
  </si>
  <si>
    <t>г. Новороссийск, с. Абрау-Дюрсо, ул. Центральная, ул. Западная</t>
  </si>
  <si>
    <t>провод СИП-4 сеч. 4х17</t>
  </si>
  <si>
    <t>38 779,87</t>
  </si>
  <si>
    <t>кронштейн анкерный (СИП) CS 10.4</t>
  </si>
  <si>
    <t>зажим анкерный (СИП) РА 25х101</t>
  </si>
  <si>
    <t>3 217,22</t>
  </si>
  <si>
    <t>Лента крепления F207 (СИП)</t>
  </si>
  <si>
    <t>2 193,84</t>
  </si>
  <si>
    <t>Скрепа NC20 (СИП)</t>
  </si>
  <si>
    <t>Зажим ответвительный (СИП) Р96</t>
  </si>
  <si>
    <t>Кронштейн специальный на опорах для светильников</t>
  </si>
  <si>
    <t>4 256,16</t>
  </si>
  <si>
    <t>Кронштейн КНО-2</t>
  </si>
  <si>
    <t>11 254,39</t>
  </si>
  <si>
    <t>Светильник устанавливаемый вне зданий с лампами ртутными</t>
  </si>
  <si>
    <t>15 498,55</t>
  </si>
  <si>
    <t>24 533,17</t>
  </si>
  <si>
    <t>4 922,66</t>
  </si>
  <si>
    <t>Труба гофрированная d33</t>
  </si>
  <si>
    <t>Учетно-распределительный щиток ЩУРН-3ф-49</t>
  </si>
  <si>
    <t>4 138,56</t>
  </si>
  <si>
    <t>Бокс модульный КМПн 2/5</t>
  </si>
  <si>
    <t>Выключатель автоматический IEK ВА47-29 3Р 25А</t>
  </si>
  <si>
    <t>1 914,09</t>
  </si>
  <si>
    <t>ОПС11-С 3Р</t>
  </si>
  <si>
    <t>4 863,48</t>
  </si>
  <si>
    <t>Счетчик Нева 324 МТ AR E4SC</t>
  </si>
  <si>
    <t>7 132,18</t>
  </si>
  <si>
    <t>Фотореле ФР 603</t>
  </si>
  <si>
    <t>1 209,85</t>
  </si>
  <si>
    <t>Пускатель электромагнитный ПМЛ-162 02Б</t>
  </si>
  <si>
    <t>Провод ПВ3 сеч. 10 мм3</t>
  </si>
  <si>
    <t>кабель ВВГ сеч. 4х35 мм3</t>
  </si>
  <si>
    <t>г. Новороссийск, с. Абрау-Дюрсо, ул. 3-я Промышленная</t>
  </si>
  <si>
    <t>73 560,91</t>
  </si>
  <si>
    <t>16 461,82</t>
  </si>
  <si>
    <t>1 736,21</t>
  </si>
  <si>
    <t>Труба гофрированная d 21</t>
  </si>
  <si>
    <t>1 184,33</t>
  </si>
  <si>
    <t>кронштейн приставной</t>
  </si>
  <si>
    <t>6 751,82</t>
  </si>
  <si>
    <t>5 928,09</t>
  </si>
  <si>
    <t>г. Новороссийск, с. Борисовка, ул. Гоголя, ул. Фурманова, ул. Малахитовая</t>
  </si>
  <si>
    <t>225 207,57</t>
  </si>
  <si>
    <t>провод СИП-2 сеч. 3х35+1х54,7</t>
  </si>
  <si>
    <t>35 760,98</t>
  </si>
  <si>
    <t>46 887,58</t>
  </si>
  <si>
    <t>12 238,07</t>
  </si>
  <si>
    <t>светильник ЖКУ 16-150-002</t>
  </si>
  <si>
    <t>103 112,39</t>
  </si>
  <si>
    <t>12 724,88</t>
  </si>
  <si>
    <t>2 067,17</t>
  </si>
  <si>
    <t>4 971,64</t>
  </si>
  <si>
    <t>Счетчик Меркурий 234 ART-01 РО зав. № 30607773</t>
  </si>
  <si>
    <t>1 372,97</t>
  </si>
  <si>
    <t>Пускатель электромагнитный ПМЛ</t>
  </si>
  <si>
    <t>г. Новороссийск, ул. Данини</t>
  </si>
  <si>
    <t>90 067,00</t>
  </si>
  <si>
    <t>79 856,17</t>
  </si>
  <si>
    <t>Кабель ВВГ сеч. 3х2,6</t>
  </si>
  <si>
    <t>2 608,48</t>
  </si>
  <si>
    <t>1 096,37</t>
  </si>
  <si>
    <t>Учетно-распределительный щиток ЩУРН-1ф-13</t>
  </si>
  <si>
    <t>4 619,12</t>
  </si>
  <si>
    <t>г. Новороссийск, ул. 13-е ущелье</t>
  </si>
  <si>
    <t>260 502,66</t>
  </si>
  <si>
    <t>Опора ж/б СВ-95-4</t>
  </si>
  <si>
    <t>Опора стальная Н-9</t>
  </si>
  <si>
    <t>11 605,87</t>
  </si>
  <si>
    <t>Провод СИП-4 сеч. 4х17</t>
  </si>
  <si>
    <t>103 825,39</t>
  </si>
  <si>
    <t>9 628,61</t>
  </si>
  <si>
    <t>Щит ЩРН</t>
  </si>
  <si>
    <t>4 172,23</t>
  </si>
  <si>
    <t>Бокс КМП 2/5</t>
  </si>
  <si>
    <t>2 622,19</t>
  </si>
  <si>
    <t>Труба гофрированная  d 33</t>
  </si>
  <si>
    <t>1 037,67</t>
  </si>
  <si>
    <t>1 914,03</t>
  </si>
  <si>
    <t>ОПС1-1-С 3Р</t>
  </si>
  <si>
    <t>5 204,69</t>
  </si>
  <si>
    <t>1 381,27</t>
  </si>
  <si>
    <t>Счетчик Нева 324 MT AR T4SC</t>
  </si>
  <si>
    <t>4 632.47</t>
  </si>
  <si>
    <t xml:space="preserve">г. Новороссийск, Борисовка,  район ул. Дружбы:
- от переулка б/н, ТП-345; 
- от дома 43А до дома 61 по ул. Дружбы;
- СНТ «Рассвет» (от участка №13 до уч. №20)
</t>
  </si>
  <si>
    <t>Постановление адми. МО № 2217 от 05.06.2018, приказ УИЗО № 3289 от 20.06.2018</t>
  </si>
  <si>
    <t>Провод, марка провода АС-95</t>
  </si>
  <si>
    <t>Опоры ж/б, тип СВ-95-3</t>
  </si>
  <si>
    <t>г.Новороссийск, ул.Южная от ул.Пионерская до пр.Ленина</t>
  </si>
  <si>
    <t xml:space="preserve">Постановление админ. МО № 2336 от 13.06.2018 о внес измен в постановл от 20 мая 2016 года № 3941, приказ УИЗО № 3295 от 28.06.2018г. </t>
  </si>
  <si>
    <t>Вынос кабельной линии КЛ ААБ2лГ3*185 10кВ</t>
  </si>
  <si>
    <t>629 247,00</t>
  </si>
  <si>
    <t>8 035 910,54</t>
  </si>
  <si>
    <t>3 982 728,07</t>
  </si>
  <si>
    <t>206 329,74</t>
  </si>
  <si>
    <t>Кронштейн под светильник  Флагман 6.К3-0,5-1,5-30(15)/180-О12</t>
  </si>
  <si>
    <t>838 062,74</t>
  </si>
  <si>
    <t>Светильник консольный ЖКУ 34-250-002</t>
  </si>
  <si>
    <t>1 122 291,71</t>
  </si>
  <si>
    <t>Лампа газоразрядная высокого давления ДНАТ-250-6</t>
  </si>
  <si>
    <t>75 589,0</t>
  </si>
  <si>
    <t>39 072,99</t>
  </si>
  <si>
    <t>109 601,19</t>
  </si>
  <si>
    <t>137 930,96</t>
  </si>
  <si>
    <t>Щит энергосберегающий с БУР 17</t>
  </si>
  <si>
    <t>г. Новороссийск, ул.Анапское шоссе, 41ж, 41и, 41е, 41г, 41л</t>
  </si>
  <si>
    <t>1 150 000</t>
  </si>
  <si>
    <t xml:space="preserve">Постановление админ.МО № 2369 от 14.06.2018, приказ УИЗО № 3292 от 20.06.2018г.; </t>
  </si>
  <si>
    <t>Кабель АВБбШв 4*36</t>
  </si>
  <si>
    <t>Консольный светильник</t>
  </si>
  <si>
    <t>Труба ПВД, 110 мм</t>
  </si>
  <si>
    <t>г. Новороссийск ул. Видова, 212, 214, 220</t>
  </si>
  <si>
    <t>Кабели силовые с ПВХ изоляцией, сеч. 3х2,5 мм3</t>
  </si>
  <si>
    <t>компл</t>
  </si>
  <si>
    <t>г. Новроссийск, ул. Анапское шоссе (от ул. Луначарского до ул. Московская (правая сторона))
ул. Луначарского (от ул. Видов ало ул. Анапское шоссе)</t>
  </si>
  <si>
    <t>Постановление № 2482 от 25.06.2018 г.,  Приказ № 3305 от 09.08.2018</t>
  </si>
  <si>
    <t>Стойка железобетонная СВ 105-5</t>
  </si>
  <si>
    <t>Провод СИП-2 сеч. 3х35+1х50 мм2</t>
  </si>
  <si>
    <t>Кабель ВВГ сеч. 3х2,5 мм2</t>
  </si>
  <si>
    <t>г. Новроссийск, ул. Анапское шоссе (от АЗС «Лукойл» до ул. Тобольская (правая сторона))</t>
  </si>
  <si>
    <t>Стойка железобетонная</t>
  </si>
  <si>
    <t>г. Новроссийск, с. Борисовка, ул. Лунная</t>
  </si>
  <si>
    <t>Провод СИП-4 сеч. 2х16</t>
  </si>
  <si>
    <t>Кронштейн 1К-1,2-0,5-П5</t>
  </si>
  <si>
    <t>Светильник консольный ЖКУ 16-200-001</t>
  </si>
  <si>
    <t>Лампа газоразрядная ДНАТ 100</t>
  </si>
  <si>
    <t>Опора железобетонная СВ 95-3</t>
  </si>
  <si>
    <t>г. Новороссийск, с. Борисовка, ул. Прохладная, ул. Фестивальная</t>
  </si>
  <si>
    <t>Светильник консольный ЖКУ 16-100-001</t>
  </si>
  <si>
    <t>г. Новороссийск, с. Борисовка, ул. Героев Моряков</t>
  </si>
  <si>
    <t>г. Новороссийск, с. Цемдолина, ул. Ленина</t>
  </si>
  <si>
    <t>Провод СИП-2 сеч. 3х95+1х70 мм2</t>
  </si>
  <si>
    <t>Кронштейн 1К-1,5-О-ц</t>
  </si>
  <si>
    <t>Кронштейн на сдвоенную опору1К-1,5-О-ц</t>
  </si>
  <si>
    <t>Светильник консольный ЖКУ 16-400-001</t>
  </si>
  <si>
    <t>Лампа газоразрядная ДНАТ 400-5</t>
  </si>
  <si>
    <t>г. Новороссийск, ул. Свободы, 9 от пер. Восточный до ул. Красина)</t>
  </si>
  <si>
    <t>Провод СИП-2 сеч. 2х16 мм2</t>
  </si>
  <si>
    <t>Кронштейн 1К-1,0-1,0-30-П1</t>
  </si>
  <si>
    <t>Светильник консольный ЖКУ 16-150-001</t>
  </si>
  <si>
    <t>Лампа газоразрядная ДНАТ 150-5</t>
  </si>
  <si>
    <t>г. Новороссийск, ул. Богатырская</t>
  </si>
  <si>
    <t>Провод СИП-4 сеч. 4х16 мм2</t>
  </si>
  <si>
    <t>Кронштейн 1К1-1,2-1-П5</t>
  </si>
  <si>
    <t>Труба гибкая гофрированная d-20 мм</t>
  </si>
  <si>
    <t>Щит ЩУРН-3ф-48</t>
  </si>
  <si>
    <t>Счетчик Нева 324МТ 1.0 ARE4BSC28 заводской № 64008170</t>
  </si>
  <si>
    <t>Фотореле ФР602</t>
  </si>
  <si>
    <t>г. Новороссийск, ул. Анапское шоссе проезд между ж/д № 23а и № 39</t>
  </si>
  <si>
    <t>Провод СИП-4 сеч. 4х16</t>
  </si>
  <si>
    <t>Кронштейн 1К2-1,2-1-П5</t>
  </si>
  <si>
    <t>г. Новороссийск, п. Семигорье, ул. Мухина</t>
  </si>
  <si>
    <t>Кронштейн 1К1-1,2-0,5-П5</t>
  </si>
  <si>
    <t>Лампа газоразрядная ДНАТ 150</t>
  </si>
  <si>
    <t>Кабель ВВГ сеч. 3х1,5 мм2</t>
  </si>
  <si>
    <t>г. Новороссийск, п. Верхнебаканский (от поста ГИБДД в сторону города)</t>
  </si>
  <si>
    <t>Провод СИП-2 сеч. 3х35+1х54,6 мм2</t>
  </si>
  <si>
    <t>Кронштейн 1К1-1,5-1,5-О</t>
  </si>
  <si>
    <t>Светильник консольный ЖКУ 16-250-001</t>
  </si>
  <si>
    <t>Лампа газоразрядная ДНАТ 250-2</t>
  </si>
  <si>
    <t>г. Новороссийск, п. Глебовка, ул. Советская, освещение пешеходного перехода в районе кафе «Азия, установка 2-х светильников в районе ж/д №5</t>
  </si>
  <si>
    <t>Провод СИП-4 сеч. 2х16 мм2</t>
  </si>
  <si>
    <t>Лампа газоразрядная ДНАТ 250-5</t>
  </si>
  <si>
    <t>г. Новороссийск, п. Глебовка, ул. Горная</t>
  </si>
  <si>
    <t>г. Новороссийск, п. Глебовка, ул. Чехова, ул. Школьная</t>
  </si>
  <si>
    <t>г. Новороссийск, п. Верхнебаканский, ул. Новороссийская</t>
  </si>
  <si>
    <t>Кронштейн КНО-1</t>
  </si>
  <si>
    <t>г. Новороссийск, п. Верхнебаканский, ул. Аульная</t>
  </si>
  <si>
    <t>Кронштейн 1К-1,2-1-П5</t>
  </si>
  <si>
    <t>г. Новороссийск, п. Гайдук</t>
  </si>
  <si>
    <t>Кронштейн 1К-1-1-П</t>
  </si>
  <si>
    <t>Светильник консольный ЖКУ 16-250+001</t>
  </si>
  <si>
    <t>г. Новороссийск, п. Верхнебаканский, площадь им. Мурзиди</t>
  </si>
  <si>
    <t>г. Новороссийск, ул. Пролетарская, (от ул. Михаила Борисова до ул. Красной)</t>
  </si>
  <si>
    <t>Опора железобетонная СВ 105-5</t>
  </si>
  <si>
    <t>г. Новороссийск, ул. Михаила Борисова (от ул. Элеваторная до ул. Пролетарская)</t>
  </si>
  <si>
    <t>г. Новороссийск, ул. Алтайская</t>
  </si>
  <si>
    <t>г. Новороссиийск, ул. Михаила Борисова (от ул. Пролетарской до магазина «Восточный»)</t>
  </si>
  <si>
    <t>Провод СИП-2 сеч 3х35+1х54,6 мм2</t>
  </si>
  <si>
    <t>г. Новороссийск, ул. Шаумяна (от ул. Красной до ул. Котовского)</t>
  </si>
  <si>
    <t>Провод СИП-4 сеч 2х16 мм2</t>
  </si>
  <si>
    <t>г. Новороссийск, ул. Карамзина 21,25</t>
  </si>
  <si>
    <t>Опора стальная ОГК-6</t>
  </si>
  <si>
    <t>Закладная деталь ЗДФ ФМ-0133-1,5</t>
  </si>
  <si>
    <t>Кронштейн К4-1,0-1,0-0-1</t>
  </si>
  <si>
    <t>Кронштейн К2-1,0-1,0-0-1</t>
  </si>
  <si>
    <t>Светильник светодиодный nord ledlink 80 wt «кобра»</t>
  </si>
  <si>
    <t>г. Новороссийск, от ул. Куникова, 66 до ул. Героев десантников, 87</t>
  </si>
  <si>
    <t>Опора железобетонная СВ 9,5-3</t>
  </si>
  <si>
    <t>с. Цемдолина, ул. Атаманская</t>
  </si>
  <si>
    <t>сети наружного освещения</t>
  </si>
  <si>
    <t>Постановлеление администрации МО г. Новороссийск от 03.07.2018 года № 2586 ; приказ УИЗО № 3386 от 23.01.2019г.</t>
  </si>
  <si>
    <t>с. Цемдолина, ул. Сабельная</t>
  </si>
  <si>
    <t>с. Цемдолина, ул. Заставная</t>
  </si>
  <si>
    <t>с. Цемдолина, ул. Станичная</t>
  </si>
  <si>
    <t>с. Цемдолина, ул. Русская</t>
  </si>
  <si>
    <t>с. Цемдолина, пер. Православный</t>
  </si>
  <si>
    <t>Постановлеление администрации МО г. Новороссийск от 03.07.2018 года № 2586 ; приказ УИЗО № № 3386 от 23.01.2019г.</t>
  </si>
  <si>
    <t>с. Цемдолина, ул. Офицерская</t>
  </si>
  <si>
    <t>с. Цемдорлина, ул. Донская</t>
  </si>
  <si>
    <t>Постановлеление администрации МО г. Новороссийск от 03.07.2018 года № 2586 ;приказ УИЗО № 3386 от 23.01.2019г.</t>
  </si>
  <si>
    <t>с. Мысхако, ул. Приморская</t>
  </si>
  <si>
    <t>с. Мысхако, ул. Октябрьская</t>
  </si>
  <si>
    <t>с. Мысхако, ул. Мира</t>
  </si>
  <si>
    <t>с. Мысхако, ул. Ударник</t>
  </si>
  <si>
    <t>с. Мысхако, ул. Лесная</t>
  </si>
  <si>
    <t>с. Мысхако, ул. Первомайская</t>
  </si>
  <si>
    <t>с. Мысхако, ул. Летняя</t>
  </si>
  <si>
    <t>г. Новороссийск, Видова 153</t>
  </si>
  <si>
    <t>Сети электроосвещения</t>
  </si>
  <si>
    <t>Постановление администрации МО № 458 от 07.08.2018; Приказ УИЗО № 3194 от 14.02.2018;</t>
  </si>
  <si>
    <t>г. Новороссийск, с. Борисовка, ул. 4-го Кав. Корпуса</t>
  </si>
  <si>
    <t xml:space="preserve">Постановление админ. МО от 03.07.2018 года № 2585, приказ УИЗО № 3308 от 13.08.2018г.; </t>
  </si>
  <si>
    <t>Провод СИП</t>
  </si>
  <si>
    <t>Опоры ж/б,</t>
  </si>
  <si>
    <t>г. Новороссийск, с. Борисовка, ул. Агатовая</t>
  </si>
  <si>
    <t>г. Новороссийск, с. Борисовка, ул. Атамана  В. Науменко</t>
  </si>
  <si>
    <t>г. Новороссийск, с. Борисовка, ул. Антона. Головатого</t>
  </si>
  <si>
    <t>г. Новороссийск, с. Борисовка, ул. Алмазная</t>
  </si>
  <si>
    <t>г. Новороссийск, с. Борисовка, ул. Вербовая</t>
  </si>
  <si>
    <t>г. Новороссийск. с. Борисовка, ул. Генерала Ан. Шурко</t>
  </si>
  <si>
    <t>с.Борисовка, ул. Дружбы</t>
  </si>
  <si>
    <t>с. Борисовка, ул. Есаульская</t>
  </si>
  <si>
    <t>с. Борисовка, ул. Жемчужная</t>
  </si>
  <si>
    <t>с. Борисовка, ул. Захара Чепиги</t>
  </si>
  <si>
    <t>с. Борисовка, ул. Малахитовая</t>
  </si>
  <si>
    <t>с.Борисовка, ул. Рудниковская</t>
  </si>
  <si>
    <t>с. Борисовка, ул. Сидора Белого</t>
  </si>
  <si>
    <t>с. Борисовка, б/н</t>
  </si>
  <si>
    <t>г. Новороссийск, с. Цемдолина, ул. Алая</t>
  </si>
  <si>
    <t>с. Цемдолина, ул. Борисовская</t>
  </si>
  <si>
    <t>с. Цемдолина, ул. Гвоздичная</t>
  </si>
  <si>
    <t>с. Цемдолина, ул. Генерала Пеленко</t>
  </si>
  <si>
    <t>с. Цемдолина, ул. Генерала Ткачева</t>
  </si>
  <si>
    <t>с. Цемдолина, ул. Гранитная</t>
  </si>
  <si>
    <t>с. Цемдорлина, пер. Жасминовая</t>
  </si>
  <si>
    <t>с. Цемдолина, ул. Мраморная</t>
  </si>
  <si>
    <t>с. Цемдолина,ул. Песочная</t>
  </si>
  <si>
    <t>с. Цемдолина, ул. Счастливая</t>
  </si>
  <si>
    <t>с. Цемдолина, ул. Узкая</t>
  </si>
  <si>
    <t>с. Цемдолина, ул. Хорошая</t>
  </si>
  <si>
    <t>г. Новороссийск,пр. Ленина 99, 101, 103, 105,107, 109; ул. Б.Пупко д. 8, 10; ул. Мурата Ахеджака, д.22, 24</t>
  </si>
  <si>
    <t xml:space="preserve">Линия наружного освещения лит. ХХI </t>
  </si>
  <si>
    <t xml:space="preserve">Постановление админ. МО от 12.07.2018 года № 2681, приказ УИЗО № 3310 от 13.08.2018г. </t>
  </si>
  <si>
    <t>Кабель с ал.жилой, бронированный, АВБбШв 4*36</t>
  </si>
  <si>
    <t xml:space="preserve">м.п. </t>
  </si>
  <si>
    <t>Опора металлическая ОГК-8</t>
  </si>
  <si>
    <t>Кронштейн К24-1.0-1.0-2</t>
  </si>
  <si>
    <t>Опора металлическая ОГК-5</t>
  </si>
  <si>
    <t>Светильники ЖТУ 04-101</t>
  </si>
  <si>
    <t>г. Новороссийск, ул. Калужская, 46-50, ул. Социалистическая, 59-61</t>
  </si>
  <si>
    <t>Постановление дмин. МО № 1966 от 14.05.2019г.; Приказ УИЗО № 3445 от 10.07.2019г.</t>
  </si>
  <si>
    <t>Стойка опоры СВ 95-4</t>
  </si>
  <si>
    <t>Провод СИП-4 2х17</t>
  </si>
  <si>
    <t>Светильник ЖКУ 16-150-002</t>
  </si>
  <si>
    <t>г. Новороссийск, ул. Корницкого, 22, 24, 24а</t>
  </si>
  <si>
    <t>Светильник nord lednik 80 Wt «Кобра»</t>
  </si>
  <si>
    <t>г. Новороссийск, от ул. Герцена до гимназии № 4</t>
  </si>
  <si>
    <t>Провод СИП-4 сеч. 2х17</t>
  </si>
  <si>
    <t>Щит ЩУРН-1-12з</t>
  </si>
  <si>
    <t>Счетчик «Меркурий»1ф 5(60)А</t>
  </si>
  <si>
    <t>г. Новороссийск, п. Гайдук, ул. Зеленая, ул. Ореховая, ул. Вишневая</t>
  </si>
  <si>
    <t>г. Новороссийск, ул. Куникова, 34</t>
  </si>
  <si>
    <t>Линия наружного освещения дворовой территории</t>
  </si>
  <si>
    <t>Светильник GALAD Победа LED-80-К/К51</t>
  </si>
  <si>
    <t>Счетчик «Меркурий» 1ф 5(60)А</t>
  </si>
  <si>
    <t>г. Новороссийск, ул. Дзержинского, 205</t>
  </si>
  <si>
    <t>г. Новороссийск, п. Глебовка, ул. Изумрудная, ул. Корабельная</t>
  </si>
  <si>
    <t>Провод СИП-4 2х16-0,6/1,1</t>
  </si>
  <si>
    <t>Светильник ЖКУ 97-150-002 со стеклом IP 55</t>
  </si>
  <si>
    <t>г. Новороссийск, ст. Раевская, ул. Колхозная (от ул. Красная до ул. Новороссийская)</t>
  </si>
  <si>
    <t>Счетчик электроэнергии НЕВА МТ 114</t>
  </si>
  <si>
    <t xml:space="preserve"> ст. Раевская, ул. Островского (от ул. Нижняя до ул. Ворошилова)</t>
  </si>
  <si>
    <t>Стойка опоры СВ 95-3-с</t>
  </si>
  <si>
    <t>ст. Раевская, ул. Сараны (от рынка до ул. Южная)</t>
  </si>
  <si>
    <t>г. Новороссийск, ул. Куникова, 52</t>
  </si>
  <si>
    <t>Стойка железобетонная СВ 95-4</t>
  </si>
  <si>
    <t>Светильник светодиодный GALAD Победа LED-80-К/К51</t>
  </si>
  <si>
    <t>Счетчик однофазный Меркурий 201.9</t>
  </si>
  <si>
    <t>г. Новороссийск, ул. Куникова, 40</t>
  </si>
  <si>
    <t>г. Новороссийск, ул. Куникова, 36</t>
  </si>
  <si>
    <t>Стойка железобетонная СВ 96</t>
  </si>
  <si>
    <t>г. Новороссийск, ул. Куникова, 38</t>
  </si>
  <si>
    <t>Провод СИП-4 4х17</t>
  </si>
  <si>
    <t>г. Новороссийск, межквартальный проезд от ул. Видова до ул. Гайдара, 2а</t>
  </si>
  <si>
    <t>г. Новороссийск, ст. Натухаевская, ул. Степная (от ул. Хлеборобов в сторону ул. Красная)</t>
  </si>
  <si>
    <t>Светильник ЖКУ 97-150-003</t>
  </si>
  <si>
    <t>Счетчик однофазный НЕВА МТ 115</t>
  </si>
  <si>
    <t>г. Новороссийск, ул. Фрунзе (от ул. Спортивной до ул. Широченко)</t>
  </si>
  <si>
    <t>Провод СИП-4 2х16+0,6х1,1</t>
  </si>
  <si>
    <t>г. Новороссийск, ул. Школьная (от пер. Книжный до ул. Широкая)</t>
  </si>
  <si>
    <t>г. Новороссийск, ст. Раевская, ул. Медведева (от ул. Северная до ул. Песчаная)</t>
  </si>
  <si>
    <t>г. Новороссийск, с. Васильевка, ул. Тельмана</t>
  </si>
  <si>
    <t>г. Новороссийск, п. Гайдук, ул. Энгельса, 33-41, ул. Чапаева, 46,51</t>
  </si>
  <si>
    <t>г. Новороссийск, с. Южная Озереевка, пересечение ул. Мира-ул. Ильича</t>
  </si>
  <si>
    <t>г. Новороссийск, ст. Раевская, ул. Маяковского (от ул. Новороссийская до ул. Набережная)</t>
  </si>
  <si>
    <t>г. Новороссийск, ул. Школьная (от ул. Фабричная до ул. Свободы)</t>
  </si>
  <si>
    <t>Светильник ЖКУ 97-150-002</t>
  </si>
  <si>
    <t>г. Новороссийск, ул. Пионерская (от ул. Хворостянского до ул. Южная)</t>
  </si>
  <si>
    <t>Опора НФГ-10(100)-05-ц</t>
  </si>
  <si>
    <t>Провод СИП-4 4х26</t>
  </si>
  <si>
    <t>Светильник светодиодный А-STREET</t>
  </si>
  <si>
    <t>Исполнительный пункт «Горсвет» БУР-17</t>
  </si>
  <si>
    <t>г. Новороссийск, переулок Казанский, 8</t>
  </si>
  <si>
    <t>45 688,00</t>
  </si>
  <si>
    <t>Стойка железобетонная СВ 95-2-а</t>
  </si>
  <si>
    <t>Кабель ВВГ-0,66 3х2,5 мм131</t>
  </si>
  <si>
    <t>г. Новороссийск, переулок Казанский (от жилого дома № 6 до ул. Михайлова)</t>
  </si>
  <si>
    <t>293 312,00</t>
  </si>
  <si>
    <t>г. Новороссийск, сквер имени Карла Маркса, ул. Сакко и Ванцетти, 9</t>
  </si>
  <si>
    <t>256 487,17</t>
  </si>
  <si>
    <t>Кабель ВВГ-3х2,5 мм131</t>
  </si>
  <si>
    <t>Кабель АВВГ-4х10 мм131</t>
  </si>
  <si>
    <t>Светильник торшерный НТУ 50-004 Е28</t>
  </si>
  <si>
    <t>Прожектор светодиодный ДО-30Вт SMD 6500К</t>
  </si>
  <si>
    <t>г. Новороссийск, детские и спортивные площадки сквера имени Карла Маркса, ул. Сакко и Ванцетти</t>
  </si>
  <si>
    <t>77 700,00</t>
  </si>
  <si>
    <t>Комплекс осветительный КО-2-2-3,5-Ф</t>
  </si>
  <si>
    <t>г. Новороссийск, с. Цемдолина, район ул. Парковая</t>
  </si>
  <si>
    <t>сети наружного освещения, в том числе:</t>
  </si>
  <si>
    <t>Постановление администрации МО № 4181 от 29.08.2019; Договор о безвозмездной передаче № 178 от 12.03.2019 от ВИТА-СТРОЙ; Приказ УИЗО № 3459 от 04.09.2019; Постановление о внес. изменений № 5885 от 02.12.2019, Приказ № 3511 от 04.12.2019</t>
  </si>
  <si>
    <t>Провод СИП-4 4х16 ГОСТ электрокабель</t>
  </si>
  <si>
    <t>зажим анкерный ЗАБ 16-25 РА 25-100 IEK</t>
  </si>
  <si>
    <t>12 ед.</t>
  </si>
  <si>
    <t>кронштейн анкерный КАМ-4000 (UKA-12-1500-4000)  IEK</t>
  </si>
  <si>
    <t>комплект промежуточной подвески КОМП 1500</t>
  </si>
  <si>
    <t xml:space="preserve">12 ед. </t>
  </si>
  <si>
    <t>Лента бандажная ЛКС 2007 ЛМ-50</t>
  </si>
  <si>
    <t>2 уп.</t>
  </si>
  <si>
    <t>Скрепа -бугаль ленты СУ 20</t>
  </si>
  <si>
    <t>1 уп.</t>
  </si>
  <si>
    <t>Светильник ЖХУ 02-200-003 "Пегас" со стеклом GALAD</t>
  </si>
  <si>
    <t>19 ед.</t>
  </si>
  <si>
    <t>кронштейн настенный РКУ/ЖКУ/ДКУ регулируемый</t>
  </si>
  <si>
    <t>Зажим ответвительный ЗОИ</t>
  </si>
  <si>
    <t>38 ед.</t>
  </si>
  <si>
    <t>Кабель ВВГ</t>
  </si>
  <si>
    <t>г. Новороссийск, по ул Владимирская (от ТП-264)</t>
  </si>
  <si>
    <t>Линия наружного освещения, в том числе:</t>
  </si>
  <si>
    <t>Постановление администрации МО № 5226 от 23.10.2019, приказ № 3513 от 04.12.2019</t>
  </si>
  <si>
    <t>провод СИП2-3*35+1*54,6+1*16</t>
  </si>
  <si>
    <t>Светильники ЖКУ 16-250-001 (250 Вт)</t>
  </si>
  <si>
    <t>Лампа ДНаТ (250 Вт)</t>
  </si>
  <si>
    <t>Кронштейн (приставной)</t>
  </si>
  <si>
    <t>г. Новороссийск,
ст. Раевская, ул. Островского</t>
  </si>
  <si>
    <t>Линия наружного освещения, в т.ч.</t>
  </si>
  <si>
    <t xml:space="preserve">Постановление администрации МО № 6103 от 11.12.2019, Приказ № 3519 от 12.12.2019 </t>
  </si>
  <si>
    <t>провод СИП 2*16</t>
  </si>
  <si>
    <t>светильники ЖКУ-250</t>
  </si>
  <si>
    <t>лампа ДНаТ (250 Вт)</t>
  </si>
  <si>
    <t>кронштейн (приставной)</t>
  </si>
  <si>
    <t>г. Новороссийск, ул. Видова, от ул. Горького до ул. Тобольская. Обход 13-го жилого микрорайона г. Новороссийска</t>
  </si>
  <si>
    <t>Электроосвещение, в том числе:</t>
  </si>
  <si>
    <t>Постановление № 1088 от 28.02.2020г., Приказ № 3566 от 19.03.2020 г.</t>
  </si>
  <si>
    <t>Закладные детали</t>
  </si>
  <si>
    <t>Опоры СФГ</t>
  </si>
  <si>
    <t>Провод самонесущий</t>
  </si>
  <si>
    <t>Шкаф наружного освещения "Горсвет"</t>
  </si>
  <si>
    <t xml:space="preserve">г. Новороссийск, ул. Васильковская </t>
  </si>
  <si>
    <t xml:space="preserve">Линия наружного освещения ,
 в т.ч.:
</t>
  </si>
  <si>
    <t>Постановление № 2803 от 08.06.2020, приказ № 3617 от 10.06.2020</t>
  </si>
  <si>
    <t xml:space="preserve">провод ВЛ-0,4 кВ
СИП-4х75+1х54
</t>
  </si>
  <si>
    <t>Опоры ЖБ-СВ-10</t>
  </si>
  <si>
    <t>Опоры анкерные ЖБ-СВ-9</t>
  </si>
  <si>
    <t>Траверсы ТМ 1</t>
  </si>
  <si>
    <t>Траверсы ТМ 6 для светильников «Кобра»</t>
  </si>
  <si>
    <t>Светильники «Кобра»</t>
  </si>
  <si>
    <t>г. Новороссийск, ул. Золотаревского от ул. Малоземельская до ул. Мысхакское шоссе</t>
  </si>
  <si>
    <t>По итогам инвентаризации инженерных сетей наружного освещения с учетом привязки к опорам совместно с МКУ "УЖКХ", Приказ № 3674 от 04.12.2020г.</t>
  </si>
  <si>
    <t>СИП 3*35+1*54,6кв.мм</t>
  </si>
  <si>
    <t>светильник 250вТ</t>
  </si>
  <si>
    <t>лампа ДНаТ 250вТ</t>
  </si>
  <si>
    <t>опоры Ж/Б</t>
  </si>
  <si>
    <t>консольная</t>
  </si>
  <si>
    <t xml:space="preserve">ул. Волгоградская от ул. Малоземельская до ж.д. № 30 </t>
  </si>
  <si>
    <t>Линия наружного освещения  (от ТП-408)</t>
  </si>
  <si>
    <t xml:space="preserve">лампа </t>
  </si>
  <si>
    <t>ДНаТ 250</t>
  </si>
  <si>
    <t>опора ж/б</t>
  </si>
  <si>
    <t>ул. Волгоградская от ул. Малоземельской до ул. Мысхакское шоссе (спортивная площадка)</t>
  </si>
  <si>
    <t>линия наружного освещения( от ТП-412)</t>
  </si>
  <si>
    <t xml:space="preserve"> СИП 2*16</t>
  </si>
  <si>
    <t>ж/бетонная</t>
  </si>
  <si>
    <t xml:space="preserve">опора </t>
  </si>
  <si>
    <t>с. Мысхако ул. Школьная (от ТП-117)</t>
  </si>
  <si>
    <t>с. Мысхако, ул. Ленина (от РП-4)</t>
  </si>
  <si>
    <t>с. Мысхако, ул. Ленина (от ТП-475)</t>
  </si>
  <si>
    <t>с. Мысхако, ул. Шоссейная от ул. Волгоградская до памятника "Взрыв" (от ТП 117)</t>
  </si>
  <si>
    <t>Лампы ДНАТ -250</t>
  </si>
  <si>
    <t>28шт.</t>
  </si>
  <si>
    <t>Наружная электр.сеть от ЦТП-296 в том числе: Панель ЩО 70-03</t>
  </si>
  <si>
    <t>ВРУ 1-13</t>
  </si>
  <si>
    <t>Шина ал. 80*6</t>
  </si>
  <si>
    <t>Кабель АВБшв4*120</t>
  </si>
  <si>
    <t>Шинный  мост</t>
  </si>
  <si>
    <t>пр. Ленина от ул. Г.Десантников до ул. Южная</t>
  </si>
  <si>
    <t>линия наружного освещения (от ТП-271)</t>
  </si>
  <si>
    <t>СИП-2 3*35+1*54,6</t>
  </si>
  <si>
    <t>ДНаТ</t>
  </si>
  <si>
    <t xml:space="preserve">опоры </t>
  </si>
  <si>
    <t>металлические</t>
  </si>
  <si>
    <t>пр. Ленина район мемориала "Малая Земля", мемориал "Погибшим воинам", проезд до пляжа Суджукская коса"</t>
  </si>
  <si>
    <t>СИП 2*16</t>
  </si>
  <si>
    <t>ДНаТ 150</t>
  </si>
  <si>
    <t>ж/бетонные</t>
  </si>
  <si>
    <t>ул. Малоземельская от ул. Волгоградская до ул. Куникова (четная сторона)</t>
  </si>
  <si>
    <t>линия наружного освещения (от ТП-408)</t>
  </si>
  <si>
    <t xml:space="preserve">Провод  </t>
  </si>
  <si>
    <t>М</t>
  </si>
  <si>
    <t>Шт.</t>
  </si>
  <si>
    <t>Метал. Ромашка</t>
  </si>
  <si>
    <t>опора троллейбусная</t>
  </si>
  <si>
    <t>металлическая консольная</t>
  </si>
  <si>
    <t>ул. Малоземельская от ул. Волгоградская до ул. Куникова (нечетная сторона)</t>
  </si>
  <si>
    <t xml:space="preserve">провод </t>
  </si>
  <si>
    <t>метал. консольная</t>
  </si>
  <si>
    <t>пр. Дзержинского от ул. Южная до ул. Куникова (четная сторона)</t>
  </si>
  <si>
    <t>линия наружного освещения  (от РП-20)</t>
  </si>
  <si>
    <t>СИП-2  3*35+1*54,6</t>
  </si>
  <si>
    <t>ДНаТ250</t>
  </si>
  <si>
    <t>опоры троллейбусные</t>
  </si>
  <si>
    <t>пр. Дзержинского от ул. Волгоградской до ул. Южной (нечетная сторона)</t>
  </si>
  <si>
    <t>пр. Дзержинского от ул. Волгоградской до ул. Г. Десантников (нечетная сторона)</t>
  </si>
  <si>
    <t>линия наружного освещения  (от ТП-444)</t>
  </si>
  <si>
    <t>ЖКУ 16-250-150</t>
  </si>
  <si>
    <t>ДНАТ 250вТ</t>
  </si>
  <si>
    <t>ул. Хворостянского от ТП457 до пр. Дзержинского</t>
  </si>
  <si>
    <t>консольная 1рожковая</t>
  </si>
  <si>
    <t>по ул.Мефодиевская от ул.Васенко до переезда</t>
  </si>
  <si>
    <t>ул.Пролетарская</t>
  </si>
  <si>
    <t>ул. Пролетарская от ул. Робеспьера до ул. Красная</t>
  </si>
  <si>
    <t>опоры ж/бетонные</t>
  </si>
  <si>
    <t>ул.Робеспьера от ул.Элеваторной до ул.Пролетарской,</t>
  </si>
  <si>
    <t xml:space="preserve">по ул.Элеваторной от ул.Красной до ул.Робеспьера, </t>
  </si>
  <si>
    <t>ул.Красной от ТП-94 до ул.Пролетарской,</t>
  </si>
  <si>
    <t>ул.Тихоступа от ул. Робеспьера до ул.Магистральная</t>
  </si>
  <si>
    <t>Мысхако село, ул. Изумрудная (от ТП-103)</t>
  </si>
  <si>
    <t>Простановление № 4381 от 19.12.2008, Приказ № 1407 от 25.12.2008, По итогам инвентаризации инженерных сетей наружного освещения с учетом привязки к опорам совместно с МКУ "УЖКХ", Приказ № 3674 от 04.12.2020г.</t>
  </si>
  <si>
    <t>Казанский переулок, ул. Михайлова</t>
  </si>
  <si>
    <t>ст. Натухаевская, ул. Шоссейная от ул. Фрунзе от ТП-339 до конца в сторону ул. Победы</t>
  </si>
  <si>
    <t>СИП 4*25 однопроводной</t>
  </si>
  <si>
    <t>Светодиодные ЭС-УМ-75 SA</t>
  </si>
  <si>
    <t>однорожковые</t>
  </si>
  <si>
    <t>Щит управления</t>
  </si>
  <si>
    <t>Опоры Ж/Б</t>
  </si>
  <si>
    <t>СВ – 10,5</t>
  </si>
  <si>
    <t>г. Новороссийск,      ул. Лавандовая от    ул. Осоавиахима      до конца улицы</t>
  </si>
  <si>
    <t>г. Новороссийск,     ул. Осоавиахима     от ТП-287 до ул. Владивостокская</t>
  </si>
  <si>
    <t>Опора Ж/Б</t>
  </si>
  <si>
    <t>г. Новороссийск,     ул. Осоавиахима     от ул. Владивостокская до ул. Лавандовая</t>
  </si>
  <si>
    <t>с. Цемдолина, ул. Горького (ул. Розовая, пер. Дорожный) от заправки «Лукойл» до ул. Чапаева; ул. Круговая от ул. Горького до ж.д. № 19 от ТП-314</t>
  </si>
  <si>
    <t>Кронштейн консольный</t>
  </si>
  <si>
    <t>ЭСУМ 75SA</t>
  </si>
  <si>
    <t>Кронштейн приставной</t>
  </si>
  <si>
    <t>ЭСУМ 45SA</t>
  </si>
  <si>
    <t>Светильник светодиодный</t>
  </si>
  <si>
    <t>СИП 3х35+1х54,6мм</t>
  </si>
  <si>
    <t>СИП 2х16мм</t>
  </si>
  <si>
    <t>Щит управления наружным освещением</t>
  </si>
  <si>
    <t>г. Новороссийск, ул. Лавандовая от ул. Осоавиахима до конца улицы.</t>
  </si>
  <si>
    <t>г. Новороссийск, ул. Осоавиахима от ТП-287 до ул. Владивостокская</t>
  </si>
  <si>
    <t>г. Новороссийск, ул. Осоавиахима  от ул. Владивостокской до ул. Лавандовая</t>
  </si>
  <si>
    <t>г. Новороссийск, с. Цемдолина, ул. Горького (ул. Розовая,пер. Дорожный) от заправки "Лукойл" до ул. Чапаева; ул. Круговая от ул. Горького до ж.д. № 19 от ТП-314</t>
  </si>
  <si>
    <t>кронштейн консольный</t>
  </si>
  <si>
    <t>ЭСУМ 75 SA</t>
  </si>
  <si>
    <t>ЭСУМ 45 SA</t>
  </si>
  <si>
    <t>светильник светодиодный</t>
  </si>
  <si>
    <t xml:space="preserve">щит управления наружным освещением </t>
  </si>
  <si>
    <t>Межквартальная пешеходная дорога от наркологического диспансера в сторону ул. Малоземельская – от ул. Волгоградская, 16 до ул. Волгоградская, 26А, г. Новороссийск</t>
  </si>
  <si>
    <t>Линия наружного освещения межквартальной пешеходной дороги от наркологического диспансера в сторону ул. Малоземельская, в том числе:</t>
  </si>
  <si>
    <t>Постановление № 913 от 12.02.2021; Приказ № 3702 от 02.03.2021</t>
  </si>
  <si>
    <t>Стойка опоры СВ 95-2-а</t>
  </si>
  <si>
    <t>Провод на переходе через линии связи, сети освещения и другие препятствия сечением до 35 мм2</t>
  </si>
  <si>
    <t>1 переход/ 1 провод</t>
  </si>
  <si>
    <t>Провода самонесущие изолированные для воздушных линий электропередачи с алюминиевыми жилами марки СИП-2 3х35+1х54,6-0,6/1</t>
  </si>
  <si>
    <t>1000 м.</t>
  </si>
  <si>
    <t>Светильник, устанавливаемый вне зданий с лампами (в комплекте)</t>
  </si>
  <si>
    <t>Кабель силовой с медными жилами с поливинилхлоридной изоляцией в поливинилхлоридной оболочке без защитного покрова, ВВГ, напряжением 0,66 Кв, число жил — З и сечением 2,5 мм2</t>
  </si>
  <si>
    <t>Район ж/д ул. Г. Десантников, 28 - вдоль МКД ул. Г. Десантников, 28, г. Новороссийск</t>
  </si>
  <si>
    <t>Линия наружного освещения пешеходной дорожки, в том числе:</t>
  </si>
  <si>
    <t>Провод на переходе через линии связи, сети освещения и другие препятствия сечением до 35мм2</t>
  </si>
  <si>
    <t>Провода самонесущие изолированные для воздушных линий электропередачи с алюминиевыми жилами марки СИП-4 2х16-0,6/1,0</t>
  </si>
  <si>
    <t>Опора торшерная ОТ-6.0-1-1.5 с светильником LED-40 (в комплекте)</t>
  </si>
  <si>
    <t>25 627,0</t>
  </si>
  <si>
    <t>Кабель силовой с медными жилами с поливинилхлоридной изоляцией в поливинилхлоридной оболочке без защитного покрова, ВВГ, напряжением 0,66 Кв, число жил — 3 и сечением 2,5 мм2</t>
  </si>
  <si>
    <t>ул. Архангельская от дома №5 до дома №27, ул. Уральская, ст.Раевская</t>
  </si>
  <si>
    <t>Линия наружного освещения ул. Архангельская ст. Раевская, в том числе:</t>
  </si>
  <si>
    <t>Провода самонесущие изолированные для воздушных линий электропередачи с алюминиевыми жилами марки СИП-4 2х16-0,6/1</t>
  </si>
  <si>
    <t xml:space="preserve">Сквер перед администрацией, г. Новороссийск
г. Новороссийска –
ул. Советов, 18
</t>
  </si>
  <si>
    <t>Линия наружного освещения сквера перед администрацией г. Новороссийска , в том числе:</t>
  </si>
  <si>
    <t>18 150,0</t>
  </si>
  <si>
    <t>Блок управления шкафного исполнения или распределительный пункт (шкаф), устанавливаемый на полу, высота и ширина до 2000х1000мм</t>
  </si>
  <si>
    <t>Кабель силовой с медными жилами с поливинилхлоридной изоляцией в поливинилхлоридной оболочке без защитного покрова, ВВГ, напряжением 0,66 Кв, число жил — 4 и сечением 10 мм2</t>
  </si>
  <si>
    <t>ул. Садовая от дома №89 до дома №187, ул.Пушкина от дома №17 до дома №27, ул.Калинина от дома №10 до дома №16 ст.Раевская</t>
  </si>
  <si>
    <t>Линия наружного освещения ул. Садовая,  ул.Пушкин,  ул.Калинина,  ст.Раевская, в том числе:</t>
  </si>
  <si>
    <t>Провода самонесущие изолированные для воздушных линий электропередачи с алюминиевыми жилами марки СИП-2 3х35+1х54,6-0,6/1,0</t>
  </si>
  <si>
    <t>48 433,0</t>
  </si>
  <si>
    <t xml:space="preserve">ул. Прохладная, 1 
с. Борисовка, детская площадка 
ул. Прохладная, 1
</t>
  </si>
  <si>
    <t>Линия наружного освещения по ул. Прохладная с. Борисовка, в том числе:</t>
  </si>
  <si>
    <t>Провода самонесущие изолированные для воздушных линий электропередачи с алюминиевыми жилами марки СИП-4 2х 16-0,6/1,0</t>
  </si>
  <si>
    <t>8 063,0</t>
  </si>
  <si>
    <t>Трубостойка Н=7,5м. (комплект)</t>
  </si>
  <si>
    <t>637, 43</t>
  </si>
  <si>
    <t>Шкаф (пульт) управления навесной, высота, ширина и глубина до 600х600х350мм</t>
  </si>
  <si>
    <t>Щиты распределительные навесные ШРН-9, размер корпуса 220х300х125мм</t>
  </si>
  <si>
    <t>Прибор измерения и защиты, количество подключаемых концов: до 2</t>
  </si>
  <si>
    <t>Выключатели автоматические «IЕК» ВА47-29-2Р10А, характеристика С</t>
  </si>
  <si>
    <t>ул. Пионерская №15 до ул. Южная, №15 Б, г. Новороссийск</t>
  </si>
  <si>
    <t>Линия наружного освещения по ул. Пионерской  в том числе:</t>
  </si>
  <si>
    <t>Опора НФГ-10 (100)-0.5-ц</t>
  </si>
  <si>
    <t xml:space="preserve">Провода самонесущие изолированные с алюминиевыми жилами марки </t>
  </si>
  <si>
    <t>СИП-4 4х25-0,6/1,0</t>
  </si>
  <si>
    <t>110 565,0</t>
  </si>
  <si>
    <t>Кабель силовой с медными жилами с поливинилхлоридной изоляцией в поливинилхлоридной оболочке без защитного покрова</t>
  </si>
  <si>
    <t>ВВГ 0,66кВ   3*2,5 мм2</t>
  </si>
  <si>
    <t>Щит заводского изготовления однорядный или двухрядный шкафного исполнения глубина до 600 мм</t>
  </si>
  <si>
    <t>1 м ширины по фронту</t>
  </si>
  <si>
    <t>Исполнительный пункт «Горсвет» ИП</t>
  </si>
  <si>
    <t>Провода силовые для электрических установок на напряжение до 450 В с медной жилой марки ПВЗ, сечением 16мм2</t>
  </si>
  <si>
    <t xml:space="preserve">ул. Видова от МКД № 163 А до №167 Б,  г. Новороссийск </t>
  </si>
  <si>
    <t>Линия наружного освещения в 13-м мкр (район детского сада), Благоустройство прил.тер-ии в р-не д/с в 13 мкр ул. Видова (опоры освещения) в том числе:</t>
  </si>
  <si>
    <t>Опора СФГ-400-10,0-01-ц</t>
  </si>
  <si>
    <t>Светильник, устанавливаемый вне зданий, в комплекте</t>
  </si>
  <si>
    <t>Кабель силовой с медными жилами с поливинилхлоридной изоляцией в поливинилхлоридной оболочке без защитного покрова, ВВГ, напряжением 0,66 Кв, число жил —3 и сечением 2,5 мм2</t>
  </si>
  <si>
    <t>1 000 м.</t>
  </si>
  <si>
    <t xml:space="preserve">ул. Весенняя от дома   № 2 до дома № 14, ст. Раевская </t>
  </si>
  <si>
    <t>Линия наружного освещения по ул. Весенняя ст. Раевская,  в том числе:</t>
  </si>
  <si>
    <t>Провода самонесущие изолированные для воздушных линий электропередачи с алюминиевыми жилами марки СИП-4 2х18- 0,6/1,0</t>
  </si>
  <si>
    <t>Щиты учетно-распределительные ШУРН-1-12э, с замком размером 395х310х165мм</t>
  </si>
  <si>
    <t>Щитки осветительные, устанавливаемые на стене распорными дюбелями, масса щитка до 6 кг</t>
  </si>
  <si>
    <t>Боксы модульные для автоматических выключателей наружной установки КМПн2/4</t>
  </si>
  <si>
    <t>Выключатели автоматические «IЕК» ВА47-29-2Р 10А, характеристика С</t>
  </si>
  <si>
    <t>Ограничитель перенапряжения однополосный ОПС1-С 1п</t>
  </si>
  <si>
    <t>Счетчики, устанавливаемые на готовом основании: однофазные</t>
  </si>
  <si>
    <t>Реле, ключ, кнопка и др</t>
  </si>
  <si>
    <t>Фотореле для включения освещения</t>
  </si>
  <si>
    <t>Пускатели электромагнитные реверсивные с тепловыми реле, с кнопками управления, с механической и электрической блокировками ПМЛ-1621 02Б</t>
  </si>
  <si>
    <t>Провода силовые для электрических установок на напряжение до 450 В с медной жилой марки ПВЗ, сечением 10 мм2</t>
  </si>
  <si>
    <t xml:space="preserve">ул.Герцена, 3 проход между МКД № 1 и №3,  г. Новороссийск </t>
  </si>
  <si>
    <t>Линия наружного освещения по ул. Герцена,  в том числе:</t>
  </si>
  <si>
    <t>Провода самонесущие изолированные для воздушных линий электропередачи с алюминиевыми жилами марки СИП-4 2х 18- 0,6/1,0</t>
  </si>
  <si>
    <t xml:space="preserve">ул. Видова, 81А – вдоль ул. Видова, 81А  от Видова до ул. Козлова,  г. Новороссийск </t>
  </si>
  <si>
    <t>Линия наружного освещения по ул. Видова,  в том числе:</t>
  </si>
  <si>
    <t xml:space="preserve">Сквер ул. Видова, № 157 до № 196  г. Новороссийск </t>
  </si>
  <si>
    <t>Линия наружного освещения сквера ул. Видова,  в том числе:</t>
  </si>
  <si>
    <t>Опора  НФГ-10(100)-05-ц</t>
  </si>
  <si>
    <t>ул. Суворова от дома № 14 до дома № 38; ул. Молодежная от дома № 12 до дома № 22; переулок Крайний от дома № 19А до дома № 19Д,  ст. Натухаевская</t>
  </si>
  <si>
    <t>Линия наружного освещениясквера прилегающей территории в районе детского сада ст. Натухаевская ,  в том числе:</t>
  </si>
  <si>
    <t>Щиты учетно-распределительные ШУРН-З-48э, с замком размером 540х600х165мм</t>
  </si>
  <si>
    <t>Выключатели автоматические  “IEK” ВА47-29-2Р 10А, характеристика С</t>
  </si>
  <si>
    <t>Ограничитель перенапряжения однополосный ОПС1-В 3п З0кА</t>
  </si>
  <si>
    <t>Счетчики, устанавливаемые на готовом основании: трехфазные</t>
  </si>
  <si>
    <t>Счетчик электроэнергии НЕВА МТ 324 1.0 AR E4BSC28 трёхфазный многотарифный 5(80)</t>
  </si>
  <si>
    <t>Фотореле ФР 602</t>
  </si>
  <si>
    <t>Пускатель магнитный общего назначения отдельно стоящий, устанавливаемый на конс-трукции: на стене или колонне, на ток до 40А</t>
  </si>
  <si>
    <t>Провода силовые для электрических установок на напряжение до 450 В с медной жилой марки ПВЗ, сечением 10мм2</t>
  </si>
  <si>
    <t>Провод по установленным стальным конструкциям и панелям, сечение до 16мм2</t>
  </si>
  <si>
    <t>г. Новороссийск,пр. Ленина, 27а</t>
  </si>
  <si>
    <t>Светодиодная выездная конструкция</t>
  </si>
  <si>
    <t>Постановление № 582 от 01.02.2021, приказ № 3701 от 01.03.2021</t>
  </si>
  <si>
    <t>с. Абрау-Дюрсо ул. Новая от дома №2 до дома №6А</t>
  </si>
  <si>
    <t>Линия наружного освещения с. Абрау-Дюрсо ул. Новая,  в том числе:</t>
  </si>
  <si>
    <t>г. Новороссийск, ул. Анапское шоссе, 39 Д</t>
  </si>
  <si>
    <t>Внутриплощадочные сети электроосвещения (наружное освещение), Литер 1, в том числе:</t>
  </si>
  <si>
    <t>Договор безвомездной передачи ОБД-Инвест, Постановление № 4291 от 16.07.2021, Приказ № 3738 от 19.07.2021</t>
  </si>
  <si>
    <t>Светильник консольный ЖКУ 16-150-001У1</t>
  </si>
  <si>
    <t>Лампа натриевая, мощностью 150 Вт, ДНаТ SON</t>
  </si>
  <si>
    <t>Кронштейн консольный односветильниковый К2-1,0-1,0-1-1 «AMIRA»</t>
  </si>
  <si>
    <t>Кабели силовые в ПВХ изоляцией, сеч. 3х2,5 мм2, ГОСТ 16442-80 ВВГ-660</t>
  </si>
  <si>
    <t>Кабель с алюминиевыми жилами с ПВХ изоляцией, бронированный, ТУ 16.К71-090-90*, напряжение 1 кВ, сечением 4х35 мм2 ВВБбШв-1</t>
  </si>
  <si>
    <t>Шкаф управления наружным освещением (энергосберегающий щит «Горсвет») в комплектации с БУР-16, установлен на фасаде БКТП 10/04-5/1 ООО «Теам»</t>
  </si>
  <si>
    <t>Муфта концевая для 4-х жильных кабелей 1 КВТп-4х (35-50)</t>
  </si>
  <si>
    <t>Сжим ответвительный У733</t>
  </si>
  <si>
    <t>Опора металлическая (с кабельным питанием), комплектно с фундаментным блоком НФК-9,0-02-ц</t>
  </si>
  <si>
    <t>г. Новороссийск, ул. Анапское шоссе, 39 В</t>
  </si>
  <si>
    <t>Внутриплощадочные сети электроосвещения (наружное освещение), Литер 2, в том числе:</t>
  </si>
  <si>
    <t>г. Новороссийск, ул. Анапское шоссе, 39 Г</t>
  </si>
  <si>
    <t>Внутриплощадочные сети электроосвещения (наружное освещение), Литер 3, в том числе:</t>
  </si>
  <si>
    <t xml:space="preserve">г. Новороссийск,
с. Мысхако, набережная
от ул. Заречная
(от ТП-29)
</t>
  </si>
  <si>
    <t>Договор безвозмездной передачи Болотова, постановление № 4656 от 02.08.2021, Приказ № 3744 от 03.08.2021</t>
  </si>
  <si>
    <t>Кабель ПВС 3х4</t>
  </si>
  <si>
    <t>Торшер стальной оцинкованный для 2-х светильников</t>
  </si>
  <si>
    <t>Светильник LED 40</t>
  </si>
  <si>
    <t xml:space="preserve">г. Новороссийск, сквер 80-летия Краснодарского края (от ТП-412, 
пр. Дзержинского)
</t>
  </si>
  <si>
    <t>Опора СФГ-700-8,0</t>
  </si>
  <si>
    <t>Светильник LED 120</t>
  </si>
  <si>
    <t xml:space="preserve">г. Новороссийск, ул. Волгоградская от ж/д 
№ 2 до ж/д № 12 (от ТП-444)
</t>
  </si>
  <si>
    <t>Линия наружного освещения каскадного тротуара, в том числе:</t>
  </si>
  <si>
    <t>Торшер стальной оцинкованный однорожковый</t>
  </si>
  <si>
    <t>Торшер стальной оцинкованный двухрожковый</t>
  </si>
  <si>
    <t xml:space="preserve">г. Новороссийск, от пр. Ленина, д. 43 до ул. Героев Десантников, 
д. 33 (от ТП 170); 
от пр. Ленина, д. 65 до пр. Ленина, д. 67 
(от ТП-180) 
</t>
  </si>
  <si>
    <t>Линии наружного освещения межквартальных проездов, в том числе:</t>
  </si>
  <si>
    <t>Опора СВ-9,5-3</t>
  </si>
  <si>
    <t xml:space="preserve">г. Новороссийск, 
8-я Щель,
ул. Энтузиастов, 
ул. Нагорная,
пер. Лесной
</t>
  </si>
  <si>
    <t>Постановление № 5652 от 13.09.2021; Приказ № 3771 от 11.10.2021</t>
  </si>
  <si>
    <t>Провод самонесущий изолированный СИП-2 3х16+1х25-0,6/1</t>
  </si>
  <si>
    <t>Кронштейн анкерный (СИП) марка СА 1500</t>
  </si>
  <si>
    <t>Зажим анкерный (СИП): DN 123</t>
  </si>
  <si>
    <t>Светильники LED-60-ШБ1-У60 6600ЛМ МАТ=13925/1,2/7,21</t>
  </si>
  <si>
    <t>Кабель силовой с медными жилами ВВГ 3х2,5-660</t>
  </si>
  <si>
    <t>ул. Набережная им.Серебрякова кафе "Конь и Дельфин"</t>
  </si>
  <si>
    <t>Электроснабжение модульного туалета ул. Набережная им.Серебрякова кафе "Конь и Дельфин", в том числе</t>
  </si>
  <si>
    <t>Постановление № 5196 от 25.08.2021, приказ № 3759 от 22.09.2021</t>
  </si>
  <si>
    <t>СИП 4*16 Кабельная линия 0.4 кВ ( 39м)</t>
  </si>
  <si>
    <t>АВВГ 4*25 Воздушная линия 0.4 кВ (75м)</t>
  </si>
  <si>
    <t>Кабельная линия 0,4 кВ, воздушная линия 0,4 кВ, опора несиловая фланцевая граненая коническая</t>
  </si>
  <si>
    <t>ОГК-8ц, щит НКУ</t>
  </si>
  <si>
    <t>Щит НКУ (1шт)</t>
  </si>
  <si>
    <t xml:space="preserve">г. Новороссийск 
с. Неберджаевская
</t>
  </si>
  <si>
    <t>Трансформаторная подстанция            № 38 (устройство освещения и монтаж трансформатора).</t>
  </si>
  <si>
    <t>п. Алексино,  ул. Южная</t>
  </si>
  <si>
    <t>Освещение сквера п.Алексино, ул. Южная</t>
  </si>
  <si>
    <t>Линия наружного освещения сквера АВВГ 4*10 мм2</t>
  </si>
  <si>
    <t>Сжим осветительный</t>
  </si>
  <si>
    <t>Торшер парковый</t>
  </si>
  <si>
    <t>Светильники с лампами</t>
  </si>
  <si>
    <t xml:space="preserve">г. Новороссийск ул. Надежды, ул. Светлая  </t>
  </si>
  <si>
    <t>Линии наружного освещения СИП3*16+1*25</t>
  </si>
  <si>
    <t xml:space="preserve">г. Новороссийск, 8-ая Щель ул. Энтузиастов ул. Нагорная    </t>
  </si>
  <si>
    <t>Линии наружного освещения, в том числе</t>
  </si>
  <si>
    <t xml:space="preserve">Линии наружного освещения </t>
  </si>
  <si>
    <t>СИП3*16+1,25</t>
  </si>
  <si>
    <t>Светильники LED-60- ШБ1-У60 6600ЛМ</t>
  </si>
  <si>
    <t>г. Новороссийск, ул. Героев Десантников, сквер «75 летия Победы»</t>
  </si>
  <si>
    <t>Обустройство объектов (освещения) сквера «75 летия Победы» в том числе:</t>
  </si>
  <si>
    <t>Наружное освещения сквера 75 - летия Победы</t>
  </si>
  <si>
    <t>Арт-объект "Звездный тоннель" - 1 шт =3 300 000,00</t>
  </si>
  <si>
    <t>Силовые кабели 3 137,3 м = 735 110,00</t>
  </si>
  <si>
    <t xml:space="preserve">Фонарь парковый 3м в комплекте </t>
  </si>
  <si>
    <t>Арт - объект "Победа"</t>
  </si>
  <si>
    <t xml:space="preserve">Зажимные механизмы, расходный материал (гайки. шпильки т.тд.) </t>
  </si>
  <si>
    <t xml:space="preserve">Трубы гофрированные </t>
  </si>
  <si>
    <t>Щиты распределительные, контроллеры, блок питания-60шт = 418 289,6</t>
  </si>
  <si>
    <t>Заделки концевые эпоксидные 230 шт = 1 045 164,80</t>
  </si>
  <si>
    <t>Выключатели, клеммы, автоматы- 427 шт =270 495,02</t>
  </si>
  <si>
    <t>Светодиодные ленты-250 м = 388 326,27</t>
  </si>
  <si>
    <t xml:space="preserve">г. Новороссийск, ст. Раевская, ул. Медведева, в районе жилого дома № 66 В
</t>
  </si>
  <si>
    <t>Постановление № 636 от 04.02.2022, приказ № 3829 от 10.02.2022</t>
  </si>
  <si>
    <t>Провод СИП 3х16+1х25 мм2</t>
  </si>
  <si>
    <t>Светильник LED ОПТИМА 01-050-001</t>
  </si>
  <si>
    <t xml:space="preserve">г.Новороссийск, 
пер. Краснознаменный, пер. Партизана Лангового, 
пер. Привольный, 
пер. Трудовой
</t>
  </si>
  <si>
    <t>Линия наружного освещения, в том числе: </t>
  </si>
  <si>
    <t>м. </t>
  </si>
  <si>
    <t>1984 </t>
  </si>
  <si>
    <t> 580000,00</t>
  </si>
  <si>
    <t>Постановление № 824 от 10.02.2022, приказ № 3832 от 10.02.2022</t>
  </si>
  <si>
    <t>Светильник ЛИДЕР ссу-50 ШБ-4К-50</t>
  </si>
  <si>
    <t>Лента крепления шириной 20 мм, толщиной 0,7 мм, длиной 50 м из нерживеющей стали (в пластмассовой коробке с кабельной бухтой) F207 (СИП)</t>
  </si>
  <si>
    <t>Зажим ответвительный с прокалыванием изоляции (СИП) RDP25/CN</t>
  </si>
  <si>
    <t>Кабель силовой с медными жилами ВВГ, напряжением 0,66 Кв, число жил-3 и сечением 2,5 мм2</t>
  </si>
  <si>
    <t>Щитки осветительные</t>
  </si>
  <si>
    <t xml:space="preserve">Боксы модульные для автоматических выключателей </t>
  </si>
  <si>
    <t>Выключатели автоматические: "IEK" 8А47-29</t>
  </si>
  <si>
    <t xml:space="preserve">Выключатели автоматические: "IEK" 8А47-29 </t>
  </si>
  <si>
    <t>Счетчик электрический Меркурий 236 ART-02 PQRS трехфазный многотарифный</t>
  </si>
  <si>
    <t xml:space="preserve">г. Новороссийск, 
ул. Надежды,  
ул. Светлая
</t>
  </si>
  <si>
    <t>Постановление № 825 от 10.02.2022, приказ № 3833 от 14.02.2022</t>
  </si>
  <si>
    <t>Скрепа для фиксации на промежуточных опорах, размер 20 мм</t>
  </si>
  <si>
    <t>Хомут стяжной, диаметр 10-45 мм, длина 175 мм, разрушающая нагрузка 0,3 кН</t>
  </si>
  <si>
    <t>Сжим типа У859М, для магистральных и ответвительных проводов и кабелей</t>
  </si>
  <si>
    <t>Щит с монтажной панелью ЩМП-5, размером 1000х650х300 мм, степень защиты IP54</t>
  </si>
  <si>
    <t>Боксы модульные для автоматических выключателей наружной установки: КПМн 2/4</t>
  </si>
  <si>
    <t>Выключатели автоматические: «IEK» 8А47-29 3Р 25А, характеристика С</t>
  </si>
  <si>
    <t>Ограничитель перенапряжения ОПОН</t>
  </si>
  <si>
    <t>Выключатели автоматические: «IEK» 8А47-29 1Р 16 А, характеристика С</t>
  </si>
  <si>
    <t>Счетчик электрический Меркурий 236 АRT-02 PQRS трехфазный многотарифный 5 (100)</t>
  </si>
  <si>
    <t>Наружные сети связи</t>
  </si>
  <si>
    <t>23:47:0113038:202</t>
  </si>
  <si>
    <t>Распоряжения МТУ в Краснодарском крае и Республике Адыгея от 29 июня 2021 года № 23-411-р/дсп, постановление № 762 от 08.02.2022, приказ № 3830 от 10.02.2022</t>
  </si>
  <si>
    <t>г. Новороссийск, (П.Р.) 
ул. Александрийская, ул. Приветливая, 
ул. Севастопольская, ул. Великая, 
ул. Былинная, 
ул. Первопроходцев, ул. Легендарная 
от ТП-622</t>
  </si>
  <si>
    <t>2060 </t>
  </si>
  <si>
    <t> 990919,08</t>
  </si>
  <si>
    <t>Постановление № 2204 от 27.04.2022, приказ № 3870 от 04.05.2022</t>
  </si>
  <si>
    <t>Провода самонесущие изолированные для воздушных линий электропередачи с алюминиевыми жилами марки СИП-2 3х16+1х25-0,6/1,0</t>
  </si>
  <si>
    <t>Светильники Омега LED 60-ШБ/У60 4000К 6600ЛМ IP65</t>
  </si>
  <si>
    <t>Кронштейны специальные на опорах для светильников сварные металлические</t>
  </si>
  <si>
    <t xml:space="preserve">Зажим ответвительный (СИП) Р95 </t>
  </si>
  <si>
    <t>Кабель силовой с медными жилами с поливинилхлорид-ной изоляцией в поливинил-хлоридной оболочке без защитного покрова ВВГ, напряжение 0,66 Кв, число жил – 3 и сечением 2,5мм2</t>
  </si>
  <si>
    <t>г. Новороссийск, 
с. Южная Озереевка,
ул. Аральская, 
ул. Азовская, 
ул. Каспийсская,
ул. Центральная,
ул. Морская 
от ТП-968</t>
  </si>
  <si>
    <t>Постановление № 2205 от 27.04.2022, приказ № 3871 от 04.05.2022</t>
  </si>
  <si>
    <t>Провод самонесущий изолированный СИП-2 3х16+1х25-0,6/1,0</t>
  </si>
  <si>
    <t>Светильник СТАНДАРТ ссу-40 ШБ-5К-40 500 Лм, 5000 К, IP67</t>
  </si>
  <si>
    <t>Стойка опоры СВ 105-3,5/бетон В30 (М400), объем 0,47 м3, расход арматуры 59,06 кг/(серия 3.407.1-143 вып.7)</t>
  </si>
  <si>
    <t>Зажим ответвительный с прокалыва-нием изоляции (СИП) Р2-95</t>
  </si>
  <si>
    <t>Кабель силовой с медными жилами ВВГ напряжением 0,66 Ка, число жил - 3 и сечением 2,5 мм2</t>
  </si>
  <si>
    <t>Щитки осветительные, устанавли-ваемые в нише: распорными дюбелями, масса щитка до 6 кг.</t>
  </si>
  <si>
    <t>Боксы модульные для автоматических выключателей наружной установки: КМПн 1/2</t>
  </si>
  <si>
    <t>Автомат одно-, двух-, трехпо-люсный, устанавливаемый на конструкции: на стене или колонне, на ток до 25 А</t>
  </si>
  <si>
    <t xml:space="preserve">Выключатели автоматические: "IEK" 8А47-29 3Р 25А, характеристика С </t>
  </si>
  <si>
    <t xml:space="preserve">Выключатели автоматические: "IEK" 8А47-29 3Р 16А, характеристика С </t>
  </si>
  <si>
    <t>Ограничитель перенапряжения ОПС1-В 3п 30кА</t>
  </si>
  <si>
    <t xml:space="preserve">Счетчик электрический Меркурий 236 ART-02 PQRS </t>
  </si>
  <si>
    <t>г. Новороссийск (Н.Р)
ст. Раевская,
ул. Старосельская,
(от ул. Головань до 
ул. Суворова),
от ТП-201</t>
  </si>
  <si>
    <t xml:space="preserve">Линия наружного освещения, в том числе: </t>
  </si>
  <si>
    <t>663 </t>
  </si>
  <si>
    <t>309335,9 </t>
  </si>
  <si>
    <t>Постановление № 2206 от 27.04.2022, приказ № 3872 от 04.05.2022</t>
  </si>
  <si>
    <t>Провода самонесущие изолированные для воздушных линий электропередачи с алюминиевыми жилами марки СИП-1 3х16+1х25-0,6/1</t>
  </si>
  <si>
    <t>Светильники светодиодные Волна мини LED-40-I&lt;1-E50 5000 К, 5000ЛМ IP 65 IP67</t>
  </si>
  <si>
    <t>Кабель силовой с медными жилами c поливинилхлоридной изоляцией в поливинилхлоридной оболочке без защитного покрова ВВГ, напряжением 0,66 Кв, число жил - 3 и сечением 2,5 мм2</t>
  </si>
  <si>
    <t xml:space="preserve"> м. </t>
  </si>
  <si>
    <t xml:space="preserve">г. Новороссийск, п. Верхнебаканский 
пер. Комсомольский от ул. Комсомольская до жилого дома №13, пер. Южный
от ТП-395 
 </t>
  </si>
  <si>
    <t> 642,6</t>
  </si>
  <si>
    <t>Постановление № 2207 от 27.04.2022, приказ № 3873 от 04.05.2022</t>
  </si>
  <si>
    <t>Провода самонесущие изолированные для воздушных линий электропередачи с алюминиевыми жилами марки СИП-2 3х16+1х25-0,6/1</t>
  </si>
  <si>
    <t xml:space="preserve">Светильники светодиодные Волна мини LED-40-I-1-E50 5000 К, 5000ЛМ IP 65 </t>
  </si>
  <si>
    <t xml:space="preserve"> шт.</t>
  </si>
  <si>
    <t>Лента крепления шириной 20 мм, толщиной 0,7 мм, длиной 50 м из нержевеющей стали (в пластмассовой коробке с кабельной бухтой) F207 (СИП)</t>
  </si>
  <si>
    <t>г. Новороссийск 
с. Глебовское 
пер. Владимирский
пер. Мирный</t>
  </si>
  <si>
    <t>399661,9 </t>
  </si>
  <si>
    <t>Постановление № 2203 от 27.04.2022, приказ № 3877 от 12.05.2022</t>
  </si>
  <si>
    <t xml:space="preserve">Светильник Омега LED-60-ШБ/У60 </t>
  </si>
  <si>
    <t>Стойка опоры СВ 95-2-а/бетон В25 (М350), объем 0,3 м3, расход арматуры 31,3 кг/(серия 3.407.1-143; 3.407.1-136)</t>
  </si>
  <si>
    <t>Кронштейн КНО-1-0,5</t>
  </si>
  <si>
    <t>Кабель силовой с медными жилами c поливинилхлоридной изоляцией в поливинилхлоридной оболочке без защитного покрова ВВГ, напряжением 0,66 Кв, число жил - 3  и сечением 2,5 мм2</t>
  </si>
  <si>
    <t>Щитки осветительные, устанавливаемые на стене: распорными дюбелями, масса щитка до 6 кг.</t>
  </si>
  <si>
    <t>Комплект для простого анкерного крепления ЕА 1500-3 в составе: кронштейн СS10.3, зажим РА 1500</t>
  </si>
  <si>
    <t>Комплект промежуточной подвески (СИП) ES 1500Е</t>
  </si>
  <si>
    <t>Счетчик электрический Меркурий 236 ART-02 PQRS трехфазный многотарифный 5(100) класс точности 1.0/2.0</t>
  </si>
  <si>
    <t>г. Новороссийск, (П.Р.) 
ул. Полевая от 
ул. Борисовская до ТП-365 
(р-н МБОУ «Дошкольник»), ул. Каштановая</t>
  </si>
  <si>
    <t>1254 </t>
  </si>
  <si>
    <t>Постановление № 2547 от 17.05.2022, приказ № 3881 от 18.05.2022</t>
  </si>
  <si>
    <t>Провод самонесущий изолированный для воздушных линий электропередачи с алюминиевыми жилами марки СИП-2 3х16+1х25-0,6/1</t>
  </si>
  <si>
    <t>Светильник ЛИДЕР ссу-50 ШБ-4К-50 7000 Лм 4000К IP67</t>
  </si>
  <si>
    <t>Кронштейны специальные на опорах для светильников сварные металлические, количество рожков: 1</t>
  </si>
  <si>
    <t>Кронштейны для подвески проводов постоянного и переменного тока длиной 1750 мм оцинкованные</t>
  </si>
  <si>
    <t>Зажим ответвительный (СИП) Р95</t>
  </si>
  <si>
    <t>Кабель силовой с медными жилами с поливинилхлоридной изоляцией в поливинилхлоридной оболочке без защитного покрова ВВГ, напряжением 0,66 Кв, число жил - 3 и сечением 2,5 мм2</t>
  </si>
  <si>
    <t>г. Новороссийск, 
(П.Р.), ул. Видова (от ул. Горького до опоры без номера) от ТП-301</t>
  </si>
  <si>
    <t>Постановление № 2891 от 02.06.2022, приказ № 3897 от 06.06.2022</t>
  </si>
  <si>
    <t>Кронштейн двухрожковый</t>
  </si>
  <si>
    <t>Светильник светодиодный Norled Alfa-m-90</t>
  </si>
  <si>
    <t>Кабель ВВГ 3х2,5</t>
  </si>
  <si>
    <t>г. Новороссийск, 
с. Глебовское, 
ул. Спутника 
(от ТП-983)</t>
  </si>
  <si>
    <t>42 953,00</t>
  </si>
  <si>
    <t>Постановление № 2894 от 02.06.2022, приказ № 3898 от 06.06.2022</t>
  </si>
  <si>
    <t>6 300,00</t>
  </si>
  <si>
    <t>Зажим прокалывающий ЗПО16</t>
  </si>
  <si>
    <t>1 200,00</t>
  </si>
  <si>
    <t>Зажим анкерный клин РА25-100</t>
  </si>
  <si>
    <t>Кронштейн консольный ДС-1</t>
  </si>
  <si>
    <t>2 100,00</t>
  </si>
  <si>
    <t>Лента бандажная F20.7</t>
  </si>
  <si>
    <t>Скрепа-бугель СУ-20</t>
  </si>
  <si>
    <t>Провод соединительный 2х1,5</t>
  </si>
  <si>
    <t>Клеевая термоусадка REXAM</t>
  </si>
  <si>
    <t>Колпачок концевой CE6.35</t>
  </si>
  <si>
    <t>Линейная арматура ППЦ</t>
  </si>
  <si>
    <t>Стойка-опора железобетонная СВ 9,5-2</t>
  </si>
  <si>
    <t>30 000,00</t>
  </si>
  <si>
    <t xml:space="preserve">г. Новороссийск,     в районе 
ул. Героев Десантников, 22
 </t>
  </si>
  <si>
    <t>Линия наружного освещения в том числе: </t>
  </si>
  <si>
    <t>140 </t>
  </si>
  <si>
    <t>Постановление  от 08.06.2022 года № 2998, приказ № 3903 от 10.06.2022</t>
  </si>
  <si>
    <t>г. Новороссийск, 
с. Цемдолина, 
ул. Былинная, от жилого дома 
№ 4а до жилого 
дома № 1а</t>
  </si>
  <si>
    <t>42 490,76</t>
  </si>
  <si>
    <t>Постановление от 08.06.2022 года № 2996, приказ № 3904 от 10.06.2022</t>
  </si>
  <si>
    <t>3 400,00</t>
  </si>
  <si>
    <t xml:space="preserve">Зажим прокалывающий 
РС 4-150 </t>
  </si>
  <si>
    <t>Зажим анкерный 
ЗАБ 16-25 М</t>
  </si>
  <si>
    <t>Кронштейн анкерный КАМ-4000</t>
  </si>
  <si>
    <t>Светильник Квант 2/1</t>
  </si>
  <si>
    <t>37 560,00</t>
  </si>
  <si>
    <t>г. Новороссийск  
ст. Раевская,
ул. Атаманская</t>
  </si>
  <si>
    <t> 599749,90</t>
  </si>
  <si>
    <t>Постановление от 22.07.2022 года № 4109, приказ № 3924 от 26.07.2022</t>
  </si>
  <si>
    <t>Светильник Омега LED-60-ШБ/У60</t>
  </si>
  <si>
    <t>Щит с монтажной панелью ЩПМ-5, размером 1000х650х300 мм, степень защиты IP 54</t>
  </si>
  <si>
    <t>г. Новороссийск, 
(П.Р.) 
ул. Цемдолинская, 
ул. Козлова</t>
  </si>
  <si>
    <t>Стойка опоры СВ 95-3/бетон В25 (М350), объем 0,30 м3, расход арматуры 31,3 кг/(серия 3.407.1-143; 3.407.1-136)</t>
  </si>
  <si>
    <t>г. Новороссийск,
с. Гайдук, 
детская площадка по 
ул. Труда, 6
от ТП-389</t>
  </si>
  <si>
    <t>Светильник "Волна Мини" LED-40-ШБ 1/У50</t>
  </si>
  <si>
    <t>Опора СВ-95,5</t>
  </si>
  <si>
    <t>г. Новороссийск, 
с. Глебовское, 
ул. Центральная, 
ул. Бирюзовая</t>
  </si>
  <si>
    <t>Светильник LED-50 Вт 5000К/5000Лм IP65</t>
  </si>
  <si>
    <t>г. Новороссийск, 
в районе
ул. Малоземельская 11А</t>
  </si>
  <si>
    <t>Светильник торшерный для освещения улиц НТУ 50-004 У27 ЗС УХЛ1</t>
  </si>
  <si>
    <t>Лампа светодиодная LED E27 белый 20Bт, 4000К, 220В</t>
  </si>
  <si>
    <t>Стальной фонарный столб для 2-х светильников h=3,3 м</t>
  </si>
  <si>
    <t>Кабель силовой с алюминиевыми жилами c поливинилхлоридной изоляцией в поливинилхлоридной оболочке без защитного покрова АВВГ, напряжением 0,66 Кв, число жил - 4 и сечением 16 мм2</t>
  </si>
  <si>
    <t>Трубки защитные гофрированные</t>
  </si>
  <si>
    <t>г. Новороссийск, 
х. Ленинский путь, 
ул. Западная, ул. Южная, 
ул. Анапская от ТП-314</t>
  </si>
  <si>
    <t>Провод самонесущий изолированный СИП (3*16+1х25)</t>
  </si>
  <si>
    <t>Светильник светодиодный, 60Вт, IP65, 4000К, 8300 Лм, Galad Омега LED-60-ШБ1/У50</t>
  </si>
  <si>
    <t>г. Новороссийск, пр. Ленина 40а</t>
  </si>
  <si>
    <t>Стойка опоры СВ 105-3,5, бетон В30, объем 0,43 м3, расход арматуры 59,06 кг</t>
  </si>
  <si>
    <t>Провод самонесущий изолированный СИП-4 2х16</t>
  </si>
  <si>
    <t>Светильник ДКУ 29-100 ALB</t>
  </si>
  <si>
    <t>г. Новороссийск, 
(П.Р.), ул. Кутузовская 120-160</t>
  </si>
  <si>
    <t>Провод самонесущий изолированный СИП 2х16</t>
  </si>
  <si>
    <t>Светильник светодиодный консольный ДКУ (LDKU0-1002-100-5000-R03)</t>
  </si>
  <si>
    <t>г. Новороссийск, Набережная Адмирала Серебрякова, 
в районе домов 45-47</t>
  </si>
  <si>
    <t>Установка дополнительных светильников</t>
  </si>
  <si>
    <t>г. Новороссийск,
ул. Новороссийской Республики (от ул. Советов, до ул. Гончарова)</t>
  </si>
  <si>
    <t>1387 </t>
  </si>
  <si>
    <t> 5419367,00</t>
  </si>
  <si>
    <t>Постановление от 28.07.2022 года № 4307, приказ № 3930 от 03.08.2022</t>
  </si>
  <si>
    <t>Светильник ALFA L 45 NORDLED</t>
  </si>
  <si>
    <t>Светильник ALFA M 90 NORDLED</t>
  </si>
  <si>
    <t>Опора СФГ-400 (90)-8,0-01-ц</t>
  </si>
  <si>
    <t>г. Новороссийск, ул. Мурата Ахеджака, освещение автомобильной дороги</t>
  </si>
  <si>
    <t>Постановление от 17.05.2022 года № 2557, приказ № 3887 от 01.06.2022</t>
  </si>
  <si>
    <t>Опоры ТФГ</t>
  </si>
  <si>
    <t>Кабель силовой с медными жилами: ВВГ, напряжением 0,66 кВ, число жил-3 и сечением 1,5 мм2</t>
  </si>
  <si>
    <t>Провод самонесущий марки: СИП-2 3х25+1х54,6-0,6/1,0</t>
  </si>
  <si>
    <t xml:space="preserve">Шкаф управления наружным освещением </t>
  </si>
  <si>
    <t>г. Новороссийск, ст. Раевская,ул. Красная,40</t>
  </si>
  <si>
    <t>Опоры освещения</t>
  </si>
  <si>
    <t>Приказ УИЗО  № 3940 от 11.08.2022г.</t>
  </si>
  <si>
    <t>г. Новороссийск, пос. Верхнебаканский</t>
  </si>
  <si>
    <t>г. Новороссийск, пос. Верхнебаканский, парк им40 лет октября</t>
  </si>
  <si>
    <t>г. Новороссийск, ул. Сакко и Ванцетти,9 (сквер им. К.Маркса)</t>
  </si>
  <si>
    <t>г. Новороссийск, ул. Рубина, Октябрьская площадь</t>
  </si>
  <si>
    <t>г. Новороссийск, ул. Советов,53 (парк им. Ленина)</t>
  </si>
  <si>
    <t>г. Новороссийск,мемориал "Малая Земля", памятник "Стелла"</t>
  </si>
  <si>
    <t>Подсветка мемориала</t>
  </si>
  <si>
    <t>Постановление админ.МО № 1228 от 04.05.2008г.; Приказ УИЗО № 1258 от 12.05.2008</t>
  </si>
  <si>
    <t>прожектор встроенный</t>
  </si>
  <si>
    <t>МГЛ-150</t>
  </si>
  <si>
    <t>прожектор узконаправленный</t>
  </si>
  <si>
    <t>лампа белая</t>
  </si>
  <si>
    <t>лампа красная</t>
  </si>
  <si>
    <t>АВВГ 4х2</t>
  </si>
  <si>
    <t xml:space="preserve">коробка </t>
  </si>
  <si>
    <t>пускатель</t>
  </si>
  <si>
    <t>муфта концевая</t>
  </si>
  <si>
    <t>г. Новороссийск, х. Севмигорский, ул. Центральная</t>
  </si>
  <si>
    <t>ВЛИ - 0,4 кВ</t>
  </si>
  <si>
    <t>электрический провод</t>
  </si>
  <si>
    <t>г. Новороссийск, ст. Раевская, ул. Героев от ул.Натухаевская до ул. Суворова</t>
  </si>
  <si>
    <t>Приказ УИЗО № 2406 от 06.02.2017г.</t>
  </si>
  <si>
    <t>СИП -2 3*25+1*54,6-0,6/1,0</t>
  </si>
  <si>
    <t>Лента крепления</t>
  </si>
  <si>
    <t>F207 (СИП)</t>
  </si>
  <si>
    <t>А 20</t>
  </si>
  <si>
    <t>зажим ответвительный с прокалыванием изоляции</t>
  </si>
  <si>
    <t xml:space="preserve"> (СИП) Р4-150</t>
  </si>
  <si>
    <t xml:space="preserve"> (СИП) РС 95-16</t>
  </si>
  <si>
    <t xml:space="preserve">Хомут стяжной </t>
  </si>
  <si>
    <t>(СИП)  FKV 360</t>
  </si>
  <si>
    <t>in/</t>
  </si>
  <si>
    <t>(СИП) марка СА 1500</t>
  </si>
  <si>
    <t xml:space="preserve">зажим анкерный </t>
  </si>
  <si>
    <t>(СИП) РА 1500</t>
  </si>
  <si>
    <t>колпачок концевой</t>
  </si>
  <si>
    <t>35-150</t>
  </si>
  <si>
    <t>зажим соединительный изолированный</t>
  </si>
  <si>
    <t>(СИП) MJPT 54</t>
  </si>
  <si>
    <t>гильза фазовая соединительная</t>
  </si>
  <si>
    <t>(СИП) MJPT 35</t>
  </si>
  <si>
    <t xml:space="preserve">адаптер </t>
  </si>
  <si>
    <t>РМСС</t>
  </si>
  <si>
    <t>провод силовой</t>
  </si>
  <si>
    <t>АПВ - 16мм2</t>
  </si>
  <si>
    <t>кабель силовой</t>
  </si>
  <si>
    <t>ВВГ 3*1,5мм2</t>
  </si>
  <si>
    <t>г. Новороссийск, ст. Раевская, ул. Красноармейская  ТП-201</t>
  </si>
  <si>
    <t>Щит управления наружным освещением ( по ул. Герове от ул. Натухаевской до ул. Суворова)</t>
  </si>
  <si>
    <t>К1-1,0-1,0-30 П1</t>
  </si>
  <si>
    <t>светильник консольный с  плафоном</t>
  </si>
  <si>
    <t>ЖКУ 250-150-001</t>
  </si>
  <si>
    <t>лампа натриевая</t>
  </si>
  <si>
    <t>ДГ 150W/100T400 (GE)</t>
  </si>
  <si>
    <t>счетчик электроэнергии трехфазный многотарифный</t>
  </si>
  <si>
    <t>Меркурий 230 ART-02</t>
  </si>
  <si>
    <t>контрактор электромагнитный</t>
  </si>
  <si>
    <t>16А 33</t>
  </si>
  <si>
    <t>ФР 601</t>
  </si>
  <si>
    <t>выключатель автоматический  характеристика D</t>
  </si>
  <si>
    <t>"I ЕК" ВА 47-29 3Р 25А</t>
  </si>
  <si>
    <t xml:space="preserve">щит монтажный </t>
  </si>
  <si>
    <t>I ЦПМ 500*400*250 IP 66</t>
  </si>
  <si>
    <t>г. Новороссийск, с. Федотовка, ул. Черноморская (участок №3)</t>
  </si>
  <si>
    <t>Сети наружного освещения скважинного оборудования</t>
  </si>
  <si>
    <t>Постановление админ. МО № 69 от 22.01.2007г.; Приказ УИЗО № 962 от 07.02.2007г.</t>
  </si>
  <si>
    <t>г. Новороссийск, ул. Толстого, сквер им. Рыбнева</t>
  </si>
  <si>
    <t>Сети наружного освещения сквера</t>
  </si>
  <si>
    <t>Постановление админю МО № 1709 от 10.06.2008г.; Приказ УИЗО № 1277 от 17.06.2008.</t>
  </si>
  <si>
    <t>ПВС 2х1,2 мм2</t>
  </si>
  <si>
    <t>опора парковая в сборе</t>
  </si>
  <si>
    <t>металлорукав</t>
  </si>
  <si>
    <t>д=32мм</t>
  </si>
  <si>
    <t>кронштейны для светильников</t>
  </si>
  <si>
    <t>ЖТУ 13-70-001</t>
  </si>
  <si>
    <t>70 Вт</t>
  </si>
  <si>
    <t>сжим осветительный</t>
  </si>
  <si>
    <t>заделки концевые</t>
  </si>
  <si>
    <t>шина нулевая</t>
  </si>
  <si>
    <t>предохранитель плавкий</t>
  </si>
  <si>
    <t>счетчики трехфазные</t>
  </si>
  <si>
    <t>40 А</t>
  </si>
  <si>
    <t xml:space="preserve">39 А </t>
  </si>
  <si>
    <t xml:space="preserve">контактор </t>
  </si>
  <si>
    <t>КМИ - 46512 40 А</t>
  </si>
  <si>
    <t>DIM  рейка 120 см</t>
  </si>
  <si>
    <t>изолятор на DIM рейку</t>
  </si>
  <si>
    <t>гофра 25 мм</t>
  </si>
  <si>
    <t>конденсатор</t>
  </si>
  <si>
    <t>лампа 150 Вт</t>
  </si>
  <si>
    <t xml:space="preserve">дроссель </t>
  </si>
  <si>
    <t xml:space="preserve">ИЗУ </t>
  </si>
  <si>
    <t>патрон Е 40</t>
  </si>
  <si>
    <t xml:space="preserve">гильза </t>
  </si>
  <si>
    <t>силикон</t>
  </si>
  <si>
    <t>труба  ПВХ 63 мм</t>
  </si>
  <si>
    <t>труба стальная</t>
  </si>
  <si>
    <t>д= 76мм</t>
  </si>
  <si>
    <t xml:space="preserve">кабель </t>
  </si>
  <si>
    <t>ВВГ 4*50</t>
  </si>
  <si>
    <t>сжимы</t>
  </si>
  <si>
    <t>щит  500*320*200</t>
  </si>
  <si>
    <t xml:space="preserve">автомат  трехполюсный </t>
  </si>
  <si>
    <t>г. Новороссийск, ул. Анапское шоссе,41-а</t>
  </si>
  <si>
    <t>Сети наружного освещения внутриплощадочные, литер  VI</t>
  </si>
  <si>
    <t>Постановление админ. М.О. № 1533 от 29.02.2016; Приказ УИЗО № 2236 от 04.03.2016г.;</t>
  </si>
  <si>
    <t>АВБбШв  4*35</t>
  </si>
  <si>
    <t>опора металлическая</t>
  </si>
  <si>
    <t xml:space="preserve">кронштейн </t>
  </si>
  <si>
    <t>консольный светильник</t>
  </si>
  <si>
    <t>ПВД  110мм</t>
  </si>
  <si>
    <t xml:space="preserve">г. Новороссийск, пр. Ленина,95 - район Дворца творчества </t>
  </si>
  <si>
    <t>Прожекоры светодиодные</t>
  </si>
  <si>
    <t>PEL - SMD - 100W</t>
  </si>
  <si>
    <t>Приказ УИЗО № 2290 от 18.08.2016г.</t>
  </si>
  <si>
    <t>г. Новороссийск, п. Верхнебаканский, ул. Коммунистическая,4</t>
  </si>
  <si>
    <t>Сети электроснабжения</t>
  </si>
  <si>
    <t>Постановление админ. МО № 4561 от 29.12.2008г. О внсении изменений в пост. № 4300 от 18.12.2008г.; Приказ УИЗО № 1424 от 10.2.2009г.;</t>
  </si>
  <si>
    <t>СВ - 9,5-3</t>
  </si>
  <si>
    <t>СИП " Торсада"</t>
  </si>
  <si>
    <t>ЯПВУ</t>
  </si>
  <si>
    <t>г. Новороссийск, с. Борисовка</t>
  </si>
  <si>
    <t>Наружное освещение спортивной площадки</t>
  </si>
  <si>
    <t>Постановление админ. МО № 3064 от 23.05.2012г.; Приказ УИЗО № 1861 от 04.06.2012г.;</t>
  </si>
  <si>
    <t>г. Новороссийск, ул. Набережная Адмирала  Серебрякова, район Морского вокзала</t>
  </si>
  <si>
    <t>Световые фонтаны</t>
  </si>
  <si>
    <t>Постановление админ. МО № 2478 от 08.08.2008г.; Приказ УИЗО № 1324 от 25.09.2008г.</t>
  </si>
  <si>
    <t xml:space="preserve">световой фонтан </t>
  </si>
  <si>
    <t>дюралайт светодиодный</t>
  </si>
  <si>
    <t>гирлянда осветительная</t>
  </si>
  <si>
    <t>г. Новороссийск, ул. Советов,18</t>
  </si>
  <si>
    <t xml:space="preserve">Подсветка аллеи, елки и дерева </t>
  </si>
  <si>
    <t>прожектор  встроенный</t>
  </si>
  <si>
    <t>М.Л-150</t>
  </si>
  <si>
    <t xml:space="preserve">гирлянда осветительная </t>
  </si>
  <si>
    <t>Световое оформление у здания администрации города</t>
  </si>
  <si>
    <t xml:space="preserve">шнур световой </t>
  </si>
  <si>
    <t>"Клиплайт" красного цвета</t>
  </si>
  <si>
    <t>"Клиплайт" синего  цвета</t>
  </si>
  <si>
    <t>"Клиплайт" зеленого   цвета</t>
  </si>
  <si>
    <t>Белт- лайт</t>
  </si>
  <si>
    <t>лампы светодиодные для шнура Белт-Лайт</t>
  </si>
  <si>
    <t xml:space="preserve">Световая растяжка  над дорогой </t>
  </si>
  <si>
    <t>Декоративная подсветка  деревьев</t>
  </si>
  <si>
    <t>"Клиплайт" белого цвета</t>
  </si>
  <si>
    <t>"Клиплайт" синего цвета</t>
  </si>
  <si>
    <t xml:space="preserve">блок питания </t>
  </si>
  <si>
    <t xml:space="preserve">стяжка черная </t>
  </si>
  <si>
    <t>упк.</t>
  </si>
  <si>
    <t>заглушки концевые</t>
  </si>
  <si>
    <t>муфты соединительные</t>
  </si>
  <si>
    <t>Декоративное оформление ул. Советов</t>
  </si>
  <si>
    <t xml:space="preserve">трос </t>
  </si>
  <si>
    <t>д=5 мм</t>
  </si>
  <si>
    <t xml:space="preserve">прожектор светодиодный </t>
  </si>
  <si>
    <t>Световая подсветка здания администрации города</t>
  </si>
  <si>
    <t>шар светящийся светодиодный</t>
  </si>
  <si>
    <t>г. Новороссийск, сквер на перечечении ул. Совето / ул.Свободы</t>
  </si>
  <si>
    <t>Наружное освещение сквера</t>
  </si>
  <si>
    <t>анкерные детали</t>
  </si>
  <si>
    <t>СИП Торсада 16</t>
  </si>
  <si>
    <t>натяжитель</t>
  </si>
  <si>
    <t>труба  виннипластовая д=40мм</t>
  </si>
  <si>
    <t>ПВС 3*6</t>
  </si>
  <si>
    <t>распредкоробка</t>
  </si>
  <si>
    <t>50 А</t>
  </si>
  <si>
    <t>Щит распределения наружный</t>
  </si>
  <si>
    <t>крепежный материал</t>
  </si>
  <si>
    <t>изолента</t>
  </si>
  <si>
    <t xml:space="preserve">светильник </t>
  </si>
  <si>
    <t>ЖТУ13-150</t>
  </si>
  <si>
    <t>г. Новороссийск, ул. Набережная им. Аджмирала Серебрякова</t>
  </si>
  <si>
    <t>Сеть наружного освещения спуска к морю у памятника Неизвестному Матросу</t>
  </si>
  <si>
    <t>гофра 16мм</t>
  </si>
  <si>
    <t>металлическая закладная деталь</t>
  </si>
  <si>
    <t xml:space="preserve">опора в сборе </t>
  </si>
  <si>
    <t>Подсветка патмятника  Савицкому</t>
  </si>
  <si>
    <t>ПВС 2*2,5</t>
  </si>
  <si>
    <t xml:space="preserve">решетка жалюзийная </t>
  </si>
  <si>
    <t xml:space="preserve">прожектор </t>
  </si>
  <si>
    <t>400Вт</t>
  </si>
  <si>
    <t>Подсветка памятника Погибшим рыбакам</t>
  </si>
  <si>
    <t>Наружное освещение памятника "Основателям города" на Морвокзале</t>
  </si>
  <si>
    <t>набор крепления-</t>
  </si>
  <si>
    <t>250 Вт</t>
  </si>
  <si>
    <t>г. Новороссийск, ул. Советов, площадь В.И. Ленина</t>
  </si>
  <si>
    <t>Силовой кабель от щита на ул. Советов до памятника В.И. Ленину (для питания декоративной подстветки)</t>
  </si>
  <si>
    <t>к-т</t>
  </si>
  <si>
    <t>д=25мм</t>
  </si>
  <si>
    <t>д=5мм</t>
  </si>
  <si>
    <t>АВВГ 4*4</t>
  </si>
  <si>
    <t>коробка распределительная</t>
  </si>
  <si>
    <t>70*70</t>
  </si>
  <si>
    <t>16 А</t>
  </si>
  <si>
    <t>колодки клемные</t>
  </si>
  <si>
    <t>клипсы</t>
  </si>
  <si>
    <t>Тротуарные многоцветные светильники у фонтана 'Морская слава"</t>
  </si>
  <si>
    <t>Лазер с проецированием на фонтане в сквере им. Рыбнева</t>
  </si>
  <si>
    <r>
      <t>м</t>
    </r>
    <r>
      <rPr>
        <vertAlign val="superscript"/>
        <sz val="10"/>
        <rFont val="Times New Roman"/>
        <family val="1"/>
        <charset val="204"/>
      </rPr>
      <t>3</t>
    </r>
  </si>
  <si>
    <r>
      <t>Кабель ВВГнг 3*2,5 мм</t>
    </r>
    <r>
      <rPr>
        <vertAlign val="superscript"/>
        <sz val="10"/>
        <rFont val="Times New Roman"/>
        <family val="1"/>
        <charset val="204"/>
      </rPr>
      <t>2</t>
    </r>
  </si>
  <si>
    <t>Ограничитель перенапряжения трех полюсный</t>
  </si>
  <si>
    <t>СЕТИ  ЭЛЕКТРОСНАБЖЕНИЯ   НА 01.01.2019</t>
  </si>
  <si>
    <t>Протяженность   м.</t>
  </si>
  <si>
    <t>Кол-во (шт.)</t>
  </si>
  <si>
    <t>Первоначальная балансовая стоимость   (руб.)</t>
  </si>
  <si>
    <t>Остаточная балансовая стоимость   (руб.)</t>
  </si>
  <si>
    <t>г. Новороссийск, ул. Свободы от ТП №37 до ул.Энгельса</t>
  </si>
  <si>
    <t>Реконструкция электрических сетей освещения ул.Свободы от ТП №37 до ул.Энгельса, г.Новороссийск</t>
  </si>
  <si>
    <t>Провод СИП-2А 3x95+1x95</t>
  </si>
  <si>
    <t>Провод СИП-2А4х16</t>
  </si>
  <si>
    <t>Провод СИП-2А2х16</t>
  </si>
  <si>
    <t>Опора СВ 9,5-2</t>
  </si>
  <si>
    <t>ШТ</t>
  </si>
  <si>
    <t>Комплект пром. Подвески ES-1500E</t>
  </si>
  <si>
    <t>Зажим анкерный РА-2200</t>
  </si>
  <si>
    <t>Зажим анкерный РА-1500</t>
  </si>
  <si>
    <t>Зажим анкерный РА-25</t>
  </si>
  <si>
    <t>Зажим ответвительный KZ-95</t>
  </si>
  <si>
    <t>Кронштейн CS-10</t>
  </si>
  <si>
    <t>Скрепа А200</t>
  </si>
  <si>
    <t>Зажим плашечный</t>
  </si>
  <si>
    <t>Колпачек Е-6,35</t>
  </si>
  <si>
    <t>Наконечник CPTAU-95</t>
  </si>
  <si>
    <t>Зажим соединительный MJPT-95</t>
  </si>
  <si>
    <t>Лента F-207</t>
  </si>
  <si>
    <t>рулон</t>
  </si>
  <si>
    <t>г.Новороссийск, ул.Ботылева от ТП №37</t>
  </si>
  <si>
    <t>Реконструкция электрических сетей освещения ул.Ботылева от ТП №37, г.Новороссийск</t>
  </si>
  <si>
    <t>Провод  СИА-2А 3x95+1x95+2x16</t>
  </si>
  <si>
    <t>Провод СИА-2А 3x35+1x50+1x16</t>
  </si>
  <si>
    <t>Провод СИП-2 А 2x16</t>
  </si>
  <si>
    <t xml:space="preserve">Сети электроснабжения  </t>
  </si>
  <si>
    <t>Постановление от 1.06.2012г. № 3419, приказ 1889 от 09.07.2012</t>
  </si>
  <si>
    <t>450 м</t>
  </si>
  <si>
    <t>480 м</t>
  </si>
  <si>
    <t>194 м</t>
  </si>
  <si>
    <t>0,46 м</t>
  </si>
  <si>
    <t>50 м</t>
  </si>
  <si>
    <t>130 м</t>
  </si>
  <si>
    <t xml:space="preserve">г. Новороссийск, ул. Гайдара, ул. Гордеева,   от ООО "Свет"  </t>
  </si>
  <si>
    <t>Стойки металлические Д=159мм</t>
  </si>
  <si>
    <t>Постановление администрации МО от 28.03.2012г. № 1865, приказ 1842 от 30.03.2012 г.</t>
  </si>
  <si>
    <t>Стойки металлические Д=150мм</t>
  </si>
  <si>
    <t>Стойка деревянная</t>
  </si>
  <si>
    <t>Мефодиевская ул., Проезд под путепроводом</t>
  </si>
  <si>
    <t xml:space="preserve">Сети электроснабжения </t>
  </si>
  <si>
    <t>Постановление администрации МО от 21.02.2012 г.  № 941 , приказ 1844 от 30.03.2012</t>
  </si>
  <si>
    <t>Кабель МКАШп-4х4х1,2</t>
  </si>
  <si>
    <t>Кабель ТППэпЗ-30х2х0,4</t>
  </si>
  <si>
    <t>Кабель МКАШп-7х4х1,05+5х2х0,7</t>
  </si>
  <si>
    <t>Кабель ЗКАКп</t>
  </si>
  <si>
    <t>Шпм-1х4х1,2</t>
  </si>
  <si>
    <t>ТППэпЗ-100х2х,05</t>
  </si>
  <si>
    <t>ТППэпЗ-10х2х0,4</t>
  </si>
  <si>
    <t>Кабель ТППэпЗ 300х2х0,4 в канализации</t>
  </si>
  <si>
    <t>Кабель ТППэпЗ 200х2х0,4 в канализации</t>
  </si>
  <si>
    <t>Кабель ТППэпЗ 100х2х0,4 в канализации</t>
  </si>
  <si>
    <t>Кабель ТППэпЗ 50х2х0,4 в канализации</t>
  </si>
  <si>
    <t>Кабель ТППэпЗ 10х2х0,4 в канализации</t>
  </si>
  <si>
    <t>Кабель ТППэпЗ 2х2х0,4 в канализации</t>
  </si>
  <si>
    <t>Кабель МРМПЭ 1х2х1,2 в канализации</t>
  </si>
  <si>
    <t>Кабель ОКЛК 01-6-(32+4) в канализации</t>
  </si>
  <si>
    <t>УКС 10х2</t>
  </si>
  <si>
    <t>УКС 20х2</t>
  </si>
  <si>
    <t>г.Новороссийск, п.Гайдук,                  ул. Северная, Юго-Западная часть с. Гайдук</t>
  </si>
  <si>
    <t xml:space="preserve"> Опора ж/б</t>
  </si>
  <si>
    <t>371 775,00</t>
  </si>
  <si>
    <t>Постановление администрации муниципального образования город Новороссийск от 21.04.2014 г. № 2971  Приказ от 29.04.2014г. № 2077</t>
  </si>
  <si>
    <t>г. Новороссийск, с. Цемдолина,от ул. Оливковой до конца ул. Лиловой</t>
  </si>
  <si>
    <t>Железобетонные опоры</t>
  </si>
  <si>
    <t>постановление главы муниципального образования город Новороссийск № 5635 от 08.07.2016 г.  (передача от гр. Адонина А.А.на безвозмездной основе) Приказ № 2337 от 23.11.2016</t>
  </si>
  <si>
    <t>Опоры А-25</t>
  </si>
  <si>
    <t>Опоры УА-25</t>
  </si>
  <si>
    <t>Опоры П-25</t>
  </si>
  <si>
    <t>Опоры К25</t>
  </si>
  <si>
    <t>Дизельная электростанция      GPR 66 A</t>
  </si>
  <si>
    <t>Полигон ТБО                             (район горы Щелба)</t>
  </si>
  <si>
    <t>Опора СВ 130-7</t>
  </si>
  <si>
    <t>Опора СВ 110-5</t>
  </si>
  <si>
    <t>Опора СВ 9,5</t>
  </si>
  <si>
    <t>ТРАНСФОРМАТОРНЫЕ  ПОДСТАНЦИИ (недвижимые и движимые)</t>
  </si>
  <si>
    <t>21,4 кв.м.</t>
  </si>
  <si>
    <t>Постановление от 1.06.2012г. № 3413 , приказ 1874 от 09.07.2012</t>
  </si>
  <si>
    <t>Трансформатор ТМГ 400кВА</t>
  </si>
  <si>
    <t>Разъеденитель РЛНД-10</t>
  </si>
  <si>
    <t>РУ-10кВ(распределительное устройство), в том числе:</t>
  </si>
  <si>
    <t>2010 г.</t>
  </si>
  <si>
    <t>Постан. Администрации МО № 4422 от 10.09.2019 дополнит. Включено оборудование, приказ 3518 от 13.12.2019 г.</t>
  </si>
  <si>
    <t>ВНАП-10/630</t>
  </si>
  <si>
    <t>РВ-10/630</t>
  </si>
  <si>
    <t>РУ-0,4кВ(распределительное устройство), в том числе:</t>
  </si>
  <si>
    <t>РЕ-19-1600А</t>
  </si>
  <si>
    <t>РПС-400А</t>
  </si>
  <si>
    <t>РПС-250А</t>
  </si>
  <si>
    <t>Городское кладбище в районе с. Борисовка в г. Новороссийске (благоустройство)</t>
  </si>
  <si>
    <t>Трансформаторная подстанция ТП-541, РУ-0,4 кВ</t>
  </si>
  <si>
    <t>2016 г.</t>
  </si>
  <si>
    <t>Постановление от 04.05.2016, приказ № 2251 от 31.05.2016</t>
  </si>
  <si>
    <t>г. Новороссийск, кладбище (г. Щелба)</t>
  </si>
  <si>
    <t>Разъединитель РЛНД 10/630 к ТП-541</t>
  </si>
  <si>
    <t>Постановление от 14.05.2019, приказ № 3445 от 10.06.2019</t>
  </si>
  <si>
    <t xml:space="preserve">г. Новороссийск,       ул. Волгоградская / пр. Дзержинского / ул. Южная (Мысхако)
</t>
  </si>
  <si>
    <t>11,4 кв.м.</t>
  </si>
  <si>
    <t>Постановление№ 1438 от 24.02.2016 г. " О включении в реестр собственности МО г. Новороссийск инженерных сетей водопроводно-канализационного комплекса и объектов недвижимости, переданных от АО "Пик-Кубань" на безвозмездной основе"№ 2235 от 04.03.2016 г.</t>
  </si>
  <si>
    <t>Трансформатор силовой ТМ-250кВА 10/0,4 кВ</t>
  </si>
  <si>
    <t>РУ – 0,4 кВ TUR-1</t>
  </si>
  <si>
    <t>Линейная ячейка КСО-392</t>
  </si>
  <si>
    <t>Вводная ячейка КСО-392</t>
  </si>
  <si>
    <t>Шина алюминиевая (фазная) АД31Т</t>
  </si>
  <si>
    <t>Шина алюминиевая (нулевая)  АД31Т</t>
  </si>
  <si>
    <t>Кабель силовой с алюминиевыми жилами 3х50 мм АСП/АПВв</t>
  </si>
  <si>
    <t>Муфта термоусаживаемая КВТп</t>
  </si>
  <si>
    <t>Ящик собственных нужд ЯСН</t>
  </si>
  <si>
    <t>Клица (деревянная) 40х40</t>
  </si>
  <si>
    <t>Труба асбестоцементная (Вывод (НН))</t>
  </si>
  <si>
    <t>Труба асбестоцементная (Вывод (ВН))</t>
  </si>
  <si>
    <t>Решение Октябрьского районного суда г. Новороссийска Краснодарского края от 16.07.2015г. Дело № 2-3169/2015; Запись о ргегистрации № 23-23/021-23/21/872/2015-1055/1;  Приказ  №2224/2 от 31 декабря 2015г.</t>
  </si>
  <si>
    <t>г. Новороссийск, район жилого дома по ул. Конституции, 22</t>
  </si>
  <si>
    <t>ТП- 727  (блочная комплектная трансформаторная подстанция в железобетонном корпусе 2БКТП-400/10/0,4 кВ )</t>
  </si>
  <si>
    <t>постановление от 9.01.2014г. № 16 приказ от 10.01.2014г. № 2030</t>
  </si>
  <si>
    <t>Кабель АСБ-10-3х150</t>
  </si>
  <si>
    <t>Кабель АВБбШв-1-4х185</t>
  </si>
  <si>
    <t>Трансформатор ТМГ-400/10кВА в комплекте с фундаментными блоками</t>
  </si>
  <si>
    <t>2012 г.</t>
  </si>
  <si>
    <t>Постан. Администрации МО № 4422 от 10.09.2019 дополнительно включено оборудование,  приказ 3518 от 13.12.2019 г.</t>
  </si>
  <si>
    <t>ВНАП - 10/630</t>
  </si>
  <si>
    <t>РВФ - 10/630</t>
  </si>
  <si>
    <t>РЕ - 1000А</t>
  </si>
  <si>
    <t>автомат 250А</t>
  </si>
  <si>
    <t>автомат 400А</t>
  </si>
  <si>
    <t>с. Цемдолина, Золотая рыбка</t>
  </si>
  <si>
    <t xml:space="preserve">РП-1,  мощность трансформатора 1х100  </t>
  </si>
  <si>
    <t>Свидетельство  о праве муниципальной собственности от 27.02.09г. № 378538 серия 23-АЕ; Запись о регистрации от 27.02.2009г. № 23-23-21/002/2009-079</t>
  </si>
  <si>
    <t>РУ-6кВ(распределительное устройство):                                   ВВ - 3 ед.;                                ВМГ -4 ед.;                                РВ - 21 ед.;                               ВН-16 -1 ед.</t>
  </si>
  <si>
    <t>ул. Космонавтов-Центральная с. Цемдолина</t>
  </si>
  <si>
    <t xml:space="preserve">Здание РП № 31, типа 2БКТП-400/10, зав № 00083  </t>
  </si>
  <si>
    <t xml:space="preserve">Постановление № 4254 от 15.12.2008г.
</t>
  </si>
  <si>
    <t>ВВ/TEL-10/20/1000-                 ВНА-10/630                              РВ-10/630                                РУ-0,4кВ (распределительное устройство):   РПС-400А -9ед.; ТМГ -400/10кВА (трансформатор) - 2 ед.</t>
  </si>
  <si>
    <t xml:space="preserve">9                           2                         22                  </t>
  </si>
  <si>
    <t>Алексино пос.,район КНС-5</t>
  </si>
  <si>
    <t>РП-27,  мощность  трансформатора 1х63 (ТСН)</t>
  </si>
  <si>
    <t>Свидетельство  о праве муниципальной собственности от 27.02.2009г.  № 333821 серия 23-АЕ</t>
  </si>
  <si>
    <t>РУ-6кВ(распределительное устройство):                                   ВВ - 1 ед.;                                ВМГ-10  -7 ед.;                                РВ - 11 ед.;                               ВН-16 -1 ед.</t>
  </si>
  <si>
    <t xml:space="preserve">Хворостянского ул.,г. Новороссийск,  14 -й микрорайон              </t>
  </si>
  <si>
    <t>Сети электроснабжения (территория бывшего торллейбусного депо)</t>
  </si>
  <si>
    <t>Постановление от 24.04.2012г. № 2286, приказ 1853 от 10.05.2012</t>
  </si>
  <si>
    <t>Кабельная трасса в 4 нитки ВБбШв</t>
  </si>
  <si>
    <t>381,7 м</t>
  </si>
  <si>
    <t>Трансформаторная подстанция ТМ 1000/10/0,4</t>
  </si>
  <si>
    <t>Видова  ул. 196, (13 микрорайон)</t>
  </si>
  <si>
    <t>Трансформаторная подстанция,инженерные сети электроснабжения,  и кабельные линии по объекту: «Многоквартирный 9-этажный жилой дом», в том числе</t>
  </si>
  <si>
    <t>Приказ Министра обороны Российской Федерации № 3256 от 16.10.2012 года « О внесении изменения в приказ Министра обороны Российской Федерации  2012 года № 681». Приказ Министра обороны Российской Федерации № 681 от 29.03.2012 года «О передаче объектов недвижимого имущества в собственность МО г. Новороссийск».</t>
  </si>
  <si>
    <t>г. Новороссийск,ул. Видова 171/Анапское шоссе</t>
  </si>
  <si>
    <t>ТП-302</t>
  </si>
  <si>
    <t>постановление администрации муниципального образования город Новороссийск № 7176 от 04.09.2017 года. Приказ № 3031 от 14.09.2017 г.</t>
  </si>
  <si>
    <t>РУ-6кВ(распределительное устройство), в том числе:</t>
  </si>
  <si>
    <t>ВН-16</t>
  </si>
  <si>
    <t>РВ</t>
  </si>
  <si>
    <t>ТМГ-630/6кВА(трансформатор)</t>
  </si>
  <si>
    <t>ТМГ-250/6кВА(трансформатор)</t>
  </si>
  <si>
    <t>ул. Шевченко - Исаева</t>
  </si>
  <si>
    <t>РП  18</t>
  </si>
  <si>
    <t>23-23-21/027/2009-071 от 10.03.2009</t>
  </si>
  <si>
    <t>ул. Видова/2-я Тобольская (13 микрорайон)</t>
  </si>
  <si>
    <t>Блочная комплектная трансформаторная подстанция 2 БКТПН (РП-32)</t>
  </si>
  <si>
    <t>Постановление   главы администрации муниципального образования город Новороссийск от 29.05.2012г. № 3252, приказ № 1869 от 15.06.2012 г.</t>
  </si>
  <si>
    <t>Трансформатор ТМГ 1000/10</t>
  </si>
  <si>
    <t>Кабель КЛ-6кВ (АСБ 3х240) от РУ-6кВ РТП до РУ-6кВ ТП 143</t>
  </si>
  <si>
    <t>Кабель КЛ-6кВ (АСБ 3х240) от РУ-6кВ РТП до РУ-6кВ ТП 303</t>
  </si>
  <si>
    <t>РУ-6кВ(распределительное устройство):                                                         ВВ - 5 ед.;                                                 РВ - 22 ед.;                                                 РУ-0,4кВ(распределительное устройство):                                            РЕ - 2000А - 2 ед.;                                Ш400А -24ед.;                                      ТМГ - 1000/6кВА(трансформатор)- 2ед.</t>
  </si>
  <si>
    <t>Постан. Администрации МО № 4422 от 10.09.2019 дополнительно включено оборудование, приказ 3518 от 13.12.2019 г.</t>
  </si>
  <si>
    <t>г. Новороссийск, ул. Герцена, район школы №4</t>
  </si>
  <si>
    <t>КЛ-0,4кВ от РУ-0,4кВ ТП-256 до узла учета ЩР-0,4 кВ СНТ марки АВБшВ 3х120+1х70мм</t>
  </si>
  <si>
    <t>Постановление администрации МО № 4580 от 17.09.2019; Приказ № 3479 от 18.09.2019</t>
  </si>
  <si>
    <t>ВЛ-0,4кВ АпС-50мм</t>
  </si>
  <si>
    <t>Стойки металлические</t>
  </si>
  <si>
    <t>38 опор</t>
  </si>
  <si>
    <t>Опоры бетонные</t>
  </si>
  <si>
    <t>8  опор</t>
  </si>
  <si>
    <t>г. Новороссийск, с. Цемдолина, от ул. Чапаева до домовладения по ул. Есаульская, 3</t>
  </si>
  <si>
    <t>Воздушная линия электроснабжения ВЛ-0,4 кВ АС-35</t>
  </si>
  <si>
    <t>Постановление администрации МО № 5836 от 29.11.2019; Приказ № 3512 от 04.12.2019</t>
  </si>
  <si>
    <t>Опоры ЖБ-СВ-110</t>
  </si>
  <si>
    <t>Опоры Анкерные</t>
  </si>
  <si>
    <t>Траверсы ТМ-1</t>
  </si>
  <si>
    <t>Траверсы ТМ-4</t>
  </si>
  <si>
    <t>Изоляторы ШФ-10</t>
  </si>
  <si>
    <t>Внеплощадочные сети электроснабжения 10 кВ</t>
  </si>
  <si>
    <t xml:space="preserve"> м.</t>
  </si>
  <si>
    <t>СЕТИ ЭЛЕКТРОСНАБЖЕНИЯ И ТРАНСФОРМАТОРНЫЕ ПОСТАНЦИИ - ПОВЕДОМСТВЕННОСТЬ АО "ЮГО-ЗАПАДНЫЕ СЕТИ</t>
  </si>
  <si>
    <t>х. Семигорский, ул. Виноградная №№6,8</t>
  </si>
  <si>
    <t>Линия электроснабжения-2000г. Ввода   провод марки АС-35</t>
  </si>
  <si>
    <t>377,5м</t>
  </si>
  <si>
    <t>Постановление № 795 от 23.03.2009г. "О включении в реестр бесхозяйного имущества"; Решение Октябрьского суда от 6.10.2010г. № 2-3554/10;  Приказ КУУМИЗО № 1716 от 15.12.2010г.</t>
  </si>
  <si>
    <t>х.Семигорский  от ТП-312 (жилые дома частного сектора)</t>
  </si>
  <si>
    <t xml:space="preserve">Линия электропередач ВЛ-0,4 кВ и КЛ - 6 кВ </t>
  </si>
  <si>
    <t>Постановление админ. № 2224  от 13.07.2009г.; решение Приморского районного суда г. Новороссийска от 20.11.2009г.; Приказ УИЗО № 1592 от 03.12.2009г.</t>
  </si>
  <si>
    <t>Абрау-Дюрсо село, район "Птичка"</t>
  </si>
  <si>
    <t>Инженерные сети электроснабжения района "Птичка"</t>
  </si>
  <si>
    <t>1650,6 м</t>
  </si>
  <si>
    <t>Постановление от 1.06.2012г. № 3424, приказ № 1877 от 09.07.2012 г.</t>
  </si>
  <si>
    <t>Сталь угловая, равнополочная, марка ст.ВСт3кп2, 50*50*6</t>
  </si>
  <si>
    <t>Провод СИП2А 3х70+1х54,6+1х16</t>
  </si>
  <si>
    <t>Кронштейн анкерный CS-10</t>
  </si>
  <si>
    <t>Зажим анкерный PA-2000</t>
  </si>
  <si>
    <t>Комплект промежуточной подвески ES 70-16</t>
  </si>
  <si>
    <t>Наконечник CPTAU-70</t>
  </si>
  <si>
    <t>Наконечник CPTAU-16</t>
  </si>
  <si>
    <t>Лента F-200</t>
  </si>
  <si>
    <t>Мазка солидол жировой Ж</t>
  </si>
  <si>
    <t>Опора СВ-10,5-5</t>
  </si>
  <si>
    <t>Сталь полосная 40х4</t>
  </si>
  <si>
    <t>Семигорье хутор, г. Новороссийск</t>
  </si>
  <si>
    <t>Постановление от 2.07.2012г. № 3830, приказ 1892 от 09.07.2012</t>
  </si>
  <si>
    <t xml:space="preserve">ул. Южная, ул. Полевая  </t>
  </si>
  <si>
    <t>ВЛ – 0,4 кВ АС-35мм от ТП-353</t>
  </si>
  <si>
    <t>Стойки железобетонные</t>
  </si>
  <si>
    <t xml:space="preserve">ул. Центральная </t>
  </si>
  <si>
    <t>ВЛ - 6 кВ РА9 от ТП-325</t>
  </si>
  <si>
    <t>ул. Черноморская</t>
  </si>
  <si>
    <t>ВЛ – 0,4 кВ АС-35мм от ТП-325</t>
  </si>
  <si>
    <t xml:space="preserve">ул. Прудовая, ул. Спортивная </t>
  </si>
  <si>
    <t>пер. Жукова, ул. Жукова,               ул. Садовая, ул. Новоселов,                  ул. Солнечная, ул. Полевая</t>
  </si>
  <si>
    <t>ВЛ – 0,4 кВ АС-35мм от ТП-358</t>
  </si>
  <si>
    <t>Глебовское  село, СНТ "Северная Озерейка"</t>
  </si>
  <si>
    <t>Электросетевое имущесство СНТ "Северная Озерейка" в том числе:</t>
  </si>
  <si>
    <t xml:space="preserve">Постановление от 06.10.2011г. № 4722 ;  Приказ 1800 от 12.10.2011; Распоряжение УИЗО от  10.12.2015г. № 397-рки "О передаче объектов эл. снаб. В управленческий учет МКУ "УЖКХ",  постановление № 5802 от 21.09.2021, приказ № 3760 от 23.09.2021 </t>
  </si>
  <si>
    <t>перекресток ул. Морская и ул. Центральная</t>
  </si>
  <si>
    <t>Комплектная трансформаторная подстанция 
КТП-1116 (проходная)
ТМГ-400 10/0,4 
РУ-10кВ  (распределительное устройство)  
в том числе:
ВНА-10/630
РУ-0,4
РПС-400А
РПС-250А
АВ-Ва47-29 25АПМ/12100  25А</t>
  </si>
  <si>
    <t>перекресток ул. Южная и ул. Центральная</t>
  </si>
  <si>
    <t xml:space="preserve">Комплектная трансформаторная подстанция 
КТП-1117
ТМГ-250 10/0,4
РУ-10кВ (распределительное
устройство)
в том числе:
ВНА-10/400
РУ-0,4
РПС-250А
АВ-47-29-25 (автоматический выключатель)
АПМ/12100  25А
(предохранитель)
</t>
  </si>
  <si>
    <t>Линия ВЛ-0,4 кВ (220 В) СИП2А 3*95+1*95</t>
  </si>
  <si>
    <t>Опоры Ж/Б СВ-95-3</t>
  </si>
  <si>
    <t>Линия ВЛ-10 кВ СИП3 1*95</t>
  </si>
  <si>
    <t xml:space="preserve">Опоры Ж/Б 
СВ-105-5
</t>
  </si>
  <si>
    <t>г. Новоросссийск, СНТ "Северная Озерейка", ул. Южная-ул. Заозерная</t>
  </si>
  <si>
    <t>Линия электроснабжения (капитальный ремонт)</t>
  </si>
  <si>
    <t>Постановление № 1966 от 14.05.2019, приказ № 3445 от 10.06.2019</t>
  </si>
  <si>
    <t>Провод СИП-2 3х95+1х70</t>
  </si>
  <si>
    <t>Стойка железобетонная СВ 95-3</t>
  </si>
  <si>
    <t>г. Новороссийск, СНТ "Северная Озерейка", переулок Лесной, 9, участок № 172</t>
  </si>
  <si>
    <t>г. Новороссийск, п. Северная Озерейка, ул. Заозерная и по ул. Горная от ул. Заозерная (вверх)</t>
  </si>
  <si>
    <t>Реконструкция ВЛИ-0,4 кВ</t>
  </si>
  <si>
    <t>Провод СИП-4 4х16</t>
  </si>
  <si>
    <t>г. Новороссийск, х. Семигорье, ул. Курортная, 1, ул. Курортная, 23</t>
  </si>
  <si>
    <t>Балки фундаментные  ФБ6-46</t>
  </si>
  <si>
    <t>Постановление № 4385 от 24.06.2013, приказ № 1977 от 24.06.2013</t>
  </si>
  <si>
    <t>Разъединитель РЛНД-1-10/400А</t>
  </si>
  <si>
    <t>ОПН-10</t>
  </si>
  <si>
    <t>Провод АС 50/8 мм2</t>
  </si>
  <si>
    <t>Траверса ТМ-38</t>
  </si>
  <si>
    <t>Изолятор ШФ-20Г</t>
  </si>
  <si>
    <t>КТП-630 (ТП-397)</t>
  </si>
  <si>
    <t>Трансформатор ТМГ-160 кВа</t>
  </si>
  <si>
    <t xml:space="preserve">Шина </t>
  </si>
  <si>
    <t>Провод СИП-2  3*70+1*70 мм2</t>
  </si>
  <si>
    <t>Зажим ответвительный прокалывающий (СИП) Р 3-95</t>
  </si>
  <si>
    <t>Счетчик Меркурий 233 ОRL</t>
  </si>
  <si>
    <t>Натухаевская ст., ул. Фрунзе  50/Горбатого</t>
  </si>
  <si>
    <t>Здание БКТП 10 (6) кВ, кадастровый номер 23:47:0101043:324</t>
  </si>
  <si>
    <t>38,7 кв.м.</t>
  </si>
  <si>
    <t>Постановление 987 от 07.04.2008 г., Приказ 1239 от 14.04.2008 г. Передано с баланса шк.                № 26   ст. Натухаевская      распоряжение МУ "УИЗО" от 26.12.2011г. № 429;  Распоряжение УИЗО от  10.12.2015г. № 397-рки "О передаче объектов эл. снаб. В управленческий учет МКУ "УЖКХ", Приказ № 3751 от 23.08.2021 инвентаризация</t>
  </si>
  <si>
    <t>Электрооборудование- ТНГ11-40/10-2 ВРЦ-3; ЩС-9, ЩО-7, Л 5110-3; КСО 393-9; КСО 298-1</t>
  </si>
  <si>
    <t>Инженерные сети электроснабжения, в том числе:</t>
  </si>
  <si>
    <t>Опоры СВ-105</t>
  </si>
  <si>
    <t xml:space="preserve"> СИП-2а</t>
  </si>
  <si>
    <t>кабель А.ШШВ</t>
  </si>
  <si>
    <t>Оборудование электросетей                            ( рубильники)ККРН 10/630</t>
  </si>
  <si>
    <t>Убых хутор, Новороссийского района.</t>
  </si>
  <si>
    <t xml:space="preserve">Инженерные сети электроснабжения </t>
  </si>
  <si>
    <t>Постановление от 20.02.2013г.                       № 1007 , приказ 1944 от 15.03.2013 г., приказ 3750 от 23.08.2021 инвентаризация</t>
  </si>
  <si>
    <t>Стойка СВ 105-5</t>
  </si>
  <si>
    <t>ФБС 24-4-6</t>
  </si>
  <si>
    <t>ФБС 12-4-6</t>
  </si>
  <si>
    <t>ФБС 9-4-6</t>
  </si>
  <si>
    <t>ОГ-54</t>
  </si>
  <si>
    <t>ТМ 73</t>
  </si>
  <si>
    <t>У 52</t>
  </si>
  <si>
    <t>ТМ 60</t>
  </si>
  <si>
    <t>ОГ 52</t>
  </si>
  <si>
    <t>м/к М5,М6</t>
  </si>
  <si>
    <t>УОК</t>
  </si>
  <si>
    <t>Изолятор ШФ-20</t>
  </si>
  <si>
    <t>НБ 2,6</t>
  </si>
  <si>
    <t>Звено ПРТ-7</t>
  </si>
  <si>
    <t>Серьга СРС-7-16</t>
  </si>
  <si>
    <t>ПС-70Е</t>
  </si>
  <si>
    <t>Ушко У1-7-16</t>
  </si>
  <si>
    <t>Заземл. ЗП-1</t>
  </si>
  <si>
    <t>Зажим ПС-1-1</t>
  </si>
  <si>
    <t>Сталь- 18мм</t>
  </si>
  <si>
    <t>Сталь- 12мм</t>
  </si>
  <si>
    <t>Шины ст 40*4</t>
  </si>
  <si>
    <t>Зажим ПА-2-1</t>
  </si>
  <si>
    <t>Колпачки КП-5</t>
  </si>
  <si>
    <t>Эл. Сварочные</t>
  </si>
  <si>
    <t>Краска БТ-77</t>
  </si>
  <si>
    <t>У 1 (230)</t>
  </si>
  <si>
    <t>Спиральная пружина вязка 2Т35-50</t>
  </si>
  <si>
    <t>Дугогасящее устройство SE</t>
  </si>
  <si>
    <t>Вязальная проволока</t>
  </si>
  <si>
    <t>Провод СИП 3 1*50</t>
  </si>
  <si>
    <t>Стойка 95-3,0</t>
  </si>
  <si>
    <t>Узел крепления подкоса У1 (210)</t>
  </si>
  <si>
    <t>Мет. Кострукции под РЛНД с валом привода</t>
  </si>
  <si>
    <t>Зажим А-2-А50</t>
  </si>
  <si>
    <t>КТПН 10/0,4 кВ 630 кВа с ТМГ-630/10/0,4 кВ (КТП-287)</t>
  </si>
  <si>
    <t>РЛНД 10/0,4 кВ</t>
  </si>
  <si>
    <t>Стойка СВ 95-3,0</t>
  </si>
  <si>
    <t>Провод СИП 3 3*50+54,6</t>
  </si>
  <si>
    <t>ES-1500</t>
  </si>
  <si>
    <t>Наконечник 50</t>
  </si>
  <si>
    <t>Наконечник 54,6</t>
  </si>
  <si>
    <t>Скрепа NC 20</t>
  </si>
  <si>
    <t>Крепление по фасаду BRPF50-150</t>
  </si>
  <si>
    <t>Узел крепления подкоса У1-9,5</t>
  </si>
  <si>
    <t>Зажим прокалывающий P 645</t>
  </si>
  <si>
    <t>Зажим прокалывающий P 4</t>
  </si>
  <si>
    <t>Провод заземляющий ПВ-35</t>
  </si>
  <si>
    <t>Опоры Ж/Б СВ-105-5</t>
  </si>
  <si>
    <t>г. Новороссийск ст. Раевская, ул. Нижняя</t>
  </si>
  <si>
    <t>Комплектная трансформаторная подстанция мачтового типа КТПМ-263 ТМ-100/10/0,4кВ, Шкаф УВН, Шкаф РУНН, ВА-160А (2 шт.) (автоматический выключатель), с отходящими двумя ВЛ-0,4 кВ</t>
  </si>
  <si>
    <t>Постановление № 340 от 10.03.2004 г.   Постановление № 2261 от 24.03.2016 г. "О внесении изменений в приложение к постановлению главы администрации города Новороссийска от 10 марта 2004 года № 340 "О включении в реестр муниципальной собственности брошеных объектов электроэнергетики"Приказ № 1216 от 25.03.2008 г. Приказ № 2241 от 08.04.2016 г., Постановление № 5496 от 08.09.2021, приказ № 3758 от 21.09.2021, Постановление № 1966 от 14.05.2019, приказ № 3445 от 10.06.2019 (кап. ремонт)</t>
  </si>
  <si>
    <t>г. Новороссийск ст. Раевская, перекресток ул. Гурьевская и ул. Совхозная</t>
  </si>
  <si>
    <t>Комплектная трансформаторная подстанция КТПН-ВВт-250/10/0,4 кВ  (ТП-355)                                                      ТМГ-160/6/0,4кВ РУ-6кВ (Распределительное устройство): ВНА-:6/400 (выкл. нагрузки); РУ-0,4кВ (распределительное устройство): РПС-400А, РПС-250А, ВНА-6/250 УГ, ВР (вводной разъединитель) 32-37-250А, ВА (автоматический выключатель)  88-35-160А (3 шт.), с отходящей двухцепной ВЛ-0,4 кВ</t>
  </si>
  <si>
    <t>Провод СИП -3 1х95</t>
  </si>
  <si>
    <t>г. Новороссийск п. Убых</t>
  </si>
  <si>
    <t>Комплектная трансформаторная подстанция КТПН Рк8-258, 10/0,4 кВ 180 кВА с КЛ-10кВ</t>
  </si>
  <si>
    <t>г. Новороссийск п. Семигорье</t>
  </si>
  <si>
    <t>Линия электроснабжения ВЛ-0,4 кВ</t>
  </si>
  <si>
    <t xml:space="preserve"> г. Новороссийскст. Натухаевская, ул. Красная</t>
  </si>
  <si>
    <t>Комплектная трансформаторная подстанция КТП-348 ТМГ-250/6/0,4кВ, РУ-6кВ, РВЗ; РУ-0,4кВ (распределительное устройство: ЩО-70, ВНА (выключатель нагрузки) - 6/250 У2, ПКТ(предохранитель) - 101-10-20-20, ВР (вводной разъединитель) 32-37-250А, ВА (автоматический выключатель) -88-35-160А (3 шт.), с отходящей ВЛ-0,4 кВ</t>
  </si>
  <si>
    <t>г. Новороссийск, х. Семигорье, ул. Жукова, 21</t>
  </si>
  <si>
    <t>Комплектная трансформаторная подстанция КТПМ-353                          ТМ-100/6кВ, Шкаф УВН, Шкаф РУНН, ВА (автоматический выключатель) -160А (2 шт.), с отходящими КЛ</t>
  </si>
  <si>
    <t>г. Новороссийск, х. Семигорье,         ул. Южная</t>
  </si>
  <si>
    <t>Комплектная трансформаторная подстанция КТПМ-358                          ТМ-250/6кВ, Шкаф УВН, Шкаф РУНН, автоматический выключатель ВА-160А (2 шт.), с отходящей ВЛ-0,4 кВ</t>
  </si>
  <si>
    <t>КЛ-0,4 кВ протяженность. 100м от КТИН Рк5-224 от газовой котельной МУП «Тепловые сети»</t>
  </si>
  <si>
    <t>Наружные сети электроснабжения 0,4кВ, кабель АВБбШв</t>
  </si>
  <si>
    <t>Наружные сети электроснабжения 10кВ, кабель ВВГнг</t>
  </si>
  <si>
    <t xml:space="preserve">г. Новороссийск,
с. Южная Озереевка, 
ул. Аральская
</t>
  </si>
  <si>
    <t xml:space="preserve">Сети электроснабжения,
в т.ч.:
</t>
  </si>
  <si>
    <t>решение Приморского районного суда                             г. Новороссийска Краснодарского края    к делу №2-1766-18 от 03.08.2018 года. Приказ № 3342 от 21.09.18, приказ № 3752 от 23.08.2021</t>
  </si>
  <si>
    <t>ВЛИ-0,4 кВ, алюминиевый провод АС-15 четырьмя линиями по 220 м</t>
  </si>
  <si>
    <t>ВЛИ-0,4 кВ из СИП- торсада 2х16 мм</t>
  </si>
  <si>
    <t>Опоры металлические круглые из трубы ф150мм   с двумя укосинами из того же материала</t>
  </si>
  <si>
    <t>Опоры железобетонные прямоугольные L=7м</t>
  </si>
  <si>
    <t>в т.ч.:</t>
  </si>
  <si>
    <t>Трансформатор ТМГ-100/10/0,4, Шкаф УВН,
Шкаф РУНН, ВА-160А (2шт.) (автоматический выключатель)</t>
  </si>
  <si>
    <t>Щит ЩРН-36 навесной с автоматическими приборами отключения электроснабжения</t>
  </si>
  <si>
    <t>г. Новороссийск, с. Южная Озереевка, СНТ "Экспресс"</t>
  </si>
  <si>
    <t>ТП-968 ШБ-12</t>
  </si>
  <si>
    <t>Решение Приморского районного суда г. Новороссийска Краснодарского края к делу №2-1855/2017 от 14.08.2017, приказ № 3144 от 30.01.2018 г.</t>
  </si>
  <si>
    <t>ЛЭП 0,4 кв</t>
  </si>
  <si>
    <t>Опоры</t>
  </si>
  <si>
    <t>Подземный кабель ЛЭП</t>
  </si>
  <si>
    <t>Система электроснабжения (наружные сети электроснабжения)</t>
  </si>
  <si>
    <t>15 опор марки СВ-9,5-3С</t>
  </si>
  <si>
    <t>ВЛ-0,4кв - 4712,0м; КЛ-6кВ - 150,0м;</t>
  </si>
  <si>
    <t>16 опор-деревянные; 48 опор - ж/б;</t>
  </si>
  <si>
    <r>
      <t xml:space="preserve"> </t>
    </r>
    <r>
      <rPr>
        <sz val="12"/>
        <rFont val="Times New Roman"/>
        <family val="1"/>
        <charset val="204"/>
      </rPr>
      <t>ТП-540</t>
    </r>
    <r>
      <rPr>
        <sz val="11"/>
        <rFont val="Times New Roman"/>
        <family val="1"/>
        <charset val="204"/>
      </rPr>
      <t xml:space="preserve">   (</t>
    </r>
    <r>
      <rPr>
        <sz val="12"/>
        <rFont val="Times New Roman"/>
        <family val="1"/>
        <charset val="204"/>
      </rPr>
      <t>2БКТП 400 кВа)</t>
    </r>
  </si>
  <si>
    <r>
      <t xml:space="preserve">Трансформаторная  подстанция </t>
    </r>
    <r>
      <rPr>
        <sz val="12"/>
        <rFont val="Times New Roman"/>
        <family val="1"/>
        <charset val="204"/>
      </rPr>
      <t xml:space="preserve">КТПП-160/10-0,4 </t>
    </r>
  </si>
  <si>
    <r>
      <t xml:space="preserve"> </t>
    </r>
    <r>
      <rPr>
        <sz val="12"/>
        <rFont val="Times New Roman"/>
        <family val="1"/>
        <charset val="204"/>
      </rPr>
      <t>ТП-44</t>
    </r>
  </si>
  <si>
    <r>
      <t xml:space="preserve"> </t>
    </r>
    <r>
      <rPr>
        <sz val="12"/>
        <rFont val="Times New Roman"/>
        <family val="1"/>
        <charset val="204"/>
      </rPr>
      <t>ТП-312</t>
    </r>
    <r>
      <rPr>
        <sz val="11"/>
        <rFont val="Times New Roman"/>
        <family val="1"/>
        <charset val="204"/>
      </rPr>
      <t xml:space="preserve"> (Блочная комплектная трансформаторная подстанция  </t>
    </r>
    <r>
      <rPr>
        <sz val="12"/>
        <rFont val="Times New Roman"/>
        <family val="1"/>
        <charset val="204"/>
      </rPr>
      <t>2БКТПН)</t>
    </r>
  </si>
  <si>
    <r>
      <t>Трансформаторная подстанция</t>
    </r>
    <r>
      <rPr>
        <sz val="12"/>
        <rFont val="Times New Roman"/>
        <family val="1"/>
        <charset val="204"/>
      </rPr>
      <t xml:space="preserve"> 2БКТП-160/10/0,4кВ</t>
    </r>
  </si>
  <si>
    <r>
      <t xml:space="preserve">Трансформаторная    подстанция </t>
    </r>
    <r>
      <rPr>
        <sz val="12"/>
        <rFont val="Times New Roman"/>
        <family val="1"/>
        <charset val="204"/>
      </rPr>
      <t xml:space="preserve"> ТП-100/6/0,4кВ</t>
    </r>
  </si>
  <si>
    <t>адрес объекта</t>
  </si>
  <si>
    <t>Дождеприемные колодцы и ливнеперехваты (шт.)</t>
  </si>
  <si>
    <t>Балансовая Стоимость, руб.</t>
  </si>
  <si>
    <t>Амортизация, руб.</t>
  </si>
  <si>
    <t>Остаточная стоимость, руб.           на 01.11.2017</t>
  </si>
  <si>
    <t>Бульвар Черняховского</t>
  </si>
  <si>
    <t>ливнеперехват</t>
  </si>
  <si>
    <t>Постановление от 22.12.2009 № 4292, Приказ № 1610 от 30.12.2009</t>
  </si>
  <si>
    <t>пр. Дзержинского/ул. Волгоградская, р-он торгового центра "Южный"</t>
  </si>
  <si>
    <t>ливневой коллектор</t>
  </si>
  <si>
    <t>диаметр трубы 1600 мм</t>
  </si>
  <si>
    <t>Постановление от 25.06.2007 № 1757, приказ от 26.06.2007 № 1019</t>
  </si>
  <si>
    <t xml:space="preserve">Камчатка  хутор, ул. Короленко, район д.№16 </t>
  </si>
  <si>
    <t xml:space="preserve">ливневый ж/б коллектор:                   ж/б труба d-500 </t>
  </si>
  <si>
    <t xml:space="preserve">Постановление от 24.05.2011г. № 2397; Приказ № 1774 от 28.06.2011 </t>
  </si>
  <si>
    <t xml:space="preserve">Мысхако село,8-я Гвардейская  ул., / пер.Орехова </t>
  </si>
  <si>
    <t xml:space="preserve">Ливневой перехват,решетки:труба ж/б d-800- 4,975 м, Монолитный коллектор: арм. d -12 - 0,311 т. бетон- 2,944 м3       </t>
  </si>
  <si>
    <t xml:space="preserve">селеуловитель: арм. d-12-0,399 т; бетон- 3,155 м3                                </t>
  </si>
  <si>
    <t>Железнодорожная  ул., от дома   № 22 до дома № 30</t>
  </si>
  <si>
    <t>ж/б труба d - 500</t>
  </si>
  <si>
    <t>Заводская   ул.,  от ж/д № 1 до ж/д    № 16</t>
  </si>
  <si>
    <t xml:space="preserve">ливневый коллектор труба ст.d - 300, труба ст.d - 400, лоток Л 4-8 - 175м3                  </t>
  </si>
  <si>
    <t>Арского   ул., напротив дома № 40</t>
  </si>
  <si>
    <t xml:space="preserve">селеуловитель бетон-4,4м3, арм. d-2-0,229 т.,арм. d-18-0,139 т.                         </t>
  </si>
  <si>
    <t>Элеваторная  ул., на перекрестке с ул. Робеспьера</t>
  </si>
  <si>
    <t xml:space="preserve">ливневый перехват лоток           Л 7-15 - 8 шт.                                   плита пер. П9-15 шт. </t>
  </si>
  <si>
    <t>Элеваторная  ул.,  от ул. Робеспьера до ул. Борисова</t>
  </si>
  <si>
    <t>ливневый коллектор; лоток Л 11-15-100шт; плита пер. П 15-8  - 100 шт.</t>
  </si>
  <si>
    <t>Сирадзе  ул. от дома № 10 до пер.Безымянный</t>
  </si>
  <si>
    <t xml:space="preserve">ливневой коллектор труба ст. d-200-24 м.; труба ст.d - 300 9 м.; труба а/ц d-200 - 4 м.                       </t>
  </si>
  <si>
    <t>Гордеева  ул., от ул.Видова до ул.Гайдара</t>
  </si>
  <si>
    <t xml:space="preserve">ливневый ж/б коллектор: арм. d -12 - 0,371 т.,лоток Л 11-15-57шт.,плиты П 16-15-57шт., труба ст.d-300 - 12м.                                                                   </t>
  </si>
  <si>
    <t>ул. Смоленская, у дома № 39</t>
  </si>
  <si>
    <t xml:space="preserve">дождеприемный колодец :бетон-5,0м3, арм. d-12-0,425 т.,труба d-500 - 4,0м.                         </t>
  </si>
  <si>
    <t>Горпищенко  ул., от перекрестка с ул.Рыжова до дома № 78 по ул.Горпищенко</t>
  </si>
  <si>
    <t xml:space="preserve">ливневый коллектор: лоток Л4 - 15-19,6 м.;лоток Л5 - 15 - 4,9 м.; лоток перекр. П6-15 - 14 шт.;тр.ст.d-400-14 м.п; тр. ст.d-500-10 м.п; тр. ж/б d-600-71 п.м.                               </t>
  </si>
  <si>
    <t>Пархоменко  ул.,  от дома № 34 до ул. Серова</t>
  </si>
  <si>
    <t>ливневый коллектор: тр. а/ц d - 300 - 11,5 м; тр. ст. d - 300 - 24,5 м</t>
  </si>
  <si>
    <t>Видова  ул.,, № 167</t>
  </si>
  <si>
    <t xml:space="preserve">ливневый коллектор: лоток Л1-83; тр. а/ц d- 300 - 20 м.п.                            </t>
  </si>
  <si>
    <t>решетка - 11 шт</t>
  </si>
  <si>
    <t>Белорусская  ул., от ул.Осоавиахима до ул.Чайковского</t>
  </si>
  <si>
    <t xml:space="preserve">ливневый коллектор:лоток Л1-4,5 3, тр. а/ц - 17 шт.,тр. ст. d- 600 - 10 м.п.                                           </t>
  </si>
  <si>
    <t>решетка чугун - 16 шт.</t>
  </si>
  <si>
    <t>Мысхако  село, в районе школы № 27, дамба</t>
  </si>
  <si>
    <t>арм. d -10 - 0,348 т, Лоток Л 14-15-2,1 м3, бетон - 5,8 м3</t>
  </si>
  <si>
    <t>Фурманова  ул. до ул.Мамаева и по ул.Мамаева от ул.Фурманова  до ул.Видова</t>
  </si>
  <si>
    <t xml:space="preserve">ливневый лоток: Лоток Л 4-15 - 5,6 м3                   </t>
  </si>
  <si>
    <t xml:space="preserve">ул. Фисанова, 162А </t>
  </si>
  <si>
    <t xml:space="preserve">ливевый лоток: лоток Л1 - 5м.п.                         </t>
  </si>
  <si>
    <t>ул. Индустриальная (от Анапское шоссе до ул.Видова)</t>
  </si>
  <si>
    <t>ливневый лоток</t>
  </si>
  <si>
    <t xml:space="preserve">ул. 8-го Марта  ул.,  от ул. Кутузовской до ул. Чайковского </t>
  </si>
  <si>
    <t>d - 500, ливневый коллектор</t>
  </si>
  <si>
    <t>Видова ул., от ул.Бирюзова до ул.Свободы</t>
  </si>
  <si>
    <t>Горького  ул., от ул. Октябрьской до ул.Фисанова</t>
  </si>
  <si>
    <t>Пионерская ул.  от ул.Молодежная до ул.Южная</t>
  </si>
  <si>
    <t>d - 500 коллектор</t>
  </si>
  <si>
    <t>Коммунистическая  ул. от ж/д № 36 до Н.Республики</t>
  </si>
  <si>
    <t>d - 700, ливневый коллектор</t>
  </si>
  <si>
    <t>Новороссийской  Республики от ж/д № 64 до ул. Энгельса</t>
  </si>
  <si>
    <t>Конституцииул. от ул.Фисанова, №31 до ул.Октябрьская, № 23</t>
  </si>
  <si>
    <t>Л.Шмидта от ул.Цедрика до ж/д№ 83 по ул.Л.Шмидта</t>
  </si>
  <si>
    <t>Малоземельская от ул. Пионерская до пр. Ленина</t>
  </si>
  <si>
    <t>d - 500, ливневый лоток</t>
  </si>
  <si>
    <t>Мысхакское шоссе от ж/д № 46 по ул.Куникова до кладбища "Солнечное" по Мысхакское шоссе</t>
  </si>
  <si>
    <t>Золотаревского  ул.  от ж/д № 9 до  ул.Г.Десантников</t>
  </si>
  <si>
    <t>d - 300, ливневый лоток</t>
  </si>
  <si>
    <t xml:space="preserve">Г.Десантников ул. от ж/д № 5 до пр.Ленина </t>
  </si>
  <si>
    <t>Пионерская  ул. от ул.Молодежная до ул.Южная</t>
  </si>
  <si>
    <t>d - 500, ливневый коллектор,            d - 300, ливневый лоток</t>
  </si>
  <si>
    <t xml:space="preserve">Южная  ул., от пр. Дзержинского до ул. Пионерская </t>
  </si>
  <si>
    <t>d - 300 ливневый лоток,                d - 500, ливневый лоток</t>
  </si>
  <si>
    <t>Волгоградская  ул.  от Мысхакское шоссе, до ул.Г.Десантников, №12</t>
  </si>
  <si>
    <t>Хворостянского   ул.от ж/д № 9 до ул. Пионерская</t>
  </si>
  <si>
    <t xml:space="preserve">Куникова  ул.  от ул. Мысхакское шоссе до пр.Ленина </t>
  </si>
  <si>
    <t>d - 600, ливневый лоток</t>
  </si>
  <si>
    <t>Дзержинского проспект , от ул. Южная до ул.Г.Десантников</t>
  </si>
  <si>
    <t>d - 300 ливневый лоток</t>
  </si>
  <si>
    <t>Набережная Адмирала Серебрякова, №№57А-53</t>
  </si>
  <si>
    <t xml:space="preserve"> решетка 14 шт. (0,8*0,8*0,6)*14*4</t>
  </si>
  <si>
    <t>Рыжова   ул. от ул. Суворовской до ул. Набережная Адмирала Серебрякова</t>
  </si>
  <si>
    <t>Суворовская, №19</t>
  </si>
  <si>
    <t xml:space="preserve">труба d-500,                                      лоток d-300          </t>
  </si>
  <si>
    <t>решетки                          1 шт.-0,8*0,8*1*4                            1 шт.-0,8*0,8*0,8*4</t>
  </si>
  <si>
    <t>Ленина проспект, №13-9б</t>
  </si>
  <si>
    <t>d - 600, ливневый коллектор</t>
  </si>
  <si>
    <t>Карамзина от ул. Снайпера Рубахо до ул.Куникова</t>
  </si>
  <si>
    <t>d - 600 d - 300, ливневый коллектор</t>
  </si>
  <si>
    <t>Холостякова от ж/д № 100 до ж/д № 105</t>
  </si>
  <si>
    <t>d - 800, ливневый лоток</t>
  </si>
  <si>
    <t>Динамовская ул. от ул.Цедрика до ул.Толстого</t>
  </si>
  <si>
    <t>d - 300, ливневый коллектор</t>
  </si>
  <si>
    <t>Сулеймана Стальского  ул., вся протяженность</t>
  </si>
  <si>
    <t>Запорожская  ул., №№71-74-72</t>
  </si>
  <si>
    <t xml:space="preserve">Советов,№№ 11-13,   </t>
  </si>
  <si>
    <t>решетка                               1 шт. - 0,4*0,8*0,2*4</t>
  </si>
  <si>
    <t xml:space="preserve">Советов,№№ 22-24,   </t>
  </si>
  <si>
    <t>d - 200, ливневый коллектор</t>
  </si>
  <si>
    <t>решетка                               1 шт. - 1,4*0,8*0,8*4</t>
  </si>
  <si>
    <t>Советов ул. -/ул. Толстого пересечение</t>
  </si>
  <si>
    <t>d - 500, d - 200, ливневый коллектор</t>
  </si>
  <si>
    <t>решетка 1 шт. 0,8*0,8*0,4*4                       1 шт. 0,4*0,8*0,4*4</t>
  </si>
  <si>
    <t>Рубина ул./ул.Советов</t>
  </si>
  <si>
    <t>d - 250, ливневый коллектор</t>
  </si>
  <si>
    <t xml:space="preserve">решетка                                               1 шт. 0,8*0,8*0,4*4                       1 шт. 0,8*0,8*0,5*4  </t>
  </si>
  <si>
    <t>Пархоменко от ж/д № 16  до ж/д № 18А по ул. Серова</t>
  </si>
  <si>
    <t>d - 600, d - 300, ливневый коллектор</t>
  </si>
  <si>
    <t>Челюскинцев,№ 47</t>
  </si>
  <si>
    <t>К.Маркса, №№1-2</t>
  </si>
  <si>
    <t xml:space="preserve">решетки                                2 шт. 0,8*0,8*0,5*4  </t>
  </si>
  <si>
    <t>ул. Губернского, №№1-2</t>
  </si>
  <si>
    <t xml:space="preserve">решетки                            2 шт. 0,8*0,8*0,5*4  </t>
  </si>
  <si>
    <t>Набережная им. Адмирала Серебрякова от ж/д № 51 до ж/д № 65</t>
  </si>
  <si>
    <t>d - 600, d - 300, ливневый коллектор, d - 400</t>
  </si>
  <si>
    <t>Фисанова  ул.   от ул.М.Горького до ул.Конституции</t>
  </si>
  <si>
    <t xml:space="preserve">2 шт. (1,6*0,8*0,8)*2  </t>
  </si>
  <si>
    <t>Ленина  проспект  от ул.Куникова до ул.Л.Шмидта</t>
  </si>
  <si>
    <t xml:space="preserve">Решетки  12 шт. 0,8*(0,8*0,6*32)*2  </t>
  </si>
  <si>
    <t>Ленина  проспект от ул.Куникова до ул.Малоземельская</t>
  </si>
  <si>
    <t>d - 800, d - 300, ливневый коллектор</t>
  </si>
  <si>
    <t>Набережная Адмирала Серебрякова по всей протяженности</t>
  </si>
  <si>
    <t xml:space="preserve">решетки  8 шт. 0,8*0,8*0,6*8)*2                          2 шт. 0,8*0,4*0,8*4 </t>
  </si>
  <si>
    <t>Энгельса  ул.  от ул.Исаева до ул.Свободы</t>
  </si>
  <si>
    <t xml:space="preserve">решетки 12 шт. (0,8*0,8*0,6*14)*2  </t>
  </si>
  <si>
    <t>Л.Шмидта ул. от ул. Революции 1905 г. до ул. Исаева</t>
  </si>
  <si>
    <t xml:space="preserve">решетки 16шт. (0,8*0,8*0,6*16)*2                       9 шт. (0,8*0,8*0,6*9)*2 </t>
  </si>
  <si>
    <t>Кольцовская  ул.  (Кольцовская балка)</t>
  </si>
  <si>
    <t xml:space="preserve"> барражная стенка</t>
  </si>
  <si>
    <t>природный камень18х2х4,5</t>
  </si>
  <si>
    <t>природный камень 14х2х2</t>
  </si>
  <si>
    <t>барражная стенка</t>
  </si>
  <si>
    <t>природный камень16х2х3</t>
  </si>
  <si>
    <t xml:space="preserve">Барражные сооружения </t>
  </si>
  <si>
    <t>природный камень 10х2х1,5</t>
  </si>
  <si>
    <t>природный камень 18х2х4</t>
  </si>
  <si>
    <t>природный камень 16х2х3</t>
  </si>
  <si>
    <t>природный камень 12х2х1,7</t>
  </si>
  <si>
    <t xml:space="preserve">Кубанский  переулок </t>
  </si>
  <si>
    <t>Барражная стенка</t>
  </si>
  <si>
    <t>Старошоссейная  ул. (Старошоссейная балка)</t>
  </si>
  <si>
    <t> ж/б блоки 2х1х1</t>
  </si>
  <si>
    <t>45х2х10</t>
  </si>
  <si>
    <t>селезадерживающая плотина(барражная стенка)</t>
  </si>
  <si>
    <t>ж/б блоки 45х2х10</t>
  </si>
  <si>
    <t>2х1х1</t>
  </si>
  <si>
    <t>ж/б блоки 45х2х8</t>
  </si>
  <si>
    <t>селезадерживающая плотинная  (барражная стенка)</t>
  </si>
  <si>
    <t>ж/б блоки 2х1х1 40х2х8</t>
  </si>
  <si>
    <t xml:space="preserve">Пограничная ул.(Нефтяная балка) </t>
  </si>
  <si>
    <t>10 барражных стенок</t>
  </si>
  <si>
    <t>природный камень 30х1,2х3</t>
  </si>
  <si>
    <t>Природный камень, сверху бетон и водопровод 40х1,2х6</t>
  </si>
  <si>
    <r>
      <t>Краснозелёная   ул.(Краснозелёная балка)</t>
    </r>
    <r>
      <rPr>
        <sz val="10"/>
        <color indexed="12"/>
        <rFont val="Times New Roman"/>
        <family val="1"/>
        <charset val="204"/>
      </rPr>
      <t xml:space="preserve"> </t>
    </r>
  </si>
  <si>
    <t> природный камень 30х1,2х4</t>
  </si>
  <si>
    <t>природный камень 30х1,2х4</t>
  </si>
  <si>
    <t>ж/б блоки 2х1х1</t>
  </si>
  <si>
    <t>природный камень30х1,2х4</t>
  </si>
  <si>
    <t>природный камень 20х1,2х2</t>
  </si>
  <si>
    <t xml:space="preserve">Сакко и Ванцетти, № 36 (напротив автобазы  ОАО «НМТП») </t>
  </si>
  <si>
    <t>Сакко и Ванцетти  ул.  от базы автохозяйства ОАО « НМТП» до ул.М.Борисова</t>
  </si>
  <si>
    <t>М.Борисова  ул., № 17</t>
  </si>
  <si>
    <t>М.Борисов ул., № 15</t>
  </si>
  <si>
    <t>М.Борисова  ул.                                   от пер. Синдикатского до ул. Пролетарской</t>
  </si>
  <si>
    <t>Робеспьераул. / ул.Тихоступа (пересечение)</t>
  </si>
  <si>
    <t>Робеспьера  ул.и/ул.Пролетарской</t>
  </si>
  <si>
    <t>Сухумийское шоссе и пер.Наклонный  пересечение</t>
  </si>
  <si>
    <t>Пролетарская  ул. от ул. Красной до ул.М.Борисова</t>
  </si>
  <si>
    <t>Аршинцева ул. от ж.д № 28/3 до ж.д № 17 по ул.М.Борисова</t>
  </si>
  <si>
    <t>Куйбышева ул.  и ул.Гольмана пересечение</t>
  </si>
  <si>
    <t>Сухумийское шоссе и  ул.Мергельная пересечение</t>
  </si>
  <si>
    <t>Элеваторная ул. (на пересечении ул. Жуковского)</t>
  </si>
  <si>
    <t>Решетка - 2 шт.</t>
  </si>
  <si>
    <t xml:space="preserve"> Элеваторная ул.  и ул.Аршинцева пересечение</t>
  </si>
  <si>
    <t xml:space="preserve"> Элеваторной и ул.М.Борисова пересечение</t>
  </si>
  <si>
    <t>Мергельная  ул.</t>
  </si>
  <si>
    <t>Васенко ул. и ул.Красной  пересечение</t>
  </si>
  <si>
    <t>Васенко  ул.  и ул.Котовского пересечние</t>
  </si>
  <si>
    <t>Васенко и ул.Кирова  пересечение</t>
  </si>
  <si>
    <t>Ленских событий  переулок от ж/д № 1 (до пересечения с ул. Кирова)</t>
  </si>
  <si>
    <t>Васенко и ул.Менжинского пересечение</t>
  </si>
  <si>
    <t>Куйбышева  ул. и ул. Мергельная пересечение</t>
  </si>
  <si>
    <t>Шаумяна и пер. Казанского  пересечение</t>
  </si>
  <si>
    <t>d - 300 ливневый коллектор</t>
  </si>
  <si>
    <t>ул. В.Михайлова                   (напротивд. №1)</t>
  </si>
  <si>
    <t>Сухумийское шоссе (вдоль стены ц/з Пролетарий)</t>
  </si>
  <si>
    <t xml:space="preserve"> Кирова ул. и пер. Бобровского  пересечение</t>
  </si>
  <si>
    <t>Гоголя ул. и ул. Котовского  пересечение</t>
  </si>
  <si>
    <t>Мефодиевская   ул.                                  (от ул. Краснодарской до средней  школы №18)</t>
  </si>
  <si>
    <t>Сухумийское шоссе (напротив ц/з Пролетарий)</t>
  </si>
  <si>
    <t>Мефодиевская  ул. и  ул.Народная пересечение</t>
  </si>
  <si>
    <t>Мефодиевская ул.  и ул. Общественной  пересечение</t>
  </si>
  <si>
    <t>Славянский  переулок, вся протяженность</t>
  </si>
  <si>
    <t>Особый переулок, вся протяженность</t>
  </si>
  <si>
    <t>ливневый лоток, грунтовый</t>
  </si>
  <si>
    <t>Тихорецкая ул. (на пересечении с пер. Домбровским)</t>
  </si>
  <si>
    <t>труба (ливнеперехват)</t>
  </si>
  <si>
    <t>Краснодарская  ул., от ж/д № 5 до ж/д 33</t>
  </si>
  <si>
    <t>Краснодарская ул. (напротив ул.Лабинской под ж/д переездом</t>
  </si>
  <si>
    <t>d - 300 коллектор</t>
  </si>
  <si>
    <t>Краснодарская ул.(напротив ж/д моста над ул. Мефодиевской)</t>
  </si>
  <si>
    <t>Школьный  переулок, вся протяженность</t>
  </si>
  <si>
    <t>Виноградная ул. , вся протяженность</t>
  </si>
  <si>
    <t>Наконечная ул., вся протяженность</t>
  </si>
  <si>
    <t>Джакобия ул., вся протяженность</t>
  </si>
  <si>
    <t>Общественная ул. , вся протяженность</t>
  </si>
  <si>
    <t>Народная ул., вся протяженность</t>
  </si>
  <si>
    <t xml:space="preserve">Сухумийское шоссе, поворот дороги на карьер (напротив кафе "Вдали от жён") </t>
  </si>
  <si>
    <t>коллектор</t>
  </si>
  <si>
    <t>Сухумийское шоссе (рядом с магазином "Барселона")</t>
  </si>
  <si>
    <t>Саратовская ул., вся протяженность</t>
  </si>
  <si>
    <t>Саратовская ул. от  ул.Дарьяльской до ул.Байкальской</t>
  </si>
  <si>
    <t>Судостальская ул. и ул. Пограничная  пересечение</t>
  </si>
  <si>
    <t>Поперечная ул., вся протяженность</t>
  </si>
  <si>
    <t>Цементная ул. и ул. Поперечная пересечение</t>
  </si>
  <si>
    <t>Маркхотская  ул. и ул.Поперечная пересечение</t>
  </si>
  <si>
    <t>Куйбышева и ул.Поперечной  пресечение</t>
  </si>
  <si>
    <t>Рабочая  ул. , вся протяженность</t>
  </si>
  <si>
    <t>Ревельская ул. , вся протяженность</t>
  </si>
  <si>
    <t>К.Либкнехта (на пересении с ул.Судостальской)</t>
  </si>
  <si>
    <t>Сухумийское шоссе (под памятником "Танк").</t>
  </si>
  <si>
    <t>Сухумийское шоссе , район ж/д 110</t>
  </si>
  <si>
    <t>Сухумийское шоссе (вдоль подпорной стены).</t>
  </si>
  <si>
    <t>Сухумийское шоссе (за подпорной стеной, поворот дороги на карьер).</t>
  </si>
  <si>
    <t>Водная  ул., вся протяженность</t>
  </si>
  <si>
    <t>Мирный  переулок, вся протяженность</t>
  </si>
  <si>
    <t>Брянская  ул.                                         (на пересечении с ул. Железнодорожной)</t>
  </si>
  <si>
    <t>Брянская  ул. до пер. Славянский</t>
  </si>
  <si>
    <t xml:space="preserve">Плавневая   ул.                                        на пересечении с ул. Пожарского </t>
  </si>
  <si>
    <t>13-ое ущелье (район общежития №1, №2)</t>
  </si>
  <si>
    <t>Грушовая Балка (до "семи ветров")</t>
  </si>
  <si>
    <t>Сухумийское шоссе                              (от ул. Мергельная до поста ГИБДД).</t>
  </si>
  <si>
    <t>ливневая решетка -              11 шт.</t>
  </si>
  <si>
    <t>Судостальская  ул.(пересечении с ул.Каданчика)</t>
  </si>
  <si>
    <t>ливневая решетка                2 шт.</t>
  </si>
  <si>
    <t>Куйбышева   ул.                                  (на пересечении с ул.Каданчика)</t>
  </si>
  <si>
    <t>ливневая решетка -            2 шт.</t>
  </si>
  <si>
    <t>Жуковског  ул., по всей протяженности</t>
  </si>
  <si>
    <t>ливневая решетка -              7 шт.</t>
  </si>
  <si>
    <t>Площадь ж/д вокзала</t>
  </si>
  <si>
    <t>ливневая решетка -              5 шт.</t>
  </si>
  <si>
    <t>Куйбышева  ул. и ул.Поперечная  на пересечении</t>
  </si>
  <si>
    <t>Мефодиевская  ул., на всей протяженности</t>
  </si>
  <si>
    <t>ливневая решетка -           23 шт</t>
  </si>
  <si>
    <t>Пролетарская  ул. (на пересечении с ул. Робеспьера)</t>
  </si>
  <si>
    <t>ливневая решетка -               2 шт.</t>
  </si>
  <si>
    <t>Аршинцева (между ул.Некрасовская и ул.Черноморской)</t>
  </si>
  <si>
    <t>ливневая решетка               1 шт.</t>
  </si>
  <si>
    <t>Элеваторная от ул. Красной до ул.Жуковского</t>
  </si>
  <si>
    <t xml:space="preserve"> d - 300 коллектор</t>
  </si>
  <si>
    <t>Васенко  ул. между Менжинского и Кольцовского</t>
  </si>
  <si>
    <t>ливневая решетка -           2 шт.</t>
  </si>
  <si>
    <t xml:space="preserve">Шаумяна ул. на пересечении с ул. Котовского </t>
  </si>
  <si>
    <t>ливневая решетка -                        2 шт.</t>
  </si>
  <si>
    <t>Шаумяна ул. от Кольцовской до ул. Кирова</t>
  </si>
  <si>
    <t>Г.Десантников, от пр. Ленина до пр.Дзержинского</t>
  </si>
  <si>
    <t xml:space="preserve"> d - 350 коллектор</t>
  </si>
  <si>
    <t>Ленина  проспект от ул, Г.Десантников до Дворца Творчества</t>
  </si>
  <si>
    <t>Дзержинского проспект от ул, Куникова до ул. Г.Десантников</t>
  </si>
  <si>
    <t>Волгоградская, район ж/д № 16, 22</t>
  </si>
  <si>
    <t>Золотаревского  ул., пересечение с ул.Г.Десантников</t>
  </si>
  <si>
    <t xml:space="preserve">дождеприемный колодец d - 300 </t>
  </si>
  <si>
    <t>район от СОШ № 10 до                         ул. Г.Десантников</t>
  </si>
  <si>
    <t>Толстого ул.  от ул. Советов                     (до пляжа)</t>
  </si>
  <si>
    <t xml:space="preserve">решетки 20 шт. (0,8*0,8*0,6)*20*2  </t>
  </si>
  <si>
    <t>К.Маркса  ул.</t>
  </si>
  <si>
    <t xml:space="preserve">решетки 4 шт. (0,8*0,8*0,6)*4*2  </t>
  </si>
  <si>
    <t>Губернского  ул.</t>
  </si>
  <si>
    <t xml:space="preserve">решетки 6 шт. (0,8*0,8*0,6)*6*2  </t>
  </si>
  <si>
    <t xml:space="preserve">решетки                             5 шт. (0,8*0,8*0,8)*5                  3 шт. (1,2*0,8*0,8)*3  </t>
  </si>
  <si>
    <t>Свободы  ул. У здания Морской администрации(Советов,19)</t>
  </si>
  <si>
    <t>ливневой перехват</t>
  </si>
  <si>
    <t xml:space="preserve">решетки 21 шт. (21*1,2*0,8*0,8)*4;  </t>
  </si>
  <si>
    <t>Карамзина от ул. Черняховского до ул.Куникова</t>
  </si>
  <si>
    <t>решетки 10 шт.                                     10* 0,8*0,8*0,6)*4</t>
  </si>
  <si>
    <t>ул. Дзержинского - ул.Сн.Рубахо</t>
  </si>
  <si>
    <t xml:space="preserve">решетки 4 шт. (0,8*0,8*0,6)*4*4;  </t>
  </si>
  <si>
    <t xml:space="preserve">решетки 7 шт. 7*(0,8*0,8*0,6)*12  </t>
  </si>
  <si>
    <t>Октябрьская  ул.</t>
  </si>
  <si>
    <t xml:space="preserve">решетки 18 шт. 18*(0,8*0,6*0,8)*2  </t>
  </si>
  <si>
    <t>Осоавиахима ул. /ул.Ботылева</t>
  </si>
  <si>
    <t xml:space="preserve">решетки 6 шт. (0,6*0,8*0,8)*6*6  </t>
  </si>
  <si>
    <t xml:space="preserve">Черняховского от ул. Дзержинского до  границы с морем </t>
  </si>
  <si>
    <t xml:space="preserve">решетки 10 шт. (0,8*0,8*0,6)*10*2  </t>
  </si>
  <si>
    <t>Новороссийской Республики от ул. Гончарова до моря</t>
  </si>
  <si>
    <t xml:space="preserve">решетки 18 шт. (0,8*0,8*0,6)*18*2  </t>
  </si>
  <si>
    <t xml:space="preserve"> Верхнебаканский  пос. ,ул.40 лет Октября  ул. от школы до ул. Шевченко </t>
  </si>
  <si>
    <t>Фурманова  ул.  до ул.Мамаева от ул.Фурманова и до ул.Видова</t>
  </si>
  <si>
    <t>Гайдук с., ул.Путевая до ж/д пути</t>
  </si>
  <si>
    <t xml:space="preserve">Элеваторная на перекрестке с  ул. Робеспьера </t>
  </si>
  <si>
    <t>d - 300 ливнеперехват</t>
  </si>
  <si>
    <t>Козлова  ул. от школы № 40 до магазина</t>
  </si>
  <si>
    <t>Корницкого  ул.  дома                       № 169</t>
  </si>
  <si>
    <t>Видова от ул.Вруцкого до ул.Выборная</t>
  </si>
  <si>
    <t>ливневый лоток (0,5*0,5)</t>
  </si>
  <si>
    <t>Выборная  ул. от ул.Видова до ул.Толи Масолова</t>
  </si>
  <si>
    <t>ливневый лоток (0,3*0,3)</t>
  </si>
  <si>
    <t>Видова от ул.Циолковского д.№7 до ул.Борисовской</t>
  </si>
  <si>
    <t>Видова от ул.Щорса до ул.Кутузовская</t>
  </si>
  <si>
    <t>ливневый лоток (0,4*0,5)</t>
  </si>
  <si>
    <t>дождеприемный колодец                             2 шт. (1,6*0,8)</t>
  </si>
  <si>
    <t>Видова, 176а</t>
  </si>
  <si>
    <t>ж/б труба d - 300</t>
  </si>
  <si>
    <t>ливнеперехват (0,8*0,7)</t>
  </si>
  <si>
    <t>Видова от ул.Тобольской до ул.Кутузовская</t>
  </si>
  <si>
    <t>дождеприемный колодец                             7 шт. (0,8*0,6)</t>
  </si>
  <si>
    <t>Луначарского, на пересечении с ул.Видова</t>
  </si>
  <si>
    <t xml:space="preserve">дождеприемный колодец                                   4 шт. (0,8*0,6)                            2 шт.  ливневая решетка </t>
  </si>
  <si>
    <t>Павловского,  ул.</t>
  </si>
  <si>
    <t>2 шт. ливнеперехват</t>
  </si>
  <si>
    <t xml:space="preserve"> Рязанская ул. у автозаправочной станции а/к № 13</t>
  </si>
  <si>
    <t>ливнеперехват                        8 шт. (0,8*0,7)</t>
  </si>
  <si>
    <t>Луначарского от ул.А.Шоссе до ул.Видова</t>
  </si>
  <si>
    <t>коллектор (2,0*1,0)</t>
  </si>
  <si>
    <t>Луначарского от ул.Видова вверх до конца улицы</t>
  </si>
  <si>
    <t>коллектор (2,0*1,5)</t>
  </si>
  <si>
    <t>дождеприемный колодец (4,0*1,5);                 селеловушка (4,0*4,0)</t>
  </si>
  <si>
    <t>Тобольского от ул.Видова</t>
  </si>
  <si>
    <t>ливневый лоток (0,6*0,4)</t>
  </si>
  <si>
    <t>Анапское шоссе от ул.Цемдолинская до ул.Индустриальная</t>
  </si>
  <si>
    <t>Анапское шоссе дворовая территория от ж/д № 4</t>
  </si>
  <si>
    <t>Анапское шоссе дворовая территория от ж/д № 66Б</t>
  </si>
  <si>
    <t>ливневый лоток (0,5*0,7)</t>
  </si>
  <si>
    <t>Анапское шоссе дворовая терриория от ул.Цемдолинская</t>
  </si>
  <si>
    <t>Цемдолинская  ул.</t>
  </si>
  <si>
    <t>13-й мк-рн от ул.Анапское шоссе № 74 до ул.Видова</t>
  </si>
  <si>
    <t>ливневый лоток (0,5*0,5);                      ж/б труба d - 300</t>
  </si>
  <si>
    <t>Анапское шоссе, вся протяженность</t>
  </si>
  <si>
    <t>ливневый лоток (0,5*0,5);            ж/б труба d - 500;                               ж/б труба d - 1000;</t>
  </si>
  <si>
    <t xml:space="preserve">ливнеперехват                  2 шт.(0,8*0,6);                           дождеприемный колодец                            15 шт. (0,8*0,6);                                  </t>
  </si>
  <si>
    <t>13-й мк-рн (от микрорайона)до Анапское шоссе дворовая территория</t>
  </si>
  <si>
    <t>Крупской ул.  до ул.Горького</t>
  </si>
  <si>
    <t>ливневый лоток (0,5*0,5) две стороны</t>
  </si>
  <si>
    <t>Горького, ж/д № 42</t>
  </si>
  <si>
    <t xml:space="preserve">дождеприемный колодец (4,0*1,0);                                  </t>
  </si>
  <si>
    <t>Виноградная  ул. до ул. Горького</t>
  </si>
  <si>
    <t>Широченко до ул.Горького</t>
  </si>
  <si>
    <t>ливневый лоток (0,3*0,3) две стороны</t>
  </si>
  <si>
    <t>Спортивная до ул. Горького</t>
  </si>
  <si>
    <t>ливневый лоток (0,4*0,7)</t>
  </si>
  <si>
    <t>Горького ул.</t>
  </si>
  <si>
    <t>13-й мк-рн от ул. Горького "Лукойл"</t>
  </si>
  <si>
    <t>ливневый лоток (2,0*2,0)</t>
  </si>
  <si>
    <t>Герцена (в районе ж/д  № 29 по ул.Гайдара)</t>
  </si>
  <si>
    <t>ж/б труба d - 600</t>
  </si>
  <si>
    <t>Герцена  ул.</t>
  </si>
  <si>
    <t xml:space="preserve">ливневый лоток (0,4*0,6);            ж/б труба d - 600;  </t>
  </si>
  <si>
    <t xml:space="preserve">дождеприемный колодец (1,5*2,0)                                  </t>
  </si>
  <si>
    <t>Герцена двор территория д.№9</t>
  </si>
  <si>
    <t xml:space="preserve">ливневый лоток (0,5*0,5);            </t>
  </si>
  <si>
    <t>Московская, от ж/д № 16 до ж/д № 7 (дворовая территория)</t>
  </si>
  <si>
    <t>ливневый лоток (2,0*1,5)</t>
  </si>
  <si>
    <t xml:space="preserve">дождеприемный колодец (4,0*2,0);                           ливнеперехват 1 шт. (0,8*0,6)                               </t>
  </si>
  <si>
    <t>Интернациональная, от ул.Видова до ул.Калужская</t>
  </si>
  <si>
    <t xml:space="preserve">ливневый лоток (0,5*0,5) две стороны. ж/б труба d - 600      </t>
  </si>
  <si>
    <t>Индустриальная, от Анапское Шоссе до ул.Видова</t>
  </si>
  <si>
    <t xml:space="preserve">ливневый лоток (0,4*0,6);            </t>
  </si>
  <si>
    <t>от № 74а (р-н СОШ №40) до ул. Козлова</t>
  </si>
  <si>
    <t xml:space="preserve">ливневый лоток (0,5*0,5);                      ж/б труба d - 600;         </t>
  </si>
  <si>
    <t>Видова ост.общ.транспорта "Молокозавод"</t>
  </si>
  <si>
    <t xml:space="preserve">ливневый лоток (0,6*0,6);            </t>
  </si>
  <si>
    <t>Севрюкова - ул.Козлова</t>
  </si>
  <si>
    <t>Онайко Н.  ул., от Западного рынка до ул.Арнольди</t>
  </si>
  <si>
    <t>грунтовый лоток -  0.5 м.</t>
  </si>
  <si>
    <t>Цемдолина ул.Полевая, от ж/д   № 1 до пер.Полевой</t>
  </si>
  <si>
    <t>.Цемдолина ул.Тепличная, от ж/д № 23 до ж/д № 38</t>
  </si>
  <si>
    <t>Цемдолина ул.Школьная, от ж/д № 16 по ул.Школьная до ул.Ленина</t>
  </si>
  <si>
    <t>Цемдолина ул.Ленина, от ул.Горького до ж/д № 3 по ул.Ленина</t>
  </si>
  <si>
    <t>Цемдолина ул.Фабричная, от ул.Гагарина до ул.Красина</t>
  </si>
  <si>
    <t>Цемдолина ул.Красина, от ул.Ленина до ул.Гоголя</t>
  </si>
  <si>
    <t>Цемдолина ул.Свободы, от ж/д № 33 до ж/д № 120</t>
  </si>
  <si>
    <t>Цемдолина ул.Спортивная, от ул.Горького до ж/д № 19</t>
  </si>
  <si>
    <t>Ульяновская  ул. , на всем протяжении</t>
  </si>
  <si>
    <t xml:space="preserve">ливневый лоток (0,6*0,8);            ж/б труба d -500;                               </t>
  </si>
  <si>
    <t>Камская, от ж/д № 182А до ул.Видова</t>
  </si>
  <si>
    <t xml:space="preserve">ливневый лоток  - (0,5*0,5)            ж/б труба d -300;                               </t>
  </si>
  <si>
    <t>Шиллеровская от Анапского шоссе до ул.Верейского</t>
  </si>
  <si>
    <t xml:space="preserve">ливевый коллектор (2,0*1,0), ливневый лоток  - (0,5*0,6)            ж/б труба d -300;  </t>
  </si>
  <si>
    <t>Партизана Лангового, район пер.Краснознаменный</t>
  </si>
  <si>
    <t xml:space="preserve">ливневый лоток  - (0,5*0,6)            ж/б труба d -500;                               </t>
  </si>
  <si>
    <t>площадь в районе дома № № 39 а по Анапское Шоссе, район ж/д №39, площадь</t>
  </si>
  <si>
    <t xml:space="preserve">ливневый лоток  - (0,5*0,6)                                       </t>
  </si>
  <si>
    <t>ливнеприемник (2,0*1,0)</t>
  </si>
  <si>
    <t>Цемдолина ул.Золотая рыбка</t>
  </si>
  <si>
    <t>Гордеева - ул.Видова</t>
  </si>
  <si>
    <t xml:space="preserve"> ливнеперехват (0,8*0,6)</t>
  </si>
  <si>
    <t>Памирская, от ул.Циолковского до ул.Борисовская</t>
  </si>
  <si>
    <t xml:space="preserve">ж/б труба d -300;                               </t>
  </si>
  <si>
    <t>Чкалова от ул. Ульяновской до ул. Интернациональной</t>
  </si>
  <si>
    <t xml:space="preserve">ливневый лоток  - (0,9*0,8)                                        </t>
  </si>
  <si>
    <t>ул. Социалистическая от ул. Чкалова до ул.Ивановская</t>
  </si>
  <si>
    <t xml:space="preserve">ливневый лоток  - (0,5*0,5)                                        </t>
  </si>
  <si>
    <t>Луначарского от ул.Анапское шоссе по Цемесской роще</t>
  </si>
  <si>
    <t>Анапское Шоссе,№ 23 - Цемесская роща</t>
  </si>
  <si>
    <t xml:space="preserve">ливневый лоток  - (0,8*0,8)                                       </t>
  </si>
  <si>
    <t>Анапское шоссе, №  23б</t>
  </si>
  <si>
    <t xml:space="preserve">ливневый лоток  - (0,8*1,0)                                       </t>
  </si>
  <si>
    <t>Тобольская через Анапское шоссе по Цемесской рощи</t>
  </si>
  <si>
    <t xml:space="preserve">ж/б труба d -800;                               </t>
  </si>
  <si>
    <t xml:space="preserve">Верейского, вся протяженность </t>
  </si>
  <si>
    <t xml:space="preserve">ливневый лоток  - (0,5*0,7), (0,4*0,6), (0,8*0,7), (0,5*0,6);ж/б труба d -600;                               </t>
  </si>
  <si>
    <t>Щорса от ул.8 марта до ул.Манченко</t>
  </si>
  <si>
    <t xml:space="preserve">ж/б труба d -800; ж/б труба d -300                           </t>
  </si>
  <si>
    <t>Реконструкция пр. Ленина от ул. Исаева до ул. Черняховского (район д. 1,4,5,7 по пр. Ленина)</t>
  </si>
  <si>
    <t>Металлические ливневые решетки</t>
  </si>
  <si>
    <t>Постановление от 28.11.2011 № 5699, Приказ 1806 от 12.12.2011</t>
  </si>
  <si>
    <t>Бульвар по ул. Новороссийской Республики от ул. Мира до ул. Советов</t>
  </si>
  <si>
    <t>Решетки ливнеприемные чугунные</t>
  </si>
  <si>
    <t>48 шт.</t>
  </si>
  <si>
    <t>Постановление от 01.12.2011 № 5767, Приказ № 1812</t>
  </si>
  <si>
    <t>ул. Толстого - ул. Набережная Адмирала Серебрякова</t>
  </si>
  <si>
    <t>Ливневой коллектор ,скрытые ж/б лотки ( 5,92 м3, ж/б конструкцией);</t>
  </si>
  <si>
    <t>- ливнеприемный колодец (0,8*0,8);</t>
  </si>
  <si>
    <t>Постановление от 1.06.2012г.  № 3426</t>
  </si>
  <si>
    <t>труба ф 800мм.);</t>
  </si>
  <si>
    <t>- ливнеприемный колодец (0,8*0,8)</t>
  </si>
  <si>
    <t>ул.Пограничная</t>
  </si>
  <si>
    <t>Ливневой коллектор и барраж  ж/б труба (ф 1000мм.)</t>
  </si>
  <si>
    <t>Постановление  от 1.06.2012г.   № 3427 Приказ № 1888 от 09.07.2012</t>
  </si>
  <si>
    <t>лотки (7 м3 ж/б конструкции)</t>
  </si>
  <si>
    <t>круглый сборной смотровой колодец (1,0х1,0; 1м3 ж/б конструкции)</t>
  </si>
  <si>
    <t>селеловушка (6х6х24)</t>
  </si>
  <si>
    <t>подпорная стенка (9м3)</t>
  </si>
  <si>
    <t xml:space="preserve">Кутузовская  ул.-пер. Крайний </t>
  </si>
  <si>
    <t xml:space="preserve">Ливневой перехват -Длина-6,5м.; ширина - 1,1м. - высота  0,8м.;
состоит из: ж/б прямоугольных стен (0,7т) и стальной решотки (1,1х6,5)
</t>
  </si>
  <si>
    <t>Постановление от 1.06.2012г.   № 3427 Приказ № 1888 от 09.07.2012</t>
  </si>
  <si>
    <t xml:space="preserve">Центральный внутригородской район </t>
  </si>
  <si>
    <t>Красина  ул. в районе домов 42-46</t>
  </si>
  <si>
    <t>Грунтовый канал(ш. 0,8 х в. 0,6)</t>
  </si>
  <si>
    <t>Постановление от 24.06.2013г.      № 4377; Приказ № 1983 от 30.07.2013</t>
  </si>
  <si>
    <t>Серова ул. (на пересечении ул. Красина 48 до ул. Леженина)</t>
  </si>
  <si>
    <t>Бетонный лоток (ш. 0,7 х в. 0,7)</t>
  </si>
  <si>
    <t>Постановление от 24.06.2013г.       № 4377; Приказ № 1983 от 30.07.2013</t>
  </si>
  <si>
    <t>Серова ул.  (на пересечении с ул. Щедринская)</t>
  </si>
  <si>
    <t>Перехват  (ш.0,6х0,45)</t>
  </si>
  <si>
    <t>Постановление от 24.06.2013г.     № 4377; Приказ № 1983 от 30.07.2013</t>
  </si>
  <si>
    <t>Чаленко  В. ул. (от ул.Сн.Рубахо до поликлиники "Возрождение")</t>
  </si>
  <si>
    <t xml:space="preserve"> Бетонный лоток (ш. 0,3х в.0,4)</t>
  </si>
  <si>
    <t>Постановление от 24.06.2013г.   № 4377; Приказ № 1983 от 30.07.2013</t>
  </si>
  <si>
    <t>Чайковского  ул.(рядом с забором Автовокзала)</t>
  </si>
  <si>
    <t xml:space="preserve"> Бетонный накрытый  лоток (ш.0,8х в.0,5)</t>
  </si>
  <si>
    <t>Мира ул. -Н. Республики(въезд на Форумную площадь)</t>
  </si>
  <si>
    <t xml:space="preserve">Ливнеперехват  (ш. 0,45х в. 0,3) </t>
  </si>
  <si>
    <t>Горпищенко, 33 до пересечения с ул. Рыжова 87</t>
  </si>
  <si>
    <t>Бетонный лоток ( ш.0,4 х в.0,5)</t>
  </si>
  <si>
    <t>Постановление от 24.06.2013г.    № 4377; Приказ № 1983 от 30.07.2013</t>
  </si>
  <si>
    <t>Павловская  ул.(выше дома 131)</t>
  </si>
  <si>
    <t xml:space="preserve"> Селевая ловушка (5х5х2.5м)</t>
  </si>
  <si>
    <t>Павловская  (от жд №131 до пересечение с ул.К.Цеткин)</t>
  </si>
  <si>
    <t>Ливневой бетонный канал 1,1 х 1,1 м</t>
  </si>
  <si>
    <t xml:space="preserve">Арского  ул.   от жд №49  огорода  Леселидзе, 115 возле моста на  ул. Горпищенко </t>
  </si>
  <si>
    <t>Ливневой бетонный канал  1,0 х 1,0 м</t>
  </si>
  <si>
    <t>Реконструкция ул. Куникова, в границах пр. Дзержинского-ул. Суворовская</t>
  </si>
  <si>
    <t>Устройство ливневой канализации: трубы полиэтиленовые Корсис, 1000 мм, 1200 мм</t>
  </si>
  <si>
    <t xml:space="preserve">Постановление от 28.08.2013 № 6037; Приказ № 1997 от 10.09.2013, Постановление о внес. изменений от 13.06.2018 № 2339, Приказ № 3298 от 28.06.2018 </t>
  </si>
  <si>
    <t xml:space="preserve">Южный внутригородской район </t>
  </si>
  <si>
    <t>Волгоградская, 14 в районе ж/д</t>
  </si>
  <si>
    <t>Перехват (ш. 0,35 х в. 0,15)</t>
  </si>
  <si>
    <t>Перехват возле дома по ул.Волгоградская 14</t>
  </si>
  <si>
    <t>(ш. 0,35 х в. 0,15)</t>
  </si>
  <si>
    <t>Манченко ул. (в районе домов61-53)</t>
  </si>
  <si>
    <t>Дунайская ул. (дворовая территория)</t>
  </si>
  <si>
    <t>Бетонный лоток(ш. 0,3х в.0,4)</t>
  </si>
  <si>
    <t>Постановление от 24.06.2013г.  № 4377; Приказ № 1983 от 30.07.2013</t>
  </si>
  <si>
    <t>Герцена ул. (район  д. №2)</t>
  </si>
  <si>
    <t>Шиллеровская (в районе домов72-62, 59, 50, 44)</t>
  </si>
  <si>
    <t>Постановление от 24.06.2013г   № 4377; Приказ № 1983 от 30.07.2013</t>
  </si>
  <si>
    <t>Щорса ул. (в районе домов 38-30)</t>
  </si>
  <si>
    <t>Бетонный лоток (ш. 0,3х в.0,4)</t>
  </si>
  <si>
    <t>Московская (ул. Анапское шоссе - ул. Козлова)</t>
  </si>
  <si>
    <t>Бетонный лоток( ш.0,4 х в.0,5)</t>
  </si>
  <si>
    <t>Козлова (дворовые территории)</t>
  </si>
  <si>
    <t>Кутузовская (ул. Шиллеровская - ул. магистральная)</t>
  </si>
  <si>
    <t xml:space="preserve">Восточный внутригородской район </t>
  </si>
  <si>
    <t>Мирный переулок(вся протяженность)</t>
  </si>
  <si>
    <t>Бетонный лоток(ш.0,5х в.0,5)</t>
  </si>
  <si>
    <t>Пирожного ул.- ул. Семеникиных - ул.Пожарского) по всей нечетной стороне улицы</t>
  </si>
  <si>
    <t>Грунтовый лоток  d - 500</t>
  </si>
  <si>
    <t xml:space="preserve">ул. Пирожного  (р-н д.26) </t>
  </si>
  <si>
    <t>ливнеперехват через дорогу, труба  d - 300</t>
  </si>
  <si>
    <t xml:space="preserve">Васенко ул. (р-н д. 61) </t>
  </si>
  <si>
    <t xml:space="preserve"> ливнеперехват через дорогу(ш.0,6х0,45)</t>
  </si>
  <si>
    <t xml:space="preserve">Васенко пересечение с ул. Островского </t>
  </si>
  <si>
    <t xml:space="preserve"> ливнеперехват через дорогу (ш.0,6х0,45)</t>
  </si>
  <si>
    <t xml:space="preserve">ул. Речная (ул. Мефодиевская д.13 - пер. Штольный) </t>
  </si>
  <si>
    <t>Бетонный лоток (ш.1,2х0,8)</t>
  </si>
  <si>
    <t xml:space="preserve">Куйбышева (р-н д. 41) </t>
  </si>
  <si>
    <t>ливнеперехват ( ш.0,4 х в.0,5)</t>
  </si>
  <si>
    <t xml:space="preserve">Гольмана пересечение с ул. Сухумийское шоссе </t>
  </si>
  <si>
    <t>ливнеперехват (ш.0,6х0,45)</t>
  </si>
  <si>
    <t xml:space="preserve">Кузнецова  ул. ( д. 4 -10) </t>
  </si>
  <si>
    <t xml:space="preserve">Каданчика (ул. Куйбышева - ул. Маркхотская)  </t>
  </si>
  <si>
    <t>Бетонный лоток (ш.0,5х в.0,5)</t>
  </si>
  <si>
    <t xml:space="preserve">Магистральная (р-н д.4) </t>
  </si>
  <si>
    <t>Ливневой колодец с решеткой(0.4х0.8) глубина 0.6 м</t>
  </si>
  <si>
    <t xml:space="preserve">0.8 </t>
  </si>
  <si>
    <r>
      <t>Новороссийский внутригородской район</t>
    </r>
    <r>
      <rPr>
        <b/>
        <sz val="10"/>
        <color indexed="12"/>
        <rFont val="Times New Roman"/>
        <family val="1"/>
        <charset val="204"/>
      </rPr>
      <t xml:space="preserve"> </t>
    </r>
  </si>
  <si>
    <t xml:space="preserve">  х. Горный,ул. Мира, </t>
  </si>
  <si>
    <t>Грунтовый канал (ш. 0,8 х в. 0,6)</t>
  </si>
  <si>
    <t>Натухаевская ст. ул. Фрунзе,</t>
  </si>
  <si>
    <t>Бетонный лоток (ш. 0,4 х в. 0,4)</t>
  </si>
  <si>
    <t>Натухаевская  ст., ул Красного Октября</t>
  </si>
  <si>
    <t>Бетонный лоток (ш.0,4х в 0,4)</t>
  </si>
  <si>
    <t>Натухаевская  ст., ул. Горбатого</t>
  </si>
  <si>
    <t>Грунтовый канал (ш. 0,5 х в. 0,4)</t>
  </si>
  <si>
    <t>Мысхако  село, по ул. Парковая от ул. Школьная до ул. Спортивная</t>
  </si>
  <si>
    <t>Бетонный лоток (ш. 0,5 х в. 0,7)</t>
  </si>
  <si>
    <t xml:space="preserve">Мысхако село, ул. Шоссейная </t>
  </si>
  <si>
    <t>Грунтовый канал(ш. 0,5х в.0,3)</t>
  </si>
  <si>
    <t>Борисовка село, ул. Дружбы</t>
  </si>
  <si>
    <t>Грунтовый канал (ш.0,5х в.0,5)</t>
  </si>
  <si>
    <t>Борисовка  село,по ул. Чапаева, от ул. Чапаева до ул. Суворова</t>
  </si>
  <si>
    <t>Грунтовый канал (ш. 0,4х в. 0,6)</t>
  </si>
  <si>
    <t xml:space="preserve">Водная  ул., Новороссийск </t>
  </si>
  <si>
    <t>Леерное ограждение ливневого лотка</t>
  </si>
  <si>
    <t>995 834,98</t>
  </si>
  <si>
    <t>Постановление от 26.08.2013г.  № 5990;</t>
  </si>
  <si>
    <t>г. Новороссийск, ул. Прохорова (от ул. Физкультурной до ул. Планеристов)</t>
  </si>
  <si>
    <t>Ливневая канализация, в том числе:</t>
  </si>
  <si>
    <t>Постановление № 5997 от 26.08.2013, приказ № 1998 от 10.09.2013</t>
  </si>
  <si>
    <t>Труба стальная d-400 мм</t>
  </si>
  <si>
    <t>Колодцы из сборного ж/б d-500 мм</t>
  </si>
  <si>
    <t>Дождеприемник d-700 мм</t>
  </si>
  <si>
    <t>г. Новороссийск, с. Абрау-Дюрсо, ул. Первомайская</t>
  </si>
  <si>
    <t>Колодец ливневой приемный, объем 1 куб.м.</t>
  </si>
  <si>
    <t xml:space="preserve">Постановление № 153 от 10.01.2014, приказ № 2031 от 10.01.2014 </t>
  </si>
  <si>
    <t xml:space="preserve">г. Новороссийск, 
ул. Водная от ж.д  № 6 до ж.д. № 45
</t>
  </si>
  <si>
    <t>Инженерные сети ливнеотведения (Ливневой лоток)</t>
  </si>
  <si>
    <t>Постановление администрации муниципального образования   г. Новороссийск от 17.03.2014г. № 2019 ;  Постановление от 25.12.2015 № 10247 О внесении изменений в постановление № 2019 от 17.03.2014г. (увеличение суммы);Приказ от 20.03.2014г. № 2050 отменен Приказом № 25295 от 08.09.2016г. (корректировка суммы)</t>
  </si>
  <si>
    <t>Плиты железобетонные проезжей части</t>
  </si>
  <si>
    <t>Лотки железобетонные водопропускные прямоугольного сечения</t>
  </si>
  <si>
    <t>Бетон гидротехнический, класс: В25 (М350)</t>
  </si>
  <si>
    <t>Конструкции стальные индивидуальные: решетчатые сварные массой до 0,1 т</t>
  </si>
  <si>
    <t>ул. Снайпера Рубахо, (от ул. Набережная до ул. Суворовская)</t>
  </si>
  <si>
    <t>ливневая канализация</t>
  </si>
  <si>
    <t>постановление № 4631 от 08.07.2013; Приказ № 2024 от 17.12.2013</t>
  </si>
  <si>
    <t>ул. Набережная, в районе к/т "Нептун" (от очистных сооружений до выхода в море)</t>
  </si>
  <si>
    <t>Ливневой коллектор, в том  числе</t>
  </si>
  <si>
    <t>Постановление № 2644 от 07.04.2014 Приказ № 2118</t>
  </si>
  <si>
    <t>Стальная труба, диаметром 600 мм</t>
  </si>
  <si>
    <t>г. Новороссийск, пр. Ленина (от ул. Черняховского до ул. Снайпера Рубахо) (реконструкция)</t>
  </si>
  <si>
    <t xml:space="preserve">Ливневой лоток </t>
  </si>
  <si>
    <t>Постановление № 8386 от 28.10.2014, приказ № 2122 от 31.10.2014</t>
  </si>
  <si>
    <t>Ливневой коллектор</t>
  </si>
  <si>
    <t>г. Новороссийск, пр. Ленина по нечетной стороне (от ул. Черняховского до ул. Снайпера Рубахо) (реконструкция)</t>
  </si>
  <si>
    <t>Дренажная сеть</t>
  </si>
  <si>
    <t>Центральный внутригородской район</t>
  </si>
  <si>
    <t>пр. Ленина, 13</t>
  </si>
  <si>
    <t xml:space="preserve">Система ливнеотведения </t>
  </si>
  <si>
    <t>Постановление № 2562 от 03.04.2015; Приказ № 2153 от 17.04.2015</t>
  </si>
  <si>
    <t>Лоток 0,30х0,30</t>
  </si>
  <si>
    <t>ул.Чайковского - Советов</t>
  </si>
  <si>
    <t xml:space="preserve">Ливнеперехват </t>
  </si>
  <si>
    <t>Постановление № 2562 от 03.04.2015;  Приказ № 2153 от 17.04.2015</t>
  </si>
  <si>
    <t>Лоток 1,05х0,70</t>
  </si>
  <si>
    <t>ул.Запорожской от          ул. С.Рубахо до ул.Пархоменко – 2я очередь</t>
  </si>
  <si>
    <t>Лоток 0,785х0,53</t>
  </si>
  <si>
    <t>ул. Волгоградская-пр. Дзержинского</t>
  </si>
  <si>
    <t>Ливнеперехват</t>
  </si>
  <si>
    <t>Постановление № 2562 от 03.04.2015;   Приказ № 2153 от 17.04.2015</t>
  </si>
  <si>
    <t>Лоток 1,50х0,85</t>
  </si>
  <si>
    <t>Новороссийский внутрегородской район</t>
  </si>
  <si>
    <t>с. Гайдук, ул. Ленина</t>
  </si>
  <si>
    <t>Постановление № 2562 от 03.04.2015;      Приказ № 2153 от 17.04.2015</t>
  </si>
  <si>
    <t>Лоток 0,60х0,60</t>
  </si>
  <si>
    <t>с. Гайдук, ул. Ясельная</t>
  </si>
  <si>
    <t>Лоток 0,40х0,40</t>
  </si>
  <si>
    <t>с. Гайдук, ул. Стадионная</t>
  </si>
  <si>
    <t>Система ливнеотведения</t>
  </si>
  <si>
    <t>Лоток 4,50х3,00</t>
  </si>
  <si>
    <t>Лоток 4.50х3,00</t>
  </si>
  <si>
    <t>с. Мысхако ул. Мысхакское шоссе</t>
  </si>
  <si>
    <t>Бетонный лоток 0,40х0,40</t>
  </si>
  <si>
    <t>с. Цемдолина ул. Ленина (от ул. Дзержинского до Кирилловского поворота)</t>
  </si>
  <si>
    <t>ул. Памирская (от ул. Борисовской до ул. Верхнемосковской</t>
  </si>
  <si>
    <t>ул. Анапское шоссе25А-23В</t>
  </si>
  <si>
    <t>ул. Социалистическая</t>
  </si>
  <si>
    <t xml:space="preserve">Ливневая канализация </t>
  </si>
  <si>
    <t>Постановление № 3616 от11.05.2016 года Приказ 2254 от 21.06.2016</t>
  </si>
  <si>
    <t>Трубопровод из асбестоцементных труб безнапорных диаметр 200мм</t>
  </si>
  <si>
    <t>Плита днища: ПН10/бетон В15 (М200) объем 0,18м3, расход арматуры 15,14 кг/ (серия 3.900)</t>
  </si>
  <si>
    <t>Кольца для колодцев сборные железобетонные диаметром: 1000 мм, высотой 0,89 м/</t>
  </si>
  <si>
    <t>Кольцо опорное КО-6/бетон В15 (М200), объем 0,02м3, расход арматуры 1,10кг/ (серия 3.900.1-14)</t>
  </si>
  <si>
    <t>Плита перекрытия: ПД-1,2-1,2-0,24 м3</t>
  </si>
  <si>
    <t>г. Новороссийск, пересечение                   ул. Видова – ул. Луначарского</t>
  </si>
  <si>
    <t>Ливневая канализация</t>
  </si>
  <si>
    <t>Постановление № 8706 от 06.11.2015  Приказ № 2205 от 04.12.2015</t>
  </si>
  <si>
    <t>Лотки монолитные (водоотлив) бетон М350 В25</t>
  </si>
  <si>
    <t>постановление от 10.04.2015г. № 2737 Приказ № 2156 от 23.04.2015г.</t>
  </si>
  <si>
    <t>г. Новороссийск, ул. Южная (в границах от ул. Пионерской до пр. Ленина)</t>
  </si>
  <si>
    <t>Система ливнеотведения,              Лит III</t>
  </si>
  <si>
    <t>Постановление №6372 от 17.08.2015 года Приказ № 2186 от 27.08.2015</t>
  </si>
  <si>
    <t>Трубы из политрона d-1000</t>
  </si>
  <si>
    <t>Дренаж</t>
  </si>
  <si>
    <t>Трубы из политрона d-200</t>
  </si>
  <si>
    <t>Смотровые колодцы</t>
  </si>
  <si>
    <t>Камеры</t>
  </si>
  <si>
    <t>Дождеприемные колодцы (решетка)</t>
  </si>
  <si>
    <t>Выпуски из дождеприемного колодца с решеткой</t>
  </si>
  <si>
    <t>трубы из политрона d-300</t>
  </si>
  <si>
    <t>г. Новороссийск, ул. Сухумское шоссе (благоустройство парка им. Ленинского комсомола)</t>
  </si>
  <si>
    <t>Монолитный железобетонный лоток</t>
  </si>
  <si>
    <t>Постановление № 9267 от 26.11.2015, приказ № 2250 от 30.05.2016</t>
  </si>
  <si>
    <t>от ул. Рязанской до жилого дома № 7 по ул. Герцена. Район жилого дома № 9 по ул. Герцена.</t>
  </si>
  <si>
    <t>постановление № 3942 от 20.05.2016 года. Приказ № 2257 от 22.06.2016 г., постановление № 11006 от 30.12.2016, приказ № 2368 от 12.01.2017 (внес изм в приказ № 2257)</t>
  </si>
  <si>
    <t>Лотки ЛК300.120.90-1 (В15, F300.W4)вес=1975кг, объем бетона=0,79м3</t>
  </si>
  <si>
    <t>Плиты перекрытия: П8-8/бетон В15 (М200), объем 0,35м3, расход арматуры 16,6 кг/ (серия 3.006.1-2.87 вып.2)</t>
  </si>
  <si>
    <t>Плиты дорожные 1П30.18.10/бетон В30 (М400), объем 0,88 м3 расход арматуры46,48</t>
  </si>
  <si>
    <t>Колодец (дождеприемный)</t>
  </si>
  <si>
    <t>Селеловушка, объемом 23,68 м3</t>
  </si>
  <si>
    <t>Стальная водопроводная труба диаметром 1000 мм</t>
  </si>
  <si>
    <t xml:space="preserve"> пер. Днепровский</t>
  </si>
  <si>
    <t>Приказ Министра обороны РФ №421 от 19 мая 2014г."О передаче объектов недвижимого имущества в собственность М.О. г. Новороссийск";Акт передачи от 23.06.2014г. Приказ № 2312 от 10.10.2016</t>
  </si>
  <si>
    <t>с. Гайдук от ж/д полотна (влево от пересечения ул.Железнодорожной и пер. Новый) до пересечения ул. Широкой №2Е и ул. Кубанская,№12А</t>
  </si>
  <si>
    <t>ливневой лоток (п.м.)</t>
  </si>
  <si>
    <t>Постановление № 8406 от 11 октября 2016г. Приказ № 2320 от 17 октября 2016г.</t>
  </si>
  <si>
    <t>ул. Победы в границах от ул. Свободы до ул. Рубина</t>
  </si>
  <si>
    <t xml:space="preserve">Постановление администрации МО № 8403 от 11.10.2016г. Приказ № 2329  от 2 ноября 2016г., постановление о внес измен от 13.06.2018 № 2341, Приказ № 3296 от 28.06.2018 </t>
  </si>
  <si>
    <t>Ливневая канализация в составе 18 чугунных дождеприемников и труб гофрированных SNB с двойной стенкой Д315-403,7 м</t>
  </si>
  <si>
    <t>г. Новороссийск, пр. Ленина, 97</t>
  </si>
  <si>
    <t>Ливневая канализация и дренаж футбольного поля</t>
  </si>
  <si>
    <t>ж/б колодцы с люками 6 шт.; лоток "Standartpark" 11 к-т, пескоуловитель 6 шт., монолитный ж/б лоток 183 м., решетки с лотками 184 шт.</t>
  </si>
  <si>
    <t>Постановление № 8404 от 17.10.2016, приказ № 2321 от 17.10.2016</t>
  </si>
  <si>
    <t>ул. Кольцовская</t>
  </si>
  <si>
    <t>ливневая канализация, в том числе:</t>
  </si>
  <si>
    <t>Постановление № 8405 от 11.10.2016г. Приказ № 2330 от 02.11.2016г.</t>
  </si>
  <si>
    <t>от моста по ул. Гоголя вверх по ул. Кольцовская</t>
  </si>
  <si>
    <t>ливневой лоток ж/б (м)</t>
  </si>
  <si>
    <t>подпорные стены  ж/б 12 м3</t>
  </si>
  <si>
    <t>от ул. Родниковская по ул. Кольцовская</t>
  </si>
  <si>
    <t>ливневой лоток монолитный ж/б (м)</t>
  </si>
  <si>
    <t>Ливнеперехват (чугунныерешетки) с ж/б плитой</t>
  </si>
  <si>
    <t>25 000,0</t>
  </si>
  <si>
    <t xml:space="preserve">от улицы Шевченко до выпуска в море в районе яхт – клуба у Центрального пляжа </t>
  </si>
  <si>
    <t>закрытый ливневой коллектор</t>
  </si>
  <si>
    <t>Постановление от 12 сентября 2017 года № 7360 Приказ № 3039 от 29.09.2017</t>
  </si>
  <si>
    <t>Системы ливнеотведения</t>
  </si>
  <si>
    <t>ул. Октябрьская, 1</t>
  </si>
  <si>
    <t>акты ввода законченных строительством объектов от 30.12.2016г. №№ 1-21. Приказ № 2447 от 22.02.2017</t>
  </si>
  <si>
    <t>Ливнеперехват 7,5х1м.</t>
  </si>
  <si>
    <t>Лотки Л1-8</t>
  </si>
  <si>
    <t>ул. Карамзина, 21</t>
  </si>
  <si>
    <t>Труба Д=300мм</t>
  </si>
  <si>
    <t>Ливнеперехват 1.0Нх0,8</t>
  </si>
  <si>
    <t>Лотки Л4-8 м/шт.</t>
  </si>
  <si>
    <t>ул. Энгельса, 74</t>
  </si>
  <si>
    <t>Лотки 0,2Нх0,2</t>
  </si>
  <si>
    <t>по ул. Красноармейской от ул. Ботылева</t>
  </si>
  <si>
    <t>Лотки 1,5х1,5</t>
  </si>
  <si>
    <t>ул. Советов 16-20</t>
  </si>
  <si>
    <t>по ул. Южной от Пионерской рощи до пр. Ленина</t>
  </si>
  <si>
    <t>Лотки Л4-8</t>
  </si>
  <si>
    <t>ул. Мира-Шоссейная</t>
  </si>
  <si>
    <t>Ливнеперехват 0,8х0,6 шт.</t>
  </si>
  <si>
    <t>пр. Дзержинского, 197</t>
  </si>
  <si>
    <t>Лотки 0,4Нх0,4</t>
  </si>
  <si>
    <t>пр. Дзержинского, СОШ № 33</t>
  </si>
  <si>
    <t>ул. Пироговская, 49</t>
  </si>
  <si>
    <t>Гофр. пласт. дрен. Трубы Д=200мм.</t>
  </si>
  <si>
    <t>район СОШ № 16</t>
  </si>
  <si>
    <t>Стальная труба Д=500мм</t>
  </si>
  <si>
    <t>Смотровой колодец Д=1500мм, глубиной 1200мм</t>
  </si>
  <si>
    <t>ул. 6-я Поселковая</t>
  </si>
  <si>
    <t>Стальная труба Д=300мм.</t>
  </si>
  <si>
    <t>Ж/б лотки Л1-8, сеч.400х300мм</t>
  </si>
  <si>
    <t>Стальная труба, Д=300мм</t>
  </si>
  <si>
    <t>Ж/б лотки Л1-8, сеч. 400х300</t>
  </si>
  <si>
    <t>с. Борисовка, ул. Лунная</t>
  </si>
  <si>
    <t>Бетонные лотки, сеч. 780х530мм</t>
  </si>
  <si>
    <t>Существующая ж/б труба 600мм.</t>
  </si>
  <si>
    <t>с. Цемдолина, ул. Центральная</t>
  </si>
  <si>
    <t>Бетонные лотки, сеч. 780х530</t>
  </si>
  <si>
    <t>Существующая ж/б труба, сеч. 400х450мм</t>
  </si>
  <si>
    <t>ул. Герцена (в районе воинской части)</t>
  </si>
  <si>
    <t>ж/б лотки Л4-8, сеч. 780х530мм</t>
  </si>
  <si>
    <t>ул. Анапское шоссе, 23а</t>
  </si>
  <si>
    <t>Смотровые колодцы, сеч. 400х400</t>
  </si>
  <si>
    <t>Асбоцементная труба, Д=300мм</t>
  </si>
  <si>
    <t>ул. Видова, 167 б</t>
  </si>
  <si>
    <t>Ливнеперехват сеч.400х300мм</t>
  </si>
  <si>
    <t>Асбестоцементная труба, Д=300мм</t>
  </si>
  <si>
    <t>с. Владимировка, ул. Заводская</t>
  </si>
  <si>
    <t>Металл. трубы, Д=530мм</t>
  </si>
  <si>
    <t>Грунтовая канава 700х600мм</t>
  </si>
  <si>
    <t>ст. Раевская, ул. Садовая</t>
  </si>
  <si>
    <t>Ливневый перехват 500х400мм</t>
  </si>
  <si>
    <t>Металлическая труба 300мм</t>
  </si>
  <si>
    <t>ул. Победы-К.Маркса</t>
  </si>
  <si>
    <t>Бетонные лотки сечением 780х530мм</t>
  </si>
  <si>
    <t>Ливнеприемный колодец 1200х1000х800мм</t>
  </si>
  <si>
    <t>Металлическая труба Д=500мм</t>
  </si>
  <si>
    <t>Поворот от дома № 57 по ул. Павловская, до дома № 59 по ул. Клары Цеткин</t>
  </si>
  <si>
    <t>Постановление администрации МО № 2621 от 05.07.2018, приказ УИЗО № 3313 от 13.08.2018</t>
  </si>
  <si>
    <t>ул. Анапское шоссе, район АЗС</t>
  </si>
  <si>
    <t>Лоток  ливнеотведения для отвода ливневых вод с земельного участка 23:47:0111017:417</t>
  </si>
  <si>
    <t>Постановление администрации МО № 4729 от 22.11.2018г; Приказ УИЗО № 3378 от 21.12.2018г.</t>
  </si>
  <si>
    <t>г. Новороссийск, с. Мысхако, ул. Суджукская</t>
  </si>
  <si>
    <t>Система ливнеотведения, в том числе:</t>
  </si>
  <si>
    <t>Постановление администрации МО № 2622 от 05.07.2018, приказ УИЗО № 3311 от 13.08.2018г.</t>
  </si>
  <si>
    <t>Лотки ливневые (2,0х0,7х0,7) с металлической решеткой</t>
  </si>
  <si>
    <t>пересечение ул. Ручейной и ул. Суджукской</t>
  </si>
  <si>
    <t>Ливневой перехват</t>
  </si>
  <si>
    <t xml:space="preserve">г. Новороссийск, 
с. Мысхако, 
ул. Спортивная 
(от ул. Парковой до ул. Шоссейной)
</t>
  </si>
  <si>
    <t>Система ливнеотведения- коллектор. Марка бетона –БСТ В15 F100 W4</t>
  </si>
  <si>
    <t>Постановление администрации МО № 1173 от 05.04.2018, приказ УИЗО № 3245 от 16.04.2018г.</t>
  </si>
  <si>
    <t>Труба ж/б d-800 мм</t>
  </si>
  <si>
    <t>Ливнеприемный колодец (2,0х2,0х1,5 м)</t>
  </si>
  <si>
    <t>Камера (2,0х3,0х1,5 м)</t>
  </si>
  <si>
    <t>Лоток 2,0х1,5х1,5 м</t>
  </si>
  <si>
    <t>г. Новороссийск, ст. Раевская, ул. Весенняя</t>
  </si>
  <si>
    <t>Система ливнеотведения (3-й этап)</t>
  </si>
  <si>
    <t>Постановление администрации МО № 2003 от 15.05.2019; Приказ УИЗО № 3427 от 20.05.2019</t>
  </si>
  <si>
    <t>труба d=400мм</t>
  </si>
  <si>
    <t>колодец ливневой  d= 1000мм</t>
  </si>
  <si>
    <t>г. Новороссийске, с. Мысхако, ул. Соловьиная</t>
  </si>
  <si>
    <t>колодец ливневой  d= 1500мм</t>
  </si>
  <si>
    <t>лоток бетонный 0,4мх0,4м</t>
  </si>
  <si>
    <t>г. Новороссийск, ул. Красных Военморов,66В</t>
  </si>
  <si>
    <t>ливнеперехват 5,5 м</t>
  </si>
  <si>
    <t>колодец ливневой  d= 1200мм</t>
  </si>
  <si>
    <t>г. Новороссийск, ул. Клары Цеткин</t>
  </si>
  <si>
    <t>лоток ж/б Л 2-8/2</t>
  </si>
  <si>
    <t>г. Новороссийск, ул. Октябрьская,1</t>
  </si>
  <si>
    <t xml:space="preserve">колодец ливневой  </t>
  </si>
  <si>
    <t>трубы стальные d=300мм</t>
  </si>
  <si>
    <t>ливнеприемный колодец</t>
  </si>
  <si>
    <t>г. Новороссийск, ул. Леднева-ул. Мира</t>
  </si>
  <si>
    <t>ливнеперехват 0,8мх1,1м</t>
  </si>
  <si>
    <t>решетки ливнеприемные усиленные 1,150Т</t>
  </si>
  <si>
    <t>г. Новороссийск,пер. Пионерский</t>
  </si>
  <si>
    <t>решетки ливнеприемные усиленные 1,415Т</t>
  </si>
  <si>
    <t>трубы стальные d=325ммх7мм</t>
  </si>
  <si>
    <t>лоток ж/б Л 4-8/2</t>
  </si>
  <si>
    <t>г. Новороссийск, ул. Суворовская,19</t>
  </si>
  <si>
    <t>решетки ливнеприемные усиленные 0,125Т</t>
  </si>
  <si>
    <t>труба стальная d=400мм</t>
  </si>
  <si>
    <t>г. Новороссийск, ул. Мысхакское шоссе,71 (этап 1)</t>
  </si>
  <si>
    <t>ливнеперехват 14.5х0,5х0,5м</t>
  </si>
  <si>
    <t>труба стальная d=300мм</t>
  </si>
  <si>
    <t>г. Новороссийск, ул. Мысхакское шоссе,71 (этап 2)</t>
  </si>
  <si>
    <t>ливнеперехват   5х0,5х0,5м</t>
  </si>
  <si>
    <t>труба асбест.  D=300мм</t>
  </si>
  <si>
    <t>колодец ливневой</t>
  </si>
  <si>
    <t>г. Новороссийск, ул. Октябрьская (5-я бригада)</t>
  </si>
  <si>
    <t>лоток Л2-8</t>
  </si>
  <si>
    <t>г. Новороссийск, пр. Дзержинского,207, парк "80 лет КК"</t>
  </si>
  <si>
    <t>решетки стальные 0,356Т</t>
  </si>
  <si>
    <t>г. Новороссийск, пер. Синдикатный,2</t>
  </si>
  <si>
    <t>перехват 0,7х0,5</t>
  </si>
  <si>
    <t>г. Новороссийск, ул. Котовского,65</t>
  </si>
  <si>
    <t>колодец d=700мм; Н=700мм;</t>
  </si>
  <si>
    <t>труба d=300мм</t>
  </si>
  <si>
    <t>г. Новороссийск,с. Цемдолина, ул. Золотая рыбка,1</t>
  </si>
  <si>
    <t>трубы хр/ц =300мм</t>
  </si>
  <si>
    <t>труба стальная d=500мм</t>
  </si>
  <si>
    <t>колодцы сборные ж/б 3.65мЗ</t>
  </si>
  <si>
    <t>г. Новороссийск,с. Цемдолина, ул. Широкая,7</t>
  </si>
  <si>
    <t>ливнеперехват монолитный 600мх500м</t>
  </si>
  <si>
    <t>стальные решетки 1.06Т 0,6м*0,6м</t>
  </si>
  <si>
    <t>коллектор в виде подземного трубопровода D=1000мм</t>
  </si>
  <si>
    <t>поворотный колодец</t>
  </si>
  <si>
    <t>концевой колодец</t>
  </si>
  <si>
    <t>г. Новороссийск, п. Борисовка, ул. Чапаева-ул. Хоперская (от ул. Агатовой до ул. Родниковой)</t>
  </si>
  <si>
    <t>Лотки ж/б водоотводные Л6-8/2 В35, 9,9 м3</t>
  </si>
  <si>
    <t>Решетки перекрытия лотков 1*3м., 0,364 т</t>
  </si>
  <si>
    <t>г. Новороссийск, с. Цемдолина, по ул. Фабричная, от ул. Заречная до ул. Красина</t>
  </si>
  <si>
    <t>Трубы стальные d=300 мм</t>
  </si>
  <si>
    <t>Решетки перекрытия лотков 5,23 т</t>
  </si>
  <si>
    <t>Лотки Л2-8/2</t>
  </si>
  <si>
    <t>г. Новороссийск, с. Цемдолина, по ул. Фабричная</t>
  </si>
  <si>
    <t>Трубы стальные d=400 мм</t>
  </si>
  <si>
    <t>Трубы хр/ц d=400 мм</t>
  </si>
  <si>
    <t>Решетки тяжелые 1,68 т</t>
  </si>
  <si>
    <t>г. Новороссийск, с. Гайдук, ул. Ленина - ул. Стадионная</t>
  </si>
  <si>
    <t>Лотки Л4-8/2</t>
  </si>
  <si>
    <t>Трубы стальные d=600 мм</t>
  </si>
  <si>
    <t>Трубы стальные d=500 мм</t>
  </si>
  <si>
    <t>Решетки перекрытия лотков стальные 4,25 т</t>
  </si>
  <si>
    <t>г. Новороссийск, в 13-м микрорайоне вокруг школы</t>
  </si>
  <si>
    <t>Ливнеперехват 1,4м*1,0м</t>
  </si>
  <si>
    <t>Ливнеперехват 0,6*0,6 м</t>
  </si>
  <si>
    <t>Коллектор в виде подземного трубопровода d=1000мм</t>
  </si>
  <si>
    <t>Поворотный колодец</t>
  </si>
  <si>
    <t>Концевой колодец</t>
  </si>
  <si>
    <t>г. Новороссийск, с. Борисовка, ул. Чапаева, ул. Славянская</t>
  </si>
  <si>
    <t>решетки перекрытия лотков 1м*3м, 0,182Т</t>
  </si>
  <si>
    <t>селеуловитель 2,5м*2,5м*2,0м с решеткой массой 0,194Т</t>
  </si>
  <si>
    <t>трубы ж/б d=800мм</t>
  </si>
  <si>
    <t>г. Новороссийск, ул. Куникова,58А</t>
  </si>
  <si>
    <t>труба стальная  d=400мм</t>
  </si>
  <si>
    <t>г. Новороссийск, ул. Астраханская, от дома № 47А до дома № 43</t>
  </si>
  <si>
    <t>лоток ж/б 3,1м*3,1м</t>
  </si>
  <si>
    <t>лоток ж/б 3,1м*2,5м</t>
  </si>
  <si>
    <t>лоток ж/б 3,5м*2,5м</t>
  </si>
  <si>
    <t>г. Новороссийск, ул. Мурата Ахеджака/пр. Ленина (от строящихся объектов в Южной части города)</t>
  </si>
  <si>
    <t>Постановление администрации МО № 5297 от 24.09.2019г.; Договор безвозмездной передачи от 24.09.2019 № 180 от АО "ПИК-Кубань"; Приказ УИЗО № 3500 от 28.10.2019г.;</t>
  </si>
  <si>
    <t>Коллектор (труба "КОРСИС" SN 16 д=1200мм);</t>
  </si>
  <si>
    <t>колодец смотровой ж/б д=2,0м</t>
  </si>
  <si>
    <t>г. Новороссийск, ул. Бригадная/ул. Григорьева</t>
  </si>
  <si>
    <t>Система ливнеотведения поверхностных вод от строящихся объектов южной части г. Новороссийска, в том числе:</t>
  </si>
  <si>
    <t>Постановление администрации МО 16.09.2019 № 4571, Приказ № 3478 от 18.09.2019</t>
  </si>
  <si>
    <t>Коллектор (труба стальная d-1200 мм)</t>
  </si>
  <si>
    <t>Колодец смотровой монолитный ж/б (2,5х2,5х2,0 м)</t>
  </si>
  <si>
    <t>2020 год</t>
  </si>
  <si>
    <t>Сети ливневой канализации</t>
  </si>
  <si>
    <t>Приказ заместителя министра обороны Российской Федерации от 18 октября 2020 года № 949; Постановление админ. МО от 17.01.2020 года № 196 ;  Приказ УИЗО № 3562  от «16»  марта  2020 г.  23:47:0111013:509</t>
  </si>
  <si>
    <t>Внутриплощадочные сети, сети водопонижения (дренаж)</t>
  </si>
  <si>
    <t>Приказ заместителя министра обороны Российской Федерации от 18 октября 2020 года № 949; Постановление админ. МО от 17.01.2020 года № 196 ;  Приказ УИЗО № 3562  от «16»  марта  2020 г.  23:47:0111013:505</t>
  </si>
  <si>
    <t>с. Цемдолина, ул. Школьная (от ул. Ленина до ул. Заречная)</t>
  </si>
  <si>
    <t>Система ливнеотведения, в т.ч.:</t>
  </si>
  <si>
    <t>Постановление 3217 от 16.07.2020, приказ 3649 от 04.09.2020</t>
  </si>
  <si>
    <t>Колодцы ливнеприёмные 1,5х1,5</t>
  </si>
  <si>
    <t>Ливнеперехваты (0,8х0,8х10)</t>
  </si>
  <si>
    <t>Бетонные лотки Л 1-8/2 (0,45х0,36х3)</t>
  </si>
  <si>
    <t>Трубы сталь 
d-500 мм.</t>
  </si>
  <si>
    <t xml:space="preserve">Решетки стальные
(0,4*0,05*186)
</t>
  </si>
  <si>
    <t>11,718 т.</t>
  </si>
  <si>
    <t xml:space="preserve">ул. Павловская, 63 </t>
  </si>
  <si>
    <t>Постановление № 3217 от 16.07.2020, Приказ 3649 от 04.09.2020</t>
  </si>
  <si>
    <t xml:space="preserve">Трубы ж/б
d-500 мм
</t>
  </si>
  <si>
    <t xml:space="preserve">Колодцы
1.2х1.4
</t>
  </si>
  <si>
    <t>ул. Чкалова, с. Цемдолина (от ул. Гоголя до ул. Заречная)</t>
  </si>
  <si>
    <t>Бетонные лотки  Л 4-8/2-              0,78х0,53х2,97 м</t>
  </si>
  <si>
    <t>металлические решетки (0,7х3 м.-33 шт.)</t>
  </si>
  <si>
    <t>Труба d-400 мм</t>
  </si>
  <si>
    <t>ул. Манченко от д.46 до ул. Астраханской</t>
  </si>
  <si>
    <t xml:space="preserve">Система ливнеотведения, в т.ч.: </t>
  </si>
  <si>
    <t>Бетонные лотки Л4-8/2</t>
  </si>
  <si>
    <t>Решетки стальные</t>
  </si>
  <si>
    <t xml:space="preserve">п. Алексино 
ул. Рыбацкая,  между домами №№11 и 25 
</t>
  </si>
  <si>
    <t>Ливнеперехваты 5.0х1.2х0.8</t>
  </si>
  <si>
    <t xml:space="preserve">Колодцы
d-2м
</t>
  </si>
  <si>
    <t xml:space="preserve">Трубы ж/б
d-1000 мм
</t>
  </si>
  <si>
    <t>ул. Набережная Ад. Серебрякова 21</t>
  </si>
  <si>
    <t>Система ливнеотведения в т.ч.:</t>
  </si>
  <si>
    <t>Труба d-300 мм.</t>
  </si>
  <si>
    <t>Колодцы ливнеприемные 1.2х1.2х0.6</t>
  </si>
  <si>
    <t>по ул. Пограничная, от дома №22 до дома №32</t>
  </si>
  <si>
    <t>Система ливнеотведения , в т.ч.:</t>
  </si>
  <si>
    <t>Лотки 0,4х2,4</t>
  </si>
  <si>
    <t>Решетки сварные</t>
  </si>
  <si>
    <t>оголовки</t>
  </si>
  <si>
    <t>Трубы а/цементные</t>
  </si>
  <si>
    <t>пер. Ясный-ул. Шоссейная, 5-я Бригада</t>
  </si>
  <si>
    <t>Система ливнеотведения, в т.ч.</t>
  </si>
  <si>
    <t>Ливнеперехват 7х07х06     7 п.м</t>
  </si>
  <si>
    <t xml:space="preserve">ул. Школьная, от дома №48 до 31,
с. Цемдолина
</t>
  </si>
  <si>
    <t>Лотки железобетонные водопропускные прямоугольного сечения Л2-8/2 0,57х0,36х2,97м</t>
  </si>
  <si>
    <t>Металлические решетки</t>
  </si>
  <si>
    <t>ул. Героев Моряков, с. Борисовка</t>
  </si>
  <si>
    <t>Бетонные лотки   Л 4-8/2  0,78х0,53х2,97 м</t>
  </si>
  <si>
    <t xml:space="preserve">пр-кт. Ленина 87-85
между домами
</t>
  </si>
  <si>
    <t>Ливнеперехват 24х1.0х0.2 24 п.м.</t>
  </si>
  <si>
    <t>ул. Свободы, д. 140</t>
  </si>
  <si>
    <t xml:space="preserve">Ливнеперехват
6х1.0х0.4
</t>
  </si>
  <si>
    <t>Монолитный коллектор 25х1.0х0.2</t>
  </si>
  <si>
    <t>проспект Ленина, д.  83</t>
  </si>
  <si>
    <t>Ливнеперехват 8х1.4х0.2            8п.м</t>
  </si>
  <si>
    <t>ул. Набережная Ад. Серебрякова, 41а</t>
  </si>
  <si>
    <t xml:space="preserve">Лотки Л2-8/2
15 п.м. 
</t>
  </si>
  <si>
    <t xml:space="preserve">Лотки Л4-8/2 
30 п.м.
</t>
  </si>
  <si>
    <t>ул. Набережная Ад. Серебрякова, 39-41</t>
  </si>
  <si>
    <t xml:space="preserve">Лотки Л4-8/2
 93 п.м.
</t>
  </si>
  <si>
    <t>пр. Ленина, 27/ ул. Куникова, 9</t>
  </si>
  <si>
    <t xml:space="preserve">Монолитная камера 3х3х1.4
3 п.м.
</t>
  </si>
  <si>
    <t xml:space="preserve">ул. Тихоступа/ул. 
М. Борисова
</t>
  </si>
  <si>
    <t>Ливнеперехват, в т.ч.:</t>
  </si>
  <si>
    <t>Монолитный ж/б лоток</t>
  </si>
  <si>
    <t>Стальная решетка</t>
  </si>
  <si>
    <t>ул. Видова 196а</t>
  </si>
  <si>
    <t>Труба ж/б 800</t>
  </si>
  <si>
    <t>Лоток Л2-8/2 -0,57х0,36х2,97м</t>
  </si>
  <si>
    <t>Труба стальная 600 мм</t>
  </si>
  <si>
    <t>Колодец 2м</t>
  </si>
  <si>
    <t>ул. Видова, 101</t>
  </si>
  <si>
    <t>Решетка стальная</t>
  </si>
  <si>
    <t>Труба, стальная диам. 400мм</t>
  </si>
  <si>
    <t>ул. Горпищенко 27</t>
  </si>
  <si>
    <t xml:space="preserve">Ливнеперехват
8,5х.0.6х.0.6
8.5 п.м
</t>
  </si>
  <si>
    <t xml:space="preserve">Труба стальная,
 d-500.
</t>
  </si>
  <si>
    <t xml:space="preserve">Лотки Л4-8/2
120 п.м.
</t>
  </si>
  <si>
    <t xml:space="preserve">ул. Суворова, 
ст. Натухаевская (р-он д/сада)
</t>
  </si>
  <si>
    <t>Бетонные лотки  Л2-8/2-0,57х0,36х2,97м</t>
  </si>
  <si>
    <t>Ливнеперехваты</t>
  </si>
  <si>
    <t>Труба сталь 800 мм.</t>
  </si>
  <si>
    <t>Монолитные камеры</t>
  </si>
  <si>
    <t>Стальные решетки</t>
  </si>
  <si>
    <t>п. Широкая Балка, р-он б/о «Садко»</t>
  </si>
  <si>
    <t>Бетонные кюветы с отбойниками-камни бортовые  БР 100х30х18</t>
  </si>
  <si>
    <t>ул. Калинина,                       ст. Натухаевская</t>
  </si>
  <si>
    <t>водоперепускные трубы D530</t>
  </si>
  <si>
    <t>ул.Губернского 22 – дворовая территория</t>
  </si>
  <si>
    <t xml:space="preserve">Труба ж/б
d-500мм 
</t>
  </si>
  <si>
    <t xml:space="preserve">Труба ж/б
d-300мм 
</t>
  </si>
  <si>
    <t xml:space="preserve">Ливнеперехваты
1.5х1.5х1,0 
0.8х0.8х0.8 
</t>
  </si>
  <si>
    <t xml:space="preserve">Смотровые колодцы
 d-1000мм 
</t>
  </si>
  <si>
    <t>ул. Краснодарская 43-45</t>
  </si>
  <si>
    <t>Труба стальная д=300мм</t>
  </si>
  <si>
    <t>Муфты</t>
  </si>
  <si>
    <t>Колодцы бетон.</t>
  </si>
  <si>
    <t xml:space="preserve">ул. К.Цеткин (пересечение 
ул. К. Цеткин и                    ул. Красноармейская)
</t>
  </si>
  <si>
    <t>Труба d-400мм</t>
  </si>
  <si>
    <t>Лотки Л4-8/2 по 3 м. - 15п.м</t>
  </si>
  <si>
    <t>ул. Пархоменко, 58-66</t>
  </si>
  <si>
    <t>Ливнеперехват 8х0.6х0.6</t>
  </si>
  <si>
    <t>Селеуловитель 1.6х1.4х0.6</t>
  </si>
  <si>
    <t>ул. Лонгового -                        ул. Ломоносовская</t>
  </si>
  <si>
    <t>Монолитный лоток</t>
  </si>
  <si>
    <t>по ул. Майковская до   ул. Щорса 28</t>
  </si>
  <si>
    <t>Лоток полукруглый д=300мм а/цементный</t>
  </si>
  <si>
    <t>ул. Павловская, 42-44</t>
  </si>
  <si>
    <t>Труба d-1200 мм</t>
  </si>
  <si>
    <t xml:space="preserve">ул. Планеристов от ул. Запорожской до                ул. Свердлова </t>
  </si>
  <si>
    <t>Ливнеприемные колодцы 1.4х1.4х1.0</t>
  </si>
  <si>
    <t xml:space="preserve">Ливнеперехват 7.0х1.0х0.2
7п.м., 
</t>
  </si>
  <si>
    <t>Система ливнеотведения в 13 мкрн., Анапское Шоссе 74-76</t>
  </si>
  <si>
    <t>Бетонные лотки монолитные</t>
  </si>
  <si>
    <t>Селеуловитель 2,5х2,5х2 м.</t>
  </si>
  <si>
    <t>Труба сталь 500 мм.</t>
  </si>
  <si>
    <t>Решетки мет.</t>
  </si>
  <si>
    <t xml:space="preserve">ул. Свободы 182,            пер. Абраусский </t>
  </si>
  <si>
    <t>Лотки Л4-8/2 17шт. по 3м.</t>
  </si>
  <si>
    <t>Ливнеперехват 5.2х0.6х0.2</t>
  </si>
  <si>
    <t>ул.Анапское шоссе, 23а, 23б, 23в</t>
  </si>
  <si>
    <t>Лотки Л-4-8/2</t>
  </si>
  <si>
    <t>Лотки Л6-8/2</t>
  </si>
  <si>
    <t>ул. Суджукская (от ул. Ручейной вниз)</t>
  </si>
  <si>
    <t xml:space="preserve">Труба d-600мм </t>
  </si>
  <si>
    <t xml:space="preserve">Лотки монолитные 21х0.6х0.7 </t>
  </si>
  <si>
    <t xml:space="preserve">Ливнеперехваты
24х0.6х0.6 
</t>
  </si>
  <si>
    <t>ул. Набережная Ад. Серебрякова/ул. Черняховского</t>
  </si>
  <si>
    <t xml:space="preserve">Ливнеперехват
10х06х0.6 
</t>
  </si>
  <si>
    <t>ул. Луначарского 117</t>
  </si>
  <si>
    <t>Ж/б Подпорная стенка 103х0,3х2,5м</t>
  </si>
  <si>
    <t>Ж/б Барраж 6х3х(0,4-0,6)м</t>
  </si>
  <si>
    <t>Ж/б плита 6х3м</t>
  </si>
  <si>
    <t>ул. Школьная на пересечении с                          ул. Парковая ,                           с. Мысхако</t>
  </si>
  <si>
    <t>Бетонный лоток (0,8х0,8х12 м.) монолитный с металлической решеткой</t>
  </si>
  <si>
    <t>ул. Центральная, 8-я Щель, с. Цемдолина        (от ул. Механизаторов до   ул. Молодёжная)</t>
  </si>
  <si>
    <t xml:space="preserve">Лотки бетонные           Л4-8/2 </t>
  </si>
  <si>
    <t xml:space="preserve">Ливнеперехват 
1х0,6 м.
</t>
  </si>
  <si>
    <t>Водоперепускные трубы сталь диаметр 500 мм</t>
  </si>
  <si>
    <t>ул. Рубина, 28</t>
  </si>
  <si>
    <t>Ливнеперехват 9.0х0.8х0.2</t>
  </si>
  <si>
    <t>по ул. Леженина от ул. Серова до                        ул. Запорожской</t>
  </si>
  <si>
    <t>Камера монолитная</t>
  </si>
  <si>
    <t xml:space="preserve">ул. Лейтенанта Шмидта
(район дома №52)
</t>
  </si>
  <si>
    <t>ж/б монолитная камера 1.0х1.0</t>
  </si>
  <si>
    <t>ж/б монолитная камера 2.0х2.0</t>
  </si>
  <si>
    <t>Труба диаметр 500мм.</t>
  </si>
  <si>
    <t xml:space="preserve">ул. Клары Цеткин 
(от дома №2 по                      ул. Клары Цеткин до дома №12/1 по ул. Чайковского)
</t>
  </si>
  <si>
    <t>Колодцы 1.0х1.0</t>
  </si>
  <si>
    <t>Труба диаметр 300мм</t>
  </si>
  <si>
    <t>ул. Куникова, 58</t>
  </si>
  <si>
    <t>Труба диаметр 300мм.</t>
  </si>
  <si>
    <t>ул. Чехова, 2 п. Абрау-Дюрсо</t>
  </si>
  <si>
    <t>лотки бетонные Л1-8/2 30х30 см</t>
  </si>
  <si>
    <t>решетки металлические</t>
  </si>
  <si>
    <t>ул. Гордеева, 4</t>
  </si>
  <si>
    <t>круглые колодцы диаметр  1 м</t>
  </si>
  <si>
    <t>трубы гофрированные «корсис» диаметр 300мм</t>
  </si>
  <si>
    <t>ул. Павловская, 71-73</t>
  </si>
  <si>
    <t>подпорная стенка 20х60</t>
  </si>
  <si>
    <t>ул. Парковая-ул. Спортивная, с. Мысхако</t>
  </si>
  <si>
    <t>Ливневой коллектор, в т.ч.:</t>
  </si>
  <si>
    <t>лоток бетонный 1х0,5 м</t>
  </si>
  <si>
    <t>крышка на лоток</t>
  </si>
  <si>
    <t>Анапское шоссе, 4</t>
  </si>
  <si>
    <t xml:space="preserve">Система ливнеотведения, в т.ч.:  </t>
  </si>
  <si>
    <t>ливнеперехват 7х0,5</t>
  </si>
  <si>
    <t>пер. Дорожный, Гора Великая</t>
  </si>
  <si>
    <t>труба металлическая диаметр 500</t>
  </si>
  <si>
    <t>оголовок бетонный</t>
  </si>
  <si>
    <t>ул. 8-я Щель, д. 52, с. Борисовка</t>
  </si>
  <si>
    <t>Лоток бетонный 50х50см.</t>
  </si>
  <si>
    <t>ул. Шота Руставели, 36-40</t>
  </si>
  <si>
    <t>колодец ливнеприемный</t>
  </si>
  <si>
    <t>лоток бетонный 50х60</t>
  </si>
  <si>
    <t>с. Мысхако, ул. Ленина (от дома № 4 до дома № 142)</t>
  </si>
  <si>
    <t>лоток бетонный Л4-8</t>
  </si>
  <si>
    <t>труба стальнаядиаметр 530</t>
  </si>
  <si>
    <t>решетка стальная</t>
  </si>
  <si>
    <t>2021 год</t>
  </si>
  <si>
    <t xml:space="preserve">г. Новороссийск,
пер. Рубина (от ул. Октябрьской до ул. Фисанова)
</t>
  </si>
  <si>
    <t xml:space="preserve">Сети ливневой канализации, в т.ч.
</t>
  </si>
  <si>
    <t>Постановление АМО от 25.02.2021 № 1167, приказ УИЗО от 16.03.2021 № 3709</t>
  </si>
  <si>
    <t>Труба ж/б диаметр 500 мм</t>
  </si>
  <si>
    <t>Колодец смотровой 2.0х1.5х1.5 - 2шт.</t>
  </si>
  <si>
    <t>Ливнеперехват 6.0х0.4х0.35 - 1шт.</t>
  </si>
  <si>
    <t xml:space="preserve">г. Новороссийск, ул. Верейского 
от дома № 2/6
</t>
  </si>
  <si>
    <t>Постановление АМО от 11.03.2021 № 1394, Приказ УИЗО от 16.03.2021 № 3710</t>
  </si>
  <si>
    <t>Канализационные колодцы диаметр 1000 мм.</t>
  </si>
  <si>
    <t>Трубопровод из труб НПВХ диаметр 250</t>
  </si>
  <si>
    <t>Трубопровод из труб НПВХ диаметр 315</t>
  </si>
  <si>
    <t>Ливневой монолитный лоток сечением 700х800 мм.</t>
  </si>
  <si>
    <t>Ливневой монолитный лоток сечением 400х500 мм. длиной 4 м/п</t>
  </si>
  <si>
    <t>Решетка щелевая шириной 760 мм.</t>
  </si>
  <si>
    <t>Решетка щелевая шириной 400 мм. длиной 4 м/п</t>
  </si>
  <si>
    <t>Люк тип «Т»</t>
  </si>
  <si>
    <t>Решетка ливнеприемная на колодец 1000 мм.</t>
  </si>
  <si>
    <t>г. Новороссийск, ул. Кузнецова</t>
  </si>
  <si>
    <t>Постановление АМО от 01.04.2021 № 1908, Приказ № 3718 от 12.04.2021</t>
  </si>
  <si>
    <t xml:space="preserve">г. Новороссийск,
ул. Белинского, от ул. Октябрьской до ул. Фисанова
</t>
  </si>
  <si>
    <t>Постановление АМО от 16.06.2021 года № 3371, Приказ № 3731 от 18.06.2021</t>
  </si>
  <si>
    <t xml:space="preserve">Лотки Л4-8/2, 
32 шт.
</t>
  </si>
  <si>
    <t>Ливнеперехват (0,6х0,6)</t>
  </si>
  <si>
    <t>Ливнеперехват (0,5х0,5)</t>
  </si>
  <si>
    <t xml:space="preserve">г. Новороссийск,
от ул. Анапское шоссе, район стадиона «Строитель»,  до Цемесской рощи
</t>
  </si>
  <si>
    <t>Постановление АМО от 04.08.2021 года № 4690, Приказ № 3747 от 10.08.2021</t>
  </si>
  <si>
    <t>Грунтовая канава, ширина от 1,5 м. до 2,0 м., глубина от 1,2 м. до 1,5 м.</t>
  </si>
  <si>
    <t>В железобетонном исполнении сечением 1,0 х1,2 м.</t>
  </si>
  <si>
    <t>Водоперепускная труба, диаметром 1000,0 мм.</t>
  </si>
  <si>
    <t xml:space="preserve">г. Новороссийск,
в районе 
ул. Героев Десантников, 67А
(МАУ «СШ «Дельфин») и 
ул. Героев Десантников, 67 
(МАОУ СОШ 
№ 19)
</t>
  </si>
  <si>
    <t>Система ливнеотведения,в т.ч.:</t>
  </si>
  <si>
    <t>Постановление АМО от 15.11.2021 № 6903, приказ № 3783 от 18.11.2021</t>
  </si>
  <si>
    <t>Труба асбестоцементная, диаметром 300 мм</t>
  </si>
  <si>
    <t>Труба асбестоцементная, диаметром 200 мм</t>
  </si>
  <si>
    <t xml:space="preserve">Колодцы смотровые
СК 26, СК 27, 
СК 28, СК 29, 
СК 30, СК 31, 
СК 32, СК 33, 
СК 34, СК 35, 
СК 36, СК 37
</t>
  </si>
  <si>
    <t xml:space="preserve">г. Новороссийск, 
ул. Молодежная  </t>
  </si>
  <si>
    <t>Постановление АМО от 25.08.2021 № 5196, приказ № 3759 от 22.09.2021</t>
  </si>
  <si>
    <t xml:space="preserve">Система ливнеотведения закрытого типа в виде трубопровода </t>
  </si>
  <si>
    <t>Трубопровод стальной диаметр 500 мм</t>
  </si>
  <si>
    <t>30827.00</t>
  </si>
  <si>
    <t xml:space="preserve">г. Новороссийск с. Мысхако, ул. Ленина </t>
  </si>
  <si>
    <t>Решетки стальные усиленные на лотки 15 шт.</t>
  </si>
  <si>
    <t xml:space="preserve">г. Новороссийск, пр. Ленина  97, р-он Дворца творчества </t>
  </si>
  <si>
    <t>Лотки Л1-8/2 L=3м. Сечение =0.3х0.3 (3шт.)</t>
  </si>
  <si>
    <t>14500,00 </t>
  </si>
  <si>
    <t>Трубопровод асбестоцементный  Сечение=300мм.</t>
  </si>
  <si>
    <t>25000,00 </t>
  </si>
  <si>
    <t>Колодец  H=1.0м. Диаметр 1000мм.</t>
  </si>
  <si>
    <t>5800,00 </t>
  </si>
  <si>
    <t>г. Новороссийск, ул. Малоземельская 15</t>
  </si>
  <si>
    <t xml:space="preserve"> (Устройство ливневой канализации вдоль подпорной стенки )</t>
  </si>
  <si>
    <t xml:space="preserve">Лотки Л1-8/2  L=3м. </t>
  </si>
  <si>
    <t>157500,00 </t>
  </si>
  <si>
    <t>Решетки металлические</t>
  </si>
  <si>
    <t>367500,00 </t>
  </si>
  <si>
    <t>г. Новороссийск, ул. Мурата Ахеджака, автомобильная дорога</t>
  </si>
  <si>
    <t>Ливневая система автомобильной дороги</t>
  </si>
  <si>
    <t>Постановление АМО от 17.05.2022 № 2557, приказ № 3887 от 01.06.2022</t>
  </si>
  <si>
    <t>Трубопроводы к существующим колодцам</t>
  </si>
  <si>
    <t>Дождеприемники</t>
  </si>
  <si>
    <t>Ливнесборные лотки</t>
  </si>
  <si>
    <t>г. Новороссийск, 
ул. Набережная 
им. Адмирала Серебрякова, 
в районе 
ЖК «Новосити», с выходом в Цемесскую бухту</t>
  </si>
  <si>
    <t>Система ливнеотведения с выходом в Цемесскую бухту, в том числе:</t>
  </si>
  <si>
    <t xml:space="preserve">Постановление АМО от 28.07.2022 № 4304, приказ № 3927 от 03.08.2022 </t>
  </si>
  <si>
    <t>Площадь застройки, кв.м.</t>
  </si>
  <si>
    <t>Селеуловитель 2.0х3.5х2.5</t>
  </si>
  <si>
    <t>г. Новороссийск, 
по пр. Ленина и 
ул. Суворовская, 79, с выходом в Цемесскую бухту</t>
  </si>
  <si>
    <t>Постановление АМО от 28.07.2022 № 4305, приказ № 3928 от 03.08.2022</t>
  </si>
  <si>
    <t>Колодцы смотровые 2.0х2.0х3.5</t>
  </si>
  <si>
    <t>Колодцы смотровые 1.0х2.0х1.0</t>
  </si>
  <si>
    <t>Камеры СЛО 2.0х3.5х3.0</t>
  </si>
  <si>
    <t>Камеры СЛО 2.0х2.0х3.5</t>
  </si>
  <si>
    <t>Камеры СЛО 1.5х2.0х1.5</t>
  </si>
  <si>
    <t>Ливневые перехваты</t>
  </si>
  <si>
    <t>г. Новороссийск, 
пересечение 
ул. Южной и 
пр. Ленина, с выходом в Суджукскую лагуну</t>
  </si>
  <si>
    <t>Система ливнеотведения с выходом в Суджукскую лагуну, в том числе:</t>
  </si>
  <si>
    <t xml:space="preserve">Постановление АМО от 28.07.2022 № 4306, приказ № 3929 от 03.08.2022 </t>
  </si>
  <si>
    <t>Колодец смотровой
2.0х3.5</t>
  </si>
  <si>
    <t>г. Новороссийск, 
с. Мысхако, пляж (от ул. Спортивной) 23:47:0118039:594</t>
  </si>
  <si>
    <t>Решение Приморского районного суда г. Новороссийска дело № 2-2610/2022 от 06.07.2022, постановление от 12.09.2022 года № 5264, приказ № 3965 от 16.09.2022</t>
  </si>
  <si>
    <t>Площадь застройки</t>
  </si>
  <si>
    <t>Дренажный колодец
1,5х3,0</t>
  </si>
  <si>
    <t>г. Новороссийск, 
по ул. Южной 23:47:0310008:677</t>
  </si>
  <si>
    <t>Решение Октябрьского районного суда г. Новороссийска дело № 2-2832/2022 от 07.07.2022,  постановление  от 12.09.2022 года № 5263, приказ № 3966 от 16.09.2022</t>
  </si>
  <si>
    <t>Лоток монолитный 0,40х0,50</t>
  </si>
  <si>
    <t>г. Новороссийск, 
с. Абрау-Дюрсо, 
ул. Промышленная (парковая зона)</t>
  </si>
  <si>
    <t xml:space="preserve">Система ливневой канализации                   к.н. 23:47:0116041:531
</t>
  </si>
  <si>
    <t>Решение Приморского районного суда г. Новороссийска дело № 2-2733/2022 от 25.07.2022, постановление от 07.11.2022 года № 6535, приказ № 3989 от 08.11.2022</t>
  </si>
  <si>
    <t>г. Новороссийск, 
с. Мысхако, 
ул. Приморская (рекреационная зона)</t>
  </si>
  <si>
    <t>Система ливнеотведения
к.н. 23:47:0000000:7726, в том числе:</t>
  </si>
  <si>
    <t>Решение Приморского районного суда г. Новороссийска дело № 2-2715/2022 от 22.07.2022, постановление от 07.11.2022 года № 6530, приказ № 3990 от 08.11.2022</t>
  </si>
  <si>
    <t>Селеловушка (6х3х3 м)</t>
  </si>
  <si>
    <t>г. Новороссийск, ул. Фабричная, в районе д. 47</t>
  </si>
  <si>
    <t>Ливневый коллектор</t>
  </si>
  <si>
    <t>Постановление от 07.11.2022 года № 6539, приказ № 3991 от 08.11.2022</t>
  </si>
  <si>
    <t>СЕТИ  ЛИВНЕВОЙ  КАНАЛИЗАЦИИ, УЧИТЫВАЕМЫЕ В РЕЕСТРЕ МУНИЦИПАЛЬНОЙ СОБСТВЕННОСТИ- балансодержатель МКУ "УЖКХ"</t>
  </si>
  <si>
    <t>МБУ"Центр благоустройства"</t>
  </si>
  <si>
    <t>МБУ ЦБ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</si>
</sst>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3" formatCode="_-* #,##0.00_р_._-;\-* #,##0.00_р_._-;_-* &quot;-&quot;??_р_._-;_-@_-"/>
    <numFmt numFmtId="164" formatCode="0.0"/>
    <numFmt numFmtId="165" formatCode="#,##0.0"/>
    <numFmt numFmtId="166" formatCode="0.000"/>
    <numFmt numFmtId="167" formatCode="#,##0.00&quot;р.&quot;"/>
    <numFmt numFmtId="168" formatCode="#,##0.00_р_."/>
    <numFmt numFmtId="169" formatCode="0.0000"/>
    <numFmt numFmtId="170" formatCode="0.0000000000"/>
    <numFmt numFmtId="171" formatCode="#,##0.00\ _₽"/>
    <numFmt numFmtId="172" formatCode="d/m;@"/>
    <numFmt numFmtId="173" formatCode="#,##0.00;[Red]\-#,##0.00"/>
    <numFmt numFmtId="174" formatCode="#,##0.000"/>
    <numFmt numFmtId="175" formatCode="#,##0.000000"/>
    <numFmt numFmtId="176" formatCode="#,##0.0000"/>
    <numFmt numFmtId="178" formatCode="#,###.00"/>
    <numFmt numFmtId="179" formatCode="#,###.000"/>
    <numFmt numFmtId="180" formatCode="0;[Red]0"/>
    <numFmt numFmtId="181" formatCode="0.00;[Red]0.00"/>
    <numFmt numFmtId="182" formatCode="#,##0.00;\-#,##0.00"/>
    <numFmt numFmtId="183" formatCode="_-* #,##0.00\ _₽_-;\-* #,##0.00\ _₽_-;_-* &quot;-&quot;??\ _₽_-;_-@_-"/>
    <numFmt numFmtId="184" formatCode="0.000000"/>
    <numFmt numFmtId="185" formatCode="mm/dd/yyyy"/>
  </numFmts>
  <fonts count="18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rgb="FF000000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color theme="1"/>
      <name val="Calibri"/>
      <family val="2"/>
      <charset val="204"/>
      <scheme val="minor"/>
    </font>
    <font>
      <sz val="8"/>
      <color indexed="8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name val="Arial"/>
      <family val="2"/>
    </font>
    <font>
      <sz val="10"/>
      <name val="Times New Roman"/>
      <family val="1"/>
      <charset val="204"/>
    </font>
    <font>
      <b/>
      <sz val="8"/>
      <color rgb="FFC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color rgb="FFC00000"/>
      <name val="Times New Roman"/>
      <family val="1"/>
      <charset val="204"/>
    </font>
    <font>
      <b/>
      <u/>
      <sz val="8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8"/>
      <color rgb="FFFF0000"/>
      <name val="Times New Roman"/>
      <family val="1"/>
      <charset val="204"/>
    </font>
    <font>
      <b/>
      <sz val="8"/>
      <name val="Calibri"/>
      <family val="2"/>
      <charset val="204"/>
      <scheme val="minor"/>
    </font>
    <font>
      <b/>
      <sz val="9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0"/>
      <color theme="1"/>
      <name val="Garamond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9"/>
      <color indexed="8"/>
      <name val="Garamond"/>
      <family val="1"/>
      <charset val="204"/>
    </font>
    <font>
      <b/>
      <sz val="9"/>
      <color rgb="FFC00000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0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11"/>
      <name val="Arial"/>
      <family val="2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color rgb="FFC0000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indexed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0"/>
      <color theme="5" tint="-0.499984740745262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9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b/>
      <u/>
      <sz val="10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16"/>
      <color theme="5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7"/>
      <color indexed="8"/>
      <name val="Times New Roman"/>
      <family val="1"/>
      <charset val="1"/>
    </font>
    <font>
      <sz val="9"/>
      <color indexed="8"/>
      <name val="Times New Roman"/>
      <family val="1"/>
      <charset val="1"/>
    </font>
    <font>
      <b/>
      <sz val="14"/>
      <name val="Calibri"/>
      <family val="2"/>
      <charset val="204"/>
      <scheme val="minor"/>
    </font>
    <font>
      <sz val="10"/>
      <color indexed="8"/>
      <name val="Times New Roman"/>
      <family val="1"/>
      <charset val="1"/>
    </font>
    <font>
      <sz val="9"/>
      <color indexed="8"/>
      <name val="Arial"/>
      <family val="2"/>
      <charset val="1"/>
    </font>
    <font>
      <sz val="7"/>
      <color indexed="8"/>
      <name val="Times New Roman"/>
      <family val="1"/>
      <charset val="204"/>
    </font>
    <font>
      <sz val="8"/>
      <color rgb="FF00000A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9"/>
      <name val="Times New Roman"/>
      <family val="1"/>
      <charset val="1"/>
    </font>
    <font>
      <sz val="11"/>
      <color theme="1"/>
      <name val="Times New Roman"/>
      <family val="1"/>
      <charset val="1"/>
    </font>
    <font>
      <b/>
      <sz val="14"/>
      <color theme="1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0"/>
      <name val="Arial"/>
      <family val="2"/>
    </font>
    <font>
      <sz val="9"/>
      <color rgb="FF00000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Arial"/>
      <family val="2"/>
      <charset val="1"/>
    </font>
    <font>
      <sz val="10"/>
      <name val="Arial"/>
      <family val="2"/>
      <charset val="1"/>
    </font>
    <font>
      <sz val="10"/>
      <color rgb="FFC00000"/>
      <name val="Times New Roman"/>
      <family val="1"/>
      <charset val="204"/>
    </font>
    <font>
      <b/>
      <sz val="8"/>
      <name val="Terminal"/>
      <family val="3"/>
      <charset val="255"/>
    </font>
    <font>
      <b/>
      <sz val="9"/>
      <color indexed="8"/>
      <name val="Times New Roman"/>
      <family val="1"/>
      <charset val="1"/>
    </font>
    <font>
      <b/>
      <sz val="10"/>
      <name val="Arial"/>
      <family val="2"/>
      <charset val="1"/>
    </font>
    <font>
      <sz val="8"/>
      <color rgb="FF000008"/>
      <name val="Tahoma"/>
      <family val="2"/>
      <charset val="204"/>
    </font>
    <font>
      <sz val="10"/>
      <color rgb="FF00000A"/>
      <name val="Times New Roman"/>
      <family val="1"/>
      <charset val="204"/>
    </font>
    <font>
      <sz val="9"/>
      <color rgb="FF00000A"/>
      <name val="Times New Roman"/>
      <family val="1"/>
      <charset val="204"/>
    </font>
    <font>
      <sz val="10"/>
      <color indexed="58"/>
      <name val="Times New Roman"/>
      <family val="1"/>
      <charset val="204"/>
    </font>
    <font>
      <b/>
      <sz val="8"/>
      <name val="Arial"/>
      <family val="2"/>
      <charset val="204"/>
    </font>
    <font>
      <sz val="11"/>
      <color rgb="FFC00000"/>
      <name val="Times New Roman"/>
      <family val="1"/>
      <charset val="204"/>
    </font>
    <font>
      <sz val="8"/>
      <name val="Times New Roman"/>
      <family val="1"/>
      <charset val="1"/>
    </font>
    <font>
      <b/>
      <sz val="8"/>
      <name val="Times New Roman"/>
      <family val="1"/>
      <charset val="1"/>
    </font>
    <font>
      <sz val="8"/>
      <color indexed="8"/>
      <name val="Times New Roman"/>
      <family val="1"/>
      <charset val="1"/>
    </font>
    <font>
      <b/>
      <sz val="9"/>
      <name val="Times New Roman"/>
      <family val="1"/>
      <charset val="1"/>
    </font>
    <font>
      <sz val="9"/>
      <name val="Times New Roman"/>
      <family val="1"/>
      <charset val="128"/>
    </font>
    <font>
      <b/>
      <sz val="9"/>
      <name val="Times New Roman"/>
      <family val="1"/>
      <charset val="128"/>
    </font>
    <font>
      <sz val="8"/>
      <name val="Times New Roman"/>
      <family val="1"/>
      <charset val="128"/>
    </font>
    <font>
      <sz val="8"/>
      <color indexed="8"/>
      <name val="Times New Roman"/>
      <family val="1"/>
      <charset val="128"/>
    </font>
    <font>
      <sz val="9"/>
      <name val="Liberation Serif;Times New Roma"/>
      <family val="1"/>
      <charset val="204"/>
    </font>
    <font>
      <b/>
      <sz val="9"/>
      <name val="Liberation Serif;Times New Roma"/>
      <family val="1"/>
      <charset val="204"/>
    </font>
    <font>
      <sz val="12"/>
      <name val="Liberation Serif;Times New Roma"/>
      <family val="1"/>
      <charset val="204"/>
    </font>
    <font>
      <sz val="12"/>
      <color indexed="8"/>
      <name val="Times New Roman"/>
      <family val="1"/>
      <charset val="204"/>
    </font>
    <font>
      <b/>
      <sz val="10"/>
      <name val="Times New Roman"/>
      <family val="1"/>
      <charset val="128"/>
    </font>
    <font>
      <sz val="9"/>
      <color indexed="8"/>
      <name val="Times New Roman"/>
      <family val="1"/>
      <charset val="128"/>
    </font>
    <font>
      <b/>
      <sz val="9"/>
      <color indexed="8"/>
      <name val="Times New Roman"/>
      <family val="1"/>
      <charset val="128"/>
    </font>
    <font>
      <sz val="10"/>
      <name val="Times New Roman"/>
      <family val="1"/>
      <charset val="1"/>
    </font>
    <font>
      <sz val="8"/>
      <color indexed="8"/>
      <name val="Arial"/>
      <family val="2"/>
      <charset val="204"/>
    </font>
    <font>
      <b/>
      <sz val="10"/>
      <color indexed="8"/>
      <name val="Times New Roman"/>
      <family val="1"/>
      <charset val="1"/>
    </font>
    <font>
      <b/>
      <sz val="10"/>
      <name val="Times New Roman"/>
      <family val="1"/>
      <charset val="1"/>
    </font>
    <font>
      <sz val="9"/>
      <name val="Arial"/>
      <family val="2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9"/>
      <name val="Times New Roman"/>
      <family val="1"/>
    </font>
    <font>
      <sz val="10"/>
      <name val="Arial"/>
      <family val="2"/>
    </font>
    <font>
      <sz val="10"/>
      <name val="Times New Roman"/>
      <family val="1"/>
      <charset val="128"/>
    </font>
    <font>
      <sz val="8"/>
      <color indexed="8"/>
      <name val="Arial"/>
      <family val="2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9"/>
      <color rgb="FF000000"/>
      <name val="Times New Roman"/>
      <family val="1"/>
      <charset val="1"/>
    </font>
    <font>
      <b/>
      <sz val="9"/>
      <color rgb="FF000000"/>
      <name val="Times New Roman"/>
      <family val="1"/>
      <charset val="1"/>
    </font>
    <font>
      <b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rgb="FFFF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color indexed="18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10"/>
      <color rgb="FF00000A"/>
      <name val="Times New Roman"/>
      <family val="1"/>
      <charset val="204"/>
    </font>
    <font>
      <sz val="8"/>
      <color rgb="FF000008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9"/>
      <name val="Arial Cyr"/>
      <charset val="204"/>
    </font>
    <font>
      <b/>
      <sz val="9"/>
      <name val="Arial Cyr"/>
      <charset val="204"/>
    </font>
    <font>
      <sz val="12"/>
      <color rgb="FFFF0000"/>
      <name val="Times New Roman"/>
      <family val="1"/>
      <charset val="204"/>
    </font>
    <font>
      <sz val="12"/>
      <name val="Arial Cyr"/>
      <charset val="204"/>
    </font>
    <font>
      <b/>
      <sz val="14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b/>
      <sz val="10"/>
      <name val="Arial Cyr"/>
      <charset val="204"/>
    </font>
    <font>
      <sz val="9"/>
      <color rgb="FFFF0000"/>
      <name val="Arial Cyr"/>
      <charset val="204"/>
    </font>
    <font>
      <b/>
      <sz val="9"/>
      <color indexed="9"/>
      <name val="Times New Roman"/>
      <family val="1"/>
      <charset val="204"/>
    </font>
    <font>
      <b/>
      <sz val="16"/>
      <name val="Arial Cyr"/>
      <charset val="204"/>
    </font>
    <font>
      <b/>
      <sz val="12"/>
      <color rgb="FFFF0000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0"/>
      <color rgb="FFFF0000"/>
      <name val="Arial Cyr"/>
      <charset val="204"/>
    </font>
    <font>
      <b/>
      <sz val="16"/>
      <color theme="1"/>
      <name val="Times New Roman"/>
      <family val="1"/>
      <charset val="204"/>
    </font>
    <font>
      <b/>
      <sz val="16"/>
      <color theme="1"/>
      <name val="Arial"/>
      <family val="2"/>
      <charset val="204"/>
    </font>
    <font>
      <vertAlign val="superscript"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1"/>
      <name val="Arial"/>
      <family val="2"/>
      <charset val="204"/>
    </font>
    <font>
      <sz val="14"/>
      <name val="Times New Roman"/>
      <family val="1"/>
      <charset val="204"/>
    </font>
    <font>
      <sz val="7"/>
      <name val="Times New Roman"/>
      <family val="1"/>
      <charset val="204"/>
    </font>
    <font>
      <sz val="12"/>
      <name val="Arial"/>
      <family val="2"/>
      <charset val="204"/>
    </font>
    <font>
      <sz val="10"/>
      <name val="Arial Cyr"/>
      <charset val="204"/>
    </font>
    <font>
      <sz val="9.5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rgb="FFFFFFCC"/>
      </patternFill>
    </fill>
    <fill>
      <patternFill patternType="solid">
        <fgColor theme="0" tint="-0.14999847407452621"/>
        <bgColor indexed="26"/>
      </patternFill>
    </fill>
    <fill>
      <patternFill patternType="solid">
        <fgColor rgb="FFFFFFFF"/>
        <bgColor rgb="FFFFFFCC"/>
      </patternFill>
    </fill>
    <fill>
      <patternFill patternType="solid">
        <fgColor theme="0" tint="-4.9989318521683403E-2"/>
        <bgColor rgb="FFFFFFCC"/>
      </patternFill>
    </fill>
    <fill>
      <patternFill patternType="solid">
        <fgColor rgb="FFFFFFFF"/>
        <bgColor rgb="FFEEEEEE"/>
      </patternFill>
    </fill>
    <fill>
      <patternFill patternType="solid">
        <fgColor theme="0" tint="-4.9989318521683403E-2"/>
        <bgColor rgb="FFEEEEEE"/>
      </patternFill>
    </fill>
    <fill>
      <patternFill patternType="solid">
        <fgColor rgb="FFFFFFFF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rgb="FFEEEEEE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</fills>
  <borders count="1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8"/>
      </bottom>
      <diagonal/>
    </border>
    <border>
      <left style="thin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indexed="64"/>
      </left>
      <right style="thin">
        <color rgb="FFC00000"/>
      </right>
      <top style="thin">
        <color rgb="FFC00000"/>
      </top>
      <bottom style="thin">
        <color indexed="64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 style="thin">
        <color theme="1"/>
      </left>
      <right style="thin">
        <color rgb="FFC00000"/>
      </right>
      <top style="thin">
        <color rgb="FFC00000"/>
      </top>
      <bottom style="thin">
        <color theme="1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rgb="FFC00000"/>
      </left>
      <right/>
      <top/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C00000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/>
      <top style="thin">
        <color indexed="1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hair">
        <color indexed="18"/>
      </left>
      <right style="hair">
        <color indexed="18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18"/>
      </left>
      <right style="hair">
        <color indexed="18"/>
      </right>
      <top style="hair">
        <color indexed="18"/>
      </top>
      <bottom/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/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/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18"/>
      </top>
      <bottom style="hair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hair">
        <color indexed="18"/>
      </left>
      <right/>
      <top style="hair">
        <color indexed="18"/>
      </top>
      <bottom style="hair">
        <color indexed="18"/>
      </bottom>
      <diagonal/>
    </border>
    <border>
      <left style="hair">
        <color indexed="18"/>
      </left>
      <right/>
      <top/>
      <bottom style="hair">
        <color indexed="18"/>
      </bottom>
      <diagonal/>
    </border>
    <border>
      <left style="hair">
        <color indexed="18"/>
      </left>
      <right style="hair">
        <color indexed="18"/>
      </right>
      <top/>
      <bottom style="hair">
        <color indexed="18"/>
      </bottom>
      <diagonal/>
    </border>
    <border>
      <left style="hair">
        <color indexed="18"/>
      </left>
      <right style="hair">
        <color indexed="18"/>
      </right>
      <top style="hair">
        <color indexed="18"/>
      </top>
      <bottom style="hair">
        <color indexed="18"/>
      </bottom>
      <diagonal/>
    </border>
    <border>
      <left style="thin">
        <color indexed="64"/>
      </left>
      <right style="thin">
        <color indexed="64"/>
      </right>
      <top style="hair">
        <color indexed="18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3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43" fontId="93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8" fillId="0" borderId="0"/>
    <xf numFmtId="0" fontId="98" fillId="0" borderId="0"/>
    <xf numFmtId="0" fontId="24" fillId="0" borderId="0"/>
    <xf numFmtId="0" fontId="24" fillId="0" borderId="0"/>
    <xf numFmtId="0" fontId="24" fillId="0" borderId="0"/>
    <xf numFmtId="0" fontId="98" fillId="0" borderId="0"/>
    <xf numFmtId="0" fontId="44" fillId="0" borderId="0"/>
    <xf numFmtId="0" fontId="179" fillId="0" borderId="0"/>
  </cellStyleXfs>
  <cellXfs count="4780">
    <xf numFmtId="0" fontId="0" fillId="0" borderId="0" xfId="0"/>
    <xf numFmtId="0" fontId="0" fillId="0" borderId="0" xfId="0"/>
    <xf numFmtId="0" fontId="13" fillId="2" borderId="11" xfId="0" applyFont="1" applyFill="1" applyBorder="1" applyAlignment="1">
      <alignment vertical="top"/>
    </xf>
    <xf numFmtId="1" fontId="14" fillId="2" borderId="6" xfId="0" applyNumberFormat="1" applyFont="1" applyFill="1" applyBorder="1" applyAlignment="1">
      <alignment horizontal="left" vertical="top" wrapText="1"/>
    </xf>
    <xf numFmtId="0" fontId="14" fillId="2" borderId="1" xfId="0" applyFont="1" applyFill="1" applyBorder="1" applyAlignment="1">
      <alignment horizontal="left" vertical="top" wrapText="1"/>
    </xf>
    <xf numFmtId="0" fontId="15" fillId="2" borderId="1" xfId="0" applyFont="1" applyFill="1" applyBorder="1" applyAlignment="1">
      <alignment horizontal="left" vertical="top" wrapText="1"/>
    </xf>
    <xf numFmtId="165" fontId="14" fillId="2" borderId="7" xfId="0" applyNumberFormat="1" applyFont="1" applyFill="1" applyBorder="1" applyAlignment="1">
      <alignment horizontal="left" vertical="top" wrapText="1"/>
    </xf>
    <xf numFmtId="2" fontId="14" fillId="2" borderId="1" xfId="0" applyNumberFormat="1" applyFont="1" applyFill="1" applyBorder="1" applyAlignment="1">
      <alignment horizontal="left" vertical="top" wrapText="1"/>
    </xf>
    <xf numFmtId="0" fontId="14" fillId="2" borderId="7" xfId="0" applyFont="1" applyFill="1" applyBorder="1" applyAlignment="1">
      <alignment horizontal="left" vertical="top" wrapText="1"/>
    </xf>
    <xf numFmtId="0" fontId="15" fillId="2" borderId="1" xfId="0" applyFont="1" applyFill="1" applyBorder="1" applyAlignment="1">
      <alignment vertical="top" wrapText="1"/>
    </xf>
    <xf numFmtId="1" fontId="14" fillId="2" borderId="1" xfId="0" applyNumberFormat="1" applyFont="1" applyFill="1" applyBorder="1" applyAlignment="1">
      <alignment horizontal="left" vertical="top" wrapText="1"/>
    </xf>
    <xf numFmtId="1" fontId="17" fillId="2" borderId="6" xfId="0" applyNumberFormat="1" applyFont="1" applyFill="1" applyBorder="1" applyAlignment="1">
      <alignment horizontal="left" vertical="top" wrapText="1"/>
    </xf>
    <xf numFmtId="165" fontId="17" fillId="2" borderId="7" xfId="0" applyNumberFormat="1" applyFont="1" applyFill="1" applyBorder="1" applyAlignment="1">
      <alignment horizontal="left" vertical="top" wrapText="1"/>
    </xf>
    <xf numFmtId="0" fontId="14" fillId="2" borderId="6" xfId="0" applyFont="1" applyFill="1" applyBorder="1" applyAlignment="1">
      <alignment horizontal="left" vertical="top" wrapText="1"/>
    </xf>
    <xf numFmtId="0" fontId="17" fillId="2" borderId="6" xfId="0" applyFont="1" applyFill="1" applyBorder="1" applyAlignment="1">
      <alignment horizontal="left" vertical="top" wrapText="1"/>
    </xf>
    <xf numFmtId="0" fontId="15" fillId="2" borderId="1" xfId="0" applyFont="1" applyFill="1" applyBorder="1" applyAlignment="1">
      <alignment horizontal="left" vertical="top"/>
    </xf>
    <xf numFmtId="164" fontId="17" fillId="2" borderId="7" xfId="0" applyNumberFormat="1" applyFont="1" applyFill="1" applyBorder="1" applyAlignment="1">
      <alignment horizontal="left" vertical="top" wrapText="1"/>
    </xf>
    <xf numFmtId="2" fontId="14" fillId="2" borderId="6" xfId="0" applyNumberFormat="1" applyFont="1" applyFill="1" applyBorder="1" applyAlignment="1">
      <alignment horizontal="left" vertical="top" wrapText="1"/>
    </xf>
    <xf numFmtId="0" fontId="17" fillId="2" borderId="1" xfId="0" applyFont="1" applyFill="1" applyBorder="1" applyAlignment="1">
      <alignment horizontal="left" vertical="top" wrapText="1"/>
    </xf>
    <xf numFmtId="0" fontId="15" fillId="2" borderId="1" xfId="0" applyFont="1" applyFill="1" applyBorder="1" applyAlignment="1">
      <alignment vertical="top"/>
    </xf>
    <xf numFmtId="0" fontId="14" fillId="2" borderId="9" xfId="0" applyFont="1" applyFill="1" applyBorder="1" applyAlignment="1">
      <alignment horizontal="left" vertical="top" wrapText="1"/>
    </xf>
    <xf numFmtId="1" fontId="17" fillId="2" borderId="1" xfId="0" applyNumberFormat="1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vertical="top"/>
    </xf>
    <xf numFmtId="0" fontId="7" fillId="0" borderId="0" xfId="0" applyFont="1"/>
    <xf numFmtId="0" fontId="15" fillId="2" borderId="6" xfId="0" applyFont="1" applyFill="1" applyBorder="1" applyAlignment="1">
      <alignment vertical="top" wrapText="1"/>
    </xf>
    <xf numFmtId="0" fontId="15" fillId="2" borderId="7" xfId="0" applyFont="1" applyFill="1" applyBorder="1" applyAlignment="1">
      <alignment horizontal="left" vertical="top"/>
    </xf>
    <xf numFmtId="0" fontId="15" fillId="2" borderId="6" xfId="0" applyFont="1" applyFill="1" applyBorder="1" applyAlignment="1">
      <alignment vertical="top"/>
    </xf>
    <xf numFmtId="0" fontId="15" fillId="2" borderId="1" xfId="0" applyFont="1" applyFill="1" applyBorder="1"/>
    <xf numFmtId="0" fontId="15" fillId="2" borderId="6" xfId="0" applyFont="1" applyFill="1" applyBorder="1"/>
    <xf numFmtId="0" fontId="4" fillId="0" borderId="1" xfId="0" applyFont="1" applyFill="1" applyBorder="1" applyAlignment="1">
      <alignment wrapText="1"/>
    </xf>
    <xf numFmtId="0" fontId="18" fillId="2" borderId="1" xfId="0" applyFont="1" applyFill="1" applyBorder="1" applyAlignment="1">
      <alignment horizontal="left" vertical="top"/>
    </xf>
    <xf numFmtId="0" fontId="18" fillId="2" borderId="1" xfId="0" applyFont="1" applyFill="1" applyBorder="1" applyAlignment="1">
      <alignment horizontal="left" vertical="top" wrapText="1"/>
    </xf>
    <xf numFmtId="0" fontId="13" fillId="2" borderId="1" xfId="0" applyFont="1" applyFill="1" applyBorder="1" applyAlignment="1">
      <alignment vertical="top"/>
    </xf>
    <xf numFmtId="0" fontId="13" fillId="2" borderId="1" xfId="0" applyFont="1" applyFill="1" applyBorder="1"/>
    <xf numFmtId="0" fontId="18" fillId="2" borderId="1" xfId="0" applyFont="1" applyFill="1" applyBorder="1" applyAlignment="1">
      <alignment vertical="top"/>
    </xf>
    <xf numFmtId="0" fontId="18" fillId="2" borderId="1" xfId="0" applyFont="1" applyFill="1" applyBorder="1"/>
    <xf numFmtId="0" fontId="9" fillId="2" borderId="1" xfId="0" applyFont="1" applyFill="1" applyBorder="1"/>
    <xf numFmtId="0" fontId="22" fillId="2" borderId="1" xfId="0" applyFont="1" applyFill="1" applyBorder="1" applyAlignment="1">
      <alignment vertical="top"/>
    </xf>
    <xf numFmtId="0" fontId="1" fillId="2" borderId="1" xfId="0" applyFont="1" applyFill="1" applyBorder="1"/>
    <xf numFmtId="0" fontId="6" fillId="2" borderId="1" xfId="0" applyFont="1" applyFill="1" applyBorder="1" applyAlignment="1">
      <alignment vertical="top" wrapText="1"/>
    </xf>
    <xf numFmtId="0" fontId="6" fillId="2" borderId="1" xfId="0" applyFont="1" applyFill="1" applyBorder="1" applyAlignment="1">
      <alignment horizontal="left" vertical="top" wrapText="1"/>
    </xf>
    <xf numFmtId="2" fontId="5" fillId="2" borderId="1" xfId="13" applyNumberFormat="1" applyFont="1" applyFill="1" applyBorder="1" applyAlignment="1">
      <alignment horizontal="left" vertical="top" wrapText="1"/>
    </xf>
    <xf numFmtId="2" fontId="25" fillId="2" borderId="1" xfId="13" applyNumberFormat="1" applyFont="1" applyFill="1" applyBorder="1" applyAlignment="1">
      <alignment horizontal="left" vertical="top" wrapText="1"/>
    </xf>
    <xf numFmtId="14" fontId="4" fillId="2" borderId="1" xfId="0" applyNumberFormat="1" applyFont="1" applyFill="1" applyBorder="1" applyAlignment="1">
      <alignment horizontal="left" vertical="top"/>
    </xf>
    <xf numFmtId="0" fontId="28" fillId="2" borderId="1" xfId="0" applyNumberFormat="1" applyFont="1" applyFill="1" applyBorder="1" applyAlignment="1">
      <alignment horizontal="left" vertical="top" wrapText="1"/>
    </xf>
    <xf numFmtId="4" fontId="28" fillId="2" borderId="1" xfId="0" applyNumberFormat="1" applyFont="1" applyFill="1" applyBorder="1" applyAlignment="1">
      <alignment horizontal="left" vertical="top"/>
    </xf>
    <xf numFmtId="2" fontId="12" fillId="2" borderId="1" xfId="0" applyNumberFormat="1" applyFont="1" applyFill="1" applyBorder="1" applyAlignment="1">
      <alignment horizontal="left" vertical="top"/>
    </xf>
    <xf numFmtId="2" fontId="28" fillId="2" borderId="1" xfId="0" applyNumberFormat="1" applyFont="1" applyFill="1" applyBorder="1" applyAlignment="1">
      <alignment horizontal="left" vertical="top"/>
    </xf>
    <xf numFmtId="0" fontId="8" fillId="2" borderId="1" xfId="0" applyFont="1" applyFill="1" applyBorder="1" applyAlignment="1">
      <alignment vertical="top" wrapText="1"/>
    </xf>
    <xf numFmtId="0" fontId="32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>
      <alignment horizontal="left" vertical="top"/>
    </xf>
    <xf numFmtId="0" fontId="22" fillId="2" borderId="1" xfId="0" applyFont="1" applyFill="1" applyBorder="1" applyAlignment="1">
      <alignment horizontal="left" vertical="top"/>
    </xf>
    <xf numFmtId="0" fontId="8" fillId="2" borderId="1" xfId="0" applyFont="1" applyFill="1" applyBorder="1" applyAlignment="1">
      <alignment vertical="top"/>
    </xf>
    <xf numFmtId="0" fontId="8" fillId="2" borderId="1" xfId="0" applyFont="1" applyFill="1" applyBorder="1" applyAlignment="1">
      <alignment horizontal="left" vertical="top" wrapText="1"/>
    </xf>
    <xf numFmtId="0" fontId="8" fillId="2" borderId="1" xfId="0" applyFont="1" applyFill="1" applyBorder="1"/>
    <xf numFmtId="0" fontId="9" fillId="2" borderId="1" xfId="0" applyFont="1" applyFill="1" applyBorder="1" applyAlignment="1">
      <alignment horizontal="left" vertical="top"/>
    </xf>
    <xf numFmtId="0" fontId="10" fillId="2" borderId="1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 wrapText="1"/>
    </xf>
    <xf numFmtId="0" fontId="0" fillId="2" borderId="1" xfId="0" applyFill="1" applyBorder="1" applyAlignment="1">
      <alignment vertical="top"/>
    </xf>
    <xf numFmtId="0" fontId="37" fillId="2" borderId="1" xfId="0" applyFont="1" applyFill="1" applyBorder="1" applyAlignment="1">
      <alignment horizontal="left" vertical="top" wrapText="1"/>
    </xf>
    <xf numFmtId="4" fontId="28" fillId="2" borderId="1" xfId="14" applyNumberFormat="1" applyFont="1" applyFill="1" applyBorder="1" applyAlignment="1">
      <alignment horizontal="left" vertical="top"/>
    </xf>
    <xf numFmtId="2" fontId="28" fillId="2" borderId="1" xfId="14" applyNumberFormat="1" applyFont="1" applyFill="1" applyBorder="1" applyAlignment="1">
      <alignment horizontal="left" vertical="top"/>
    </xf>
    <xf numFmtId="1" fontId="17" fillId="2" borderId="8" xfId="0" applyNumberFormat="1" applyFont="1" applyFill="1" applyBorder="1" applyAlignment="1">
      <alignment horizontal="left" vertical="top" wrapText="1"/>
    </xf>
    <xf numFmtId="165" fontId="14" fillId="2" borderId="5" xfId="0" applyNumberFormat="1" applyFont="1" applyFill="1" applyBorder="1" applyAlignment="1">
      <alignment horizontal="left" vertical="top" wrapText="1"/>
    </xf>
    <xf numFmtId="0" fontId="15" fillId="2" borderId="1" xfId="0" applyFont="1" applyFill="1" applyBorder="1" applyAlignment="1">
      <alignment horizontal="left"/>
    </xf>
    <xf numFmtId="0" fontId="16" fillId="2" borderId="1" xfId="0" applyFont="1" applyFill="1" applyBorder="1" applyAlignment="1">
      <alignment vertical="top" wrapText="1"/>
    </xf>
    <xf numFmtId="0" fontId="14" fillId="2" borderId="10" xfId="0" applyFont="1" applyFill="1" applyBorder="1" applyAlignment="1">
      <alignment horizontal="left" vertical="top" wrapText="1"/>
    </xf>
    <xf numFmtId="164" fontId="15" fillId="2" borderId="1" xfId="0" applyNumberFormat="1" applyFont="1" applyFill="1" applyBorder="1" applyAlignment="1">
      <alignment horizontal="left" vertical="top"/>
    </xf>
    <xf numFmtId="0" fontId="17" fillId="2" borderId="6" xfId="0" applyNumberFormat="1" applyFont="1" applyFill="1" applyBorder="1" applyAlignment="1">
      <alignment vertical="top" wrapText="1"/>
    </xf>
    <xf numFmtId="0" fontId="12" fillId="2" borderId="1" xfId="0" applyFont="1" applyFill="1" applyBorder="1" applyAlignment="1">
      <alignment horizontal="left" vertical="top" wrapText="1"/>
    </xf>
    <xf numFmtId="0" fontId="21" fillId="2" borderId="1" xfId="0" applyFont="1" applyFill="1" applyBorder="1" applyAlignment="1">
      <alignment vertical="top" wrapText="1"/>
    </xf>
    <xf numFmtId="0" fontId="23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3" borderId="1" xfId="0" applyFont="1" applyFill="1" applyBorder="1"/>
    <xf numFmtId="0" fontId="27" fillId="0" borderId="1" xfId="0" applyFont="1" applyFill="1" applyBorder="1" applyAlignment="1">
      <alignment horizontal="left" vertical="top" wrapText="1"/>
    </xf>
    <xf numFmtId="1" fontId="19" fillId="2" borderId="1" xfId="0" applyNumberFormat="1" applyFont="1" applyFill="1" applyBorder="1" applyAlignment="1">
      <alignment horizontal="left" vertical="top" wrapText="1"/>
    </xf>
    <xf numFmtId="165" fontId="19" fillId="2" borderId="1" xfId="0" applyNumberFormat="1" applyFont="1" applyFill="1" applyBorder="1" applyAlignment="1">
      <alignment horizontal="left" vertical="top" wrapText="1"/>
    </xf>
    <xf numFmtId="0" fontId="0" fillId="0" borderId="1" xfId="0" applyBorder="1"/>
    <xf numFmtId="0" fontId="28" fillId="2" borderId="1" xfId="14" applyNumberFormat="1" applyFont="1" applyFill="1" applyBorder="1" applyAlignment="1">
      <alignment horizontal="left" vertical="top" wrapText="1"/>
    </xf>
    <xf numFmtId="0" fontId="28" fillId="2" borderId="1" xfId="0" applyFont="1" applyFill="1" applyBorder="1" applyAlignment="1">
      <alignment horizontal="left" vertical="top" wrapText="1"/>
    </xf>
    <xf numFmtId="0" fontId="28" fillId="2" borderId="1" xfId="0" applyFont="1" applyFill="1" applyBorder="1" applyAlignment="1">
      <alignment vertical="top" wrapText="1"/>
    </xf>
    <xf numFmtId="0" fontId="19" fillId="2" borderId="1" xfId="0" applyFont="1" applyFill="1" applyBorder="1" applyAlignment="1">
      <alignment horizontal="left" vertical="top"/>
    </xf>
    <xf numFmtId="165" fontId="17" fillId="2" borderId="5" xfId="0" applyNumberFormat="1" applyFont="1" applyFill="1" applyBorder="1" applyAlignment="1">
      <alignment horizontal="left" vertical="top" wrapText="1"/>
    </xf>
    <xf numFmtId="2" fontId="17" fillId="2" borderId="1" xfId="0" applyNumberFormat="1" applyFont="1" applyFill="1" applyBorder="1" applyAlignment="1">
      <alignment horizontal="left" vertical="top" wrapText="1"/>
    </xf>
    <xf numFmtId="2" fontId="17" fillId="2" borderId="6" xfId="0" applyNumberFormat="1" applyFont="1" applyFill="1" applyBorder="1" applyAlignment="1">
      <alignment horizontal="left" vertical="top" wrapText="1"/>
    </xf>
    <xf numFmtId="0" fontId="17" fillId="2" borderId="1" xfId="0" applyFont="1" applyFill="1" applyBorder="1" applyAlignment="1">
      <alignment horizontal="left"/>
    </xf>
    <xf numFmtId="0" fontId="19" fillId="2" borderId="1" xfId="0" applyFont="1" applyFill="1" applyBorder="1" applyAlignment="1">
      <alignment horizontal="left" vertical="top" wrapText="1"/>
    </xf>
    <xf numFmtId="0" fontId="0" fillId="4" borderId="0" xfId="0" applyFill="1"/>
    <xf numFmtId="0" fontId="0" fillId="7" borderId="0" xfId="0" applyFill="1"/>
    <xf numFmtId="0" fontId="0" fillId="8" borderId="0" xfId="0" applyFill="1"/>
    <xf numFmtId="0" fontId="8" fillId="0" borderId="1" xfId="0" applyFont="1" applyBorder="1" applyAlignment="1">
      <alignment vertical="top" wrapText="1"/>
    </xf>
    <xf numFmtId="0" fontId="42" fillId="4" borderId="1" xfId="0" applyFont="1" applyFill="1" applyBorder="1" applyAlignment="1">
      <alignment vertical="top" wrapText="1"/>
    </xf>
    <xf numFmtId="0" fontId="40" fillId="2" borderId="1" xfId="0" applyFont="1" applyFill="1" applyBorder="1" applyAlignment="1">
      <alignment vertical="top"/>
    </xf>
    <xf numFmtId="0" fontId="28" fillId="2" borderId="1" xfId="3" applyFont="1" applyFill="1" applyBorder="1" applyAlignment="1">
      <alignment vertical="top" wrapText="1"/>
    </xf>
    <xf numFmtId="0" fontId="22" fillId="2" borderId="1" xfId="0" applyFont="1" applyFill="1" applyBorder="1" applyAlignment="1">
      <alignment horizontal="left" vertical="top" wrapText="1"/>
    </xf>
    <xf numFmtId="0" fontId="36" fillId="2" borderId="1" xfId="0" applyFont="1" applyFill="1" applyBorder="1" applyAlignment="1">
      <alignment horizontal="left" vertical="top"/>
    </xf>
    <xf numFmtId="0" fontId="37" fillId="2" borderId="1" xfId="0" applyFont="1" applyFill="1" applyBorder="1" applyAlignment="1">
      <alignment horizontal="left" vertical="top"/>
    </xf>
    <xf numFmtId="2" fontId="28" fillId="2" borderId="1" xfId="0" applyNumberFormat="1" applyFont="1" applyFill="1" applyBorder="1" applyAlignment="1">
      <alignment horizontal="left" vertical="top" wrapText="1"/>
    </xf>
    <xf numFmtId="0" fontId="28" fillId="2" borderId="1" xfId="2" applyFont="1" applyFill="1" applyBorder="1" applyAlignment="1">
      <alignment horizontal="left" vertical="top" wrapText="1"/>
    </xf>
    <xf numFmtId="0" fontId="31" fillId="9" borderId="4" xfId="15" applyFont="1" applyFill="1" applyBorder="1" applyAlignment="1">
      <alignment vertical="top" wrapText="1"/>
    </xf>
    <xf numFmtId="0" fontId="31" fillId="9" borderId="1" xfId="15" applyFont="1" applyFill="1" applyBorder="1" applyAlignment="1">
      <alignment vertical="top" wrapText="1"/>
    </xf>
    <xf numFmtId="0" fontId="31" fillId="9" borderId="8" xfId="15" applyNumberFormat="1" applyFont="1" applyFill="1" applyBorder="1" applyAlignment="1">
      <alignment horizontal="left" vertical="top" wrapText="1"/>
    </xf>
    <xf numFmtId="2" fontId="31" fillId="9" borderId="7" xfId="15" applyNumberFormat="1" applyFont="1" applyFill="1" applyBorder="1" applyAlignment="1">
      <alignment horizontal="left" vertical="top" wrapText="1"/>
    </xf>
    <xf numFmtId="4" fontId="31" fillId="9" borderId="1" xfId="15" applyNumberFormat="1" applyFont="1" applyFill="1" applyBorder="1" applyAlignment="1">
      <alignment vertical="top" wrapText="1"/>
    </xf>
    <xf numFmtId="1" fontId="31" fillId="9" borderId="5" xfId="15" applyNumberFormat="1" applyFont="1" applyFill="1" applyBorder="1" applyAlignment="1">
      <alignment horizontal="left" vertical="top" wrapText="1"/>
    </xf>
    <xf numFmtId="0" fontId="31" fillId="9" borderId="4" xfId="15" applyNumberFormat="1" applyFont="1" applyFill="1" applyBorder="1" applyAlignment="1">
      <alignment vertical="top" wrapText="1"/>
    </xf>
    <xf numFmtId="0" fontId="23" fillId="9" borderId="1" xfId="15" applyFont="1" applyFill="1" applyBorder="1" applyAlignment="1">
      <alignment vertical="top" wrapText="1"/>
    </xf>
    <xf numFmtId="0" fontId="31" fillId="9" borderId="6" xfId="15" applyNumberFormat="1" applyFont="1" applyFill="1" applyBorder="1" applyAlignment="1">
      <alignment horizontal="left" vertical="top" wrapText="1"/>
    </xf>
    <xf numFmtId="2" fontId="5" fillId="9" borderId="1" xfId="0" applyNumberFormat="1" applyFont="1" applyFill="1" applyBorder="1" applyAlignment="1">
      <alignment vertical="top" wrapText="1"/>
    </xf>
    <xf numFmtId="0" fontId="23" fillId="9" borderId="6" xfId="15" applyNumberFormat="1" applyFont="1" applyFill="1" applyBorder="1" applyAlignment="1">
      <alignment horizontal="left" vertical="top" wrapText="1"/>
    </xf>
    <xf numFmtId="2" fontId="23" fillId="9" borderId="7" xfId="15" applyNumberFormat="1" applyFont="1" applyFill="1" applyBorder="1" applyAlignment="1">
      <alignment horizontal="left" vertical="top" wrapText="1"/>
    </xf>
    <xf numFmtId="4" fontId="23" fillId="9" borderId="1" xfId="15" applyNumberFormat="1" applyFont="1" applyFill="1" applyBorder="1" applyAlignment="1">
      <alignment vertical="top" wrapText="1"/>
    </xf>
    <xf numFmtId="0" fontId="23" fillId="9" borderId="4" xfId="15" applyFont="1" applyFill="1" applyBorder="1" applyAlignment="1">
      <alignment vertical="top" wrapText="1"/>
    </xf>
    <xf numFmtId="0" fontId="23" fillId="9" borderId="8" xfId="15" applyNumberFormat="1" applyFont="1" applyFill="1" applyBorder="1" applyAlignment="1">
      <alignment horizontal="left" vertical="top" wrapText="1"/>
    </xf>
    <xf numFmtId="2" fontId="23" fillId="9" borderId="5" xfId="15" applyNumberFormat="1" applyFont="1" applyFill="1" applyBorder="1" applyAlignment="1">
      <alignment horizontal="left" vertical="top" wrapText="1"/>
    </xf>
    <xf numFmtId="4" fontId="23" fillId="9" borderId="4" xfId="15" applyNumberFormat="1" applyFont="1" applyFill="1" applyBorder="1" applyAlignment="1">
      <alignment vertical="top" wrapText="1"/>
    </xf>
    <xf numFmtId="0" fontId="31" fillId="9" borderId="1" xfId="15" applyNumberFormat="1" applyFont="1" applyFill="1" applyBorder="1" applyAlignment="1">
      <alignment horizontal="left" vertical="top" wrapText="1"/>
    </xf>
    <xf numFmtId="2" fontId="31" fillId="9" borderId="1" xfId="15" applyNumberFormat="1" applyFont="1" applyFill="1" applyBorder="1" applyAlignment="1">
      <alignment horizontal="left" vertical="top" wrapText="1"/>
    </xf>
    <xf numFmtId="0" fontId="37" fillId="9" borderId="1" xfId="15" applyFont="1" applyFill="1" applyBorder="1" applyAlignment="1">
      <alignment vertical="top" wrapText="1"/>
    </xf>
    <xf numFmtId="0" fontId="25" fillId="9" borderId="1" xfId="0" applyFont="1" applyFill="1" applyBorder="1" applyAlignment="1">
      <alignment vertical="top" wrapText="1"/>
    </xf>
    <xf numFmtId="4" fontId="5" fillId="9" borderId="1" xfId="0" applyNumberFormat="1" applyFont="1" applyFill="1" applyBorder="1" applyAlignment="1">
      <alignment vertical="top" wrapText="1"/>
    </xf>
    <xf numFmtId="4" fontId="5" fillId="9" borderId="4" xfId="0" applyNumberFormat="1" applyFont="1" applyFill="1" applyBorder="1" applyAlignment="1">
      <alignment vertical="top" wrapText="1"/>
    </xf>
    <xf numFmtId="0" fontId="5" fillId="9" borderId="1" xfId="15" applyFont="1" applyFill="1" applyBorder="1" applyAlignment="1">
      <alignment vertical="top" wrapText="1"/>
    </xf>
    <xf numFmtId="0" fontId="5" fillId="9" borderId="6" xfId="15" applyNumberFormat="1" applyFont="1" applyFill="1" applyBorder="1" applyAlignment="1">
      <alignment horizontal="left" vertical="top" wrapText="1"/>
    </xf>
    <xf numFmtId="2" fontId="5" fillId="9" borderId="7" xfId="15" applyNumberFormat="1" applyFont="1" applyFill="1" applyBorder="1" applyAlignment="1">
      <alignment horizontal="left" vertical="top" wrapText="1"/>
    </xf>
    <xf numFmtId="0" fontId="25" fillId="9" borderId="1" xfId="15" applyFont="1" applyFill="1" applyBorder="1" applyAlignment="1">
      <alignment vertical="top" wrapText="1"/>
    </xf>
    <xf numFmtId="4" fontId="5" fillId="9" borderId="1" xfId="15" applyNumberFormat="1" applyFont="1" applyFill="1" applyBorder="1" applyAlignment="1">
      <alignment vertical="top" wrapText="1"/>
    </xf>
    <xf numFmtId="4" fontId="31" fillId="9" borderId="4" xfId="0" applyNumberFormat="1" applyFont="1" applyFill="1" applyBorder="1" applyAlignment="1">
      <alignment vertical="top" wrapText="1"/>
    </xf>
    <xf numFmtId="4" fontId="31" fillId="9" borderId="4" xfId="15" applyNumberFormat="1" applyFont="1" applyFill="1" applyBorder="1" applyAlignment="1">
      <alignment vertical="top" wrapText="1"/>
    </xf>
    <xf numFmtId="0" fontId="5" fillId="9" borderId="1" xfId="0" applyFont="1" applyFill="1" applyBorder="1" applyAlignment="1">
      <alignment vertical="top" wrapText="1"/>
    </xf>
    <xf numFmtId="0" fontId="5" fillId="9" borderId="6" xfId="0" applyNumberFormat="1" applyFont="1" applyFill="1" applyBorder="1" applyAlignment="1">
      <alignment horizontal="left" vertical="top" wrapText="1"/>
    </xf>
    <xf numFmtId="2" fontId="5" fillId="9" borderId="7" xfId="0" applyNumberFormat="1" applyFont="1" applyFill="1" applyBorder="1" applyAlignment="1">
      <alignment horizontal="left" vertical="top" wrapText="1"/>
    </xf>
    <xf numFmtId="3" fontId="25" fillId="9" borderId="1" xfId="0" applyNumberFormat="1" applyFont="1" applyFill="1" applyBorder="1" applyAlignment="1">
      <alignment vertical="top" wrapText="1"/>
    </xf>
    <xf numFmtId="0" fontId="25" fillId="9" borderId="1" xfId="0" applyFont="1" applyFill="1" applyBorder="1" applyAlignment="1">
      <alignment horizontal="left" vertical="center" wrapText="1"/>
    </xf>
    <xf numFmtId="2" fontId="25" fillId="9" borderId="7" xfId="0" applyNumberFormat="1" applyFont="1" applyFill="1" applyBorder="1" applyAlignment="1">
      <alignment horizontal="left" vertical="top" wrapText="1"/>
    </xf>
    <xf numFmtId="4" fontId="25" fillId="9" borderId="1" xfId="0" applyNumberFormat="1" applyFont="1" applyFill="1" applyBorder="1" applyAlignment="1">
      <alignment vertical="top" wrapText="1"/>
    </xf>
    <xf numFmtId="167" fontId="5" fillId="9" borderId="1" xfId="0" applyNumberFormat="1" applyFont="1" applyFill="1" applyBorder="1" applyAlignment="1">
      <alignment vertical="top" wrapText="1"/>
    </xf>
    <xf numFmtId="168" fontId="5" fillId="9" borderId="1" xfId="0" applyNumberFormat="1" applyFont="1" applyFill="1" applyBorder="1" applyAlignment="1">
      <alignment vertical="top" wrapText="1"/>
    </xf>
    <xf numFmtId="0" fontId="23" fillId="9" borderId="1" xfId="0" applyFont="1" applyFill="1" applyBorder="1" applyAlignment="1">
      <alignment vertical="top" wrapText="1"/>
    </xf>
    <xf numFmtId="0" fontId="25" fillId="9" borderId="6" xfId="0" applyNumberFormat="1" applyFont="1" applyFill="1" applyBorder="1" applyAlignment="1">
      <alignment horizontal="left" vertical="top" wrapText="1"/>
    </xf>
    <xf numFmtId="167" fontId="31" fillId="9" borderId="1" xfId="0" applyNumberFormat="1" applyFont="1" applyFill="1" applyBorder="1" applyAlignment="1">
      <alignment horizontal="right" vertical="top" wrapText="1"/>
    </xf>
    <xf numFmtId="0" fontId="25" fillId="9" borderId="7" xfId="0" applyFont="1" applyFill="1" applyBorder="1" applyAlignment="1">
      <alignment horizontal="left" vertical="top" wrapText="1"/>
    </xf>
    <xf numFmtId="167" fontId="31" fillId="9" borderId="1" xfId="15" applyNumberFormat="1" applyFont="1" applyFill="1" applyBorder="1" applyAlignment="1">
      <alignment vertical="top" wrapText="1"/>
    </xf>
    <xf numFmtId="168" fontId="31" fillId="9" borderId="1" xfId="15" applyNumberFormat="1" applyFont="1" applyFill="1" applyBorder="1" applyAlignment="1">
      <alignment vertical="top" wrapText="1"/>
    </xf>
    <xf numFmtId="0" fontId="5" fillId="9" borderId="2" xfId="0" applyFont="1" applyFill="1" applyBorder="1" applyAlignment="1">
      <alignment vertical="top" wrapText="1"/>
    </xf>
    <xf numFmtId="2" fontId="5" fillId="9" borderId="7" xfId="0" applyNumberFormat="1" applyFont="1" applyFill="1" applyBorder="1" applyAlignment="1">
      <alignment horizontal="left" vertical="top"/>
    </xf>
    <xf numFmtId="0" fontId="5" fillId="9" borderId="1" xfId="0" applyFont="1" applyFill="1" applyBorder="1" applyAlignment="1">
      <alignment vertical="top"/>
    </xf>
    <xf numFmtId="167" fontId="31" fillId="9" borderId="1" xfId="0" applyNumberFormat="1" applyFont="1" applyFill="1" applyBorder="1" applyAlignment="1">
      <alignment vertical="top"/>
    </xf>
    <xf numFmtId="0" fontId="5" fillId="9" borderId="1" xfId="0" applyFont="1" applyFill="1" applyBorder="1" applyAlignment="1">
      <alignment horizontal="left" vertical="center" wrapText="1"/>
    </xf>
    <xf numFmtId="0" fontId="25" fillId="9" borderId="1" xfId="0" applyFont="1" applyFill="1" applyBorder="1" applyAlignment="1">
      <alignment vertical="top"/>
    </xf>
    <xf numFmtId="0" fontId="25" fillId="9" borderId="7" xfId="0" applyFont="1" applyFill="1" applyBorder="1" applyAlignment="1">
      <alignment horizontal="left" vertical="top"/>
    </xf>
    <xf numFmtId="0" fontId="5" fillId="9" borderId="4" xfId="0" applyFont="1" applyFill="1" applyBorder="1" applyAlignment="1">
      <alignment vertical="top" wrapText="1"/>
    </xf>
    <xf numFmtId="0" fontId="5" fillId="9" borderId="8" xfId="0" applyNumberFormat="1" applyFont="1" applyFill="1" applyBorder="1" applyAlignment="1">
      <alignment horizontal="left" vertical="top" wrapText="1"/>
    </xf>
    <xf numFmtId="2" fontId="5" fillId="9" borderId="5" xfId="0" applyNumberFormat="1" applyFont="1" applyFill="1" applyBorder="1" applyAlignment="1">
      <alignment horizontal="left" vertical="top"/>
    </xf>
    <xf numFmtId="167" fontId="5" fillId="9" borderId="8" xfId="0" applyNumberFormat="1" applyFont="1" applyFill="1" applyBorder="1" applyAlignment="1">
      <alignment horizontal="right" vertical="top"/>
    </xf>
    <xf numFmtId="2" fontId="25" fillId="9" borderId="21" xfId="0" applyNumberFormat="1" applyFont="1" applyFill="1" applyBorder="1" applyAlignment="1">
      <alignment horizontal="left" vertical="top"/>
    </xf>
    <xf numFmtId="0" fontId="23" fillId="9" borderId="6" xfId="0" applyFont="1" applyFill="1" applyBorder="1" applyAlignment="1">
      <alignment vertical="top" wrapText="1"/>
    </xf>
    <xf numFmtId="0" fontId="5" fillId="9" borderId="7" xfId="0" applyFont="1" applyFill="1" applyBorder="1" applyAlignment="1">
      <alignment horizontal="left" vertical="top"/>
    </xf>
    <xf numFmtId="167" fontId="31" fillId="9" borderId="4" xfId="0" applyNumberFormat="1" applyFont="1" applyFill="1" applyBorder="1" applyAlignment="1">
      <alignment vertical="top"/>
    </xf>
    <xf numFmtId="2" fontId="25" fillId="9" borderId="7" xfId="0" applyNumberFormat="1" applyFont="1" applyFill="1" applyBorder="1" applyAlignment="1">
      <alignment horizontal="left" vertical="top"/>
    </xf>
    <xf numFmtId="4" fontId="23" fillId="9" borderId="6" xfId="0" applyNumberFormat="1" applyFont="1" applyFill="1" applyBorder="1" applyAlignment="1">
      <alignment horizontal="left" vertical="top" wrapText="1"/>
    </xf>
    <xf numFmtId="0" fontId="23" fillId="9" borderId="6" xfId="0" applyFont="1" applyFill="1" applyBorder="1" applyAlignment="1">
      <alignment horizontal="left" vertical="top" wrapText="1"/>
    </xf>
    <xf numFmtId="0" fontId="25" fillId="9" borderId="21" xfId="0" applyNumberFormat="1" applyFont="1" applyFill="1" applyBorder="1" applyAlignment="1">
      <alignment horizontal="left" vertical="top" wrapText="1"/>
    </xf>
    <xf numFmtId="4" fontId="23" fillId="9" borderId="6" xfId="0" applyNumberFormat="1" applyFont="1" applyFill="1" applyBorder="1" applyAlignment="1">
      <alignment vertical="top" wrapText="1"/>
    </xf>
    <xf numFmtId="0" fontId="5" fillId="9" borderId="7" xfId="0" applyFont="1" applyFill="1" applyBorder="1" applyAlignment="1">
      <alignment horizontal="left" vertical="top" wrapText="1"/>
    </xf>
    <xf numFmtId="0" fontId="5" fillId="9" borderId="6" xfId="0" applyFont="1" applyFill="1" applyBorder="1" applyAlignment="1">
      <alignment vertical="top" wrapText="1"/>
    </xf>
    <xf numFmtId="2" fontId="5" fillId="9" borderId="21" xfId="0" applyNumberFormat="1" applyFont="1" applyFill="1" applyBorder="1" applyAlignment="1">
      <alignment horizontal="left" vertical="top" wrapText="1"/>
    </xf>
    <xf numFmtId="167" fontId="5" fillId="9" borderId="6" xfId="0" applyNumberFormat="1" applyFont="1" applyFill="1" applyBorder="1" applyAlignment="1">
      <alignment horizontal="right" vertical="top" wrapText="1"/>
    </xf>
    <xf numFmtId="0" fontId="25" fillId="9" borderId="6" xfId="0" applyFont="1" applyFill="1" applyBorder="1" applyAlignment="1">
      <alignment vertical="top" wrapText="1"/>
    </xf>
    <xf numFmtId="2" fontId="25" fillId="9" borderId="21" xfId="0" applyNumberFormat="1" applyFont="1" applyFill="1" applyBorder="1" applyAlignment="1">
      <alignment horizontal="left" vertical="top" wrapText="1"/>
    </xf>
    <xf numFmtId="4" fontId="25" fillId="9" borderId="6" xfId="0" applyNumberFormat="1" applyFont="1" applyFill="1" applyBorder="1" applyAlignment="1">
      <alignment vertical="top" wrapText="1"/>
    </xf>
    <xf numFmtId="167" fontId="5" fillId="9" borderId="6" xfId="0" applyNumberFormat="1" applyFont="1" applyFill="1" applyBorder="1" applyAlignment="1">
      <alignment vertical="top" wrapText="1"/>
    </xf>
    <xf numFmtId="0" fontId="25" fillId="9" borderId="1" xfId="0" applyFont="1" applyFill="1" applyBorder="1" applyAlignment="1">
      <alignment horizontal="right" vertical="top" wrapText="1"/>
    </xf>
    <xf numFmtId="4" fontId="25" fillId="9" borderId="6" xfId="0" applyNumberFormat="1" applyFont="1" applyFill="1" applyBorder="1" applyAlignment="1">
      <alignment horizontal="right" vertical="top" wrapText="1"/>
    </xf>
    <xf numFmtId="4" fontId="5" fillId="9" borderId="6" xfId="0" applyNumberFormat="1" applyFont="1" applyFill="1" applyBorder="1" applyAlignment="1">
      <alignment horizontal="right" vertical="top" wrapText="1"/>
    </xf>
    <xf numFmtId="2" fontId="31" fillId="9" borderId="5" xfId="0" applyNumberFormat="1" applyFont="1" applyFill="1" applyBorder="1" applyAlignment="1">
      <alignment horizontal="left" vertical="top" wrapText="1"/>
    </xf>
    <xf numFmtId="0" fontId="31" fillId="9" borderId="1" xfId="0" applyFont="1" applyFill="1" applyBorder="1" applyAlignment="1">
      <alignment vertical="top" wrapText="1"/>
    </xf>
    <xf numFmtId="4" fontId="5" fillId="9" borderId="8" xfId="0" applyNumberFormat="1" applyFont="1" applyFill="1" applyBorder="1" applyAlignment="1">
      <alignment horizontal="right" vertical="top"/>
    </xf>
    <xf numFmtId="2" fontId="23" fillId="9" borderId="7" xfId="0" applyNumberFormat="1" applyFont="1" applyFill="1" applyBorder="1" applyAlignment="1">
      <alignment horizontal="left" vertical="top" wrapText="1"/>
    </xf>
    <xf numFmtId="0" fontId="3" fillId="9" borderId="6" xfId="0" applyFont="1" applyFill="1" applyBorder="1" applyAlignment="1">
      <alignment vertical="top"/>
    </xf>
    <xf numFmtId="0" fontId="23" fillId="9" borderId="6" xfId="0" applyNumberFormat="1" applyFont="1" applyFill="1" applyBorder="1" applyAlignment="1">
      <alignment horizontal="left" vertical="top" wrapText="1"/>
    </xf>
    <xf numFmtId="0" fontId="23" fillId="9" borderId="7" xfId="0" applyFont="1" applyFill="1" applyBorder="1" applyAlignment="1">
      <alignment horizontal="left" vertical="top" wrapText="1"/>
    </xf>
    <xf numFmtId="0" fontId="25" fillId="9" borderId="4" xfId="0" applyFont="1" applyFill="1" applyBorder="1" applyAlignment="1">
      <alignment vertical="top" wrapText="1"/>
    </xf>
    <xf numFmtId="0" fontId="23" fillId="9" borderId="8" xfId="0" applyNumberFormat="1" applyFont="1" applyFill="1" applyBorder="1" applyAlignment="1">
      <alignment horizontal="left" vertical="top" wrapText="1"/>
    </xf>
    <xf numFmtId="1" fontId="23" fillId="9" borderId="5" xfId="0" applyNumberFormat="1" applyFont="1" applyFill="1" applyBorder="1" applyAlignment="1">
      <alignment horizontal="left" vertical="top" wrapText="1"/>
    </xf>
    <xf numFmtId="0" fontId="23" fillId="9" borderId="8" xfId="0" applyFont="1" applyFill="1" applyBorder="1" applyAlignment="1">
      <alignment vertical="top" wrapText="1"/>
    </xf>
    <xf numFmtId="0" fontId="31" fillId="9" borderId="7" xfId="0" applyFont="1" applyFill="1" applyBorder="1" applyAlignment="1">
      <alignment horizontal="left" vertical="top" wrapText="1"/>
    </xf>
    <xf numFmtId="4" fontId="5" fillId="9" borderId="8" xfId="0" applyNumberFormat="1" applyFont="1" applyFill="1" applyBorder="1" applyAlignment="1">
      <alignment vertical="top"/>
    </xf>
    <xf numFmtId="0" fontId="31" fillId="9" borderId="6" xfId="0" applyNumberFormat="1" applyFont="1" applyFill="1" applyBorder="1" applyAlignment="1">
      <alignment horizontal="left" vertical="top" wrapText="1"/>
    </xf>
    <xf numFmtId="0" fontId="31" fillId="9" borderId="6" xfId="0" applyFont="1" applyFill="1" applyBorder="1" applyAlignment="1">
      <alignment vertical="top" wrapText="1"/>
    </xf>
    <xf numFmtId="4" fontId="31" fillId="9" borderId="6" xfId="0" applyNumberFormat="1" applyFont="1" applyFill="1" applyBorder="1" applyAlignment="1">
      <alignment vertical="top" wrapText="1"/>
    </xf>
    <xf numFmtId="4" fontId="5" fillId="9" borderId="6" xfId="0" applyNumberFormat="1" applyFont="1" applyFill="1" applyBorder="1" applyAlignment="1">
      <alignment vertical="top"/>
    </xf>
    <xf numFmtId="165" fontId="25" fillId="9" borderId="6" xfId="0" applyNumberFormat="1" applyFont="1" applyFill="1" applyBorder="1" applyAlignment="1">
      <alignment vertical="top"/>
    </xf>
    <xf numFmtId="0" fontId="31" fillId="9" borderId="2" xfId="0" applyFont="1" applyFill="1" applyBorder="1" applyAlignment="1">
      <alignment vertical="top" wrapText="1"/>
    </xf>
    <xf numFmtId="2" fontId="31" fillId="9" borderId="7" xfId="0" applyNumberFormat="1" applyFont="1" applyFill="1" applyBorder="1" applyAlignment="1">
      <alignment horizontal="left" vertical="top" wrapText="1"/>
    </xf>
    <xf numFmtId="4" fontId="31" fillId="9" borderId="1" xfId="0" applyNumberFormat="1" applyFont="1" applyFill="1" applyBorder="1" applyAlignment="1">
      <alignment horizontal="right" vertical="top" wrapText="1"/>
    </xf>
    <xf numFmtId="0" fontId="23" fillId="9" borderId="1" xfId="0" applyFont="1" applyFill="1" applyBorder="1" applyAlignment="1">
      <alignment horizontal="left" vertical="top" wrapText="1"/>
    </xf>
    <xf numFmtId="0" fontId="31" fillId="9" borderId="4" xfId="0" applyFont="1" applyFill="1" applyBorder="1" applyAlignment="1">
      <alignment vertical="top" wrapText="1"/>
    </xf>
    <xf numFmtId="0" fontId="23" fillId="9" borderId="4" xfId="0" applyFont="1" applyFill="1" applyBorder="1" applyAlignment="1">
      <alignment vertical="top" wrapText="1"/>
    </xf>
    <xf numFmtId="2" fontId="23" fillId="9" borderId="5" xfId="0" applyNumberFormat="1" applyFont="1" applyFill="1" applyBorder="1" applyAlignment="1">
      <alignment horizontal="left" vertical="top" wrapText="1"/>
    </xf>
    <xf numFmtId="2" fontId="31" fillId="9" borderId="1" xfId="0" applyNumberFormat="1" applyFont="1" applyFill="1" applyBorder="1" applyAlignment="1">
      <alignment vertical="top" wrapText="1"/>
    </xf>
    <xf numFmtId="49" fontId="23" fillId="9" borderId="1" xfId="0" applyNumberFormat="1" applyFont="1" applyFill="1" applyBorder="1" applyAlignment="1">
      <alignment vertical="top" wrapText="1"/>
    </xf>
    <xf numFmtId="0" fontId="47" fillId="9" borderId="1" xfId="0" applyFont="1" applyFill="1" applyBorder="1" applyAlignment="1">
      <alignment vertical="top" wrapText="1"/>
    </xf>
    <xf numFmtId="0" fontId="47" fillId="9" borderId="1" xfId="0" applyFont="1" applyFill="1" applyBorder="1" applyAlignment="1">
      <alignment horizontal="left" vertical="top" wrapText="1"/>
    </xf>
    <xf numFmtId="168" fontId="31" fillId="9" borderId="1" xfId="0" applyNumberFormat="1" applyFont="1" applyFill="1" applyBorder="1" applyAlignment="1">
      <alignment horizontal="left" vertical="top" wrapText="1"/>
    </xf>
    <xf numFmtId="0" fontId="23" fillId="9" borderId="1" xfId="0" applyFont="1" applyFill="1" applyBorder="1" applyAlignment="1">
      <alignment wrapText="1"/>
    </xf>
    <xf numFmtId="169" fontId="23" fillId="9" borderId="7" xfId="0" applyNumberFormat="1" applyFont="1" applyFill="1" applyBorder="1" applyAlignment="1">
      <alignment horizontal="left" vertical="top" wrapText="1"/>
    </xf>
    <xf numFmtId="0" fontId="31" fillId="9" borderId="7" xfId="0" applyNumberFormat="1" applyFont="1" applyFill="1" applyBorder="1" applyAlignment="1">
      <alignment horizontal="left" vertical="top" wrapText="1"/>
    </xf>
    <xf numFmtId="168" fontId="31" fillId="9" borderId="1" xfId="0" applyNumberFormat="1" applyFont="1" applyFill="1" applyBorder="1" applyAlignment="1">
      <alignment horizontal="right" vertical="top" wrapText="1"/>
    </xf>
    <xf numFmtId="4" fontId="23" fillId="9" borderId="1" xfId="0" applyNumberFormat="1" applyFont="1" applyFill="1" applyBorder="1" applyAlignment="1">
      <alignment vertical="top" wrapText="1"/>
    </xf>
    <xf numFmtId="4" fontId="31" fillId="9" borderId="1" xfId="15" applyNumberFormat="1" applyFont="1" applyFill="1" applyBorder="1" applyAlignment="1">
      <alignment horizontal="right" vertical="top" wrapText="1"/>
    </xf>
    <xf numFmtId="0" fontId="31" fillId="9" borderId="1" xfId="15" applyFont="1" applyFill="1" applyBorder="1" applyAlignment="1">
      <alignment wrapText="1"/>
    </xf>
    <xf numFmtId="0" fontId="23" fillId="9" borderId="1" xfId="15" applyFont="1" applyFill="1" applyBorder="1" applyAlignment="1">
      <alignment wrapText="1"/>
    </xf>
    <xf numFmtId="2" fontId="23" fillId="9" borderId="1" xfId="15" applyNumberFormat="1" applyFont="1" applyFill="1" applyBorder="1" applyAlignment="1">
      <alignment horizontal="left" vertical="top" wrapText="1"/>
    </xf>
    <xf numFmtId="4" fontId="48" fillId="9" borderId="0" xfId="0" applyNumberFormat="1" applyFont="1" applyFill="1" applyAlignment="1">
      <alignment vertical="top"/>
    </xf>
    <xf numFmtId="4" fontId="49" fillId="9" borderId="0" xfId="0" applyNumberFormat="1" applyFont="1" applyFill="1" applyAlignment="1">
      <alignment vertical="top"/>
    </xf>
    <xf numFmtId="0" fontId="5" fillId="9" borderId="0" xfId="0" applyFont="1" applyFill="1" applyAlignment="1">
      <alignment vertical="top"/>
    </xf>
    <xf numFmtId="4" fontId="23" fillId="9" borderId="1" xfId="15" applyNumberFormat="1" applyFont="1" applyFill="1" applyBorder="1" applyAlignment="1">
      <alignment horizontal="left" vertical="top" wrapText="1"/>
    </xf>
    <xf numFmtId="0" fontId="23" fillId="9" borderId="0" xfId="15" applyFont="1" applyFill="1" applyAlignment="1">
      <alignment horizontal="left" vertical="top" wrapText="1"/>
    </xf>
    <xf numFmtId="0" fontId="27" fillId="9" borderId="1" xfId="0" applyFont="1" applyFill="1" applyBorder="1" applyAlignment="1">
      <alignment vertical="top" wrapText="1"/>
    </xf>
    <xf numFmtId="0" fontId="2" fillId="9" borderId="7" xfId="0" applyFont="1" applyFill="1" applyBorder="1" applyAlignment="1">
      <alignment horizontal="left" vertical="top" wrapText="1"/>
    </xf>
    <xf numFmtId="0" fontId="2" fillId="9" borderId="1" xfId="0" applyFont="1" applyFill="1" applyBorder="1" applyAlignment="1">
      <alignment horizontal="right" vertical="top" wrapText="1"/>
    </xf>
    <xf numFmtId="0" fontId="4" fillId="9" borderId="1" xfId="0" applyFont="1" applyFill="1" applyBorder="1" applyAlignment="1">
      <alignment vertical="top" wrapText="1"/>
    </xf>
    <xf numFmtId="0" fontId="6" fillId="9" borderId="7" xfId="0" applyFont="1" applyFill="1" applyBorder="1" applyAlignment="1">
      <alignment horizontal="left" vertical="top" wrapText="1"/>
    </xf>
    <xf numFmtId="0" fontId="4" fillId="9" borderId="1" xfId="0" applyFont="1" applyFill="1" applyBorder="1" applyAlignment="1">
      <alignment wrapText="1"/>
    </xf>
    <xf numFmtId="0" fontId="6" fillId="9" borderId="1" xfId="0" applyFont="1" applyFill="1" applyBorder="1" applyAlignment="1">
      <alignment horizontal="left" vertical="top" wrapText="1"/>
    </xf>
    <xf numFmtId="0" fontId="6" fillId="9" borderId="1" xfId="0" applyFont="1" applyFill="1" applyBorder="1" applyAlignment="1">
      <alignment vertical="top" wrapText="1"/>
    </xf>
    <xf numFmtId="0" fontId="4" fillId="9" borderId="1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horizontal="left" vertical="top" wrapText="1"/>
    </xf>
    <xf numFmtId="0" fontId="50" fillId="9" borderId="1" xfId="0" applyFont="1" applyFill="1" applyBorder="1" applyAlignment="1">
      <alignment vertical="top" wrapText="1"/>
    </xf>
    <xf numFmtId="0" fontId="49" fillId="9" borderId="1" xfId="0" applyFont="1" applyFill="1" applyBorder="1" applyAlignment="1">
      <alignment vertical="top" wrapText="1"/>
    </xf>
    <xf numFmtId="2" fontId="23" fillId="9" borderId="1" xfId="15" applyNumberFormat="1" applyFont="1" applyFill="1" applyBorder="1" applyAlignment="1">
      <alignment vertical="top" wrapText="1"/>
    </xf>
    <xf numFmtId="0" fontId="50" fillId="9" borderId="1" xfId="0" applyFont="1" applyFill="1" applyBorder="1" applyAlignment="1">
      <alignment horizontal="left" vertical="top" wrapText="1"/>
    </xf>
    <xf numFmtId="2" fontId="23" fillId="9" borderId="7" xfId="15" applyNumberFormat="1" applyFont="1" applyFill="1" applyBorder="1" applyAlignment="1">
      <alignment vertical="top" wrapText="1"/>
    </xf>
    <xf numFmtId="0" fontId="51" fillId="9" borderId="1" xfId="0" applyFont="1" applyFill="1" applyBorder="1" applyAlignment="1">
      <alignment horizontal="left" vertical="top" wrapText="1"/>
    </xf>
    <xf numFmtId="0" fontId="23" fillId="9" borderId="7" xfId="15" applyFont="1" applyFill="1" applyBorder="1" applyAlignment="1">
      <alignment vertical="top" wrapText="1"/>
    </xf>
    <xf numFmtId="0" fontId="23" fillId="9" borderId="1" xfId="15" applyNumberFormat="1" applyFont="1" applyFill="1" applyBorder="1" applyAlignment="1">
      <alignment horizontal="left" vertical="top" wrapText="1"/>
    </xf>
    <xf numFmtId="0" fontId="27" fillId="9" borderId="6" xfId="0" applyFont="1" applyFill="1" applyBorder="1" applyAlignment="1">
      <alignment vertical="top" wrapText="1"/>
    </xf>
    <xf numFmtId="0" fontId="2" fillId="9" borderId="1" xfId="0" applyFont="1" applyFill="1" applyBorder="1" applyAlignment="1">
      <alignment vertical="top" wrapText="1"/>
    </xf>
    <xf numFmtId="168" fontId="27" fillId="9" borderId="1" xfId="0" applyNumberFormat="1" applyFont="1" applyFill="1" applyBorder="1" applyAlignment="1">
      <alignment vertical="top" wrapText="1"/>
    </xf>
    <xf numFmtId="164" fontId="6" fillId="9" borderId="1" xfId="0" applyNumberFormat="1" applyFont="1" applyFill="1" applyBorder="1" applyAlignment="1">
      <alignment vertical="top" wrapText="1"/>
    </xf>
    <xf numFmtId="0" fontId="6" fillId="9" borderId="1" xfId="0" applyFont="1" applyFill="1" applyBorder="1" applyAlignment="1">
      <alignment wrapText="1"/>
    </xf>
    <xf numFmtId="164" fontId="4" fillId="9" borderId="1" xfId="0" applyNumberFormat="1" applyFont="1" applyFill="1" applyBorder="1" applyAlignment="1">
      <alignment vertical="top" wrapText="1"/>
    </xf>
    <xf numFmtId="0" fontId="31" fillId="9" borderId="1" xfId="15" applyFont="1" applyFill="1" applyBorder="1" applyAlignment="1">
      <alignment horizontal="left" vertical="top" wrapText="1"/>
    </xf>
    <xf numFmtId="0" fontId="23" fillId="9" borderId="1" xfId="15" applyFont="1" applyFill="1" applyBorder="1" applyAlignment="1">
      <alignment horizontal="left" vertical="top" wrapText="1"/>
    </xf>
    <xf numFmtId="0" fontId="23" fillId="9" borderId="1" xfId="15" applyFont="1" applyFill="1" applyBorder="1" applyAlignment="1">
      <alignment vertical="center" wrapText="1"/>
    </xf>
    <xf numFmtId="0" fontId="31" fillId="9" borderId="4" xfId="15" applyFont="1" applyFill="1" applyBorder="1" applyAlignment="1">
      <alignment horizontal="center" vertical="center" wrapText="1"/>
    </xf>
    <xf numFmtId="0" fontId="31" fillId="9" borderId="4" xfId="15" applyFont="1" applyFill="1" applyBorder="1" applyAlignment="1">
      <alignment horizontal="left" vertical="top" wrapText="1"/>
    </xf>
    <xf numFmtId="0" fontId="36" fillId="9" borderId="0" xfId="15" applyNumberFormat="1" applyFont="1" applyFill="1" applyBorder="1" applyAlignment="1">
      <alignment horizontal="left" vertical="top" wrapText="1"/>
    </xf>
    <xf numFmtId="2" fontId="5" fillId="9" borderId="4" xfId="0" applyNumberFormat="1" applyFont="1" applyFill="1" applyBorder="1" applyAlignment="1">
      <alignment horizontal="left" vertical="top" wrapText="1"/>
    </xf>
    <xf numFmtId="0" fontId="36" fillId="9" borderId="0" xfId="15" applyFont="1" applyFill="1" applyBorder="1" applyAlignment="1">
      <alignment vertical="top" wrapText="1"/>
    </xf>
    <xf numFmtId="4" fontId="5" fillId="9" borderId="4" xfId="0" applyNumberFormat="1" applyFont="1" applyFill="1" applyBorder="1" applyAlignment="1">
      <alignment horizontal="right" vertical="top" wrapText="1"/>
    </xf>
    <xf numFmtId="0" fontId="23" fillId="9" borderId="1" xfId="15" applyFont="1" applyFill="1" applyBorder="1" applyAlignment="1">
      <alignment horizontal="center" vertical="center" wrapText="1"/>
    </xf>
    <xf numFmtId="0" fontId="23" fillId="9" borderId="1" xfId="15" applyFont="1" applyFill="1" applyBorder="1" applyAlignment="1">
      <alignment horizontal="left" wrapText="1"/>
    </xf>
    <xf numFmtId="0" fontId="25" fillId="9" borderId="1" xfId="0" applyFont="1" applyFill="1" applyBorder="1" applyAlignment="1">
      <alignment horizontal="left" wrapText="1"/>
    </xf>
    <xf numFmtId="0" fontId="25" fillId="9" borderId="1" xfId="0" applyFont="1" applyFill="1" applyBorder="1" applyAlignment="1">
      <alignment vertical="center" wrapText="1"/>
    </xf>
    <xf numFmtId="0" fontId="37" fillId="9" borderId="1" xfId="15" applyNumberFormat="1" applyFont="1" applyFill="1" applyBorder="1" applyAlignment="1">
      <alignment horizontal="left" vertical="top" wrapText="1"/>
    </xf>
    <xf numFmtId="2" fontId="25" fillId="9" borderId="1" xfId="0" applyNumberFormat="1" applyFont="1" applyFill="1" applyBorder="1" applyAlignment="1">
      <alignment horizontal="left" vertical="center" wrapText="1"/>
    </xf>
    <xf numFmtId="0" fontId="25" fillId="9" borderId="1" xfId="0" applyFont="1" applyFill="1" applyBorder="1" applyAlignment="1">
      <alignment horizontal="left" vertical="top" wrapText="1"/>
    </xf>
    <xf numFmtId="2" fontId="25" fillId="9" borderId="1" xfId="0" applyNumberFormat="1" applyFont="1" applyFill="1" applyBorder="1" applyAlignment="1">
      <alignment horizontal="left" vertical="top" wrapText="1"/>
    </xf>
    <xf numFmtId="0" fontId="0" fillId="9" borderId="1" xfId="0" applyFill="1" applyBorder="1"/>
    <xf numFmtId="0" fontId="0" fillId="9" borderId="1" xfId="0" applyFill="1" applyBorder="1" applyAlignment="1">
      <alignment vertical="top"/>
    </xf>
    <xf numFmtId="3" fontId="25" fillId="9" borderId="1" xfId="0" applyNumberFormat="1" applyFont="1" applyFill="1" applyBorder="1" applyAlignment="1">
      <alignment horizontal="left" vertical="top" wrapText="1"/>
    </xf>
    <xf numFmtId="0" fontId="27" fillId="9" borderId="1" xfId="0" applyFont="1" applyFill="1" applyBorder="1" applyAlignment="1">
      <alignment horizontal="left" vertical="top" wrapText="1"/>
    </xf>
    <xf numFmtId="0" fontId="27" fillId="9" borderId="4" xfId="0" applyFont="1" applyFill="1" applyBorder="1" applyAlignment="1">
      <alignment horizontal="left" vertical="top" wrapText="1"/>
    </xf>
    <xf numFmtId="0" fontId="5" fillId="9" borderId="1" xfId="15" applyNumberFormat="1" applyFont="1" applyFill="1" applyBorder="1" applyAlignment="1">
      <alignment horizontal="left" vertical="top" wrapText="1"/>
    </xf>
    <xf numFmtId="168" fontId="31" fillId="9" borderId="1" xfId="15" applyNumberFormat="1" applyFont="1" applyFill="1" applyBorder="1" applyAlignment="1">
      <alignment horizontal="right" vertical="top" wrapText="1"/>
    </xf>
    <xf numFmtId="0" fontId="27" fillId="9" borderId="8" xfId="0" applyFont="1" applyFill="1" applyBorder="1" applyAlignment="1">
      <alignment horizontal="left" vertical="top"/>
    </xf>
    <xf numFmtId="0" fontId="4" fillId="9" borderId="4" xfId="0" applyFont="1" applyFill="1" applyBorder="1" applyAlignment="1">
      <alignment horizontal="left" vertical="center" wrapText="1"/>
    </xf>
    <xf numFmtId="0" fontId="4" fillId="9" borderId="4" xfId="0" applyFont="1" applyFill="1" applyBorder="1" applyAlignment="1">
      <alignment horizontal="left" vertical="top"/>
    </xf>
    <xf numFmtId="0" fontId="27" fillId="9" borderId="1" xfId="0" applyFont="1" applyFill="1" applyBorder="1" applyAlignment="1">
      <alignment horizontal="left" vertical="top"/>
    </xf>
    <xf numFmtId="0" fontId="4" fillId="9" borderId="1" xfId="0" applyFont="1" applyFill="1" applyBorder="1" applyAlignment="1">
      <alignment horizontal="left" vertical="top"/>
    </xf>
    <xf numFmtId="0" fontId="27" fillId="9" borderId="1" xfId="0" applyFont="1" applyFill="1" applyBorder="1" applyAlignment="1">
      <alignment horizontal="left" vertical="center" wrapText="1"/>
    </xf>
    <xf numFmtId="4" fontId="31" fillId="9" borderId="1" xfId="15" applyNumberFormat="1" applyFont="1" applyFill="1" applyBorder="1" applyAlignment="1">
      <alignment horizontal="left" vertical="top" wrapText="1"/>
    </xf>
    <xf numFmtId="0" fontId="4" fillId="9" borderId="1" xfId="0" applyFont="1" applyFill="1" applyBorder="1" applyAlignment="1">
      <alignment horizontal="left" vertical="center" wrapText="1"/>
    </xf>
    <xf numFmtId="164" fontId="4" fillId="9" borderId="1" xfId="0" applyNumberFormat="1" applyFont="1" applyFill="1" applyBorder="1" applyAlignment="1">
      <alignment horizontal="left" vertical="top"/>
    </xf>
    <xf numFmtId="0" fontId="31" fillId="9" borderId="1" xfId="15" applyFont="1" applyFill="1" applyBorder="1" applyAlignment="1">
      <alignment horizontal="center" vertical="top" wrapText="1"/>
    </xf>
    <xf numFmtId="164" fontId="27" fillId="9" borderId="1" xfId="0" applyNumberFormat="1" applyFont="1" applyFill="1" applyBorder="1" applyAlignment="1">
      <alignment horizontal="left" vertical="top"/>
    </xf>
    <xf numFmtId="0" fontId="5" fillId="9" borderId="0" xfId="15" applyFont="1" applyFill="1" applyAlignment="1">
      <alignment vertical="top" wrapText="1"/>
    </xf>
    <xf numFmtId="2" fontId="5" fillId="9" borderId="0" xfId="15" applyNumberFormat="1" applyFont="1" applyFill="1" applyAlignment="1">
      <alignment horizontal="left" vertical="top" wrapText="1"/>
    </xf>
    <xf numFmtId="4" fontId="5" fillId="9" borderId="0" xfId="15" applyNumberFormat="1" applyFont="1" applyFill="1" applyAlignment="1">
      <alignment vertical="top" wrapText="1"/>
    </xf>
    <xf numFmtId="168" fontId="5" fillId="9" borderId="0" xfId="15" applyNumberFormat="1" applyFont="1" applyFill="1" applyAlignment="1">
      <alignment vertical="top" wrapText="1"/>
    </xf>
    <xf numFmtId="0" fontId="0" fillId="9" borderId="0" xfId="0" applyFill="1"/>
    <xf numFmtId="0" fontId="12" fillId="9" borderId="1" xfId="0" applyFont="1" applyFill="1" applyBorder="1" applyAlignment="1">
      <alignment horizontal="center" vertical="top" wrapText="1"/>
    </xf>
    <xf numFmtId="0" fontId="5" fillId="9" borderId="21" xfId="0" applyFont="1" applyFill="1" applyBorder="1" applyAlignment="1">
      <alignment horizontal="left" vertical="top" wrapText="1"/>
    </xf>
    <xf numFmtId="0" fontId="5" fillId="9" borderId="1" xfId="0" applyFont="1" applyFill="1" applyBorder="1" applyAlignment="1">
      <alignment horizontal="left" vertical="top" wrapText="1"/>
    </xf>
    <xf numFmtId="2" fontId="5" fillId="9" borderId="1" xfId="0" applyNumberFormat="1" applyFont="1" applyFill="1" applyBorder="1" applyAlignment="1">
      <alignment horizontal="left" vertical="top" wrapText="1"/>
    </xf>
    <xf numFmtId="0" fontId="5" fillId="9" borderId="6" xfId="0" applyFont="1" applyFill="1" applyBorder="1" applyAlignment="1">
      <alignment horizontal="left" vertical="top" wrapText="1"/>
    </xf>
    <xf numFmtId="2" fontId="25" fillId="9" borderId="6" xfId="0" applyNumberFormat="1" applyFont="1" applyFill="1" applyBorder="1" applyAlignment="1">
      <alignment horizontal="left" vertical="top" wrapText="1"/>
    </xf>
    <xf numFmtId="164" fontId="5" fillId="9" borderId="1" xfId="0" applyNumberFormat="1" applyFont="1" applyFill="1" applyBorder="1" applyAlignment="1">
      <alignment horizontal="left" vertical="top" wrapText="1"/>
    </xf>
    <xf numFmtId="0" fontId="25" fillId="9" borderId="6" xfId="0" applyFont="1" applyFill="1" applyBorder="1" applyAlignment="1">
      <alignment horizontal="left" vertical="top" wrapText="1"/>
    </xf>
    <xf numFmtId="0" fontId="25" fillId="9" borderId="4" xfId="0" applyFont="1" applyFill="1" applyBorder="1" applyAlignment="1">
      <alignment horizontal="left" vertical="top" wrapText="1"/>
    </xf>
    <xf numFmtId="0" fontId="5" fillId="9" borderId="28" xfId="0" applyFont="1" applyFill="1" applyBorder="1" applyAlignment="1">
      <alignment horizontal="left" vertical="top" wrapText="1"/>
    </xf>
    <xf numFmtId="0" fontId="25" fillId="9" borderId="2" xfId="0" applyFont="1" applyFill="1" applyBorder="1" applyAlignment="1">
      <alignment horizontal="left" vertical="top" wrapText="1"/>
    </xf>
    <xf numFmtId="0" fontId="5" fillId="9" borderId="4" xfId="0" applyFont="1" applyFill="1" applyBorder="1" applyAlignment="1">
      <alignment horizontal="left" vertical="top" wrapText="1"/>
    </xf>
    <xf numFmtId="0" fontId="5" fillId="9" borderId="4" xfId="0" applyFont="1" applyFill="1" applyBorder="1" applyAlignment="1">
      <alignment horizontal="left" vertical="center" wrapText="1"/>
    </xf>
    <xf numFmtId="0" fontId="25" fillId="9" borderId="8" xfId="0" applyFont="1" applyFill="1" applyBorder="1" applyAlignment="1">
      <alignment horizontal="left" vertical="top" wrapText="1"/>
    </xf>
    <xf numFmtId="0" fontId="25" fillId="9" borderId="36" xfId="0" applyFont="1" applyFill="1" applyBorder="1" applyAlignment="1">
      <alignment horizontal="left" vertical="top" wrapText="1"/>
    </xf>
    <xf numFmtId="0" fontId="5" fillId="9" borderId="36" xfId="0" applyFont="1" applyFill="1" applyBorder="1" applyAlignment="1">
      <alignment horizontal="left" vertical="top" wrapText="1"/>
    </xf>
    <xf numFmtId="0" fontId="5" fillId="9" borderId="36" xfId="0" applyFont="1" applyFill="1" applyBorder="1" applyAlignment="1">
      <alignment horizontal="left" vertical="center" wrapText="1"/>
    </xf>
    <xf numFmtId="0" fontId="5" fillId="9" borderId="2" xfId="0" applyFont="1" applyFill="1" applyBorder="1" applyAlignment="1">
      <alignment horizontal="left" vertical="top" wrapText="1"/>
    </xf>
    <xf numFmtId="0" fontId="5" fillId="9" borderId="2" xfId="0" applyFont="1" applyFill="1" applyBorder="1" applyAlignment="1">
      <alignment horizontal="left" vertical="center" wrapText="1"/>
    </xf>
    <xf numFmtId="2" fontId="25" fillId="9" borderId="2" xfId="0" applyNumberFormat="1" applyFont="1" applyFill="1" applyBorder="1" applyAlignment="1">
      <alignment horizontal="left" vertical="top" wrapText="1"/>
    </xf>
    <xf numFmtId="2" fontId="5" fillId="9" borderId="6" xfId="0" applyNumberFormat="1" applyFont="1" applyFill="1" applyBorder="1" applyAlignment="1">
      <alignment horizontal="left" vertical="top" wrapText="1"/>
    </xf>
    <xf numFmtId="166" fontId="5" fillId="9" borderId="1" xfId="0" applyNumberFormat="1" applyFont="1" applyFill="1" applyBorder="1" applyAlignment="1">
      <alignment horizontal="left" vertical="top" wrapText="1"/>
    </xf>
    <xf numFmtId="0" fontId="5" fillId="9" borderId="13" xfId="0" applyFont="1" applyFill="1" applyBorder="1" applyAlignment="1">
      <alignment horizontal="left" vertical="top" wrapText="1"/>
    </xf>
    <xf numFmtId="0" fontId="5" fillId="9" borderId="32" xfId="0" applyFont="1" applyFill="1" applyBorder="1" applyAlignment="1">
      <alignment horizontal="left" vertical="top" wrapText="1"/>
    </xf>
    <xf numFmtId="0" fontId="5" fillId="9" borderId="9" xfId="0" applyFont="1" applyFill="1" applyBorder="1" applyAlignment="1">
      <alignment horizontal="left" vertical="top" wrapText="1"/>
    </xf>
    <xf numFmtId="0" fontId="5" fillId="9" borderId="5" xfId="0" applyFont="1" applyFill="1" applyBorder="1" applyAlignment="1">
      <alignment horizontal="left" vertical="top" wrapText="1"/>
    </xf>
    <xf numFmtId="0" fontId="12" fillId="9" borderId="2" xfId="0" applyFont="1" applyFill="1" applyBorder="1" applyAlignment="1">
      <alignment horizontal="center" vertical="top" wrapText="1"/>
    </xf>
    <xf numFmtId="0" fontId="5" fillId="9" borderId="23" xfId="0" applyFont="1" applyFill="1" applyBorder="1" applyAlignment="1">
      <alignment horizontal="left" vertical="top" wrapText="1"/>
    </xf>
    <xf numFmtId="0" fontId="5" fillId="9" borderId="3" xfId="0" applyFont="1" applyFill="1" applyBorder="1" applyAlignment="1">
      <alignment horizontal="left" vertical="top" wrapText="1"/>
    </xf>
    <xf numFmtId="0" fontId="1" fillId="9" borderId="0" xfId="0" applyFont="1" applyFill="1"/>
    <xf numFmtId="0" fontId="0" fillId="9" borderId="0" xfId="0" applyFill="1" applyAlignment="1">
      <alignment horizontal="left" vertical="top"/>
    </xf>
    <xf numFmtId="0" fontId="54" fillId="9" borderId="1" xfId="0" applyFont="1" applyFill="1" applyBorder="1" applyAlignment="1">
      <alignment horizontal="center" vertical="top" wrapText="1"/>
    </xf>
    <xf numFmtId="164" fontId="5" fillId="9" borderId="6" xfId="0" applyNumberFormat="1" applyFont="1" applyFill="1" applyBorder="1" applyAlignment="1">
      <alignment horizontal="left" vertical="top" wrapText="1"/>
    </xf>
    <xf numFmtId="164" fontId="5" fillId="9" borderId="4" xfId="0" applyNumberFormat="1" applyFont="1" applyFill="1" applyBorder="1" applyAlignment="1">
      <alignment horizontal="left" vertical="top" wrapText="1"/>
    </xf>
    <xf numFmtId="0" fontId="45" fillId="9" borderId="1" xfId="0" applyFont="1" applyFill="1" applyBorder="1" applyAlignment="1">
      <alignment horizontal="left" vertical="top" wrapText="1"/>
    </xf>
    <xf numFmtId="0" fontId="25" fillId="9" borderId="9" xfId="0" applyFont="1" applyFill="1" applyBorder="1" applyAlignment="1">
      <alignment horizontal="left" vertical="top" wrapText="1"/>
    </xf>
    <xf numFmtId="2" fontId="5" fillId="9" borderId="2" xfId="0" applyNumberFormat="1" applyFont="1" applyFill="1" applyBorder="1" applyAlignment="1">
      <alignment horizontal="left" vertical="top" wrapText="1"/>
    </xf>
    <xf numFmtId="0" fontId="5" fillId="9" borderId="10" xfId="0" applyFont="1" applyFill="1" applyBorder="1" applyAlignment="1">
      <alignment horizontal="left" vertical="top" wrapText="1"/>
    </xf>
    <xf numFmtId="0" fontId="55" fillId="9" borderId="1" xfId="0" applyFont="1" applyFill="1" applyBorder="1" applyAlignment="1">
      <alignment horizontal="left" vertical="top" wrapText="1"/>
    </xf>
    <xf numFmtId="0" fontId="12" fillId="9" borderId="4" xfId="0" applyFont="1" applyFill="1" applyBorder="1" applyAlignment="1">
      <alignment horizontal="center" vertical="top" wrapText="1"/>
    </xf>
    <xf numFmtId="0" fontId="5" fillId="9" borderId="8" xfId="0" applyFont="1" applyFill="1" applyBorder="1" applyAlignment="1">
      <alignment horizontal="left" vertical="top" wrapText="1"/>
    </xf>
    <xf numFmtId="0" fontId="23" fillId="9" borderId="9" xfId="0" applyFont="1" applyFill="1" applyBorder="1" applyAlignment="1">
      <alignment horizontal="left" vertical="top" wrapText="1"/>
    </xf>
    <xf numFmtId="0" fontId="23" fillId="9" borderId="2" xfId="0" applyFont="1" applyFill="1" applyBorder="1" applyAlignment="1">
      <alignment horizontal="left" vertical="top" wrapText="1"/>
    </xf>
    <xf numFmtId="0" fontId="31" fillId="9" borderId="2" xfId="0" applyFont="1" applyFill="1" applyBorder="1" applyAlignment="1">
      <alignment horizontal="left" vertical="top" wrapText="1"/>
    </xf>
    <xf numFmtId="164" fontId="5" fillId="9" borderId="1" xfId="0" applyNumberFormat="1" applyFont="1" applyFill="1" applyBorder="1" applyAlignment="1">
      <alignment horizontal="left" vertical="center" wrapText="1"/>
    </xf>
    <xf numFmtId="2" fontId="0" fillId="9" borderId="1" xfId="0" applyNumberFormat="1" applyFill="1" applyBorder="1" applyAlignment="1">
      <alignment horizontal="left" vertical="top"/>
    </xf>
    <xf numFmtId="0" fontId="0" fillId="9" borderId="1" xfId="0" applyFill="1" applyBorder="1" applyAlignment="1">
      <alignment horizontal="left" vertical="top"/>
    </xf>
    <xf numFmtId="0" fontId="31" fillId="9" borderId="1" xfId="0" applyFont="1" applyFill="1" applyBorder="1" applyAlignment="1">
      <alignment horizontal="left" vertical="top" wrapText="1"/>
    </xf>
    <xf numFmtId="0" fontId="1" fillId="9" borderId="1" xfId="0" applyFont="1" applyFill="1" applyBorder="1"/>
    <xf numFmtId="0" fontId="1" fillId="9" borderId="1" xfId="0" applyFont="1" applyFill="1" applyBorder="1" applyAlignment="1">
      <alignment horizontal="left" vertical="top"/>
    </xf>
    <xf numFmtId="2" fontId="27" fillId="9" borderId="1" xfId="0" applyNumberFormat="1" applyFont="1" applyFill="1" applyBorder="1" applyAlignment="1">
      <alignment horizontal="left" vertical="top"/>
    </xf>
    <xf numFmtId="2" fontId="5" fillId="9" borderId="8" xfId="0" applyNumberFormat="1" applyFont="1" applyFill="1" applyBorder="1" applyAlignment="1">
      <alignment horizontal="left" vertical="top" wrapText="1"/>
    </xf>
    <xf numFmtId="0" fontId="0" fillId="9" borderId="2" xfId="0" applyFill="1" applyBorder="1" applyAlignment="1">
      <alignment horizontal="left" vertical="top"/>
    </xf>
    <xf numFmtId="0" fontId="5" fillId="9" borderId="44" xfId="0" applyFont="1" applyFill="1" applyBorder="1" applyAlignment="1">
      <alignment horizontal="left" vertical="top" wrapText="1"/>
    </xf>
    <xf numFmtId="0" fontId="12" fillId="9" borderId="7" xfId="0" applyFont="1" applyFill="1" applyBorder="1" applyAlignment="1">
      <alignment horizontal="left" vertical="top" wrapText="1"/>
    </xf>
    <xf numFmtId="0" fontId="49" fillId="9" borderId="1" xfId="0" applyFont="1" applyFill="1" applyBorder="1" applyAlignment="1">
      <alignment horizontal="left" vertical="top" wrapText="1"/>
    </xf>
    <xf numFmtId="0" fontId="49" fillId="9" borderId="1" xfId="0" applyFont="1" applyFill="1" applyBorder="1" applyAlignment="1">
      <alignment horizontal="left" vertical="top"/>
    </xf>
    <xf numFmtId="0" fontId="5" fillId="9" borderId="1" xfId="0" applyFont="1" applyFill="1" applyBorder="1" applyAlignment="1">
      <alignment horizontal="left" vertical="top"/>
    </xf>
    <xf numFmtId="0" fontId="5" fillId="9" borderId="1" xfId="0" applyFont="1" applyFill="1" applyBorder="1"/>
    <xf numFmtId="2" fontId="45" fillId="9" borderId="1" xfId="0" applyNumberFormat="1" applyFont="1" applyFill="1" applyBorder="1" applyAlignment="1">
      <alignment horizontal="left" vertical="top" wrapText="1"/>
    </xf>
    <xf numFmtId="2" fontId="31" fillId="9" borderId="1" xfId="0" applyNumberFormat="1" applyFont="1" applyFill="1" applyBorder="1" applyAlignment="1">
      <alignment horizontal="left" vertical="top" wrapText="1"/>
    </xf>
    <xf numFmtId="0" fontId="23" fillId="9" borderId="22" xfId="0" applyFont="1" applyFill="1" applyBorder="1" applyAlignment="1">
      <alignment horizontal="left" vertical="top" wrapText="1"/>
    </xf>
    <xf numFmtId="170" fontId="31" fillId="9" borderId="1" xfId="0" applyNumberFormat="1" applyFont="1" applyFill="1" applyBorder="1" applyAlignment="1">
      <alignment horizontal="left" vertical="top" wrapText="1"/>
    </xf>
    <xf numFmtId="0" fontId="31" fillId="9" borderId="1" xfId="0" applyNumberFormat="1" applyFont="1" applyFill="1" applyBorder="1" applyAlignment="1">
      <alignment horizontal="left" vertical="top" wrapText="1"/>
    </xf>
    <xf numFmtId="0" fontId="23" fillId="9" borderId="10" xfId="0" applyFont="1" applyFill="1" applyBorder="1" applyAlignment="1">
      <alignment horizontal="left" vertical="top" wrapText="1"/>
    </xf>
    <xf numFmtId="0" fontId="5" fillId="9" borderId="37" xfId="0" applyFont="1" applyFill="1" applyBorder="1" applyAlignment="1">
      <alignment horizontal="left" vertical="top" wrapText="1"/>
    </xf>
    <xf numFmtId="0" fontId="25" fillId="9" borderId="34" xfId="0" applyFont="1" applyFill="1" applyBorder="1" applyAlignment="1">
      <alignment horizontal="left" vertical="top" wrapText="1"/>
    </xf>
    <xf numFmtId="0" fontId="25" fillId="9" borderId="10" xfId="0" applyFont="1" applyFill="1" applyBorder="1" applyAlignment="1">
      <alignment horizontal="left" vertical="top" wrapText="1"/>
    </xf>
    <xf numFmtId="0" fontId="5" fillId="9" borderId="1" xfId="0" applyFont="1" applyFill="1" applyBorder="1" applyAlignment="1">
      <alignment horizontal="left" wrapText="1"/>
    </xf>
    <xf numFmtId="0" fontId="5" fillId="9" borderId="1" xfId="0" applyFont="1" applyFill="1" applyBorder="1" applyAlignment="1">
      <alignment wrapText="1"/>
    </xf>
    <xf numFmtId="0" fontId="5" fillId="9" borderId="7" xfId="0" applyFont="1" applyFill="1" applyBorder="1" applyAlignment="1">
      <alignment horizontal="left" wrapText="1"/>
    </xf>
    <xf numFmtId="0" fontId="31" fillId="9" borderId="1" xfId="0" applyFont="1" applyFill="1" applyBorder="1" applyAlignment="1">
      <alignment wrapText="1"/>
    </xf>
    <xf numFmtId="0" fontId="12" fillId="9" borderId="29" xfId="0" applyFont="1" applyFill="1" applyBorder="1" applyAlignment="1">
      <alignment horizontal="center" vertical="top" wrapText="1"/>
    </xf>
    <xf numFmtId="0" fontId="5" fillId="9" borderId="30" xfId="0" applyFont="1" applyFill="1" applyBorder="1" applyAlignment="1">
      <alignment horizontal="left" vertical="top" wrapText="1"/>
    </xf>
    <xf numFmtId="0" fontId="5" fillId="9" borderId="26" xfId="0" applyFont="1" applyFill="1" applyBorder="1" applyAlignment="1">
      <alignment horizontal="left" vertical="top" wrapText="1"/>
    </xf>
    <xf numFmtId="0" fontId="5" fillId="9" borderId="31" xfId="0" applyFont="1" applyFill="1" applyBorder="1" applyAlignment="1">
      <alignment horizontal="left" vertical="top" wrapText="1"/>
    </xf>
    <xf numFmtId="0" fontId="5" fillId="9" borderId="29" xfId="0" applyFont="1" applyFill="1" applyBorder="1" applyAlignment="1">
      <alignment horizontal="left" vertical="top" wrapText="1"/>
    </xf>
    <xf numFmtId="0" fontId="49" fillId="9" borderId="9" xfId="0" applyFont="1" applyFill="1" applyBorder="1" applyAlignment="1">
      <alignment horizontal="left" vertical="top" wrapText="1"/>
    </xf>
    <xf numFmtId="0" fontId="49" fillId="9" borderId="2" xfId="0" applyFont="1" applyFill="1" applyBorder="1" applyAlignment="1">
      <alignment horizontal="left" vertical="top" wrapText="1"/>
    </xf>
    <xf numFmtId="164" fontId="5" fillId="9" borderId="2" xfId="0" applyNumberFormat="1" applyFont="1" applyFill="1" applyBorder="1" applyAlignment="1">
      <alignment horizontal="left" vertical="top" wrapText="1"/>
    </xf>
    <xf numFmtId="0" fontId="5" fillId="9" borderId="33" xfId="0" applyFont="1" applyFill="1" applyBorder="1" applyAlignment="1">
      <alignment horizontal="left" vertical="top" wrapText="1"/>
    </xf>
    <xf numFmtId="0" fontId="5" fillId="9" borderId="34" xfId="0" applyFont="1" applyFill="1" applyBorder="1" applyAlignment="1">
      <alignment horizontal="left" vertical="top" wrapText="1"/>
    </xf>
    <xf numFmtId="0" fontId="25" fillId="9" borderId="35" xfId="0" applyFont="1" applyFill="1" applyBorder="1" applyAlignment="1">
      <alignment horizontal="left" vertical="top" wrapText="1"/>
    </xf>
    <xf numFmtId="0" fontId="25" fillId="9" borderId="33" xfId="0" applyFont="1" applyFill="1" applyBorder="1" applyAlignment="1">
      <alignment horizontal="left" vertical="top" wrapText="1"/>
    </xf>
    <xf numFmtId="0" fontId="12" fillId="9" borderId="1" xfId="0" applyFont="1" applyFill="1" applyBorder="1" applyAlignment="1">
      <alignment horizontal="left" vertical="top" wrapText="1"/>
    </xf>
    <xf numFmtId="0" fontId="12" fillId="9" borderId="34" xfId="0" applyFont="1" applyFill="1" applyBorder="1" applyAlignment="1">
      <alignment horizontal="left" vertical="top" wrapText="1"/>
    </xf>
    <xf numFmtId="0" fontId="25" fillId="9" borderId="6" xfId="0" applyFont="1" applyFill="1" applyBorder="1" applyAlignment="1">
      <alignment horizontal="left" wrapText="1"/>
    </xf>
    <xf numFmtId="0" fontId="25" fillId="9" borderId="34" xfId="0" applyFont="1" applyFill="1" applyBorder="1" applyAlignment="1">
      <alignment horizontal="left" wrapText="1"/>
    </xf>
    <xf numFmtId="0" fontId="28" fillId="9" borderId="1" xfId="0" applyFont="1" applyFill="1" applyBorder="1" applyAlignment="1">
      <alignment horizontal="left" vertical="top" wrapText="1"/>
    </xf>
    <xf numFmtId="0" fontId="0" fillId="9" borderId="0" xfId="0" applyFill="1" applyAlignment="1">
      <alignment vertical="top"/>
    </xf>
    <xf numFmtId="0" fontId="54" fillId="9" borderId="2" xfId="0" applyFont="1" applyFill="1" applyBorder="1" applyAlignment="1">
      <alignment horizontal="center" vertical="top" wrapText="1"/>
    </xf>
    <xf numFmtId="0" fontId="55" fillId="9" borderId="6" xfId="0" applyFont="1" applyFill="1" applyBorder="1" applyAlignment="1">
      <alignment horizontal="left" vertical="top" wrapText="1"/>
    </xf>
    <xf numFmtId="0" fontId="56" fillId="9" borderId="1" xfId="0" applyFont="1" applyFill="1" applyBorder="1" applyAlignment="1">
      <alignment horizontal="left" wrapText="1"/>
    </xf>
    <xf numFmtId="0" fontId="56" fillId="9" borderId="1" xfId="0" applyFont="1" applyFill="1" applyBorder="1" applyAlignment="1">
      <alignment horizontal="left" vertical="top" wrapText="1"/>
    </xf>
    <xf numFmtId="0" fontId="9" fillId="9" borderId="1" xfId="0" applyFont="1" applyFill="1" applyBorder="1" applyAlignment="1">
      <alignment vertical="top"/>
    </xf>
    <xf numFmtId="0" fontId="8" fillId="9" borderId="1" xfId="0" applyFont="1" applyFill="1" applyBorder="1" applyAlignment="1">
      <alignment vertical="top" wrapText="1"/>
    </xf>
    <xf numFmtId="0" fontId="4" fillId="9" borderId="1" xfId="0" applyFont="1" applyFill="1" applyBorder="1" applyAlignment="1">
      <alignment vertical="top"/>
    </xf>
    <xf numFmtId="0" fontId="49" fillId="9" borderId="7" xfId="0" applyFont="1" applyFill="1" applyBorder="1" applyAlignment="1">
      <alignment vertical="top" wrapText="1"/>
    </xf>
    <xf numFmtId="0" fontId="5" fillId="9" borderId="5" xfId="0" applyFont="1" applyFill="1" applyBorder="1" applyAlignment="1">
      <alignment vertical="top" wrapText="1"/>
    </xf>
    <xf numFmtId="0" fontId="0" fillId="9" borderId="4" xfId="0" applyFill="1" applyBorder="1"/>
    <xf numFmtId="0" fontId="5" fillId="9" borderId="39" xfId="0" applyFont="1" applyFill="1" applyBorder="1" applyAlignment="1">
      <alignment horizontal="left" vertical="top" wrapText="1"/>
    </xf>
    <xf numFmtId="0" fontId="28" fillId="9" borderId="34" xfId="0" applyFont="1" applyFill="1" applyBorder="1" applyAlignment="1">
      <alignment horizontal="left" vertical="top" wrapText="1"/>
    </xf>
    <xf numFmtId="0" fontId="23" fillId="9" borderId="34" xfId="0" applyFont="1" applyFill="1" applyBorder="1" applyAlignment="1">
      <alignment horizontal="left" vertical="top" wrapText="1"/>
    </xf>
    <xf numFmtId="0" fontId="25" fillId="9" borderId="5" xfId="0" applyFont="1" applyFill="1" applyBorder="1" applyAlignment="1">
      <alignment horizontal="left" vertical="top" wrapText="1"/>
    </xf>
    <xf numFmtId="0" fontId="25" fillId="9" borderId="22" xfId="0" applyFont="1" applyFill="1" applyBorder="1" applyAlignment="1">
      <alignment horizontal="left" vertical="top" wrapText="1"/>
    </xf>
    <xf numFmtId="164" fontId="0" fillId="9" borderId="1" xfId="0" applyNumberFormat="1" applyFill="1" applyBorder="1" applyAlignment="1">
      <alignment horizontal="left" vertical="top"/>
    </xf>
    <xf numFmtId="2" fontId="56" fillId="9" borderId="1" xfId="0" applyNumberFormat="1" applyFont="1" applyFill="1" applyBorder="1" applyAlignment="1">
      <alignment horizontal="left" vertical="top" wrapText="1"/>
    </xf>
    <xf numFmtId="0" fontId="5" fillId="9" borderId="2" xfId="0" applyFont="1" applyFill="1" applyBorder="1" applyAlignment="1">
      <alignment horizontal="left" wrapText="1"/>
    </xf>
    <xf numFmtId="0" fontId="23" fillId="9" borderId="33" xfId="0" applyFont="1" applyFill="1" applyBorder="1" applyAlignment="1">
      <alignment horizontal="left" vertical="top" wrapText="1"/>
    </xf>
    <xf numFmtId="0" fontId="8" fillId="9" borderId="1" xfId="0" applyFont="1" applyFill="1" applyBorder="1"/>
    <xf numFmtId="164" fontId="5" fillId="9" borderId="1" xfId="0" applyNumberFormat="1" applyFont="1" applyFill="1" applyBorder="1" applyAlignment="1">
      <alignment horizontal="left" vertical="top"/>
    </xf>
    <xf numFmtId="165" fontId="5" fillId="9" borderId="1" xfId="0" applyNumberFormat="1" applyFont="1" applyFill="1" applyBorder="1" applyAlignment="1">
      <alignment horizontal="left" vertical="top"/>
    </xf>
    <xf numFmtId="3" fontId="5" fillId="9" borderId="1" xfId="0" applyNumberFormat="1" applyFont="1" applyFill="1" applyBorder="1" applyAlignment="1">
      <alignment horizontal="left" vertical="top" wrapText="1"/>
    </xf>
    <xf numFmtId="165" fontId="25" fillId="9" borderId="1" xfId="0" applyNumberFormat="1" applyFont="1" applyFill="1" applyBorder="1" applyAlignment="1">
      <alignment horizontal="left" vertical="top"/>
    </xf>
    <xf numFmtId="4" fontId="25" fillId="9" borderId="4" xfId="0" applyNumberFormat="1" applyFont="1" applyFill="1" applyBorder="1" applyAlignment="1">
      <alignment horizontal="left" vertical="top" wrapText="1"/>
    </xf>
    <xf numFmtId="4" fontId="25" fillId="9" borderId="8" xfId="0" applyNumberFormat="1" applyFont="1" applyFill="1" applyBorder="1" applyAlignment="1">
      <alignment horizontal="left" vertical="top" wrapText="1"/>
    </xf>
    <xf numFmtId="0" fontId="5" fillId="9" borderId="4" xfId="0" applyFont="1" applyFill="1" applyBorder="1" applyAlignment="1">
      <alignment horizontal="left" wrapText="1"/>
    </xf>
    <xf numFmtId="0" fontId="25" fillId="9" borderId="4" xfId="0" applyFont="1" applyFill="1" applyBorder="1" applyAlignment="1">
      <alignment horizontal="left" wrapText="1"/>
    </xf>
    <xf numFmtId="0" fontId="58" fillId="9" borderId="34" xfId="0" applyFont="1" applyFill="1" applyBorder="1" applyAlignment="1">
      <alignment horizontal="left" vertical="top" wrapText="1"/>
    </xf>
    <xf numFmtId="0" fontId="55" fillId="9" borderId="7" xfId="0" applyFont="1" applyFill="1" applyBorder="1" applyAlignment="1">
      <alignment horizontal="left" vertical="top" wrapText="1"/>
    </xf>
    <xf numFmtId="0" fontId="31" fillId="9" borderId="5" xfId="0" applyFont="1" applyFill="1" applyBorder="1" applyAlignment="1">
      <alignment horizontal="left" vertical="top" wrapText="1"/>
    </xf>
    <xf numFmtId="0" fontId="31" fillId="9" borderId="4" xfId="0" applyFont="1" applyFill="1" applyBorder="1" applyAlignment="1">
      <alignment horizontal="left" vertical="top" wrapText="1"/>
    </xf>
    <xf numFmtId="0" fontId="31" fillId="9" borderId="34" xfId="0" applyFont="1" applyFill="1" applyBorder="1" applyAlignment="1">
      <alignment horizontal="left" vertical="top" wrapText="1"/>
    </xf>
    <xf numFmtId="0" fontId="23" fillId="9" borderId="4" xfId="0" applyFont="1" applyFill="1" applyBorder="1" applyAlignment="1">
      <alignment horizontal="left" vertical="top" wrapText="1"/>
    </xf>
    <xf numFmtId="0" fontId="23" fillId="9" borderId="35" xfId="0" applyFont="1" applyFill="1" applyBorder="1" applyAlignment="1">
      <alignment horizontal="left" vertical="top" wrapText="1"/>
    </xf>
    <xf numFmtId="0" fontId="12" fillId="9" borderId="40" xfId="0" applyFont="1" applyFill="1" applyBorder="1" applyAlignment="1">
      <alignment horizontal="center" vertical="top" wrapText="1"/>
    </xf>
    <xf numFmtId="0" fontId="59" fillId="9" borderId="41" xfId="0" applyFont="1" applyFill="1" applyBorder="1" applyAlignment="1">
      <alignment horizontal="left" vertical="top" wrapText="1"/>
    </xf>
    <xf numFmtId="0" fontId="31" fillId="9" borderId="20" xfId="0" applyFont="1" applyFill="1" applyBorder="1" applyAlignment="1">
      <alignment horizontal="left" vertical="top" wrapText="1"/>
    </xf>
    <xf numFmtId="0" fontId="23" fillId="9" borderId="20" xfId="0" applyFont="1" applyFill="1" applyBorder="1" applyAlignment="1">
      <alignment horizontal="left" vertical="top" wrapText="1"/>
    </xf>
    <xf numFmtId="0" fontId="5" fillId="9" borderId="20" xfId="0" applyFont="1" applyFill="1" applyBorder="1" applyAlignment="1">
      <alignment horizontal="left" vertical="top" wrapText="1"/>
    </xf>
    <xf numFmtId="0" fontId="5" fillId="9" borderId="20" xfId="0" applyFont="1" applyFill="1" applyBorder="1" applyAlignment="1">
      <alignment horizontal="left" vertical="center" wrapText="1"/>
    </xf>
    <xf numFmtId="0" fontId="25" fillId="9" borderId="20" xfId="0" applyFont="1" applyFill="1" applyBorder="1" applyAlignment="1">
      <alignment horizontal="left" vertical="top" wrapText="1"/>
    </xf>
    <xf numFmtId="0" fontId="25" fillId="9" borderId="42" xfId="0" applyFont="1" applyFill="1" applyBorder="1" applyAlignment="1">
      <alignment horizontal="left" vertical="top" wrapText="1"/>
    </xf>
    <xf numFmtId="0" fontId="23" fillId="9" borderId="43" xfId="0" applyFont="1" applyFill="1" applyBorder="1" applyAlignment="1">
      <alignment horizontal="left" vertical="top" wrapText="1"/>
    </xf>
    <xf numFmtId="0" fontId="31" fillId="9" borderId="3" xfId="0" applyFont="1" applyFill="1" applyBorder="1" applyAlignment="1">
      <alignment horizontal="left" vertical="top" wrapText="1"/>
    </xf>
    <xf numFmtId="0" fontId="12" fillId="9" borderId="23" xfId="0" applyFont="1" applyFill="1" applyBorder="1" applyAlignment="1">
      <alignment horizontal="center" vertical="top" wrapText="1"/>
    </xf>
    <xf numFmtId="0" fontId="23" fillId="9" borderId="23" xfId="0" applyFont="1" applyFill="1" applyBorder="1" applyAlignment="1">
      <alignment horizontal="left" vertical="top" wrapText="1"/>
    </xf>
    <xf numFmtId="0" fontId="23" fillId="9" borderId="3" xfId="0" applyFont="1" applyFill="1" applyBorder="1" applyAlignment="1">
      <alignment horizontal="left" vertical="top" wrapText="1"/>
    </xf>
    <xf numFmtId="0" fontId="5" fillId="9" borderId="3" xfId="0" applyFont="1" applyFill="1" applyBorder="1" applyAlignment="1">
      <alignment horizontal="left" vertical="center" wrapText="1"/>
    </xf>
    <xf numFmtId="0" fontId="25" fillId="9" borderId="3" xfId="0" applyFont="1" applyFill="1" applyBorder="1" applyAlignment="1">
      <alignment horizontal="left" vertical="top" wrapText="1"/>
    </xf>
    <xf numFmtId="0" fontId="60" fillId="9" borderId="1" xfId="0" applyFont="1" applyFill="1" applyBorder="1" applyAlignment="1">
      <alignment horizontal="left" vertical="top" wrapText="1"/>
    </xf>
    <xf numFmtId="0" fontId="12" fillId="9" borderId="3" xfId="0" applyFont="1" applyFill="1" applyBorder="1" applyAlignment="1">
      <alignment horizontal="center" vertical="top" wrapText="1"/>
    </xf>
    <xf numFmtId="0" fontId="5" fillId="9" borderId="1" xfId="0" applyFont="1" applyFill="1" applyBorder="1" applyAlignment="1">
      <alignment horizontal="center" vertical="top" wrapText="1"/>
    </xf>
    <xf numFmtId="0" fontId="5" fillId="9" borderId="1" xfId="0" applyFont="1" applyFill="1" applyBorder="1" applyAlignment="1">
      <alignment horizontal="center" vertical="center" wrapText="1"/>
    </xf>
    <xf numFmtId="0" fontId="31" fillId="9" borderId="8" xfId="0" applyFont="1" applyFill="1" applyBorder="1" applyAlignment="1">
      <alignment horizontal="left" vertical="top" wrapText="1"/>
    </xf>
    <xf numFmtId="0" fontId="5" fillId="9" borderId="2" xfId="0" applyFont="1" applyFill="1" applyBorder="1" applyAlignment="1">
      <alignment horizontal="center" vertical="center" wrapText="1"/>
    </xf>
    <xf numFmtId="0" fontId="31" fillId="9" borderId="9" xfId="0" applyFont="1" applyFill="1" applyBorder="1" applyAlignment="1">
      <alignment horizontal="left" vertical="top" wrapText="1"/>
    </xf>
    <xf numFmtId="0" fontId="31" fillId="9" borderId="9" xfId="0" applyFont="1" applyFill="1" applyBorder="1" applyAlignment="1">
      <alignment horizontal="left" wrapText="1"/>
    </xf>
    <xf numFmtId="164" fontId="61" fillId="9" borderId="1" xfId="0" applyNumberFormat="1" applyFont="1" applyFill="1" applyBorder="1" applyAlignment="1">
      <alignment horizontal="left" vertical="top" wrapText="1"/>
    </xf>
    <xf numFmtId="0" fontId="25" fillId="9" borderId="35" xfId="0" applyFont="1" applyFill="1" applyBorder="1" applyAlignment="1">
      <alignment horizontal="left" wrapText="1"/>
    </xf>
    <xf numFmtId="0" fontId="25" fillId="9" borderId="33" xfId="0" applyFont="1" applyFill="1" applyBorder="1" applyAlignment="1">
      <alignment horizontal="left" wrapText="1"/>
    </xf>
    <xf numFmtId="0" fontId="5" fillId="9" borderId="2" xfId="0" applyFont="1" applyFill="1" applyBorder="1" applyAlignment="1">
      <alignment horizontal="left" vertical="top"/>
    </xf>
    <xf numFmtId="0" fontId="5" fillId="9" borderId="2" xfId="0" applyFont="1" applyFill="1" applyBorder="1"/>
    <xf numFmtId="0" fontId="5" fillId="9" borderId="45" xfId="0" applyFont="1" applyFill="1" applyBorder="1" applyAlignment="1">
      <alignment horizontal="left" vertical="top"/>
    </xf>
    <xf numFmtId="0" fontId="5" fillId="9" borderId="19" xfId="0" applyFont="1" applyFill="1" applyBorder="1" applyAlignment="1">
      <alignment horizontal="left" vertical="top"/>
    </xf>
    <xf numFmtId="0" fontId="5" fillId="9" borderId="1" xfId="0" applyFont="1" applyFill="1" applyBorder="1" applyAlignment="1">
      <alignment horizontal="left" vertical="center"/>
    </xf>
    <xf numFmtId="0" fontId="25" fillId="9" borderId="1" xfId="0" applyFont="1" applyFill="1" applyBorder="1" applyAlignment="1">
      <alignment horizontal="left" vertical="top"/>
    </xf>
    <xf numFmtId="0" fontId="5" fillId="9" borderId="4" xfId="0" applyFont="1" applyFill="1" applyBorder="1" applyAlignment="1">
      <alignment horizontal="left" vertical="top"/>
    </xf>
    <xf numFmtId="0" fontId="5" fillId="9" borderId="4" xfId="0" applyFont="1" applyFill="1" applyBorder="1" applyAlignment="1">
      <alignment horizontal="left" vertical="center"/>
    </xf>
    <xf numFmtId="0" fontId="31" fillId="9" borderId="35" xfId="0" applyFont="1" applyFill="1" applyBorder="1" applyAlignment="1">
      <alignment horizontal="left" vertical="top" wrapText="1"/>
    </xf>
    <xf numFmtId="0" fontId="12" fillId="9" borderId="46" xfId="0" applyFont="1" applyFill="1" applyBorder="1" applyAlignment="1">
      <alignment horizontal="center" vertical="top" wrapText="1"/>
    </xf>
    <xf numFmtId="0" fontId="5" fillId="9" borderId="46" xfId="0" applyFont="1" applyFill="1" applyBorder="1" applyAlignment="1">
      <alignment horizontal="left" vertical="top" wrapText="1"/>
    </xf>
    <xf numFmtId="0" fontId="5" fillId="9" borderId="47" xfId="0" applyFont="1" applyFill="1" applyBorder="1" applyAlignment="1">
      <alignment horizontal="left" vertical="top" wrapText="1"/>
    </xf>
    <xf numFmtId="0" fontId="5" fillId="9" borderId="48" xfId="0" applyFont="1" applyFill="1" applyBorder="1" applyAlignment="1">
      <alignment horizontal="left" vertical="top" wrapText="1"/>
    </xf>
    <xf numFmtId="164" fontId="5" fillId="9" borderId="49" xfId="0" applyNumberFormat="1" applyFont="1" applyFill="1" applyBorder="1" applyAlignment="1">
      <alignment horizontal="left" vertical="top"/>
    </xf>
    <xf numFmtId="0" fontId="5" fillId="9" borderId="50" xfId="0" applyFont="1" applyFill="1" applyBorder="1" applyAlignment="1">
      <alignment horizontal="left" vertical="top"/>
    </xf>
    <xf numFmtId="0" fontId="5" fillId="9" borderId="50" xfId="0" applyFont="1" applyFill="1" applyBorder="1"/>
    <xf numFmtId="0" fontId="5" fillId="9" borderId="50" xfId="0" applyFont="1" applyFill="1" applyBorder="1" applyAlignment="1">
      <alignment horizontal="left" vertical="top" wrapText="1"/>
    </xf>
    <xf numFmtId="164" fontId="5" fillId="9" borderId="2" xfId="0" applyNumberFormat="1" applyFont="1" applyFill="1" applyBorder="1" applyAlignment="1">
      <alignment horizontal="left" vertical="top"/>
    </xf>
    <xf numFmtId="164" fontId="5" fillId="9" borderId="4" xfId="0" applyNumberFormat="1" applyFont="1" applyFill="1" applyBorder="1" applyAlignment="1">
      <alignment horizontal="left" vertical="top"/>
    </xf>
    <xf numFmtId="0" fontId="5" fillId="9" borderId="35" xfId="0" applyFont="1" applyFill="1" applyBorder="1" applyAlignment="1">
      <alignment horizontal="left" vertical="top" wrapText="1"/>
    </xf>
    <xf numFmtId="0" fontId="12" fillId="9" borderId="51" xfId="0" applyFont="1" applyFill="1" applyBorder="1" applyAlignment="1">
      <alignment horizontal="center" vertical="top" wrapText="1"/>
    </xf>
    <xf numFmtId="0" fontId="5" fillId="9" borderId="51" xfId="0" applyFont="1" applyFill="1" applyBorder="1" applyAlignment="1">
      <alignment horizontal="left" vertical="top" wrapText="1"/>
    </xf>
    <xf numFmtId="0" fontId="5" fillId="9" borderId="51" xfId="0" applyFont="1" applyFill="1" applyBorder="1" applyAlignment="1">
      <alignment horizontal="left" wrapText="1"/>
    </xf>
    <xf numFmtId="0" fontId="5" fillId="9" borderId="52" xfId="0" applyFont="1" applyFill="1" applyBorder="1" applyAlignment="1">
      <alignment horizontal="left" vertical="top" wrapText="1"/>
    </xf>
    <xf numFmtId="0" fontId="5" fillId="9" borderId="53" xfId="0" applyFont="1" applyFill="1" applyBorder="1" applyAlignment="1">
      <alignment horizontal="left" vertical="top" wrapText="1"/>
    </xf>
    <xf numFmtId="0" fontId="5" fillId="9" borderId="51" xfId="0" applyFont="1" applyFill="1" applyBorder="1" applyAlignment="1">
      <alignment horizontal="left" vertical="top"/>
    </xf>
    <xf numFmtId="164" fontId="5" fillId="9" borderId="51" xfId="0" applyNumberFormat="1" applyFont="1" applyFill="1" applyBorder="1" applyAlignment="1">
      <alignment horizontal="left" vertical="top"/>
    </xf>
    <xf numFmtId="2" fontId="5" fillId="9" borderId="1" xfId="0" applyNumberFormat="1" applyFont="1" applyFill="1" applyBorder="1" applyAlignment="1">
      <alignment horizontal="left" vertical="top"/>
    </xf>
    <xf numFmtId="0" fontId="31" fillId="9" borderId="1" xfId="0" applyFont="1" applyFill="1" applyBorder="1" applyAlignment="1">
      <alignment horizontal="left" wrapText="1"/>
    </xf>
    <xf numFmtId="2" fontId="5" fillId="9" borderId="2" xfId="0" applyNumberFormat="1" applyFont="1" applyFill="1" applyBorder="1" applyAlignment="1">
      <alignment horizontal="left" vertical="top"/>
    </xf>
    <xf numFmtId="164" fontId="25" fillId="9" borderId="1" xfId="0" applyNumberFormat="1" applyFont="1" applyFill="1" applyBorder="1" applyAlignment="1">
      <alignment horizontal="left" vertical="top" wrapText="1"/>
    </xf>
    <xf numFmtId="0" fontId="49" fillId="9" borderId="1" xfId="0" applyFont="1" applyFill="1" applyBorder="1"/>
    <xf numFmtId="0" fontId="12" fillId="9" borderId="44" xfId="0" applyFont="1" applyFill="1" applyBorder="1" applyAlignment="1">
      <alignment horizontal="center" vertical="top" wrapText="1"/>
    </xf>
    <xf numFmtId="0" fontId="27" fillId="9" borderId="44" xfId="0" applyFont="1" applyFill="1" applyBorder="1" applyAlignment="1">
      <alignment vertical="top"/>
    </xf>
    <xf numFmtId="0" fontId="40" fillId="9" borderId="54" xfId="0" applyFont="1" applyFill="1" applyBorder="1" applyAlignment="1">
      <alignment horizontal="left" vertical="top"/>
    </xf>
    <xf numFmtId="0" fontId="5" fillId="9" borderId="55" xfId="0" applyFont="1" applyFill="1" applyBorder="1" applyAlignment="1">
      <alignment horizontal="left" vertical="top" wrapText="1"/>
    </xf>
    <xf numFmtId="0" fontId="5" fillId="9" borderId="44" xfId="0" applyFont="1" applyFill="1" applyBorder="1" applyAlignment="1">
      <alignment horizontal="left" vertical="top"/>
    </xf>
    <xf numFmtId="0" fontId="40" fillId="9" borderId="47" xfId="0" applyFont="1" applyFill="1" applyBorder="1" applyAlignment="1">
      <alignment horizontal="left" vertical="top"/>
    </xf>
    <xf numFmtId="0" fontId="5" fillId="9" borderId="56" xfId="0" applyFont="1" applyFill="1" applyBorder="1" applyAlignment="1">
      <alignment horizontal="left" vertical="top" wrapText="1"/>
    </xf>
    <xf numFmtId="0" fontId="5" fillId="9" borderId="46" xfId="0" applyFont="1" applyFill="1" applyBorder="1" applyAlignment="1">
      <alignment horizontal="left" vertical="top"/>
    </xf>
    <xf numFmtId="0" fontId="5" fillId="9" borderId="46" xfId="0" applyFont="1" applyFill="1" applyBorder="1" applyAlignment="1">
      <alignment horizontal="left" wrapText="1"/>
    </xf>
    <xf numFmtId="0" fontId="5" fillId="9" borderId="46" xfId="0" applyFont="1" applyFill="1" applyBorder="1" applyAlignment="1">
      <alignment vertical="top"/>
    </xf>
    <xf numFmtId="0" fontId="27" fillId="9" borderId="46" xfId="0" applyFont="1" applyFill="1" applyBorder="1" applyAlignment="1">
      <alignment wrapText="1"/>
    </xf>
    <xf numFmtId="0" fontId="0" fillId="9" borderId="46" xfId="0" applyFill="1" applyBorder="1"/>
    <xf numFmtId="0" fontId="12" fillId="9" borderId="49" xfId="0" applyFont="1" applyFill="1" applyBorder="1" applyAlignment="1">
      <alignment horizontal="center" vertical="top" wrapText="1"/>
    </xf>
    <xf numFmtId="0" fontId="5" fillId="9" borderId="49" xfId="0" applyFont="1" applyFill="1" applyBorder="1" applyAlignment="1">
      <alignment horizontal="left" vertical="top" wrapText="1"/>
    </xf>
    <xf numFmtId="0" fontId="40" fillId="9" borderId="57" xfId="0" applyFont="1" applyFill="1" applyBorder="1" applyAlignment="1">
      <alignment horizontal="left" vertical="top"/>
    </xf>
    <xf numFmtId="0" fontId="5" fillId="9" borderId="58" xfId="0" applyFont="1" applyFill="1" applyBorder="1" applyAlignment="1">
      <alignment horizontal="left" vertical="top" wrapText="1"/>
    </xf>
    <xf numFmtId="0" fontId="5" fillId="9" borderId="49" xfId="0" applyFont="1" applyFill="1" applyBorder="1" applyAlignment="1">
      <alignment horizontal="left" vertical="top"/>
    </xf>
    <xf numFmtId="0" fontId="40" fillId="9" borderId="6" xfId="0" applyFont="1" applyFill="1" applyBorder="1" applyAlignment="1">
      <alignment horizontal="left" vertical="top"/>
    </xf>
    <xf numFmtId="0" fontId="40" fillId="9" borderId="1" xfId="0" applyFont="1" applyFill="1" applyBorder="1" applyAlignment="1">
      <alignment horizontal="left" vertical="top"/>
    </xf>
    <xf numFmtId="164" fontId="40" fillId="9" borderId="1" xfId="0" applyNumberFormat="1" applyFont="1" applyFill="1" applyBorder="1" applyAlignment="1">
      <alignment horizontal="left" vertical="top"/>
    </xf>
    <xf numFmtId="0" fontId="5" fillId="9" borderId="59" xfId="0" applyFont="1" applyFill="1" applyBorder="1" applyAlignment="1">
      <alignment horizontal="left" vertical="top" wrapText="1"/>
    </xf>
    <xf numFmtId="0" fontId="31" fillId="9" borderId="21" xfId="0" applyFont="1" applyFill="1" applyBorder="1" applyAlignment="1">
      <alignment horizontal="left" vertical="top" wrapText="1"/>
    </xf>
    <xf numFmtId="164" fontId="1" fillId="9" borderId="1" xfId="0" applyNumberFormat="1" applyFont="1" applyFill="1" applyBorder="1" applyAlignment="1">
      <alignment horizontal="left" vertical="top"/>
    </xf>
    <xf numFmtId="164" fontId="5" fillId="9" borderId="2" xfId="0" applyNumberFormat="1" applyFont="1" applyFill="1" applyBorder="1" applyAlignment="1">
      <alignment horizontal="left" vertical="center"/>
    </xf>
    <xf numFmtId="0" fontId="5" fillId="9" borderId="9" xfId="0" applyFont="1" applyFill="1" applyBorder="1" applyAlignment="1">
      <alignment horizontal="left" vertical="center" wrapText="1"/>
    </xf>
    <xf numFmtId="0" fontId="5" fillId="9" borderId="5" xfId="0" applyFont="1" applyFill="1" applyBorder="1" applyAlignment="1">
      <alignment horizontal="left" vertical="center" wrapText="1"/>
    </xf>
    <xf numFmtId="164" fontId="5" fillId="9" borderId="4" xfId="0" applyNumberFormat="1" applyFont="1" applyFill="1" applyBorder="1" applyAlignment="1">
      <alignment horizontal="left" vertical="center"/>
    </xf>
    <xf numFmtId="2" fontId="5" fillId="9" borderId="1" xfId="0" applyNumberFormat="1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left"/>
    </xf>
    <xf numFmtId="4" fontId="5" fillId="9" borderId="1" xfId="0" applyNumberFormat="1" applyFont="1" applyFill="1" applyBorder="1" applyAlignment="1">
      <alignment horizontal="left" vertical="top" wrapText="1"/>
    </xf>
    <xf numFmtId="4" fontId="5" fillId="9" borderId="6" xfId="0" applyNumberFormat="1" applyFont="1" applyFill="1" applyBorder="1" applyAlignment="1">
      <alignment horizontal="left" vertical="top" wrapText="1"/>
    </xf>
    <xf numFmtId="4" fontId="25" fillId="9" borderId="1" xfId="0" applyNumberFormat="1" applyFont="1" applyFill="1" applyBorder="1" applyAlignment="1">
      <alignment horizontal="left" vertical="top" wrapText="1"/>
    </xf>
    <xf numFmtId="0" fontId="5" fillId="9" borderId="1" xfId="0" applyNumberFormat="1" applyFont="1" applyFill="1" applyBorder="1" applyAlignment="1">
      <alignment horizontal="left" vertical="top" wrapText="1"/>
    </xf>
    <xf numFmtId="0" fontId="25" fillId="9" borderId="1" xfId="0" applyFont="1" applyFill="1" applyBorder="1"/>
    <xf numFmtId="49" fontId="5" fillId="9" borderId="1" xfId="0" applyNumberFormat="1" applyFont="1" applyFill="1" applyBorder="1" applyAlignment="1">
      <alignment horizontal="left" vertical="top" wrapText="1"/>
    </xf>
    <xf numFmtId="0" fontId="31" fillId="9" borderId="1" xfId="0" applyFont="1" applyFill="1" applyBorder="1" applyAlignment="1">
      <alignment horizontal="left" vertical="top"/>
    </xf>
    <xf numFmtId="2" fontId="31" fillId="9" borderId="6" xfId="0" applyNumberFormat="1" applyFont="1" applyFill="1" applyBorder="1" applyAlignment="1">
      <alignment horizontal="left" vertical="top" wrapText="1"/>
    </xf>
    <xf numFmtId="0" fontId="23" fillId="9" borderId="1" xfId="0" applyNumberFormat="1" applyFont="1" applyFill="1" applyBorder="1" applyAlignment="1">
      <alignment horizontal="left" vertical="top" wrapText="1"/>
    </xf>
    <xf numFmtId="0" fontId="25" fillId="9" borderId="0" xfId="0" applyFont="1" applyFill="1" applyBorder="1" applyAlignment="1">
      <alignment vertical="top"/>
    </xf>
    <xf numFmtId="0" fontId="28" fillId="9" borderId="34" xfId="0" applyFont="1" applyFill="1" applyBorder="1" applyAlignment="1">
      <alignment horizontal="left" wrapText="1"/>
    </xf>
    <xf numFmtId="49" fontId="12" fillId="9" borderId="1" xfId="0" applyNumberFormat="1" applyFont="1" applyFill="1" applyBorder="1" applyAlignment="1">
      <alignment horizontal="left" vertical="top" wrapText="1"/>
    </xf>
    <xf numFmtId="0" fontId="12" fillId="9" borderId="6" xfId="0" applyNumberFormat="1" applyFont="1" applyFill="1" applyBorder="1" applyAlignment="1">
      <alignment horizontal="left" vertical="top" wrapText="1"/>
    </xf>
    <xf numFmtId="0" fontId="5" fillId="9" borderId="34" xfId="0" applyFont="1" applyFill="1" applyBorder="1" applyAlignment="1">
      <alignment horizontal="left" wrapText="1"/>
    </xf>
    <xf numFmtId="4" fontId="12" fillId="9" borderId="1" xfId="0" applyNumberFormat="1" applyFont="1" applyFill="1" applyBorder="1" applyAlignment="1">
      <alignment horizontal="left" vertical="top" wrapText="1"/>
    </xf>
    <xf numFmtId="4" fontId="12" fillId="9" borderId="6" xfId="0" applyNumberFormat="1" applyFont="1" applyFill="1" applyBorder="1" applyAlignment="1">
      <alignment horizontal="left" vertical="top" wrapText="1"/>
    </xf>
    <xf numFmtId="2" fontId="12" fillId="9" borderId="6" xfId="0" applyNumberFormat="1" applyFont="1" applyFill="1" applyBorder="1" applyAlignment="1">
      <alignment horizontal="left" vertical="top" wrapText="1"/>
    </xf>
    <xf numFmtId="0" fontId="12" fillId="9" borderId="1" xfId="0" applyFont="1" applyFill="1" applyBorder="1" applyAlignment="1">
      <alignment horizontal="left" wrapText="1"/>
    </xf>
    <xf numFmtId="0" fontId="12" fillId="9" borderId="6" xfId="0" applyFont="1" applyFill="1" applyBorder="1" applyAlignment="1">
      <alignment horizontal="center" vertical="top" wrapText="1"/>
    </xf>
    <xf numFmtId="0" fontId="25" fillId="9" borderId="1" xfId="0" applyNumberFormat="1" applyFont="1" applyFill="1" applyBorder="1" applyAlignment="1">
      <alignment horizontal="left" vertical="top" wrapText="1"/>
    </xf>
    <xf numFmtId="0" fontId="55" fillId="9" borderId="4" xfId="0" applyFont="1" applyFill="1" applyBorder="1" applyAlignment="1">
      <alignment horizontal="left" vertical="top"/>
    </xf>
    <xf numFmtId="4" fontId="27" fillId="10" borderId="1" xfId="14" applyNumberFormat="1" applyFont="1" applyFill="1" applyBorder="1" applyAlignment="1">
      <alignment horizontal="left" vertical="top"/>
    </xf>
    <xf numFmtId="4" fontId="5" fillId="9" borderId="4" xfId="0" applyNumberFormat="1" applyFont="1" applyFill="1" applyBorder="1" applyAlignment="1">
      <alignment horizontal="left" vertical="top" wrapText="1"/>
    </xf>
    <xf numFmtId="0" fontId="12" fillId="9" borderId="6" xfId="0" applyFont="1" applyFill="1" applyBorder="1" applyAlignment="1">
      <alignment horizontal="left" wrapText="1"/>
    </xf>
    <xf numFmtId="4" fontId="5" fillId="9" borderId="8" xfId="0" applyNumberFormat="1" applyFont="1" applyFill="1" applyBorder="1" applyAlignment="1">
      <alignment horizontal="left" vertical="top" wrapText="1"/>
    </xf>
    <xf numFmtId="0" fontId="12" fillId="9" borderId="6" xfId="0" applyFont="1" applyFill="1" applyBorder="1" applyAlignment="1">
      <alignment horizontal="left" vertical="top" wrapText="1"/>
    </xf>
    <xf numFmtId="164" fontId="5" fillId="9" borderId="8" xfId="0" applyNumberFormat="1" applyFont="1" applyFill="1" applyBorder="1" applyAlignment="1">
      <alignment horizontal="left" vertical="top" wrapText="1"/>
    </xf>
    <xf numFmtId="164" fontId="25" fillId="9" borderId="8" xfId="0" applyNumberFormat="1" applyFont="1" applyFill="1" applyBorder="1" applyAlignment="1">
      <alignment horizontal="left" vertical="top" wrapText="1"/>
    </xf>
    <xf numFmtId="4" fontId="45" fillId="9" borderId="8" xfId="0" applyNumberFormat="1" applyFont="1" applyFill="1" applyBorder="1" applyAlignment="1">
      <alignment horizontal="left" vertical="top" wrapText="1"/>
    </xf>
    <xf numFmtId="0" fontId="10" fillId="9" borderId="1" xfId="0" applyFont="1" applyFill="1" applyBorder="1" applyAlignment="1">
      <alignment horizontal="left" vertical="top" wrapText="1"/>
    </xf>
    <xf numFmtId="0" fontId="9" fillId="9" borderId="1" xfId="0" applyFont="1" applyFill="1" applyBorder="1" applyAlignment="1">
      <alignment horizontal="left" vertical="top"/>
    </xf>
    <xf numFmtId="164" fontId="10" fillId="9" borderId="1" xfId="0" applyNumberFormat="1" applyFont="1" applyFill="1" applyBorder="1" applyAlignment="1">
      <alignment horizontal="left" vertical="top"/>
    </xf>
    <xf numFmtId="0" fontId="8" fillId="9" borderId="1" xfId="0" applyFont="1" applyFill="1" applyBorder="1" applyAlignment="1">
      <alignment horizontal="left" vertical="top"/>
    </xf>
    <xf numFmtId="0" fontId="45" fillId="9" borderId="1" xfId="0" applyFont="1" applyFill="1" applyBorder="1" applyAlignment="1">
      <alignment horizontal="left" vertical="top"/>
    </xf>
    <xf numFmtId="0" fontId="0" fillId="9" borderId="1" xfId="0" applyFill="1" applyBorder="1" applyAlignment="1">
      <alignment horizontal="left"/>
    </xf>
    <xf numFmtId="0" fontId="25" fillId="9" borderId="7" xfId="0" applyFont="1" applyFill="1" applyBorder="1" applyAlignment="1">
      <alignment horizontal="left" wrapText="1"/>
    </xf>
    <xf numFmtId="164" fontId="45" fillId="9" borderId="1" xfId="0" applyNumberFormat="1" applyFont="1" applyFill="1" applyBorder="1" applyAlignment="1">
      <alignment horizontal="left" vertical="top" wrapText="1"/>
    </xf>
    <xf numFmtId="0" fontId="5" fillId="9" borderId="9" xfId="0" applyFont="1" applyFill="1" applyBorder="1" applyAlignment="1">
      <alignment vertical="top" wrapText="1"/>
    </xf>
    <xf numFmtId="165" fontId="5" fillId="9" borderId="2" xfId="0" applyNumberFormat="1" applyFont="1" applyFill="1" applyBorder="1" applyAlignment="1">
      <alignment horizontal="left" vertical="top"/>
    </xf>
    <xf numFmtId="0" fontId="5" fillId="9" borderId="8" xfId="0" applyFont="1" applyFill="1" applyBorder="1" applyAlignment="1">
      <alignment vertical="top" wrapText="1"/>
    </xf>
    <xf numFmtId="0" fontId="25" fillId="9" borderId="6" xfId="0" applyFont="1" applyFill="1" applyBorder="1" applyAlignment="1">
      <alignment wrapText="1"/>
    </xf>
    <xf numFmtId="0" fontId="25" fillId="9" borderId="22" xfId="0" applyFont="1" applyFill="1" applyBorder="1" applyAlignment="1">
      <alignment vertical="top" wrapText="1"/>
    </xf>
    <xf numFmtId="0" fontId="25" fillId="9" borderId="10" xfId="0" applyFont="1" applyFill="1" applyBorder="1" applyAlignment="1">
      <alignment vertical="top" wrapText="1"/>
    </xf>
    <xf numFmtId="0" fontId="23" fillId="9" borderId="4" xfId="0" applyFont="1" applyFill="1" applyBorder="1" applyAlignment="1">
      <alignment wrapText="1"/>
    </xf>
    <xf numFmtId="165" fontId="5" fillId="9" borderId="4" xfId="0" applyNumberFormat="1" applyFont="1" applyFill="1" applyBorder="1" applyAlignment="1">
      <alignment horizontal="left" vertical="top"/>
    </xf>
    <xf numFmtId="2" fontId="5" fillId="9" borderId="3" xfId="0" applyNumberFormat="1" applyFont="1" applyFill="1" applyBorder="1" applyAlignment="1">
      <alignment horizontal="left" vertical="top" wrapText="1"/>
    </xf>
    <xf numFmtId="165" fontId="25" fillId="9" borderId="7" xfId="0" applyNumberFormat="1" applyFont="1" applyFill="1" applyBorder="1" applyAlignment="1">
      <alignment horizontal="left" vertical="top"/>
    </xf>
    <xf numFmtId="165" fontId="5" fillId="9" borderId="6" xfId="0" applyNumberFormat="1" applyFont="1" applyFill="1" applyBorder="1" applyAlignment="1">
      <alignment horizontal="left" vertical="top"/>
    </xf>
    <xf numFmtId="0" fontId="25" fillId="9" borderId="1" xfId="0" applyFont="1" applyFill="1" applyBorder="1" applyAlignment="1">
      <alignment wrapText="1"/>
    </xf>
    <xf numFmtId="0" fontId="25" fillId="9" borderId="2" xfId="0" applyFont="1" applyFill="1" applyBorder="1" applyAlignment="1">
      <alignment vertical="top" wrapText="1"/>
    </xf>
    <xf numFmtId="2" fontId="25" fillId="9" borderId="1" xfId="0" applyNumberFormat="1" applyFont="1" applyFill="1" applyBorder="1" applyAlignment="1">
      <alignment horizontal="left" vertical="top"/>
    </xf>
    <xf numFmtId="0" fontId="5" fillId="9" borderId="3" xfId="0" applyFont="1" applyFill="1" applyBorder="1" applyAlignment="1">
      <alignment vertical="top" wrapText="1"/>
    </xf>
    <xf numFmtId="0" fontId="5" fillId="9" borderId="1" xfId="0" applyFont="1" applyFill="1" applyBorder="1" applyAlignment="1">
      <alignment horizontal="center"/>
    </xf>
    <xf numFmtId="2" fontId="5" fillId="9" borderId="3" xfId="0" applyNumberFormat="1" applyFont="1" applyFill="1" applyBorder="1" applyAlignment="1">
      <alignment horizontal="left" vertical="top"/>
    </xf>
    <xf numFmtId="0" fontId="4" fillId="9" borderId="10" xfId="0" applyFont="1" applyFill="1" applyBorder="1" applyAlignment="1">
      <alignment horizontal="left" vertical="top" wrapText="1"/>
    </xf>
    <xf numFmtId="0" fontId="5" fillId="9" borderId="21" xfId="0" applyFont="1" applyFill="1" applyBorder="1" applyAlignment="1">
      <alignment vertical="top" wrapText="1"/>
    </xf>
    <xf numFmtId="0" fontId="5" fillId="9" borderId="7" xfId="0" applyFont="1" applyFill="1" applyBorder="1" applyAlignment="1">
      <alignment vertical="top" wrapText="1"/>
    </xf>
    <xf numFmtId="0" fontId="25" fillId="9" borderId="4" xfId="0" applyFont="1" applyFill="1" applyBorder="1" applyAlignment="1">
      <alignment horizontal="center" vertical="top" wrapText="1"/>
    </xf>
    <xf numFmtId="0" fontId="27" fillId="9" borderId="4" xfId="0" applyFont="1" applyFill="1" applyBorder="1" applyAlignment="1">
      <alignment horizontal="center" vertical="top" wrapText="1"/>
    </xf>
    <xf numFmtId="0" fontId="4" fillId="9" borderId="2" xfId="0" applyFont="1" applyFill="1" applyBorder="1"/>
    <xf numFmtId="0" fontId="23" fillId="9" borderId="2" xfId="0" applyFont="1" applyFill="1" applyBorder="1" applyAlignment="1">
      <alignment vertical="top" wrapText="1"/>
    </xf>
    <xf numFmtId="0" fontId="31" fillId="9" borderId="3" xfId="0" applyFont="1" applyFill="1" applyBorder="1" applyAlignment="1">
      <alignment vertical="top" wrapText="1"/>
    </xf>
    <xf numFmtId="0" fontId="4" fillId="9" borderId="6" xfId="0" applyFont="1" applyFill="1" applyBorder="1" applyAlignment="1">
      <alignment horizontal="left" vertical="top" wrapText="1"/>
    </xf>
    <xf numFmtId="0" fontId="5" fillId="9" borderId="10" xfId="0" applyFont="1" applyFill="1" applyBorder="1" applyAlignment="1">
      <alignment vertical="top" wrapText="1"/>
    </xf>
    <xf numFmtId="165" fontId="5" fillId="9" borderId="1" xfId="0" applyNumberFormat="1" applyFont="1" applyFill="1" applyBorder="1" applyAlignment="1">
      <alignment horizontal="left" vertical="top" wrapText="1"/>
    </xf>
    <xf numFmtId="165" fontId="25" fillId="9" borderId="1" xfId="0" applyNumberFormat="1" applyFont="1" applyFill="1" applyBorder="1" applyAlignment="1">
      <alignment horizontal="left" vertical="top" wrapText="1"/>
    </xf>
    <xf numFmtId="0" fontId="9" fillId="9" borderId="1" xfId="0" applyFont="1" applyFill="1" applyBorder="1"/>
    <xf numFmtId="2" fontId="45" fillId="9" borderId="1" xfId="0" applyNumberFormat="1" applyFont="1" applyFill="1" applyBorder="1" applyAlignment="1">
      <alignment horizontal="left" vertical="top"/>
    </xf>
    <xf numFmtId="0" fontId="10" fillId="9" borderId="1" xfId="0" applyFont="1" applyFill="1" applyBorder="1"/>
    <xf numFmtId="0" fontId="27" fillId="9" borderId="1" xfId="0" applyFont="1" applyFill="1" applyBorder="1" applyAlignment="1">
      <alignment wrapText="1"/>
    </xf>
    <xf numFmtId="0" fontId="22" fillId="9" borderId="1" xfId="0" applyFont="1" applyFill="1" applyBorder="1" applyAlignment="1">
      <alignment horizontal="center" vertical="top" wrapText="1"/>
    </xf>
    <xf numFmtId="0" fontId="9" fillId="9" borderId="1" xfId="0" applyFont="1" applyFill="1" applyBorder="1" applyAlignment="1">
      <alignment horizontal="left"/>
    </xf>
    <xf numFmtId="2" fontId="5" fillId="9" borderId="4" xfId="0" applyNumberFormat="1" applyFont="1" applyFill="1" applyBorder="1" applyAlignment="1">
      <alignment horizontal="left" vertical="top"/>
    </xf>
    <xf numFmtId="165" fontId="25" fillId="9" borderId="1" xfId="0" applyNumberFormat="1" applyFont="1" applyFill="1" applyBorder="1" applyAlignment="1">
      <alignment horizontal="center" vertical="top"/>
    </xf>
    <xf numFmtId="0" fontId="31" fillId="9" borderId="7" xfId="0" applyFont="1" applyFill="1" applyBorder="1" applyAlignment="1">
      <alignment vertical="top" wrapText="1"/>
    </xf>
    <xf numFmtId="165" fontId="5" fillId="9" borderId="1" xfId="0" applyNumberFormat="1" applyFont="1" applyFill="1" applyBorder="1" applyAlignment="1">
      <alignment horizontal="center"/>
    </xf>
    <xf numFmtId="0" fontId="55" fillId="9" borderId="1" xfId="0" applyFont="1" applyFill="1" applyBorder="1" applyAlignment="1">
      <alignment vertical="top" wrapText="1"/>
    </xf>
    <xf numFmtId="0" fontId="64" fillId="9" borderId="1" xfId="0" applyFont="1" applyFill="1" applyBorder="1" applyAlignment="1">
      <alignment horizontal="left" vertical="top" wrapText="1"/>
    </xf>
    <xf numFmtId="0" fontId="66" fillId="9" borderId="1" xfId="0" applyFont="1" applyFill="1" applyBorder="1" applyAlignment="1">
      <alignment vertical="top" wrapText="1"/>
    </xf>
    <xf numFmtId="0" fontId="64" fillId="9" borderId="1" xfId="0" applyFont="1" applyFill="1" applyBorder="1" applyAlignment="1">
      <alignment vertical="top" wrapText="1"/>
    </xf>
    <xf numFmtId="0" fontId="55" fillId="9" borderId="1" xfId="0" applyFont="1" applyFill="1" applyBorder="1" applyAlignment="1">
      <alignment wrapText="1"/>
    </xf>
    <xf numFmtId="165" fontId="5" fillId="9" borderId="1" xfId="0" applyNumberFormat="1" applyFont="1" applyFill="1" applyBorder="1" applyAlignment="1">
      <alignment horizontal="left"/>
    </xf>
    <xf numFmtId="0" fontId="25" fillId="9" borderId="4" xfId="0" applyFont="1" applyFill="1" applyBorder="1" applyAlignment="1">
      <alignment wrapText="1"/>
    </xf>
    <xf numFmtId="0" fontId="5" fillId="9" borderId="4" xfId="0" applyFont="1" applyFill="1" applyBorder="1" applyAlignment="1">
      <alignment horizontal="left"/>
    </xf>
    <xf numFmtId="165" fontId="5" fillId="9" borderId="4" xfId="0" applyNumberFormat="1" applyFont="1" applyFill="1" applyBorder="1" applyAlignment="1">
      <alignment horizontal="left"/>
    </xf>
    <xf numFmtId="0" fontId="5" fillId="9" borderId="4" xfId="0" applyFont="1" applyFill="1" applyBorder="1" applyAlignment="1">
      <alignment horizontal="center"/>
    </xf>
    <xf numFmtId="2" fontId="25" fillId="9" borderId="4" xfId="0" applyNumberFormat="1" applyFont="1" applyFill="1" applyBorder="1" applyAlignment="1">
      <alignment horizontal="left" vertical="top" wrapText="1"/>
    </xf>
    <xf numFmtId="165" fontId="25" fillId="9" borderId="4" xfId="0" applyNumberFormat="1" applyFont="1" applyFill="1" applyBorder="1" applyAlignment="1">
      <alignment horizontal="center" vertical="top"/>
    </xf>
    <xf numFmtId="165" fontId="5" fillId="9" borderId="4" xfId="0" applyNumberFormat="1" applyFont="1" applyFill="1" applyBorder="1" applyAlignment="1">
      <alignment horizontal="center"/>
    </xf>
    <xf numFmtId="0" fontId="31" fillId="9" borderId="8" xfId="0" applyFont="1" applyFill="1" applyBorder="1" applyAlignment="1">
      <alignment vertical="top" wrapText="1"/>
    </xf>
    <xf numFmtId="0" fontId="31" fillId="9" borderId="10" xfId="0" applyFont="1" applyFill="1" applyBorder="1" applyAlignment="1">
      <alignment vertical="top" wrapText="1"/>
    </xf>
    <xf numFmtId="2" fontId="23" fillId="9" borderId="1" xfId="0" applyNumberFormat="1" applyFont="1" applyFill="1" applyBorder="1" applyAlignment="1">
      <alignment horizontal="left" vertical="top" wrapText="1"/>
    </xf>
    <xf numFmtId="0" fontId="31" fillId="9" borderId="3" xfId="0" applyFont="1" applyFill="1" applyBorder="1" applyAlignment="1">
      <alignment horizontal="left" wrapText="1"/>
    </xf>
    <xf numFmtId="2" fontId="56" fillId="9" borderId="7" xfId="0" applyNumberFormat="1" applyFont="1" applyFill="1" applyBorder="1" applyAlignment="1">
      <alignment horizontal="left" vertical="top" wrapText="1"/>
    </xf>
    <xf numFmtId="0" fontId="23" fillId="9" borderId="1" xfId="0" applyFont="1" applyFill="1" applyBorder="1"/>
    <xf numFmtId="0" fontId="23" fillId="9" borderId="1" xfId="0" applyFont="1" applyFill="1" applyBorder="1" applyAlignment="1">
      <alignment horizontal="left" vertical="top"/>
    </xf>
    <xf numFmtId="2" fontId="31" fillId="9" borderId="4" xfId="0" applyNumberFormat="1" applyFont="1" applyFill="1" applyBorder="1" applyAlignment="1">
      <alignment horizontal="left" vertical="top" wrapText="1"/>
    </xf>
    <xf numFmtId="1" fontId="31" fillId="9" borderId="4" xfId="0" applyNumberFormat="1" applyFont="1" applyFill="1" applyBorder="1" applyAlignment="1">
      <alignment horizontal="left" vertical="top" wrapText="1"/>
    </xf>
    <xf numFmtId="0" fontId="31" fillId="9" borderId="5" xfId="0" applyFont="1" applyFill="1" applyBorder="1" applyAlignment="1">
      <alignment vertical="top" wrapText="1"/>
    </xf>
    <xf numFmtId="0" fontId="31" fillId="9" borderId="5" xfId="0" applyFont="1" applyFill="1" applyBorder="1" applyAlignment="1">
      <alignment wrapText="1"/>
    </xf>
    <xf numFmtId="0" fontId="23" fillId="9" borderId="5" xfId="0" applyFont="1" applyFill="1" applyBorder="1" applyAlignment="1">
      <alignment vertical="top" wrapText="1"/>
    </xf>
    <xf numFmtId="0" fontId="31" fillId="9" borderId="4" xfId="0" applyFont="1" applyFill="1" applyBorder="1" applyAlignment="1">
      <alignment wrapText="1"/>
    </xf>
    <xf numFmtId="0" fontId="36" fillId="9" borderId="5" xfId="0" applyFont="1" applyFill="1" applyBorder="1" applyAlignment="1">
      <alignment vertical="top" wrapText="1"/>
    </xf>
    <xf numFmtId="0" fontId="31" fillId="9" borderId="21" xfId="0" applyFont="1" applyFill="1" applyBorder="1" applyAlignment="1">
      <alignment vertical="top" wrapText="1"/>
    </xf>
    <xf numFmtId="0" fontId="31" fillId="9" borderId="28" xfId="0" applyFont="1" applyFill="1" applyBorder="1" applyAlignment="1">
      <alignment vertical="top" wrapText="1"/>
    </xf>
    <xf numFmtId="0" fontId="31" fillId="9" borderId="1" xfId="0" applyFont="1" applyFill="1" applyBorder="1"/>
    <xf numFmtId="2" fontId="31" fillId="9" borderId="1" xfId="0" applyNumberFormat="1" applyFont="1" applyFill="1" applyBorder="1" applyAlignment="1">
      <alignment horizontal="left" vertical="top"/>
    </xf>
    <xf numFmtId="2" fontId="23" fillId="9" borderId="1" xfId="0" applyNumberFormat="1" applyFont="1" applyFill="1" applyBorder="1" applyAlignment="1">
      <alignment horizontal="center" vertical="top" wrapText="1"/>
    </xf>
    <xf numFmtId="0" fontId="31" fillId="9" borderId="0" xfId="0" applyFont="1" applyFill="1" applyBorder="1" applyAlignment="1">
      <alignment horizontal="left" vertical="top"/>
    </xf>
    <xf numFmtId="2" fontId="45" fillId="9" borderId="2" xfId="0" applyNumberFormat="1" applyFont="1" applyFill="1" applyBorder="1" applyAlignment="1">
      <alignment horizontal="left" vertical="top"/>
    </xf>
    <xf numFmtId="2" fontId="31" fillId="9" borderId="2" xfId="0" applyNumberFormat="1" applyFont="1" applyFill="1" applyBorder="1" applyAlignment="1">
      <alignment horizontal="left" vertical="top"/>
    </xf>
    <xf numFmtId="0" fontId="23" fillId="9" borderId="1" xfId="0" applyFont="1" applyFill="1" applyBorder="1" applyAlignment="1">
      <alignment horizontal="justify" vertical="top" wrapText="1"/>
    </xf>
    <xf numFmtId="0" fontId="23" fillId="9" borderId="4" xfId="0" applyFont="1" applyFill="1" applyBorder="1" applyAlignment="1">
      <alignment horizontal="justify" vertical="top" wrapText="1"/>
    </xf>
    <xf numFmtId="170" fontId="23" fillId="9" borderId="1" xfId="0" applyNumberFormat="1" applyFont="1" applyFill="1" applyBorder="1" applyAlignment="1">
      <alignment horizontal="left" vertical="top" wrapText="1"/>
    </xf>
    <xf numFmtId="0" fontId="31" fillId="9" borderId="13" xfId="0" applyFont="1" applyFill="1" applyBorder="1" applyAlignment="1">
      <alignment vertical="top" wrapText="1"/>
    </xf>
    <xf numFmtId="0" fontId="31" fillId="9" borderId="28" xfId="0" applyFont="1" applyFill="1" applyBorder="1" applyAlignment="1">
      <alignment horizontal="justify" vertical="top" wrapText="1"/>
    </xf>
    <xf numFmtId="0" fontId="23" fillId="9" borderId="7" xfId="0" applyFont="1" applyFill="1" applyBorder="1" applyAlignment="1">
      <alignment horizontal="justify" vertical="top" wrapText="1"/>
    </xf>
    <xf numFmtId="0" fontId="31" fillId="9" borderId="1" xfId="0" applyFont="1" applyFill="1" applyBorder="1" applyAlignment="1">
      <alignment vertical="top"/>
    </xf>
    <xf numFmtId="4" fontId="46" fillId="9" borderId="1" xfId="0" applyNumberFormat="1" applyFont="1" applyFill="1" applyBorder="1" applyAlignment="1">
      <alignment horizontal="left" vertical="top" wrapText="1"/>
    </xf>
    <xf numFmtId="0" fontId="5" fillId="9" borderId="28" xfId="0" applyFont="1" applyFill="1" applyBorder="1" applyAlignment="1">
      <alignment vertical="center" wrapText="1"/>
    </xf>
    <xf numFmtId="0" fontId="25" fillId="9" borderId="7" xfId="0" applyFont="1" applyFill="1" applyBorder="1" applyAlignment="1">
      <alignment vertical="center" wrapText="1"/>
    </xf>
    <xf numFmtId="0" fontId="25" fillId="9" borderId="6" xfId="0" applyFont="1" applyFill="1" applyBorder="1" applyAlignment="1">
      <alignment horizontal="left" vertical="center" wrapText="1"/>
    </xf>
    <xf numFmtId="0" fontId="25" fillId="9" borderId="7" xfId="0" applyFont="1" applyFill="1" applyBorder="1" applyAlignment="1">
      <alignment horizontal="left" vertical="center" wrapText="1"/>
    </xf>
    <xf numFmtId="4" fontId="23" fillId="9" borderId="1" xfId="0" applyNumberFormat="1" applyFont="1" applyFill="1" applyBorder="1" applyAlignment="1">
      <alignment horizontal="left" vertical="top" wrapText="1"/>
    </xf>
    <xf numFmtId="0" fontId="5" fillId="9" borderId="6" xfId="0" applyNumberFormat="1" applyFont="1" applyFill="1" applyBorder="1" applyAlignment="1">
      <alignment horizontal="left" vertical="center" wrapText="1"/>
    </xf>
    <xf numFmtId="164" fontId="31" fillId="9" borderId="1" xfId="0" applyNumberFormat="1" applyFont="1" applyFill="1" applyBorder="1" applyAlignment="1">
      <alignment horizontal="left" vertical="top" wrapText="1"/>
    </xf>
    <xf numFmtId="0" fontId="25" fillId="9" borderId="7" xfId="0" applyFont="1" applyFill="1" applyBorder="1" applyAlignment="1">
      <alignment vertical="top" wrapText="1"/>
    </xf>
    <xf numFmtId="0" fontId="5" fillId="9" borderId="7" xfId="0" applyFont="1" applyFill="1" applyBorder="1" applyAlignment="1">
      <alignment vertical="top"/>
    </xf>
    <xf numFmtId="4" fontId="56" fillId="9" borderId="1" xfId="0" applyNumberFormat="1" applyFont="1" applyFill="1" applyBorder="1" applyAlignment="1">
      <alignment horizontal="left" vertical="top" wrapText="1"/>
    </xf>
    <xf numFmtId="0" fontId="5" fillId="9" borderId="2" xfId="0" applyFont="1" applyFill="1" applyBorder="1" applyAlignment="1">
      <alignment wrapText="1"/>
    </xf>
    <xf numFmtId="0" fontId="25" fillId="9" borderId="0" xfId="0" applyFont="1" applyFill="1" applyBorder="1" applyAlignment="1">
      <alignment wrapText="1"/>
    </xf>
    <xf numFmtId="0" fontId="25" fillId="9" borderId="6" xfId="0" applyFont="1" applyFill="1" applyBorder="1" applyAlignment="1">
      <alignment vertical="center" wrapText="1"/>
    </xf>
    <xf numFmtId="0" fontId="25" fillId="9" borderId="60" xfId="0" applyFont="1" applyFill="1" applyBorder="1" applyAlignment="1">
      <alignment wrapText="1"/>
    </xf>
    <xf numFmtId="3" fontId="25" fillId="9" borderId="1" xfId="0" applyNumberFormat="1" applyFont="1" applyFill="1" applyBorder="1" applyAlignment="1">
      <alignment horizontal="left" vertical="top"/>
    </xf>
    <xf numFmtId="4" fontId="5" fillId="9" borderId="1" xfId="0" applyNumberFormat="1" applyFont="1" applyFill="1" applyBorder="1" applyAlignment="1">
      <alignment horizontal="left" vertical="top"/>
    </xf>
    <xf numFmtId="0" fontId="1" fillId="9" borderId="0" xfId="0" applyFont="1" applyFill="1" applyAlignment="1">
      <alignment horizontal="left" vertical="top"/>
    </xf>
    <xf numFmtId="4" fontId="25" fillId="9" borderId="1" xfId="0" applyNumberFormat="1" applyFont="1" applyFill="1" applyBorder="1" applyAlignment="1">
      <alignment horizontal="left" vertical="top"/>
    </xf>
    <xf numFmtId="0" fontId="25" fillId="9" borderId="60" xfId="0" applyFont="1" applyFill="1" applyBorder="1" applyAlignment="1">
      <alignment vertical="top" wrapText="1"/>
    </xf>
    <xf numFmtId="0" fontId="25" fillId="9" borderId="0" xfId="0" applyFont="1" applyFill="1" applyBorder="1" applyAlignment="1">
      <alignment vertical="top" wrapText="1"/>
    </xf>
    <xf numFmtId="2" fontId="51" fillId="9" borderId="1" xfId="0" applyNumberFormat="1" applyFont="1" applyFill="1" applyBorder="1" applyAlignment="1">
      <alignment horizontal="left" vertical="top"/>
    </xf>
    <xf numFmtId="0" fontId="67" fillId="9" borderId="1" xfId="0" applyFont="1" applyFill="1" applyBorder="1" applyAlignment="1">
      <alignment horizontal="left" vertical="top" wrapText="1"/>
    </xf>
    <xf numFmtId="2" fontId="67" fillId="9" borderId="1" xfId="0" applyNumberFormat="1" applyFont="1" applyFill="1" applyBorder="1" applyAlignment="1">
      <alignment horizontal="left" vertical="top" wrapText="1"/>
    </xf>
    <xf numFmtId="2" fontId="51" fillId="9" borderId="1" xfId="0" applyNumberFormat="1" applyFont="1" applyFill="1" applyBorder="1" applyAlignment="1">
      <alignment horizontal="left" vertical="top" wrapText="1"/>
    </xf>
    <xf numFmtId="0" fontId="27" fillId="9" borderId="13" xfId="0" applyFont="1" applyFill="1" applyBorder="1" applyAlignment="1">
      <alignment horizontal="left" vertical="top" wrapText="1"/>
    </xf>
    <xf numFmtId="0" fontId="27" fillId="9" borderId="2" xfId="0" applyFont="1" applyFill="1" applyBorder="1" applyAlignment="1">
      <alignment horizontal="left" vertical="top" wrapText="1"/>
    </xf>
    <xf numFmtId="0" fontId="56" fillId="9" borderId="2" xfId="0" applyNumberFormat="1" applyFont="1" applyFill="1" applyBorder="1" applyAlignment="1">
      <alignment horizontal="left" vertical="top" wrapText="1"/>
    </xf>
    <xf numFmtId="0" fontId="27" fillId="9" borderId="2" xfId="0" applyNumberFormat="1" applyFont="1" applyFill="1" applyBorder="1" applyAlignment="1">
      <alignment horizontal="left" vertical="top" wrapText="1"/>
    </xf>
    <xf numFmtId="0" fontId="27" fillId="9" borderId="10" xfId="0" applyFont="1" applyFill="1" applyBorder="1" applyAlignment="1">
      <alignment horizontal="left" vertical="top" wrapText="1"/>
    </xf>
    <xf numFmtId="0" fontId="27" fillId="9" borderId="21" xfId="0" applyFont="1" applyFill="1" applyBorder="1" applyAlignment="1">
      <alignment vertical="top" wrapText="1"/>
    </xf>
    <xf numFmtId="0" fontId="56" fillId="9" borderId="1" xfId="0" applyNumberFormat="1" applyFont="1" applyFill="1" applyBorder="1" applyAlignment="1">
      <alignment horizontal="left" vertical="top" wrapText="1"/>
    </xf>
    <xf numFmtId="0" fontId="27" fillId="9" borderId="1" xfId="0" applyNumberFormat="1" applyFont="1" applyFill="1" applyBorder="1" applyAlignment="1">
      <alignment horizontal="left" vertical="top" wrapText="1"/>
    </xf>
    <xf numFmtId="0" fontId="27" fillId="9" borderId="6" xfId="0" applyFont="1" applyFill="1" applyBorder="1" applyAlignment="1">
      <alignment horizontal="left" vertical="top" wrapText="1"/>
    </xf>
    <xf numFmtId="0" fontId="27" fillId="9" borderId="21" xfId="0" applyFont="1" applyFill="1" applyBorder="1" applyAlignment="1">
      <alignment horizontal="left" vertical="top" wrapText="1"/>
    </xf>
    <xf numFmtId="0" fontId="27" fillId="9" borderId="1" xfId="0" applyFont="1" applyFill="1" applyBorder="1" applyAlignment="1">
      <alignment horizontal="left" wrapText="1"/>
    </xf>
    <xf numFmtId="0" fontId="2" fillId="9" borderId="1" xfId="0" applyFont="1" applyFill="1" applyBorder="1" applyAlignment="1">
      <alignment horizontal="left" wrapText="1"/>
    </xf>
    <xf numFmtId="0" fontId="2" fillId="9" borderId="1" xfId="0" applyFont="1" applyFill="1" applyBorder="1" applyAlignment="1">
      <alignment horizontal="left" vertical="top" wrapText="1"/>
    </xf>
    <xf numFmtId="0" fontId="27" fillId="9" borderId="2" xfId="0" applyFont="1" applyFill="1" applyBorder="1" applyAlignment="1">
      <alignment horizontal="left" wrapText="1"/>
    </xf>
    <xf numFmtId="164" fontId="56" fillId="9" borderId="1" xfId="0" applyNumberFormat="1" applyFont="1" applyFill="1" applyBorder="1" applyAlignment="1">
      <alignment horizontal="left" vertical="top"/>
    </xf>
    <xf numFmtId="164" fontId="27" fillId="9" borderId="1" xfId="0" applyNumberFormat="1" applyFont="1" applyFill="1" applyBorder="1" applyAlignment="1">
      <alignment horizontal="left"/>
    </xf>
    <xf numFmtId="0" fontId="27" fillId="9" borderId="6" xfId="0" applyFont="1" applyFill="1" applyBorder="1" applyAlignment="1">
      <alignment horizontal="left" wrapText="1"/>
    </xf>
    <xf numFmtId="164" fontId="2" fillId="9" borderId="1" xfId="0" applyNumberFormat="1" applyFont="1" applyFill="1" applyBorder="1" applyAlignment="1">
      <alignment horizontal="left" vertical="top" wrapText="1"/>
    </xf>
    <xf numFmtId="164" fontId="2" fillId="9" borderId="1" xfId="0" applyNumberFormat="1" applyFont="1" applyFill="1" applyBorder="1" applyAlignment="1">
      <alignment horizontal="left" vertical="top"/>
    </xf>
    <xf numFmtId="0" fontId="27" fillId="9" borderId="37" xfId="0" applyFont="1" applyFill="1" applyBorder="1" applyAlignment="1">
      <alignment horizontal="left" vertical="top" wrapText="1"/>
    </xf>
    <xf numFmtId="164" fontId="2" fillId="9" borderId="4" xfId="0" applyNumberFormat="1" applyFont="1" applyFill="1" applyBorder="1" applyAlignment="1">
      <alignment horizontal="left" vertical="top" wrapText="1"/>
    </xf>
    <xf numFmtId="0" fontId="6" fillId="9" borderId="4" xfId="0" applyFont="1" applyFill="1" applyBorder="1" applyAlignment="1">
      <alignment horizontal="left" vertical="top" wrapText="1"/>
    </xf>
    <xf numFmtId="164" fontId="56" fillId="9" borderId="4" xfId="0" applyNumberFormat="1" applyFont="1" applyFill="1" applyBorder="1" applyAlignment="1">
      <alignment horizontal="left" vertical="top"/>
    </xf>
    <xf numFmtId="164" fontId="2" fillId="9" borderId="4" xfId="0" applyNumberFormat="1" applyFont="1" applyFill="1" applyBorder="1" applyAlignment="1">
      <alignment horizontal="left" vertical="top"/>
    </xf>
    <xf numFmtId="0" fontId="27" fillId="9" borderId="8" xfId="0" applyFont="1" applyFill="1" applyBorder="1" applyAlignment="1">
      <alignment horizontal="left" vertical="top" wrapText="1"/>
    </xf>
    <xf numFmtId="2" fontId="27" fillId="9" borderId="1" xfId="0" applyNumberFormat="1" applyFont="1" applyFill="1" applyBorder="1" applyAlignment="1">
      <alignment horizontal="left" vertical="top" wrapText="1"/>
    </xf>
    <xf numFmtId="0" fontId="27" fillId="9" borderId="7" xfId="0" applyFont="1" applyFill="1" applyBorder="1" applyAlignment="1">
      <alignment horizontal="left" vertical="top" wrapText="1"/>
    </xf>
    <xf numFmtId="0" fontId="2" fillId="9" borderId="17" xfId="0" applyFont="1" applyFill="1" applyBorder="1" applyAlignment="1">
      <alignment horizontal="left" wrapText="1"/>
    </xf>
    <xf numFmtId="0" fontId="2" fillId="9" borderId="17" xfId="0" applyFont="1" applyFill="1" applyBorder="1" applyAlignment="1">
      <alignment horizontal="left" vertical="top" wrapText="1"/>
    </xf>
    <xf numFmtId="0" fontId="5" fillId="9" borderId="17" xfId="0" applyFont="1" applyFill="1" applyBorder="1" applyAlignment="1">
      <alignment horizontal="left" vertical="top" wrapText="1"/>
    </xf>
    <xf numFmtId="4" fontId="2" fillId="9" borderId="4" xfId="0" applyNumberFormat="1" applyFont="1" applyFill="1" applyBorder="1" applyAlignment="1">
      <alignment horizontal="left" vertical="top" wrapText="1"/>
    </xf>
    <xf numFmtId="0" fontId="31" fillId="9" borderId="4" xfId="0" applyFont="1" applyFill="1" applyBorder="1" applyAlignment="1">
      <alignment horizontal="left" wrapText="1"/>
    </xf>
    <xf numFmtId="0" fontId="31" fillId="9" borderId="8" xfId="0" applyNumberFormat="1" applyFont="1" applyFill="1" applyBorder="1" applyAlignment="1">
      <alignment horizontal="left" vertical="top" wrapText="1"/>
    </xf>
    <xf numFmtId="0" fontId="4" fillId="9" borderId="1" xfId="0" applyFont="1" applyFill="1" applyBorder="1" applyAlignment="1">
      <alignment horizontal="left" wrapText="1"/>
    </xf>
    <xf numFmtId="0" fontId="4" fillId="9" borderId="6" xfId="0" applyNumberFormat="1" applyFont="1" applyFill="1" applyBorder="1" applyAlignment="1">
      <alignment horizontal="left" vertical="top" wrapText="1"/>
    </xf>
    <xf numFmtId="2" fontId="4" fillId="9" borderId="1" xfId="0" applyNumberFormat="1" applyFont="1" applyFill="1" applyBorder="1" applyAlignment="1">
      <alignment horizontal="left" vertical="top" wrapText="1"/>
    </xf>
    <xf numFmtId="0" fontId="27" fillId="9" borderId="4" xfId="0" applyFont="1" applyFill="1" applyBorder="1" applyAlignment="1">
      <alignment horizontal="left" wrapText="1"/>
    </xf>
    <xf numFmtId="0" fontId="27" fillId="9" borderId="8" xfId="0" applyNumberFormat="1" applyFont="1" applyFill="1" applyBorder="1" applyAlignment="1">
      <alignment horizontal="left" vertical="top" wrapText="1"/>
    </xf>
    <xf numFmtId="0" fontId="4" fillId="9" borderId="1" xfId="0" applyNumberFormat="1" applyFont="1" applyFill="1" applyBorder="1" applyAlignment="1">
      <alignment horizontal="left" vertical="top" wrapText="1"/>
    </xf>
    <xf numFmtId="0" fontId="4" fillId="9" borderId="6" xfId="0" applyFont="1" applyFill="1" applyBorder="1" applyAlignment="1">
      <alignment horizontal="left" wrapText="1"/>
    </xf>
    <xf numFmtId="0" fontId="4" fillId="9" borderId="10" xfId="0" applyNumberFormat="1" applyFont="1" applyFill="1" applyBorder="1" applyAlignment="1">
      <alignment horizontal="left" vertical="top" wrapText="1"/>
    </xf>
    <xf numFmtId="0" fontId="27" fillId="9" borderId="10" xfId="0" applyNumberFormat="1" applyFont="1" applyFill="1" applyBorder="1" applyAlignment="1">
      <alignment horizontal="left" vertical="top" wrapText="1"/>
    </xf>
    <xf numFmtId="0" fontId="4" fillId="9" borderId="8" xfId="0" applyNumberFormat="1" applyFont="1" applyFill="1" applyBorder="1" applyAlignment="1">
      <alignment horizontal="left" vertical="top" wrapText="1"/>
    </xf>
    <xf numFmtId="0" fontId="27" fillId="9" borderId="6" xfId="0" applyNumberFormat="1" applyFont="1" applyFill="1" applyBorder="1" applyAlignment="1">
      <alignment horizontal="left" vertical="top" wrapText="1"/>
    </xf>
    <xf numFmtId="0" fontId="0" fillId="9" borderId="6" xfId="0" applyFill="1" applyBorder="1" applyAlignment="1">
      <alignment horizontal="left" vertical="top"/>
    </xf>
    <xf numFmtId="164" fontId="27" fillId="9" borderId="6" xfId="0" applyNumberFormat="1" applyFont="1" applyFill="1" applyBorder="1" applyAlignment="1">
      <alignment horizontal="left" vertical="top" wrapText="1"/>
    </xf>
    <xf numFmtId="0" fontId="0" fillId="9" borderId="7" xfId="0" applyFill="1" applyBorder="1"/>
    <xf numFmtId="0" fontId="22" fillId="9" borderId="1" xfId="0" applyFont="1" applyFill="1" applyBorder="1" applyAlignment="1">
      <alignment vertical="top" wrapText="1"/>
    </xf>
    <xf numFmtId="164" fontId="22" fillId="9" borderId="1" xfId="0" applyNumberFormat="1" applyFont="1" applyFill="1" applyBorder="1" applyAlignment="1">
      <alignment horizontal="left" vertical="top"/>
    </xf>
    <xf numFmtId="164" fontId="8" fillId="9" borderId="1" xfId="0" applyNumberFormat="1" applyFont="1" applyFill="1" applyBorder="1" applyAlignment="1">
      <alignment horizontal="left" vertical="top"/>
    </xf>
    <xf numFmtId="0" fontId="8" fillId="9" borderId="4" xfId="0" applyFont="1" applyFill="1" applyBorder="1" applyAlignment="1">
      <alignment horizontal="left" vertical="top"/>
    </xf>
    <xf numFmtId="0" fontId="8" fillId="9" borderId="1" xfId="0" applyFont="1" applyFill="1" applyBorder="1" applyAlignment="1">
      <alignment vertical="top"/>
    </xf>
    <xf numFmtId="0" fontId="22" fillId="9" borderId="1" xfId="0" applyFont="1" applyFill="1" applyBorder="1" applyAlignment="1">
      <alignment wrapText="1"/>
    </xf>
    <xf numFmtId="0" fontId="8" fillId="9" borderId="1" xfId="0" applyFont="1" applyFill="1" applyBorder="1" applyAlignment="1">
      <alignment wrapText="1"/>
    </xf>
    <xf numFmtId="0" fontId="22" fillId="9" borderId="1" xfId="0" applyFont="1" applyFill="1" applyBorder="1" applyAlignment="1">
      <alignment horizontal="left" vertical="top"/>
    </xf>
    <xf numFmtId="0" fontId="22" fillId="9" borderId="10" xfId="0" applyFont="1" applyFill="1" applyBorder="1" applyAlignment="1">
      <alignment vertical="top" wrapText="1"/>
    </xf>
    <xf numFmtId="0" fontId="8" fillId="9" borderId="6" xfId="0" applyFont="1" applyFill="1" applyBorder="1" applyAlignment="1">
      <alignment vertical="top"/>
    </xf>
    <xf numFmtId="0" fontId="0" fillId="9" borderId="6" xfId="0" applyFill="1" applyBorder="1"/>
    <xf numFmtId="0" fontId="69" fillId="9" borderId="10" xfId="0" applyFont="1" applyFill="1" applyBorder="1" applyAlignment="1">
      <alignment horizontal="left" vertical="top"/>
    </xf>
    <xf numFmtId="0" fontId="22" fillId="9" borderId="10" xfId="0" applyFont="1" applyFill="1" applyBorder="1" applyAlignment="1">
      <alignment vertical="top"/>
    </xf>
    <xf numFmtId="0" fontId="8" fillId="9" borderId="10" xfId="0" applyFont="1" applyFill="1" applyBorder="1" applyAlignment="1">
      <alignment vertical="top" wrapText="1"/>
    </xf>
    <xf numFmtId="0" fontId="22" fillId="9" borderId="6" xfId="0" applyFont="1" applyFill="1" applyBorder="1" applyAlignment="1">
      <alignment vertical="top" wrapText="1"/>
    </xf>
    <xf numFmtId="0" fontId="8" fillId="9" borderId="6" xfId="0" applyFont="1" applyFill="1" applyBorder="1" applyAlignment="1">
      <alignment vertical="top" wrapText="1"/>
    </xf>
    <xf numFmtId="164" fontId="40" fillId="9" borderId="6" xfId="0" applyNumberFormat="1" applyFont="1" applyFill="1" applyBorder="1" applyAlignment="1">
      <alignment horizontal="left" vertical="top"/>
    </xf>
    <xf numFmtId="164" fontId="7" fillId="9" borderId="6" xfId="0" applyNumberFormat="1" applyFont="1" applyFill="1" applyBorder="1" applyAlignment="1">
      <alignment horizontal="left" vertical="top"/>
    </xf>
    <xf numFmtId="0" fontId="8" fillId="9" borderId="6" xfId="0" applyFont="1" applyFill="1" applyBorder="1"/>
    <xf numFmtId="0" fontId="22" fillId="9" borderId="6" xfId="0" applyFont="1" applyFill="1" applyBorder="1" applyAlignment="1">
      <alignment vertical="top"/>
    </xf>
    <xf numFmtId="0" fontId="8" fillId="9" borderId="22" xfId="0" applyFont="1" applyFill="1" applyBorder="1" applyAlignment="1">
      <alignment vertical="top" wrapText="1"/>
    </xf>
    <xf numFmtId="0" fontId="22" fillId="9" borderId="8" xfId="0" applyFont="1" applyFill="1" applyBorder="1" applyAlignment="1">
      <alignment vertical="top" wrapText="1"/>
    </xf>
    <xf numFmtId="0" fontId="8" fillId="9" borderId="8" xfId="0" applyFont="1" applyFill="1" applyBorder="1" applyAlignment="1">
      <alignment vertical="top" wrapText="1"/>
    </xf>
    <xf numFmtId="164" fontId="1" fillId="9" borderId="8" xfId="0" applyNumberFormat="1" applyFont="1" applyFill="1" applyBorder="1" applyAlignment="1">
      <alignment horizontal="left" vertical="top"/>
    </xf>
    <xf numFmtId="164" fontId="0" fillId="9" borderId="8" xfId="0" applyNumberFormat="1" applyFill="1" applyBorder="1" applyAlignment="1">
      <alignment horizontal="left" vertical="top"/>
    </xf>
    <xf numFmtId="0" fontId="0" fillId="9" borderId="8" xfId="0" applyFill="1" applyBorder="1" applyAlignment="1">
      <alignment horizontal="left" vertical="top"/>
    </xf>
    <xf numFmtId="0" fontId="0" fillId="9" borderId="8" xfId="0" applyFill="1" applyBorder="1"/>
    <xf numFmtId="0" fontId="8" fillId="9" borderId="8" xfId="0" applyFont="1" applyFill="1" applyBorder="1"/>
    <xf numFmtId="0" fontId="22" fillId="9" borderId="22" xfId="0" applyFont="1" applyFill="1" applyBorder="1" applyAlignment="1">
      <alignment vertical="top"/>
    </xf>
    <xf numFmtId="0" fontId="22" fillId="9" borderId="22" xfId="0" applyFont="1" applyFill="1" applyBorder="1" applyAlignment="1">
      <alignment vertical="top" wrapText="1"/>
    </xf>
    <xf numFmtId="0" fontId="22" fillId="9" borderId="61" xfId="0" applyFont="1" applyFill="1" applyBorder="1" applyAlignment="1">
      <alignment vertical="top" wrapText="1"/>
    </xf>
    <xf numFmtId="164" fontId="1" fillId="9" borderId="61" xfId="0" applyNumberFormat="1" applyFont="1" applyFill="1" applyBorder="1" applyAlignment="1">
      <alignment horizontal="left" vertical="top"/>
    </xf>
    <xf numFmtId="0" fontId="0" fillId="9" borderId="61" xfId="0" applyFill="1" applyBorder="1" applyAlignment="1">
      <alignment horizontal="left" vertical="top"/>
    </xf>
    <xf numFmtId="0" fontId="0" fillId="9" borderId="61" xfId="0" applyFill="1" applyBorder="1"/>
    <xf numFmtId="0" fontId="8" fillId="9" borderId="63" xfId="0" applyFont="1" applyFill="1" applyBorder="1"/>
    <xf numFmtId="164" fontId="0" fillId="9" borderId="63" xfId="0" applyNumberFormat="1" applyFill="1" applyBorder="1" applyAlignment="1">
      <alignment horizontal="left" vertical="top"/>
    </xf>
    <xf numFmtId="0" fontId="0" fillId="9" borderId="63" xfId="0" applyFill="1" applyBorder="1" applyAlignment="1">
      <alignment horizontal="left" vertical="top"/>
    </xf>
    <xf numFmtId="0" fontId="0" fillId="9" borderId="63" xfId="0" applyFill="1" applyBorder="1"/>
    <xf numFmtId="0" fontId="10" fillId="9" borderId="10" xfId="0" applyFont="1" applyFill="1" applyBorder="1" applyAlignment="1">
      <alignment vertical="top" wrapText="1"/>
    </xf>
    <xf numFmtId="0" fontId="0" fillId="9" borderId="22" xfId="0" applyFill="1" applyBorder="1" applyAlignment="1">
      <alignment horizontal="left" vertical="top"/>
    </xf>
    <xf numFmtId="0" fontId="0" fillId="9" borderId="10" xfId="0" applyFill="1" applyBorder="1"/>
    <xf numFmtId="0" fontId="29" fillId="9" borderId="22" xfId="0" applyNumberFormat="1" applyFont="1" applyFill="1" applyBorder="1" applyAlignment="1">
      <alignment horizontal="left" vertical="top"/>
    </xf>
    <xf numFmtId="0" fontId="0" fillId="9" borderId="21" xfId="0" applyFill="1" applyBorder="1"/>
    <xf numFmtId="0" fontId="8" fillId="9" borderId="1" xfId="0" applyFont="1" applyFill="1" applyBorder="1" applyAlignment="1">
      <alignment horizontal="left"/>
    </xf>
    <xf numFmtId="0" fontId="8" fillId="9" borderId="6" xfId="0" applyFont="1" applyFill="1" applyBorder="1" applyAlignment="1">
      <alignment vertical="center" wrapText="1"/>
    </xf>
    <xf numFmtId="164" fontId="8" fillId="9" borderId="1" xfId="0" applyNumberFormat="1" applyFont="1" applyFill="1" applyBorder="1" applyAlignment="1">
      <alignment horizontal="left" vertical="center"/>
    </xf>
    <xf numFmtId="2" fontId="8" fillId="9" borderId="1" xfId="0" applyNumberFormat="1" applyFont="1" applyFill="1" applyBorder="1" applyAlignment="1">
      <alignment horizontal="left" vertical="center"/>
    </xf>
    <xf numFmtId="0" fontId="8" fillId="9" borderId="1" xfId="0" applyFont="1" applyFill="1" applyBorder="1" applyAlignment="1">
      <alignment horizontal="left" vertical="center"/>
    </xf>
    <xf numFmtId="0" fontId="8" fillId="9" borderId="8" xfId="0" applyFont="1" applyFill="1" applyBorder="1" applyAlignment="1">
      <alignment vertical="center" wrapText="1"/>
    </xf>
    <xf numFmtId="0" fontId="22" fillId="9" borderId="1" xfId="0" applyFont="1" applyFill="1" applyBorder="1" applyAlignment="1">
      <alignment horizontal="left" vertical="top" wrapText="1"/>
    </xf>
    <xf numFmtId="0" fontId="8" fillId="9" borderId="3" xfId="0" applyFont="1" applyFill="1" applyBorder="1" applyAlignment="1">
      <alignment horizontal="left" vertical="top"/>
    </xf>
    <xf numFmtId="0" fontId="29" fillId="9" borderId="3" xfId="0" applyNumberFormat="1" applyFont="1" applyFill="1" applyBorder="1" applyAlignment="1">
      <alignment horizontal="left" vertical="top"/>
    </xf>
    <xf numFmtId="0" fontId="32" fillId="9" borderId="1" xfId="0" applyFont="1" applyFill="1" applyBorder="1" applyAlignment="1">
      <alignment horizontal="left" vertical="top"/>
    </xf>
    <xf numFmtId="0" fontId="8" fillId="9" borderId="1" xfId="0" applyFont="1" applyFill="1" applyBorder="1" applyAlignment="1">
      <alignment horizontal="left" vertical="center" wrapText="1"/>
    </xf>
    <xf numFmtId="0" fontId="8" fillId="9" borderId="1" xfId="0" applyFont="1" applyFill="1" applyBorder="1" applyAlignment="1">
      <alignment horizontal="center" vertical="center"/>
    </xf>
    <xf numFmtId="0" fontId="4" fillId="9" borderId="21" xfId="0" applyFont="1" applyFill="1" applyBorder="1" applyAlignment="1">
      <alignment horizontal="left" vertical="top" wrapText="1"/>
    </xf>
    <xf numFmtId="0" fontId="8" fillId="9" borderId="4" xfId="0" applyFont="1" applyFill="1" applyBorder="1" applyAlignment="1">
      <alignment horizontal="left" vertical="center" wrapText="1"/>
    </xf>
    <xf numFmtId="0" fontId="4" fillId="9" borderId="37" xfId="0" applyFont="1" applyFill="1" applyBorder="1" applyAlignment="1">
      <alignment horizontal="left" vertical="top" wrapText="1"/>
    </xf>
    <xf numFmtId="0" fontId="32" fillId="9" borderId="4" xfId="0" applyFont="1" applyFill="1" applyBorder="1" applyAlignment="1">
      <alignment horizontal="left" vertical="top"/>
    </xf>
    <xf numFmtId="0" fontId="8" fillId="9" borderId="4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left" vertical="top" wrapText="1"/>
    </xf>
    <xf numFmtId="164" fontId="8" fillId="9" borderId="4" xfId="0" applyNumberFormat="1" applyFont="1" applyFill="1" applyBorder="1" applyAlignment="1">
      <alignment horizontal="left" vertical="center"/>
    </xf>
    <xf numFmtId="0" fontId="8" fillId="9" borderId="10" xfId="0" applyFont="1" applyFill="1" applyBorder="1" applyAlignment="1">
      <alignment horizontal="left" vertical="top" wrapText="1"/>
    </xf>
    <xf numFmtId="0" fontId="8" fillId="9" borderId="7" xfId="0" applyFont="1" applyFill="1" applyBorder="1"/>
    <xf numFmtId="0" fontId="22" fillId="9" borderId="1" xfId="0" applyFont="1" applyFill="1" applyBorder="1"/>
    <xf numFmtId="164" fontId="22" fillId="9" borderId="4" xfId="0" applyNumberFormat="1" applyFont="1" applyFill="1" applyBorder="1" applyAlignment="1">
      <alignment horizontal="center" vertical="top"/>
    </xf>
    <xf numFmtId="0" fontId="22" fillId="9" borderId="4" xfId="0" applyNumberFormat="1" applyFont="1" applyFill="1" applyBorder="1" applyAlignment="1">
      <alignment horizontal="left" vertical="top"/>
    </xf>
    <xf numFmtId="0" fontId="22" fillId="9" borderId="3" xfId="0" applyFont="1" applyFill="1" applyBorder="1" applyAlignment="1">
      <alignment horizontal="left" vertical="top" wrapText="1"/>
    </xf>
    <xf numFmtId="0" fontId="22" fillId="9" borderId="0" xfId="0" applyFont="1" applyFill="1" applyAlignment="1">
      <alignment vertical="top" wrapText="1"/>
    </xf>
    <xf numFmtId="164" fontId="29" fillId="9" borderId="1" xfId="0" applyNumberFormat="1" applyFont="1" applyFill="1" applyBorder="1" applyAlignment="1">
      <alignment horizontal="left" vertical="top"/>
    </xf>
    <xf numFmtId="0" fontId="8" fillId="9" borderId="1" xfId="0" applyFont="1" applyFill="1" applyBorder="1" applyAlignment="1">
      <alignment vertical="center" wrapText="1"/>
    </xf>
    <xf numFmtId="164" fontId="8" fillId="9" borderId="1" xfId="0" applyNumberFormat="1" applyFont="1" applyFill="1" applyBorder="1" applyAlignment="1">
      <alignment horizontal="left"/>
    </xf>
    <xf numFmtId="0" fontId="8" fillId="9" borderId="4" xfId="0" applyFont="1" applyFill="1" applyBorder="1" applyAlignment="1">
      <alignment vertical="center" wrapText="1"/>
    </xf>
    <xf numFmtId="0" fontId="8" fillId="9" borderId="7" xfId="0" applyFont="1" applyFill="1" applyBorder="1" applyAlignment="1">
      <alignment horizontal="left" vertical="top"/>
    </xf>
    <xf numFmtId="0" fontId="22" fillId="9" borderId="1" xfId="0" applyFont="1" applyFill="1" applyBorder="1" applyAlignment="1">
      <alignment vertical="top"/>
    </xf>
    <xf numFmtId="0" fontId="22" fillId="9" borderId="1" xfId="0" applyFont="1" applyFill="1" applyBorder="1" applyAlignment="1">
      <alignment vertical="center" wrapText="1"/>
    </xf>
    <xf numFmtId="0" fontId="0" fillId="9" borderId="9" xfId="0" applyFill="1" applyBorder="1" applyAlignment="1">
      <alignment horizontal="left" vertical="top"/>
    </xf>
    <xf numFmtId="0" fontId="0" fillId="9" borderId="7" xfId="0" applyFill="1" applyBorder="1" applyAlignment="1">
      <alignment horizontal="left" vertical="top"/>
    </xf>
    <xf numFmtId="0" fontId="4" fillId="9" borderId="1" xfId="0" applyFont="1" applyFill="1" applyBorder="1"/>
    <xf numFmtId="164" fontId="56" fillId="9" borderId="2" xfId="0" applyNumberFormat="1" applyFont="1" applyFill="1" applyBorder="1" applyAlignment="1">
      <alignment horizontal="left" vertical="top" wrapText="1"/>
    </xf>
    <xf numFmtId="0" fontId="27" fillId="9" borderId="1" xfId="0" applyFont="1" applyFill="1" applyBorder="1"/>
    <xf numFmtId="0" fontId="27" fillId="9" borderId="0" xfId="0" applyFont="1" applyFill="1" applyAlignment="1">
      <alignment vertical="top" wrapText="1"/>
    </xf>
    <xf numFmtId="0" fontId="4" fillId="9" borderId="7" xfId="0" applyFont="1" applyFill="1" applyBorder="1" applyAlignment="1">
      <alignment horizontal="left" vertical="top" wrapText="1"/>
    </xf>
    <xf numFmtId="2" fontId="56" fillId="9" borderId="1" xfId="0" applyNumberFormat="1" applyFont="1" applyFill="1" applyBorder="1" applyAlignment="1">
      <alignment horizontal="left" vertical="top"/>
    </xf>
    <xf numFmtId="0" fontId="27" fillId="9" borderId="1" xfId="0" applyFont="1" applyFill="1" applyBorder="1" applyAlignment="1">
      <alignment vertical="top"/>
    </xf>
    <xf numFmtId="0" fontId="4" fillId="9" borderId="6" xfId="0" applyFont="1" applyFill="1" applyBorder="1"/>
    <xf numFmtId="0" fontId="27" fillId="9" borderId="1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horizontal="left" vertical="center"/>
    </xf>
    <xf numFmtId="0" fontId="4" fillId="9" borderId="7" xfId="0" applyFont="1" applyFill="1" applyBorder="1"/>
    <xf numFmtId="0" fontId="4" fillId="9" borderId="2" xfId="0" applyFont="1" applyFill="1" applyBorder="1" applyAlignment="1">
      <alignment vertical="center" wrapText="1"/>
    </xf>
    <xf numFmtId="0" fontId="6" fillId="9" borderId="1" xfId="0" applyFont="1" applyFill="1" applyBorder="1" applyAlignment="1">
      <alignment horizontal="center" vertical="top"/>
    </xf>
    <xf numFmtId="0" fontId="4" fillId="9" borderId="7" xfId="0" applyFont="1" applyFill="1" applyBorder="1" applyAlignment="1">
      <alignment horizontal="left" vertical="top"/>
    </xf>
    <xf numFmtId="0" fontId="4" fillId="9" borderId="1" xfId="0" applyFont="1" applyFill="1" applyBorder="1" applyAlignment="1">
      <alignment horizontal="center" vertical="center"/>
    </xf>
    <xf numFmtId="4" fontId="4" fillId="9" borderId="1" xfId="0" applyNumberFormat="1" applyFont="1" applyFill="1" applyBorder="1" applyAlignment="1">
      <alignment horizontal="left" vertical="center"/>
    </xf>
    <xf numFmtId="0" fontId="4" fillId="9" borderId="4" xfId="0" applyFont="1" applyFill="1" applyBorder="1" applyAlignment="1">
      <alignment horizontal="center" vertical="center"/>
    </xf>
    <xf numFmtId="4" fontId="4" fillId="9" borderId="4" xfId="0" applyNumberFormat="1" applyFont="1" applyFill="1" applyBorder="1" applyAlignment="1">
      <alignment horizontal="left" vertical="center"/>
    </xf>
    <xf numFmtId="4" fontId="4" fillId="9" borderId="1" xfId="0" applyNumberFormat="1" applyFont="1" applyFill="1" applyBorder="1" applyAlignment="1">
      <alignment horizontal="left" vertical="top"/>
    </xf>
    <xf numFmtId="0" fontId="4" fillId="9" borderId="0" xfId="0" applyFont="1" applyFill="1" applyAlignment="1">
      <alignment vertical="top"/>
    </xf>
    <xf numFmtId="0" fontId="4" fillId="9" borderId="4" xfId="0" applyFont="1" applyFill="1" applyBorder="1" applyAlignment="1">
      <alignment vertical="center" wrapText="1"/>
    </xf>
    <xf numFmtId="0" fontId="0" fillId="9" borderId="4" xfId="0" applyFill="1" applyBorder="1" applyAlignment="1">
      <alignment horizontal="left" vertical="top"/>
    </xf>
    <xf numFmtId="2" fontId="0" fillId="9" borderId="4" xfId="0" applyNumberFormat="1" applyFill="1" applyBorder="1" applyAlignment="1">
      <alignment vertical="top"/>
    </xf>
    <xf numFmtId="164" fontId="27" fillId="9" borderId="1" xfId="0" applyNumberFormat="1" applyFont="1" applyFill="1" applyBorder="1" applyAlignment="1">
      <alignment horizontal="center" vertical="center"/>
    </xf>
    <xf numFmtId="0" fontId="8" fillId="9" borderId="0" xfId="0" applyFont="1" applyFill="1" applyAlignment="1">
      <alignment horizontal="left" vertical="top"/>
    </xf>
    <xf numFmtId="4" fontId="4" fillId="9" borderId="4" xfId="0" applyNumberFormat="1" applyFont="1" applyFill="1" applyBorder="1" applyAlignment="1">
      <alignment horizontal="left" vertical="top"/>
    </xf>
    <xf numFmtId="0" fontId="4" fillId="9" borderId="4" xfId="0" applyFont="1" applyFill="1" applyBorder="1" applyAlignment="1">
      <alignment vertical="top" wrapText="1"/>
    </xf>
    <xf numFmtId="0" fontId="4" fillId="9" borderId="2" xfId="0" applyFont="1" applyFill="1" applyBorder="1" applyAlignment="1">
      <alignment horizontal="center" vertical="center"/>
    </xf>
    <xf numFmtId="2" fontId="0" fillId="9" borderId="3" xfId="0" applyNumberFormat="1" applyFill="1" applyBorder="1" applyAlignment="1">
      <alignment vertical="top"/>
    </xf>
    <xf numFmtId="0" fontId="4" fillId="9" borderId="1" xfId="0" applyNumberFormat="1" applyFont="1" applyFill="1" applyBorder="1" applyAlignment="1">
      <alignment horizontal="left" vertical="top"/>
    </xf>
    <xf numFmtId="0" fontId="4" fillId="9" borderId="4" xfId="0" applyNumberFormat="1" applyFont="1" applyFill="1" applyBorder="1" applyAlignment="1">
      <alignment horizontal="left" vertical="top"/>
    </xf>
    <xf numFmtId="164" fontId="4" fillId="9" borderId="1" xfId="0" applyNumberFormat="1" applyFont="1" applyFill="1" applyBorder="1" applyAlignment="1">
      <alignment horizontal="left" vertical="center"/>
    </xf>
    <xf numFmtId="0" fontId="4" fillId="9" borderId="1" xfId="0" applyNumberFormat="1" applyFont="1" applyFill="1" applyBorder="1" applyAlignment="1">
      <alignment horizontal="left" vertical="center"/>
    </xf>
    <xf numFmtId="2" fontId="56" fillId="9" borderId="3" xfId="0" applyNumberFormat="1" applyFont="1" applyFill="1" applyBorder="1" applyAlignment="1">
      <alignment horizontal="left" vertical="top"/>
    </xf>
    <xf numFmtId="0" fontId="27" fillId="9" borderId="1" xfId="0" applyNumberFormat="1" applyFont="1" applyFill="1" applyBorder="1" applyAlignment="1">
      <alignment horizontal="left" vertical="top"/>
    </xf>
    <xf numFmtId="164" fontId="27" fillId="9" borderId="4" xfId="0" applyNumberFormat="1" applyFont="1" applyFill="1" applyBorder="1" applyAlignment="1">
      <alignment horizontal="left" vertical="top"/>
    </xf>
    <xf numFmtId="164" fontId="27" fillId="9" borderId="2" xfId="0" applyNumberFormat="1" applyFont="1" applyFill="1" applyBorder="1" applyAlignment="1">
      <alignment horizontal="left" vertical="top"/>
    </xf>
    <xf numFmtId="164" fontId="27" fillId="9" borderId="2" xfId="0" applyNumberFormat="1" applyFont="1" applyFill="1" applyBorder="1" applyAlignment="1">
      <alignment horizontal="left" vertical="center"/>
    </xf>
    <xf numFmtId="0" fontId="4" fillId="9" borderId="1" xfId="0" applyFont="1" applyFill="1" applyBorder="1" applyAlignment="1">
      <alignment horizontal="center" vertical="top"/>
    </xf>
    <xf numFmtId="0" fontId="4" fillId="9" borderId="4" xfId="0" applyFont="1" applyFill="1" applyBorder="1" applyAlignment="1">
      <alignment wrapText="1"/>
    </xf>
    <xf numFmtId="0" fontId="27" fillId="9" borderId="4" xfId="0" applyFont="1" applyFill="1" applyBorder="1" applyAlignment="1">
      <alignment vertical="top" wrapText="1"/>
    </xf>
    <xf numFmtId="0" fontId="0" fillId="9" borderId="37" xfId="0" applyFill="1" applyBorder="1"/>
    <xf numFmtId="2" fontId="4" fillId="9" borderId="1" xfId="0" applyNumberFormat="1" applyFont="1" applyFill="1" applyBorder="1" applyAlignment="1">
      <alignment horizontal="left" vertical="top"/>
    </xf>
    <xf numFmtId="2" fontId="8" fillId="9" borderId="1" xfId="0" applyNumberFormat="1" applyFont="1" applyFill="1" applyBorder="1" applyAlignment="1">
      <alignment horizontal="left" vertical="top"/>
    </xf>
    <xf numFmtId="2" fontId="8" fillId="9" borderId="1" xfId="0" applyNumberFormat="1" applyFont="1" applyFill="1" applyBorder="1" applyAlignment="1">
      <alignment horizontal="left"/>
    </xf>
    <xf numFmtId="0" fontId="0" fillId="9" borderId="1" xfId="0" applyFont="1" applyFill="1" applyBorder="1"/>
    <xf numFmtId="0" fontId="0" fillId="9" borderId="1" xfId="0" applyFont="1" applyFill="1" applyBorder="1" applyAlignment="1">
      <alignment horizontal="left" vertical="top"/>
    </xf>
    <xf numFmtId="164" fontId="56" fillId="9" borderId="1" xfId="0" applyNumberFormat="1" applyFont="1" applyFill="1" applyBorder="1" applyAlignment="1">
      <alignment horizontal="left"/>
    </xf>
    <xf numFmtId="164" fontId="4" fillId="9" borderId="1" xfId="0" applyNumberFormat="1" applyFont="1" applyFill="1" applyBorder="1" applyAlignment="1">
      <alignment horizontal="left"/>
    </xf>
    <xf numFmtId="0" fontId="56" fillId="9" borderId="1" xfId="0" applyNumberFormat="1" applyFont="1" applyFill="1" applyBorder="1" applyAlignment="1">
      <alignment horizontal="left" vertical="top"/>
    </xf>
    <xf numFmtId="0" fontId="0" fillId="9" borderId="5" xfId="0" applyFill="1" applyBorder="1"/>
    <xf numFmtId="0" fontId="4" fillId="9" borderId="6" xfId="0" applyFont="1" applyFill="1" applyBorder="1" applyAlignment="1">
      <alignment vertical="top" wrapText="1"/>
    </xf>
    <xf numFmtId="0" fontId="4" fillId="9" borderId="6" xfId="0" applyFont="1" applyFill="1" applyBorder="1" applyAlignment="1">
      <alignment horizontal="left" vertical="center" wrapText="1"/>
    </xf>
    <xf numFmtId="164" fontId="27" fillId="9" borderId="1" xfId="0" applyNumberFormat="1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22" xfId="0" applyFont="1" applyFill="1" applyBorder="1" applyAlignment="1">
      <alignment vertical="top" wrapText="1"/>
    </xf>
    <xf numFmtId="0" fontId="4" fillId="9" borderId="21" xfId="0" applyFont="1" applyFill="1" applyBorder="1"/>
    <xf numFmtId="0" fontId="10" fillId="9" borderId="1" xfId="0" applyFont="1" applyFill="1" applyBorder="1" applyAlignment="1">
      <alignment vertical="top" wrapText="1"/>
    </xf>
    <xf numFmtId="0" fontId="67" fillId="9" borderId="1" xfId="0" applyFont="1" applyFill="1" applyBorder="1" applyAlignment="1">
      <alignment horizontal="left" vertical="top"/>
    </xf>
    <xf numFmtId="164" fontId="9" fillId="9" borderId="1" xfId="0" applyNumberFormat="1" applyFont="1" applyFill="1" applyBorder="1" applyAlignment="1">
      <alignment horizontal="left"/>
    </xf>
    <xf numFmtId="0" fontId="9" fillId="9" borderId="1" xfId="0" applyFont="1" applyFill="1" applyBorder="1" applyAlignment="1">
      <alignment vertical="top" wrapText="1"/>
    </xf>
    <xf numFmtId="0" fontId="10" fillId="9" borderId="1" xfId="0" applyFont="1" applyFill="1" applyBorder="1" applyAlignment="1">
      <alignment horizontal="left" vertical="top"/>
    </xf>
    <xf numFmtId="164" fontId="9" fillId="9" borderId="1" xfId="0" applyNumberFormat="1" applyFont="1" applyFill="1" applyBorder="1" applyAlignment="1">
      <alignment horizontal="left" vertical="top"/>
    </xf>
    <xf numFmtId="0" fontId="0" fillId="0" borderId="0" xfId="0" applyAlignment="1"/>
    <xf numFmtId="0" fontId="5" fillId="9" borderId="4" xfId="0" applyFont="1" applyFill="1" applyBorder="1" applyAlignment="1">
      <alignment horizontal="left" vertical="top" wrapText="1"/>
    </xf>
    <xf numFmtId="0" fontId="5" fillId="9" borderId="1" xfId="0" applyFont="1" applyFill="1" applyBorder="1" applyAlignment="1">
      <alignment horizontal="left" vertical="top" wrapText="1"/>
    </xf>
    <xf numFmtId="0" fontId="5" fillId="9" borderId="9" xfId="0" applyFont="1" applyFill="1" applyBorder="1" applyAlignment="1">
      <alignment horizontal="left" vertical="top" wrapText="1"/>
    </xf>
    <xf numFmtId="0" fontId="31" fillId="9" borderId="8" xfId="0" applyFont="1" applyFill="1" applyBorder="1" applyAlignment="1">
      <alignment vertical="top" wrapText="1"/>
    </xf>
    <xf numFmtId="0" fontId="23" fillId="9" borderId="1" xfId="0" applyFont="1" applyFill="1" applyBorder="1" applyAlignment="1">
      <alignment horizontal="left" vertical="top" wrapText="1"/>
    </xf>
    <xf numFmtId="0" fontId="25" fillId="9" borderId="1" xfId="0" applyFont="1" applyFill="1" applyBorder="1" applyAlignment="1">
      <alignment horizontal="left" vertical="top" wrapText="1"/>
    </xf>
    <xf numFmtId="0" fontId="27" fillId="9" borderId="7" xfId="0" applyFont="1" applyFill="1" applyBorder="1" applyAlignment="1">
      <alignment horizontal="left" wrapText="1"/>
    </xf>
    <xf numFmtId="0" fontId="4" fillId="9" borderId="7" xfId="0" applyFont="1" applyFill="1" applyBorder="1" applyAlignment="1">
      <alignment horizontal="left" wrapText="1"/>
    </xf>
    <xf numFmtId="0" fontId="10" fillId="9" borderId="9" xfId="0" applyFont="1" applyFill="1" applyBorder="1" applyAlignment="1">
      <alignment horizontal="left" vertical="top" wrapText="1"/>
    </xf>
    <xf numFmtId="0" fontId="22" fillId="9" borderId="7" xfId="0" applyFont="1" applyFill="1" applyBorder="1" applyAlignment="1">
      <alignment horizontal="left" vertical="top" wrapText="1"/>
    </xf>
    <xf numFmtId="0" fontId="8" fillId="9" borderId="9" xfId="0" applyFont="1" applyFill="1" applyBorder="1" applyAlignment="1">
      <alignment horizontal="left" vertical="center" wrapText="1"/>
    </xf>
    <xf numFmtId="0" fontId="8" fillId="9" borderId="7" xfId="0" applyFont="1" applyFill="1" applyBorder="1" applyAlignment="1">
      <alignment horizontal="left" vertical="center" wrapText="1"/>
    </xf>
    <xf numFmtId="0" fontId="8" fillId="9" borderId="5" xfId="0" applyFont="1" applyFill="1" applyBorder="1" applyAlignment="1">
      <alignment horizontal="left" vertical="center" wrapText="1"/>
    </xf>
    <xf numFmtId="0" fontId="22" fillId="9" borderId="64" xfId="0" applyFont="1" applyFill="1" applyBorder="1" applyAlignment="1">
      <alignment horizontal="left" vertical="top" wrapText="1"/>
    </xf>
    <xf numFmtId="0" fontId="8" fillId="9" borderId="13" xfId="0" applyFont="1" applyFill="1" applyBorder="1" applyAlignment="1">
      <alignment horizontal="left" vertical="center" wrapText="1"/>
    </xf>
    <xf numFmtId="0" fontId="8" fillId="9" borderId="21" xfId="0" applyFont="1" applyFill="1" applyBorder="1" applyAlignment="1">
      <alignment horizontal="left" vertical="center" wrapText="1"/>
    </xf>
    <xf numFmtId="0" fontId="8" fillId="9" borderId="7" xfId="0" applyFont="1" applyFill="1" applyBorder="1" applyAlignment="1">
      <alignment wrapText="1"/>
    </xf>
    <xf numFmtId="164" fontId="27" fillId="9" borderId="1" xfId="0" applyNumberFormat="1" applyFont="1" applyFill="1" applyBorder="1" applyAlignment="1">
      <alignment horizontal="left" vertical="top" wrapText="1"/>
    </xf>
    <xf numFmtId="0" fontId="0" fillId="9" borderId="9" xfId="0" applyFill="1" applyBorder="1" applyAlignment="1">
      <alignment vertical="top"/>
    </xf>
    <xf numFmtId="0" fontId="0" fillId="0" borderId="1" xfId="0" applyBorder="1" applyAlignment="1">
      <alignment vertical="top"/>
    </xf>
    <xf numFmtId="0" fontId="10" fillId="2" borderId="4" xfId="0" applyFont="1" applyFill="1" applyBorder="1" applyAlignment="1">
      <alignment horizontal="center" vertical="top" wrapText="1"/>
    </xf>
    <xf numFmtId="0" fontId="10" fillId="2" borderId="3" xfId="0" applyFont="1" applyFill="1" applyBorder="1" applyAlignment="1">
      <alignment horizontal="center" vertical="top" wrapText="1"/>
    </xf>
    <xf numFmtId="0" fontId="10" fillId="2" borderId="2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left" vertical="top"/>
    </xf>
    <xf numFmtId="0" fontId="23" fillId="0" borderId="1" xfId="0" applyFont="1" applyBorder="1" applyAlignment="1">
      <alignment horizontal="left" vertical="top" wrapText="1"/>
    </xf>
    <xf numFmtId="0" fontId="27" fillId="2" borderId="1" xfId="0" applyFont="1" applyFill="1" applyBorder="1" applyAlignment="1">
      <alignment horizontal="left" vertical="top" wrapText="1"/>
    </xf>
    <xf numFmtId="0" fontId="27" fillId="2" borderId="6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vertical="top"/>
    </xf>
    <xf numFmtId="0" fontId="8" fillId="0" borderId="1" xfId="0" applyFont="1" applyBorder="1" applyAlignment="1">
      <alignment horizontal="left" vertical="top"/>
    </xf>
    <xf numFmtId="0" fontId="9" fillId="0" borderId="1" xfId="0" applyFont="1" applyBorder="1"/>
    <xf numFmtId="0" fontId="27" fillId="2" borderId="1" xfId="0" applyFont="1" applyFill="1" applyBorder="1" applyAlignment="1">
      <alignment vertical="top"/>
    </xf>
    <xf numFmtId="4" fontId="27" fillId="2" borderId="1" xfId="0" applyNumberFormat="1" applyFont="1" applyFill="1" applyBorder="1" applyAlignment="1">
      <alignment horizontal="left" vertical="top"/>
    </xf>
    <xf numFmtId="0" fontId="27" fillId="2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center" wrapText="1"/>
    </xf>
    <xf numFmtId="0" fontId="9" fillId="2" borderId="5" xfId="0" applyFont="1" applyFill="1" applyBorder="1"/>
    <xf numFmtId="0" fontId="9" fillId="2" borderId="4" xfId="0" applyFont="1" applyFill="1" applyBorder="1" applyAlignment="1">
      <alignment vertical="top"/>
    </xf>
    <xf numFmtId="0" fontId="9" fillId="2" borderId="4" xfId="0" applyFont="1" applyFill="1" applyBorder="1"/>
    <xf numFmtId="2" fontId="4" fillId="2" borderId="1" xfId="0" applyNumberFormat="1" applyFont="1" applyFill="1" applyBorder="1" applyAlignment="1">
      <alignment horizontal="left" vertical="top" wrapText="1"/>
    </xf>
    <xf numFmtId="0" fontId="9" fillId="2" borderId="7" xfId="0" applyFont="1" applyFill="1" applyBorder="1"/>
    <xf numFmtId="0" fontId="4" fillId="2" borderId="6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left" vertical="top"/>
    </xf>
    <xf numFmtId="2" fontId="4" fillId="2" borderId="6" xfId="0" applyNumberFormat="1" applyFont="1" applyFill="1" applyBorder="1" applyAlignment="1">
      <alignment horizontal="left" vertical="center" wrapText="1"/>
    </xf>
    <xf numFmtId="0" fontId="4" fillId="2" borderId="6" xfId="0" applyFont="1" applyFill="1" applyBorder="1" applyAlignment="1">
      <alignment vertical="top"/>
    </xf>
    <xf numFmtId="0" fontId="27" fillId="2" borderId="1" xfId="0" applyFont="1" applyFill="1" applyBorder="1" applyAlignment="1">
      <alignment horizontal="center" vertical="top"/>
    </xf>
    <xf numFmtId="0" fontId="9" fillId="2" borderId="9" xfId="0" applyFont="1" applyFill="1" applyBorder="1" applyAlignment="1">
      <alignment wrapText="1"/>
    </xf>
    <xf numFmtId="2" fontId="4" fillId="2" borderId="2" xfId="0" applyNumberFormat="1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vertical="top"/>
    </xf>
    <xf numFmtId="49" fontId="4" fillId="2" borderId="1" xfId="0" applyNumberFormat="1" applyFont="1" applyFill="1" applyBorder="1" applyAlignment="1">
      <alignment wrapText="1"/>
    </xf>
    <xf numFmtId="0" fontId="4" fillId="2" borderId="1" xfId="0" applyFont="1" applyFill="1" applyBorder="1"/>
    <xf numFmtId="4" fontId="4" fillId="2" borderId="1" xfId="0" applyNumberFormat="1" applyFont="1" applyFill="1" applyBorder="1" applyAlignment="1">
      <alignment horizontal="left" vertical="top"/>
    </xf>
    <xf numFmtId="0" fontId="4" fillId="0" borderId="0" xfId="0" applyFont="1"/>
    <xf numFmtId="0" fontId="27" fillId="2" borderId="6" xfId="0" applyFont="1" applyFill="1" applyBorder="1" applyAlignment="1">
      <alignment horizontal="left" wrapText="1"/>
    </xf>
    <xf numFmtId="0" fontId="4" fillId="2" borderId="6" xfId="0" applyFont="1" applyFill="1" applyBorder="1" applyAlignment="1">
      <alignment vertical="top" wrapText="1"/>
    </xf>
    <xf numFmtId="49" fontId="4" fillId="2" borderId="1" xfId="0" applyNumberFormat="1" applyFont="1" applyFill="1" applyBorder="1" applyAlignment="1">
      <alignment vertical="top" wrapText="1"/>
    </xf>
    <xf numFmtId="0" fontId="27" fillId="2" borderId="1" xfId="0" applyFont="1" applyFill="1" applyBorder="1" applyAlignment="1">
      <alignment horizontal="left" vertical="top"/>
    </xf>
    <xf numFmtId="0" fontId="37" fillId="0" borderId="1" xfId="0" applyFont="1" applyFill="1" applyBorder="1" applyAlignment="1">
      <alignment horizontal="center" vertical="top" wrapText="1"/>
    </xf>
    <xf numFmtId="0" fontId="37" fillId="2" borderId="21" xfId="0" applyFont="1" applyFill="1" applyBorder="1" applyAlignment="1">
      <alignment horizontal="left" vertical="top" wrapText="1"/>
    </xf>
    <xf numFmtId="2" fontId="37" fillId="2" borderId="1" xfId="0" applyNumberFormat="1" applyFont="1" applyFill="1" applyBorder="1" applyAlignment="1">
      <alignment horizontal="left" vertical="top" wrapText="1"/>
    </xf>
    <xf numFmtId="0" fontId="73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justify" vertical="top" wrapText="1"/>
    </xf>
    <xf numFmtId="164" fontId="8" fillId="2" borderId="1" xfId="0" applyNumberFormat="1" applyFont="1" applyFill="1" applyBorder="1" applyAlignment="1">
      <alignment horizontal="left" vertical="top" wrapText="1"/>
    </xf>
    <xf numFmtId="2" fontId="8" fillId="2" borderId="1" xfId="0" applyNumberFormat="1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justify" vertical="top" wrapText="1"/>
    </xf>
    <xf numFmtId="0" fontId="52" fillId="2" borderId="1" xfId="0" applyFont="1" applyFill="1" applyBorder="1" applyAlignment="1">
      <alignment horizontal="left" vertical="top" wrapText="1"/>
    </xf>
    <xf numFmtId="0" fontId="75" fillId="2" borderId="1" xfId="0" applyFont="1" applyFill="1" applyBorder="1" applyAlignment="1">
      <alignment horizontal="left" vertical="center" wrapText="1"/>
    </xf>
    <xf numFmtId="0" fontId="37" fillId="2" borderId="1" xfId="0" applyFont="1" applyFill="1" applyBorder="1" applyAlignment="1">
      <alignment horizontal="left" wrapText="1"/>
    </xf>
    <xf numFmtId="0" fontId="28" fillId="0" borderId="1" xfId="0" applyFont="1" applyBorder="1" applyAlignment="1">
      <alignment vertical="top"/>
    </xf>
    <xf numFmtId="0" fontId="8" fillId="2" borderId="1" xfId="0" applyFont="1" applyFill="1" applyBorder="1" applyAlignment="1">
      <alignment wrapText="1"/>
    </xf>
    <xf numFmtId="0" fontId="66" fillId="2" borderId="1" xfId="0" applyFont="1" applyFill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top" wrapText="1"/>
    </xf>
    <xf numFmtId="0" fontId="28" fillId="0" borderId="1" xfId="0" applyFont="1" applyFill="1" applyBorder="1" applyAlignment="1">
      <alignment horizontal="left" vertical="top" wrapText="1"/>
    </xf>
    <xf numFmtId="4" fontId="17" fillId="0" borderId="1" xfId="0" applyNumberFormat="1" applyFont="1" applyBorder="1" applyAlignment="1">
      <alignment horizontal="left" vertical="top"/>
    </xf>
    <xf numFmtId="4" fontId="17" fillId="2" borderId="1" xfId="0" applyNumberFormat="1" applyFont="1" applyFill="1" applyBorder="1" applyAlignment="1">
      <alignment horizontal="left" vertical="top"/>
    </xf>
    <xf numFmtId="0" fontId="8" fillId="2" borderId="1" xfId="0" applyFont="1" applyFill="1" applyBorder="1" applyAlignment="1">
      <alignment horizontal="justify" wrapText="1"/>
    </xf>
    <xf numFmtId="0" fontId="37" fillId="4" borderId="1" xfId="0" applyFont="1" applyFill="1" applyBorder="1" applyAlignment="1">
      <alignment horizontal="left" vertical="top" wrapText="1"/>
    </xf>
    <xf numFmtId="2" fontId="37" fillId="4" borderId="1" xfId="0" applyNumberFormat="1" applyFont="1" applyFill="1" applyBorder="1" applyAlignment="1">
      <alignment horizontal="left" vertical="top" wrapText="1"/>
    </xf>
    <xf numFmtId="0" fontId="0" fillId="0" borderId="0" xfId="0" applyFont="1"/>
    <xf numFmtId="0" fontId="75" fillId="12" borderId="1" xfId="0" applyFont="1" applyFill="1" applyBorder="1" applyAlignment="1">
      <alignment horizontal="center" vertical="top" wrapText="1"/>
    </xf>
    <xf numFmtId="0" fontId="37" fillId="2" borderId="1" xfId="0" applyFont="1" applyFill="1" applyBorder="1" applyAlignment="1">
      <alignment horizontal="center" vertical="top" wrapText="1"/>
    </xf>
    <xf numFmtId="0" fontId="0" fillId="0" borderId="0" xfId="0" applyFont="1" applyAlignment="1">
      <alignment vertical="top"/>
    </xf>
    <xf numFmtId="0" fontId="0" fillId="0" borderId="0" xfId="0" applyBorder="1" applyAlignment="1">
      <alignment vertical="top"/>
    </xf>
    <xf numFmtId="0" fontId="18" fillId="0" borderId="0" xfId="0" applyFont="1" applyBorder="1"/>
    <xf numFmtId="0" fontId="18" fillId="0" borderId="0" xfId="0" applyFont="1" applyBorder="1" applyAlignment="1">
      <alignment vertical="top"/>
    </xf>
    <xf numFmtId="0" fontId="15" fillId="0" borderId="0" xfId="0" applyFont="1" applyBorder="1"/>
    <xf numFmtId="0" fontId="78" fillId="0" borderId="1" xfId="0" applyFont="1" applyBorder="1" applyAlignment="1">
      <alignment vertical="top" wrapText="1"/>
    </xf>
    <xf numFmtId="0" fontId="78" fillId="0" borderId="1" xfId="0" applyFont="1" applyBorder="1" applyAlignment="1">
      <alignment horizontal="center" vertical="top" wrapText="1"/>
    </xf>
    <xf numFmtId="0" fontId="78" fillId="0" borderId="1" xfId="0" applyFont="1" applyBorder="1" applyAlignment="1">
      <alignment horizontal="center" wrapText="1"/>
    </xf>
    <xf numFmtId="0" fontId="78" fillId="0" borderId="6" xfId="0" applyFont="1" applyBorder="1" applyAlignment="1">
      <alignment horizontal="center" vertical="top" wrapText="1"/>
    </xf>
    <xf numFmtId="0" fontId="78" fillId="0" borderId="1" xfId="0" applyFont="1" applyBorder="1" applyAlignment="1">
      <alignment horizontal="left" wrapText="1"/>
    </xf>
    <xf numFmtId="0" fontId="17" fillId="0" borderId="1" xfId="16" applyFont="1" applyBorder="1" applyAlignment="1">
      <alignment horizontal="left" vertical="top"/>
    </xf>
    <xf numFmtId="0" fontId="17" fillId="0" borderId="1" xfId="16" applyFont="1" applyBorder="1" applyAlignment="1">
      <alignment vertical="top"/>
    </xf>
    <xf numFmtId="2" fontId="17" fillId="0" borderId="1" xfId="16" applyNumberFormat="1" applyFont="1" applyBorder="1" applyAlignment="1">
      <alignment horizontal="left" vertical="top"/>
    </xf>
    <xf numFmtId="2" fontId="17" fillId="0" borderId="1" xfId="17" applyNumberFormat="1" applyFont="1" applyBorder="1" applyAlignment="1">
      <alignment horizontal="left" vertical="top"/>
    </xf>
    <xf numFmtId="0" fontId="20" fillId="2" borderId="1" xfId="0" applyFont="1" applyFill="1" applyBorder="1" applyAlignment="1">
      <alignment horizontal="right" vertical="top" wrapText="1"/>
    </xf>
    <xf numFmtId="0" fontId="17" fillId="2" borderId="1" xfId="0" applyNumberFormat="1" applyFont="1" applyFill="1" applyBorder="1" applyAlignment="1">
      <alignment horizontal="left" vertical="top" wrapText="1"/>
    </xf>
    <xf numFmtId="49" fontId="17" fillId="2" borderId="1" xfId="0" applyNumberFormat="1" applyFont="1" applyFill="1" applyBorder="1" applyAlignment="1">
      <alignment horizontal="left" vertical="top" wrapText="1"/>
    </xf>
    <xf numFmtId="2" fontId="17" fillId="2" borderId="1" xfId="0" applyNumberFormat="1" applyFont="1" applyFill="1" applyBorder="1" applyAlignment="1">
      <alignment horizontal="left" vertical="top"/>
    </xf>
    <xf numFmtId="0" fontId="15" fillId="0" borderId="1" xfId="0" applyFont="1" applyBorder="1" applyAlignment="1">
      <alignment vertical="top"/>
    </xf>
    <xf numFmtId="0" fontId="17" fillId="2" borderId="1" xfId="0" applyNumberFormat="1" applyFont="1" applyFill="1" applyBorder="1" applyAlignment="1">
      <alignment vertical="top" wrapText="1"/>
    </xf>
    <xf numFmtId="0" fontId="17" fillId="2" borderId="1" xfId="17" applyNumberFormat="1" applyFont="1" applyFill="1" applyBorder="1" applyAlignment="1">
      <alignment horizontal="left" vertical="top" wrapText="1"/>
    </xf>
    <xf numFmtId="2" fontId="17" fillId="2" borderId="1" xfId="17" applyNumberFormat="1" applyFont="1" applyFill="1" applyBorder="1" applyAlignment="1">
      <alignment horizontal="left" vertical="top"/>
    </xf>
    <xf numFmtId="4" fontId="17" fillId="2" borderId="1" xfId="17" applyNumberFormat="1" applyFont="1" applyFill="1" applyBorder="1" applyAlignment="1">
      <alignment horizontal="left" vertical="top"/>
    </xf>
    <xf numFmtId="0" fontId="17" fillId="2" borderId="1" xfId="0" applyNumberFormat="1" applyFont="1" applyFill="1" applyBorder="1" applyAlignment="1">
      <alignment horizontal="left" vertical="top" wrapText="1" indent="1"/>
    </xf>
    <xf numFmtId="0" fontId="17" fillId="2" borderId="65" xfId="17" applyNumberFormat="1" applyFont="1" applyFill="1" applyBorder="1" applyAlignment="1">
      <alignment vertical="top" wrapText="1"/>
    </xf>
    <xf numFmtId="0" fontId="79" fillId="0" borderId="1" xfId="0" applyFont="1" applyBorder="1" applyAlignment="1">
      <alignment horizontal="center" vertical="top" wrapText="1"/>
    </xf>
    <xf numFmtId="0" fontId="17" fillId="0" borderId="1" xfId="0" applyNumberFormat="1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49" fontId="14" fillId="0" borderId="1" xfId="0" applyNumberFormat="1" applyFont="1" applyBorder="1" applyAlignment="1">
      <alignment horizontal="left" vertical="center" wrapText="1"/>
    </xf>
    <xf numFmtId="2" fontId="17" fillId="0" borderId="1" xfId="0" applyNumberFormat="1" applyFont="1" applyBorder="1" applyAlignment="1">
      <alignment horizontal="left" vertical="top"/>
    </xf>
    <xf numFmtId="0" fontId="17" fillId="0" borderId="1" xfId="0" applyFont="1" applyBorder="1" applyAlignment="1">
      <alignment horizontal="left" wrapText="1"/>
    </xf>
    <xf numFmtId="1" fontId="14" fillId="0" borderId="1" xfId="0" applyNumberFormat="1" applyFont="1" applyBorder="1" applyAlignment="1">
      <alignment horizontal="left" vertical="top"/>
    </xf>
    <xf numFmtId="0" fontId="17" fillId="0" borderId="1" xfId="0" applyFont="1" applyBorder="1" applyAlignment="1">
      <alignment horizontal="left" vertical="top" wrapText="1"/>
    </xf>
    <xf numFmtId="0" fontId="80" fillId="0" borderId="1" xfId="0" applyFont="1" applyBorder="1" applyAlignment="1">
      <alignment vertical="top"/>
    </xf>
    <xf numFmtId="0" fontId="17" fillId="0" borderId="1" xfId="0" applyFont="1" applyBorder="1" applyAlignment="1">
      <alignment horizontal="left" vertical="top"/>
    </xf>
    <xf numFmtId="0" fontId="17" fillId="0" borderId="1" xfId="0" applyFont="1" applyBorder="1" applyAlignment="1">
      <alignment horizontal="left"/>
    </xf>
    <xf numFmtId="0" fontId="25" fillId="0" borderId="1" xfId="0" applyFont="1" applyBorder="1" applyAlignment="1">
      <alignment vertical="top"/>
    </xf>
    <xf numFmtId="2" fontId="17" fillId="0" borderId="6" xfId="0" applyNumberFormat="1" applyFont="1" applyBorder="1" applyAlignment="1">
      <alignment horizontal="left" vertical="top"/>
    </xf>
    <xf numFmtId="4" fontId="17" fillId="0" borderId="6" xfId="0" applyNumberFormat="1" applyFont="1" applyBorder="1" applyAlignment="1">
      <alignment horizontal="left" vertical="top"/>
    </xf>
    <xf numFmtId="49" fontId="14" fillId="2" borderId="1" xfId="0" applyNumberFormat="1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left" vertical="top"/>
    </xf>
    <xf numFmtId="49" fontId="14" fillId="0" borderId="1" xfId="0" applyNumberFormat="1" applyFont="1" applyBorder="1" applyAlignment="1">
      <alignment horizontal="left" vertical="top" wrapText="1"/>
    </xf>
    <xf numFmtId="4" fontId="17" fillId="2" borderId="6" xfId="0" applyNumberFormat="1" applyFont="1" applyFill="1" applyBorder="1" applyAlignment="1">
      <alignment horizontal="left" vertical="top"/>
    </xf>
    <xf numFmtId="1" fontId="17" fillId="2" borderId="1" xfId="0" applyNumberFormat="1" applyFont="1" applyFill="1" applyBorder="1" applyAlignment="1">
      <alignment horizontal="left" vertical="top"/>
    </xf>
    <xf numFmtId="0" fontId="81" fillId="2" borderId="1" xfId="0" applyFont="1" applyFill="1" applyBorder="1" applyAlignment="1">
      <alignment vertical="top"/>
    </xf>
    <xf numFmtId="0" fontId="17" fillId="2" borderId="1" xfId="0" applyFont="1" applyFill="1" applyBorder="1" applyAlignment="1">
      <alignment vertical="top"/>
    </xf>
    <xf numFmtId="4" fontId="5" fillId="2" borderId="1" xfId="0" applyNumberFormat="1" applyFont="1" applyFill="1" applyBorder="1" applyAlignment="1">
      <alignment horizontal="left" vertical="top"/>
    </xf>
    <xf numFmtId="0" fontId="17" fillId="2" borderId="1" xfId="0" applyFont="1" applyFill="1" applyBorder="1" applyAlignment="1">
      <alignment vertical="top" wrapText="1"/>
    </xf>
    <xf numFmtId="0" fontId="17" fillId="2" borderId="1" xfId="0" applyFont="1" applyFill="1" applyBorder="1"/>
    <xf numFmtId="0" fontId="18" fillId="0" borderId="1" xfId="0" applyFont="1" applyBorder="1" applyAlignment="1">
      <alignment horizontal="left" vertical="top" wrapText="1"/>
    </xf>
    <xf numFmtId="0" fontId="17" fillId="2" borderId="1" xfId="0" applyFont="1" applyFill="1" applyBorder="1" applyAlignment="1">
      <alignment wrapText="1"/>
    </xf>
    <xf numFmtId="0" fontId="19" fillId="2" borderId="6" xfId="0" applyFont="1" applyFill="1" applyBorder="1" applyAlignment="1">
      <alignment horizontal="left" vertical="top" wrapText="1"/>
    </xf>
    <xf numFmtId="0" fontId="0" fillId="0" borderId="2" xfId="0" applyBorder="1" applyAlignment="1">
      <alignment vertical="top" wrapText="1"/>
    </xf>
    <xf numFmtId="0" fontId="15" fillId="0" borderId="2" xfId="0" applyFont="1" applyBorder="1" applyAlignment="1">
      <alignment vertical="top" wrapText="1"/>
    </xf>
    <xf numFmtId="0" fontId="14" fillId="0" borderId="2" xfId="0" applyFont="1" applyBorder="1" applyAlignment="1">
      <alignment horizontal="left" vertical="top" wrapText="1"/>
    </xf>
    <xf numFmtId="0" fontId="14" fillId="0" borderId="2" xfId="0" applyFont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left" vertical="top"/>
    </xf>
    <xf numFmtId="2" fontId="15" fillId="0" borderId="2" xfId="0" applyNumberFormat="1" applyFont="1" applyBorder="1" applyAlignment="1">
      <alignment horizontal="left" vertical="top"/>
    </xf>
    <xf numFmtId="2" fontId="17" fillId="0" borderId="2" xfId="0" applyNumberFormat="1" applyFont="1" applyBorder="1" applyAlignment="1">
      <alignment horizontal="left" vertical="center" wrapText="1"/>
    </xf>
    <xf numFmtId="0" fontId="80" fillId="0" borderId="1" xfId="0" applyFont="1" applyBorder="1" applyAlignment="1">
      <alignment horizontal="left" vertical="top"/>
    </xf>
    <xf numFmtId="0" fontId="15" fillId="0" borderId="1" xfId="0" applyFont="1" applyBorder="1" applyAlignment="1">
      <alignment horizontal="left" vertical="top"/>
    </xf>
    <xf numFmtId="2" fontId="17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82" fillId="0" borderId="66" xfId="0" applyFont="1" applyBorder="1" applyAlignment="1">
      <alignment horizontal="left" vertical="top" wrapText="1"/>
    </xf>
    <xf numFmtId="0" fontId="14" fillId="0" borderId="66" xfId="0" applyFont="1" applyBorder="1" applyAlignment="1">
      <alignment horizontal="left" vertical="top" wrapText="1"/>
    </xf>
    <xf numFmtId="0" fontId="7" fillId="0" borderId="1" xfId="0" applyFont="1" applyBorder="1"/>
    <xf numFmtId="0" fontId="15" fillId="0" borderId="4" xfId="0" applyFont="1" applyBorder="1" applyAlignment="1">
      <alignment vertical="top"/>
    </xf>
    <xf numFmtId="0" fontId="82" fillId="0" borderId="1" xfId="0" applyFont="1" applyBorder="1" applyAlignment="1">
      <alignment horizontal="center" vertical="top" wrapText="1"/>
    </xf>
    <xf numFmtId="0" fontId="14" fillId="0" borderId="1" xfId="0" applyFont="1" applyBorder="1" applyAlignment="1">
      <alignment horizontal="left" vertical="center" wrapText="1"/>
    </xf>
    <xf numFmtId="174" fontId="19" fillId="0" borderId="1" xfId="0" applyNumberFormat="1" applyFont="1" applyBorder="1" applyAlignment="1">
      <alignment horizontal="left" vertical="top" wrapText="1"/>
    </xf>
    <xf numFmtId="4" fontId="19" fillId="0" borderId="1" xfId="0" applyNumberFormat="1" applyFont="1" applyBorder="1" applyAlignment="1">
      <alignment horizontal="left" vertical="top" wrapText="1"/>
    </xf>
    <xf numFmtId="175" fontId="19" fillId="0" borderId="1" xfId="0" applyNumberFormat="1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176" fontId="19" fillId="0" borderId="1" xfId="0" applyNumberFormat="1" applyFont="1" applyBorder="1" applyAlignment="1">
      <alignment horizontal="left" vertical="center" wrapText="1"/>
    </xf>
    <xf numFmtId="0" fontId="83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left" vertical="top"/>
    </xf>
    <xf numFmtId="4" fontId="14" fillId="0" borderId="1" xfId="0" applyNumberFormat="1" applyFont="1" applyBorder="1" applyAlignment="1">
      <alignment horizontal="left" vertical="top"/>
    </xf>
    <xf numFmtId="178" fontId="17" fillId="0" borderId="1" xfId="0" applyNumberFormat="1" applyFont="1" applyBorder="1" applyAlignment="1">
      <alignment horizontal="left" vertical="top" wrapText="1"/>
    </xf>
    <xf numFmtId="179" fontId="17" fillId="0" borderId="4" xfId="0" applyNumberFormat="1" applyFont="1" applyBorder="1" applyAlignment="1">
      <alignment horizontal="left" vertical="top" wrapText="1"/>
    </xf>
    <xf numFmtId="0" fontId="84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/>
    </xf>
    <xf numFmtId="0" fontId="17" fillId="0" borderId="1" xfId="0" applyNumberFormat="1" applyFont="1" applyBorder="1" applyAlignment="1">
      <alignment vertical="top" wrapText="1"/>
    </xf>
    <xf numFmtId="0" fontId="15" fillId="0" borderId="1" xfId="0" applyFont="1" applyBorder="1"/>
    <xf numFmtId="0" fontId="85" fillId="13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top"/>
    </xf>
    <xf numFmtId="0" fontId="15" fillId="0" borderId="1" xfId="0" applyFont="1" applyBorder="1" applyAlignment="1">
      <alignment horizontal="left" vertical="top" wrapText="1"/>
    </xf>
    <xf numFmtId="2" fontId="15" fillId="0" borderId="1" xfId="0" applyNumberFormat="1" applyFont="1" applyBorder="1" applyAlignment="1">
      <alignment horizontal="left" vertical="top"/>
    </xf>
    <xf numFmtId="164" fontId="15" fillId="0" borderId="1" xfId="0" applyNumberFormat="1" applyFont="1" applyBorder="1" applyAlignment="1">
      <alignment horizontal="left" vertical="top"/>
    </xf>
    <xf numFmtId="0" fontId="86" fillId="2" borderId="1" xfId="0" applyFont="1" applyFill="1" applyBorder="1" applyAlignment="1">
      <alignment vertical="top"/>
    </xf>
    <xf numFmtId="0" fontId="87" fillId="0" borderId="1" xfId="0" applyFont="1" applyBorder="1" applyAlignment="1">
      <alignment horizontal="left" vertical="top"/>
    </xf>
    <xf numFmtId="0" fontId="19" fillId="2" borderId="1" xfId="0" applyFont="1" applyFill="1" applyBorder="1" applyAlignment="1">
      <alignment vertical="top"/>
    </xf>
    <xf numFmtId="4" fontId="88" fillId="0" borderId="1" xfId="0" applyNumberFormat="1" applyFont="1" applyBorder="1" applyAlignment="1">
      <alignment horizontal="left" vertical="top"/>
    </xf>
    <xf numFmtId="0" fontId="57" fillId="2" borderId="1" xfId="0" applyFont="1" applyFill="1" applyBorder="1" applyAlignment="1">
      <alignment vertical="top"/>
    </xf>
    <xf numFmtId="0" fontId="28" fillId="2" borderId="1" xfId="0" applyFont="1" applyFill="1" applyBorder="1" applyAlignment="1">
      <alignment vertical="top"/>
    </xf>
    <xf numFmtId="0" fontId="28" fillId="2" borderId="1" xfId="0" applyFont="1" applyFill="1" applyBorder="1" applyAlignment="1">
      <alignment horizontal="left" vertical="top"/>
    </xf>
    <xf numFmtId="0" fontId="28" fillId="2" borderId="6" xfId="0" applyFont="1" applyFill="1" applyBorder="1" applyAlignment="1">
      <alignment horizontal="left" vertical="top" wrapText="1"/>
    </xf>
    <xf numFmtId="49" fontId="28" fillId="2" borderId="1" xfId="0" applyNumberFormat="1" applyFont="1" applyFill="1" applyBorder="1" applyAlignment="1">
      <alignment horizontal="left" vertical="top" wrapText="1"/>
    </xf>
    <xf numFmtId="0" fontId="10" fillId="0" borderId="1" xfId="0" applyFont="1" applyBorder="1" applyAlignment="1">
      <alignment vertical="top"/>
    </xf>
    <xf numFmtId="0" fontId="27" fillId="0" borderId="1" xfId="0" applyFont="1" applyBorder="1"/>
    <xf numFmtId="0" fontId="17" fillId="2" borderId="1" xfId="0" applyNumberFormat="1" applyFont="1" applyFill="1" applyBorder="1" applyAlignment="1">
      <alignment horizontal="left" wrapText="1"/>
    </xf>
    <xf numFmtId="0" fontId="17" fillId="0" borderId="1" xfId="16" applyNumberFormat="1" applyFont="1" applyBorder="1" applyAlignment="1">
      <alignment horizontal="left" wrapText="1"/>
    </xf>
    <xf numFmtId="0" fontId="17" fillId="2" borderId="1" xfId="17" applyNumberFormat="1" applyFont="1" applyFill="1" applyBorder="1" applyAlignment="1">
      <alignment horizontal="left" wrapText="1"/>
    </xf>
    <xf numFmtId="0" fontId="8" fillId="0" borderId="1" xfId="0" applyNumberFormat="1" applyFont="1" applyBorder="1" applyAlignment="1">
      <alignment wrapText="1"/>
    </xf>
    <xf numFmtId="0" fontId="28" fillId="2" borderId="1" xfId="0" applyFont="1" applyFill="1" applyBorder="1" applyAlignment="1">
      <alignment wrapText="1"/>
    </xf>
    <xf numFmtId="0" fontId="0" fillId="0" borderId="1" xfId="0" applyFont="1" applyBorder="1"/>
    <xf numFmtId="0" fontId="10" fillId="0" borderId="1" xfId="0" applyFont="1" applyFill="1" applyBorder="1" applyAlignment="1">
      <alignment horizontal="center" vertical="top" wrapText="1"/>
    </xf>
    <xf numFmtId="0" fontId="27" fillId="2" borderId="4" xfId="0" applyFont="1" applyFill="1" applyBorder="1" applyAlignment="1">
      <alignment wrapText="1"/>
    </xf>
    <xf numFmtId="49" fontId="27" fillId="2" borderId="1" xfId="0" applyNumberFormat="1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left" vertical="top" wrapText="1"/>
    </xf>
    <xf numFmtId="4" fontId="4" fillId="2" borderId="1" xfId="0" applyNumberFormat="1" applyFont="1" applyFill="1" applyBorder="1" applyAlignment="1">
      <alignment horizontal="left" vertical="top" wrapText="1"/>
    </xf>
    <xf numFmtId="3" fontId="4" fillId="2" borderId="1" xfId="0" applyNumberFormat="1" applyFont="1" applyFill="1" applyBorder="1" applyAlignment="1">
      <alignment horizontal="left" vertical="top" wrapText="1"/>
    </xf>
    <xf numFmtId="0" fontId="27" fillId="2" borderId="1" xfId="0" applyNumberFormat="1" applyFont="1" applyFill="1" applyBorder="1" applyAlignment="1">
      <alignment horizontal="left" vertical="top" wrapText="1"/>
    </xf>
    <xf numFmtId="4" fontId="27" fillId="2" borderId="1" xfId="0" applyNumberFormat="1" applyFont="1" applyFill="1" applyBorder="1" applyAlignment="1">
      <alignment horizontal="left" vertical="top" wrapText="1"/>
    </xf>
    <xf numFmtId="0" fontId="10" fillId="2" borderId="1" xfId="0" applyFont="1" applyFill="1" applyBorder="1" applyAlignment="1">
      <alignment horizontal="left" vertical="top" wrapText="1"/>
    </xf>
    <xf numFmtId="0" fontId="10" fillId="2" borderId="1" xfId="0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vertical="top" wrapText="1"/>
    </xf>
    <xf numFmtId="0" fontId="22" fillId="2" borderId="1" xfId="0" applyFont="1" applyFill="1" applyBorder="1" applyAlignment="1">
      <alignment vertical="top" wrapText="1"/>
    </xf>
    <xf numFmtId="2" fontId="27" fillId="2" borderId="1" xfId="0" applyNumberFormat="1" applyFont="1" applyFill="1" applyBorder="1" applyAlignment="1">
      <alignment horizontal="left" vertical="top" wrapText="1"/>
    </xf>
    <xf numFmtId="0" fontId="27" fillId="2" borderId="1" xfId="0" applyFont="1" applyFill="1" applyBorder="1" applyAlignment="1">
      <alignment wrapText="1"/>
    </xf>
    <xf numFmtId="2" fontId="10" fillId="2" borderId="1" xfId="0" applyNumberFormat="1" applyFont="1" applyFill="1" applyBorder="1" applyAlignment="1">
      <alignment horizontal="left" vertical="top" wrapText="1"/>
    </xf>
    <xf numFmtId="0" fontId="10" fillId="2" borderId="4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wrapText="1"/>
    </xf>
    <xf numFmtId="0" fontId="4" fillId="2" borderId="4" xfId="0" applyFont="1" applyFill="1" applyBorder="1" applyAlignment="1">
      <alignment horizontal="left" vertical="top" wrapText="1"/>
    </xf>
    <xf numFmtId="0" fontId="4" fillId="2" borderId="6" xfId="0" applyFont="1" applyFill="1" applyBorder="1" applyAlignment="1">
      <alignment horizontal="left" vertical="top" wrapText="1"/>
    </xf>
    <xf numFmtId="164" fontId="27" fillId="2" borderId="1" xfId="0" applyNumberFormat="1" applyFont="1" applyFill="1" applyBorder="1" applyAlignment="1">
      <alignment horizontal="left" vertical="top" wrapText="1"/>
    </xf>
    <xf numFmtId="164" fontId="4" fillId="2" borderId="1" xfId="0" applyNumberFormat="1" applyFont="1" applyFill="1" applyBorder="1" applyAlignment="1">
      <alignment horizontal="left" vertical="top" wrapText="1"/>
    </xf>
    <xf numFmtId="0" fontId="10" fillId="3" borderId="1" xfId="0" applyNumberFormat="1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left" vertical="top" wrapText="1"/>
    </xf>
    <xf numFmtId="0" fontId="10" fillId="3" borderId="1" xfId="0" applyFont="1" applyFill="1" applyBorder="1" applyAlignment="1">
      <alignment horizontal="center" vertical="top" wrapText="1"/>
    </xf>
    <xf numFmtId="0" fontId="27" fillId="2" borderId="10" xfId="0" applyFont="1" applyFill="1" applyBorder="1" applyAlignment="1">
      <alignment horizontal="left" vertical="top" wrapText="1"/>
    </xf>
    <xf numFmtId="0" fontId="10" fillId="2" borderId="1" xfId="0" applyFont="1" applyFill="1" applyBorder="1" applyAlignment="1">
      <alignment vertical="top" wrapText="1"/>
    </xf>
    <xf numFmtId="49" fontId="27" fillId="2" borderId="1" xfId="0" applyNumberFormat="1" applyFont="1" applyFill="1" applyBorder="1" applyAlignment="1">
      <alignment horizontal="left" vertical="top"/>
    </xf>
    <xf numFmtId="0" fontId="22" fillId="2" borderId="6" xfId="0" applyFont="1" applyFill="1" applyBorder="1" applyAlignment="1">
      <alignment horizontal="left" wrapText="1"/>
    </xf>
    <xf numFmtId="0" fontId="4" fillId="2" borderId="2" xfId="0" applyFont="1" applyFill="1" applyBorder="1" applyAlignment="1">
      <alignment horizontal="left" vertical="top" wrapText="1"/>
    </xf>
    <xf numFmtId="0" fontId="22" fillId="2" borderId="6" xfId="0" applyFont="1" applyFill="1" applyBorder="1" applyAlignment="1">
      <alignment horizontal="left" vertical="top" wrapText="1"/>
    </xf>
    <xf numFmtId="165" fontId="4" fillId="2" borderId="1" xfId="0" applyNumberFormat="1" applyFont="1" applyFill="1" applyBorder="1" applyAlignment="1">
      <alignment horizontal="center"/>
    </xf>
    <xf numFmtId="168" fontId="4" fillId="2" borderId="1" xfId="0" applyNumberFormat="1" applyFont="1" applyFill="1" applyBorder="1" applyAlignment="1">
      <alignment horizontal="left" vertical="top" wrapText="1"/>
    </xf>
    <xf numFmtId="168" fontId="4" fillId="2" borderId="1" xfId="0" applyNumberFormat="1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left" wrapText="1"/>
    </xf>
    <xf numFmtId="165" fontId="4" fillId="2" borderId="1" xfId="0" applyNumberFormat="1" applyFont="1" applyFill="1" applyBorder="1" applyAlignment="1">
      <alignment horizontal="left" vertical="top"/>
    </xf>
    <xf numFmtId="0" fontId="27" fillId="2" borderId="8" xfId="0" applyFont="1" applyFill="1" applyBorder="1" applyAlignment="1">
      <alignment horizontal="left" vertical="top" wrapText="1"/>
    </xf>
    <xf numFmtId="165" fontId="27" fillId="2" borderId="1" xfId="0" applyNumberFormat="1" applyFont="1" applyFill="1" applyBorder="1" applyAlignment="1">
      <alignment horizontal="center"/>
    </xf>
    <xf numFmtId="165" fontId="27" fillId="2" borderId="1" xfId="0" applyNumberFormat="1" applyFont="1" applyFill="1" applyBorder="1" applyAlignment="1">
      <alignment horizontal="left" vertical="top"/>
    </xf>
    <xf numFmtId="0" fontId="10" fillId="2" borderId="0" xfId="0" applyFont="1" applyFill="1" applyAlignment="1">
      <alignment horizontal="center" vertical="top" wrapText="1"/>
    </xf>
    <xf numFmtId="0" fontId="91" fillId="2" borderId="32" xfId="0" applyFont="1" applyFill="1" applyBorder="1" applyAlignment="1">
      <alignment vertical="top" wrapText="1"/>
    </xf>
    <xf numFmtId="0" fontId="27" fillId="2" borderId="9" xfId="0" applyFont="1" applyFill="1" applyBorder="1" applyAlignment="1">
      <alignment wrapText="1"/>
    </xf>
    <xf numFmtId="0" fontId="4" fillId="2" borderId="0" xfId="0" applyFont="1" applyFill="1"/>
    <xf numFmtId="0" fontId="27" fillId="2" borderId="2" xfId="0" applyFont="1" applyFill="1" applyBorder="1" applyAlignment="1">
      <alignment horizontal="left" vertical="top"/>
    </xf>
    <xf numFmtId="0" fontId="27" fillId="2" borderId="6" xfId="0" applyFont="1" applyFill="1" applyBorder="1" applyAlignment="1">
      <alignment horizontal="center" vertical="top" wrapText="1"/>
    </xf>
    <xf numFmtId="49" fontId="10" fillId="2" borderId="1" xfId="0" applyNumberFormat="1" applyFont="1" applyFill="1" applyBorder="1" applyAlignment="1">
      <alignment horizontal="left" vertical="top" wrapText="1"/>
    </xf>
    <xf numFmtId="0" fontId="27" fillId="2" borderId="6" xfId="0" applyFont="1" applyFill="1" applyBorder="1" applyAlignment="1">
      <alignment wrapText="1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wrapText="1"/>
    </xf>
    <xf numFmtId="2" fontId="27" fillId="2" borderId="1" xfId="0" applyNumberFormat="1" applyFont="1" applyFill="1" applyBorder="1" applyAlignment="1">
      <alignment horizontal="left" vertical="top"/>
    </xf>
    <xf numFmtId="0" fontId="0" fillId="2" borderId="1" xfId="0" applyFont="1" applyFill="1" applyBorder="1" applyAlignment="1">
      <alignment vertical="top"/>
    </xf>
    <xf numFmtId="0" fontId="27" fillId="2" borderId="1" xfId="0" applyNumberFormat="1" applyFont="1" applyFill="1" applyBorder="1" applyAlignment="1">
      <alignment horizontal="left" vertical="top"/>
    </xf>
    <xf numFmtId="0" fontId="9" fillId="2" borderId="1" xfId="0" applyFont="1" applyFill="1" applyBorder="1" applyAlignment="1">
      <alignment horizontal="left" wrapText="1"/>
    </xf>
    <xf numFmtId="0" fontId="9" fillId="0" borderId="8" xfId="0" applyFont="1" applyFill="1" applyBorder="1" applyAlignment="1">
      <alignment horizontal="center" vertical="top" wrapText="1"/>
    </xf>
    <xf numFmtId="0" fontId="5" fillId="9" borderId="1" xfId="0" applyFont="1" applyFill="1" applyBorder="1" applyAlignment="1">
      <alignment horizontal="left" vertical="top" wrapText="1"/>
    </xf>
    <xf numFmtId="0" fontId="23" fillId="9" borderId="1" xfId="0" applyFont="1" applyFill="1" applyBorder="1" applyAlignment="1">
      <alignment horizontal="left" vertical="top" wrapText="1"/>
    </xf>
    <xf numFmtId="0" fontId="27" fillId="2" borderId="2" xfId="0" applyFont="1" applyFill="1" applyBorder="1" applyAlignment="1">
      <alignment horizontal="left" vertical="top" wrapText="1"/>
    </xf>
    <xf numFmtId="0" fontId="22" fillId="2" borderId="2" xfId="0" applyFont="1" applyFill="1" applyBorder="1" applyAlignment="1">
      <alignment vertical="top" wrapText="1"/>
    </xf>
    <xf numFmtId="0" fontId="10" fillId="2" borderId="1" xfId="0" applyFont="1" applyFill="1" applyBorder="1" applyAlignment="1">
      <alignment vertical="top"/>
    </xf>
    <xf numFmtId="0" fontId="9" fillId="2" borderId="1" xfId="0" applyFont="1" applyFill="1" applyBorder="1" applyAlignment="1">
      <alignment vertical="top"/>
    </xf>
    <xf numFmtId="0" fontId="10" fillId="2" borderId="1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vertical="top" wrapText="1"/>
    </xf>
    <xf numFmtId="1" fontId="95" fillId="2" borderId="2" xfId="16" applyNumberFormat="1" applyFont="1" applyFill="1" applyBorder="1" applyAlignment="1">
      <alignment horizontal="center" vertical="top"/>
    </xf>
    <xf numFmtId="4" fontId="25" fillId="2" borderId="1" xfId="16" applyNumberFormat="1" applyFont="1" applyFill="1" applyBorder="1" applyAlignment="1">
      <alignment horizontal="left" vertical="top" wrapText="1"/>
    </xf>
    <xf numFmtId="0" fontId="27" fillId="3" borderId="1" xfId="0" applyFont="1" applyFill="1" applyBorder="1"/>
    <xf numFmtId="0" fontId="4" fillId="2" borderId="1" xfId="0" applyFont="1" applyFill="1" applyBorder="1" applyAlignment="1">
      <alignment vertical="top" wrapText="1" shrinkToFit="1"/>
    </xf>
    <xf numFmtId="0" fontId="27" fillId="2" borderId="2" xfId="0" applyFont="1" applyFill="1" applyBorder="1" applyAlignment="1">
      <alignment horizontal="center" vertical="top"/>
    </xf>
    <xf numFmtId="0" fontId="25" fillId="2" borderId="2" xfId="20" applyNumberFormat="1" applyFont="1" applyFill="1" applyBorder="1" applyAlignment="1">
      <alignment horizontal="left" vertical="top" wrapText="1"/>
    </xf>
    <xf numFmtId="0" fontId="4" fillId="2" borderId="10" xfId="0" applyFont="1" applyFill="1" applyBorder="1" applyAlignment="1">
      <alignment horizontal="left" vertical="top" wrapText="1"/>
    </xf>
    <xf numFmtId="4" fontId="4" fillId="2" borderId="9" xfId="0" applyNumberFormat="1" applyFont="1" applyFill="1" applyBorder="1" applyAlignment="1">
      <alignment horizontal="left" vertical="top"/>
    </xf>
    <xf numFmtId="2" fontId="4" fillId="2" borderId="2" xfId="0" applyNumberFormat="1" applyFont="1" applyFill="1" applyBorder="1" applyAlignment="1">
      <alignment horizontal="left" vertical="top"/>
    </xf>
    <xf numFmtId="0" fontId="4" fillId="2" borderId="2" xfId="0" applyFont="1" applyFill="1" applyBorder="1"/>
    <xf numFmtId="14" fontId="4" fillId="2" borderId="10" xfId="0" applyNumberFormat="1" applyFont="1" applyFill="1" applyBorder="1" applyAlignment="1">
      <alignment horizontal="left" vertical="top"/>
    </xf>
    <xf numFmtId="0" fontId="4" fillId="2" borderId="2" xfId="0" applyFont="1" applyFill="1" applyBorder="1" applyAlignment="1">
      <alignment vertical="top" wrapText="1" shrinkToFit="1"/>
    </xf>
    <xf numFmtId="0" fontId="86" fillId="2" borderId="2" xfId="0" applyFont="1" applyFill="1" applyBorder="1" applyAlignment="1">
      <alignment vertical="top"/>
    </xf>
    <xf numFmtId="0" fontId="28" fillId="2" borderId="2" xfId="0" applyFont="1" applyFill="1" applyBorder="1" applyAlignment="1">
      <alignment vertical="top" wrapText="1"/>
    </xf>
    <xf numFmtId="0" fontId="22" fillId="2" borderId="1" xfId="0" applyFont="1" applyFill="1" applyBorder="1" applyAlignment="1">
      <alignment horizontal="right" vertical="top"/>
    </xf>
    <xf numFmtId="14" fontId="8" fillId="2" borderId="1" xfId="0" applyNumberFormat="1" applyFont="1" applyFill="1" applyBorder="1" applyAlignment="1">
      <alignment horizontal="left" vertical="top"/>
    </xf>
    <xf numFmtId="0" fontId="27" fillId="2" borderId="2" xfId="0" applyFont="1" applyFill="1" applyBorder="1" applyAlignment="1">
      <alignment vertical="top"/>
    </xf>
    <xf numFmtId="0" fontId="8" fillId="2" borderId="2" xfId="0" applyFont="1" applyFill="1" applyBorder="1" applyAlignment="1">
      <alignment vertical="top" wrapText="1"/>
    </xf>
    <xf numFmtId="0" fontId="27" fillId="2" borderId="4" xfId="0" applyFont="1" applyFill="1" applyBorder="1" applyAlignment="1">
      <alignment vertical="top"/>
    </xf>
    <xf numFmtId="0" fontId="27" fillId="2" borderId="10" xfId="0" applyFont="1" applyFill="1" applyBorder="1" applyAlignment="1">
      <alignment vertical="top"/>
    </xf>
    <xf numFmtId="0" fontId="96" fillId="2" borderId="2" xfId="0" applyFont="1" applyFill="1" applyBorder="1" applyAlignment="1">
      <alignment vertical="top" wrapText="1"/>
    </xf>
    <xf numFmtId="0" fontId="4" fillId="2" borderId="2" xfId="0" applyFont="1" applyFill="1" applyBorder="1" applyAlignment="1">
      <alignment horizontal="left" vertical="top"/>
    </xf>
    <xf numFmtId="0" fontId="23" fillId="2" borderId="2" xfId="0" applyFont="1" applyFill="1" applyBorder="1" applyAlignment="1">
      <alignment horizontal="center" vertical="center" wrapText="1"/>
    </xf>
    <xf numFmtId="4" fontId="96" fillId="2" borderId="2" xfId="0" applyNumberFormat="1" applyFont="1" applyFill="1" applyBorder="1" applyAlignment="1">
      <alignment horizontal="left" vertical="top" wrapText="1"/>
    </xf>
    <xf numFmtId="0" fontId="10" fillId="2" borderId="2" xfId="0" applyFont="1" applyFill="1" applyBorder="1" applyAlignment="1">
      <alignment vertical="top"/>
    </xf>
    <xf numFmtId="0" fontId="99" fillId="2" borderId="2" xfId="3" applyFont="1" applyFill="1" applyBorder="1" applyAlignment="1">
      <alignment horizontal="left" vertical="top"/>
    </xf>
    <xf numFmtId="0" fontId="99" fillId="2" borderId="71" xfId="3" applyFont="1" applyFill="1" applyBorder="1" applyAlignment="1">
      <alignment horizontal="left" vertical="top"/>
    </xf>
    <xf numFmtId="0" fontId="27" fillId="2" borderId="71" xfId="0" applyFont="1" applyFill="1" applyBorder="1" applyAlignment="1">
      <alignment horizontal="left" vertical="top"/>
    </xf>
    <xf numFmtId="0" fontId="4" fillId="2" borderId="71" xfId="0" applyFont="1" applyFill="1" applyBorder="1" applyAlignment="1">
      <alignment horizontal="left" vertical="top" wrapText="1"/>
    </xf>
    <xf numFmtId="2" fontId="27" fillId="2" borderId="71" xfId="0" applyNumberFormat="1" applyFont="1" applyFill="1" applyBorder="1" applyAlignment="1">
      <alignment horizontal="left" vertical="top"/>
    </xf>
    <xf numFmtId="0" fontId="10" fillId="2" borderId="71" xfId="0" applyFont="1" applyFill="1" applyBorder="1" applyAlignment="1">
      <alignment horizontal="right" vertical="top"/>
    </xf>
    <xf numFmtId="0" fontId="27" fillId="2" borderId="71" xfId="0" applyFont="1" applyFill="1" applyBorder="1" applyAlignment="1">
      <alignment vertical="top"/>
    </xf>
    <xf numFmtId="0" fontId="10" fillId="2" borderId="77" xfId="0" applyFont="1" applyFill="1" applyBorder="1" applyAlignment="1">
      <alignment vertical="top"/>
    </xf>
    <xf numFmtId="0" fontId="55" fillId="2" borderId="77" xfId="0" applyFont="1" applyFill="1" applyBorder="1" applyAlignment="1">
      <alignment vertical="top"/>
    </xf>
    <xf numFmtId="0" fontId="76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/>
    </xf>
    <xf numFmtId="0" fontId="25" fillId="2" borderId="1" xfId="3" applyFont="1" applyFill="1" applyBorder="1" applyAlignment="1">
      <alignment horizontal="center" vertical="top"/>
    </xf>
    <xf numFmtId="0" fontId="67" fillId="2" borderId="1" xfId="0" applyFont="1" applyFill="1" applyBorder="1" applyAlignment="1">
      <alignment horizontal="left" vertical="top"/>
    </xf>
    <xf numFmtId="0" fontId="31" fillId="3" borderId="1" xfId="0" applyFont="1" applyFill="1" applyBorder="1" applyAlignment="1">
      <alignment horizontal="left" vertical="top"/>
    </xf>
    <xf numFmtId="0" fontId="4" fillId="3" borderId="1" xfId="0" applyFont="1" applyFill="1" applyBorder="1" applyAlignment="1">
      <alignment horizontal="left"/>
    </xf>
    <xf numFmtId="0" fontId="25" fillId="2" borderId="1" xfId="3" applyFont="1" applyFill="1" applyBorder="1" applyAlignment="1">
      <alignment vertical="top" wrapText="1"/>
    </xf>
    <xf numFmtId="0" fontId="5" fillId="2" borderId="7" xfId="3" applyFont="1" applyFill="1" applyBorder="1" applyAlignment="1">
      <alignment horizontal="left" vertical="top" wrapText="1"/>
    </xf>
    <xf numFmtId="0" fontId="103" fillId="2" borderId="1" xfId="3" applyFont="1" applyFill="1" applyBorder="1" applyAlignment="1">
      <alignment horizontal="left" vertical="top" wrapText="1"/>
    </xf>
    <xf numFmtId="0" fontId="99" fillId="2" borderId="1" xfId="3" applyFont="1" applyFill="1" applyBorder="1" applyAlignment="1">
      <alignment horizontal="left" vertical="top" wrapText="1"/>
    </xf>
    <xf numFmtId="2" fontId="25" fillId="2" borderId="1" xfId="3" applyNumberFormat="1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/>
    </xf>
    <xf numFmtId="0" fontId="25" fillId="2" borderId="1" xfId="2" applyFont="1" applyFill="1" applyBorder="1" applyAlignment="1">
      <alignment horizontal="left" vertical="top" wrapText="1"/>
    </xf>
    <xf numFmtId="0" fontId="27" fillId="2" borderId="6" xfId="0" applyFont="1" applyFill="1" applyBorder="1" applyAlignment="1">
      <alignment vertical="top"/>
    </xf>
    <xf numFmtId="0" fontId="76" fillId="2" borderId="1" xfId="0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 wrapText="1"/>
    </xf>
    <xf numFmtId="0" fontId="8" fillId="2" borderId="4" xfId="0" applyFont="1" applyFill="1" applyBorder="1" applyAlignment="1">
      <alignment vertical="top" wrapText="1"/>
    </xf>
    <xf numFmtId="0" fontId="5" fillId="2" borderId="1" xfId="3" applyFont="1" applyFill="1" applyBorder="1" applyAlignment="1">
      <alignment horizontal="left" vertical="top"/>
    </xf>
    <xf numFmtId="0" fontId="55" fillId="2" borderId="1" xfId="0" applyFont="1" applyFill="1" applyBorder="1" applyAlignment="1">
      <alignment vertical="top"/>
    </xf>
    <xf numFmtId="0" fontId="12" fillId="2" borderId="1" xfId="0" applyFont="1" applyFill="1" applyBorder="1" applyAlignment="1">
      <alignment vertical="top" wrapText="1"/>
    </xf>
    <xf numFmtId="0" fontId="37" fillId="2" borderId="68" xfId="0" applyFont="1" applyFill="1" applyBorder="1" applyAlignment="1">
      <alignment horizontal="left" vertical="top" wrapText="1"/>
    </xf>
    <xf numFmtId="0" fontId="22" fillId="2" borderId="4" xfId="0" applyFont="1" applyFill="1" applyBorder="1" applyAlignment="1">
      <alignment horizontal="left" vertical="top"/>
    </xf>
    <xf numFmtId="0" fontId="12" fillId="2" borderId="1" xfId="2" applyFont="1" applyFill="1" applyBorder="1" applyAlignment="1">
      <alignment horizontal="left" vertical="top" wrapText="1"/>
    </xf>
    <xf numFmtId="0" fontId="10" fillId="2" borderId="4" xfId="0" applyFont="1" applyFill="1" applyBorder="1" applyAlignment="1">
      <alignment vertical="top"/>
    </xf>
    <xf numFmtId="0" fontId="36" fillId="2" borderId="1" xfId="0" applyFont="1" applyFill="1" applyBorder="1" applyAlignment="1">
      <alignment horizontal="left" vertical="top" wrapText="1"/>
    </xf>
    <xf numFmtId="2" fontId="8" fillId="2" borderId="1" xfId="0" applyNumberFormat="1" applyFont="1" applyFill="1" applyBorder="1" applyAlignment="1">
      <alignment horizontal="left" vertical="top"/>
    </xf>
    <xf numFmtId="4" fontId="8" fillId="2" borderId="1" xfId="0" applyNumberFormat="1" applyFont="1" applyFill="1" applyBorder="1" applyAlignment="1">
      <alignment horizontal="left" vertical="top"/>
    </xf>
    <xf numFmtId="4" fontId="37" fillId="2" borderId="1" xfId="0" applyNumberFormat="1" applyFont="1" applyFill="1" applyBorder="1" applyAlignment="1">
      <alignment horizontal="left" vertical="top" wrapText="1"/>
    </xf>
    <xf numFmtId="164" fontId="28" fillId="2" borderId="1" xfId="0" applyNumberFormat="1" applyFont="1" applyFill="1" applyBorder="1" applyAlignment="1">
      <alignment horizontal="left" vertical="top" wrapText="1"/>
    </xf>
    <xf numFmtId="164" fontId="28" fillId="2" borderId="2" xfId="0" applyNumberFormat="1" applyFont="1" applyFill="1" applyBorder="1" applyAlignment="1">
      <alignment horizontal="left" vertical="top" wrapText="1"/>
    </xf>
    <xf numFmtId="4" fontId="8" fillId="2" borderId="2" xfId="0" applyNumberFormat="1" applyFont="1" applyFill="1" applyBorder="1" applyAlignment="1">
      <alignment horizontal="left" vertical="top"/>
    </xf>
    <xf numFmtId="4" fontId="37" fillId="2" borderId="2" xfId="0" applyNumberFormat="1" applyFont="1" applyFill="1" applyBorder="1" applyAlignment="1">
      <alignment horizontal="left" vertical="top" wrapText="1"/>
    </xf>
    <xf numFmtId="0" fontId="36" fillId="2" borderId="2" xfId="0" applyFont="1" applyFill="1" applyBorder="1" applyAlignment="1">
      <alignment horizontal="left" vertical="top" wrapText="1"/>
    </xf>
    <xf numFmtId="0" fontId="37" fillId="2" borderId="4" xfId="0" applyFont="1" applyFill="1" applyBorder="1" applyAlignment="1">
      <alignment horizontal="left" vertical="top" wrapText="1"/>
    </xf>
    <xf numFmtId="0" fontId="106" fillId="2" borderId="1" xfId="0" applyFont="1" applyFill="1" applyBorder="1" applyAlignment="1">
      <alignment vertical="top" wrapText="1"/>
    </xf>
    <xf numFmtId="0" fontId="37" fillId="2" borderId="88" xfId="0" applyFont="1" applyFill="1" applyBorder="1" applyAlignment="1">
      <alignment horizontal="left" vertical="top" wrapText="1"/>
    </xf>
    <xf numFmtId="0" fontId="37" fillId="2" borderId="2" xfId="0" applyFont="1" applyFill="1" applyBorder="1" applyAlignment="1">
      <alignment horizontal="left" vertical="top" wrapText="1"/>
    </xf>
    <xf numFmtId="0" fontId="37" fillId="2" borderId="9" xfId="0" applyFont="1" applyFill="1" applyBorder="1" applyAlignment="1">
      <alignment horizontal="left" vertical="top" wrapText="1"/>
    </xf>
    <xf numFmtId="0" fontId="17" fillId="14" borderId="1" xfId="14" applyNumberFormat="1" applyFont="1" applyFill="1" applyBorder="1" applyAlignment="1">
      <alignment vertical="top" wrapText="1"/>
    </xf>
    <xf numFmtId="0" fontId="14" fillId="2" borderId="1" xfId="0" applyFont="1" applyFill="1" applyBorder="1" applyAlignment="1">
      <alignment vertical="top" wrapText="1"/>
    </xf>
    <xf numFmtId="2" fontId="24" fillId="14" borderId="1" xfId="14" applyNumberFormat="1" applyFont="1" applyFill="1" applyBorder="1" applyAlignment="1">
      <alignment horizontal="left" vertical="top"/>
    </xf>
    <xf numFmtId="4" fontId="24" fillId="14" borderId="1" xfId="14" applyNumberFormat="1" applyFont="1" applyFill="1" applyBorder="1" applyAlignment="1">
      <alignment horizontal="left" vertical="top"/>
    </xf>
    <xf numFmtId="0" fontId="37" fillId="2" borderId="83" xfId="0" applyFont="1" applyFill="1" applyBorder="1" applyAlignment="1">
      <alignment horizontal="left" vertical="top" wrapText="1"/>
    </xf>
    <xf numFmtId="0" fontId="4" fillId="2" borderId="21" xfId="0" applyFont="1" applyFill="1" applyBorder="1" applyAlignment="1">
      <alignment vertical="top" wrapText="1"/>
    </xf>
    <xf numFmtId="164" fontId="6" fillId="2" borderId="1" xfId="0" applyNumberFormat="1" applyFont="1" applyFill="1" applyBorder="1" applyAlignment="1">
      <alignment horizontal="left" vertical="top" wrapText="1"/>
    </xf>
    <xf numFmtId="0" fontId="4" fillId="2" borderId="1" xfId="0" applyNumberFormat="1" applyFont="1" applyFill="1" applyBorder="1" applyAlignment="1">
      <alignment horizontal="left" vertical="top" wrapText="1"/>
    </xf>
    <xf numFmtId="0" fontId="25" fillId="2" borderId="4" xfId="0" applyFont="1" applyFill="1" applyBorder="1" applyAlignment="1">
      <alignment vertical="top" wrapText="1"/>
    </xf>
    <xf numFmtId="0" fontId="6" fillId="2" borderId="6" xfId="0" applyFont="1" applyFill="1" applyBorder="1" applyAlignment="1">
      <alignment vertical="top" wrapText="1"/>
    </xf>
    <xf numFmtId="0" fontId="4" fillId="2" borderId="89" xfId="0" applyFont="1" applyFill="1" applyBorder="1" applyAlignment="1">
      <alignment vertical="top" wrapText="1"/>
    </xf>
    <xf numFmtId="0" fontId="6" fillId="2" borderId="74" xfId="0" applyFont="1" applyFill="1" applyBorder="1" applyAlignment="1">
      <alignment horizontal="left" vertical="top" wrapText="1"/>
    </xf>
    <xf numFmtId="0" fontId="6" fillId="2" borderId="90" xfId="0" applyFont="1" applyFill="1" applyBorder="1" applyAlignment="1">
      <alignment vertical="top" wrapText="1"/>
    </xf>
    <xf numFmtId="0" fontId="8" fillId="2" borderId="1" xfId="0" applyNumberFormat="1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vertical="top" wrapText="1"/>
    </xf>
    <xf numFmtId="0" fontId="22" fillId="2" borderId="6" xfId="0" applyFont="1" applyFill="1" applyBorder="1" applyAlignment="1">
      <alignment vertical="top" wrapText="1"/>
    </xf>
    <xf numFmtId="2" fontId="6" fillId="2" borderId="1" xfId="0" applyNumberFormat="1" applyFont="1" applyFill="1" applyBorder="1" applyAlignment="1">
      <alignment horizontal="left" vertical="top" wrapText="1"/>
    </xf>
    <xf numFmtId="2" fontId="107" fillId="2" borderId="1" xfId="0" applyNumberFormat="1" applyFont="1" applyFill="1" applyBorder="1" applyAlignment="1">
      <alignment horizontal="left" vertical="top"/>
    </xf>
    <xf numFmtId="0" fontId="25" fillId="2" borderId="1" xfId="0" applyFont="1" applyFill="1" applyBorder="1" applyAlignment="1">
      <alignment vertical="top"/>
    </xf>
    <xf numFmtId="0" fontId="25" fillId="2" borderId="6" xfId="0" applyFont="1" applyFill="1" applyBorder="1" applyAlignment="1">
      <alignment vertical="top" wrapText="1"/>
    </xf>
    <xf numFmtId="164" fontId="8" fillId="2" borderId="1" xfId="0" applyNumberFormat="1" applyFont="1" applyFill="1" applyBorder="1" applyAlignment="1">
      <alignment horizontal="left"/>
    </xf>
    <xf numFmtId="2" fontId="6" fillId="2" borderId="1" xfId="0" applyNumberFormat="1" applyFont="1" applyFill="1" applyBorder="1" applyAlignment="1">
      <alignment vertical="top" wrapText="1"/>
    </xf>
    <xf numFmtId="0" fontId="8" fillId="2" borderId="1" xfId="0" applyFont="1" applyFill="1" applyBorder="1" applyAlignment="1">
      <alignment horizontal="left"/>
    </xf>
    <xf numFmtId="0" fontId="105" fillId="2" borderId="1" xfId="0" applyFont="1" applyFill="1" applyBorder="1" applyAlignment="1">
      <alignment vertical="top" wrapText="1"/>
    </xf>
    <xf numFmtId="0" fontId="108" fillId="2" borderId="1" xfId="0" applyFont="1" applyFill="1" applyBorder="1" applyAlignment="1">
      <alignment vertical="top" wrapText="1"/>
    </xf>
    <xf numFmtId="0" fontId="105" fillId="2" borderId="1" xfId="0" applyFont="1" applyFill="1" applyBorder="1" applyAlignment="1">
      <alignment horizontal="left" vertical="top" wrapText="1"/>
    </xf>
    <xf numFmtId="164" fontId="105" fillId="2" borderId="1" xfId="0" applyNumberFormat="1" applyFont="1" applyFill="1" applyBorder="1" applyAlignment="1">
      <alignment horizontal="left" vertical="top" wrapText="1"/>
    </xf>
    <xf numFmtId="4" fontId="0" fillId="2" borderId="1" xfId="0" applyNumberFormat="1" applyFont="1" applyFill="1" applyBorder="1" applyAlignment="1">
      <alignment horizontal="left" vertical="top"/>
    </xf>
    <xf numFmtId="0" fontId="28" fillId="14" borderId="1" xfId="0" applyFont="1" applyFill="1" applyBorder="1" applyAlignment="1">
      <alignment vertical="top" wrapText="1"/>
    </xf>
    <xf numFmtId="164" fontId="28" fillId="14" borderId="1" xfId="0" applyNumberFormat="1" applyFont="1" applyFill="1" applyBorder="1" applyAlignment="1">
      <alignment horizontal="left" vertical="top" wrapText="1"/>
    </xf>
    <xf numFmtId="0" fontId="28" fillId="14" borderId="1" xfId="0" applyFont="1" applyFill="1" applyBorder="1" applyAlignment="1">
      <alignment horizontal="left" vertical="top" wrapText="1"/>
    </xf>
    <xf numFmtId="182" fontId="23" fillId="2" borderId="83" xfId="0" applyNumberFormat="1" applyFont="1" applyFill="1" applyBorder="1" applyAlignment="1">
      <alignment horizontal="left" vertical="top" wrapText="1"/>
    </xf>
    <xf numFmtId="0" fontId="9" fillId="2" borderId="0" xfId="0" applyFont="1" applyFill="1" applyAlignment="1">
      <alignment horizontal="left"/>
    </xf>
    <xf numFmtId="0" fontId="37" fillId="14" borderId="91" xfId="0" applyFont="1" applyFill="1" applyBorder="1" applyAlignment="1">
      <alignment horizontal="left" vertical="top" wrapText="1"/>
    </xf>
    <xf numFmtId="0" fontId="25" fillId="2" borderId="83" xfId="0" applyFont="1" applyFill="1" applyBorder="1" applyAlignment="1">
      <alignment vertical="top" wrapText="1"/>
    </xf>
    <xf numFmtId="0" fontId="5" fillId="2" borderId="83" xfId="0" applyFont="1" applyFill="1" applyBorder="1"/>
    <xf numFmtId="0" fontId="25" fillId="2" borderId="83" xfId="0" applyFont="1" applyFill="1" applyBorder="1" applyAlignment="1">
      <alignment horizontal="left" vertical="top" wrapText="1"/>
    </xf>
    <xf numFmtId="0" fontId="109" fillId="2" borderId="1" xfId="0" applyFont="1" applyFill="1" applyBorder="1" applyAlignment="1">
      <alignment horizontal="left"/>
    </xf>
    <xf numFmtId="164" fontId="25" fillId="2" borderId="83" xfId="0" applyNumberFormat="1" applyFont="1" applyFill="1" applyBorder="1" applyAlignment="1">
      <alignment horizontal="left" vertical="top" wrapText="1"/>
    </xf>
    <xf numFmtId="0" fontId="5" fillId="2" borderId="83" xfId="0" applyFont="1" applyFill="1" applyBorder="1" applyAlignment="1">
      <alignment horizontal="left" vertical="top" wrapText="1"/>
    </xf>
    <xf numFmtId="182" fontId="25" fillId="2" borderId="83" xfId="0" applyNumberFormat="1" applyFont="1" applyFill="1" applyBorder="1" applyAlignment="1">
      <alignment horizontal="left" vertical="top" wrapText="1"/>
    </xf>
    <xf numFmtId="0" fontId="25" fillId="2" borderId="92" xfId="0" applyFont="1" applyFill="1" applyBorder="1" applyAlignment="1">
      <alignment vertical="top" wrapText="1"/>
    </xf>
    <xf numFmtId="0" fontId="10" fillId="2" borderId="1" xfId="0" applyFont="1" applyFill="1" applyBorder="1"/>
    <xf numFmtId="0" fontId="9" fillId="2" borderId="6" xfId="0" applyFont="1" applyFill="1" applyBorder="1"/>
    <xf numFmtId="0" fontId="36" fillId="14" borderId="1" xfId="0" applyFont="1" applyFill="1" applyBorder="1" applyAlignment="1">
      <alignment horizontal="left" vertical="top" wrapText="1"/>
    </xf>
    <xf numFmtId="164" fontId="8" fillId="2" borderId="1" xfId="0" applyNumberFormat="1" applyFont="1" applyFill="1" applyBorder="1" applyAlignment="1">
      <alignment horizontal="left" vertical="top"/>
    </xf>
    <xf numFmtId="4" fontId="37" fillId="14" borderId="1" xfId="0" applyNumberFormat="1" applyFont="1" applyFill="1" applyBorder="1" applyAlignment="1">
      <alignment horizontal="left" vertical="top" wrapText="1"/>
    </xf>
    <xf numFmtId="0" fontId="14" fillId="14" borderId="1" xfId="0" applyFont="1" applyFill="1" applyBorder="1" applyAlignment="1">
      <alignment vertical="top" wrapText="1"/>
    </xf>
    <xf numFmtId="0" fontId="17" fillId="14" borderId="1" xfId="0" applyFont="1" applyFill="1" applyBorder="1" applyAlignment="1">
      <alignment vertical="top" wrapText="1"/>
    </xf>
    <xf numFmtId="0" fontId="11" fillId="14" borderId="1" xfId="0" applyFont="1" applyFill="1" applyBorder="1" applyAlignment="1">
      <alignment horizontal="center" vertical="top" wrapText="1"/>
    </xf>
    <xf numFmtId="0" fontId="17" fillId="14" borderId="1" xfId="0" applyFont="1" applyFill="1" applyBorder="1" applyAlignment="1">
      <alignment horizontal="left" vertical="top" wrapText="1"/>
    </xf>
    <xf numFmtId="0" fontId="14" fillId="14" borderId="1" xfId="0" applyFont="1" applyFill="1" applyBorder="1" applyAlignment="1">
      <alignment horizontal="justify" vertical="top" wrapText="1"/>
    </xf>
    <xf numFmtId="0" fontId="37" fillId="14" borderId="1" xfId="0" applyFont="1" applyFill="1" applyBorder="1" applyAlignment="1">
      <alignment vertical="top" wrapText="1"/>
    </xf>
    <xf numFmtId="0" fontId="36" fillId="14" borderId="1" xfId="0" applyFont="1" applyFill="1" applyBorder="1" applyAlignment="1">
      <alignment vertical="top" wrapText="1"/>
    </xf>
    <xf numFmtId="0" fontId="14" fillId="14" borderId="1" xfId="0" applyFont="1" applyFill="1" applyBorder="1" applyAlignment="1">
      <alignment horizontal="left" vertical="top" wrapText="1"/>
    </xf>
    <xf numFmtId="0" fontId="110" fillId="2" borderId="1" xfId="0" applyFont="1" applyFill="1" applyBorder="1" applyAlignment="1">
      <alignment horizontal="left" vertical="top" wrapText="1"/>
    </xf>
    <xf numFmtId="0" fontId="87" fillId="2" borderId="1" xfId="0" applyFont="1" applyFill="1" applyBorder="1" applyAlignment="1">
      <alignment horizontal="left" vertical="top" wrapText="1"/>
    </xf>
    <xf numFmtId="0" fontId="111" fillId="2" borderId="1" xfId="0" applyFont="1" applyFill="1" applyBorder="1" applyAlignment="1">
      <alignment horizontal="left" vertical="top" wrapText="1"/>
    </xf>
    <xf numFmtId="2" fontId="110" fillId="2" borderId="1" xfId="0" applyNumberFormat="1" applyFont="1" applyFill="1" applyBorder="1" applyAlignment="1">
      <alignment horizontal="left" vertical="top" wrapText="1"/>
    </xf>
    <xf numFmtId="0" fontId="110" fillId="2" borderId="1" xfId="0" applyNumberFormat="1" applyFont="1" applyFill="1" applyBorder="1" applyAlignment="1">
      <alignment horizontal="left" vertical="top" wrapText="1"/>
    </xf>
    <xf numFmtId="0" fontId="80" fillId="2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vertical="top"/>
    </xf>
    <xf numFmtId="0" fontId="112" fillId="2" borderId="1" xfId="0" applyFont="1" applyFill="1" applyBorder="1" applyAlignment="1">
      <alignment horizontal="left" vertical="top" wrapText="1"/>
    </xf>
    <xf numFmtId="0" fontId="5" fillId="14" borderId="1" xfId="0" applyFont="1" applyFill="1" applyBorder="1" applyAlignment="1">
      <alignment vertical="top" wrapText="1"/>
    </xf>
    <xf numFmtId="0" fontId="23" fillId="14" borderId="1" xfId="0" applyFont="1" applyFill="1" applyBorder="1" applyAlignment="1">
      <alignment vertical="top" wrapText="1"/>
    </xf>
    <xf numFmtId="4" fontId="23" fillId="14" borderId="1" xfId="0" applyNumberFormat="1" applyFont="1" applyFill="1" applyBorder="1" applyAlignment="1">
      <alignment horizontal="left" vertical="top" wrapText="1"/>
    </xf>
    <xf numFmtId="4" fontId="4" fillId="2" borderId="93" xfId="0" applyNumberFormat="1" applyFont="1" applyFill="1" applyBorder="1" applyAlignment="1">
      <alignment horizontal="left" vertical="top"/>
    </xf>
    <xf numFmtId="0" fontId="25" fillId="14" borderId="1" xfId="0" applyFont="1" applyFill="1" applyBorder="1" applyAlignment="1">
      <alignment vertical="top" wrapText="1"/>
    </xf>
    <xf numFmtId="0" fontId="23" fillId="2" borderId="1" xfId="0" applyFont="1" applyFill="1" applyBorder="1"/>
    <xf numFmtId="0" fontId="31" fillId="2" borderId="1" xfId="0" applyFont="1" applyFill="1" applyBorder="1"/>
    <xf numFmtId="0" fontId="25" fillId="14" borderId="1" xfId="0" applyFont="1" applyFill="1" applyBorder="1" applyAlignment="1">
      <alignment horizontal="left" vertical="top" wrapText="1"/>
    </xf>
    <xf numFmtId="164" fontId="25" fillId="14" borderId="1" xfId="0" applyNumberFormat="1" applyFont="1" applyFill="1" applyBorder="1" applyAlignment="1">
      <alignment horizontal="left" vertical="top" wrapText="1"/>
    </xf>
    <xf numFmtId="4" fontId="5" fillId="2" borderId="1" xfId="0" applyNumberFormat="1" applyFont="1" applyFill="1" applyBorder="1" applyAlignment="1">
      <alignment horizontal="left" vertical="top" wrapText="1"/>
    </xf>
    <xf numFmtId="4" fontId="25" fillId="2" borderId="1" xfId="0" applyNumberFormat="1" applyFont="1" applyFill="1" applyBorder="1" applyAlignment="1">
      <alignment horizontal="left" vertical="top" wrapText="1"/>
    </xf>
    <xf numFmtId="4" fontId="25" fillId="2" borderId="1" xfId="0" applyNumberFormat="1" applyFont="1" applyFill="1" applyBorder="1" applyAlignment="1">
      <alignment horizontal="left" vertical="top"/>
    </xf>
    <xf numFmtId="4" fontId="23" fillId="2" borderId="1" xfId="0" applyNumberFormat="1" applyFont="1" applyFill="1" applyBorder="1" applyAlignment="1">
      <alignment horizontal="left" vertical="top" wrapText="1"/>
    </xf>
    <xf numFmtId="0" fontId="27" fillId="2" borderId="1" xfId="0" applyFont="1" applyFill="1" applyBorder="1"/>
    <xf numFmtId="164" fontId="4" fillId="2" borderId="1" xfId="0" applyNumberFormat="1" applyFont="1" applyFill="1" applyBorder="1" applyAlignment="1">
      <alignment horizontal="left" vertical="top"/>
    </xf>
    <xf numFmtId="0" fontId="12" fillId="14" borderId="83" xfId="0" applyFont="1" applyFill="1" applyBorder="1" applyAlignment="1">
      <alignment horizontal="left" vertical="top" wrapText="1"/>
    </xf>
    <xf numFmtId="0" fontId="87" fillId="14" borderId="83" xfId="0" applyFont="1" applyFill="1" applyBorder="1" applyAlignment="1">
      <alignment horizontal="left" vertical="top" wrapText="1"/>
    </xf>
    <xf numFmtId="0" fontId="113" fillId="14" borderId="83" xfId="0" applyFont="1" applyFill="1" applyBorder="1" applyAlignment="1">
      <alignment horizontal="left" vertical="top" wrapText="1"/>
    </xf>
    <xf numFmtId="0" fontId="80" fillId="14" borderId="83" xfId="0" applyFont="1" applyFill="1" applyBorder="1" applyAlignment="1">
      <alignment horizontal="left" vertical="top" wrapText="1"/>
    </xf>
    <xf numFmtId="4" fontId="80" fillId="14" borderId="83" xfId="0" applyNumberFormat="1" applyFont="1" applyFill="1" applyBorder="1" applyAlignment="1">
      <alignment horizontal="left" vertical="top" wrapText="1"/>
    </xf>
    <xf numFmtId="0" fontId="113" fillId="2" borderId="1" xfId="0" applyFont="1" applyFill="1" applyBorder="1" applyAlignment="1">
      <alignment horizontal="left" vertical="top" wrapText="1"/>
    </xf>
    <xf numFmtId="4" fontId="87" fillId="2" borderId="1" xfId="0" applyNumberFormat="1" applyFont="1" applyFill="1" applyBorder="1" applyAlignment="1">
      <alignment horizontal="left" vertical="top" wrapText="1"/>
    </xf>
    <xf numFmtId="4" fontId="94" fillId="2" borderId="1" xfId="0" applyNumberFormat="1" applyFont="1" applyFill="1" applyBorder="1" applyAlignment="1">
      <alignment horizontal="left" vertical="top"/>
    </xf>
    <xf numFmtId="0" fontId="80" fillId="14" borderId="91" xfId="0" applyFont="1" applyFill="1" applyBorder="1" applyAlignment="1">
      <alignment horizontal="left" vertical="top" wrapText="1"/>
    </xf>
    <xf numFmtId="0" fontId="114" fillId="2" borderId="1" xfId="0" applyFont="1" applyFill="1" applyBorder="1" applyAlignment="1">
      <alignment vertical="top" wrapText="1"/>
    </xf>
    <xf numFmtId="0" fontId="114" fillId="2" borderId="1" xfId="0" applyFont="1" applyFill="1" applyBorder="1" applyAlignment="1">
      <alignment vertical="top"/>
    </xf>
    <xf numFmtId="0" fontId="115" fillId="2" borderId="1" xfId="0" applyFont="1" applyFill="1" applyBorder="1" applyAlignment="1">
      <alignment vertical="top" wrapText="1"/>
    </xf>
    <xf numFmtId="0" fontId="114" fillId="2" borderId="1" xfId="0" applyFont="1" applyFill="1" applyBorder="1" applyAlignment="1">
      <alignment horizontal="left" vertical="top"/>
    </xf>
    <xf numFmtId="178" fontId="116" fillId="2" borderId="1" xfId="0" applyNumberFormat="1" applyFont="1" applyFill="1" applyBorder="1" applyAlignment="1">
      <alignment horizontal="left" vertical="top"/>
    </xf>
    <xf numFmtId="178" fontId="117" fillId="2" borderId="1" xfId="0" applyNumberFormat="1" applyFont="1" applyFill="1" applyBorder="1" applyAlignment="1">
      <alignment vertical="top"/>
    </xf>
    <xf numFmtId="0" fontId="118" fillId="2" borderId="1" xfId="0" applyFont="1" applyFill="1" applyBorder="1"/>
    <xf numFmtId="0" fontId="119" fillId="2" borderId="1" xfId="0" applyFont="1" applyFill="1" applyBorder="1"/>
    <xf numFmtId="0" fontId="120" fillId="2" borderId="1" xfId="0" applyFont="1" applyFill="1" applyBorder="1"/>
    <xf numFmtId="0" fontId="121" fillId="2" borderId="1" xfId="0" applyFont="1" applyFill="1" applyBorder="1"/>
    <xf numFmtId="0" fontId="65" fillId="2" borderId="1" xfId="0" applyFont="1" applyFill="1" applyBorder="1" applyAlignment="1">
      <alignment horizontal="left" vertical="top"/>
    </xf>
    <xf numFmtId="4" fontId="4" fillId="2" borderId="1" xfId="0" applyNumberFormat="1" applyFont="1" applyFill="1" applyBorder="1" applyAlignment="1">
      <alignment horizontal="right" vertical="top"/>
    </xf>
    <xf numFmtId="0" fontId="25" fillId="14" borderId="1" xfId="0" applyFont="1" applyFill="1" applyBorder="1" applyAlignment="1">
      <alignment wrapText="1"/>
    </xf>
    <xf numFmtId="0" fontId="122" fillId="2" borderId="1" xfId="0" applyFont="1" applyFill="1" applyBorder="1" applyAlignment="1">
      <alignment horizontal="left" vertical="top" wrapText="1"/>
    </xf>
    <xf numFmtId="4" fontId="8" fillId="2" borderId="93" xfId="0" applyNumberFormat="1" applyFont="1" applyFill="1" applyBorder="1" applyAlignment="1">
      <alignment horizontal="left" vertical="top"/>
    </xf>
    <xf numFmtId="0" fontId="114" fillId="2" borderId="1" xfId="0" applyFont="1" applyFill="1" applyBorder="1" applyAlignment="1">
      <alignment wrapText="1"/>
    </xf>
    <xf numFmtId="0" fontId="123" fillId="2" borderId="1" xfId="0" applyFont="1" applyFill="1" applyBorder="1" applyAlignment="1">
      <alignment wrapText="1"/>
    </xf>
    <xf numFmtId="0" fontId="124" fillId="2" borderId="1" xfId="0" applyFont="1" applyFill="1" applyBorder="1" applyAlignment="1">
      <alignment wrapText="1"/>
    </xf>
    <xf numFmtId="0" fontId="123" fillId="2" borderId="1" xfId="0" applyFont="1" applyFill="1" applyBorder="1" applyAlignment="1">
      <alignment horizontal="left" wrapText="1"/>
    </xf>
    <xf numFmtId="164" fontId="123" fillId="2" borderId="1" xfId="0" applyNumberFormat="1" applyFont="1" applyFill="1" applyBorder="1" applyAlignment="1">
      <alignment horizontal="left" wrapText="1"/>
    </xf>
    <xf numFmtId="0" fontId="12" fillId="2" borderId="1" xfId="0" applyFont="1" applyFill="1" applyBorder="1" applyAlignment="1">
      <alignment vertical="top"/>
    </xf>
    <xf numFmtId="0" fontId="12" fillId="14" borderId="1" xfId="0" applyFont="1" applyFill="1" applyBorder="1" applyAlignment="1">
      <alignment vertical="top" wrapText="1"/>
    </xf>
    <xf numFmtId="2" fontId="28" fillId="14" borderId="1" xfId="0" applyNumberFormat="1" applyFont="1" applyFill="1" applyBorder="1" applyAlignment="1">
      <alignment horizontal="left" vertical="top" wrapText="1"/>
    </xf>
    <xf numFmtId="4" fontId="28" fillId="14" borderId="1" xfId="0" applyNumberFormat="1" applyFont="1" applyFill="1" applyBorder="1" applyAlignment="1">
      <alignment horizontal="left" vertical="top" wrapText="1"/>
    </xf>
    <xf numFmtId="0" fontId="37" fillId="2" borderId="1" xfId="0" applyFont="1" applyFill="1" applyBorder="1" applyAlignment="1">
      <alignment vertical="center" wrapText="1"/>
    </xf>
    <xf numFmtId="4" fontId="28" fillId="14" borderId="1" xfId="0" applyNumberFormat="1" applyFont="1" applyFill="1" applyBorder="1" applyAlignment="1">
      <alignment vertical="top" wrapText="1"/>
    </xf>
    <xf numFmtId="164" fontId="12" fillId="14" borderId="1" xfId="0" applyNumberFormat="1" applyFont="1" applyFill="1" applyBorder="1" applyAlignment="1">
      <alignment horizontal="right" vertical="top" wrapText="1"/>
    </xf>
    <xf numFmtId="0" fontId="28" fillId="2" borderId="1" xfId="0" applyFont="1" applyFill="1" applyBorder="1" applyAlignment="1">
      <alignment horizontal="left"/>
    </xf>
    <xf numFmtId="14" fontId="28" fillId="14" borderId="1" xfId="0" applyNumberFormat="1" applyFont="1" applyFill="1" applyBorder="1" applyAlignment="1">
      <alignment vertical="top" wrapText="1"/>
    </xf>
    <xf numFmtId="0" fontId="28" fillId="2" borderId="1" xfId="0" applyFont="1" applyFill="1" applyBorder="1"/>
    <xf numFmtId="0" fontId="5" fillId="14" borderId="1" xfId="0" applyFont="1" applyFill="1" applyBorder="1" applyAlignment="1">
      <alignment horizontal="left" vertical="top" wrapText="1"/>
    </xf>
    <xf numFmtId="4" fontId="25" fillId="14" borderId="1" xfId="0" applyNumberFormat="1" applyFont="1" applyFill="1" applyBorder="1" applyAlignment="1">
      <alignment horizontal="left" vertical="top" wrapText="1"/>
    </xf>
    <xf numFmtId="164" fontId="17" fillId="14" borderId="1" xfId="0" applyNumberFormat="1" applyFont="1" applyFill="1" applyBorder="1" applyAlignment="1">
      <alignment horizontal="left" vertical="top" wrapText="1"/>
    </xf>
    <xf numFmtId="0" fontId="87" fillId="14" borderId="74" xfId="0" applyFont="1" applyFill="1" applyBorder="1" applyAlignment="1">
      <alignment vertical="top" wrapText="1"/>
    </xf>
    <xf numFmtId="0" fontId="5" fillId="14" borderId="74" xfId="0" applyFont="1" applyFill="1" applyBorder="1" applyAlignment="1">
      <alignment vertical="top" wrapText="1"/>
    </xf>
    <xf numFmtId="0" fontId="110" fillId="14" borderId="74" xfId="0" applyFont="1" applyFill="1" applyBorder="1" applyAlignment="1">
      <alignment horizontal="left" vertical="top" wrapText="1"/>
    </xf>
    <xf numFmtId="4" fontId="28" fillId="2" borderId="74" xfId="0" applyNumberFormat="1" applyFont="1" applyFill="1" applyBorder="1" applyAlignment="1">
      <alignment horizontal="left" vertical="top"/>
    </xf>
    <xf numFmtId="4" fontId="8" fillId="2" borderId="74" xfId="0" applyNumberFormat="1" applyFont="1" applyFill="1" applyBorder="1" applyAlignment="1">
      <alignment horizontal="left" vertical="top"/>
    </xf>
    <xf numFmtId="4" fontId="32" fillId="2" borderId="74" xfId="0" applyNumberFormat="1" applyFont="1" applyFill="1" applyBorder="1" applyAlignment="1">
      <alignment horizontal="left" vertical="top"/>
    </xf>
    <xf numFmtId="0" fontId="28" fillId="2" borderId="74" xfId="0" applyFont="1" applyFill="1" applyBorder="1" applyAlignment="1">
      <alignment vertical="top" wrapText="1"/>
    </xf>
    <xf numFmtId="0" fontId="87" fillId="14" borderId="1" xfId="0" applyFont="1" applyFill="1" applyBorder="1" applyAlignment="1">
      <alignment vertical="top" wrapText="1"/>
    </xf>
    <xf numFmtId="0" fontId="102" fillId="14" borderId="1" xfId="0" applyFont="1" applyFill="1" applyBorder="1" applyAlignment="1">
      <alignment vertical="top" wrapText="1"/>
    </xf>
    <xf numFmtId="0" fontId="112" fillId="14" borderId="1" xfId="0" applyFont="1" applyFill="1" applyBorder="1" applyAlignment="1">
      <alignment horizontal="left" vertical="top" wrapText="1"/>
    </xf>
    <xf numFmtId="0" fontId="37" fillId="2" borderId="1" xfId="0" applyFont="1" applyFill="1" applyBorder="1" applyAlignment="1">
      <alignment horizontal="left"/>
    </xf>
    <xf numFmtId="0" fontId="126" fillId="2" borderId="1" xfId="0" applyFont="1" applyFill="1" applyBorder="1"/>
    <xf numFmtId="0" fontId="110" fillId="14" borderId="1" xfId="0" applyFont="1" applyFill="1" applyBorder="1" applyAlignment="1">
      <alignment horizontal="left" vertical="top" wrapText="1"/>
    </xf>
    <xf numFmtId="0" fontId="127" fillId="14" borderId="1" xfId="0" applyFont="1" applyFill="1" applyBorder="1" applyAlignment="1">
      <alignment vertical="top" wrapText="1"/>
    </xf>
    <xf numFmtId="0" fontId="121" fillId="14" borderId="1" xfId="0" applyFont="1" applyFill="1" applyBorder="1" applyAlignment="1">
      <alignment horizontal="center" vertical="top" wrapText="1"/>
    </xf>
    <xf numFmtId="0" fontId="128" fillId="2" borderId="1" xfId="0" applyFont="1" applyFill="1" applyBorder="1" applyAlignment="1">
      <alignment horizontal="left" vertical="top" wrapText="1"/>
    </xf>
    <xf numFmtId="4" fontId="28" fillId="2" borderId="1" xfId="0" applyNumberFormat="1" applyFont="1" applyFill="1" applyBorder="1" applyAlignment="1">
      <alignment horizontal="left" vertical="top" wrapText="1"/>
    </xf>
    <xf numFmtId="4" fontId="32" fillId="2" borderId="1" xfId="0" applyNumberFormat="1" applyFont="1" applyFill="1" applyBorder="1" applyAlignment="1">
      <alignment horizontal="left" vertical="top"/>
    </xf>
    <xf numFmtId="0" fontId="125" fillId="14" borderId="1" xfId="0" applyFont="1" applyFill="1" applyBorder="1" applyAlignment="1">
      <alignment vertical="top" wrapText="1"/>
    </xf>
    <xf numFmtId="0" fontId="128" fillId="14" borderId="1" xfId="0" applyFont="1" applyFill="1" applyBorder="1" applyAlignment="1">
      <alignment vertical="top" wrapText="1"/>
    </xf>
    <xf numFmtId="4" fontId="87" fillId="14" borderId="1" xfId="0" applyNumberFormat="1" applyFont="1" applyFill="1" applyBorder="1" applyAlignment="1">
      <alignment horizontal="left" vertical="top" wrapText="1"/>
    </xf>
    <xf numFmtId="4" fontId="9" fillId="2" borderId="1" xfId="0" applyNumberFormat="1" applyFont="1" applyFill="1" applyBorder="1" applyAlignment="1">
      <alignment horizontal="left" vertical="top"/>
    </xf>
    <xf numFmtId="0" fontId="28" fillId="2" borderId="92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left" vertical="top" wrapText="1"/>
    </xf>
    <xf numFmtId="0" fontId="28" fillId="2" borderId="82" xfId="0" applyFont="1" applyFill="1" applyBorder="1" applyAlignment="1">
      <alignment horizontal="left" vertical="top" wrapText="1"/>
    </xf>
    <xf numFmtId="4" fontId="28" fillId="2" borderId="94" xfId="0" applyNumberFormat="1" applyFont="1" applyFill="1" applyBorder="1" applyAlignment="1">
      <alignment horizontal="left" vertical="top"/>
    </xf>
    <xf numFmtId="4" fontId="28" fillId="2" borderId="67" xfId="0" applyNumberFormat="1" applyFont="1" applyFill="1" applyBorder="1" applyAlignment="1">
      <alignment horizontal="left" vertical="top"/>
    </xf>
    <xf numFmtId="0" fontId="37" fillId="2" borderId="95" xfId="0" applyFont="1" applyFill="1" applyBorder="1" applyAlignment="1">
      <alignment horizontal="left" vertical="top" wrapText="1"/>
    </xf>
    <xf numFmtId="0" fontId="28" fillId="2" borderId="90" xfId="0" applyFont="1" applyFill="1" applyBorder="1" applyAlignment="1">
      <alignment horizontal="left" vertical="top" wrapText="1"/>
    </xf>
    <xf numFmtId="164" fontId="28" fillId="2" borderId="7" xfId="0" applyNumberFormat="1" applyFont="1" applyFill="1" applyBorder="1" applyAlignment="1">
      <alignment horizontal="left" vertical="top" wrapText="1"/>
    </xf>
    <xf numFmtId="0" fontId="37" fillId="2" borderId="90" xfId="0" applyFont="1" applyFill="1" applyBorder="1" applyAlignment="1">
      <alignment horizontal="left" vertical="top" wrapText="1"/>
    </xf>
    <xf numFmtId="4" fontId="8" fillId="2" borderId="1" xfId="0" applyNumberFormat="1" applyFont="1" applyFill="1" applyBorder="1" applyAlignment="1">
      <alignment horizontal="left" vertical="top" wrapText="1"/>
    </xf>
    <xf numFmtId="0" fontId="28" fillId="2" borderId="89" xfId="0" applyFont="1" applyFill="1" applyBorder="1" applyAlignment="1">
      <alignment horizontal="left" vertical="top" wrapText="1"/>
    </xf>
    <xf numFmtId="0" fontId="28" fillId="2" borderId="7" xfId="0" applyFont="1" applyFill="1" applyBorder="1" applyAlignment="1">
      <alignment horizontal="left" vertical="top" wrapText="1"/>
    </xf>
    <xf numFmtId="0" fontId="80" fillId="2" borderId="7" xfId="0" applyFont="1" applyFill="1" applyBorder="1" applyAlignment="1">
      <alignment horizontal="left" vertical="top" wrapText="1"/>
    </xf>
    <xf numFmtId="0" fontId="28" fillId="2" borderId="96" xfId="0" applyFont="1" applyFill="1" applyBorder="1" applyAlignment="1">
      <alignment horizontal="left" vertical="top" wrapText="1"/>
    </xf>
    <xf numFmtId="0" fontId="12" fillId="2" borderId="68" xfId="0" applyFont="1" applyFill="1" applyBorder="1" applyAlignment="1">
      <alignment horizontal="left" vertical="top" wrapText="1"/>
    </xf>
    <xf numFmtId="0" fontId="28" fillId="2" borderId="68" xfId="0" applyFont="1" applyFill="1" applyBorder="1" applyAlignment="1">
      <alignment horizontal="left" vertical="top" wrapText="1"/>
    </xf>
    <xf numFmtId="4" fontId="28" fillId="2" borderId="68" xfId="0" applyNumberFormat="1" applyFont="1" applyFill="1" applyBorder="1" applyAlignment="1">
      <alignment horizontal="left" vertical="top" wrapText="1"/>
    </xf>
    <xf numFmtId="4" fontId="37" fillId="2" borderId="68" xfId="0" applyNumberFormat="1" applyFont="1" applyFill="1" applyBorder="1" applyAlignment="1">
      <alignment horizontal="left" vertical="top" wrapText="1"/>
    </xf>
    <xf numFmtId="0" fontId="12" fillId="2" borderId="83" xfId="0" applyFont="1" applyFill="1" applyBorder="1" applyAlignment="1">
      <alignment horizontal="left" vertical="top" wrapText="1"/>
    </xf>
    <xf numFmtId="0" fontId="28" fillId="2" borderId="83" xfId="0" applyFont="1" applyFill="1" applyBorder="1" applyAlignment="1">
      <alignment horizontal="left" vertical="top" wrapText="1"/>
    </xf>
    <xf numFmtId="4" fontId="28" fillId="2" borderId="83" xfId="0" applyNumberFormat="1" applyFont="1" applyFill="1" applyBorder="1" applyAlignment="1">
      <alignment horizontal="left" vertical="top" wrapText="1"/>
    </xf>
    <xf numFmtId="4" fontId="37" fillId="2" borderId="83" xfId="0" applyNumberFormat="1" applyFont="1" applyFill="1" applyBorder="1" applyAlignment="1">
      <alignment horizontal="left" vertical="top" wrapText="1"/>
    </xf>
    <xf numFmtId="164" fontId="28" fillId="2" borderId="83" xfId="0" applyNumberFormat="1" applyFont="1" applyFill="1" applyBorder="1" applyAlignment="1">
      <alignment horizontal="left" vertical="top" wrapText="1"/>
    </xf>
    <xf numFmtId="0" fontId="25" fillId="2" borderId="83" xfId="0" applyFont="1" applyFill="1" applyBorder="1" applyAlignment="1">
      <alignment horizontal="left" wrapText="1"/>
    </xf>
    <xf numFmtId="4" fontId="25" fillId="2" borderId="93" xfId="0" applyNumberFormat="1" applyFont="1" applyFill="1" applyBorder="1" applyAlignment="1">
      <alignment horizontal="left" vertical="top"/>
    </xf>
    <xf numFmtId="0" fontId="4" fillId="2" borderId="0" xfId="0" applyFont="1" applyFill="1" applyAlignment="1">
      <alignment vertical="top"/>
    </xf>
    <xf numFmtId="0" fontId="25" fillId="2" borderId="90" xfId="0" applyFont="1" applyFill="1" applyBorder="1" applyAlignment="1">
      <alignment horizontal="left" vertical="top" wrapText="1"/>
    </xf>
    <xf numFmtId="4" fontId="25" fillId="2" borderId="83" xfId="0" applyNumberFormat="1" applyFont="1" applyFill="1" applyBorder="1" applyAlignment="1">
      <alignment horizontal="left" vertical="top" wrapText="1"/>
    </xf>
    <xf numFmtId="4" fontId="23" fillId="2" borderId="83" xfId="0" applyNumberFormat="1" applyFont="1" applyFill="1" applyBorder="1" applyAlignment="1">
      <alignment horizontal="left" vertical="top" wrapText="1"/>
    </xf>
    <xf numFmtId="0" fontId="25" fillId="2" borderId="6" xfId="0" applyFont="1" applyFill="1" applyBorder="1" applyAlignment="1">
      <alignment horizontal="left" vertical="top" wrapText="1"/>
    </xf>
    <xf numFmtId="0" fontId="25" fillId="2" borderId="87" xfId="0" applyFont="1" applyFill="1" applyBorder="1" applyAlignment="1">
      <alignment horizontal="left" vertical="top" wrapText="1"/>
    </xf>
    <xf numFmtId="0" fontId="5" fillId="2" borderId="87" xfId="0" applyFont="1" applyFill="1" applyBorder="1" applyAlignment="1">
      <alignment horizontal="left" vertical="top" wrapText="1"/>
    </xf>
    <xf numFmtId="4" fontId="25" fillId="2" borderId="87" xfId="0" applyNumberFormat="1" applyFont="1" applyFill="1" applyBorder="1" applyAlignment="1">
      <alignment horizontal="left" vertical="top" wrapText="1"/>
    </xf>
    <xf numFmtId="4" fontId="23" fillId="2" borderId="87" xfId="0" applyNumberFormat="1" applyFont="1" applyFill="1" applyBorder="1" applyAlignment="1">
      <alignment horizontal="left" vertical="top" wrapText="1"/>
    </xf>
    <xf numFmtId="0" fontId="25" fillId="2" borderId="97" xfId="0" applyFont="1" applyFill="1" applyBorder="1" applyAlignment="1">
      <alignment horizontal="left" vertical="top" wrapText="1"/>
    </xf>
    <xf numFmtId="0" fontId="25" fillId="2" borderId="1" xfId="0" applyFont="1" applyFill="1" applyBorder="1" applyAlignment="1">
      <alignment horizontal="left" vertical="top" wrapText="1"/>
    </xf>
    <xf numFmtId="164" fontId="23" fillId="2" borderId="1" xfId="0" applyNumberFormat="1" applyFont="1" applyFill="1" applyBorder="1" applyAlignment="1">
      <alignment horizontal="left" vertical="top" wrapText="1"/>
    </xf>
    <xf numFmtId="0" fontId="4" fillId="2" borderId="6" xfId="0" applyFont="1" applyFill="1" applyBorder="1" applyAlignment="1">
      <alignment horizontal="left" vertical="top"/>
    </xf>
    <xf numFmtId="0" fontId="80" fillId="2" borderId="83" xfId="0" applyFont="1" applyFill="1" applyBorder="1" applyAlignment="1">
      <alignment horizontal="left" vertical="top" wrapText="1"/>
    </xf>
    <xf numFmtId="0" fontId="80" fillId="2" borderId="83" xfId="0" applyFont="1" applyFill="1" applyBorder="1" applyAlignment="1">
      <alignment horizontal="center" vertical="top" wrapText="1"/>
    </xf>
    <xf numFmtId="0" fontId="102" fillId="2" borderId="83" xfId="0" applyFont="1" applyFill="1" applyBorder="1" applyAlignment="1">
      <alignment horizontal="left" vertical="top" wrapText="1"/>
    </xf>
    <xf numFmtId="4" fontId="80" fillId="2" borderId="83" xfId="0" applyNumberFormat="1" applyFont="1" applyFill="1" applyBorder="1" applyAlignment="1">
      <alignment horizontal="left" vertical="top" wrapText="1"/>
    </xf>
    <xf numFmtId="4" fontId="80" fillId="2" borderId="6" xfId="0" applyNumberFormat="1" applyFont="1" applyFill="1" applyBorder="1" applyAlignment="1">
      <alignment horizontal="left" vertical="top" wrapText="1"/>
    </xf>
    <xf numFmtId="0" fontId="25" fillId="2" borderId="1" xfId="0" applyFont="1" applyFill="1" applyBorder="1" applyAlignment="1">
      <alignment vertical="top" wrapText="1"/>
    </xf>
    <xf numFmtId="0" fontId="80" fillId="2" borderId="83" xfId="0" applyFont="1" applyFill="1" applyBorder="1" applyAlignment="1">
      <alignment horizontal="left" vertical="center" wrapText="1"/>
    </xf>
    <xf numFmtId="0" fontId="80" fillId="2" borderId="83" xfId="0" applyFont="1" applyFill="1" applyBorder="1" applyAlignment="1">
      <alignment horizontal="center" vertical="center" wrapText="1"/>
    </xf>
    <xf numFmtId="4" fontId="80" fillId="2" borderId="92" xfId="0" applyNumberFormat="1" applyFont="1" applyFill="1" applyBorder="1" applyAlignment="1">
      <alignment horizontal="left" vertical="top" wrapText="1"/>
    </xf>
    <xf numFmtId="4" fontId="80" fillId="2" borderId="1" xfId="0" applyNumberFormat="1" applyFont="1" applyFill="1" applyBorder="1" applyAlignment="1">
      <alignment horizontal="center" vertical="center" wrapText="1"/>
    </xf>
    <xf numFmtId="4" fontId="80" fillId="2" borderId="81" xfId="0" applyNumberFormat="1" applyFont="1" applyFill="1" applyBorder="1" applyAlignment="1">
      <alignment horizontal="left" vertical="top" wrapText="1"/>
    </xf>
    <xf numFmtId="4" fontId="129" fillId="2" borderId="1" xfId="0" applyNumberFormat="1" applyFont="1" applyFill="1" applyBorder="1" applyAlignment="1">
      <alignment horizontal="left" vertical="top"/>
    </xf>
    <xf numFmtId="0" fontId="32" fillId="2" borderId="1" xfId="0" applyFont="1" applyFill="1" applyBorder="1"/>
    <xf numFmtId="0" fontId="22" fillId="2" borderId="1" xfId="0" applyFont="1" applyFill="1" applyBorder="1"/>
    <xf numFmtId="0" fontId="37" fillId="2" borderId="1" xfId="0" applyFont="1" applyFill="1" applyBorder="1" applyAlignment="1">
      <alignment wrapText="1"/>
    </xf>
    <xf numFmtId="0" fontId="125" fillId="2" borderId="1" xfId="0" applyFont="1" applyFill="1" applyBorder="1" applyAlignment="1">
      <alignment horizontal="left" vertical="top" wrapText="1"/>
    </xf>
    <xf numFmtId="178" fontId="125" fillId="2" borderId="1" xfId="0" applyNumberFormat="1" applyFont="1" applyFill="1" applyBorder="1" applyAlignment="1">
      <alignment horizontal="left" vertical="top" wrapText="1"/>
    </xf>
    <xf numFmtId="4" fontId="125" fillId="2" borderId="1" xfId="0" applyNumberFormat="1" applyFont="1" applyFill="1" applyBorder="1" applyAlignment="1">
      <alignment horizontal="left" vertical="top"/>
    </xf>
    <xf numFmtId="2" fontId="125" fillId="2" borderId="1" xfId="0" applyNumberFormat="1" applyFont="1" applyFill="1" applyBorder="1" applyAlignment="1">
      <alignment horizontal="left" vertical="top" wrapText="1"/>
    </xf>
    <xf numFmtId="164" fontId="125" fillId="2" borderId="1" xfId="0" applyNumberFormat="1" applyFont="1" applyFill="1" applyBorder="1" applyAlignment="1">
      <alignment horizontal="left" vertical="top" wrapText="1"/>
    </xf>
    <xf numFmtId="4" fontId="82" fillId="2" borderId="1" xfId="0" applyNumberFormat="1" applyFont="1" applyFill="1" applyBorder="1" applyAlignment="1">
      <alignment horizontal="left" vertical="top"/>
    </xf>
    <xf numFmtId="0" fontId="37" fillId="2" borderId="98" xfId="0" applyFont="1" applyFill="1" applyBorder="1" applyAlignment="1">
      <alignment vertical="top" wrapText="1"/>
    </xf>
    <xf numFmtId="0" fontId="36" fillId="2" borderId="98" xfId="0" applyFont="1" applyFill="1" applyBorder="1" applyAlignment="1">
      <alignment vertical="top" wrapText="1"/>
    </xf>
    <xf numFmtId="164" fontId="37" fillId="2" borderId="98" xfId="0" applyNumberFormat="1" applyFont="1" applyFill="1" applyBorder="1" applyAlignment="1">
      <alignment horizontal="left" vertical="top" wrapText="1"/>
    </xf>
    <xf numFmtId="4" fontId="37" fillId="2" borderId="98" xfId="0" applyNumberFormat="1" applyFont="1" applyFill="1" applyBorder="1" applyAlignment="1">
      <alignment horizontal="left" vertical="top" wrapText="1"/>
    </xf>
    <xf numFmtId="0" fontId="37" fillId="2" borderId="99" xfId="0" applyFont="1" applyFill="1" applyBorder="1" applyAlignment="1">
      <alignment vertical="top" wrapText="1"/>
    </xf>
    <xf numFmtId="0" fontId="37" fillId="2" borderId="98" xfId="0" applyFont="1" applyFill="1" applyBorder="1" applyAlignment="1">
      <alignment horizontal="left" vertical="top" wrapText="1"/>
    </xf>
    <xf numFmtId="182" fontId="37" fillId="2" borderId="1" xfId="0" applyNumberFormat="1" applyFont="1" applyFill="1" applyBorder="1" applyAlignment="1">
      <alignment horizontal="left" vertical="top" wrapText="1"/>
    </xf>
    <xf numFmtId="4" fontId="37" fillId="14" borderId="16" xfId="0" applyNumberFormat="1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wrapText="1"/>
    </xf>
    <xf numFmtId="0" fontId="12" fillId="2" borderId="1" xfId="0" applyFont="1" applyFill="1" applyBorder="1" applyAlignment="1">
      <alignment horizontal="left" wrapText="1"/>
    </xf>
    <xf numFmtId="4" fontId="99" fillId="2" borderId="1" xfId="0" applyNumberFormat="1" applyFont="1" applyFill="1" applyBorder="1" applyAlignment="1">
      <alignment horizontal="left" vertical="top"/>
    </xf>
    <xf numFmtId="178" fontId="28" fillId="2" borderId="1" xfId="0" applyNumberFormat="1" applyFont="1" applyFill="1" applyBorder="1" applyAlignment="1">
      <alignment horizontal="left" wrapText="1"/>
    </xf>
    <xf numFmtId="4" fontId="94" fillId="14" borderId="1" xfId="0" applyNumberFormat="1" applyFont="1" applyFill="1" applyBorder="1" applyAlignment="1">
      <alignment horizontal="left" vertical="top" wrapText="1"/>
    </xf>
    <xf numFmtId="4" fontId="94" fillId="14" borderId="1" xfId="0" applyNumberFormat="1" applyFont="1" applyFill="1" applyBorder="1" applyAlignment="1">
      <alignment vertical="top" wrapText="1"/>
    </xf>
    <xf numFmtId="0" fontId="94" fillId="14" borderId="1" xfId="0" applyFont="1" applyFill="1" applyBorder="1" applyAlignment="1">
      <alignment vertical="top" wrapText="1"/>
    </xf>
    <xf numFmtId="0" fontId="51" fillId="2" borderId="1" xfId="0" applyFont="1" applyFill="1" applyBorder="1" applyAlignment="1">
      <alignment horizontal="left"/>
    </xf>
    <xf numFmtId="0" fontId="51" fillId="2" borderId="1" xfId="0" applyFont="1" applyFill="1" applyBorder="1"/>
    <xf numFmtId="0" fontId="23" fillId="14" borderId="100" xfId="0" applyFont="1" applyFill="1" applyBorder="1" applyAlignment="1">
      <alignment vertical="top" wrapText="1"/>
    </xf>
    <xf numFmtId="0" fontId="31" fillId="14" borderId="1" xfId="0" applyFont="1" applyFill="1" applyBorder="1" applyAlignment="1">
      <alignment vertical="top" wrapText="1"/>
    </xf>
    <xf numFmtId="4" fontId="82" fillId="14" borderId="1" xfId="0" applyNumberFormat="1" applyFont="1" applyFill="1" applyBorder="1" applyAlignment="1">
      <alignment horizontal="left" vertical="top" wrapText="1"/>
    </xf>
    <xf numFmtId="4" fontId="7" fillId="2" borderId="1" xfId="0" applyNumberFormat="1" applyFont="1" applyFill="1" applyBorder="1" applyAlignment="1">
      <alignment horizontal="left" vertical="top"/>
    </xf>
    <xf numFmtId="0" fontId="80" fillId="2" borderId="1" xfId="0" applyFont="1" applyFill="1" applyBorder="1" applyAlignment="1">
      <alignment vertical="top" wrapText="1"/>
    </xf>
    <xf numFmtId="0" fontId="25" fillId="2" borderId="1" xfId="0" applyNumberFormat="1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vertical="top" wrapText="1"/>
    </xf>
    <xf numFmtId="2" fontId="25" fillId="2" borderId="1" xfId="0" applyNumberFormat="1" applyFont="1" applyFill="1" applyBorder="1" applyAlignment="1">
      <alignment vertical="top" wrapText="1"/>
    </xf>
    <xf numFmtId="0" fontId="55" fillId="2" borderId="1" xfId="0" applyFont="1" applyFill="1" applyBorder="1"/>
    <xf numFmtId="2" fontId="5" fillId="2" borderId="1" xfId="0" applyNumberFormat="1" applyFont="1" applyFill="1" applyBorder="1" applyAlignment="1">
      <alignment horizontal="left" vertical="top"/>
    </xf>
    <xf numFmtId="0" fontId="125" fillId="2" borderId="1" xfId="0" applyFont="1" applyFill="1" applyBorder="1" applyAlignment="1">
      <alignment vertical="top" wrapText="1"/>
    </xf>
    <xf numFmtId="0" fontId="128" fillId="2" borderId="1" xfId="0" applyFont="1" applyFill="1" applyBorder="1" applyAlignment="1">
      <alignment vertical="top" wrapText="1"/>
    </xf>
    <xf numFmtId="4" fontId="125" fillId="2" borderId="1" xfId="0" applyNumberFormat="1" applyFont="1" applyFill="1" applyBorder="1" applyAlignment="1">
      <alignment horizontal="left" vertical="top" wrapText="1"/>
    </xf>
    <xf numFmtId="0" fontId="105" fillId="2" borderId="1" xfId="0" applyFont="1" applyFill="1" applyBorder="1" applyAlignment="1">
      <alignment vertical="top"/>
    </xf>
    <xf numFmtId="2" fontId="12" fillId="2" borderId="1" xfId="0" applyNumberFormat="1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vertical="top"/>
    </xf>
    <xf numFmtId="0" fontId="114" fillId="2" borderId="74" xfId="0" applyFont="1" applyFill="1" applyBorder="1" applyAlignment="1">
      <alignment vertical="top" wrapText="1"/>
    </xf>
    <xf numFmtId="0" fontId="115" fillId="2" borderId="74" xfId="0" applyFont="1" applyFill="1" applyBorder="1" applyAlignment="1">
      <alignment vertical="top" wrapText="1"/>
    </xf>
    <xf numFmtId="0" fontId="114" fillId="2" borderId="74" xfId="0" applyFont="1" applyFill="1" applyBorder="1" applyAlignment="1">
      <alignment horizontal="left" vertical="top" wrapText="1"/>
    </xf>
    <xf numFmtId="2" fontId="94" fillId="2" borderId="74" xfId="0" applyNumberFormat="1" applyFont="1" applyFill="1" applyBorder="1" applyAlignment="1">
      <alignment horizontal="left" vertical="top"/>
    </xf>
    <xf numFmtId="4" fontId="114" fillId="2" borderId="74" xfId="0" applyNumberFormat="1" applyFont="1" applyFill="1" applyBorder="1" applyAlignment="1">
      <alignment horizontal="left" vertical="top" wrapText="1"/>
    </xf>
    <xf numFmtId="164" fontId="9" fillId="2" borderId="1" xfId="0" applyNumberFormat="1" applyFont="1" applyFill="1" applyBorder="1" applyAlignment="1">
      <alignment horizontal="left"/>
    </xf>
    <xf numFmtId="0" fontId="51" fillId="2" borderId="74" xfId="0" applyFont="1" applyFill="1" applyBorder="1"/>
    <xf numFmtId="0" fontId="55" fillId="2" borderId="74" xfId="0" applyFont="1" applyFill="1" applyBorder="1"/>
    <xf numFmtId="0" fontId="5" fillId="2" borderId="74" xfId="0" applyFont="1" applyFill="1" applyBorder="1" applyAlignment="1">
      <alignment horizontal="left" vertical="top"/>
    </xf>
    <xf numFmtId="2" fontId="130" fillId="2" borderId="74" xfId="0" applyNumberFormat="1" applyFont="1" applyFill="1" applyBorder="1" applyAlignment="1">
      <alignment horizontal="left" vertical="top"/>
    </xf>
    <xf numFmtId="0" fontId="51" fillId="2" borderId="74" xfId="0" applyFont="1" applyFill="1" applyBorder="1" applyAlignment="1">
      <alignment horizontal="left"/>
    </xf>
    <xf numFmtId="0" fontId="5" fillId="2" borderId="74" xfId="0" applyFont="1" applyFill="1" applyBorder="1" applyAlignment="1">
      <alignment vertical="top" wrapText="1"/>
    </xf>
    <xf numFmtId="178" fontId="28" fillId="2" borderId="1" xfId="0" applyNumberFormat="1" applyFont="1" applyFill="1" applyBorder="1" applyAlignment="1">
      <alignment horizontal="left" vertical="top" wrapText="1"/>
    </xf>
    <xf numFmtId="178" fontId="37" fillId="2" borderId="1" xfId="0" applyNumberFormat="1" applyFont="1" applyFill="1" applyBorder="1" applyAlignment="1">
      <alignment horizontal="left" vertical="top" wrapText="1"/>
    </xf>
    <xf numFmtId="0" fontId="28" fillId="2" borderId="1" xfId="0" applyFont="1" applyFill="1" applyBorder="1" applyAlignment="1">
      <alignment horizontal="left" wrapText="1"/>
    </xf>
    <xf numFmtId="0" fontId="14" fillId="2" borderId="1" xfId="0" applyFont="1" applyFill="1" applyBorder="1" applyAlignment="1">
      <alignment horizontal="left" wrapText="1"/>
    </xf>
    <xf numFmtId="0" fontId="55" fillId="2" borderId="74" xfId="0" applyFont="1" applyFill="1" applyBorder="1" applyAlignment="1">
      <alignment vertical="top"/>
    </xf>
    <xf numFmtId="0" fontId="55" fillId="2" borderId="74" xfId="0" applyFont="1" applyFill="1" applyBorder="1" applyAlignment="1">
      <alignment horizontal="left" vertical="top"/>
    </xf>
    <xf numFmtId="2" fontId="12" fillId="2" borderId="74" xfId="0" applyNumberFormat="1" applyFont="1" applyFill="1" applyBorder="1" applyAlignment="1">
      <alignment horizontal="left" vertical="top" wrapText="1"/>
    </xf>
    <xf numFmtId="0" fontId="9" fillId="2" borderId="74" xfId="0" applyFont="1" applyFill="1" applyBorder="1"/>
    <xf numFmtId="0" fontId="3" fillId="2" borderId="1" xfId="0" applyFont="1" applyFill="1" applyBorder="1" applyAlignment="1">
      <alignment horizontal="left" vertical="top" wrapText="1"/>
    </xf>
    <xf numFmtId="0" fontId="28" fillId="2" borderId="1" xfId="0" applyFont="1" applyFill="1" applyBorder="1" applyAlignment="1">
      <alignment horizontal="right" wrapText="1"/>
    </xf>
    <xf numFmtId="0" fontId="51" fillId="2" borderId="1" xfId="0" applyFont="1" applyFill="1" applyBorder="1" applyAlignment="1">
      <alignment vertical="top"/>
    </xf>
    <xf numFmtId="0" fontId="55" fillId="2" borderId="1" xfId="0" applyFont="1" applyFill="1" applyBorder="1" applyAlignment="1">
      <alignment horizontal="left" vertical="top"/>
    </xf>
    <xf numFmtId="0" fontId="51" fillId="2" borderId="1" xfId="0" applyFont="1" applyFill="1" applyBorder="1" applyAlignment="1">
      <alignment horizontal="left" vertical="top"/>
    </xf>
    <xf numFmtId="0" fontId="87" fillId="2" borderId="83" xfId="0" applyFont="1" applyFill="1" applyBorder="1" applyAlignment="1">
      <alignment horizontal="left" vertical="top" wrapText="1"/>
    </xf>
    <xf numFmtId="0" fontId="113" fillId="2" borderId="83" xfId="0" applyFont="1" applyFill="1" applyBorder="1" applyAlignment="1">
      <alignment horizontal="left" vertical="top" wrapText="1"/>
    </xf>
    <xf numFmtId="4" fontId="87" fillId="2" borderId="83" xfId="0" applyNumberFormat="1" applyFont="1" applyFill="1" applyBorder="1" applyAlignment="1">
      <alignment horizontal="left" vertical="top" wrapText="1"/>
    </xf>
    <xf numFmtId="4" fontId="80" fillId="2" borderId="1" xfId="0" applyNumberFormat="1" applyFont="1" applyFill="1" applyBorder="1" applyAlignment="1">
      <alignment horizontal="left" vertical="top" wrapText="1"/>
    </xf>
    <xf numFmtId="0" fontId="87" fillId="2" borderId="1" xfId="0" applyFont="1" applyFill="1" applyBorder="1" applyAlignment="1">
      <alignment horizontal="left" vertical="center" wrapText="1"/>
    </xf>
    <xf numFmtId="164" fontId="87" fillId="2" borderId="83" xfId="0" applyNumberFormat="1" applyFont="1" applyFill="1" applyBorder="1" applyAlignment="1">
      <alignment horizontal="left" vertical="top" wrapText="1"/>
    </xf>
    <xf numFmtId="2" fontId="12" fillId="2" borderId="83" xfId="0" applyNumberFormat="1" applyFont="1" applyFill="1" applyBorder="1" applyAlignment="1">
      <alignment horizontal="left" vertical="top" wrapText="1"/>
    </xf>
    <xf numFmtId="0" fontId="87" fillId="2" borderId="98" xfId="0" applyFont="1" applyFill="1" applyBorder="1" applyAlignment="1">
      <alignment horizontal="left" vertical="top" wrapText="1"/>
    </xf>
    <xf numFmtId="0" fontId="125" fillId="2" borderId="98" xfId="0" applyFont="1" applyFill="1" applyBorder="1" applyAlignment="1">
      <alignment horizontal="left" vertical="top" wrapText="1"/>
    </xf>
    <xf numFmtId="0" fontId="113" fillId="2" borderId="98" xfId="0" applyFont="1" applyFill="1" applyBorder="1" applyAlignment="1">
      <alignment horizontal="left" vertical="top" wrapText="1"/>
    </xf>
    <xf numFmtId="4" fontId="87" fillId="2" borderId="98" xfId="0" applyNumberFormat="1" applyFont="1" applyFill="1" applyBorder="1" applyAlignment="1">
      <alignment horizontal="left" vertical="top" wrapText="1"/>
    </xf>
    <xf numFmtId="0" fontId="28" fillId="2" borderId="10" xfId="0" applyFont="1" applyFill="1" applyBorder="1" applyAlignment="1">
      <alignment vertical="top" wrapText="1"/>
    </xf>
    <xf numFmtId="4" fontId="87" fillId="2" borderId="99" xfId="0" applyNumberFormat="1" applyFont="1" applyFill="1" applyBorder="1" applyAlignment="1">
      <alignment horizontal="left" vertical="top" wrapText="1"/>
    </xf>
    <xf numFmtId="0" fontId="132" fillId="2" borderId="98" xfId="0" applyFont="1" applyFill="1" applyBorder="1" applyAlignment="1">
      <alignment horizontal="left" vertical="top" wrapText="1"/>
    </xf>
    <xf numFmtId="0" fontId="87" fillId="2" borderId="101" xfId="0" applyFont="1" applyFill="1" applyBorder="1" applyAlignment="1">
      <alignment horizontal="left" vertical="top" wrapText="1"/>
    </xf>
    <xf numFmtId="0" fontId="113" fillId="2" borderId="101" xfId="0" applyFont="1" applyFill="1" applyBorder="1" applyAlignment="1">
      <alignment horizontal="left" vertical="top" wrapText="1"/>
    </xf>
    <xf numFmtId="0" fontId="132" fillId="2" borderId="101" xfId="0" applyFont="1" applyFill="1" applyBorder="1" applyAlignment="1">
      <alignment horizontal="left" vertical="top" wrapText="1"/>
    </xf>
    <xf numFmtId="4" fontId="87" fillId="2" borderId="101" xfId="0" applyNumberFormat="1" applyFont="1" applyFill="1" applyBorder="1" applyAlignment="1">
      <alignment horizontal="left" vertical="top" wrapText="1"/>
    </xf>
    <xf numFmtId="4" fontId="87" fillId="2" borderId="102" xfId="0" applyNumberFormat="1" applyFont="1" applyFill="1" applyBorder="1" applyAlignment="1">
      <alignment horizontal="left" vertical="top" wrapText="1"/>
    </xf>
    <xf numFmtId="0" fontId="132" fillId="2" borderId="1" xfId="0" applyFont="1" applyFill="1" applyBorder="1" applyAlignment="1">
      <alignment horizontal="left" vertical="top" wrapText="1"/>
    </xf>
    <xf numFmtId="4" fontId="87" fillId="2" borderId="6" xfId="0" applyNumberFormat="1" applyFont="1" applyFill="1" applyBorder="1" applyAlignment="1">
      <alignment horizontal="left" vertical="top" wrapText="1"/>
    </xf>
    <xf numFmtId="0" fontId="0" fillId="2" borderId="1" xfId="0" applyFill="1" applyBorder="1"/>
    <xf numFmtId="0" fontId="123" fillId="2" borderId="1" xfId="0" applyFont="1" applyFill="1" applyBorder="1" applyAlignment="1">
      <alignment horizontal="left" vertical="top" wrapText="1"/>
    </xf>
    <xf numFmtId="0" fontId="124" fillId="2" borderId="1" xfId="0" applyFont="1" applyFill="1" applyBorder="1" applyAlignment="1">
      <alignment horizontal="left" vertical="top"/>
    </xf>
    <xf numFmtId="0" fontId="123" fillId="2" borderId="1" xfId="0" applyFont="1" applyFill="1" applyBorder="1" applyAlignment="1">
      <alignment horizontal="left" vertical="top"/>
    </xf>
    <xf numFmtId="2" fontId="82" fillId="2" borderId="1" xfId="0" applyNumberFormat="1" applyFont="1" applyFill="1" applyBorder="1" applyAlignment="1">
      <alignment horizontal="left" vertical="top"/>
    </xf>
    <xf numFmtId="2" fontId="125" fillId="2" borderId="1" xfId="0" applyNumberFormat="1" applyFont="1" applyFill="1" applyBorder="1" applyAlignment="1">
      <alignment horizontal="left" vertical="top"/>
    </xf>
    <xf numFmtId="178" fontId="125" fillId="2" borderId="1" xfId="0" applyNumberFormat="1" applyFont="1" applyFill="1" applyBorder="1" applyAlignment="1">
      <alignment horizontal="left" vertical="top"/>
    </xf>
    <xf numFmtId="0" fontId="123" fillId="2" borderId="2" xfId="0" applyFont="1" applyFill="1" applyBorder="1" applyAlignment="1">
      <alignment horizontal="left" vertical="top"/>
    </xf>
    <xf numFmtId="0" fontId="124" fillId="2" borderId="1" xfId="0" applyFont="1" applyFill="1" applyBorder="1" applyAlignment="1">
      <alignment horizontal="left" vertical="top" wrapText="1"/>
    </xf>
    <xf numFmtId="0" fontId="36" fillId="14" borderId="1" xfId="0" applyFont="1" applyFill="1" applyBorder="1" applyAlignment="1">
      <alignment horizontal="left" vertical="top"/>
    </xf>
    <xf numFmtId="4" fontId="123" fillId="2" borderId="1" xfId="0" applyNumberFormat="1" applyFont="1" applyFill="1" applyBorder="1" applyAlignment="1">
      <alignment horizontal="left" vertical="top"/>
    </xf>
    <xf numFmtId="164" fontId="87" fillId="2" borderId="1" xfId="0" applyNumberFormat="1" applyFont="1" applyFill="1" applyBorder="1" applyAlignment="1">
      <alignment horizontal="left" vertical="top" wrapText="1"/>
    </xf>
    <xf numFmtId="2" fontId="80" fillId="2" borderId="1" xfId="0" applyNumberFormat="1" applyFont="1" applyFill="1" applyBorder="1" applyAlignment="1">
      <alignment horizontal="left" vertical="top"/>
    </xf>
    <xf numFmtId="4" fontId="80" fillId="2" borderId="1" xfId="0" applyNumberFormat="1" applyFont="1" applyFill="1" applyBorder="1" applyAlignment="1">
      <alignment horizontal="left" vertical="top"/>
    </xf>
    <xf numFmtId="0" fontId="87" fillId="2" borderId="1" xfId="0" applyFont="1" applyFill="1" applyBorder="1" applyAlignment="1">
      <alignment vertical="top" wrapText="1"/>
    </xf>
    <xf numFmtId="0" fontId="113" fillId="2" borderId="1" xfId="0" applyFont="1" applyFill="1" applyBorder="1" applyAlignment="1">
      <alignment vertical="top" wrapText="1"/>
    </xf>
    <xf numFmtId="2" fontId="87" fillId="2" borderId="1" xfId="0" applyNumberFormat="1" applyFont="1" applyFill="1" applyBorder="1" applyAlignment="1">
      <alignment horizontal="left" vertical="top"/>
    </xf>
    <xf numFmtId="4" fontId="0" fillId="2" borderId="1" xfId="0" applyNumberFormat="1" applyFill="1" applyBorder="1" applyAlignment="1">
      <alignment horizontal="left" vertical="top"/>
    </xf>
    <xf numFmtId="0" fontId="8" fillId="2" borderId="2" xfId="0" applyFont="1" applyFill="1" applyBorder="1"/>
    <xf numFmtId="0" fontId="0" fillId="2" borderId="2" xfId="0" applyFill="1" applyBorder="1"/>
    <xf numFmtId="0" fontId="10" fillId="2" borderId="2" xfId="0" applyFont="1" applyFill="1" applyBorder="1"/>
    <xf numFmtId="0" fontId="9" fillId="2" borderId="2" xfId="0" applyFont="1" applyFill="1" applyBorder="1" applyAlignment="1">
      <alignment horizontal="left"/>
    </xf>
    <xf numFmtId="0" fontId="9" fillId="2" borderId="0" xfId="0" applyFont="1" applyFill="1"/>
    <xf numFmtId="0" fontId="8" fillId="2" borderId="1" xfId="0" applyFont="1" applyFill="1" applyBorder="1" applyAlignment="1"/>
    <xf numFmtId="0" fontId="0" fillId="2" borderId="1" xfId="0" applyFill="1" applyBorder="1" applyAlignment="1"/>
    <xf numFmtId="164" fontId="28" fillId="2" borderId="1" xfId="0" applyNumberFormat="1" applyFont="1" applyFill="1" applyBorder="1" applyAlignment="1">
      <alignment horizontal="left" vertical="center" wrapText="1"/>
    </xf>
    <xf numFmtId="4" fontId="28" fillId="2" borderId="1" xfId="0" applyNumberFormat="1" applyFont="1" applyFill="1" applyBorder="1" applyAlignment="1">
      <alignment horizontal="left" vertical="center" wrapText="1"/>
    </xf>
    <xf numFmtId="0" fontId="28" fillId="2" borderId="1" xfId="0" applyFont="1" applyFill="1" applyBorder="1" applyAlignment="1">
      <alignment horizontal="left" vertical="center" wrapText="1"/>
    </xf>
    <xf numFmtId="0" fontId="110" fillId="14" borderId="1" xfId="0" applyFont="1" applyFill="1" applyBorder="1" applyAlignment="1">
      <alignment vertical="top" wrapText="1"/>
    </xf>
    <xf numFmtId="0" fontId="111" fillId="14" borderId="1" xfId="0" applyFont="1" applyFill="1" applyBorder="1" applyAlignment="1">
      <alignment vertical="top" wrapText="1"/>
    </xf>
    <xf numFmtId="2" fontId="112" fillId="14" borderId="1" xfId="0" applyNumberFormat="1" applyFont="1" applyFill="1" applyBorder="1" applyAlignment="1">
      <alignment horizontal="left" vertical="top" wrapText="1"/>
    </xf>
    <xf numFmtId="2" fontId="0" fillId="2" borderId="1" xfId="0" applyNumberFormat="1" applyFont="1" applyFill="1" applyBorder="1" applyAlignment="1">
      <alignment horizontal="left" vertical="top"/>
    </xf>
    <xf numFmtId="0" fontId="112" fillId="14" borderId="1" xfId="0" applyFont="1" applyFill="1" applyBorder="1" applyAlignment="1">
      <alignment vertical="top" wrapText="1"/>
    </xf>
    <xf numFmtId="0" fontId="17" fillId="14" borderId="103" xfId="0" applyFont="1" applyFill="1" applyBorder="1" applyAlignment="1">
      <alignment vertical="top" wrapText="1"/>
    </xf>
    <xf numFmtId="0" fontId="17" fillId="14" borderId="104" xfId="0" applyFont="1" applyFill="1" applyBorder="1" applyAlignment="1">
      <alignment vertical="top" wrapText="1"/>
    </xf>
    <xf numFmtId="0" fontId="114" fillId="2" borderId="2" xfId="0" applyFont="1" applyFill="1" applyBorder="1" applyAlignment="1">
      <alignment horizontal="left" vertical="top" wrapText="1"/>
    </xf>
    <xf numFmtId="0" fontId="114" fillId="2" borderId="2" xfId="0" applyFont="1" applyFill="1" applyBorder="1" applyAlignment="1">
      <alignment horizontal="left" vertical="top"/>
    </xf>
    <xf numFmtId="0" fontId="115" fillId="2" borderId="1" xfId="0" applyFont="1" applyFill="1" applyBorder="1" applyAlignment="1">
      <alignment horizontal="left" vertical="top" wrapText="1"/>
    </xf>
    <xf numFmtId="2" fontId="114" fillId="2" borderId="1" xfId="0" applyNumberFormat="1" applyFont="1" applyFill="1" applyBorder="1" applyAlignment="1">
      <alignment horizontal="left" vertical="top"/>
    </xf>
    <xf numFmtId="2" fontId="65" fillId="2" borderId="1" xfId="0" applyNumberFormat="1" applyFont="1" applyFill="1" applyBorder="1" applyAlignment="1">
      <alignment horizontal="left" vertical="top"/>
    </xf>
    <xf numFmtId="4" fontId="65" fillId="2" borderId="1" xfId="0" applyNumberFormat="1" applyFont="1" applyFill="1" applyBorder="1" applyAlignment="1">
      <alignment horizontal="left" vertical="top"/>
    </xf>
    <xf numFmtId="0" fontId="114" fillId="2" borderId="1" xfId="0" applyFont="1" applyFill="1" applyBorder="1" applyAlignment="1">
      <alignment horizontal="left" vertical="top" wrapText="1"/>
    </xf>
    <xf numFmtId="0" fontId="115" fillId="2" borderId="1" xfId="0" applyFont="1" applyFill="1" applyBorder="1" applyAlignment="1">
      <alignment horizontal="left" vertical="top"/>
    </xf>
    <xf numFmtId="164" fontId="114" fillId="2" borderId="1" xfId="0" applyNumberFormat="1" applyFont="1" applyFill="1" applyBorder="1" applyAlignment="1">
      <alignment horizontal="left" vertical="top"/>
    </xf>
    <xf numFmtId="178" fontId="114" fillId="2" borderId="1" xfId="0" applyNumberFormat="1" applyFont="1" applyFill="1" applyBorder="1" applyAlignment="1">
      <alignment horizontal="left" vertical="top"/>
    </xf>
    <xf numFmtId="2" fontId="25" fillId="14" borderId="1" xfId="0" applyNumberFormat="1" applyFont="1" applyFill="1" applyBorder="1" applyAlignment="1">
      <alignment horizontal="left" vertical="top" wrapText="1"/>
    </xf>
    <xf numFmtId="4" fontId="25" fillId="14" borderId="2" xfId="0" applyNumberFormat="1" applyFont="1" applyFill="1" applyBorder="1" applyAlignment="1">
      <alignment horizontal="right" vertical="top" wrapText="1"/>
    </xf>
    <xf numFmtId="0" fontId="25" fillId="14" borderId="2" xfId="0" applyFont="1" applyFill="1" applyBorder="1" applyAlignment="1">
      <alignment vertical="top" wrapText="1"/>
    </xf>
    <xf numFmtId="4" fontId="25" fillId="14" borderId="1" xfId="0" applyNumberFormat="1" applyFont="1" applyFill="1" applyBorder="1" applyAlignment="1">
      <alignment horizontal="right" vertical="top" wrapText="1"/>
    </xf>
    <xf numFmtId="4" fontId="25" fillId="14" borderId="1" xfId="0" applyNumberFormat="1" applyFont="1" applyFill="1" applyBorder="1" applyAlignment="1">
      <alignment vertical="top" wrapText="1"/>
    </xf>
    <xf numFmtId="4" fontId="5" fillId="14" borderId="1" xfId="0" applyNumberFormat="1" applyFont="1" applyFill="1" applyBorder="1" applyAlignment="1">
      <alignment vertical="top" wrapText="1"/>
    </xf>
    <xf numFmtId="0" fontId="23" fillId="2" borderId="1" xfId="0" applyFont="1" applyFill="1" applyBorder="1" applyAlignment="1">
      <alignment horizontal="left" vertical="top"/>
    </xf>
    <xf numFmtId="4" fontId="110" fillId="2" borderId="1" xfId="0" applyNumberFormat="1" applyFont="1" applyFill="1" applyBorder="1" applyAlignment="1">
      <alignment horizontal="left" vertical="top"/>
    </xf>
    <xf numFmtId="4" fontId="0" fillId="2" borderId="1" xfId="0" applyNumberFormat="1" applyFont="1" applyFill="1" applyBorder="1" applyAlignment="1">
      <alignment horizontal="right" vertical="top"/>
    </xf>
    <xf numFmtId="0" fontId="50" fillId="14" borderId="1" xfId="0" applyFont="1" applyFill="1" applyBorder="1" applyAlignment="1">
      <alignment vertical="top" wrapText="1"/>
    </xf>
    <xf numFmtId="0" fontId="19" fillId="14" borderId="1" xfId="0" applyFont="1" applyFill="1" applyBorder="1" applyAlignment="1">
      <alignment vertical="top" wrapText="1"/>
    </xf>
    <xf numFmtId="0" fontId="50" fillId="14" borderId="104" xfId="0" applyFont="1" applyFill="1" applyBorder="1" applyAlignment="1">
      <alignment vertical="top" wrapText="1"/>
    </xf>
    <xf numFmtId="0" fontId="19" fillId="14" borderId="104" xfId="0" applyFont="1" applyFill="1" applyBorder="1" applyAlignment="1">
      <alignment vertical="top" wrapText="1"/>
    </xf>
    <xf numFmtId="0" fontId="17" fillId="14" borderId="104" xfId="0" applyFont="1" applyFill="1" applyBorder="1" applyAlignment="1">
      <alignment horizontal="left" vertical="top" wrapText="1"/>
    </xf>
    <xf numFmtId="0" fontId="9" fillId="2" borderId="2" xfId="0" applyFont="1" applyFill="1" applyBorder="1"/>
    <xf numFmtId="0" fontId="12" fillId="14" borderId="1" xfId="0" applyFont="1" applyFill="1" applyBorder="1" applyAlignment="1">
      <alignment horizontal="center" vertical="top" wrapText="1"/>
    </xf>
    <xf numFmtId="0" fontId="76" fillId="2" borderId="7" xfId="0" applyNumberFormat="1" applyFont="1" applyFill="1" applyBorder="1" applyAlignment="1">
      <alignment horizontal="left" vertical="top" wrapText="1"/>
    </xf>
    <xf numFmtId="0" fontId="4" fillId="2" borderId="74" xfId="0" applyFont="1" applyFill="1" applyBorder="1"/>
    <xf numFmtId="4" fontId="110" fillId="14" borderId="1" xfId="0" applyNumberFormat="1" applyFont="1" applyFill="1" applyBorder="1" applyAlignment="1">
      <alignment horizontal="left" vertical="top" wrapText="1"/>
    </xf>
    <xf numFmtId="0" fontId="23" fillId="14" borderId="91" xfId="0" applyFont="1" applyFill="1" applyBorder="1" applyAlignment="1">
      <alignment horizontal="left" vertical="top" wrapText="1"/>
    </xf>
    <xf numFmtId="4" fontId="80" fillId="2" borderId="74" xfId="0" applyNumberFormat="1" applyFont="1" applyFill="1" applyBorder="1" applyAlignment="1">
      <alignment horizontal="left" vertical="top" wrapText="1"/>
    </xf>
    <xf numFmtId="0" fontId="12" fillId="14" borderId="1" xfId="0" applyFont="1" applyFill="1" applyBorder="1" applyAlignment="1">
      <alignment horizontal="left" vertical="top" wrapText="1"/>
    </xf>
    <xf numFmtId="4" fontId="133" fillId="2" borderId="1" xfId="0" applyNumberFormat="1" applyFont="1" applyFill="1" applyBorder="1" applyAlignment="1">
      <alignment horizontal="left" vertical="top"/>
    </xf>
    <xf numFmtId="0" fontId="82" fillId="2" borderId="1" xfId="0" applyFont="1" applyFill="1" applyBorder="1" applyAlignment="1">
      <alignment horizontal="left" vertical="top" wrapText="1"/>
    </xf>
    <xf numFmtId="0" fontId="82" fillId="2" borderId="105" xfId="0" applyFont="1" applyFill="1" applyBorder="1" applyAlignment="1">
      <alignment horizontal="left" vertical="top" wrapText="1"/>
    </xf>
    <xf numFmtId="0" fontId="82" fillId="2" borderId="106" xfId="0" applyFont="1" applyFill="1" applyBorder="1" applyAlignment="1">
      <alignment horizontal="left" vertical="top" wrapText="1"/>
    </xf>
    <xf numFmtId="0" fontId="28" fillId="14" borderId="74" xfId="0" applyFont="1" applyFill="1" applyBorder="1" applyAlignment="1">
      <alignment horizontal="left" vertical="top" wrapText="1"/>
    </xf>
    <xf numFmtId="0" fontId="82" fillId="2" borderId="91" xfId="0" applyFont="1" applyFill="1" applyBorder="1" applyAlignment="1">
      <alignment horizontal="left" vertical="top" wrapText="1"/>
    </xf>
    <xf numFmtId="178" fontId="25" fillId="2" borderId="1" xfId="0" applyNumberFormat="1" applyFont="1" applyFill="1" applyBorder="1" applyAlignment="1" applyProtection="1">
      <alignment horizontal="left" vertical="top" wrapText="1"/>
      <protection locked="0"/>
    </xf>
    <xf numFmtId="0" fontId="23" fillId="14" borderId="1" xfId="0" applyFont="1" applyFill="1" applyBorder="1" applyAlignment="1">
      <alignment horizontal="left" wrapText="1"/>
    </xf>
    <xf numFmtId="178" fontId="25" fillId="2" borderId="1" xfId="0" applyNumberFormat="1" applyFont="1" applyFill="1" applyBorder="1" applyAlignment="1">
      <alignment horizontal="left" vertical="top" wrapText="1"/>
    </xf>
    <xf numFmtId="4" fontId="25" fillId="14" borderId="2" xfId="0" applyNumberFormat="1" applyFont="1" applyFill="1" applyBorder="1" applyAlignment="1">
      <alignment horizontal="left" vertical="top" wrapText="1"/>
    </xf>
    <xf numFmtId="0" fontId="5" fillId="14" borderId="1" xfId="0" applyFont="1" applyFill="1" applyBorder="1" applyAlignment="1">
      <alignment wrapText="1"/>
    </xf>
    <xf numFmtId="164" fontId="25" fillId="14" borderId="1" xfId="0" applyNumberFormat="1" applyFont="1" applyFill="1" applyBorder="1" applyAlignment="1">
      <alignment horizontal="left" wrapText="1"/>
    </xf>
    <xf numFmtId="4" fontId="25" fillId="14" borderId="1" xfId="0" applyNumberFormat="1" applyFont="1" applyFill="1" applyBorder="1" applyAlignment="1">
      <alignment wrapText="1"/>
    </xf>
    <xf numFmtId="4" fontId="25" fillId="14" borderId="74" xfId="0" applyNumberFormat="1" applyFont="1" applyFill="1" applyBorder="1" applyAlignment="1">
      <alignment wrapText="1"/>
    </xf>
    <xf numFmtId="0" fontId="25" fillId="14" borderId="74" xfId="0" applyFont="1" applyFill="1" applyBorder="1" applyAlignment="1">
      <alignment wrapText="1"/>
    </xf>
    <xf numFmtId="0" fontId="17" fillId="14" borderId="2" xfId="0" applyFont="1" applyFill="1" applyBorder="1" applyAlignment="1">
      <alignment horizontal="left" vertical="top" wrapText="1"/>
    </xf>
    <xf numFmtId="0" fontId="19" fillId="14" borderId="1" xfId="0" applyFont="1" applyFill="1" applyBorder="1" applyAlignment="1">
      <alignment horizontal="left" vertical="top" wrapText="1"/>
    </xf>
    <xf numFmtId="4" fontId="17" fillId="14" borderId="1" xfId="0" applyNumberFormat="1" applyFont="1" applyFill="1" applyBorder="1" applyAlignment="1">
      <alignment horizontal="left" vertical="top" wrapText="1"/>
    </xf>
    <xf numFmtId="4" fontId="17" fillId="14" borderId="2" xfId="0" applyNumberFormat="1" applyFont="1" applyFill="1" applyBorder="1" applyAlignment="1">
      <alignment horizontal="left" vertical="top" wrapText="1"/>
    </xf>
    <xf numFmtId="0" fontId="14" fillId="2" borderId="1" xfId="0" applyFont="1" applyFill="1" applyBorder="1" applyAlignment="1">
      <alignment wrapText="1"/>
    </xf>
    <xf numFmtId="0" fontId="134" fillId="2" borderId="1" xfId="0" applyFont="1" applyFill="1" applyBorder="1" applyAlignment="1">
      <alignment horizontal="left" vertical="top" wrapText="1"/>
    </xf>
    <xf numFmtId="178" fontId="110" fillId="2" borderId="1" xfId="0" applyNumberFormat="1" applyFont="1" applyFill="1" applyBorder="1" applyAlignment="1">
      <alignment horizontal="left" vertical="top" wrapText="1"/>
    </xf>
    <xf numFmtId="0" fontId="25" fillId="2" borderId="2" xfId="0" applyFont="1" applyFill="1" applyBorder="1" applyAlignment="1">
      <alignment horizontal="left" vertical="top" wrapText="1"/>
    </xf>
    <xf numFmtId="0" fontId="8" fillId="2" borderId="2" xfId="0" applyFont="1" applyFill="1" applyBorder="1" applyAlignment="1">
      <alignment horizontal="left" vertical="top" wrapText="1"/>
    </xf>
    <xf numFmtId="0" fontId="50" fillId="2" borderId="1" xfId="0" applyFont="1" applyFill="1" applyBorder="1" applyAlignment="1">
      <alignment horizontal="left" vertical="top" wrapText="1"/>
    </xf>
    <xf numFmtId="0" fontId="49" fillId="2" borderId="1" xfId="0" applyFont="1" applyFill="1" applyBorder="1" applyAlignment="1">
      <alignment horizontal="left" vertical="top" wrapText="1"/>
    </xf>
    <xf numFmtId="0" fontId="82" fillId="14" borderId="105" xfId="0" applyFont="1" applyFill="1" applyBorder="1" applyAlignment="1">
      <alignment horizontal="left" vertical="top" wrapText="1"/>
    </xf>
    <xf numFmtId="0" fontId="82" fillId="14" borderId="106" xfId="0" applyFont="1" applyFill="1" applyBorder="1" applyAlignment="1">
      <alignment horizontal="left" vertical="top" wrapText="1"/>
    </xf>
    <xf numFmtId="0" fontId="82" fillId="14" borderId="91" xfId="0" applyFont="1" applyFill="1" applyBorder="1" applyAlignment="1">
      <alignment horizontal="left" vertical="top" wrapText="1"/>
    </xf>
    <xf numFmtId="0" fontId="80" fillId="2" borderId="83" xfId="0" applyFont="1" applyFill="1" applyBorder="1" applyAlignment="1">
      <alignment vertical="top" wrapText="1"/>
    </xf>
    <xf numFmtId="0" fontId="102" fillId="2" borderId="92" xfId="0" applyFont="1" applyFill="1" applyBorder="1" applyAlignment="1">
      <alignment vertical="top" wrapText="1"/>
    </xf>
    <xf numFmtId="4" fontId="133" fillId="2" borderId="1" xfId="0" applyNumberFormat="1" applyFont="1" applyFill="1" applyBorder="1" applyAlignment="1">
      <alignment vertical="top"/>
    </xf>
    <xf numFmtId="0" fontId="102" fillId="2" borderId="83" xfId="0" applyFont="1" applyFill="1" applyBorder="1" applyAlignment="1">
      <alignment vertical="top" wrapText="1"/>
    </xf>
    <xf numFmtId="0" fontId="80" fillId="2" borderId="68" xfId="0" applyFont="1" applyFill="1" applyBorder="1" applyAlignment="1">
      <alignment horizontal="left" vertical="top" wrapText="1"/>
    </xf>
    <xf numFmtId="4" fontId="80" fillId="2" borderId="68" xfId="0" applyNumberFormat="1" applyFont="1" applyFill="1" applyBorder="1" applyAlignment="1">
      <alignment horizontal="left" vertical="top" wrapText="1"/>
    </xf>
    <xf numFmtId="4" fontId="80" fillId="2" borderId="68" xfId="0" applyNumberFormat="1" applyFont="1" applyFill="1" applyBorder="1" applyAlignment="1">
      <alignment vertical="top" wrapText="1"/>
    </xf>
    <xf numFmtId="0" fontId="80" fillId="2" borderId="68" xfId="0" applyFont="1" applyFill="1" applyBorder="1" applyAlignment="1">
      <alignment vertical="top" wrapText="1"/>
    </xf>
    <xf numFmtId="4" fontId="80" fillId="2" borderId="83" xfId="0" applyNumberFormat="1" applyFont="1" applyFill="1" applyBorder="1" applyAlignment="1">
      <alignment vertical="top" wrapText="1"/>
    </xf>
    <xf numFmtId="0" fontId="23" fillId="14" borderId="6" xfId="0" applyFont="1" applyFill="1" applyBorder="1" applyAlignment="1">
      <alignment horizontal="left" vertical="top" wrapText="1"/>
    </xf>
    <xf numFmtId="0" fontId="12" fillId="2" borderId="2" xfId="0" applyFont="1" applyFill="1" applyBorder="1" applyAlignment="1">
      <alignment horizontal="left" vertical="top" wrapText="1"/>
    </xf>
    <xf numFmtId="0" fontId="28" fillId="2" borderId="2" xfId="0" applyFont="1" applyFill="1" applyBorder="1" applyAlignment="1">
      <alignment horizontal="left" vertical="top" wrapText="1"/>
    </xf>
    <xf numFmtId="4" fontId="0" fillId="2" borderId="2" xfId="0" applyNumberFormat="1" applyFont="1" applyFill="1" applyBorder="1" applyAlignment="1">
      <alignment horizontal="left" vertical="top"/>
    </xf>
    <xf numFmtId="4" fontId="135" fillId="14" borderId="2" xfId="0" applyNumberFormat="1" applyFont="1" applyFill="1" applyBorder="1" applyAlignment="1">
      <alignment horizontal="left" vertical="top"/>
    </xf>
    <xf numFmtId="178" fontId="25" fillId="14" borderId="1" xfId="0" applyNumberFormat="1" applyFont="1" applyFill="1" applyBorder="1" applyAlignment="1">
      <alignment horizontal="left" vertical="top" wrapText="1"/>
    </xf>
    <xf numFmtId="0" fontId="27" fillId="2" borderId="21" xfId="0" applyFont="1" applyFill="1" applyBorder="1" applyAlignment="1">
      <alignment horizontal="center" vertical="top" wrapText="1"/>
    </xf>
    <xf numFmtId="0" fontId="25" fillId="2" borderId="1" xfId="16" applyNumberFormat="1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left" vertical="top"/>
    </xf>
    <xf numFmtId="0" fontId="10" fillId="2" borderId="0" xfId="0" applyFont="1" applyFill="1" applyAlignment="1">
      <alignment vertical="top"/>
    </xf>
    <xf numFmtId="0" fontId="8" fillId="2" borderId="0" xfId="0" applyFont="1" applyFill="1"/>
    <xf numFmtId="0" fontId="10" fillId="2" borderId="0" xfId="0" applyFont="1" applyFill="1"/>
    <xf numFmtId="0" fontId="138" fillId="2" borderId="1" xfId="0" applyFont="1" applyFill="1" applyBorder="1" applyAlignment="1">
      <alignment horizontal="left" vertical="top" wrapText="1"/>
    </xf>
    <xf numFmtId="0" fontId="10" fillId="2" borderId="74" xfId="0" applyFont="1" applyFill="1" applyBorder="1"/>
    <xf numFmtId="0" fontId="9" fillId="2" borderId="74" xfId="0" applyFont="1" applyFill="1" applyBorder="1" applyAlignment="1">
      <alignment horizontal="left"/>
    </xf>
    <xf numFmtId="0" fontId="0" fillId="2" borderId="0" xfId="0" applyFill="1" applyAlignment="1">
      <alignment vertical="top"/>
    </xf>
    <xf numFmtId="164" fontId="67" fillId="2" borderId="1" xfId="0" applyNumberFormat="1" applyFont="1" applyFill="1" applyBorder="1" applyAlignment="1">
      <alignment horizontal="left" vertical="top"/>
    </xf>
    <xf numFmtId="0" fontId="4" fillId="2" borderId="3" xfId="0" applyFont="1" applyFill="1" applyBorder="1" applyAlignment="1">
      <alignment vertical="top" wrapText="1"/>
    </xf>
    <xf numFmtId="0" fontId="4" fillId="2" borderId="2" xfId="0" applyFont="1" applyFill="1" applyBorder="1" applyAlignment="1">
      <alignment vertical="top" wrapText="1"/>
    </xf>
    <xf numFmtId="0" fontId="31" fillId="2" borderId="1" xfId="0" applyFont="1" applyFill="1" applyBorder="1" applyAlignment="1">
      <alignment vertical="top" wrapText="1"/>
    </xf>
    <xf numFmtId="0" fontId="4" fillId="2" borderId="74" xfId="0" applyFont="1" applyFill="1" applyBorder="1" applyAlignment="1">
      <alignment vertical="top" wrapText="1"/>
    </xf>
    <xf numFmtId="0" fontId="4" fillId="2" borderId="7" xfId="0" applyFont="1" applyFill="1" applyBorder="1" applyAlignment="1">
      <alignment horizontal="left" vertical="top" wrapText="1"/>
    </xf>
    <xf numFmtId="0" fontId="25" fillId="2" borderId="7" xfId="0" applyFont="1" applyFill="1" applyBorder="1" applyAlignment="1">
      <alignment horizontal="left" vertical="top" wrapText="1"/>
    </xf>
    <xf numFmtId="0" fontId="25" fillId="2" borderId="88" xfId="0" applyFont="1" applyFill="1" applyBorder="1" applyAlignment="1">
      <alignment horizontal="left" vertical="top" wrapText="1"/>
    </xf>
    <xf numFmtId="0" fontId="25" fillId="2" borderId="74" xfId="0" applyFont="1" applyFill="1" applyBorder="1" applyAlignment="1">
      <alignment horizontal="left" vertical="top" wrapText="1"/>
    </xf>
    <xf numFmtId="2" fontId="55" fillId="2" borderId="74" xfId="0" applyNumberFormat="1" applyFont="1" applyFill="1" applyBorder="1" applyAlignment="1">
      <alignment horizontal="left" vertical="top"/>
    </xf>
    <xf numFmtId="0" fontId="51" fillId="2" borderId="1" xfId="0" applyFont="1" applyFill="1" applyBorder="1" applyAlignment="1">
      <alignment vertical="top" wrapText="1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vertical="top" wrapText="1"/>
    </xf>
    <xf numFmtId="0" fontId="10" fillId="2" borderId="1" xfId="0" applyFont="1" applyFill="1" applyBorder="1" applyAlignment="1">
      <alignment horizontal="left"/>
    </xf>
    <xf numFmtId="173" fontId="3" fillId="15" borderId="1" xfId="0" applyNumberFormat="1" applyFont="1" applyFill="1" applyBorder="1" applyAlignment="1">
      <alignment horizontal="left" vertical="top"/>
    </xf>
    <xf numFmtId="2" fontId="9" fillId="2" borderId="1" xfId="0" applyNumberFormat="1" applyFont="1" applyFill="1" applyBorder="1" applyAlignment="1">
      <alignment horizontal="left"/>
    </xf>
    <xf numFmtId="0" fontId="98" fillId="2" borderId="1" xfId="0" applyFont="1" applyFill="1" applyBorder="1" applyAlignment="1">
      <alignment vertical="top" wrapText="1"/>
    </xf>
    <xf numFmtId="0" fontId="143" fillId="2" borderId="1" xfId="0" applyFont="1" applyFill="1" applyBorder="1" applyAlignment="1">
      <alignment vertical="top" wrapText="1"/>
    </xf>
    <xf numFmtId="0" fontId="20" fillId="2" borderId="1" xfId="0" applyFont="1" applyFill="1" applyBorder="1" applyAlignment="1">
      <alignment horizontal="left" vertical="top" wrapText="1"/>
    </xf>
    <xf numFmtId="2" fontId="20" fillId="2" borderId="1" xfId="0" applyNumberFormat="1" applyFont="1" applyFill="1" applyBorder="1" applyAlignment="1">
      <alignment horizontal="left" vertical="top" wrapText="1"/>
    </xf>
    <xf numFmtId="0" fontId="20" fillId="2" borderId="1" xfId="0" applyFont="1" applyFill="1" applyBorder="1" applyAlignment="1">
      <alignment horizontal="left" vertical="top"/>
    </xf>
    <xf numFmtId="0" fontId="76" fillId="2" borderId="1" xfId="0" applyFont="1" applyFill="1" applyBorder="1" applyAlignment="1">
      <alignment vertical="top"/>
    </xf>
    <xf numFmtId="0" fontId="98" fillId="2" borderId="2" xfId="0" applyFont="1" applyFill="1" applyBorder="1" applyAlignment="1">
      <alignment vertical="top" wrapText="1"/>
    </xf>
    <xf numFmtId="0" fontId="76" fillId="2" borderId="2" xfId="0" applyFont="1" applyFill="1" applyBorder="1" applyAlignment="1">
      <alignment vertical="top" wrapText="1"/>
    </xf>
    <xf numFmtId="0" fontId="20" fillId="2" borderId="2" xfId="0" applyFont="1" applyFill="1" applyBorder="1" applyAlignment="1">
      <alignment horizontal="left" vertical="top"/>
    </xf>
    <xf numFmtId="0" fontId="6" fillId="2" borderId="2" xfId="0" applyFont="1" applyFill="1" applyBorder="1" applyAlignment="1">
      <alignment horizontal="left" vertical="top" wrapText="1"/>
    </xf>
    <xf numFmtId="2" fontId="4" fillId="2" borderId="1" xfId="0" applyNumberFormat="1" applyFont="1" applyFill="1" applyBorder="1" applyAlignment="1">
      <alignment horizontal="left" vertical="top"/>
    </xf>
    <xf numFmtId="0" fontId="6" fillId="2" borderId="2" xfId="0" applyFont="1" applyFill="1" applyBorder="1" applyAlignment="1">
      <alignment wrapText="1"/>
    </xf>
    <xf numFmtId="0" fontId="31" fillId="14" borderId="1" xfId="0" applyFont="1" applyFill="1" applyBorder="1" applyAlignment="1">
      <alignment horizontal="left" vertical="top" wrapText="1"/>
    </xf>
    <xf numFmtId="0" fontId="23" fillId="2" borderId="1" xfId="0" applyFont="1" applyFill="1" applyBorder="1" applyAlignment="1">
      <alignment wrapText="1"/>
    </xf>
    <xf numFmtId="0" fontId="5" fillId="14" borderId="1" xfId="0" applyFont="1" applyFill="1" applyBorder="1" applyAlignment="1">
      <alignment horizontal="left" wrapText="1"/>
    </xf>
    <xf numFmtId="0" fontId="37" fillId="14" borderId="1" xfId="0" applyFont="1" applyFill="1" applyBorder="1" applyAlignment="1">
      <alignment horizontal="left" vertical="top" wrapText="1"/>
    </xf>
    <xf numFmtId="0" fontId="37" fillId="2" borderId="1" xfId="0" applyFont="1" applyFill="1" applyBorder="1" applyAlignment="1">
      <alignment vertical="top" wrapText="1"/>
    </xf>
    <xf numFmtId="0" fontId="23" fillId="2" borderId="1" xfId="0" applyFont="1" applyFill="1" applyBorder="1" applyAlignment="1">
      <alignment vertical="top" wrapText="1"/>
    </xf>
    <xf numFmtId="0" fontId="82" fillId="2" borderId="1" xfId="0" applyFont="1" applyFill="1" applyBorder="1" applyAlignment="1">
      <alignment vertical="top" wrapText="1"/>
    </xf>
    <xf numFmtId="0" fontId="23" fillId="14" borderId="1" xfId="0" applyFont="1" applyFill="1" applyBorder="1" applyAlignment="1">
      <alignment horizontal="left" vertical="top" wrapText="1"/>
    </xf>
    <xf numFmtId="0" fontId="25" fillId="2" borderId="74" xfId="0" applyFont="1" applyFill="1" applyBorder="1" applyAlignment="1">
      <alignment vertical="top" wrapText="1"/>
    </xf>
    <xf numFmtId="0" fontId="25" fillId="2" borderId="2" xfId="0" applyFont="1" applyFill="1" applyBorder="1" applyAlignment="1">
      <alignment vertical="top" wrapText="1"/>
    </xf>
    <xf numFmtId="0" fontId="82" fillId="14" borderId="1" xfId="0" applyFont="1" applyFill="1" applyBorder="1" applyAlignment="1">
      <alignment horizontal="left" vertical="top" wrapText="1"/>
    </xf>
    <xf numFmtId="0" fontId="112" fillId="14" borderId="1" xfId="0" applyFont="1" applyFill="1" applyBorder="1" applyAlignment="1">
      <alignment wrapText="1"/>
    </xf>
    <xf numFmtId="0" fontId="82" fillId="2" borderId="1" xfId="0" applyFont="1" applyFill="1" applyBorder="1" applyAlignment="1">
      <alignment horizontal="left" wrapText="1"/>
    </xf>
    <xf numFmtId="0" fontId="23" fillId="2" borderId="86" xfId="0" applyFont="1" applyFill="1" applyBorder="1" applyAlignment="1">
      <alignment wrapText="1"/>
    </xf>
    <xf numFmtId="0" fontId="9" fillId="2" borderId="2" xfId="0" applyFont="1" applyFill="1" applyBorder="1" applyAlignment="1"/>
    <xf numFmtId="0" fontId="9" fillId="2" borderId="74" xfId="0" applyFont="1" applyFill="1" applyBorder="1" applyAlignment="1">
      <alignment vertical="top"/>
    </xf>
    <xf numFmtId="0" fontId="9" fillId="2" borderId="1" xfId="0" applyFont="1" applyFill="1" applyBorder="1" applyAlignment="1"/>
    <xf numFmtId="0" fontId="17" fillId="2" borderId="1" xfId="0" applyNumberFormat="1" applyFont="1" applyFill="1" applyBorder="1" applyAlignment="1">
      <alignment horizontal="left" vertical="top"/>
    </xf>
    <xf numFmtId="0" fontId="17" fillId="2" borderId="2" xfId="0" applyNumberFormat="1" applyFont="1" applyFill="1" applyBorder="1" applyAlignment="1">
      <alignment horizontal="left" vertical="top"/>
    </xf>
    <xf numFmtId="0" fontId="27" fillId="3" borderId="1" xfId="0" applyFont="1" applyFill="1" applyBorder="1" applyAlignment="1">
      <alignment horizontal="left"/>
    </xf>
    <xf numFmtId="4" fontId="12" fillId="2" borderId="1" xfId="0" applyNumberFormat="1" applyFont="1" applyFill="1" applyBorder="1" applyAlignment="1">
      <alignment horizontal="left" vertical="top" wrapText="1"/>
    </xf>
    <xf numFmtId="4" fontId="31" fillId="14" borderId="112" xfId="0" applyNumberFormat="1" applyFont="1" applyFill="1" applyBorder="1" applyAlignment="1">
      <alignment horizontal="left" vertical="top"/>
    </xf>
    <xf numFmtId="0" fontId="23" fillId="0" borderId="1" xfId="1" applyFont="1" applyBorder="1" applyAlignment="1">
      <alignment horizontal="center" vertical="top" wrapText="1"/>
    </xf>
    <xf numFmtId="0" fontId="23" fillId="0" borderId="1" xfId="1" applyFont="1" applyBorder="1" applyAlignment="1">
      <alignment horizontal="left" vertical="top" wrapText="1"/>
    </xf>
    <xf numFmtId="0" fontId="23" fillId="0" borderId="1" xfId="1" applyFont="1" applyBorder="1" applyAlignment="1">
      <alignment vertical="top" wrapText="1"/>
    </xf>
    <xf numFmtId="0" fontId="23" fillId="0" borderId="77" xfId="1" applyFont="1" applyBorder="1" applyAlignment="1">
      <alignment horizontal="left" vertical="top" wrapText="1"/>
    </xf>
    <xf numFmtId="0" fontId="23" fillId="0" borderId="7" xfId="1" applyFont="1" applyBorder="1" applyAlignment="1">
      <alignment horizontal="center" vertical="top" wrapText="1"/>
    </xf>
    <xf numFmtId="49" fontId="23" fillId="0" borderId="1" xfId="1" applyNumberFormat="1" applyFont="1" applyBorder="1" applyAlignment="1">
      <alignment horizontal="right" vertical="top"/>
    </xf>
    <xf numFmtId="0" fontId="25" fillId="0" borderId="1" xfId="1" applyFont="1" applyBorder="1" applyAlignment="1">
      <alignment horizontal="left" vertical="top" wrapText="1"/>
    </xf>
    <xf numFmtId="49" fontId="23" fillId="0" borderId="1" xfId="1" applyNumberFormat="1" applyFont="1" applyBorder="1" applyAlignment="1">
      <alignment vertical="top" wrapText="1"/>
    </xf>
    <xf numFmtId="0" fontId="25" fillId="0" borderId="1" xfId="1" applyFont="1" applyBorder="1" applyAlignment="1">
      <alignment vertical="top" wrapText="1"/>
    </xf>
    <xf numFmtId="49" fontId="23" fillId="0" borderId="1" xfId="1" applyNumberFormat="1" applyFont="1" applyBorder="1" applyAlignment="1">
      <alignment horizontal="left" vertical="top" wrapText="1"/>
    </xf>
    <xf numFmtId="2" fontId="25" fillId="0" borderId="1" xfId="1" applyNumberFormat="1" applyFont="1" applyBorder="1" applyAlignment="1">
      <alignment horizontal="left" vertical="top"/>
    </xf>
    <xf numFmtId="2" fontId="25" fillId="0" borderId="77" xfId="1" applyNumberFormat="1" applyFont="1" applyBorder="1" applyAlignment="1">
      <alignment horizontal="left" vertical="top"/>
    </xf>
    <xf numFmtId="0" fontId="25" fillId="0" borderId="7" xfId="1" applyFont="1" applyBorder="1" applyAlignment="1">
      <alignment vertical="top"/>
    </xf>
    <xf numFmtId="0" fontId="4" fillId="9" borderId="1" xfId="0" applyFont="1" applyFill="1" applyBorder="1" applyAlignment="1">
      <alignment horizontal="left"/>
    </xf>
    <xf numFmtId="2" fontId="5" fillId="9" borderId="1" xfId="1" applyNumberFormat="1" applyFont="1" applyFill="1" applyBorder="1" applyAlignment="1">
      <alignment horizontal="left" vertical="top"/>
    </xf>
    <xf numFmtId="2" fontId="5" fillId="9" borderId="77" xfId="1" applyNumberFormat="1" applyFont="1" applyFill="1" applyBorder="1" applyAlignment="1">
      <alignment horizontal="left" vertical="top"/>
    </xf>
    <xf numFmtId="49" fontId="31" fillId="9" borderId="1" xfId="1" applyNumberFormat="1" applyFont="1" applyFill="1" applyBorder="1" applyAlignment="1">
      <alignment horizontal="left" vertical="top" wrapText="1"/>
    </xf>
    <xf numFmtId="0" fontId="4" fillId="0" borderId="1" xfId="0" applyFont="1" applyBorder="1"/>
    <xf numFmtId="0" fontId="23" fillId="0" borderId="92" xfId="0" applyFont="1" applyBorder="1" applyAlignment="1">
      <alignment horizontal="right" vertical="center"/>
    </xf>
    <xf numFmtId="0" fontId="23" fillId="0" borderId="1" xfId="0" applyFont="1" applyBorder="1" applyAlignment="1">
      <alignment horizontal="left" vertical="center" wrapText="1"/>
    </xf>
    <xf numFmtId="2" fontId="4" fillId="0" borderId="1" xfId="0" applyNumberFormat="1" applyFont="1" applyBorder="1" applyAlignment="1">
      <alignment horizontal="left" vertical="top"/>
    </xf>
    <xf numFmtId="2" fontId="4" fillId="0" borderId="77" xfId="0" applyNumberFormat="1" applyFont="1" applyBorder="1" applyAlignment="1">
      <alignment horizontal="left" vertical="top"/>
    </xf>
    <xf numFmtId="0" fontId="23" fillId="0" borderId="21" xfId="0" applyFont="1" applyBorder="1" applyAlignment="1">
      <alignment horizontal="left" vertical="center" wrapText="1"/>
    </xf>
    <xf numFmtId="0" fontId="23" fillId="0" borderId="92" xfId="0" applyFont="1" applyBorder="1" applyAlignment="1">
      <alignment horizontal="right" vertical="top"/>
    </xf>
    <xf numFmtId="2" fontId="23" fillId="0" borderId="1" xfId="0" applyNumberFormat="1" applyFont="1" applyBorder="1" applyAlignment="1">
      <alignment horizontal="left" vertical="top" wrapText="1"/>
    </xf>
    <xf numFmtId="2" fontId="23" fillId="0" borderId="77" xfId="0" applyNumberFormat="1" applyFont="1" applyBorder="1" applyAlignment="1">
      <alignment horizontal="left" vertical="top" wrapText="1"/>
    </xf>
    <xf numFmtId="0" fontId="23" fillId="0" borderId="21" xfId="0" applyFont="1" applyBorder="1" applyAlignment="1">
      <alignment horizontal="left" vertical="top" wrapText="1"/>
    </xf>
    <xf numFmtId="0" fontId="23" fillId="0" borderId="92" xfId="0" applyFont="1" applyBorder="1"/>
    <xf numFmtId="2" fontId="4" fillId="0" borderId="1" xfId="0" applyNumberFormat="1" applyFont="1" applyBorder="1" applyAlignment="1">
      <alignment horizontal="right" vertical="top"/>
    </xf>
    <xf numFmtId="0" fontId="25" fillId="9" borderId="1" xfId="0" applyFont="1" applyFill="1" applyBorder="1" applyAlignment="1">
      <alignment horizontal="left"/>
    </xf>
    <xf numFmtId="0" fontId="5" fillId="9" borderId="77" xfId="0" applyFont="1" applyFill="1" applyBorder="1" applyAlignment="1">
      <alignment horizontal="left" vertical="top"/>
    </xf>
    <xf numFmtId="0" fontId="25" fillId="9" borderId="7" xfId="0" applyFont="1" applyFill="1" applyBorder="1"/>
    <xf numFmtId="0" fontId="25" fillId="0" borderId="1" xfId="22" applyNumberFormat="1" applyFont="1" applyBorder="1" applyAlignment="1">
      <alignment horizontal="left" vertical="top" wrapText="1"/>
    </xf>
    <xf numFmtId="0" fontId="25" fillId="0" borderId="1" xfId="0" applyFont="1" applyBorder="1" applyAlignment="1">
      <alignment horizontal="left" vertical="center" wrapText="1"/>
    </xf>
    <xf numFmtId="2" fontId="25" fillId="0" borderId="1" xfId="22" applyNumberFormat="1" applyFont="1" applyBorder="1" applyAlignment="1">
      <alignment horizontal="left" vertical="top"/>
    </xf>
    <xf numFmtId="2" fontId="25" fillId="0" borderId="77" xfId="22" applyNumberFormat="1" applyFont="1" applyBorder="1" applyAlignment="1">
      <alignment horizontal="left" vertical="top"/>
    </xf>
    <xf numFmtId="2" fontId="25" fillId="0" borderId="1" xfId="0" applyNumberFormat="1" applyFont="1" applyBorder="1" applyAlignment="1">
      <alignment horizontal="left" vertical="center" wrapText="1"/>
    </xf>
    <xf numFmtId="0" fontId="4" fillId="0" borderId="7" xfId="0" applyFont="1" applyBorder="1"/>
    <xf numFmtId="0" fontId="25" fillId="0" borderId="1" xfId="3" applyFont="1" applyBorder="1" applyAlignment="1">
      <alignment horizontal="left" vertical="top" wrapText="1"/>
    </xf>
    <xf numFmtId="0" fontId="4" fillId="0" borderId="21" xfId="0" applyFont="1" applyBorder="1"/>
    <xf numFmtId="0" fontId="25" fillId="9" borderId="1" xfId="3" applyFont="1" applyFill="1" applyBorder="1" applyAlignment="1">
      <alignment horizontal="left" vertical="center" wrapText="1"/>
    </xf>
    <xf numFmtId="0" fontId="25" fillId="9" borderId="1" xfId="3" applyFont="1" applyFill="1" applyBorder="1" applyAlignment="1">
      <alignment horizontal="left" vertical="top" wrapText="1"/>
    </xf>
    <xf numFmtId="2" fontId="5" fillId="9" borderId="1" xfId="22" applyNumberFormat="1" applyFont="1" applyFill="1" applyBorder="1" applyAlignment="1">
      <alignment horizontal="left" vertical="top"/>
    </xf>
    <xf numFmtId="2" fontId="5" fillId="9" borderId="77" xfId="22" applyNumberFormat="1" applyFont="1" applyFill="1" applyBorder="1" applyAlignment="1">
      <alignment horizontal="left" vertical="top"/>
    </xf>
    <xf numFmtId="2" fontId="25" fillId="9" borderId="1" xfId="3" applyNumberFormat="1" applyFont="1" applyFill="1" applyBorder="1" applyAlignment="1">
      <alignment horizontal="left" vertical="center" wrapText="1"/>
    </xf>
    <xf numFmtId="2" fontId="25" fillId="9" borderId="1" xfId="3" applyNumberFormat="1" applyFont="1" applyFill="1" applyBorder="1" applyAlignment="1">
      <alignment horizontal="left" vertical="top"/>
    </xf>
    <xf numFmtId="0" fontId="4" fillId="0" borderId="1" xfId="0" applyFont="1" applyBorder="1" applyAlignment="1">
      <alignment horizontal="left"/>
    </xf>
    <xf numFmtId="0" fontId="4" fillId="0" borderId="77" xfId="0" applyFont="1" applyBorder="1" applyAlignment="1">
      <alignment horizontal="left" vertical="top" wrapText="1"/>
    </xf>
    <xf numFmtId="0" fontId="23" fillId="0" borderId="1" xfId="0" applyFont="1" applyBorder="1" applyAlignment="1">
      <alignment vertical="top" wrapText="1"/>
    </xf>
    <xf numFmtId="49" fontId="23" fillId="0" borderId="7" xfId="0" applyNumberFormat="1" applyFont="1" applyBorder="1" applyAlignment="1">
      <alignment horizontal="left" vertical="center" wrapText="1"/>
    </xf>
    <xf numFmtId="0" fontId="4" fillId="0" borderId="0" xfId="0" applyFont="1" applyAlignment="1">
      <alignment horizontal="left"/>
    </xf>
    <xf numFmtId="2" fontId="27" fillId="9" borderId="77" xfId="0" applyNumberFormat="1" applyFont="1" applyFill="1" applyBorder="1" applyAlignment="1">
      <alignment horizontal="left" vertical="top"/>
    </xf>
    <xf numFmtId="0" fontId="25" fillId="0" borderId="1" xfId="0" applyFont="1" applyBorder="1" applyAlignment="1">
      <alignment horizontal="left" vertical="top" wrapText="1"/>
    </xf>
    <xf numFmtId="164" fontId="4" fillId="0" borderId="1" xfId="0" applyNumberFormat="1" applyFont="1" applyBorder="1" applyAlignment="1">
      <alignment horizontal="left" vertical="top"/>
    </xf>
    <xf numFmtId="4" fontId="23" fillId="0" borderId="77" xfId="0" applyNumberFormat="1" applyFont="1" applyBorder="1" applyAlignment="1">
      <alignment horizontal="left" vertical="top" wrapText="1"/>
    </xf>
    <xf numFmtId="0" fontId="4" fillId="0" borderId="21" xfId="0" applyFont="1" applyBorder="1" applyAlignment="1">
      <alignment horizontal="left" vertical="top"/>
    </xf>
    <xf numFmtId="0" fontId="23" fillId="2" borderId="1" xfId="0" applyFont="1" applyFill="1" applyBorder="1" applyAlignment="1">
      <alignment horizontal="left" vertical="top" wrapText="1"/>
    </xf>
    <xf numFmtId="0" fontId="27" fillId="9" borderId="1" xfId="0" applyFont="1" applyFill="1" applyBorder="1" applyAlignment="1"/>
    <xf numFmtId="4" fontId="23" fillId="9" borderId="77" xfId="0" applyNumberFormat="1" applyFont="1" applyFill="1" applyBorder="1" applyAlignment="1">
      <alignment horizontal="left" vertical="top" wrapText="1"/>
    </xf>
    <xf numFmtId="0" fontId="2" fillId="9" borderId="77" xfId="0" applyFont="1" applyFill="1" applyBorder="1" applyAlignment="1">
      <alignment vertical="top" wrapText="1"/>
    </xf>
    <xf numFmtId="0" fontId="31" fillId="0" borderId="1" xfId="0" applyFont="1" applyBorder="1" applyAlignment="1">
      <alignment horizontal="right" vertical="top" wrapText="1"/>
    </xf>
    <xf numFmtId="0" fontId="23" fillId="0" borderId="77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/>
    </xf>
    <xf numFmtId="0" fontId="4" fillId="0" borderId="0" xfId="0" applyFont="1" applyAlignment="1">
      <alignment horizontal="left" vertical="top"/>
    </xf>
    <xf numFmtId="2" fontId="5" fillId="9" borderId="1" xfId="0" applyNumberFormat="1" applyFont="1" applyFill="1" applyBorder="1" applyAlignment="1">
      <alignment horizontal="left"/>
    </xf>
    <xf numFmtId="2" fontId="5" fillId="9" borderId="77" xfId="0" applyNumberFormat="1" applyFont="1" applyFill="1" applyBorder="1" applyAlignment="1">
      <alignment horizontal="left"/>
    </xf>
    <xf numFmtId="0" fontId="25" fillId="0" borderId="1" xfId="3" applyFont="1" applyBorder="1" applyAlignment="1">
      <alignment vertical="top" wrapText="1"/>
    </xf>
    <xf numFmtId="2" fontId="25" fillId="0" borderId="1" xfId="3" applyNumberFormat="1" applyFont="1" applyBorder="1" applyAlignment="1">
      <alignment horizontal="left" vertical="top" wrapText="1"/>
    </xf>
    <xf numFmtId="0" fontId="25" fillId="0" borderId="77" xfId="3" applyNumberFormat="1" applyFont="1" applyBorder="1" applyAlignment="1">
      <alignment horizontal="left" vertical="top" wrapText="1"/>
    </xf>
    <xf numFmtId="164" fontId="25" fillId="0" borderId="77" xfId="3" applyNumberFormat="1" applyFont="1" applyBorder="1" applyAlignment="1">
      <alignment horizontal="left" vertical="top"/>
    </xf>
    <xf numFmtId="169" fontId="25" fillId="0" borderId="1" xfId="3" applyNumberFormat="1" applyFont="1" applyBorder="1" applyAlignment="1">
      <alignment horizontal="left" vertical="top" wrapText="1"/>
    </xf>
    <xf numFmtId="164" fontId="25" fillId="0" borderId="77" xfId="3" applyNumberFormat="1" applyFont="1" applyBorder="1" applyAlignment="1">
      <alignment horizontal="left" vertical="top" wrapText="1"/>
    </xf>
    <xf numFmtId="2" fontId="25" fillId="0" borderId="1" xfId="3" applyNumberFormat="1" applyFont="1" applyBorder="1" applyAlignment="1">
      <alignment horizontal="left" vertical="top"/>
    </xf>
    <xf numFmtId="0" fontId="27" fillId="9" borderId="77" xfId="0" applyFont="1" applyFill="1" applyBorder="1" applyAlignment="1">
      <alignment horizontal="left" vertical="top"/>
    </xf>
    <xf numFmtId="0" fontId="27" fillId="9" borderId="7" xfId="0" applyFont="1" applyFill="1" applyBorder="1" applyAlignment="1">
      <alignment vertical="top"/>
    </xf>
    <xf numFmtId="14" fontId="5" fillId="9" borderId="1" xfId="3" applyNumberFormat="1" applyFont="1" applyFill="1" applyBorder="1" applyAlignment="1">
      <alignment horizontal="left" vertical="top" wrapText="1"/>
    </xf>
    <xf numFmtId="0" fontId="25" fillId="0" borderId="1" xfId="3" applyFont="1" applyBorder="1" applyAlignment="1">
      <alignment horizontal="center" vertical="top"/>
    </xf>
    <xf numFmtId="2" fontId="25" fillId="0" borderId="7" xfId="3" applyNumberFormat="1" applyFont="1" applyBorder="1" applyAlignment="1">
      <alignment horizontal="left" vertical="top"/>
    </xf>
    <xf numFmtId="164" fontId="25" fillId="0" borderId="1" xfId="3" applyNumberFormat="1" applyFont="1" applyBorder="1" applyAlignment="1">
      <alignment horizontal="left" vertical="top"/>
    </xf>
    <xf numFmtId="2" fontId="25" fillId="0" borderId="7" xfId="3" applyNumberFormat="1" applyFont="1" applyBorder="1" applyAlignment="1">
      <alignment horizontal="right" vertical="top"/>
    </xf>
    <xf numFmtId="2" fontId="25" fillId="0" borderId="1" xfId="3" applyNumberFormat="1" applyFont="1" applyBorder="1" applyAlignment="1">
      <alignment horizontal="left" vertical="center"/>
    </xf>
    <xf numFmtId="0" fontId="25" fillId="9" borderId="1" xfId="3" applyFont="1" applyFill="1" applyBorder="1" applyAlignment="1">
      <alignment vertical="top" wrapText="1"/>
    </xf>
    <xf numFmtId="2" fontId="5" fillId="9" borderId="1" xfId="3" applyNumberFormat="1" applyFont="1" applyFill="1" applyBorder="1" applyAlignment="1">
      <alignment horizontal="left" vertical="top"/>
    </xf>
    <xf numFmtId="1" fontId="25" fillId="9" borderId="7" xfId="3" applyNumberFormat="1" applyFont="1" applyFill="1" applyBorder="1" applyAlignment="1">
      <alignment horizontal="right" vertical="top"/>
    </xf>
    <xf numFmtId="0" fontId="5" fillId="9" borderId="1" xfId="3" applyFont="1" applyFill="1" applyBorder="1" applyAlignment="1">
      <alignment vertical="top" wrapText="1"/>
    </xf>
    <xf numFmtId="184" fontId="25" fillId="0" borderId="1" xfId="3" applyNumberFormat="1" applyFont="1" applyBorder="1" applyAlignment="1">
      <alignment horizontal="left" vertical="top" wrapText="1"/>
    </xf>
    <xf numFmtId="184" fontId="5" fillId="9" borderId="1" xfId="3" applyNumberFormat="1" applyFont="1" applyFill="1" applyBorder="1" applyAlignment="1">
      <alignment horizontal="left" vertical="top" wrapText="1"/>
    </xf>
    <xf numFmtId="2" fontId="31" fillId="9" borderId="77" xfId="0" applyNumberFormat="1" applyFont="1" applyFill="1" applyBorder="1" applyAlignment="1">
      <alignment horizontal="left" vertical="top" wrapText="1"/>
    </xf>
    <xf numFmtId="0" fontId="27" fillId="9" borderId="1" xfId="0" applyFont="1" applyFill="1" applyBorder="1" applyAlignment="1">
      <alignment horizontal="left"/>
    </xf>
    <xf numFmtId="0" fontId="31" fillId="9" borderId="77" xfId="0" applyFont="1" applyFill="1" applyBorder="1" applyAlignment="1">
      <alignment horizontal="left" vertical="top" wrapText="1"/>
    </xf>
    <xf numFmtId="0" fontId="27" fillId="9" borderId="7" xfId="0" applyFont="1" applyFill="1" applyBorder="1"/>
    <xf numFmtId="0" fontId="4" fillId="0" borderId="1" xfId="0" applyFont="1" applyBorder="1" applyAlignment="1"/>
    <xf numFmtId="0" fontId="4" fillId="0" borderId="77" xfId="0" applyFont="1" applyBorder="1" applyAlignment="1">
      <alignment horizontal="left"/>
    </xf>
    <xf numFmtId="0" fontId="23" fillId="0" borderId="1" xfId="0" applyFont="1" applyBorder="1" applyAlignment="1">
      <alignment horizontal="left" vertical="top"/>
    </xf>
    <xf numFmtId="2" fontId="23" fillId="5" borderId="1" xfId="0" applyNumberFormat="1" applyFont="1" applyFill="1" applyBorder="1" applyAlignment="1">
      <alignment horizontal="left" vertical="top"/>
    </xf>
    <xf numFmtId="2" fontId="25" fillId="0" borderId="77" xfId="0" applyNumberFormat="1" applyFont="1" applyBorder="1" applyAlignment="1">
      <alignment horizontal="left" vertical="top"/>
    </xf>
    <xf numFmtId="4" fontId="23" fillId="5" borderId="1" xfId="0" applyNumberFormat="1" applyFont="1" applyFill="1" applyBorder="1" applyAlignment="1">
      <alignment horizontal="left" vertical="top"/>
    </xf>
    <xf numFmtId="0" fontId="4" fillId="0" borderId="7" xfId="0" applyFont="1" applyBorder="1" applyAlignment="1">
      <alignment horizontal="left" vertical="top"/>
    </xf>
    <xf numFmtId="0" fontId="25" fillId="2" borderId="77" xfId="0" applyFont="1" applyFill="1" applyBorder="1" applyAlignment="1">
      <alignment vertical="top" wrapText="1"/>
    </xf>
    <xf numFmtId="2" fontId="31" fillId="10" borderId="1" xfId="0" applyNumberFormat="1" applyFont="1" applyFill="1" applyBorder="1" applyAlignment="1">
      <alignment horizontal="left" vertical="top"/>
    </xf>
    <xf numFmtId="2" fontId="5" fillId="9" borderId="77" xfId="0" applyNumberFormat="1" applyFont="1" applyFill="1" applyBorder="1" applyAlignment="1">
      <alignment horizontal="left" vertical="top"/>
    </xf>
    <xf numFmtId="0" fontId="5" fillId="9" borderId="77" xfId="0" applyFont="1" applyFill="1" applyBorder="1" applyAlignment="1">
      <alignment vertical="top" wrapText="1"/>
    </xf>
    <xf numFmtId="0" fontId="25" fillId="5" borderId="1" xfId="0" applyFont="1" applyFill="1" applyBorder="1" applyAlignment="1">
      <alignment horizontal="left" vertical="top" wrapText="1"/>
    </xf>
    <xf numFmtId="0" fontId="25" fillId="0" borderId="1" xfId="0" applyFont="1" applyBorder="1"/>
    <xf numFmtId="2" fontId="25" fillId="5" borderId="1" xfId="0" applyNumberFormat="1" applyFont="1" applyFill="1" applyBorder="1" applyAlignment="1">
      <alignment horizontal="left" vertical="top" wrapText="1"/>
    </xf>
    <xf numFmtId="0" fontId="25" fillId="0" borderId="77" xfId="0" applyFont="1" applyBorder="1" applyAlignment="1">
      <alignment horizontal="left"/>
    </xf>
    <xf numFmtId="0" fontId="25" fillId="0" borderId="7" xfId="0" applyFont="1" applyBorder="1"/>
    <xf numFmtId="2" fontId="25" fillId="0" borderId="77" xfId="0" applyNumberFormat="1" applyFont="1" applyBorder="1" applyAlignment="1">
      <alignment horizontal="left"/>
    </xf>
    <xf numFmtId="2" fontId="25" fillId="9" borderId="77" xfId="0" applyNumberFormat="1" applyFont="1" applyFill="1" applyBorder="1" applyAlignment="1">
      <alignment horizontal="left" vertical="top"/>
    </xf>
    <xf numFmtId="0" fontId="25" fillId="9" borderId="7" xfId="0" applyFont="1" applyFill="1" applyBorder="1" applyAlignment="1">
      <alignment vertical="top"/>
    </xf>
    <xf numFmtId="0" fontId="27" fillId="9" borderId="77" xfId="0" applyFont="1" applyFill="1" applyBorder="1" applyAlignment="1">
      <alignment vertical="top" wrapText="1"/>
    </xf>
    <xf numFmtId="0" fontId="4" fillId="0" borderId="1" xfId="0" applyNumberFormat="1" applyFont="1" applyBorder="1" applyAlignment="1">
      <alignment horizontal="left" vertical="top" wrapText="1"/>
    </xf>
    <xf numFmtId="0" fontId="25" fillId="0" borderId="1" xfId="0" applyFont="1" applyBorder="1" applyAlignment="1">
      <alignment vertical="top" wrapText="1"/>
    </xf>
    <xf numFmtId="0" fontId="23" fillId="0" borderId="7" xfId="0" applyFont="1" applyBorder="1" applyAlignment="1">
      <alignment horizontal="left" vertical="top"/>
    </xf>
    <xf numFmtId="0" fontId="4" fillId="2" borderId="77" xfId="0" applyFont="1" applyFill="1" applyBorder="1" applyAlignment="1">
      <alignment vertical="top" wrapText="1"/>
    </xf>
    <xf numFmtId="164" fontId="5" fillId="9" borderId="77" xfId="3" applyNumberFormat="1" applyFont="1" applyFill="1" applyBorder="1" applyAlignment="1">
      <alignment horizontal="left" vertical="top"/>
    </xf>
    <xf numFmtId="0" fontId="5" fillId="9" borderId="7" xfId="0" applyFont="1" applyFill="1" applyBorder="1"/>
    <xf numFmtId="2" fontId="25" fillId="2" borderId="1" xfId="0" applyNumberFormat="1" applyFont="1" applyFill="1" applyBorder="1" applyAlignment="1">
      <alignment horizontal="left" vertical="top" wrapText="1"/>
    </xf>
    <xf numFmtId="2" fontId="25" fillId="2" borderId="77" xfId="0" applyNumberFormat="1" applyFont="1" applyFill="1" applyBorder="1" applyAlignment="1">
      <alignment horizontal="left" vertical="top" wrapText="1"/>
    </xf>
    <xf numFmtId="0" fontId="25" fillId="2" borderId="7" xfId="0" applyFont="1" applyFill="1" applyBorder="1" applyAlignment="1">
      <alignment horizontal="left" vertical="top"/>
    </xf>
    <xf numFmtId="0" fontId="4" fillId="0" borderId="77" xfId="0" applyFont="1" applyBorder="1"/>
    <xf numFmtId="2" fontId="23" fillId="0" borderId="1" xfId="0" applyNumberFormat="1" applyFont="1" applyBorder="1" applyAlignment="1">
      <alignment horizontal="left" vertical="center" wrapText="1"/>
    </xf>
    <xf numFmtId="2" fontId="23" fillId="0" borderId="77" xfId="0" applyNumberFormat="1" applyFont="1" applyBorder="1" applyAlignment="1">
      <alignment horizontal="left" vertical="center" wrapText="1"/>
    </xf>
    <xf numFmtId="2" fontId="25" fillId="0" borderId="77" xfId="0" applyNumberFormat="1" applyFont="1" applyBorder="1" applyAlignment="1">
      <alignment horizontal="left" vertical="center" wrapText="1"/>
    </xf>
    <xf numFmtId="0" fontId="25" fillId="0" borderId="1" xfId="0" applyNumberFormat="1" applyFont="1" applyBorder="1" applyAlignment="1">
      <alignment horizontal="left" vertical="center" wrapText="1"/>
    </xf>
    <xf numFmtId="0" fontId="27" fillId="9" borderId="77" xfId="0" applyFont="1" applyFill="1" applyBorder="1" applyAlignment="1">
      <alignment vertical="top"/>
    </xf>
    <xf numFmtId="0" fontId="4" fillId="9" borderId="7" xfId="0" applyFont="1" applyFill="1" applyBorder="1" applyAlignment="1">
      <alignment vertical="top"/>
    </xf>
    <xf numFmtId="0" fontId="25" fillId="0" borderId="1" xfId="0" applyNumberFormat="1" applyFont="1" applyBorder="1" applyAlignment="1">
      <alignment horizontal="left" vertical="top" wrapText="1"/>
    </xf>
    <xf numFmtId="0" fontId="23" fillId="0" borderId="1" xfId="0" applyFont="1" applyBorder="1" applyAlignment="1">
      <alignment horizontal="center" vertical="top" wrapText="1"/>
    </xf>
    <xf numFmtId="2" fontId="25" fillId="0" borderId="1" xfId="0" applyNumberFormat="1" applyFont="1" applyBorder="1" applyAlignment="1">
      <alignment horizontal="left" vertical="top" wrapText="1"/>
    </xf>
    <xf numFmtId="2" fontId="25" fillId="0" borderId="77" xfId="0" applyNumberFormat="1" applyFont="1" applyBorder="1" applyAlignment="1">
      <alignment horizontal="left" vertical="top" wrapText="1"/>
    </xf>
    <xf numFmtId="164" fontId="25" fillId="0" borderId="1" xfId="0" applyNumberFormat="1" applyFont="1" applyBorder="1" applyAlignment="1">
      <alignment horizontal="left" vertical="top" wrapText="1"/>
    </xf>
    <xf numFmtId="0" fontId="23" fillId="0" borderId="7" xfId="0" applyFont="1" applyBorder="1" applyAlignment="1">
      <alignment horizontal="left" vertical="top" wrapText="1"/>
    </xf>
    <xf numFmtId="164" fontId="23" fillId="0" borderId="1" xfId="0" applyNumberFormat="1" applyFont="1" applyBorder="1" applyAlignment="1">
      <alignment horizontal="left" vertical="top" wrapText="1"/>
    </xf>
    <xf numFmtId="0" fontId="4" fillId="0" borderId="2" xfId="0" applyFont="1" applyBorder="1"/>
    <xf numFmtId="0" fontId="31" fillId="10" borderId="1" xfId="0" applyFont="1" applyFill="1" applyBorder="1" applyAlignment="1">
      <alignment horizontal="left" vertical="top" wrapText="1"/>
    </xf>
    <xf numFmtId="0" fontId="27" fillId="3" borderId="1" xfId="0" applyFont="1" applyFill="1" applyBorder="1" applyAlignment="1">
      <alignment vertical="top"/>
    </xf>
    <xf numFmtId="0" fontId="4" fillId="0" borderId="1" xfId="0" applyNumberFormat="1" applyFont="1" applyBorder="1" applyAlignment="1">
      <alignment vertical="top" wrapText="1"/>
    </xf>
    <xf numFmtId="2" fontId="25" fillId="0" borderId="1" xfId="0" applyNumberFormat="1" applyFont="1" applyBorder="1" applyAlignment="1">
      <alignment horizontal="left" vertical="top"/>
    </xf>
    <xf numFmtId="0" fontId="23" fillId="0" borderId="7" xfId="0" applyFont="1" applyBorder="1"/>
    <xf numFmtId="0" fontId="23" fillId="0" borderId="1" xfId="0" applyFont="1" applyBorder="1" applyAlignment="1">
      <alignment horizontal="left"/>
    </xf>
    <xf numFmtId="2" fontId="31" fillId="9" borderId="77" xfId="0" applyNumberFormat="1" applyFont="1" applyFill="1" applyBorder="1" applyAlignment="1">
      <alignment horizontal="left" vertical="top"/>
    </xf>
    <xf numFmtId="4" fontId="25" fillId="0" borderId="1" xfId="0" applyNumberFormat="1" applyFont="1" applyFill="1" applyBorder="1" applyAlignment="1">
      <alignment horizontal="left" vertical="top" wrapText="1"/>
    </xf>
    <xf numFmtId="0" fontId="23" fillId="0" borderId="1" xfId="0" applyFont="1" applyBorder="1" applyAlignment="1">
      <alignment wrapText="1"/>
    </xf>
    <xf numFmtId="4" fontId="25" fillId="0" borderId="1" xfId="0" applyNumberFormat="1" applyFont="1" applyFill="1" applyBorder="1" applyAlignment="1">
      <alignment horizontal="left" vertical="center" wrapText="1"/>
    </xf>
    <xf numFmtId="2" fontId="23" fillId="0" borderId="1" xfId="0" applyNumberFormat="1" applyFont="1" applyFill="1" applyBorder="1" applyAlignment="1">
      <alignment horizontal="left" vertical="top" wrapText="1"/>
    </xf>
    <xf numFmtId="2" fontId="25" fillId="0" borderId="77" xfId="0" applyNumberFormat="1" applyFont="1" applyFill="1" applyBorder="1" applyAlignment="1">
      <alignment horizontal="left" vertical="top"/>
    </xf>
    <xf numFmtId="0" fontId="23" fillId="0" borderId="7" xfId="0" applyFont="1" applyBorder="1" applyAlignment="1">
      <alignment wrapText="1"/>
    </xf>
    <xf numFmtId="2" fontId="25" fillId="0" borderId="77" xfId="0" applyNumberFormat="1" applyFont="1" applyFill="1" applyBorder="1" applyAlignment="1">
      <alignment horizontal="left" vertical="top" wrapText="1"/>
    </xf>
    <xf numFmtId="2" fontId="23" fillId="0" borderId="77" xfId="0" applyNumberFormat="1" applyFont="1" applyBorder="1" applyAlignment="1">
      <alignment wrapText="1"/>
    </xf>
    <xf numFmtId="2" fontId="4" fillId="9" borderId="1" xfId="0" applyNumberFormat="1" applyFont="1" applyFill="1" applyBorder="1"/>
    <xf numFmtId="0" fontId="23" fillId="5" borderId="1" xfId="0" applyFont="1" applyFill="1" applyBorder="1" applyAlignment="1">
      <alignment horizontal="left" vertical="top" wrapText="1"/>
    </xf>
    <xf numFmtId="0" fontId="91" fillId="9" borderId="74" xfId="0" applyFont="1" applyFill="1" applyBorder="1" applyAlignment="1">
      <alignment horizontal="right" vertical="top"/>
    </xf>
    <xf numFmtId="4" fontId="31" fillId="9" borderId="74" xfId="0" applyNumberFormat="1" applyFont="1" applyFill="1" applyBorder="1" applyAlignment="1">
      <alignment horizontal="left" vertical="top" wrapText="1"/>
    </xf>
    <xf numFmtId="2" fontId="31" fillId="9" borderId="74" xfId="0" applyNumberFormat="1" applyFont="1" applyFill="1" applyBorder="1" applyAlignment="1">
      <alignment horizontal="left" vertical="top" wrapText="1"/>
    </xf>
    <xf numFmtId="2" fontId="31" fillId="9" borderId="90" xfId="0" applyNumberFormat="1" applyFont="1" applyFill="1" applyBorder="1" applyAlignment="1">
      <alignment horizontal="left" vertical="top" wrapText="1"/>
    </xf>
    <xf numFmtId="0" fontId="23" fillId="9" borderId="88" xfId="0" applyFont="1" applyFill="1" applyBorder="1" applyAlignment="1">
      <alignment horizontal="left" vertical="top" wrapText="1"/>
    </xf>
    <xf numFmtId="0" fontId="31" fillId="9" borderId="74" xfId="0" applyFont="1" applyFill="1" applyBorder="1" applyAlignment="1">
      <alignment horizontal="left" vertical="top" wrapText="1"/>
    </xf>
    <xf numFmtId="0" fontId="27" fillId="9" borderId="1" xfId="0" applyFont="1" applyFill="1" applyBorder="1" applyAlignment="1">
      <alignment horizontal="right" vertical="top"/>
    </xf>
    <xf numFmtId="0" fontId="23" fillId="9" borderId="74" xfId="0" applyFont="1" applyFill="1" applyBorder="1" applyAlignment="1">
      <alignment horizontal="left" vertical="top" wrapText="1"/>
    </xf>
    <xf numFmtId="4" fontId="31" fillId="10" borderId="88" xfId="0" applyNumberFormat="1" applyFont="1" applyFill="1" applyBorder="1" applyAlignment="1">
      <alignment horizontal="left" vertical="top"/>
    </xf>
    <xf numFmtId="0" fontId="31" fillId="10" borderId="86" xfId="0" applyFont="1" applyFill="1" applyBorder="1" applyAlignment="1">
      <alignment horizontal="left" vertical="top" wrapText="1"/>
    </xf>
    <xf numFmtId="0" fontId="25" fillId="2" borderId="1" xfId="0" applyFont="1" applyFill="1" applyBorder="1" applyAlignment="1"/>
    <xf numFmtId="0" fontId="25" fillId="2" borderId="1" xfId="0" applyFont="1" applyFill="1" applyBorder="1"/>
    <xf numFmtId="0" fontId="25" fillId="2" borderId="1" xfId="0" applyFont="1" applyFill="1" applyBorder="1" applyAlignment="1">
      <alignment horizontal="left"/>
    </xf>
    <xf numFmtId="164" fontId="25" fillId="2" borderId="77" xfId="0" applyNumberFormat="1" applyFont="1" applyFill="1" applyBorder="1" applyAlignment="1">
      <alignment horizontal="left" vertical="top"/>
    </xf>
    <xf numFmtId="0" fontId="23" fillId="2" borderId="7" xfId="0" applyFont="1" applyFill="1" applyBorder="1"/>
    <xf numFmtId="0" fontId="27" fillId="9" borderId="2" xfId="0" applyFont="1" applyFill="1" applyBorder="1" applyAlignment="1">
      <alignment horizontal="left" vertical="top"/>
    </xf>
    <xf numFmtId="164" fontId="5" fillId="9" borderId="77" xfId="0" applyNumberFormat="1" applyFont="1" applyFill="1" applyBorder="1" applyAlignment="1">
      <alignment horizontal="left" vertical="top"/>
    </xf>
    <xf numFmtId="0" fontId="4" fillId="9" borderId="9" xfId="0" applyFont="1" applyFill="1" applyBorder="1" applyAlignment="1">
      <alignment horizontal="left" vertical="top"/>
    </xf>
    <xf numFmtId="0" fontId="25" fillId="5" borderId="1" xfId="0" applyFont="1" applyFill="1" applyBorder="1" applyAlignment="1">
      <alignment vertical="top" wrapText="1"/>
    </xf>
    <xf numFmtId="2" fontId="25" fillId="0" borderId="7" xfId="0" applyNumberFormat="1" applyFont="1" applyBorder="1"/>
    <xf numFmtId="164" fontId="25" fillId="5" borderId="1" xfId="0" applyNumberFormat="1" applyFont="1" applyFill="1" applyBorder="1" applyAlignment="1">
      <alignment horizontal="left" vertical="top" wrapText="1"/>
    </xf>
    <xf numFmtId="0" fontId="25" fillId="0" borderId="1" xfId="0" applyFont="1" applyBorder="1" applyAlignment="1">
      <alignment horizontal="left"/>
    </xf>
    <xf numFmtId="0" fontId="91" fillId="9" borderId="1" xfId="0" applyFont="1" applyFill="1" applyBorder="1" applyAlignment="1">
      <alignment vertical="top"/>
    </xf>
    <xf numFmtId="2" fontId="31" fillId="9" borderId="106" xfId="0" applyNumberFormat="1" applyFont="1" applyFill="1" applyBorder="1" applyAlignment="1">
      <alignment horizontal="left" vertical="top"/>
    </xf>
    <xf numFmtId="2" fontId="31" fillId="9" borderId="103" xfId="0" applyNumberFormat="1" applyFont="1" applyFill="1" applyBorder="1" applyAlignment="1">
      <alignment horizontal="left" vertical="top"/>
    </xf>
    <xf numFmtId="2" fontId="25" fillId="9" borderId="7" xfId="0" applyNumberFormat="1" applyFont="1" applyFill="1" applyBorder="1" applyAlignment="1">
      <alignment vertical="top"/>
    </xf>
    <xf numFmtId="0" fontId="23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wrapText="1"/>
    </xf>
    <xf numFmtId="0" fontId="4" fillId="0" borderId="1" xfId="0" applyFont="1" applyBorder="1" applyAlignment="1">
      <alignment horizontal="left" vertical="center"/>
    </xf>
    <xf numFmtId="4" fontId="25" fillId="0" borderId="1" xfId="0" applyNumberFormat="1" applyFont="1" applyBorder="1" applyAlignment="1">
      <alignment horizontal="left" vertical="center" wrapText="1"/>
    </xf>
    <xf numFmtId="2" fontId="23" fillId="0" borderId="77" xfId="0" applyNumberFormat="1" applyFont="1" applyBorder="1" applyAlignment="1">
      <alignment horizontal="left" wrapText="1"/>
    </xf>
    <xf numFmtId="0" fontId="23" fillId="0" borderId="1" xfId="0" applyFont="1" applyBorder="1"/>
    <xf numFmtId="2" fontId="25" fillId="5" borderId="77" xfId="0" applyNumberFormat="1" applyFont="1" applyFill="1" applyBorder="1" applyAlignment="1">
      <alignment horizontal="left" vertical="top" wrapText="1"/>
    </xf>
    <xf numFmtId="0" fontId="23" fillId="5" borderId="7" xfId="0" applyFont="1" applyFill="1" applyBorder="1" applyAlignment="1">
      <alignment horizontal="center" vertical="top" wrapText="1"/>
    </xf>
    <xf numFmtId="0" fontId="23" fillId="5" borderId="1" xfId="0" applyFont="1" applyFill="1" applyBorder="1" applyAlignment="1">
      <alignment vertical="top" wrapText="1"/>
    </xf>
    <xf numFmtId="0" fontId="23" fillId="0" borderId="77" xfId="0" applyFont="1" applyBorder="1" applyAlignment="1">
      <alignment horizontal="left"/>
    </xf>
    <xf numFmtId="0" fontId="146" fillId="0" borderId="1" xfId="0" applyFont="1" applyBorder="1" applyAlignment="1">
      <alignment horizontal="left" vertical="top" wrapText="1"/>
    </xf>
    <xf numFmtId="0" fontId="25" fillId="0" borderId="1" xfId="0" applyFont="1" applyBorder="1" applyAlignment="1">
      <alignment horizontal="left" vertical="top"/>
    </xf>
    <xf numFmtId="4" fontId="146" fillId="0" borderId="1" xfId="0" applyNumberFormat="1" applyFont="1" applyBorder="1" applyAlignment="1">
      <alignment horizontal="left" vertical="top" wrapText="1"/>
    </xf>
    <xf numFmtId="0" fontId="25" fillId="0" borderId="77" xfId="0" applyFont="1" applyBorder="1" applyAlignment="1">
      <alignment horizontal="left" vertical="top"/>
    </xf>
    <xf numFmtId="0" fontId="4" fillId="0" borderId="1" xfId="0" applyFont="1" applyBorder="1" applyAlignment="1">
      <alignment vertical="top"/>
    </xf>
    <xf numFmtId="0" fontId="25" fillId="5" borderId="1" xfId="0" applyFont="1" applyFill="1" applyBorder="1" applyAlignment="1">
      <alignment horizontal="left" wrapText="1"/>
    </xf>
    <xf numFmtId="0" fontId="23" fillId="5" borderId="1" xfId="0" applyFont="1" applyFill="1" applyBorder="1" applyAlignment="1">
      <alignment horizontal="left" wrapText="1"/>
    </xf>
    <xf numFmtId="0" fontId="23" fillId="0" borderId="7" xfId="0" applyFont="1" applyBorder="1" applyAlignment="1">
      <alignment horizontal="left"/>
    </xf>
    <xf numFmtId="0" fontId="10" fillId="9" borderId="1" xfId="0" applyFont="1" applyFill="1" applyBorder="1" applyAlignment="1">
      <alignment vertical="top"/>
    </xf>
    <xf numFmtId="0" fontId="23" fillId="9" borderId="7" xfId="0" applyFont="1" applyFill="1" applyBorder="1" applyAlignment="1">
      <alignment horizontal="left" vertical="top"/>
    </xf>
    <xf numFmtId="0" fontId="5" fillId="10" borderId="1" xfId="0" applyFont="1" applyFill="1" applyBorder="1" applyAlignment="1">
      <alignment vertical="top" wrapText="1"/>
    </xf>
    <xf numFmtId="0" fontId="25" fillId="0" borderId="83" xfId="0" applyFont="1" applyBorder="1" applyAlignment="1">
      <alignment horizontal="left" vertical="center" wrapText="1"/>
    </xf>
    <xf numFmtId="0" fontId="25" fillId="0" borderId="83" xfId="0" applyFont="1" applyBorder="1" applyAlignment="1">
      <alignment horizontal="center" vertical="center" wrapText="1"/>
    </xf>
    <xf numFmtId="0" fontId="25" fillId="0" borderId="92" xfId="0" applyFont="1" applyBorder="1" applyAlignment="1">
      <alignment horizontal="left" vertical="center" wrapText="1"/>
    </xf>
    <xf numFmtId="0" fontId="4" fillId="0" borderId="77" xfId="0" applyFont="1" applyBorder="1" applyAlignment="1">
      <alignment horizontal="left" vertical="top"/>
    </xf>
    <xf numFmtId="4" fontId="25" fillId="0" borderId="77" xfId="0" applyNumberFormat="1" applyFont="1" applyBorder="1" applyAlignment="1">
      <alignment horizontal="left" vertical="top"/>
    </xf>
    <xf numFmtId="4" fontId="25" fillId="2" borderId="77" xfId="0" applyNumberFormat="1" applyFont="1" applyFill="1" applyBorder="1" applyAlignment="1">
      <alignment horizontal="left" vertical="top" wrapText="1"/>
    </xf>
    <xf numFmtId="0" fontId="25" fillId="0" borderId="93" xfId="0" applyFont="1" applyBorder="1" applyAlignment="1">
      <alignment horizontal="left" vertical="top" wrapText="1"/>
    </xf>
    <xf numFmtId="4" fontId="28" fillId="0" borderId="1" xfId="0" applyNumberFormat="1" applyFont="1" applyBorder="1" applyAlignment="1">
      <alignment horizontal="left" vertical="top" wrapText="1"/>
    </xf>
    <xf numFmtId="4" fontId="25" fillId="0" borderId="1" xfId="0" applyNumberFormat="1" applyFont="1" applyBorder="1" applyAlignment="1">
      <alignment horizontal="left" vertical="top" wrapText="1"/>
    </xf>
    <xf numFmtId="0" fontId="4" fillId="9" borderId="77" xfId="0" applyFont="1" applyFill="1" applyBorder="1" applyAlignment="1">
      <alignment horizontal="left" vertical="top"/>
    </xf>
    <xf numFmtId="0" fontId="23" fillId="0" borderId="1" xfId="0" applyFont="1" applyBorder="1" applyAlignment="1">
      <alignment horizontal="left" wrapText="1"/>
    </xf>
    <xf numFmtId="2" fontId="25" fillId="2" borderId="1" xfId="0" applyNumberFormat="1" applyFont="1" applyFill="1" applyBorder="1" applyAlignment="1">
      <alignment horizontal="left" vertical="top"/>
    </xf>
    <xf numFmtId="2" fontId="25" fillId="2" borderId="77" xfId="0" applyNumberFormat="1" applyFont="1" applyFill="1" applyBorder="1" applyAlignment="1">
      <alignment horizontal="left" vertical="top"/>
    </xf>
    <xf numFmtId="4" fontId="5" fillId="0" borderId="7" xfId="0" applyNumberFormat="1" applyFont="1" applyBorder="1" applyAlignment="1">
      <alignment horizontal="center"/>
    </xf>
    <xf numFmtId="182" fontId="147" fillId="2" borderId="7" xfId="0" applyNumberFormat="1" applyFont="1" applyFill="1" applyBorder="1" applyAlignment="1">
      <alignment horizontal="left" vertical="top" wrapText="1"/>
    </xf>
    <xf numFmtId="0" fontId="25" fillId="0" borderId="1" xfId="0" applyNumberFormat="1" applyFont="1" applyBorder="1" applyAlignment="1">
      <alignment vertical="top" wrapText="1"/>
    </xf>
    <xf numFmtId="0" fontId="23" fillId="0" borderId="1" xfId="0" applyFont="1" applyBorder="1" applyAlignment="1">
      <alignment vertical="top"/>
    </xf>
    <xf numFmtId="0" fontId="23" fillId="9" borderId="7" xfId="0" applyFont="1" applyFill="1" applyBorder="1" applyAlignment="1">
      <alignment vertical="top"/>
    </xf>
    <xf numFmtId="0" fontId="23" fillId="9" borderId="1" xfId="0" applyFont="1" applyFill="1" applyBorder="1" applyAlignment="1">
      <alignment vertical="top"/>
    </xf>
    <xf numFmtId="0" fontId="25" fillId="0" borderId="1" xfId="0" applyFont="1" applyBorder="1" applyAlignment="1">
      <alignment horizontal="left" wrapText="1"/>
    </xf>
    <xf numFmtId="0" fontId="4" fillId="0" borderId="74" xfId="0" applyFont="1" applyBorder="1"/>
    <xf numFmtId="0" fontId="25" fillId="0" borderId="74" xfId="0" applyFont="1" applyBorder="1" applyAlignment="1">
      <alignment horizontal="left" vertical="top" wrapText="1"/>
    </xf>
    <xf numFmtId="0" fontId="25" fillId="0" borderId="74" xfId="0" applyFont="1" applyBorder="1"/>
    <xf numFmtId="0" fontId="25" fillId="0" borderId="74" xfId="0" applyFont="1" applyBorder="1" applyAlignment="1">
      <alignment horizontal="left"/>
    </xf>
    <xf numFmtId="2" fontId="25" fillId="0" borderId="74" xfId="0" applyNumberFormat="1" applyFont="1" applyBorder="1" applyAlignment="1">
      <alignment horizontal="left" vertical="top"/>
    </xf>
    <xf numFmtId="2" fontId="25" fillId="0" borderId="90" xfId="0" applyNumberFormat="1" applyFont="1" applyBorder="1" applyAlignment="1">
      <alignment horizontal="left" vertical="top"/>
    </xf>
    <xf numFmtId="0" fontId="25" fillId="5" borderId="74" xfId="0" applyFont="1" applyFill="1" applyBorder="1" applyAlignment="1">
      <alignment horizontal="left" vertical="top" wrapText="1"/>
    </xf>
    <xf numFmtId="0" fontId="5" fillId="5" borderId="74" xfId="0" applyFont="1" applyFill="1" applyBorder="1" applyAlignment="1">
      <alignment vertical="top" wrapText="1"/>
    </xf>
    <xf numFmtId="164" fontId="5" fillId="5" borderId="74" xfId="0" applyNumberFormat="1" applyFont="1" applyFill="1" applyBorder="1" applyAlignment="1">
      <alignment horizontal="left" vertical="top" wrapText="1"/>
    </xf>
    <xf numFmtId="2" fontId="25" fillId="5" borderId="74" xfId="0" applyNumberFormat="1" applyFont="1" applyFill="1" applyBorder="1" applyAlignment="1">
      <alignment horizontal="left" vertical="top" wrapText="1"/>
    </xf>
    <xf numFmtId="2" fontId="25" fillId="5" borderId="90" xfId="0" applyNumberFormat="1" applyFont="1" applyFill="1" applyBorder="1" applyAlignment="1">
      <alignment horizontal="left" vertical="top" wrapText="1"/>
    </xf>
    <xf numFmtId="0" fontId="25" fillId="0" borderId="0" xfId="0" applyFont="1"/>
    <xf numFmtId="0" fontId="25" fillId="2" borderId="77" xfId="0" applyFont="1" applyFill="1" applyBorder="1"/>
    <xf numFmtId="0" fontId="25" fillId="2" borderId="7" xfId="0" applyFont="1" applyFill="1" applyBorder="1"/>
    <xf numFmtId="2" fontId="5" fillId="10" borderId="74" xfId="0" applyNumberFormat="1" applyFont="1" applyFill="1" applyBorder="1" applyAlignment="1">
      <alignment horizontal="left" vertical="top" wrapText="1"/>
    </xf>
    <xf numFmtId="2" fontId="5" fillId="10" borderId="90" xfId="0" applyNumberFormat="1" applyFont="1" applyFill="1" applyBorder="1" applyAlignment="1">
      <alignment horizontal="left" vertical="top" wrapText="1"/>
    </xf>
    <xf numFmtId="0" fontId="27" fillId="9" borderId="74" xfId="0" applyFont="1" applyFill="1" applyBorder="1" applyAlignment="1">
      <alignment vertical="top"/>
    </xf>
    <xf numFmtId="0" fontId="31" fillId="9" borderId="74" xfId="0" applyFont="1" applyFill="1" applyBorder="1" applyAlignment="1">
      <alignment horizontal="left" vertical="top"/>
    </xf>
    <xf numFmtId="0" fontId="23" fillId="9" borderId="74" xfId="0" applyFont="1" applyFill="1" applyBorder="1"/>
    <xf numFmtId="0" fontId="23" fillId="9" borderId="74" xfId="0" applyFont="1" applyFill="1" applyBorder="1" applyAlignment="1">
      <alignment horizontal="left"/>
    </xf>
    <xf numFmtId="2" fontId="31" fillId="9" borderId="74" xfId="0" applyNumberFormat="1" applyFont="1" applyFill="1" applyBorder="1" applyAlignment="1">
      <alignment horizontal="left" vertical="top"/>
    </xf>
    <xf numFmtId="2" fontId="31" fillId="9" borderId="90" xfId="0" applyNumberFormat="1" applyFont="1" applyFill="1" applyBorder="1" applyAlignment="1">
      <alignment horizontal="left" vertical="top"/>
    </xf>
    <xf numFmtId="0" fontId="23" fillId="9" borderId="88" xfId="0" applyFont="1" applyFill="1" applyBorder="1"/>
    <xf numFmtId="0" fontId="31" fillId="9" borderId="74" xfId="0" applyFont="1" applyFill="1" applyBorder="1" applyAlignment="1">
      <alignment vertical="top" wrapText="1"/>
    </xf>
    <xf numFmtId="2" fontId="25" fillId="0" borderId="7" xfId="0" applyNumberFormat="1" applyFont="1" applyBorder="1" applyAlignment="1">
      <alignment horizontal="left" vertical="top" wrapText="1"/>
    </xf>
    <xf numFmtId="2" fontId="31" fillId="10" borderId="77" xfId="0" applyNumberFormat="1" applyFont="1" applyFill="1" applyBorder="1" applyAlignment="1">
      <alignment horizontal="left" vertical="top"/>
    </xf>
    <xf numFmtId="0" fontId="4" fillId="9" borderId="74" xfId="0" applyNumberFormat="1" applyFont="1" applyFill="1" applyBorder="1" applyAlignment="1">
      <alignment horizontal="left" vertical="top" wrapText="1"/>
    </xf>
    <xf numFmtId="2" fontId="27" fillId="9" borderId="74" xfId="0" applyNumberFormat="1" applyFont="1" applyFill="1" applyBorder="1" applyAlignment="1">
      <alignment horizontal="left" vertical="top"/>
    </xf>
    <xf numFmtId="2" fontId="31" fillId="9" borderId="90" xfId="0" applyNumberFormat="1" applyFont="1" applyFill="1" applyBorder="1" applyAlignment="1">
      <alignment horizontal="left"/>
    </xf>
    <xf numFmtId="0" fontId="4" fillId="9" borderId="88" xfId="0" applyFont="1" applyFill="1" applyBorder="1"/>
    <xf numFmtId="0" fontId="148" fillId="9" borderId="74" xfId="0" applyFont="1" applyFill="1" applyBorder="1" applyAlignment="1">
      <alignment vertical="top"/>
    </xf>
    <xf numFmtId="0" fontId="25" fillId="0" borderId="7" xfId="0" applyFont="1" applyBorder="1" applyAlignment="1">
      <alignment vertical="top" wrapText="1"/>
    </xf>
    <xf numFmtId="2" fontId="27" fillId="0" borderId="1" xfId="0" applyNumberFormat="1" applyFont="1" applyBorder="1" applyAlignment="1">
      <alignment horizontal="left" vertical="top"/>
    </xf>
    <xf numFmtId="2" fontId="27" fillId="0" borderId="10" xfId="0" applyNumberFormat="1" applyFont="1" applyBorder="1" applyAlignment="1">
      <alignment horizontal="left"/>
    </xf>
    <xf numFmtId="2" fontId="4" fillId="0" borderId="1" xfId="0" applyNumberFormat="1" applyFont="1" applyBorder="1"/>
    <xf numFmtId="0" fontId="4" fillId="0" borderId="9" xfId="0" applyFont="1" applyBorder="1"/>
    <xf numFmtId="2" fontId="27" fillId="0" borderId="77" xfId="0" applyNumberFormat="1" applyFont="1" applyBorder="1" applyAlignment="1">
      <alignment horizontal="left"/>
    </xf>
    <xf numFmtId="2" fontId="27" fillId="0" borderId="1" xfId="0" applyNumberFormat="1" applyFont="1" applyBorder="1" applyAlignment="1">
      <alignment horizontal="left"/>
    </xf>
    <xf numFmtId="178" fontId="25" fillId="0" borderId="7" xfId="0" applyNumberFormat="1" applyFont="1" applyBorder="1" applyAlignment="1">
      <alignment horizontal="left" wrapText="1"/>
    </xf>
    <xf numFmtId="0" fontId="25" fillId="2" borderId="1" xfId="0" applyFont="1" applyFill="1" applyBorder="1" applyAlignment="1">
      <alignment horizontal="left" wrapText="1"/>
    </xf>
    <xf numFmtId="0" fontId="4" fillId="2" borderId="77" xfId="0" applyFont="1" applyFill="1" applyBorder="1" applyAlignment="1">
      <alignment horizontal="left"/>
    </xf>
    <xf numFmtId="0" fontId="4" fillId="2" borderId="7" xfId="0" applyFont="1" applyFill="1" applyBorder="1"/>
    <xf numFmtId="2" fontId="5" fillId="9" borderId="77" xfId="0" applyNumberFormat="1" applyFont="1" applyFill="1" applyBorder="1" applyAlignment="1">
      <alignment horizontal="left" vertical="top" wrapText="1"/>
    </xf>
    <xf numFmtId="0" fontId="25" fillId="2" borderId="1" xfId="0" applyFont="1" applyFill="1" applyBorder="1" applyAlignment="1">
      <alignment wrapText="1"/>
    </xf>
    <xf numFmtId="0" fontId="25" fillId="2" borderId="83" xfId="0" applyFont="1" applyFill="1" applyBorder="1" applyAlignment="1">
      <alignment horizontal="left" vertical="center" wrapText="1"/>
    </xf>
    <xf numFmtId="0" fontId="25" fillId="2" borderId="83" xfId="0" applyFont="1" applyFill="1" applyBorder="1" applyAlignment="1">
      <alignment vertical="center" wrapText="1"/>
    </xf>
    <xf numFmtId="0" fontId="25" fillId="2" borderId="83" xfId="0" applyFont="1" applyFill="1" applyBorder="1" applyAlignment="1">
      <alignment horizontal="center" vertical="center" wrapText="1"/>
    </xf>
    <xf numFmtId="0" fontId="25" fillId="2" borderId="92" xfId="0" applyFont="1" applyFill="1" applyBorder="1" applyAlignment="1">
      <alignment horizontal="left" vertical="center" wrapText="1"/>
    </xf>
    <xf numFmtId="4" fontId="25" fillId="2" borderId="95" xfId="0" applyNumberFormat="1" applyFont="1" applyFill="1" applyBorder="1" applyAlignment="1">
      <alignment horizontal="left" vertical="center" wrapText="1"/>
    </xf>
    <xf numFmtId="0" fontId="89" fillId="9" borderId="1" xfId="0" applyFont="1" applyFill="1" applyBorder="1" applyAlignment="1">
      <alignment vertical="top"/>
    </xf>
    <xf numFmtId="0" fontId="25" fillId="2" borderId="98" xfId="0" applyFont="1" applyFill="1" applyBorder="1" applyAlignment="1">
      <alignment horizontal="left" vertical="center" wrapText="1"/>
    </xf>
    <xf numFmtId="0" fontId="25" fillId="2" borderId="98" xfId="0" applyFont="1" applyFill="1" applyBorder="1" applyAlignment="1">
      <alignment vertical="center" wrapText="1"/>
    </xf>
    <xf numFmtId="0" fontId="25" fillId="2" borderId="98" xfId="0" applyFont="1" applyFill="1" applyBorder="1" applyAlignment="1">
      <alignment horizontal="center" vertical="center" wrapText="1"/>
    </xf>
    <xf numFmtId="0" fontId="5" fillId="2" borderId="98" xfId="0" applyFont="1" applyFill="1" applyBorder="1" applyAlignment="1">
      <alignment horizontal="left" vertical="center" wrapText="1"/>
    </xf>
    <xf numFmtId="0" fontId="25" fillId="2" borderId="98" xfId="0" applyFont="1" applyFill="1" applyBorder="1" applyAlignment="1">
      <alignment horizontal="left" vertical="top" wrapText="1"/>
    </xf>
    <xf numFmtId="2" fontId="23" fillId="0" borderId="77" xfId="0" applyNumberFormat="1" applyFont="1" applyBorder="1" applyAlignment="1">
      <alignment horizontal="left" vertical="top"/>
    </xf>
    <xf numFmtId="0" fontId="91" fillId="9" borderId="1" xfId="0" applyFont="1" applyFill="1" applyBorder="1" applyAlignment="1">
      <alignment horizontal="right" vertical="top"/>
    </xf>
    <xf numFmtId="0" fontId="25" fillId="0" borderId="7" xfId="0" applyFont="1" applyBorder="1" applyAlignment="1">
      <alignment horizontal="left" vertical="top" wrapText="1"/>
    </xf>
    <xf numFmtId="2" fontId="23" fillId="0" borderId="1" xfId="0" applyNumberFormat="1" applyFont="1" applyBorder="1" applyAlignment="1">
      <alignment horizontal="left" vertical="top"/>
    </xf>
    <xf numFmtId="4" fontId="25" fillId="0" borderId="1" xfId="0" applyNumberFormat="1" applyFont="1" applyBorder="1" applyAlignment="1">
      <alignment horizontal="right" vertical="top"/>
    </xf>
    <xf numFmtId="0" fontId="25" fillId="0" borderId="7" xfId="0" applyNumberFormat="1" applyFont="1" applyBorder="1" applyAlignment="1">
      <alignment horizontal="center" vertical="top" wrapText="1"/>
    </xf>
    <xf numFmtId="0" fontId="25" fillId="0" borderId="1" xfId="0" applyNumberFormat="1" applyFont="1" applyBorder="1" applyAlignment="1">
      <alignment horizontal="center" vertical="top" wrapText="1"/>
    </xf>
    <xf numFmtId="4" fontId="31" fillId="9" borderId="77" xfId="0" applyNumberFormat="1" applyFont="1" applyFill="1" applyBorder="1" applyAlignment="1">
      <alignment horizontal="left" vertical="top"/>
    </xf>
    <xf numFmtId="4" fontId="31" fillId="9" borderId="1" xfId="0" applyNumberFormat="1" applyFont="1" applyFill="1" applyBorder="1" applyAlignment="1">
      <alignment vertical="top"/>
    </xf>
    <xf numFmtId="0" fontId="25" fillId="2" borderId="1" xfId="0" applyFont="1" applyFill="1" applyBorder="1" applyAlignment="1">
      <alignment horizontal="center" wrapText="1"/>
    </xf>
    <xf numFmtId="178" fontId="25" fillId="2" borderId="77" xfId="0" applyNumberFormat="1" applyFont="1" applyFill="1" applyBorder="1" applyAlignment="1">
      <alignment horizontal="left" wrapText="1"/>
    </xf>
    <xf numFmtId="0" fontId="5" fillId="5" borderId="1" xfId="0" applyFont="1" applyFill="1" applyBorder="1" applyAlignment="1">
      <alignment horizontal="left" vertical="top" wrapText="1"/>
    </xf>
    <xf numFmtId="0" fontId="23" fillId="0" borderId="1" xfId="0" applyFont="1" applyBorder="1" applyAlignment="1"/>
    <xf numFmtId="0" fontId="23" fillId="9" borderId="74" xfId="0" applyFont="1" applyFill="1" applyBorder="1" applyAlignment="1">
      <alignment horizontal="left" vertical="top"/>
    </xf>
    <xf numFmtId="4" fontId="25" fillId="5" borderId="1" xfId="0" applyNumberFormat="1" applyFont="1" applyFill="1" applyBorder="1" applyAlignment="1">
      <alignment vertical="top" wrapText="1"/>
    </xf>
    <xf numFmtId="4" fontId="25" fillId="5" borderId="7" xfId="0" applyNumberFormat="1" applyFont="1" applyFill="1" applyBorder="1" applyAlignment="1">
      <alignment vertical="top" wrapText="1"/>
    </xf>
    <xf numFmtId="2" fontId="5" fillId="10" borderId="77" xfId="0" applyNumberFormat="1" applyFont="1" applyFill="1" applyBorder="1" applyAlignment="1">
      <alignment horizontal="left" vertical="top" wrapText="1"/>
    </xf>
    <xf numFmtId="0" fontId="25" fillId="14" borderId="1" xfId="0" applyFont="1" applyFill="1" applyBorder="1" applyAlignment="1">
      <alignment horizontal="left" vertical="center" wrapText="1"/>
    </xf>
    <xf numFmtId="2" fontId="25" fillId="2" borderId="77" xfId="0" applyNumberFormat="1" applyFont="1" applyFill="1" applyBorder="1" applyAlignment="1">
      <alignment horizontal="left" vertical="center"/>
    </xf>
    <xf numFmtId="0" fontId="31" fillId="10" borderId="1" xfId="0" applyFont="1" applyFill="1" applyBorder="1" applyAlignment="1">
      <alignment vertical="top" wrapText="1"/>
    </xf>
    <xf numFmtId="0" fontId="23" fillId="14" borderId="91" xfId="0" applyFont="1" applyFill="1" applyBorder="1" applyAlignment="1">
      <alignment vertical="top" wrapText="1"/>
    </xf>
    <xf numFmtId="0" fontId="25" fillId="5" borderId="1" xfId="0" applyFont="1" applyFill="1" applyBorder="1" applyAlignment="1">
      <alignment wrapText="1"/>
    </xf>
    <xf numFmtId="0" fontId="25" fillId="5" borderId="1" xfId="0" applyFont="1" applyFill="1" applyBorder="1" applyAlignment="1">
      <alignment vertical="center" wrapText="1"/>
    </xf>
    <xf numFmtId="2" fontId="4" fillId="0" borderId="77" xfId="0" applyNumberFormat="1" applyFont="1" applyBorder="1" applyAlignment="1">
      <alignment horizontal="left" vertical="center"/>
    </xf>
    <xf numFmtId="2" fontId="4" fillId="0" borderId="1" xfId="0" applyNumberFormat="1" applyFont="1" applyBorder="1" applyAlignment="1">
      <alignment horizontal="left" vertical="center"/>
    </xf>
    <xf numFmtId="0" fontId="4" fillId="0" borderId="7" xfId="0" applyFont="1" applyBorder="1" applyAlignment="1">
      <alignment horizontal="left"/>
    </xf>
    <xf numFmtId="0" fontId="23" fillId="0" borderId="1" xfId="0" applyFont="1" applyBorder="1" applyAlignment="1">
      <alignment horizontal="left" vertical="center"/>
    </xf>
    <xf numFmtId="2" fontId="25" fillId="0" borderId="77" xfId="0" applyNumberFormat="1" applyFont="1" applyBorder="1" applyAlignment="1">
      <alignment horizontal="left" vertical="center"/>
    </xf>
    <xf numFmtId="2" fontId="23" fillId="0" borderId="1" xfId="0" applyNumberFormat="1" applyFont="1" applyBorder="1" applyAlignment="1">
      <alignment horizontal="left"/>
    </xf>
    <xf numFmtId="4" fontId="23" fillId="5" borderId="77" xfId="0" applyNumberFormat="1" applyFont="1" applyFill="1" applyBorder="1" applyAlignment="1">
      <alignment horizontal="left" vertical="top" wrapText="1"/>
    </xf>
    <xf numFmtId="0" fontId="91" fillId="3" borderId="1" xfId="0" applyFont="1" applyFill="1" applyBorder="1" applyAlignment="1">
      <alignment vertical="top"/>
    </xf>
    <xf numFmtId="0" fontId="4" fillId="3" borderId="1" xfId="0" applyFont="1" applyFill="1" applyBorder="1" applyAlignment="1">
      <alignment horizontal="left" vertical="top"/>
    </xf>
    <xf numFmtId="0" fontId="4" fillId="3" borderId="1" xfId="0" applyFont="1" applyFill="1" applyBorder="1" applyAlignment="1">
      <alignment vertical="top"/>
    </xf>
    <xf numFmtId="0" fontId="27" fillId="3" borderId="77" xfId="0" applyFont="1" applyFill="1" applyBorder="1" applyAlignment="1">
      <alignment horizontal="left" vertical="top"/>
    </xf>
    <xf numFmtId="0" fontId="27" fillId="3" borderId="1" xfId="0" applyFont="1" applyFill="1" applyBorder="1" applyAlignment="1">
      <alignment horizontal="left" vertical="top"/>
    </xf>
    <xf numFmtId="0" fontId="4" fillId="3" borderId="7" xfId="0" applyFont="1" applyFill="1" applyBorder="1" applyAlignment="1">
      <alignment vertical="top"/>
    </xf>
    <xf numFmtId="0" fontId="27" fillId="3" borderId="77" xfId="0" applyFont="1" applyFill="1" applyBorder="1" applyAlignment="1">
      <alignment horizontal="left" vertical="top" wrapText="1"/>
    </xf>
    <xf numFmtId="0" fontId="25" fillId="5" borderId="7" xfId="0" applyFont="1" applyFill="1" applyBorder="1" applyAlignment="1">
      <alignment vertical="top" wrapText="1"/>
    </xf>
    <xf numFmtId="0" fontId="23" fillId="0" borderId="1" xfId="0" applyFont="1" applyBorder="1" applyAlignment="1">
      <alignment horizontal="center"/>
    </xf>
    <xf numFmtId="0" fontId="23" fillId="0" borderId="7" xfId="0" applyFont="1" applyBorder="1" applyAlignment="1">
      <alignment horizontal="center" vertical="top" wrapText="1" readingOrder="1"/>
    </xf>
    <xf numFmtId="0" fontId="23" fillId="0" borderId="7" xfId="0" applyFont="1" applyBorder="1" applyAlignment="1">
      <alignment horizontal="center"/>
    </xf>
    <xf numFmtId="0" fontId="4" fillId="0" borderId="7" xfId="0" applyNumberFormat="1" applyFont="1" applyBorder="1" applyAlignment="1">
      <alignment horizontal="center" vertical="top" wrapText="1"/>
    </xf>
    <xf numFmtId="0" fontId="31" fillId="3" borderId="1" xfId="0" applyFont="1" applyFill="1" applyBorder="1" applyAlignment="1">
      <alignment vertical="top"/>
    </xf>
    <xf numFmtId="2" fontId="31" fillId="3" borderId="1" xfId="0" applyNumberFormat="1" applyFont="1" applyFill="1" applyBorder="1" applyAlignment="1">
      <alignment horizontal="left" vertical="top"/>
    </xf>
    <xf numFmtId="2" fontId="31" fillId="3" borderId="77" xfId="0" applyNumberFormat="1" applyFont="1" applyFill="1" applyBorder="1" applyAlignment="1">
      <alignment horizontal="left" vertical="top"/>
    </xf>
    <xf numFmtId="4" fontId="31" fillId="3" borderId="1" xfId="0" applyNumberFormat="1" applyFont="1" applyFill="1" applyBorder="1" applyAlignment="1">
      <alignment vertical="top"/>
    </xf>
    <xf numFmtId="0" fontId="31" fillId="3" borderId="7" xfId="0" applyFont="1" applyFill="1" applyBorder="1" applyAlignment="1">
      <alignment vertical="top"/>
    </xf>
    <xf numFmtId="0" fontId="31" fillId="16" borderId="1" xfId="0" applyFont="1" applyFill="1" applyBorder="1" applyAlignment="1">
      <alignment vertical="top" wrapText="1"/>
    </xf>
    <xf numFmtId="0" fontId="25" fillId="2" borderId="1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2" fontId="27" fillId="3" borderId="1" xfId="0" applyNumberFormat="1" applyFont="1" applyFill="1" applyBorder="1" applyAlignment="1">
      <alignment horizontal="left" vertical="top"/>
    </xf>
    <xf numFmtId="2" fontId="27" fillId="3" borderId="77" xfId="0" applyNumberFormat="1" applyFont="1" applyFill="1" applyBorder="1" applyAlignment="1">
      <alignment horizontal="left" vertical="top"/>
    </xf>
    <xf numFmtId="0" fontId="4" fillId="3" borderId="7" xfId="0" applyFont="1" applyFill="1" applyBorder="1"/>
    <xf numFmtId="0" fontId="31" fillId="16" borderId="1" xfId="0" applyFont="1" applyFill="1" applyBorder="1" applyAlignment="1">
      <alignment horizontal="left" vertical="top" wrapText="1"/>
    </xf>
    <xf numFmtId="2" fontId="23" fillId="0" borderId="1" xfId="0" applyNumberFormat="1" applyFont="1" applyBorder="1"/>
    <xf numFmtId="2" fontId="146" fillId="5" borderId="77" xfId="0" applyNumberFormat="1" applyFont="1" applyFill="1" applyBorder="1" applyAlignment="1">
      <alignment horizontal="left" vertical="top" wrapText="1"/>
    </xf>
    <xf numFmtId="0" fontId="91" fillId="3" borderId="74" xfId="0" applyFont="1" applyFill="1" applyBorder="1" applyAlignment="1">
      <alignment vertical="top"/>
    </xf>
    <xf numFmtId="0" fontId="27" fillId="3" borderId="74" xfId="0" applyFont="1" applyFill="1" applyBorder="1" applyAlignment="1">
      <alignment horizontal="left" vertical="top"/>
    </xf>
    <xf numFmtId="0" fontId="27" fillId="3" borderId="74" xfId="0" applyFont="1" applyFill="1" applyBorder="1" applyAlignment="1">
      <alignment vertical="top"/>
    </xf>
    <xf numFmtId="2" fontId="27" fillId="3" borderId="74" xfId="0" applyNumberFormat="1" applyFont="1" applyFill="1" applyBorder="1" applyAlignment="1">
      <alignment horizontal="left" vertical="top"/>
    </xf>
    <xf numFmtId="2" fontId="27" fillId="3" borderId="90" xfId="0" applyNumberFormat="1" applyFont="1" applyFill="1" applyBorder="1" applyAlignment="1">
      <alignment horizontal="left" vertical="top"/>
    </xf>
    <xf numFmtId="2" fontId="4" fillId="3" borderId="1" xfId="0" applyNumberFormat="1" applyFont="1" applyFill="1" applyBorder="1"/>
    <xf numFmtId="0" fontId="4" fillId="3" borderId="88" xfId="0" applyFont="1" applyFill="1" applyBorder="1"/>
    <xf numFmtId="185" fontId="25" fillId="0" borderId="7" xfId="0" applyNumberFormat="1" applyFont="1" applyBorder="1" applyAlignment="1">
      <alignment horizontal="left" vertical="top" wrapText="1"/>
    </xf>
    <xf numFmtId="185" fontId="25" fillId="0" borderId="1" xfId="0" applyNumberFormat="1" applyFont="1" applyBorder="1" applyAlignment="1">
      <alignment horizontal="left" vertical="top" wrapText="1"/>
    </xf>
    <xf numFmtId="0" fontId="74" fillId="3" borderId="1" xfId="0" applyFont="1" applyFill="1" applyBorder="1" applyAlignment="1">
      <alignment horizontal="left" vertical="top"/>
    </xf>
    <xf numFmtId="0" fontId="31" fillId="3" borderId="74" xfId="0" applyFont="1" applyFill="1" applyBorder="1" applyAlignment="1">
      <alignment horizontal="left" vertical="top" wrapText="1"/>
    </xf>
    <xf numFmtId="0" fontId="23" fillId="3" borderId="74" xfId="0" applyFont="1" applyFill="1" applyBorder="1" applyAlignment="1">
      <alignment horizontal="left" vertical="top"/>
    </xf>
    <xf numFmtId="2" fontId="31" fillId="3" borderId="90" xfId="0" applyNumberFormat="1" applyFont="1" applyFill="1" applyBorder="1" applyAlignment="1">
      <alignment horizontal="left" vertical="top"/>
    </xf>
    <xf numFmtId="2" fontId="23" fillId="3" borderId="1" xfId="0" applyNumberFormat="1" applyFont="1" applyFill="1" applyBorder="1" applyAlignment="1">
      <alignment horizontal="left" vertical="top"/>
    </xf>
    <xf numFmtId="0" fontId="23" fillId="3" borderId="88" xfId="0" applyFont="1" applyFill="1" applyBorder="1" applyAlignment="1">
      <alignment horizontal="left" vertical="top"/>
    </xf>
    <xf numFmtId="0" fontId="4" fillId="3" borderId="74" xfId="0" applyFont="1" applyFill="1" applyBorder="1"/>
    <xf numFmtId="4" fontId="146" fillId="14" borderId="77" xfId="0" applyNumberFormat="1" applyFont="1" applyFill="1" applyBorder="1" applyAlignment="1">
      <alignment horizontal="left" vertical="top" wrapText="1"/>
    </xf>
    <xf numFmtId="4" fontId="146" fillId="14" borderId="1" xfId="0" applyNumberFormat="1" applyFont="1" applyFill="1" applyBorder="1" applyAlignment="1">
      <alignment vertical="top" wrapText="1"/>
    </xf>
    <xf numFmtId="4" fontId="146" fillId="14" borderId="7" xfId="0" applyNumberFormat="1" applyFont="1" applyFill="1" applyBorder="1" applyAlignment="1">
      <alignment vertical="top" wrapText="1"/>
    </xf>
    <xf numFmtId="0" fontId="23" fillId="2" borderId="105" xfId="0" applyFont="1" applyFill="1" applyBorder="1" applyAlignment="1">
      <alignment vertical="top" wrapText="1"/>
    </xf>
    <xf numFmtId="0" fontId="146" fillId="14" borderId="1" xfId="0" applyFont="1" applyFill="1" applyBorder="1" applyAlignment="1">
      <alignment vertical="top" wrapText="1"/>
    </xf>
    <xf numFmtId="0" fontId="89" fillId="3" borderId="1" xfId="0" applyFont="1" applyFill="1" applyBorder="1" applyAlignment="1">
      <alignment vertical="top"/>
    </xf>
    <xf numFmtId="0" fontId="4" fillId="3" borderId="2" xfId="0" applyFont="1" applyFill="1" applyBorder="1" applyAlignment="1">
      <alignment horizontal="left"/>
    </xf>
    <xf numFmtId="0" fontId="4" fillId="3" borderId="2" xfId="0" applyFont="1" applyFill="1" applyBorder="1"/>
    <xf numFmtId="2" fontId="31" fillId="3" borderId="74" xfId="0" applyNumberFormat="1" applyFont="1" applyFill="1" applyBorder="1" applyAlignment="1">
      <alignment horizontal="left" vertical="top"/>
    </xf>
    <xf numFmtId="0" fontId="4" fillId="3" borderId="9" xfId="0" applyFont="1" applyFill="1" applyBorder="1"/>
    <xf numFmtId="0" fontId="31" fillId="3" borderId="106" xfId="0" applyFont="1" applyFill="1" applyBorder="1" applyAlignment="1">
      <alignment vertical="top" wrapText="1"/>
    </xf>
    <xf numFmtId="0" fontId="25" fillId="14" borderId="1" xfId="0" applyFont="1" applyFill="1" applyBorder="1" applyAlignment="1">
      <alignment horizontal="left" wrapText="1"/>
    </xf>
    <xf numFmtId="4" fontId="25" fillId="14" borderId="77" xfId="0" applyNumberFormat="1" applyFont="1" applyFill="1" applyBorder="1" applyAlignment="1">
      <alignment horizontal="left" wrapText="1"/>
    </xf>
    <xf numFmtId="0" fontId="23" fillId="0" borderId="106" xfId="0" applyFont="1" applyBorder="1" applyAlignment="1">
      <alignment vertical="top" wrapText="1"/>
    </xf>
    <xf numFmtId="0" fontId="4" fillId="3" borderId="74" xfId="0" applyFont="1" applyFill="1" applyBorder="1" applyAlignment="1">
      <alignment horizontal="left"/>
    </xf>
    <xf numFmtId="0" fontId="31" fillId="3" borderId="1" xfId="0" applyFont="1" applyFill="1" applyBorder="1" applyAlignment="1">
      <alignment vertical="top" wrapText="1"/>
    </xf>
    <xf numFmtId="2" fontId="25" fillId="5" borderId="1" xfId="0" applyNumberFormat="1" applyFont="1" applyFill="1" applyBorder="1" applyAlignment="1">
      <alignment vertical="top" wrapText="1"/>
    </xf>
    <xf numFmtId="2" fontId="4" fillId="0" borderId="7" xfId="0" applyNumberFormat="1" applyFont="1" applyBorder="1"/>
    <xf numFmtId="4" fontId="5" fillId="3" borderId="74" xfId="0" applyNumberFormat="1" applyFont="1" applyFill="1" applyBorder="1" applyAlignment="1">
      <alignment horizontal="left" vertical="top"/>
    </xf>
    <xf numFmtId="4" fontId="5" fillId="3" borderId="74" xfId="0" applyNumberFormat="1" applyFont="1" applyFill="1" applyBorder="1"/>
    <xf numFmtId="2" fontId="5" fillId="3" borderId="74" xfId="0" applyNumberFormat="1" applyFont="1" applyFill="1" applyBorder="1" applyAlignment="1">
      <alignment horizontal="left"/>
    </xf>
    <xf numFmtId="2" fontId="5" fillId="3" borderId="74" xfId="0" applyNumberFormat="1" applyFont="1" applyFill="1" applyBorder="1" applyAlignment="1">
      <alignment horizontal="left" vertical="top"/>
    </xf>
    <xf numFmtId="2" fontId="5" fillId="3" borderId="90" xfId="0" applyNumberFormat="1" applyFont="1" applyFill="1" applyBorder="1" applyAlignment="1">
      <alignment horizontal="left" vertical="top"/>
    </xf>
    <xf numFmtId="2" fontId="25" fillId="3" borderId="1" xfId="0" applyNumberFormat="1" applyFont="1" applyFill="1" applyBorder="1" applyAlignment="1">
      <alignment vertical="top"/>
    </xf>
    <xf numFmtId="2" fontId="25" fillId="3" borderId="1" xfId="0" applyNumberFormat="1" applyFont="1" applyFill="1" applyBorder="1"/>
    <xf numFmtId="0" fontId="25" fillId="3" borderId="74" xfId="0" applyFont="1" applyFill="1" applyBorder="1"/>
    <xf numFmtId="0" fontId="23" fillId="2" borderId="1" xfId="0" applyFont="1" applyFill="1" applyBorder="1" applyAlignment="1">
      <alignment vertical="top"/>
    </xf>
    <xf numFmtId="2" fontId="23" fillId="2" borderId="1" xfId="0" applyNumberFormat="1" applyFont="1" applyFill="1" applyBorder="1" applyAlignment="1">
      <alignment horizontal="left" vertical="top"/>
    </xf>
    <xf numFmtId="2" fontId="4" fillId="2" borderId="77" xfId="0" applyNumberFormat="1" applyFont="1" applyFill="1" applyBorder="1" applyAlignment="1">
      <alignment horizontal="left" vertical="top"/>
    </xf>
    <xf numFmtId="2" fontId="4" fillId="2" borderId="1" xfId="0" applyNumberFormat="1" applyFont="1" applyFill="1" applyBorder="1" applyAlignment="1">
      <alignment vertical="top"/>
    </xf>
    <xf numFmtId="0" fontId="25" fillId="2" borderId="77" xfId="0" applyFont="1" applyFill="1" applyBorder="1" applyAlignment="1">
      <alignment horizontal="left" wrapText="1"/>
    </xf>
    <xf numFmtId="0" fontId="27" fillId="3" borderId="74" xfId="0" applyFont="1" applyFill="1" applyBorder="1" applyAlignment="1">
      <alignment horizontal="left"/>
    </xf>
    <xf numFmtId="0" fontId="27" fillId="3" borderId="74" xfId="0" applyFont="1" applyFill="1" applyBorder="1"/>
    <xf numFmtId="0" fontId="25" fillId="0" borderId="2" xfId="0" applyFont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top"/>
    </xf>
    <xf numFmtId="0" fontId="23" fillId="3" borderId="1" xfId="0" applyFont="1" applyFill="1" applyBorder="1" applyAlignment="1">
      <alignment horizontal="left" vertical="center"/>
    </xf>
    <xf numFmtId="0" fontId="23" fillId="3" borderId="7" xfId="0" applyFont="1" applyFill="1" applyBorder="1" applyAlignment="1">
      <alignment horizontal="left" vertical="center"/>
    </xf>
    <xf numFmtId="0" fontId="31" fillId="16" borderId="105" xfId="0" applyFont="1" applyFill="1" applyBorder="1" applyAlignment="1">
      <alignment horizontal="left" vertical="top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left" vertical="center" wrapText="1"/>
    </xf>
    <xf numFmtId="0" fontId="31" fillId="16" borderId="74" xfId="0" applyFont="1" applyFill="1" applyBorder="1" applyAlignment="1">
      <alignment horizontal="left" vertical="top" wrapText="1"/>
    </xf>
    <xf numFmtId="0" fontId="5" fillId="3" borderId="88" xfId="0" applyFont="1" applyFill="1" applyBorder="1" applyAlignment="1">
      <alignment horizontal="left" vertical="top"/>
    </xf>
    <xf numFmtId="0" fontId="27" fillId="3" borderId="1" xfId="0" applyFont="1" applyFill="1" applyBorder="1" applyAlignment="1"/>
    <xf numFmtId="0" fontId="25" fillId="3" borderId="74" xfId="0" applyFont="1" applyFill="1" applyBorder="1" applyAlignment="1">
      <alignment horizontal="left"/>
    </xf>
    <xf numFmtId="0" fontId="25" fillId="3" borderId="88" xfId="0" applyFont="1" applyFill="1" applyBorder="1"/>
    <xf numFmtId="0" fontId="25" fillId="5" borderId="7" xfId="0" applyFont="1" applyFill="1" applyBorder="1" applyAlignment="1">
      <alignment horizontal="left" vertical="top" wrapText="1"/>
    </xf>
    <xf numFmtId="14" fontId="146" fillId="5" borderId="7" xfId="0" applyNumberFormat="1" applyFont="1" applyFill="1" applyBorder="1" applyAlignment="1">
      <alignment vertical="top" wrapText="1"/>
    </xf>
    <xf numFmtId="0" fontId="25" fillId="14" borderId="7" xfId="0" applyFont="1" applyFill="1" applyBorder="1" applyAlignment="1">
      <alignment horizontal="left" vertical="top" wrapText="1"/>
    </xf>
    <xf numFmtId="178" fontId="25" fillId="14" borderId="77" xfId="0" applyNumberFormat="1" applyFont="1" applyFill="1" applyBorder="1" applyAlignment="1">
      <alignment horizontal="left" vertical="top" wrapText="1"/>
    </xf>
    <xf numFmtId="0" fontId="25" fillId="14" borderId="88" xfId="0" applyFont="1" applyFill="1" applyBorder="1" applyAlignment="1">
      <alignment horizontal="left" vertical="top" wrapText="1"/>
    </xf>
    <xf numFmtId="0" fontId="25" fillId="14" borderId="74" xfId="0" applyFont="1" applyFill="1" applyBorder="1" applyAlignment="1">
      <alignment vertical="top" wrapText="1"/>
    </xf>
    <xf numFmtId="0" fontId="25" fillId="14" borderId="74" xfId="0" applyFont="1" applyFill="1" applyBorder="1" applyAlignment="1">
      <alignment horizontal="left" vertical="top" wrapText="1"/>
    </xf>
    <xf numFmtId="178" fontId="25" fillId="14" borderId="90" xfId="0" applyNumberFormat="1" applyFont="1" applyFill="1" applyBorder="1" applyAlignment="1">
      <alignment horizontal="left" vertical="top" wrapText="1"/>
    </xf>
    <xf numFmtId="0" fontId="4" fillId="0" borderId="88" xfId="0" applyFont="1" applyBorder="1"/>
    <xf numFmtId="4" fontId="5" fillId="3" borderId="1" xfId="0" applyNumberFormat="1" applyFont="1" applyFill="1" applyBorder="1" applyAlignment="1">
      <alignment horizontal="left" vertical="top"/>
    </xf>
    <xf numFmtId="2" fontId="5" fillId="3" borderId="1" xfId="0" applyNumberFormat="1" applyFont="1" applyFill="1" applyBorder="1" applyAlignment="1">
      <alignment horizontal="left" vertical="top"/>
    </xf>
    <xf numFmtId="2" fontId="5" fillId="3" borderId="77" xfId="0" applyNumberFormat="1" applyFont="1" applyFill="1" applyBorder="1" applyAlignment="1">
      <alignment horizontal="left" vertical="top"/>
    </xf>
    <xf numFmtId="0" fontId="25" fillId="3" borderId="1" xfId="0" applyFont="1" applyFill="1" applyBorder="1" applyAlignment="1">
      <alignment horizontal="left" vertical="top"/>
    </xf>
    <xf numFmtId="0" fontId="23" fillId="3" borderId="7" xfId="0" applyFont="1" applyFill="1" applyBorder="1" applyAlignment="1">
      <alignment horizontal="left" vertical="top"/>
    </xf>
    <xf numFmtId="0" fontId="31" fillId="3" borderId="1" xfId="0" applyFont="1" applyFill="1" applyBorder="1" applyAlignment="1">
      <alignment horizontal="left" vertical="top" wrapText="1"/>
    </xf>
    <xf numFmtId="4" fontId="25" fillId="14" borderId="77" xfId="0" applyNumberFormat="1" applyFont="1" applyFill="1" applyBorder="1" applyAlignment="1">
      <alignment horizontal="left" vertical="top" wrapText="1"/>
    </xf>
    <xf numFmtId="0" fontId="4" fillId="2" borderId="9" xfId="0" applyFont="1" applyFill="1" applyBorder="1"/>
    <xf numFmtId="0" fontId="31" fillId="3" borderId="86" xfId="0" applyFont="1" applyFill="1" applyBorder="1" applyAlignment="1">
      <alignment vertical="top" wrapText="1"/>
    </xf>
    <xf numFmtId="4" fontId="5" fillId="3" borderId="1" xfId="0" applyNumberFormat="1" applyFont="1" applyFill="1" applyBorder="1" applyAlignment="1">
      <alignment horizontal="left"/>
    </xf>
    <xf numFmtId="4" fontId="5" fillId="3" borderId="1" xfId="0" applyNumberFormat="1" applyFont="1" applyFill="1" applyBorder="1"/>
    <xf numFmtId="2" fontId="5" fillId="3" borderId="1" xfId="0" applyNumberFormat="1" applyFont="1" applyFill="1" applyBorder="1" applyAlignment="1">
      <alignment horizontal="left"/>
    </xf>
    <xf numFmtId="0" fontId="25" fillId="3" borderId="1" xfId="0" applyFont="1" applyFill="1" applyBorder="1"/>
    <xf numFmtId="0" fontId="25" fillId="3" borderId="7" xfId="0" applyFont="1" applyFill="1" applyBorder="1"/>
    <xf numFmtId="0" fontId="6" fillId="0" borderId="1" xfId="0" applyFont="1" applyBorder="1" applyAlignment="1">
      <alignment horizontal="left" vertical="top"/>
    </xf>
    <xf numFmtId="4" fontId="25" fillId="0" borderId="1" xfId="0" applyNumberFormat="1" applyFont="1" applyBorder="1" applyAlignment="1">
      <alignment horizontal="left" vertical="top"/>
    </xf>
    <xf numFmtId="2" fontId="25" fillId="0" borderId="7" xfId="0" applyNumberFormat="1" applyFont="1" applyBorder="1" applyAlignment="1">
      <alignment horizontal="left" vertical="top"/>
    </xf>
    <xf numFmtId="2" fontId="5" fillId="3" borderId="1" xfId="0" applyNumberFormat="1" applyFont="1" applyFill="1" applyBorder="1" applyAlignment="1">
      <alignment horizontal="left" vertical="center"/>
    </xf>
    <xf numFmtId="49" fontId="5" fillId="3" borderId="1" xfId="0" applyNumberFormat="1" applyFont="1" applyFill="1" applyBorder="1" applyAlignment="1">
      <alignment horizontal="left" vertical="top" wrapText="1"/>
    </xf>
    <xf numFmtId="0" fontId="25" fillId="0" borderId="1" xfId="25" applyFont="1" applyBorder="1" applyAlignment="1">
      <alignment horizontal="left" vertical="top" wrapText="1"/>
    </xf>
    <xf numFmtId="2" fontId="25" fillId="0" borderId="1" xfId="25" applyNumberFormat="1" applyFont="1" applyBorder="1" applyAlignment="1">
      <alignment horizontal="left" vertical="top"/>
    </xf>
    <xf numFmtId="2" fontId="25" fillId="17" borderId="77" xfId="25" applyNumberFormat="1" applyFont="1" applyFill="1" applyBorder="1" applyAlignment="1">
      <alignment horizontal="left" vertical="top"/>
    </xf>
    <xf numFmtId="2" fontId="2" fillId="9" borderId="1" xfId="0" applyNumberFormat="1" applyFont="1" applyFill="1" applyBorder="1" applyAlignment="1">
      <alignment horizontal="left" vertical="top"/>
    </xf>
    <xf numFmtId="2" fontId="2" fillId="18" borderId="77" xfId="0" applyNumberFormat="1" applyFont="1" applyFill="1" applyBorder="1" applyAlignment="1">
      <alignment horizontal="left" vertical="top"/>
    </xf>
    <xf numFmtId="2" fontId="6" fillId="0" borderId="1" xfId="0" applyNumberFormat="1" applyFont="1" applyBorder="1" applyAlignment="1">
      <alignment horizontal="left" vertical="top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/>
    </xf>
    <xf numFmtId="0" fontId="25" fillId="0" borderId="1" xfId="23" applyNumberFormat="1" applyFont="1" applyBorder="1" applyAlignment="1">
      <alignment horizontal="left" vertical="top" wrapText="1"/>
    </xf>
    <xf numFmtId="0" fontId="4" fillId="0" borderId="7" xfId="0" applyFont="1" applyBorder="1" applyAlignment="1"/>
    <xf numFmtId="0" fontId="2" fillId="9" borderId="1" xfId="0" applyFont="1" applyFill="1" applyBorder="1" applyAlignment="1">
      <alignment horizontal="right" vertical="center"/>
    </xf>
    <xf numFmtId="0" fontId="2" fillId="9" borderId="1" xfId="0" applyFont="1" applyFill="1" applyBorder="1" applyAlignment="1">
      <alignment horizontal="left" vertical="center"/>
    </xf>
    <xf numFmtId="0" fontId="2" fillId="9" borderId="1" xfId="0" applyFont="1" applyFill="1" applyBorder="1" applyAlignment="1">
      <alignment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/>
    </xf>
    <xf numFmtId="2" fontId="2" fillId="9" borderId="1" xfId="0" applyNumberFormat="1" applyFont="1" applyFill="1" applyBorder="1" applyAlignment="1">
      <alignment horizontal="left" vertical="center"/>
    </xf>
    <xf numFmtId="2" fontId="5" fillId="9" borderId="77" xfId="0" applyNumberFormat="1" applyFont="1" applyFill="1" applyBorder="1" applyAlignment="1">
      <alignment horizontal="left" vertical="center"/>
    </xf>
    <xf numFmtId="4" fontId="2" fillId="9" borderId="1" xfId="0" applyNumberFormat="1" applyFont="1" applyFill="1" applyBorder="1" applyAlignment="1">
      <alignment horizontal="center" vertical="center"/>
    </xf>
    <xf numFmtId="0" fontId="4" fillId="9" borderId="7" xfId="0" applyFont="1" applyFill="1" applyBorder="1" applyAlignment="1"/>
    <xf numFmtId="0" fontId="25" fillId="0" borderId="1" xfId="16" applyNumberFormat="1" applyFont="1" applyBorder="1" applyAlignment="1">
      <alignment horizontal="left" vertical="top" wrapText="1"/>
    </xf>
    <xf numFmtId="2" fontId="6" fillId="0" borderId="1" xfId="0" applyNumberFormat="1" applyFont="1" applyBorder="1" applyAlignment="1">
      <alignment horizontal="left" vertical="top" wrapText="1"/>
    </xf>
    <xf numFmtId="2" fontId="25" fillId="0" borderId="1" xfId="16" applyNumberFormat="1" applyFont="1" applyBorder="1" applyAlignment="1">
      <alignment horizontal="left" vertical="top"/>
    </xf>
    <xf numFmtId="2" fontId="25" fillId="0" borderId="77" xfId="16" applyNumberFormat="1" applyFont="1" applyBorder="1" applyAlignment="1">
      <alignment horizontal="left" vertical="top"/>
    </xf>
    <xf numFmtId="0" fontId="6" fillId="0" borderId="7" xfId="0" applyFont="1" applyBorder="1" applyAlignment="1">
      <alignment horizontal="left" vertical="top"/>
    </xf>
    <xf numFmtId="2" fontId="4" fillId="9" borderId="1" xfId="0" applyNumberFormat="1" applyFont="1" applyFill="1" applyBorder="1" applyAlignment="1">
      <alignment horizontal="left"/>
    </xf>
    <xf numFmtId="2" fontId="27" fillId="9" borderId="1" xfId="0" applyNumberFormat="1" applyFont="1" applyFill="1" applyBorder="1" applyAlignment="1">
      <alignment horizontal="left"/>
    </xf>
    <xf numFmtId="2" fontId="5" fillId="9" borderId="77" xfId="16" applyNumberFormat="1" applyFont="1" applyFill="1" applyBorder="1" applyAlignment="1">
      <alignment horizontal="left" vertical="top"/>
    </xf>
    <xf numFmtId="0" fontId="6" fillId="0" borderId="1" xfId="0" applyFont="1" applyBorder="1" applyAlignment="1">
      <alignment horizontal="center" vertical="top"/>
    </xf>
    <xf numFmtId="0" fontId="25" fillId="0" borderId="1" xfId="0" applyFont="1" applyFill="1" applyBorder="1" applyAlignment="1">
      <alignment horizontal="left" vertical="top" wrapText="1"/>
    </xf>
    <xf numFmtId="0" fontId="25" fillId="0" borderId="1" xfId="0" applyFont="1" applyFill="1" applyBorder="1" applyAlignment="1">
      <alignment horizontal="center" vertical="top" wrapText="1"/>
    </xf>
    <xf numFmtId="2" fontId="25" fillId="0" borderId="1" xfId="0" applyNumberFormat="1" applyFont="1" applyFill="1" applyBorder="1" applyAlignment="1">
      <alignment horizontal="left" vertical="top" wrapText="1"/>
    </xf>
    <xf numFmtId="2" fontId="25" fillId="0" borderId="1" xfId="0" applyNumberFormat="1" applyFont="1" applyFill="1" applyBorder="1" applyAlignment="1">
      <alignment horizontal="left" vertical="top"/>
    </xf>
    <xf numFmtId="2" fontId="25" fillId="0" borderId="1" xfId="0" applyNumberFormat="1" applyFont="1" applyFill="1" applyBorder="1" applyAlignment="1">
      <alignment horizontal="center" vertical="top"/>
    </xf>
    <xf numFmtId="2" fontId="25" fillId="0" borderId="7" xfId="0" applyNumberFormat="1" applyFont="1" applyFill="1" applyBorder="1" applyAlignment="1">
      <alignment horizontal="center" vertical="top"/>
    </xf>
    <xf numFmtId="2" fontId="25" fillId="0" borderId="1" xfId="0" applyNumberFormat="1" applyFont="1" applyFill="1" applyBorder="1" applyAlignment="1">
      <alignment horizontal="center" vertical="top" wrapText="1"/>
    </xf>
    <xf numFmtId="4" fontId="25" fillId="0" borderId="7" xfId="0" applyNumberFormat="1" applyFont="1" applyFill="1" applyBorder="1" applyAlignment="1">
      <alignment horizontal="center" vertical="top" wrapText="1"/>
    </xf>
    <xf numFmtId="2" fontId="6" fillId="9" borderId="1" xfId="0" applyNumberFormat="1" applyFont="1" applyFill="1" applyBorder="1" applyAlignment="1">
      <alignment horizontal="center" vertical="center"/>
    </xf>
    <xf numFmtId="2" fontId="2" fillId="9" borderId="77" xfId="0" applyNumberFormat="1" applyFont="1" applyFill="1" applyBorder="1" applyAlignment="1">
      <alignment horizontal="left" vertical="center"/>
    </xf>
    <xf numFmtId="0" fontId="6" fillId="9" borderId="7" xfId="0" applyFont="1" applyFill="1" applyBorder="1" applyAlignment="1">
      <alignment horizontal="center" vertical="center"/>
    </xf>
    <xf numFmtId="0" fontId="25" fillId="0" borderId="1" xfId="25" applyFont="1" applyBorder="1" applyAlignment="1">
      <alignment vertical="top" wrapText="1"/>
    </xf>
    <xf numFmtId="2" fontId="4" fillId="0" borderId="0" xfId="0" applyNumberFormat="1" applyFont="1"/>
    <xf numFmtId="2" fontId="25" fillId="0" borderId="77" xfId="25" applyNumberFormat="1" applyFont="1" applyBorder="1" applyAlignment="1">
      <alignment horizontal="left" vertical="top"/>
    </xf>
    <xf numFmtId="2" fontId="2" fillId="2" borderId="1" xfId="0" applyNumberFormat="1" applyFont="1" applyFill="1" applyBorder="1" applyAlignment="1">
      <alignment horizontal="center" vertical="center"/>
    </xf>
    <xf numFmtId="0" fontId="25" fillId="0" borderId="1" xfId="16" applyFont="1" applyBorder="1" applyAlignment="1">
      <alignment horizontal="left" vertical="top" wrapText="1"/>
    </xf>
    <xf numFmtId="2" fontId="4" fillId="0" borderId="1" xfId="0" applyNumberFormat="1" applyFont="1" applyBorder="1" applyAlignment="1">
      <alignment horizontal="left"/>
    </xf>
    <xf numFmtId="0" fontId="25" fillId="0" borderId="7" xfId="16" applyFont="1" applyBorder="1" applyAlignment="1">
      <alignment horizontal="left" vertical="top" wrapText="1"/>
    </xf>
    <xf numFmtId="0" fontId="2" fillId="9" borderId="1" xfId="0" applyFont="1" applyFill="1" applyBorder="1" applyAlignment="1">
      <alignment horizontal="left" vertical="top"/>
    </xf>
    <xf numFmtId="0" fontId="6" fillId="9" borderId="1" xfId="0" applyFont="1" applyFill="1" applyBorder="1" applyAlignment="1">
      <alignment vertical="top"/>
    </xf>
    <xf numFmtId="4" fontId="2" fillId="9" borderId="1" xfId="0" applyNumberFormat="1" applyFont="1" applyFill="1" applyBorder="1" applyAlignment="1">
      <alignment horizontal="left" vertical="top"/>
    </xf>
    <xf numFmtId="2" fontId="2" fillId="9" borderId="77" xfId="0" applyNumberFormat="1" applyFont="1" applyFill="1" applyBorder="1" applyAlignment="1">
      <alignment horizontal="left" vertical="top"/>
    </xf>
    <xf numFmtId="0" fontId="4" fillId="9" borderId="108" xfId="0" applyFont="1" applyFill="1" applyBorder="1" applyAlignment="1">
      <alignment horizontal="left" vertical="top"/>
    </xf>
    <xf numFmtId="0" fontId="25" fillId="0" borderId="1" xfId="16" applyNumberFormat="1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2" fontId="25" fillId="0" borderId="1" xfId="16" applyNumberFormat="1" applyFont="1" applyBorder="1" applyAlignment="1">
      <alignment horizontal="left" vertical="center"/>
    </xf>
    <xf numFmtId="2" fontId="4" fillId="0" borderId="77" xfId="0" applyNumberFormat="1" applyFont="1" applyBorder="1" applyAlignment="1">
      <alignment horizontal="left"/>
    </xf>
    <xf numFmtId="2" fontId="25" fillId="0" borderId="1" xfId="16" applyNumberFormat="1" applyFont="1" applyBorder="1" applyAlignment="1">
      <alignment horizontal="center" vertical="center"/>
    </xf>
    <xf numFmtId="4" fontId="25" fillId="0" borderId="7" xfId="16" applyNumberFormat="1" applyFont="1" applyBorder="1" applyAlignment="1">
      <alignment horizontal="center" vertical="center"/>
    </xf>
    <xf numFmtId="2" fontId="4" fillId="9" borderId="1" xfId="0" applyNumberFormat="1" applyFont="1" applyFill="1" applyBorder="1" applyAlignment="1">
      <alignment vertical="top"/>
    </xf>
    <xf numFmtId="0" fontId="25" fillId="0" borderId="1" xfId="26" applyFont="1" applyBorder="1" applyAlignment="1">
      <alignment horizontal="left" vertical="top" wrapText="1"/>
    </xf>
    <xf numFmtId="2" fontId="25" fillId="0" borderId="1" xfId="26" applyNumberFormat="1" applyFont="1" applyBorder="1" applyAlignment="1">
      <alignment horizontal="left" vertical="top"/>
    </xf>
    <xf numFmtId="2" fontId="25" fillId="0" borderId="77" xfId="26" applyNumberFormat="1" applyFont="1" applyBorder="1" applyAlignment="1">
      <alignment horizontal="left" vertical="top"/>
    </xf>
    <xf numFmtId="0" fontId="6" fillId="9" borderId="1" xfId="0" applyFont="1" applyFill="1" applyBorder="1" applyAlignment="1">
      <alignment horizontal="left" vertical="top"/>
    </xf>
    <xf numFmtId="2" fontId="6" fillId="9" borderId="1" xfId="0" applyNumberFormat="1" applyFont="1" applyFill="1" applyBorder="1" applyAlignment="1">
      <alignment horizontal="left" vertical="top"/>
    </xf>
    <xf numFmtId="0" fontId="6" fillId="9" borderId="7" xfId="0" applyFont="1" applyFill="1" applyBorder="1" applyAlignment="1">
      <alignment horizontal="left" vertical="top"/>
    </xf>
    <xf numFmtId="4" fontId="25" fillId="0" borderId="7" xfId="16" applyNumberFormat="1" applyFont="1" applyBorder="1" applyAlignment="1">
      <alignment horizontal="left" vertical="top"/>
    </xf>
    <xf numFmtId="2" fontId="25" fillId="2" borderId="1" xfId="16" applyNumberFormat="1" applyFont="1" applyFill="1" applyBorder="1" applyAlignment="1">
      <alignment horizontal="left" vertical="top"/>
    </xf>
    <xf numFmtId="4" fontId="25" fillId="2" borderId="7" xfId="16" applyNumberFormat="1" applyFont="1" applyFill="1" applyBorder="1" applyAlignment="1">
      <alignment horizontal="left" vertical="top"/>
    </xf>
    <xf numFmtId="0" fontId="2" fillId="9" borderId="1" xfId="0" applyFont="1" applyFill="1" applyBorder="1" applyAlignment="1">
      <alignment horizontal="right" vertical="top"/>
    </xf>
    <xf numFmtId="0" fontId="25" fillId="9" borderId="1" xfId="16" applyNumberFormat="1" applyFont="1" applyFill="1" applyBorder="1" applyAlignment="1">
      <alignment horizontal="left" vertical="top" wrapText="1"/>
    </xf>
    <xf numFmtId="4" fontId="5" fillId="9" borderId="7" xfId="16" applyNumberFormat="1" applyFont="1" applyFill="1" applyBorder="1" applyAlignment="1">
      <alignment horizontal="left" vertical="top"/>
    </xf>
    <xf numFmtId="0" fontId="2" fillId="0" borderId="1" xfId="0" applyFont="1" applyBorder="1" applyAlignment="1">
      <alignment horizontal="left" vertical="top" wrapText="1"/>
    </xf>
    <xf numFmtId="183" fontId="2" fillId="9" borderId="7" xfId="0" applyNumberFormat="1" applyFont="1" applyFill="1" applyBorder="1" applyAlignment="1">
      <alignment horizontal="left" vertical="top"/>
    </xf>
    <xf numFmtId="2" fontId="4" fillId="0" borderId="0" xfId="0" applyNumberFormat="1" applyFont="1" applyAlignment="1">
      <alignment horizontal="left"/>
    </xf>
    <xf numFmtId="2" fontId="25" fillId="19" borderId="7" xfId="0" applyNumberFormat="1" applyFont="1" applyFill="1" applyBorder="1" applyAlignment="1">
      <alignment horizontal="left" vertical="top" wrapText="1"/>
    </xf>
    <xf numFmtId="2" fontId="6" fillId="9" borderId="7" xfId="0" applyNumberFormat="1" applyFont="1" applyFill="1" applyBorder="1" applyAlignment="1">
      <alignment horizontal="left" vertical="top"/>
    </xf>
    <xf numFmtId="0" fontId="25" fillId="20" borderId="1" xfId="0" applyFont="1" applyFill="1" applyBorder="1" applyAlignment="1">
      <alignment horizontal="left" vertical="top" wrapText="1"/>
    </xf>
    <xf numFmtId="4" fontId="25" fillId="0" borderId="1" xfId="16" applyNumberFormat="1" applyFont="1" applyBorder="1" applyAlignment="1">
      <alignment horizontal="left" vertical="top"/>
    </xf>
    <xf numFmtId="2" fontId="25" fillId="0" borderId="7" xfId="16" applyNumberFormat="1" applyFont="1" applyBorder="1" applyAlignment="1">
      <alignment horizontal="left" vertical="top"/>
    </xf>
    <xf numFmtId="2" fontId="2" fillId="9" borderId="7" xfId="0" applyNumberFormat="1" applyFont="1" applyFill="1" applyBorder="1" applyAlignment="1">
      <alignment horizontal="left" vertical="top"/>
    </xf>
    <xf numFmtId="0" fontId="6" fillId="0" borderId="1" xfId="0" applyFont="1" applyBorder="1" applyAlignment="1">
      <alignment horizontal="center" vertical="center"/>
    </xf>
    <xf numFmtId="4" fontId="25" fillId="0" borderId="1" xfId="0" applyNumberFormat="1" applyFont="1" applyBorder="1" applyAlignment="1">
      <alignment horizontal="center" vertical="center"/>
    </xf>
    <xf numFmtId="2" fontId="25" fillId="0" borderId="7" xfId="0" applyNumberFormat="1" applyFont="1" applyBorder="1" applyAlignment="1">
      <alignment horizontal="center" vertical="center"/>
    </xf>
    <xf numFmtId="2" fontId="6" fillId="9" borderId="7" xfId="0" applyNumberFormat="1" applyFont="1" applyFill="1" applyBorder="1" applyAlignment="1">
      <alignment horizontal="center" vertical="center"/>
    </xf>
    <xf numFmtId="2" fontId="6" fillId="0" borderId="7" xfId="0" applyNumberFormat="1" applyFont="1" applyBorder="1" applyAlignment="1">
      <alignment horizontal="left" vertical="top"/>
    </xf>
    <xf numFmtId="14" fontId="2" fillId="9" borderId="1" xfId="0" applyNumberFormat="1" applyFont="1" applyFill="1" applyBorder="1" applyAlignment="1">
      <alignment horizontal="left" vertical="top"/>
    </xf>
    <xf numFmtId="0" fontId="6" fillId="0" borderId="114" xfId="0" applyFont="1" applyBorder="1" applyAlignment="1">
      <alignment horizontal="left" vertical="top"/>
    </xf>
    <xf numFmtId="2" fontId="4" fillId="0" borderId="7" xfId="0" applyNumberFormat="1" applyFont="1" applyBorder="1" applyAlignment="1">
      <alignment horizontal="left" vertical="top"/>
    </xf>
    <xf numFmtId="2" fontId="4" fillId="9" borderId="7" xfId="0" applyNumberFormat="1" applyFont="1" applyFill="1" applyBorder="1"/>
    <xf numFmtId="0" fontId="6" fillId="0" borderId="1" xfId="0" applyFont="1" applyBorder="1" applyAlignment="1">
      <alignment horizontal="center" vertical="center" wrapText="1"/>
    </xf>
    <xf numFmtId="2" fontId="6" fillId="0" borderId="77" xfId="0" applyNumberFormat="1" applyFont="1" applyBorder="1" applyAlignment="1">
      <alignment horizontal="left" vertical="top"/>
    </xf>
    <xf numFmtId="2" fontId="6" fillId="0" borderId="7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top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2" fontId="6" fillId="3" borderId="1" xfId="0" applyNumberFormat="1" applyFont="1" applyFill="1" applyBorder="1" applyAlignment="1">
      <alignment horizontal="left" vertical="top"/>
    </xf>
    <xf numFmtId="2" fontId="6" fillId="3" borderId="77" xfId="0" applyNumberFormat="1" applyFont="1" applyFill="1" applyBorder="1" applyAlignment="1">
      <alignment horizontal="left" vertical="top"/>
    </xf>
    <xf numFmtId="1" fontId="6" fillId="3" borderId="1" xfId="0" applyNumberFormat="1" applyFont="1" applyFill="1" applyBorder="1" applyAlignment="1">
      <alignment horizontal="left" vertical="top" wrapText="1"/>
    </xf>
    <xf numFmtId="0" fontId="6" fillId="3" borderId="1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/>
    </xf>
    <xf numFmtId="2" fontId="27" fillId="9" borderId="7" xfId="0" applyNumberFormat="1" applyFont="1" applyFill="1" applyBorder="1"/>
    <xf numFmtId="0" fontId="2" fillId="9" borderId="74" xfId="0" applyFont="1" applyFill="1" applyBorder="1" applyAlignment="1">
      <alignment horizontal="left" vertical="top" wrapText="1"/>
    </xf>
    <xf numFmtId="0" fontId="25" fillId="0" borderId="1" xfId="27" applyNumberFormat="1" applyFont="1" applyBorder="1" applyAlignment="1">
      <alignment horizontal="left" vertical="top" wrapText="1"/>
    </xf>
    <xf numFmtId="2" fontId="25" fillId="0" borderId="1" xfId="27" applyNumberFormat="1" applyFont="1" applyBorder="1" applyAlignment="1">
      <alignment horizontal="left" vertical="top"/>
    </xf>
    <xf numFmtId="2" fontId="25" fillId="0" borderId="77" xfId="27" applyNumberFormat="1" applyFont="1" applyBorder="1" applyAlignment="1">
      <alignment horizontal="left" vertical="top"/>
    </xf>
    <xf numFmtId="0" fontId="25" fillId="0" borderId="1" xfId="27" applyNumberFormat="1" applyFont="1" applyBorder="1" applyAlignment="1">
      <alignment horizontal="left" vertical="center" wrapText="1"/>
    </xf>
    <xf numFmtId="2" fontId="6" fillId="17" borderId="7" xfId="0" applyNumberFormat="1" applyFont="1" applyFill="1" applyBorder="1" applyAlignment="1">
      <alignment horizontal="left" vertical="top"/>
    </xf>
    <xf numFmtId="0" fontId="2" fillId="18" borderId="1" xfId="0" applyFont="1" applyFill="1" applyBorder="1" applyAlignment="1">
      <alignment horizontal="left" vertical="top"/>
    </xf>
    <xf numFmtId="0" fontId="25" fillId="0" borderId="1" xfId="16" applyFont="1" applyBorder="1" applyAlignment="1">
      <alignment vertical="top" wrapText="1"/>
    </xf>
    <xf numFmtId="2" fontId="25" fillId="0" borderId="7" xfId="16" applyNumberFormat="1" applyFont="1" applyBorder="1" applyAlignment="1">
      <alignment vertical="top" wrapText="1"/>
    </xf>
    <xf numFmtId="0" fontId="25" fillId="0" borderId="74" xfId="16" applyFont="1" applyBorder="1" applyAlignment="1">
      <alignment horizontal="left" vertical="top" wrapText="1"/>
    </xf>
    <xf numFmtId="0" fontId="25" fillId="0" borderId="74" xfId="16" applyFont="1" applyBorder="1" applyAlignment="1">
      <alignment vertical="top" wrapText="1"/>
    </xf>
    <xf numFmtId="2" fontId="25" fillId="0" borderId="74" xfId="16" applyNumberFormat="1" applyFont="1" applyBorder="1" applyAlignment="1">
      <alignment horizontal="left" vertical="top"/>
    </xf>
    <xf numFmtId="2" fontId="25" fillId="0" borderId="90" xfId="16" applyNumberFormat="1" applyFont="1" applyBorder="1" applyAlignment="1">
      <alignment horizontal="left" vertical="top"/>
    </xf>
    <xf numFmtId="2" fontId="25" fillId="0" borderId="88" xfId="16" applyNumberFormat="1" applyFont="1" applyBorder="1" applyAlignment="1">
      <alignment vertical="top" wrapText="1"/>
    </xf>
    <xf numFmtId="2" fontId="4" fillId="9" borderId="7" xfId="0" applyNumberFormat="1" applyFont="1" applyFill="1" applyBorder="1" applyAlignment="1">
      <alignment vertical="top"/>
    </xf>
    <xf numFmtId="2" fontId="25" fillId="0" borderId="77" xfId="23" applyNumberFormat="1" applyFont="1" applyBorder="1" applyAlignment="1">
      <alignment horizontal="left" vertical="top"/>
    </xf>
    <xf numFmtId="0" fontId="2" fillId="9" borderId="1" xfId="0" applyFont="1" applyFill="1" applyBorder="1" applyAlignment="1">
      <alignment horizontal="center" vertical="center"/>
    </xf>
    <xf numFmtId="2" fontId="25" fillId="17" borderId="1" xfId="25" applyNumberFormat="1" applyFont="1" applyFill="1" applyBorder="1" applyAlignment="1">
      <alignment horizontal="left" vertical="top"/>
    </xf>
    <xf numFmtId="2" fontId="27" fillId="9" borderId="77" xfId="0" applyNumberFormat="1" applyFont="1" applyFill="1" applyBorder="1" applyAlignment="1">
      <alignment horizontal="left"/>
    </xf>
    <xf numFmtId="2" fontId="5" fillId="18" borderId="1" xfId="25" applyNumberFormat="1" applyFont="1" applyFill="1" applyBorder="1" applyAlignment="1">
      <alignment horizontal="left" vertical="top"/>
    </xf>
    <xf numFmtId="2" fontId="25" fillId="2" borderId="77" xfId="16" applyNumberFormat="1" applyFont="1" applyFill="1" applyBorder="1" applyAlignment="1">
      <alignment horizontal="left" vertical="top"/>
    </xf>
    <xf numFmtId="0" fontId="4" fillId="9" borderId="0" xfId="0" applyFont="1" applyFill="1" applyAlignment="1">
      <alignment horizontal="left"/>
    </xf>
    <xf numFmtId="14" fontId="6" fillId="0" borderId="1" xfId="0" applyNumberFormat="1" applyFont="1" applyBorder="1" applyAlignment="1">
      <alignment horizontal="left" vertical="top" wrapText="1"/>
    </xf>
    <xf numFmtId="4" fontId="6" fillId="0" borderId="1" xfId="0" applyNumberFormat="1" applyFont="1" applyBorder="1" applyAlignment="1">
      <alignment horizontal="left" vertical="top" wrapText="1"/>
    </xf>
    <xf numFmtId="2" fontId="6" fillId="2" borderId="77" xfId="0" applyNumberFormat="1" applyFont="1" applyFill="1" applyBorder="1" applyAlignment="1">
      <alignment horizontal="left" vertical="top"/>
    </xf>
    <xf numFmtId="2" fontId="6" fillId="2" borderId="1" xfId="0" applyNumberFormat="1" applyFont="1" applyFill="1" applyBorder="1" applyAlignment="1">
      <alignment horizontal="left" vertical="top"/>
    </xf>
    <xf numFmtId="2" fontId="6" fillId="2" borderId="7" xfId="0" applyNumberFormat="1" applyFont="1" applyFill="1" applyBorder="1" applyAlignment="1">
      <alignment horizontal="left" vertical="top"/>
    </xf>
    <xf numFmtId="0" fontId="6" fillId="2" borderId="74" xfId="0" applyFont="1" applyFill="1" applyBorder="1" applyAlignment="1">
      <alignment vertical="top" wrapText="1"/>
    </xf>
    <xf numFmtId="0" fontId="25" fillId="0" borderId="1" xfId="28" applyNumberFormat="1" applyFont="1" applyBorder="1" applyAlignment="1">
      <alignment horizontal="left" vertical="top" wrapText="1"/>
    </xf>
    <xf numFmtId="4" fontId="25" fillId="0" borderId="1" xfId="28" applyNumberFormat="1" applyFont="1" applyBorder="1" applyAlignment="1">
      <alignment horizontal="left" vertical="top"/>
    </xf>
    <xf numFmtId="2" fontId="25" fillId="0" borderId="77" xfId="28" applyNumberFormat="1" applyFont="1" applyBorder="1" applyAlignment="1">
      <alignment horizontal="left" vertical="top"/>
    </xf>
    <xf numFmtId="2" fontId="25" fillId="0" borderId="1" xfId="28" applyNumberFormat="1" applyFont="1" applyBorder="1" applyAlignment="1">
      <alignment horizontal="left" vertical="top"/>
    </xf>
    <xf numFmtId="2" fontId="25" fillId="0" borderId="7" xfId="28" applyNumberFormat="1" applyFont="1" applyBorder="1" applyAlignment="1">
      <alignment horizontal="left" vertical="top"/>
    </xf>
    <xf numFmtId="0" fontId="25" fillId="0" borderId="1" xfId="28" applyNumberFormat="1" applyFont="1" applyBorder="1" applyAlignment="1">
      <alignment horizontal="left" vertical="center" wrapText="1"/>
    </xf>
    <xf numFmtId="4" fontId="25" fillId="0" borderId="7" xfId="28" applyNumberFormat="1" applyFont="1" applyBorder="1" applyAlignment="1">
      <alignment horizontal="left" vertical="top"/>
    </xf>
    <xf numFmtId="2" fontId="5" fillId="9" borderId="1" xfId="28" applyNumberFormat="1" applyFont="1" applyFill="1" applyBorder="1" applyAlignment="1">
      <alignment horizontal="left" vertical="top"/>
    </xf>
    <xf numFmtId="183" fontId="2" fillId="9" borderId="1" xfId="0" applyNumberFormat="1" applyFont="1" applyFill="1" applyBorder="1" applyAlignment="1">
      <alignment vertical="top"/>
    </xf>
    <xf numFmtId="0" fontId="31" fillId="9" borderId="1" xfId="0" applyFont="1" applyFill="1" applyBorder="1" applyAlignment="1">
      <alignment horizontal="right" vertical="top" wrapText="1"/>
    </xf>
    <xf numFmtId="2" fontId="23" fillId="9" borderId="7" xfId="0" applyNumberFormat="1" applyFont="1" applyFill="1" applyBorder="1" applyAlignment="1">
      <alignment horizontal="left" vertical="top"/>
    </xf>
    <xf numFmtId="0" fontId="25" fillId="0" borderId="1" xfId="2" applyFont="1" applyFill="1" applyBorder="1" applyAlignment="1">
      <alignment horizontal="left" vertical="top" wrapText="1"/>
    </xf>
    <xf numFmtId="49" fontId="25" fillId="0" borderId="1" xfId="2" applyNumberFormat="1" applyFont="1" applyFill="1" applyBorder="1" applyAlignment="1">
      <alignment horizontal="left" vertical="top" wrapText="1"/>
    </xf>
    <xf numFmtId="2" fontId="25" fillId="0" borderId="77" xfId="2" applyNumberFormat="1" applyFont="1" applyFill="1" applyBorder="1" applyAlignment="1">
      <alignment horizontal="left" vertical="top" wrapText="1"/>
    </xf>
    <xf numFmtId="2" fontId="25" fillId="0" borderId="1" xfId="2" applyNumberFormat="1" applyFont="1" applyFill="1" applyBorder="1" applyAlignment="1">
      <alignment horizontal="left" vertical="top" wrapText="1"/>
    </xf>
    <xf numFmtId="0" fontId="25" fillId="0" borderId="7" xfId="2" applyFont="1" applyFill="1" applyBorder="1" applyAlignment="1">
      <alignment horizontal="left" vertical="top" wrapText="1"/>
    </xf>
    <xf numFmtId="4" fontId="31" fillId="9" borderId="7" xfId="0" applyNumberFormat="1" applyFont="1" applyFill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5" fillId="0" borderId="1" xfId="3" applyFont="1" applyBorder="1" applyAlignment="1">
      <alignment horizontal="left" vertical="top" wrapText="1"/>
    </xf>
    <xf numFmtId="0" fontId="25" fillId="0" borderId="1" xfId="1" applyNumberFormat="1" applyFont="1" applyBorder="1" applyAlignment="1">
      <alignment horizontal="left" vertical="top" wrapText="1"/>
    </xf>
    <xf numFmtId="2" fontId="25" fillId="0" borderId="7" xfId="3" applyNumberFormat="1" applyFont="1" applyBorder="1" applyAlignment="1">
      <alignment horizontal="left" vertical="top" wrapText="1"/>
    </xf>
    <xf numFmtId="0" fontId="25" fillId="0" borderId="7" xfId="3" applyNumberFormat="1" applyFont="1" applyBorder="1" applyAlignment="1">
      <alignment horizontal="left" vertical="top" wrapText="1"/>
    </xf>
    <xf numFmtId="0" fontId="5" fillId="0" borderId="1" xfId="3" applyFont="1" applyBorder="1" applyAlignment="1">
      <alignment vertical="top" wrapText="1"/>
    </xf>
    <xf numFmtId="2" fontId="32" fillId="0" borderId="0" xfId="0" applyNumberFormat="1" applyFont="1" applyAlignment="1">
      <alignment horizontal="left" vertical="top"/>
    </xf>
    <xf numFmtId="4" fontId="96" fillId="21" borderId="115" xfId="0" applyNumberFormat="1" applyFont="1" applyFill="1" applyBorder="1" applyAlignment="1">
      <alignment horizontal="left" vertical="top" wrapText="1"/>
    </xf>
    <xf numFmtId="0" fontId="27" fillId="9" borderId="77" xfId="0" applyFont="1" applyFill="1" applyBorder="1" applyAlignment="1">
      <alignment horizontal="left"/>
    </xf>
    <xf numFmtId="0" fontId="104" fillId="21" borderId="7" xfId="0" applyFont="1" applyFill="1" applyBorder="1" applyAlignment="1">
      <alignment vertical="top" wrapText="1"/>
    </xf>
    <xf numFmtId="0" fontId="104" fillId="21" borderId="7" xfId="0" applyFont="1" applyFill="1" applyBorder="1" applyAlignment="1">
      <alignment horizontal="left" vertical="top" wrapText="1"/>
    </xf>
    <xf numFmtId="4" fontId="149" fillId="2" borderId="1" xfId="0" applyNumberFormat="1" applyFont="1" applyFill="1" applyBorder="1" applyAlignment="1">
      <alignment horizontal="left" vertical="top" wrapText="1"/>
    </xf>
    <xf numFmtId="4" fontId="149" fillId="21" borderId="1" xfId="0" applyNumberFormat="1" applyFont="1" applyFill="1" applyBorder="1" applyAlignment="1">
      <alignment horizontal="left" vertical="top" wrapText="1"/>
    </xf>
    <xf numFmtId="0" fontId="4" fillId="2" borderId="7" xfId="0" applyFont="1" applyFill="1" applyBorder="1" applyAlignment="1">
      <alignment vertical="top" wrapText="1"/>
    </xf>
    <xf numFmtId="0" fontId="104" fillId="21" borderId="116" xfId="0" applyFont="1" applyFill="1" applyBorder="1" applyAlignment="1">
      <alignment vertical="top" wrapText="1"/>
    </xf>
    <xf numFmtId="0" fontId="104" fillId="21" borderId="117" xfId="0" applyFont="1" applyFill="1" applyBorder="1" applyAlignment="1">
      <alignment vertical="top" wrapText="1"/>
    </xf>
    <xf numFmtId="0" fontId="104" fillId="21" borderId="118" xfId="0" applyFont="1" applyFill="1" applyBorder="1" applyAlignment="1">
      <alignment vertical="top" wrapText="1"/>
    </xf>
    <xf numFmtId="0" fontId="104" fillId="21" borderId="115" xfId="0" applyFont="1" applyFill="1" applyBorder="1" applyAlignment="1">
      <alignment vertical="top" wrapText="1"/>
    </xf>
    <xf numFmtId="2" fontId="149" fillId="21" borderId="1" xfId="0" applyNumberFormat="1" applyFont="1" applyFill="1" applyBorder="1" applyAlignment="1">
      <alignment horizontal="left" vertical="top" wrapText="1"/>
    </xf>
    <xf numFmtId="2" fontId="4" fillId="2" borderId="1" xfId="0" applyNumberFormat="1" applyFont="1" applyFill="1" applyBorder="1" applyAlignment="1">
      <alignment vertical="top" wrapText="1"/>
    </xf>
    <xf numFmtId="0" fontId="104" fillId="21" borderId="119" xfId="0" applyFont="1" applyFill="1" applyBorder="1" applyAlignment="1">
      <alignment vertical="top" wrapText="1"/>
    </xf>
    <xf numFmtId="0" fontId="104" fillId="21" borderId="1" xfId="0" applyFont="1" applyFill="1" applyBorder="1" applyAlignment="1">
      <alignment vertical="top" wrapText="1"/>
    </xf>
    <xf numFmtId="0" fontId="27" fillId="2" borderId="74" xfId="0" applyFont="1" applyFill="1" applyBorder="1"/>
    <xf numFmtId="0" fontId="104" fillId="21" borderId="120" xfId="0" applyFont="1" applyFill="1" applyBorder="1" applyAlignment="1">
      <alignment vertical="top" wrapText="1"/>
    </xf>
    <xf numFmtId="4" fontId="149" fillId="0" borderId="1" xfId="0" applyNumberFormat="1" applyFont="1" applyFill="1" applyBorder="1" applyAlignment="1">
      <alignment horizontal="left" vertical="top" wrapText="1"/>
    </xf>
    <xf numFmtId="4" fontId="149" fillId="21" borderId="74" xfId="0" applyNumberFormat="1" applyFont="1" applyFill="1" applyBorder="1" applyAlignment="1">
      <alignment horizontal="left" vertical="top" wrapText="1"/>
    </xf>
    <xf numFmtId="2" fontId="4" fillId="2" borderId="1" xfId="0" applyNumberFormat="1" applyFont="1" applyFill="1" applyBorder="1"/>
    <xf numFmtId="0" fontId="104" fillId="21" borderId="115" xfId="0" applyFont="1" applyFill="1" applyBorder="1" applyAlignment="1">
      <alignment horizontal="left" vertical="top" wrapText="1"/>
    </xf>
    <xf numFmtId="1" fontId="104" fillId="21" borderId="115" xfId="0" applyNumberFormat="1" applyFont="1" applyFill="1" applyBorder="1" applyAlignment="1">
      <alignment horizontal="left" vertical="top" wrapText="1"/>
    </xf>
    <xf numFmtId="4" fontId="149" fillId="21" borderId="23" xfId="0" applyNumberFormat="1" applyFont="1" applyFill="1" applyBorder="1" applyAlignment="1">
      <alignment horizontal="left" vertical="top" wrapText="1"/>
    </xf>
    <xf numFmtId="4" fontId="149" fillId="21" borderId="3" xfId="0" applyNumberFormat="1" applyFont="1" applyFill="1" applyBorder="1" applyAlignment="1">
      <alignment horizontal="left" vertical="top" wrapText="1"/>
    </xf>
    <xf numFmtId="0" fontId="104" fillId="6" borderId="0" xfId="0" applyFont="1" applyFill="1" applyBorder="1" applyAlignment="1">
      <alignment vertical="top" wrapText="1"/>
    </xf>
    <xf numFmtId="2" fontId="4" fillId="6" borderId="1" xfId="0" applyNumberFormat="1" applyFont="1" applyFill="1" applyBorder="1" applyAlignment="1">
      <alignment horizontal="left" vertical="top"/>
    </xf>
    <xf numFmtId="4" fontId="149" fillId="6" borderId="77" xfId="0" applyNumberFormat="1" applyFont="1" applyFill="1" applyBorder="1" applyAlignment="1">
      <alignment horizontal="left" vertical="top" wrapText="1"/>
    </xf>
    <xf numFmtId="0" fontId="4" fillId="6" borderId="1" xfId="0" applyFont="1" applyFill="1" applyBorder="1"/>
    <xf numFmtId="0" fontId="4" fillId="6" borderId="7" xfId="0" applyFont="1" applyFill="1" applyBorder="1"/>
    <xf numFmtId="0" fontId="4" fillId="6" borderId="1" xfId="0" applyFont="1" applyFill="1" applyBorder="1" applyAlignment="1">
      <alignment vertical="top"/>
    </xf>
    <xf numFmtId="0" fontId="91" fillId="3" borderId="1" xfId="0" applyFont="1" applyFill="1" applyBorder="1"/>
    <xf numFmtId="0" fontId="59" fillId="3" borderId="1" xfId="0" applyFont="1" applyFill="1" applyBorder="1" applyAlignment="1">
      <alignment vertical="top" wrapText="1"/>
    </xf>
    <xf numFmtId="0" fontId="27" fillId="3" borderId="77" xfId="0" applyFont="1" applyFill="1" applyBorder="1" applyAlignment="1">
      <alignment horizontal="left"/>
    </xf>
    <xf numFmtId="0" fontId="4" fillId="2" borderId="1" xfId="0" applyFont="1" applyFill="1" applyBorder="1" applyAlignment="1"/>
    <xf numFmtId="0" fontId="27" fillId="2" borderId="77" xfId="0" applyFont="1" applyFill="1" applyBorder="1" applyAlignment="1">
      <alignment horizontal="left"/>
    </xf>
    <xf numFmtId="0" fontId="27" fillId="2" borderId="77" xfId="0" applyFont="1" applyFill="1" applyBorder="1" applyAlignment="1">
      <alignment horizontal="left" vertical="top"/>
    </xf>
    <xf numFmtId="0" fontId="25" fillId="0" borderId="1" xfId="29" applyNumberFormat="1" applyFont="1" applyBorder="1" applyAlignment="1">
      <alignment vertical="top" wrapText="1"/>
    </xf>
    <xf numFmtId="2" fontId="25" fillId="0" borderId="1" xfId="29" applyNumberFormat="1" applyFont="1" applyBorder="1" applyAlignment="1">
      <alignment horizontal="left" vertical="top" wrapText="1"/>
    </xf>
    <xf numFmtId="2" fontId="6" fillId="0" borderId="77" xfId="0" applyNumberFormat="1" applyFont="1" applyBorder="1" applyAlignment="1">
      <alignment horizontal="left" vertical="top" wrapText="1"/>
    </xf>
    <xf numFmtId="2" fontId="6" fillId="0" borderId="1" xfId="0" applyNumberFormat="1" applyFont="1" applyBorder="1" applyAlignment="1">
      <alignment vertical="top" wrapText="1"/>
    </xf>
    <xf numFmtId="0" fontId="6" fillId="0" borderId="1" xfId="0" applyFont="1" applyFill="1" applyBorder="1" applyAlignment="1">
      <alignment vertical="top" wrapText="1"/>
    </xf>
    <xf numFmtId="2" fontId="4" fillId="0" borderId="1" xfId="0" applyNumberFormat="1" applyFont="1" applyBorder="1" applyAlignment="1">
      <alignment vertical="top"/>
    </xf>
    <xf numFmtId="0" fontId="25" fillId="2" borderId="1" xfId="29" applyNumberFormat="1" applyFont="1" applyFill="1" applyBorder="1" applyAlignment="1">
      <alignment horizontal="left" vertical="top" wrapText="1"/>
    </xf>
    <xf numFmtId="0" fontId="25" fillId="2" borderId="1" xfId="29" applyNumberFormat="1" applyFont="1" applyFill="1" applyBorder="1" applyAlignment="1">
      <alignment vertical="top" wrapText="1"/>
    </xf>
    <xf numFmtId="2" fontId="25" fillId="2" borderId="1" xfId="29" applyNumberFormat="1" applyFont="1" applyFill="1" applyBorder="1" applyAlignment="1">
      <alignment horizontal="left" vertical="top" wrapText="1"/>
    </xf>
    <xf numFmtId="2" fontId="25" fillId="0" borderId="77" xfId="29" applyNumberFormat="1" applyFont="1" applyBorder="1" applyAlignment="1">
      <alignment horizontal="left" vertical="top" wrapText="1"/>
    </xf>
    <xf numFmtId="0" fontId="25" fillId="0" borderId="1" xfId="29" applyNumberFormat="1" applyFont="1" applyBorder="1" applyAlignment="1">
      <alignment horizontal="left" vertical="top" wrapText="1"/>
    </xf>
    <xf numFmtId="2" fontId="25" fillId="2" borderId="77" xfId="29" applyNumberFormat="1" applyFont="1" applyFill="1" applyBorder="1" applyAlignment="1">
      <alignment horizontal="left" vertical="top" wrapText="1"/>
    </xf>
    <xf numFmtId="0" fontId="48" fillId="0" borderId="1" xfId="0" applyFont="1" applyFill="1" applyBorder="1" applyAlignment="1">
      <alignment vertical="top" wrapText="1"/>
    </xf>
    <xf numFmtId="0" fontId="5" fillId="0" borderId="1" xfId="29" applyNumberFormat="1" applyFont="1" applyBorder="1" applyAlignment="1">
      <alignment horizontal="left" vertical="top" wrapText="1"/>
    </xf>
    <xf numFmtId="2" fontId="15" fillId="0" borderId="7" xfId="0" applyNumberFormat="1" applyFont="1" applyBorder="1" applyAlignment="1">
      <alignment vertical="top" wrapText="1"/>
    </xf>
    <xf numFmtId="0" fontId="48" fillId="0" borderId="1" xfId="0" applyFont="1" applyBorder="1" applyAlignment="1">
      <alignment vertical="top" wrapText="1"/>
    </xf>
    <xf numFmtId="0" fontId="27" fillId="0" borderId="1" xfId="0" applyFont="1" applyBorder="1" applyAlignment="1">
      <alignment wrapText="1"/>
    </xf>
    <xf numFmtId="0" fontId="27" fillId="0" borderId="1" xfId="0" applyFont="1" applyBorder="1" applyAlignment="1">
      <alignment vertical="top" wrapText="1"/>
    </xf>
    <xf numFmtId="0" fontId="23" fillId="0" borderId="1" xfId="0" applyNumberFormat="1" applyFont="1" applyBorder="1" applyAlignment="1">
      <alignment horizontal="left" vertical="top" wrapText="1"/>
    </xf>
    <xf numFmtId="4" fontId="4" fillId="0" borderId="1" xfId="0" applyNumberFormat="1" applyFont="1" applyBorder="1" applyAlignment="1">
      <alignment horizontal="left" vertical="top"/>
    </xf>
    <xf numFmtId="4" fontId="17" fillId="0" borderId="1" xfId="30" applyNumberFormat="1" applyFont="1" applyBorder="1" applyAlignment="1">
      <alignment horizontal="left" vertical="top" wrapText="1"/>
    </xf>
    <xf numFmtId="4" fontId="17" fillId="0" borderId="1" xfId="30" applyNumberFormat="1" applyFont="1" applyBorder="1" applyAlignment="1">
      <alignment horizontal="left" vertical="top"/>
    </xf>
    <xf numFmtId="0" fontId="91" fillId="9" borderId="1" xfId="0" applyFont="1" applyFill="1" applyBorder="1"/>
    <xf numFmtId="0" fontId="5" fillId="9" borderId="1" xfId="29" applyNumberFormat="1" applyFont="1" applyFill="1" applyBorder="1" applyAlignment="1">
      <alignment horizontal="left" vertical="top" wrapText="1" indent="2"/>
    </xf>
    <xf numFmtId="2" fontId="5" fillId="9" borderId="1" xfId="0" applyNumberFormat="1" applyFont="1" applyFill="1" applyBorder="1"/>
    <xf numFmtId="2" fontId="25" fillId="9" borderId="7" xfId="0" applyNumberFormat="1" applyFont="1" applyFill="1" applyBorder="1"/>
    <xf numFmtId="2" fontId="4" fillId="0" borderId="7" xfId="0" applyNumberFormat="1" applyFont="1" applyBorder="1" applyAlignment="1">
      <alignment vertical="top"/>
    </xf>
    <xf numFmtId="0" fontId="4" fillId="0" borderId="7" xfId="0" applyFont="1" applyBorder="1" applyAlignment="1">
      <alignment vertical="top"/>
    </xf>
    <xf numFmtId="0" fontId="27" fillId="3" borderId="7" xfId="0" applyFont="1" applyFill="1" applyBorder="1"/>
    <xf numFmtId="0" fontId="27" fillId="0" borderId="1" xfId="0" applyFont="1" applyBorder="1" applyAlignment="1">
      <alignment horizontal="left" vertical="top"/>
    </xf>
    <xf numFmtId="0" fontId="6" fillId="2" borderId="1" xfId="0" applyFont="1" applyFill="1" applyBorder="1" applyAlignment="1">
      <alignment wrapText="1"/>
    </xf>
    <xf numFmtId="0" fontId="25" fillId="0" borderId="2" xfId="0" applyFont="1" applyBorder="1" applyAlignment="1">
      <alignment vertical="top" wrapText="1"/>
    </xf>
    <xf numFmtId="0" fontId="23" fillId="0" borderId="105" xfId="0" applyFont="1" applyBorder="1" applyAlignment="1">
      <alignment horizontal="left" vertical="top" wrapText="1"/>
    </xf>
    <xf numFmtId="0" fontId="31" fillId="3" borderId="86" xfId="0" applyFont="1" applyFill="1" applyBorder="1" applyAlignment="1">
      <alignment horizontal="left" vertical="top" wrapText="1"/>
    </xf>
    <xf numFmtId="0" fontId="0" fillId="0" borderId="0" xfId="0" applyAlignment="1">
      <alignment vertical="top"/>
    </xf>
    <xf numFmtId="2" fontId="2" fillId="2" borderId="77" xfId="0" applyNumberFormat="1" applyFont="1" applyFill="1" applyBorder="1" applyAlignment="1">
      <alignment horizontal="left" vertical="top"/>
    </xf>
    <xf numFmtId="0" fontId="12" fillId="0" borderId="1" xfId="0" applyFont="1" applyFill="1" applyBorder="1" applyAlignment="1">
      <alignment horizontal="left" vertical="top" wrapText="1"/>
    </xf>
    <xf numFmtId="2" fontId="12" fillId="0" borderId="1" xfId="0" applyNumberFormat="1" applyFont="1" applyFill="1" applyBorder="1" applyAlignment="1">
      <alignment horizontal="left" vertical="top" wrapText="1"/>
    </xf>
    <xf numFmtId="0" fontId="12" fillId="0" borderId="77" xfId="0" applyFont="1" applyFill="1" applyBorder="1" applyAlignment="1">
      <alignment horizontal="left" vertical="top" wrapText="1"/>
    </xf>
    <xf numFmtId="0" fontId="0" fillId="0" borderId="21" xfId="0" applyBorder="1" applyAlignment="1">
      <alignment horizontal="left" vertical="top" wrapText="1"/>
    </xf>
    <xf numFmtId="2" fontId="28" fillId="2" borderId="2" xfId="0" applyNumberFormat="1" applyFont="1" applyFill="1" applyBorder="1" applyAlignment="1">
      <alignment horizontal="left" vertical="top" wrapText="1"/>
    </xf>
    <xf numFmtId="2" fontId="12" fillId="2" borderId="3" xfId="0" applyNumberFormat="1" applyFont="1" applyFill="1" applyBorder="1" applyAlignment="1">
      <alignment horizontal="left" vertical="top" wrapText="1"/>
    </xf>
    <xf numFmtId="2" fontId="28" fillId="2" borderId="74" xfId="0" applyNumberFormat="1" applyFont="1" applyFill="1" applyBorder="1" applyAlignment="1">
      <alignment horizontal="left" vertical="top" wrapText="1"/>
    </xf>
    <xf numFmtId="0" fontId="28" fillId="2" borderId="10" xfId="0" applyFont="1" applyFill="1" applyBorder="1" applyAlignment="1">
      <alignment horizontal="left" vertical="top" wrapText="1"/>
    </xf>
    <xf numFmtId="0" fontId="28" fillId="2" borderId="77" xfId="0" applyFont="1" applyFill="1" applyBorder="1" applyAlignment="1">
      <alignment horizontal="left" vertical="top" wrapText="1"/>
    </xf>
    <xf numFmtId="2" fontId="12" fillId="0" borderId="3" xfId="0" applyNumberFormat="1" applyFont="1" applyBorder="1" applyAlignment="1">
      <alignment horizontal="left" vertical="top" wrapText="1"/>
    </xf>
    <xf numFmtId="2" fontId="37" fillId="2" borderId="74" xfId="0" applyNumberFormat="1" applyFont="1" applyFill="1" applyBorder="1" applyAlignment="1">
      <alignment horizontal="left" vertical="top" wrapText="1"/>
    </xf>
    <xf numFmtId="2" fontId="12" fillId="0" borderId="2" xfId="0" applyNumberFormat="1" applyFont="1" applyBorder="1" applyAlignment="1">
      <alignment horizontal="left" vertical="top" wrapText="1"/>
    </xf>
    <xf numFmtId="2" fontId="37" fillId="2" borderId="2" xfId="0" applyNumberFormat="1" applyFont="1" applyFill="1" applyBorder="1" applyAlignment="1">
      <alignment horizontal="left" vertical="top" wrapText="1"/>
    </xf>
    <xf numFmtId="2" fontId="36" fillId="2" borderId="74" xfId="0" applyNumberFormat="1" applyFont="1" applyFill="1" applyBorder="1" applyAlignment="1">
      <alignment horizontal="left" vertical="top" wrapText="1"/>
    </xf>
    <xf numFmtId="0" fontId="28" fillId="2" borderId="88" xfId="0" applyFont="1" applyFill="1" applyBorder="1" applyAlignment="1">
      <alignment horizontal="left" vertical="top" wrapText="1"/>
    </xf>
    <xf numFmtId="2" fontId="28" fillId="2" borderId="3" xfId="0" applyNumberFormat="1" applyFont="1" applyFill="1" applyBorder="1" applyAlignment="1">
      <alignment horizontal="left" vertical="top" wrapText="1"/>
    </xf>
    <xf numFmtId="0" fontId="37" fillId="2" borderId="7" xfId="0" applyFont="1" applyFill="1" applyBorder="1" applyAlignment="1">
      <alignment horizontal="left" vertical="top" wrapText="1"/>
    </xf>
    <xf numFmtId="2" fontId="36" fillId="2" borderId="1" xfId="0" applyNumberFormat="1" applyFont="1" applyFill="1" applyBorder="1" applyAlignment="1">
      <alignment horizontal="left" vertical="top" wrapText="1"/>
    </xf>
    <xf numFmtId="0" fontId="75" fillId="2" borderId="77" xfId="0" applyFont="1" applyFill="1" applyBorder="1" applyAlignment="1">
      <alignment horizontal="center" vertical="top" wrapText="1"/>
    </xf>
    <xf numFmtId="0" fontId="151" fillId="0" borderId="21" xfId="0" applyFont="1" applyBorder="1" applyAlignment="1">
      <alignment horizontal="left" vertical="top" wrapText="1"/>
    </xf>
    <xf numFmtId="0" fontId="151" fillId="0" borderId="7" xfId="0" applyFont="1" applyBorder="1" applyAlignment="1">
      <alignment horizontal="left" vertical="top" wrapText="1"/>
    </xf>
    <xf numFmtId="2" fontId="52" fillId="2" borderId="1" xfId="0" applyNumberFormat="1" applyFont="1" applyFill="1" applyBorder="1" applyAlignment="1">
      <alignment horizontal="left" vertical="top" wrapText="1"/>
    </xf>
    <xf numFmtId="2" fontId="52" fillId="2" borderId="77" xfId="0" applyNumberFormat="1" applyFont="1" applyFill="1" applyBorder="1" applyAlignment="1">
      <alignment horizontal="left" vertical="top" wrapText="1"/>
    </xf>
    <xf numFmtId="2" fontId="52" fillId="2" borderId="21" xfId="0" applyNumberFormat="1" applyFont="1" applyFill="1" applyBorder="1" applyAlignment="1">
      <alignment horizontal="left" vertical="top" wrapText="1"/>
    </xf>
    <xf numFmtId="2" fontId="52" fillId="2" borderId="7" xfId="0" applyNumberFormat="1" applyFont="1" applyFill="1" applyBorder="1" applyAlignment="1">
      <alignment horizontal="left" vertical="top" wrapText="1"/>
    </xf>
    <xf numFmtId="0" fontId="38" fillId="2" borderId="77" xfId="0" applyFont="1" applyFill="1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2" fontId="152" fillId="0" borderId="3" xfId="0" applyNumberFormat="1" applyFont="1" applyBorder="1" applyAlignment="1">
      <alignment horizontal="left" vertical="top" wrapText="1"/>
    </xf>
    <xf numFmtId="2" fontId="152" fillId="0" borderId="2" xfId="0" applyNumberFormat="1" applyFont="1" applyBorder="1" applyAlignment="1">
      <alignment horizontal="left" vertical="top" wrapText="1"/>
    </xf>
    <xf numFmtId="2" fontId="12" fillId="2" borderId="2" xfId="0" applyNumberFormat="1" applyFont="1" applyFill="1" applyBorder="1" applyAlignment="1">
      <alignment horizontal="left" vertical="top" wrapText="1"/>
    </xf>
    <xf numFmtId="0" fontId="28" fillId="2" borderId="74" xfId="0" applyFont="1" applyFill="1" applyBorder="1" applyAlignment="1">
      <alignment horizontal="left" vertical="top" wrapText="1"/>
    </xf>
    <xf numFmtId="2" fontId="52" fillId="2" borderId="74" xfId="0" applyNumberFormat="1" applyFont="1" applyFill="1" applyBorder="1" applyAlignment="1">
      <alignment horizontal="left" vertical="top" wrapText="1"/>
    </xf>
    <xf numFmtId="0" fontId="153" fillId="2" borderId="77" xfId="0" applyFont="1" applyFill="1" applyBorder="1" applyAlignment="1">
      <alignment horizontal="left" vertical="top" wrapText="1"/>
    </xf>
    <xf numFmtId="0" fontId="75" fillId="0" borderId="77" xfId="0" applyFont="1" applyBorder="1" applyAlignment="1">
      <alignment horizontal="center" vertical="top" wrapText="1"/>
    </xf>
    <xf numFmtId="2" fontId="52" fillId="0" borderId="3" xfId="0" applyNumberFormat="1" applyFont="1" applyBorder="1" applyAlignment="1">
      <alignment horizontal="left" vertical="top" wrapText="1"/>
    </xf>
    <xf numFmtId="2" fontId="52" fillId="0" borderId="77" xfId="0" applyNumberFormat="1" applyFont="1" applyBorder="1" applyAlignment="1">
      <alignment horizontal="left" vertical="top" wrapText="1"/>
    </xf>
    <xf numFmtId="2" fontId="52" fillId="0" borderId="21" xfId="0" applyNumberFormat="1" applyFont="1" applyBorder="1" applyAlignment="1">
      <alignment horizontal="left" vertical="top" wrapText="1"/>
    </xf>
    <xf numFmtId="2" fontId="52" fillId="0" borderId="7" xfId="0" applyNumberFormat="1" applyFont="1" applyBorder="1" applyAlignment="1">
      <alignment horizontal="left" vertical="top" wrapText="1"/>
    </xf>
    <xf numFmtId="0" fontId="152" fillId="0" borderId="3" xfId="0" applyFont="1" applyBorder="1" applyAlignment="1">
      <alignment horizontal="left" vertical="top" wrapText="1"/>
    </xf>
    <xf numFmtId="0" fontId="152" fillId="0" borderId="2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0" fillId="0" borderId="3" xfId="0" applyBorder="1" applyAlignment="1">
      <alignment horizontal="left" vertical="top"/>
    </xf>
    <xf numFmtId="2" fontId="8" fillId="0" borderId="74" xfId="0" applyNumberFormat="1" applyFont="1" applyBorder="1" applyAlignment="1">
      <alignment horizontal="left" vertical="top"/>
    </xf>
    <xf numFmtId="2" fontId="0" fillId="0" borderId="3" xfId="0" applyNumberFormat="1" applyBorder="1" applyAlignment="1">
      <alignment horizontal="left" vertical="top"/>
    </xf>
    <xf numFmtId="3" fontId="8" fillId="0" borderId="74" xfId="0" applyNumberFormat="1" applyFont="1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2" fontId="8" fillId="0" borderId="2" xfId="0" applyNumberFormat="1" applyFont="1" applyBorder="1" applyAlignment="1">
      <alignment horizontal="left" vertical="top"/>
    </xf>
    <xf numFmtId="2" fontId="0" fillId="0" borderId="2" xfId="0" applyNumberFormat="1" applyBorder="1" applyAlignment="1">
      <alignment horizontal="left" vertical="top"/>
    </xf>
    <xf numFmtId="3" fontId="8" fillId="0" borderId="2" xfId="0" applyNumberFormat="1" applyFont="1" applyBorder="1" applyAlignment="1">
      <alignment horizontal="left" vertical="top" wrapText="1"/>
    </xf>
    <xf numFmtId="2" fontId="8" fillId="0" borderId="1" xfId="0" applyNumberFormat="1" applyFont="1" applyBorder="1" applyAlignment="1">
      <alignment horizontal="left" vertical="top"/>
    </xf>
    <xf numFmtId="3" fontId="8" fillId="0" borderId="1" xfId="0" applyNumberFormat="1" applyFont="1" applyBorder="1" applyAlignment="1">
      <alignment horizontal="left" vertical="top" wrapText="1"/>
    </xf>
    <xf numFmtId="0" fontId="8" fillId="0" borderId="74" xfId="0" applyFont="1" applyBorder="1" applyAlignment="1">
      <alignment horizontal="left" vertical="top" wrapText="1"/>
    </xf>
    <xf numFmtId="2" fontId="8" fillId="0" borderId="3" xfId="0" applyNumberFormat="1" applyFont="1" applyBorder="1" applyAlignment="1">
      <alignment horizontal="left" vertical="top"/>
    </xf>
    <xf numFmtId="0" fontId="8" fillId="0" borderId="3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2" fontId="75" fillId="2" borderId="1" xfId="0" applyNumberFormat="1" applyFont="1" applyFill="1" applyBorder="1" applyAlignment="1">
      <alignment horizontal="left" vertical="top" wrapText="1"/>
    </xf>
    <xf numFmtId="2" fontId="52" fillId="2" borderId="2" xfId="0" applyNumberFormat="1" applyFont="1" applyFill="1" applyBorder="1" applyAlignment="1">
      <alignment horizontal="left" vertical="top" wrapText="1"/>
    </xf>
    <xf numFmtId="2" fontId="52" fillId="2" borderId="10" xfId="0" applyNumberFormat="1" applyFont="1" applyFill="1" applyBorder="1" applyAlignment="1">
      <alignment horizontal="left" vertical="top" wrapText="1"/>
    </xf>
    <xf numFmtId="0" fontId="75" fillId="2" borderId="77" xfId="0" applyFont="1" applyFill="1" applyBorder="1" applyAlignment="1">
      <alignment horizontal="left" vertical="top" wrapText="1"/>
    </xf>
    <xf numFmtId="0" fontId="75" fillId="2" borderId="1" xfId="0" applyFont="1" applyFill="1" applyBorder="1" applyAlignment="1">
      <alignment horizontal="left" vertical="top" wrapText="1"/>
    </xf>
    <xf numFmtId="0" fontId="76" fillId="0" borderId="1" xfId="0" applyFont="1" applyBorder="1" applyAlignment="1">
      <alignment horizontal="left" vertical="top" wrapText="1"/>
    </xf>
    <xf numFmtId="0" fontId="76" fillId="0" borderId="1" xfId="0" applyFont="1" applyBorder="1" applyAlignment="1">
      <alignment horizontal="left" vertical="top"/>
    </xf>
    <xf numFmtId="2" fontId="76" fillId="0" borderId="74" xfId="0" applyNumberFormat="1" applyFont="1" applyBorder="1" applyAlignment="1">
      <alignment horizontal="left" vertical="top"/>
    </xf>
    <xf numFmtId="0" fontId="76" fillId="0" borderId="74" xfId="0" applyFont="1" applyBorder="1" applyAlignment="1">
      <alignment horizontal="left" vertical="top" wrapText="1"/>
    </xf>
    <xf numFmtId="2" fontId="76" fillId="0" borderId="2" xfId="0" applyNumberFormat="1" applyFont="1" applyBorder="1" applyAlignment="1">
      <alignment horizontal="left" vertical="top"/>
    </xf>
    <xf numFmtId="0" fontId="76" fillId="0" borderId="2" xfId="0" applyFont="1" applyBorder="1" applyAlignment="1">
      <alignment horizontal="left" vertical="top" wrapText="1"/>
    </xf>
    <xf numFmtId="2" fontId="76" fillId="0" borderId="1" xfId="0" applyNumberFormat="1" applyFont="1" applyBorder="1" applyAlignment="1">
      <alignment horizontal="left" vertical="top"/>
    </xf>
    <xf numFmtId="2" fontId="76" fillId="0" borderId="1" xfId="0" applyNumberFormat="1" applyFont="1" applyBorder="1" applyAlignment="1">
      <alignment horizontal="left" vertical="top" wrapText="1"/>
    </xf>
    <xf numFmtId="3" fontId="76" fillId="0" borderId="1" xfId="0" applyNumberFormat="1" applyFont="1" applyBorder="1" applyAlignment="1">
      <alignment horizontal="left" vertical="top" wrapText="1"/>
    </xf>
    <xf numFmtId="2" fontId="76" fillId="0" borderId="3" xfId="0" applyNumberFormat="1" applyFont="1" applyBorder="1" applyAlignment="1">
      <alignment horizontal="left" vertical="top"/>
    </xf>
    <xf numFmtId="0" fontId="76" fillId="0" borderId="3" xfId="0" applyFont="1" applyBorder="1" applyAlignment="1">
      <alignment horizontal="left" vertical="top" wrapText="1"/>
    </xf>
    <xf numFmtId="0" fontId="154" fillId="0" borderId="2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center" wrapText="1"/>
    </xf>
    <xf numFmtId="2" fontId="8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2" fontId="36" fillId="2" borderId="3" xfId="0" applyNumberFormat="1" applyFont="1" applyFill="1" applyBorder="1" applyAlignment="1">
      <alignment horizontal="left" vertical="top" wrapText="1"/>
    </xf>
    <xf numFmtId="0" fontId="28" fillId="2" borderId="0" xfId="0" applyFont="1" applyFill="1" applyBorder="1" applyAlignment="1">
      <alignment horizontal="left" vertical="top" wrapText="1"/>
    </xf>
    <xf numFmtId="0" fontId="52" fillId="2" borderId="77" xfId="0" applyFont="1" applyFill="1" applyBorder="1" applyAlignment="1">
      <alignment horizontal="center" vertical="top" wrapText="1"/>
    </xf>
    <xf numFmtId="0" fontId="155" fillId="2" borderId="77" xfId="0" applyFont="1" applyFill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3" fontId="8" fillId="2" borderId="1" xfId="0" applyNumberFormat="1" applyFont="1" applyFill="1" applyBorder="1" applyAlignment="1">
      <alignment horizontal="left" vertical="top" wrapText="1"/>
    </xf>
    <xf numFmtId="0" fontId="0" fillId="2" borderId="2" xfId="0" applyFill="1" applyBorder="1" applyAlignment="1">
      <alignment horizontal="left" vertical="top"/>
    </xf>
    <xf numFmtId="2" fontId="0" fillId="2" borderId="2" xfId="0" applyNumberFormat="1" applyFill="1" applyBorder="1" applyAlignment="1">
      <alignment horizontal="left" vertical="top"/>
    </xf>
    <xf numFmtId="2" fontId="36" fillId="2" borderId="2" xfId="0" applyNumberFormat="1" applyFont="1" applyFill="1" applyBorder="1" applyAlignment="1">
      <alignment horizontal="left" vertical="top" wrapText="1"/>
    </xf>
    <xf numFmtId="2" fontId="28" fillId="2" borderId="77" xfId="0" applyNumberFormat="1" applyFont="1" applyFill="1" applyBorder="1" applyAlignment="1">
      <alignment horizontal="left" vertical="top" wrapText="1"/>
    </xf>
    <xf numFmtId="2" fontId="28" fillId="2" borderId="7" xfId="0" applyNumberFormat="1" applyFont="1" applyFill="1" applyBorder="1" applyAlignment="1">
      <alignment horizontal="left" vertical="top" wrapText="1"/>
    </xf>
    <xf numFmtId="0" fontId="28" fillId="4" borderId="7" xfId="0" applyFont="1" applyFill="1" applyBorder="1" applyAlignment="1">
      <alignment horizontal="left" vertical="top" wrapText="1"/>
    </xf>
    <xf numFmtId="0" fontId="22" fillId="0" borderId="74" xfId="0" applyFont="1" applyBorder="1" applyAlignment="1">
      <alignment horizontal="left" vertical="top"/>
    </xf>
    <xf numFmtId="0" fontId="22" fillId="0" borderId="3" xfId="0" applyFont="1" applyBorder="1" applyAlignment="1">
      <alignment horizontal="left" vertical="top"/>
    </xf>
    <xf numFmtId="0" fontId="22" fillId="0" borderId="2" xfId="0" applyFont="1" applyBorder="1" applyAlignment="1">
      <alignment horizontal="left" vertical="top"/>
    </xf>
    <xf numFmtId="0" fontId="157" fillId="0" borderId="3" xfId="0" applyFont="1" applyBorder="1" applyAlignment="1">
      <alignment horizontal="left" vertical="top"/>
    </xf>
    <xf numFmtId="2" fontId="8" fillId="0" borderId="74" xfId="0" applyNumberFormat="1" applyFont="1" applyBorder="1" applyAlignment="1">
      <alignment horizontal="left" vertical="top" wrapText="1"/>
    </xf>
    <xf numFmtId="2" fontId="157" fillId="0" borderId="3" xfId="0" applyNumberFormat="1" applyFont="1" applyBorder="1" applyAlignment="1">
      <alignment horizontal="left" vertical="top"/>
    </xf>
    <xf numFmtId="0" fontId="157" fillId="0" borderId="2" xfId="0" applyFont="1" applyBorder="1" applyAlignment="1">
      <alignment horizontal="left" vertical="top"/>
    </xf>
    <xf numFmtId="2" fontId="0" fillId="0" borderId="2" xfId="0" applyNumberFormat="1" applyBorder="1" applyAlignment="1">
      <alignment horizontal="left" vertical="top" wrapText="1"/>
    </xf>
    <xf numFmtId="2" fontId="157" fillId="0" borderId="2" xfId="0" applyNumberFormat="1" applyFont="1" applyBorder="1" applyAlignment="1">
      <alignment horizontal="left" vertical="top"/>
    </xf>
    <xf numFmtId="0" fontId="28" fillId="0" borderId="7" xfId="0" applyFont="1" applyFill="1" applyBorder="1" applyAlignment="1">
      <alignment horizontal="left" vertical="top" wrapText="1"/>
    </xf>
    <xf numFmtId="0" fontId="0" fillId="2" borderId="3" xfId="0" applyFill="1" applyBorder="1" applyAlignment="1">
      <alignment horizontal="left" vertical="top"/>
    </xf>
    <xf numFmtId="2" fontId="8" fillId="2" borderId="74" xfId="0" applyNumberFormat="1" applyFont="1" applyFill="1" applyBorder="1" applyAlignment="1">
      <alignment horizontal="left" vertical="top"/>
    </xf>
    <xf numFmtId="2" fontId="0" fillId="2" borderId="3" xfId="0" applyNumberFormat="1" applyFill="1" applyBorder="1" applyAlignment="1">
      <alignment horizontal="left" vertical="top"/>
    </xf>
    <xf numFmtId="0" fontId="8" fillId="2" borderId="74" xfId="0" applyFont="1" applyFill="1" applyBorder="1" applyAlignment="1">
      <alignment horizontal="left" vertical="top" wrapText="1"/>
    </xf>
    <xf numFmtId="2" fontId="8" fillId="2" borderId="2" xfId="0" applyNumberFormat="1" applyFont="1" applyFill="1" applyBorder="1" applyAlignment="1">
      <alignment horizontal="left" vertical="top"/>
    </xf>
    <xf numFmtId="0" fontId="158" fillId="0" borderId="21" xfId="0" applyFont="1" applyBorder="1" applyAlignment="1">
      <alignment horizontal="left" vertical="top" wrapText="1"/>
    </xf>
    <xf numFmtId="0" fontId="158" fillId="0" borderId="7" xfId="0" applyFont="1" applyBorder="1" applyAlignment="1">
      <alignment horizontal="left" vertical="top" wrapText="1"/>
    </xf>
    <xf numFmtId="2" fontId="75" fillId="2" borderId="77" xfId="0" applyNumberFormat="1" applyFont="1" applyFill="1" applyBorder="1" applyAlignment="1">
      <alignment horizontal="left" vertical="top" wrapText="1"/>
    </xf>
    <xf numFmtId="2" fontId="75" fillId="2" borderId="21" xfId="0" applyNumberFormat="1" applyFont="1" applyFill="1" applyBorder="1" applyAlignment="1">
      <alignment horizontal="left" vertical="top" wrapText="1"/>
    </xf>
    <xf numFmtId="2" fontId="158" fillId="0" borderId="7" xfId="0" applyNumberFormat="1" applyFont="1" applyBorder="1" applyAlignment="1">
      <alignment horizontal="left" vertical="top" wrapText="1"/>
    </xf>
    <xf numFmtId="0" fontId="75" fillId="2" borderId="21" xfId="0" applyFont="1" applyFill="1" applyBorder="1" applyAlignment="1">
      <alignment horizontal="left" vertical="top" wrapText="1"/>
    </xf>
    <xf numFmtId="2" fontId="28" fillId="2" borderId="0" xfId="0" applyNumberFormat="1" applyFont="1" applyFill="1" applyBorder="1" applyAlignment="1">
      <alignment horizontal="left" vertical="top" wrapText="1"/>
    </xf>
    <xf numFmtId="2" fontId="52" fillId="2" borderId="0" xfId="0" applyNumberFormat="1" applyFont="1" applyFill="1" applyBorder="1" applyAlignment="1">
      <alignment horizontal="left" vertical="top" wrapText="1"/>
    </xf>
    <xf numFmtId="2" fontId="152" fillId="2" borderId="3" xfId="0" applyNumberFormat="1" applyFont="1" applyFill="1" applyBorder="1" applyAlignment="1">
      <alignment horizontal="left" vertical="top" wrapText="1"/>
    </xf>
    <xf numFmtId="2" fontId="152" fillId="2" borderId="2" xfId="0" applyNumberFormat="1" applyFont="1" applyFill="1" applyBorder="1" applyAlignment="1">
      <alignment horizontal="left" vertical="top" wrapText="1"/>
    </xf>
    <xf numFmtId="0" fontId="28" fillId="4" borderId="1" xfId="0" applyFont="1" applyFill="1" applyBorder="1" applyAlignment="1">
      <alignment horizontal="left" vertical="top" wrapText="1"/>
    </xf>
    <xf numFmtId="2" fontId="28" fillId="4" borderId="1" xfId="0" applyNumberFormat="1" applyFont="1" applyFill="1" applyBorder="1" applyAlignment="1">
      <alignment horizontal="left" vertical="top" wrapText="1"/>
    </xf>
    <xf numFmtId="2" fontId="12" fillId="4" borderId="1" xfId="0" applyNumberFormat="1" applyFont="1" applyFill="1" applyBorder="1" applyAlignment="1">
      <alignment horizontal="left" vertical="top" wrapText="1"/>
    </xf>
    <xf numFmtId="0" fontId="28" fillId="4" borderId="77" xfId="0" applyFont="1" applyFill="1" applyBorder="1" applyAlignment="1">
      <alignment horizontal="left" vertical="top" wrapText="1"/>
    </xf>
    <xf numFmtId="2" fontId="12" fillId="4" borderId="74" xfId="0" applyNumberFormat="1" applyFont="1" applyFill="1" applyBorder="1" applyAlignment="1">
      <alignment horizontal="left" vertical="top" wrapText="1"/>
    </xf>
    <xf numFmtId="2" fontId="28" fillId="4" borderId="74" xfId="0" applyNumberFormat="1" applyFont="1" applyFill="1" applyBorder="1" applyAlignment="1">
      <alignment horizontal="left" vertical="top" wrapText="1"/>
    </xf>
    <xf numFmtId="0" fontId="28" fillId="4" borderId="90" xfId="0" applyFont="1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 wrapText="1"/>
    </xf>
    <xf numFmtId="2" fontId="28" fillId="0" borderId="1" xfId="0" applyNumberFormat="1" applyFont="1" applyFill="1" applyBorder="1" applyAlignment="1">
      <alignment horizontal="left" vertical="top" wrapText="1"/>
    </xf>
    <xf numFmtId="2" fontId="12" fillId="0" borderId="74" xfId="0" applyNumberFormat="1" applyFont="1" applyFill="1" applyBorder="1" applyAlignment="1">
      <alignment horizontal="left" vertical="top" wrapText="1"/>
    </xf>
    <xf numFmtId="0" fontId="28" fillId="0" borderId="77" xfId="0" applyFont="1" applyFill="1" applyBorder="1" applyAlignment="1">
      <alignment horizontal="left" vertical="top" wrapText="1"/>
    </xf>
    <xf numFmtId="0" fontId="152" fillId="2" borderId="3" xfId="0" applyFont="1" applyFill="1" applyBorder="1" applyAlignment="1">
      <alignment horizontal="left" vertical="top" wrapText="1"/>
    </xf>
    <xf numFmtId="0" fontId="152" fillId="2" borderId="2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52" fillId="0" borderId="77" xfId="0" applyFont="1" applyFill="1" applyBorder="1" applyAlignment="1">
      <alignment horizontal="center" vertical="top" wrapText="1"/>
    </xf>
    <xf numFmtId="2" fontId="52" fillId="0" borderId="1" xfId="0" applyNumberFormat="1" applyFont="1" applyFill="1" applyBorder="1" applyAlignment="1">
      <alignment horizontal="left" vertical="top" wrapText="1"/>
    </xf>
    <xf numFmtId="2" fontId="52" fillId="0" borderId="77" xfId="0" applyNumberFormat="1" applyFont="1" applyFill="1" applyBorder="1" applyAlignment="1">
      <alignment horizontal="left" vertical="top" wrapText="1"/>
    </xf>
    <xf numFmtId="2" fontId="52" fillId="0" borderId="21" xfId="0" applyNumberFormat="1" applyFont="1" applyFill="1" applyBorder="1" applyAlignment="1">
      <alignment horizontal="left" vertical="top" wrapText="1"/>
    </xf>
    <xf numFmtId="2" fontId="52" fillId="0" borderId="7" xfId="0" applyNumberFormat="1" applyFont="1" applyFill="1" applyBorder="1" applyAlignment="1">
      <alignment horizontal="left" vertical="top" wrapText="1"/>
    </xf>
    <xf numFmtId="0" fontId="52" fillId="0" borderId="77" xfId="0" applyFont="1" applyFill="1" applyBorder="1" applyAlignment="1">
      <alignment horizontal="left" vertical="top" wrapText="1"/>
    </xf>
    <xf numFmtId="0" fontId="52" fillId="0" borderId="7" xfId="0" applyFont="1" applyFill="1" applyBorder="1" applyAlignment="1">
      <alignment horizontal="left" vertical="top" wrapText="1"/>
    </xf>
    <xf numFmtId="2" fontId="28" fillId="0" borderId="2" xfId="0" applyNumberFormat="1" applyFont="1" applyBorder="1" applyAlignment="1">
      <alignment horizontal="left" vertical="top" wrapText="1"/>
    </xf>
    <xf numFmtId="2" fontId="151" fillId="0" borderId="7" xfId="0" applyNumberFormat="1" applyFont="1" applyBorder="1" applyAlignment="1">
      <alignment horizontal="left" vertical="top" wrapText="1"/>
    </xf>
    <xf numFmtId="2" fontId="22" fillId="0" borderId="1" xfId="0" applyNumberFormat="1" applyFont="1" applyBorder="1" applyAlignment="1">
      <alignment horizontal="left" vertical="top" wrapText="1"/>
    </xf>
    <xf numFmtId="2" fontId="22" fillId="0" borderId="1" xfId="0" applyNumberFormat="1" applyFont="1" applyBorder="1" applyAlignment="1">
      <alignment horizontal="left" vertical="top"/>
    </xf>
    <xf numFmtId="2" fontId="22" fillId="0" borderId="74" xfId="0" applyNumberFormat="1" applyFont="1" applyBorder="1" applyAlignment="1">
      <alignment horizontal="left" vertical="top" wrapText="1"/>
    </xf>
    <xf numFmtId="2" fontId="22" fillId="0" borderId="3" xfId="0" applyNumberFormat="1" applyFont="1" applyBorder="1" applyAlignment="1">
      <alignment horizontal="left" vertical="top" wrapText="1"/>
    </xf>
    <xf numFmtId="2" fontId="22" fillId="0" borderId="2" xfId="0" applyNumberFormat="1" applyFont="1" applyBorder="1" applyAlignment="1">
      <alignment horizontal="left" vertical="top" wrapText="1"/>
    </xf>
    <xf numFmtId="0" fontId="52" fillId="2" borderId="77" xfId="0" applyFont="1" applyFill="1" applyBorder="1" applyAlignment="1">
      <alignment horizontal="left" vertical="top" wrapText="1"/>
    </xf>
    <xf numFmtId="0" fontId="52" fillId="2" borderId="7" xfId="0" applyFont="1" applyFill="1" applyBorder="1" applyAlignment="1">
      <alignment horizontal="left" vertical="top" wrapText="1"/>
    </xf>
    <xf numFmtId="0" fontId="28" fillId="22" borderId="7" xfId="0" applyFont="1" applyFill="1" applyBorder="1" applyAlignment="1">
      <alignment horizontal="left" vertical="top" wrapText="1"/>
    </xf>
    <xf numFmtId="0" fontId="28" fillId="22" borderId="1" xfId="0" applyFont="1" applyFill="1" applyBorder="1" applyAlignment="1">
      <alignment horizontal="left" vertical="top" wrapText="1"/>
    </xf>
    <xf numFmtId="2" fontId="28" fillId="22" borderId="1" xfId="0" applyNumberFormat="1" applyFont="1" applyFill="1" applyBorder="1" applyAlignment="1">
      <alignment horizontal="left" vertical="top" wrapText="1"/>
    </xf>
    <xf numFmtId="2" fontId="12" fillId="22" borderId="1" xfId="0" applyNumberFormat="1" applyFont="1" applyFill="1" applyBorder="1" applyAlignment="1">
      <alignment horizontal="left" vertical="top" wrapText="1"/>
    </xf>
    <xf numFmtId="0" fontId="28" fillId="22" borderId="77" xfId="0" applyFont="1" applyFill="1" applyBorder="1" applyAlignment="1">
      <alignment horizontal="left" vertical="top" wrapText="1"/>
    </xf>
    <xf numFmtId="0" fontId="52" fillId="2" borderId="0" xfId="0" applyFont="1" applyFill="1" applyAlignment="1">
      <alignment horizontal="left" vertical="top"/>
    </xf>
    <xf numFmtId="2" fontId="52" fillId="2" borderId="0" xfId="0" applyNumberFormat="1" applyFont="1" applyFill="1" applyAlignment="1">
      <alignment horizontal="left" vertical="top"/>
    </xf>
    <xf numFmtId="0" fontId="52" fillId="2" borderId="0" xfId="0" applyFont="1" applyFill="1" applyAlignment="1">
      <alignment horizontal="left" vertical="top" wrapText="1"/>
    </xf>
    <xf numFmtId="0" fontId="52" fillId="2" borderId="74" xfId="0" applyFont="1" applyFill="1" applyBorder="1" applyAlignment="1">
      <alignment horizontal="left" vertical="top" wrapText="1"/>
    </xf>
    <xf numFmtId="0" fontId="76" fillId="2" borderId="88" xfId="0" applyFont="1" applyFill="1" applyBorder="1" applyAlignment="1">
      <alignment horizontal="left" vertical="top" wrapText="1"/>
    </xf>
    <xf numFmtId="2" fontId="76" fillId="2" borderId="1" xfId="0" applyNumberFormat="1" applyFont="1" applyFill="1" applyBorder="1" applyAlignment="1">
      <alignment horizontal="left" vertical="top" wrapText="1"/>
    </xf>
    <xf numFmtId="2" fontId="21" fillId="2" borderId="74" xfId="0" applyNumberFormat="1" applyFont="1" applyFill="1" applyBorder="1" applyAlignment="1">
      <alignment horizontal="left" vertical="top" wrapText="1"/>
    </xf>
    <xf numFmtId="2" fontId="28" fillId="2" borderId="88" xfId="0" applyNumberFormat="1" applyFont="1" applyFill="1" applyBorder="1" applyAlignment="1">
      <alignment horizontal="left" vertical="top" wrapText="1"/>
    </xf>
    <xf numFmtId="2" fontId="76" fillId="4" borderId="1" xfId="0" applyNumberFormat="1" applyFont="1" applyFill="1" applyBorder="1" applyAlignment="1">
      <alignment horizontal="left" vertical="top" wrapText="1"/>
    </xf>
    <xf numFmtId="2" fontId="21" fillId="4" borderId="74" xfId="0" applyNumberFormat="1" applyFont="1" applyFill="1" applyBorder="1" applyAlignment="1">
      <alignment horizontal="left" vertical="top" wrapText="1"/>
    </xf>
    <xf numFmtId="2" fontId="28" fillId="4" borderId="7" xfId="0" applyNumberFormat="1" applyFont="1" applyFill="1" applyBorder="1" applyAlignment="1">
      <alignment horizontal="left" vertical="top" wrapText="1"/>
    </xf>
    <xf numFmtId="2" fontId="12" fillId="4" borderId="3" xfId="0" applyNumberFormat="1" applyFont="1" applyFill="1" applyBorder="1" applyAlignment="1">
      <alignment horizontal="left" vertical="top" wrapText="1"/>
    </xf>
    <xf numFmtId="2" fontId="12" fillId="4" borderId="2" xfId="0" applyNumberFormat="1" applyFont="1" applyFill="1" applyBorder="1" applyAlignment="1">
      <alignment horizontal="left" vertical="top" wrapText="1"/>
    </xf>
    <xf numFmtId="0" fontId="28" fillId="23" borderId="1" xfId="0" applyFont="1" applyFill="1" applyBorder="1" applyAlignment="1">
      <alignment horizontal="left" vertical="top" wrapText="1"/>
    </xf>
    <xf numFmtId="2" fontId="28" fillId="23" borderId="1" xfId="0" applyNumberFormat="1" applyFont="1" applyFill="1" applyBorder="1" applyAlignment="1">
      <alignment horizontal="left" vertical="top" wrapText="1"/>
    </xf>
    <xf numFmtId="0" fontId="152" fillId="23" borderId="2" xfId="0" applyFont="1" applyFill="1" applyBorder="1" applyAlignment="1">
      <alignment horizontal="left" vertical="top" wrapText="1"/>
    </xf>
    <xf numFmtId="2" fontId="152" fillId="23" borderId="2" xfId="0" applyNumberFormat="1" applyFont="1" applyFill="1" applyBorder="1" applyAlignment="1">
      <alignment horizontal="left" vertical="top" wrapText="1"/>
    </xf>
    <xf numFmtId="0" fontId="28" fillId="23" borderId="90" xfId="0" applyFont="1" applyFill="1" applyBorder="1" applyAlignment="1">
      <alignment horizontal="left" vertical="top" wrapText="1"/>
    </xf>
    <xf numFmtId="0" fontId="28" fillId="4" borderId="88" xfId="0" applyFont="1" applyFill="1" applyBorder="1" applyAlignment="1">
      <alignment horizontal="left" vertical="top" wrapText="1"/>
    </xf>
    <xf numFmtId="0" fontId="152" fillId="4" borderId="2" xfId="0" applyFont="1" applyFill="1" applyBorder="1" applyAlignment="1">
      <alignment horizontal="left" vertical="top" wrapText="1"/>
    </xf>
    <xf numFmtId="2" fontId="152" fillId="4" borderId="2" xfId="0" applyNumberFormat="1" applyFont="1" applyFill="1" applyBorder="1" applyAlignment="1">
      <alignment horizontal="left" vertical="top" wrapText="1"/>
    </xf>
    <xf numFmtId="0" fontId="76" fillId="2" borderId="7" xfId="0" applyFont="1" applyFill="1" applyBorder="1" applyAlignment="1">
      <alignment horizontal="left" vertical="top" wrapText="1"/>
    </xf>
    <xf numFmtId="2" fontId="21" fillId="2" borderId="1" xfId="0" applyNumberFormat="1" applyFont="1" applyFill="1" applyBorder="1" applyAlignment="1">
      <alignment horizontal="left" vertical="top" wrapText="1"/>
    </xf>
    <xf numFmtId="2" fontId="76" fillId="2" borderId="74" xfId="0" applyNumberFormat="1" applyFont="1" applyFill="1" applyBorder="1" applyAlignment="1">
      <alignment horizontal="left" vertical="top" wrapText="1"/>
    </xf>
    <xf numFmtId="2" fontId="36" fillId="4" borderId="74" xfId="0" applyNumberFormat="1" applyFont="1" applyFill="1" applyBorder="1" applyAlignment="1">
      <alignment horizontal="left" vertical="top" wrapText="1"/>
    </xf>
    <xf numFmtId="2" fontId="36" fillId="4" borderId="3" xfId="0" applyNumberFormat="1" applyFont="1" applyFill="1" applyBorder="1" applyAlignment="1">
      <alignment horizontal="left" vertical="top" wrapText="1"/>
    </xf>
    <xf numFmtId="0" fontId="37" fillId="4" borderId="7" xfId="0" applyFont="1" applyFill="1" applyBorder="1" applyAlignment="1">
      <alignment horizontal="left" vertical="top" wrapText="1"/>
    </xf>
    <xf numFmtId="2" fontId="36" fillId="4" borderId="1" xfId="0" applyNumberFormat="1" applyFont="1" applyFill="1" applyBorder="1" applyAlignment="1">
      <alignment horizontal="left" vertical="top" wrapText="1"/>
    </xf>
    <xf numFmtId="0" fontId="75" fillId="0" borderId="77" xfId="0" applyFont="1" applyBorder="1" applyAlignment="1">
      <alignment horizontal="center" vertical="top"/>
    </xf>
    <xf numFmtId="0" fontId="151" fillId="0" borderId="21" xfId="0" applyFont="1" applyBorder="1" applyAlignment="1">
      <alignment horizontal="left" vertical="top"/>
    </xf>
    <xf numFmtId="0" fontId="151" fillId="0" borderId="7" xfId="0" applyFont="1" applyBorder="1" applyAlignment="1">
      <alignment horizontal="left" vertical="top"/>
    </xf>
    <xf numFmtId="2" fontId="52" fillId="0" borderId="1" xfId="0" applyNumberFormat="1" applyFont="1" applyBorder="1" applyAlignment="1">
      <alignment horizontal="left" vertical="top"/>
    </xf>
    <xf numFmtId="2" fontId="52" fillId="0" borderId="77" xfId="0" applyNumberFormat="1" applyFont="1" applyBorder="1" applyAlignment="1">
      <alignment horizontal="left" vertical="top"/>
    </xf>
    <xf numFmtId="2" fontId="52" fillId="0" borderId="21" xfId="0" applyNumberFormat="1" applyFont="1" applyBorder="1" applyAlignment="1">
      <alignment horizontal="left" vertical="top"/>
    </xf>
    <xf numFmtId="2" fontId="52" fillId="0" borderId="7" xfId="0" applyNumberFormat="1" applyFont="1" applyBorder="1" applyAlignment="1">
      <alignment horizontal="left" vertical="top"/>
    </xf>
    <xf numFmtId="0" fontId="75" fillId="0" borderId="77" xfId="0" applyFont="1" applyBorder="1" applyAlignment="1">
      <alignment horizontal="left" vertical="top" wrapText="1"/>
    </xf>
    <xf numFmtId="0" fontId="75" fillId="0" borderId="7" xfId="0" applyFont="1" applyBorder="1" applyAlignment="1">
      <alignment horizontal="left" vertical="top" wrapText="1"/>
    </xf>
    <xf numFmtId="2" fontId="37" fillId="4" borderId="74" xfId="0" applyNumberFormat="1" applyFont="1" applyFill="1" applyBorder="1" applyAlignment="1">
      <alignment horizontal="left" vertical="top" wrapText="1"/>
    </xf>
    <xf numFmtId="2" fontId="37" fillId="4" borderId="2" xfId="0" applyNumberFormat="1" applyFont="1" applyFill="1" applyBorder="1" applyAlignment="1">
      <alignment horizontal="left" vertical="top" wrapText="1"/>
    </xf>
    <xf numFmtId="0" fontId="152" fillId="4" borderId="3" xfId="0" applyFont="1" applyFill="1" applyBorder="1" applyAlignment="1">
      <alignment horizontal="left" vertical="top" wrapText="1"/>
    </xf>
    <xf numFmtId="2" fontId="152" fillId="4" borderId="3" xfId="0" applyNumberFormat="1" applyFont="1" applyFill="1" applyBorder="1" applyAlignment="1">
      <alignment horizontal="left" vertical="top" wrapText="1"/>
    </xf>
    <xf numFmtId="2" fontId="159" fillId="2" borderId="1" xfId="0" applyNumberFormat="1" applyFont="1" applyFill="1" applyBorder="1" applyAlignment="1">
      <alignment horizontal="left" vertical="top" wrapText="1"/>
    </xf>
    <xf numFmtId="0" fontId="28" fillId="0" borderId="0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center" vertical="center" wrapText="1"/>
    </xf>
    <xf numFmtId="2" fontId="151" fillId="2" borderId="3" xfId="0" applyNumberFormat="1" applyFont="1" applyFill="1" applyBorder="1" applyAlignment="1">
      <alignment horizontal="left" vertical="top"/>
    </xf>
    <xf numFmtId="2" fontId="152" fillId="2" borderId="3" xfId="0" applyNumberFormat="1" applyFont="1" applyFill="1" applyBorder="1" applyAlignment="1">
      <alignment horizontal="left" vertical="top"/>
    </xf>
    <xf numFmtId="2" fontId="151" fillId="2" borderId="2" xfId="0" applyNumberFormat="1" applyFont="1" applyFill="1" applyBorder="1" applyAlignment="1">
      <alignment horizontal="left" vertical="top"/>
    </xf>
    <xf numFmtId="2" fontId="152" fillId="2" borderId="2" xfId="0" applyNumberFormat="1" applyFont="1" applyFill="1" applyBorder="1" applyAlignment="1">
      <alignment horizontal="left" vertical="top"/>
    </xf>
    <xf numFmtId="2" fontId="22" fillId="0" borderId="74" xfId="0" applyNumberFormat="1" applyFont="1" applyBorder="1" applyAlignment="1">
      <alignment horizontal="left" vertical="top"/>
    </xf>
    <xf numFmtId="2" fontId="22" fillId="0" borderId="3" xfId="0" applyNumberFormat="1" applyFont="1" applyBorder="1" applyAlignment="1">
      <alignment horizontal="left" vertical="top"/>
    </xf>
    <xf numFmtId="2" fontId="152" fillId="0" borderId="2" xfId="0" applyNumberFormat="1" applyFont="1" applyBorder="1" applyAlignment="1">
      <alignment horizontal="left" vertical="top"/>
    </xf>
    <xf numFmtId="2" fontId="22" fillId="2" borderId="74" xfId="0" applyNumberFormat="1" applyFont="1" applyFill="1" applyBorder="1" applyAlignment="1">
      <alignment horizontal="left" vertical="top" wrapText="1"/>
    </xf>
    <xf numFmtId="2" fontId="22" fillId="2" borderId="74" xfId="0" applyNumberFormat="1" applyFont="1" applyFill="1" applyBorder="1" applyAlignment="1">
      <alignment horizontal="left" vertical="top"/>
    </xf>
    <xf numFmtId="2" fontId="22" fillId="2" borderId="3" xfId="0" applyNumberFormat="1" applyFont="1" applyFill="1" applyBorder="1" applyAlignment="1">
      <alignment horizontal="left" vertical="top" wrapText="1"/>
    </xf>
    <xf numFmtId="2" fontId="22" fillId="2" borderId="3" xfId="0" applyNumberFormat="1" applyFont="1" applyFill="1" applyBorder="1" applyAlignment="1">
      <alignment horizontal="left" vertical="top"/>
    </xf>
    <xf numFmtId="2" fontId="37" fillId="2" borderId="3" xfId="0" applyNumberFormat="1" applyFont="1" applyFill="1" applyBorder="1" applyAlignment="1">
      <alignment horizontal="left" vertical="top" wrapText="1"/>
    </xf>
    <xf numFmtId="0" fontId="37" fillId="0" borderId="1" xfId="0" applyFont="1" applyBorder="1" applyAlignment="1">
      <alignment horizontal="left" vertical="top" wrapText="1"/>
    </xf>
    <xf numFmtId="0" fontId="28" fillId="0" borderId="90" xfId="0" applyFont="1" applyFill="1" applyBorder="1" applyAlignment="1">
      <alignment horizontal="left" vertical="top" wrapText="1"/>
    </xf>
    <xf numFmtId="2" fontId="22" fillId="2" borderId="1" xfId="0" applyNumberFormat="1" applyFont="1" applyFill="1" applyBorder="1" applyAlignment="1">
      <alignment horizontal="left" vertical="top" wrapText="1"/>
    </xf>
    <xf numFmtId="2" fontId="22" fillId="2" borderId="1" xfId="0" applyNumberFormat="1" applyFont="1" applyFill="1" applyBorder="1" applyAlignment="1">
      <alignment horizontal="left" vertical="top"/>
    </xf>
    <xf numFmtId="2" fontId="152" fillId="0" borderId="3" xfId="0" applyNumberFormat="1" applyFont="1" applyBorder="1" applyAlignment="1">
      <alignment horizontal="left" vertical="top"/>
    </xf>
    <xf numFmtId="0" fontId="52" fillId="2" borderId="90" xfId="0" applyFont="1" applyFill="1" applyBorder="1" applyAlignment="1">
      <alignment horizontal="center" vertical="top"/>
    </xf>
    <xf numFmtId="0" fontId="151" fillId="2" borderId="89" xfId="0" applyFont="1" applyFill="1" applyBorder="1" applyAlignment="1">
      <alignment horizontal="left" vertical="top"/>
    </xf>
    <xf numFmtId="0" fontId="151" fillId="2" borderId="88" xfId="0" applyFont="1" applyFill="1" applyBorder="1" applyAlignment="1">
      <alignment horizontal="left" vertical="top"/>
    </xf>
    <xf numFmtId="2" fontId="52" fillId="2" borderId="74" xfId="0" applyNumberFormat="1" applyFont="1" applyFill="1" applyBorder="1" applyAlignment="1">
      <alignment horizontal="left" vertical="top"/>
    </xf>
    <xf numFmtId="2" fontId="52" fillId="2" borderId="77" xfId="0" applyNumberFormat="1" applyFont="1" applyFill="1" applyBorder="1" applyAlignment="1">
      <alignment horizontal="left" vertical="top"/>
    </xf>
    <xf numFmtId="0" fontId="151" fillId="2" borderId="21" xfId="0" applyFont="1" applyFill="1" applyBorder="1" applyAlignment="1">
      <alignment horizontal="left" vertical="top"/>
    </xf>
    <xf numFmtId="2" fontId="151" fillId="2" borderId="7" xfId="0" applyNumberFormat="1" applyFont="1" applyFill="1" applyBorder="1" applyAlignment="1">
      <alignment horizontal="left" vertical="top"/>
    </xf>
    <xf numFmtId="0" fontId="52" fillId="2" borderId="21" xfId="0" applyFont="1" applyFill="1" applyBorder="1" applyAlignment="1">
      <alignment horizontal="left" vertical="top" wrapText="1"/>
    </xf>
    <xf numFmtId="0" fontId="52" fillId="0" borderId="77" xfId="0" applyFont="1" applyBorder="1" applyAlignment="1">
      <alignment horizontal="center" vertical="top"/>
    </xf>
    <xf numFmtId="0" fontId="52" fillId="0" borderId="77" xfId="0" applyFont="1" applyBorder="1" applyAlignment="1">
      <alignment horizontal="left" vertical="top" wrapText="1"/>
    </xf>
    <xf numFmtId="0" fontId="52" fillId="0" borderId="21" xfId="0" applyFont="1" applyBorder="1" applyAlignment="1">
      <alignment horizontal="left" vertical="top" wrapText="1"/>
    </xf>
    <xf numFmtId="0" fontId="28" fillId="2" borderId="0" xfId="0" applyFont="1" applyFill="1" applyBorder="1" applyAlignment="1">
      <alignment horizontal="center" vertical="top" wrapText="1"/>
    </xf>
    <xf numFmtId="0" fontId="12" fillId="2" borderId="0" xfId="0" applyFont="1" applyFill="1" applyBorder="1" applyAlignment="1">
      <alignment horizontal="left" vertical="top" wrapText="1"/>
    </xf>
    <xf numFmtId="2" fontId="12" fillId="2" borderId="0" xfId="0" applyNumberFormat="1" applyFont="1" applyFill="1" applyBorder="1" applyAlignment="1">
      <alignment horizontal="left" vertical="top" wrapText="1"/>
    </xf>
    <xf numFmtId="2" fontId="52" fillId="4" borderId="0" xfId="0" applyNumberFormat="1" applyFont="1" applyFill="1" applyBorder="1" applyAlignment="1">
      <alignment horizontal="left" vertical="top" wrapText="1"/>
    </xf>
    <xf numFmtId="0" fontId="12" fillId="0" borderId="30" xfId="0" applyFont="1" applyFill="1" applyBorder="1" applyAlignment="1">
      <alignment horizontal="left" vertical="top" wrapText="1"/>
    </xf>
    <xf numFmtId="0" fontId="12" fillId="0" borderId="26" xfId="0" applyFont="1" applyFill="1" applyBorder="1" applyAlignment="1">
      <alignment horizontal="left" vertical="top" wrapText="1"/>
    </xf>
    <xf numFmtId="2" fontId="12" fillId="0" borderId="26" xfId="0" applyNumberFormat="1" applyFont="1" applyFill="1" applyBorder="1" applyAlignment="1">
      <alignment horizontal="left" vertical="top" wrapText="1"/>
    </xf>
    <xf numFmtId="2" fontId="12" fillId="2" borderId="121" xfId="0" applyNumberFormat="1" applyFont="1" applyFill="1" applyBorder="1" applyAlignment="1">
      <alignment horizontal="left" vertical="top" wrapText="1"/>
    </xf>
    <xf numFmtId="2" fontId="12" fillId="0" borderId="77" xfId="0" applyNumberFormat="1" applyFont="1" applyFill="1" applyBorder="1" applyAlignment="1">
      <alignment horizontal="left" vertical="top" wrapText="1"/>
    </xf>
    <xf numFmtId="0" fontId="22" fillId="0" borderId="77" xfId="0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28" fillId="0" borderId="1" xfId="0" applyFont="1" applyFill="1" applyBorder="1" applyAlignment="1">
      <alignment horizontal="center" vertical="center" wrapText="1"/>
    </xf>
    <xf numFmtId="0" fontId="8" fillId="0" borderId="77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/>
    </xf>
    <xf numFmtId="2" fontId="12" fillId="0" borderId="0" xfId="0" applyNumberFormat="1" applyFont="1" applyFill="1" applyBorder="1" applyAlignment="1">
      <alignment horizontal="left" vertical="top" wrapText="1"/>
    </xf>
    <xf numFmtId="164" fontId="9" fillId="0" borderId="1" xfId="0" applyNumberFormat="1" applyFont="1" applyBorder="1" applyAlignment="1">
      <alignment horizontal="left" vertical="top"/>
    </xf>
    <xf numFmtId="2" fontId="12" fillId="0" borderId="2" xfId="0" applyNumberFormat="1" applyFont="1" applyFill="1" applyBorder="1" applyAlignment="1">
      <alignment horizontal="left" vertical="top" wrapText="1"/>
    </xf>
    <xf numFmtId="0" fontId="0" fillId="0" borderId="0" xfId="0" applyAlignment="1">
      <alignment horizontal="center"/>
    </xf>
    <xf numFmtId="0" fontId="163" fillId="0" borderId="0" xfId="0" applyFont="1" applyAlignment="1">
      <alignment horizontal="left" vertical="top"/>
    </xf>
    <xf numFmtId="2" fontId="0" fillId="2" borderId="0" xfId="0" applyNumberFormat="1" applyFill="1" applyAlignment="1">
      <alignment horizontal="left" vertical="top"/>
    </xf>
    <xf numFmtId="2" fontId="157" fillId="0" borderId="0" xfId="0" applyNumberFormat="1" applyFont="1" applyAlignment="1">
      <alignment horizontal="left" vertical="top"/>
    </xf>
    <xf numFmtId="2" fontId="4" fillId="0" borderId="1" xfId="0" applyNumberFormat="1" applyFont="1" applyBorder="1" applyAlignment="1">
      <alignment horizontal="left" vertical="top" wrapText="1"/>
    </xf>
    <xf numFmtId="12" fontId="4" fillId="0" borderId="1" xfId="0" applyNumberFormat="1" applyFont="1" applyBorder="1" applyAlignment="1">
      <alignment horizontal="left" vertical="top"/>
    </xf>
    <xf numFmtId="0" fontId="28" fillId="0" borderId="0" xfId="0" applyFont="1" applyFill="1" applyBorder="1" applyAlignment="1">
      <alignment horizontal="center" vertical="center" wrapText="1"/>
    </xf>
    <xf numFmtId="2" fontId="52" fillId="0" borderId="0" xfId="0" applyNumberFormat="1" applyFont="1" applyFill="1" applyBorder="1" applyAlignment="1">
      <alignment horizontal="left" vertical="top" wrapText="1"/>
    </xf>
    <xf numFmtId="2" fontId="28" fillId="0" borderId="0" xfId="0" applyNumberFormat="1" applyFont="1" applyFill="1" applyBorder="1" applyAlignment="1">
      <alignment horizontal="left" vertical="top" wrapText="1"/>
    </xf>
    <xf numFmtId="3" fontId="8" fillId="0" borderId="1" xfId="0" applyNumberFormat="1" applyFont="1" applyBorder="1" applyAlignment="1">
      <alignment horizontal="left" vertical="top"/>
    </xf>
    <xf numFmtId="0" fontId="28" fillId="0" borderId="0" xfId="0" applyFont="1" applyFill="1" applyBorder="1" applyAlignment="1">
      <alignment horizontal="center" vertical="top" wrapText="1"/>
    </xf>
    <xf numFmtId="2" fontId="75" fillId="0" borderId="0" xfId="0" applyNumberFormat="1" applyFont="1" applyFill="1" applyBorder="1" applyAlignment="1">
      <alignment horizontal="left" vertical="top" wrapText="1"/>
    </xf>
    <xf numFmtId="2" fontId="161" fillId="0" borderId="0" xfId="0" applyNumberFormat="1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left" vertical="center" wrapText="1"/>
    </xf>
    <xf numFmtId="49" fontId="28" fillId="0" borderId="1" xfId="0" applyNumberFormat="1" applyFont="1" applyFill="1" applyBorder="1" applyAlignment="1">
      <alignment horizontal="left" vertical="top" wrapText="1"/>
    </xf>
    <xf numFmtId="0" fontId="50" fillId="0" borderId="0" xfId="0" applyFont="1" applyFill="1" applyBorder="1" applyAlignment="1">
      <alignment horizontal="left" vertical="top" wrapText="1"/>
    </xf>
    <xf numFmtId="0" fontId="161" fillId="0" borderId="0" xfId="0" applyFont="1" applyFill="1" applyBorder="1" applyAlignment="1">
      <alignment horizontal="center" vertical="center" wrapText="1"/>
    </xf>
    <xf numFmtId="0" fontId="161" fillId="0" borderId="0" xfId="0" applyFont="1" applyFill="1" applyBorder="1" applyAlignment="1">
      <alignment horizontal="left" vertical="top" wrapText="1"/>
    </xf>
    <xf numFmtId="0" fontId="37" fillId="2" borderId="0" xfId="0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left" vertical="top" wrapText="1"/>
    </xf>
    <xf numFmtId="2" fontId="37" fillId="2" borderId="0" xfId="0" applyNumberFormat="1" applyFont="1" applyFill="1" applyBorder="1" applyAlignment="1">
      <alignment horizontal="left" vertical="top" wrapText="1"/>
    </xf>
    <xf numFmtId="2" fontId="36" fillId="2" borderId="0" xfId="0" applyNumberFormat="1" applyFont="1" applyFill="1" applyBorder="1" applyAlignment="1">
      <alignment horizontal="left" vertical="top" wrapText="1"/>
    </xf>
    <xf numFmtId="0" fontId="151" fillId="2" borderId="0" xfId="0" applyFont="1" applyFill="1" applyBorder="1" applyAlignment="1">
      <alignment horizontal="left" vertical="top" wrapText="1"/>
    </xf>
    <xf numFmtId="0" fontId="28" fillId="2" borderId="0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left" vertical="top" wrapText="1"/>
    </xf>
    <xf numFmtId="0" fontId="28" fillId="0" borderId="0" xfId="0" applyFont="1" applyBorder="1" applyAlignment="1">
      <alignment horizontal="center"/>
    </xf>
    <xf numFmtId="0" fontId="37" fillId="2" borderId="77" xfId="0" applyFont="1" applyFill="1" applyBorder="1" applyAlignment="1">
      <alignment horizontal="center" vertical="top" wrapText="1"/>
    </xf>
    <xf numFmtId="0" fontId="28" fillId="0" borderId="77" xfId="0" applyFont="1" applyBorder="1" applyAlignment="1">
      <alignment horizontal="center" vertical="top" wrapText="1"/>
    </xf>
    <xf numFmtId="0" fontId="28" fillId="2" borderId="77" xfId="0" applyFont="1" applyFill="1" applyBorder="1" applyAlignment="1">
      <alignment horizontal="center" vertical="top" wrapText="1"/>
    </xf>
    <xf numFmtId="0" fontId="151" fillId="0" borderId="77" xfId="0" applyFont="1" applyBorder="1" applyAlignment="1">
      <alignment horizontal="center" vertical="top" wrapText="1"/>
    </xf>
    <xf numFmtId="0" fontId="37" fillId="2" borderId="90" xfId="0" applyFont="1" applyFill="1" applyBorder="1" applyAlignment="1">
      <alignment horizontal="center" vertical="top" wrapText="1"/>
    </xf>
    <xf numFmtId="0" fontId="151" fillId="0" borderId="22" xfId="0" applyFont="1" applyBorder="1" applyAlignment="1">
      <alignment horizontal="center" vertical="top" wrapText="1"/>
    </xf>
    <xf numFmtId="0" fontId="151" fillId="0" borderId="10" xfId="0" applyFont="1" applyBorder="1" applyAlignment="1">
      <alignment horizontal="center" vertical="top" wrapText="1"/>
    </xf>
    <xf numFmtId="0" fontId="0" fillId="0" borderId="22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22" xfId="0" applyBorder="1" applyAlignment="1">
      <alignment horizontal="center"/>
    </xf>
    <xf numFmtId="0" fontId="0" fillId="0" borderId="10" xfId="0" applyBorder="1" applyAlignment="1">
      <alignment horizontal="center"/>
    </xf>
    <xf numFmtId="0" fontId="28" fillId="2" borderId="22" xfId="0" applyFont="1" applyFill="1" applyBorder="1" applyAlignment="1">
      <alignment horizontal="center" vertical="top" wrapText="1"/>
    </xf>
    <xf numFmtId="0" fontId="28" fillId="2" borderId="90" xfId="0" applyFont="1" applyFill="1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37" fillId="2" borderId="22" xfId="0" applyFont="1" applyFill="1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0" fontId="0" fillId="2" borderId="10" xfId="0" applyFill="1" applyBorder="1" applyAlignment="1">
      <alignment horizontal="center" vertical="top" wrapText="1"/>
    </xf>
    <xf numFmtId="0" fontId="0" fillId="2" borderId="22" xfId="0" applyFill="1" applyBorder="1" applyAlignment="1">
      <alignment horizontal="center" vertical="top" wrapText="1"/>
    </xf>
    <xf numFmtId="0" fontId="28" fillId="4" borderId="77" xfId="0" applyFont="1" applyFill="1" applyBorder="1" applyAlignment="1">
      <alignment horizontal="center" vertical="top" wrapText="1"/>
    </xf>
    <xf numFmtId="0" fontId="28" fillId="4" borderId="90" xfId="0" applyFont="1" applyFill="1" applyBorder="1" applyAlignment="1">
      <alignment horizontal="center" vertical="top" wrapText="1"/>
    </xf>
    <xf numFmtId="0" fontId="28" fillId="0" borderId="77" xfId="0" applyFont="1" applyFill="1" applyBorder="1" applyAlignment="1">
      <alignment horizontal="center" vertical="top" wrapText="1"/>
    </xf>
    <xf numFmtId="0" fontId="151" fillId="2" borderId="22" xfId="0" applyFont="1" applyFill="1" applyBorder="1" applyAlignment="1">
      <alignment horizontal="center" vertical="top" wrapText="1"/>
    </xf>
    <xf numFmtId="0" fontId="151" fillId="2" borderId="10" xfId="0" applyFont="1" applyFill="1" applyBorder="1" applyAlignment="1">
      <alignment horizontal="center" vertical="top" wrapText="1"/>
    </xf>
    <xf numFmtId="0" fontId="151" fillId="2" borderId="77" xfId="0" applyFont="1" applyFill="1" applyBorder="1" applyAlignment="1">
      <alignment horizontal="center" vertical="top" wrapText="1"/>
    </xf>
    <xf numFmtId="0" fontId="8" fillId="0" borderId="77" xfId="0" applyFont="1" applyBorder="1" applyAlignment="1">
      <alignment horizontal="center" vertical="top" wrapText="1"/>
    </xf>
    <xf numFmtId="0" fontId="8" fillId="0" borderId="77" xfId="0" applyFont="1" applyBorder="1" applyAlignment="1">
      <alignment horizontal="center" vertical="top"/>
    </xf>
    <xf numFmtId="0" fontId="28" fillId="22" borderId="77" xfId="0" applyFont="1" applyFill="1" applyBorder="1" applyAlignment="1">
      <alignment horizontal="center" vertical="top" wrapText="1"/>
    </xf>
    <xf numFmtId="0" fontId="76" fillId="2" borderId="77" xfId="0" applyFont="1" applyFill="1" applyBorder="1" applyAlignment="1">
      <alignment horizontal="center" vertical="top" wrapText="1"/>
    </xf>
    <xf numFmtId="0" fontId="76" fillId="2" borderId="90" xfId="0" applyFont="1" applyFill="1" applyBorder="1" applyAlignment="1">
      <alignment horizontal="center" vertical="top" wrapText="1"/>
    </xf>
    <xf numFmtId="0" fontId="76" fillId="4" borderId="77" xfId="0" applyFont="1" applyFill="1" applyBorder="1" applyAlignment="1">
      <alignment horizontal="center" vertical="top" wrapText="1"/>
    </xf>
    <xf numFmtId="0" fontId="28" fillId="4" borderId="10" xfId="0" applyFont="1" applyFill="1" applyBorder="1" applyAlignment="1">
      <alignment horizontal="center" vertical="top" wrapText="1"/>
    </xf>
    <xf numFmtId="0" fontId="76" fillId="4" borderId="90" xfId="0" applyFont="1" applyFill="1" applyBorder="1" applyAlignment="1">
      <alignment horizontal="center" vertical="top" wrapText="1"/>
    </xf>
    <xf numFmtId="0" fontId="28" fillId="4" borderId="22" xfId="0" applyFont="1" applyFill="1" applyBorder="1" applyAlignment="1">
      <alignment horizontal="center" vertical="top" wrapText="1"/>
    </xf>
    <xf numFmtId="0" fontId="151" fillId="4" borderId="10" xfId="0" applyFont="1" applyFill="1" applyBorder="1" applyAlignment="1">
      <alignment horizontal="center" vertical="top" wrapText="1"/>
    </xf>
    <xf numFmtId="0" fontId="37" fillId="4" borderId="77" xfId="0" applyFont="1" applyFill="1" applyBorder="1" applyAlignment="1">
      <alignment horizontal="center" vertical="top" wrapText="1"/>
    </xf>
    <xf numFmtId="0" fontId="28" fillId="2" borderId="10" xfId="0" applyFont="1" applyFill="1" applyBorder="1" applyAlignment="1">
      <alignment horizontal="center" vertical="top" wrapText="1"/>
    </xf>
    <xf numFmtId="0" fontId="37" fillId="4" borderId="90" xfId="0" applyFont="1" applyFill="1" applyBorder="1" applyAlignment="1">
      <alignment horizontal="center" vertical="top" wrapText="1"/>
    </xf>
    <xf numFmtId="0" fontId="37" fillId="4" borderId="22" xfId="0" applyFont="1" applyFill="1" applyBorder="1" applyAlignment="1">
      <alignment horizontal="center" vertical="top" wrapText="1"/>
    </xf>
    <xf numFmtId="0" fontId="151" fillId="4" borderId="22" xfId="0" applyFont="1" applyFill="1" applyBorder="1" applyAlignment="1">
      <alignment horizontal="center" vertical="top" wrapText="1"/>
    </xf>
    <xf numFmtId="0" fontId="8" fillId="0" borderId="90" xfId="0" applyFont="1" applyBorder="1" applyAlignment="1">
      <alignment horizontal="center" vertical="top" wrapText="1"/>
    </xf>
    <xf numFmtId="0" fontId="8" fillId="0" borderId="22" xfId="0" applyFont="1" applyBorder="1" applyAlignment="1">
      <alignment horizontal="center" vertical="top" wrapText="1"/>
    </xf>
    <xf numFmtId="0" fontId="8" fillId="2" borderId="90" xfId="0" applyFont="1" applyFill="1" applyBorder="1" applyAlignment="1">
      <alignment horizontal="center" vertical="top" wrapText="1"/>
    </xf>
    <xf numFmtId="0" fontId="8" fillId="2" borderId="22" xfId="0" applyFont="1" applyFill="1" applyBorder="1" applyAlignment="1">
      <alignment horizontal="center" vertical="top" wrapText="1"/>
    </xf>
    <xf numFmtId="0" fontId="28" fillId="0" borderId="22" xfId="0" applyFont="1" applyBorder="1" applyAlignment="1">
      <alignment horizontal="center" vertical="top" wrapText="1"/>
    </xf>
    <xf numFmtId="0" fontId="8" fillId="2" borderId="77" xfId="0" applyFont="1" applyFill="1" applyBorder="1" applyAlignment="1">
      <alignment horizontal="center" vertical="top" wrapText="1"/>
    </xf>
    <xf numFmtId="0" fontId="0" fillId="2" borderId="22" xfId="0" applyFill="1" applyBorder="1" applyAlignment="1">
      <alignment horizontal="center" wrapText="1"/>
    </xf>
    <xf numFmtId="0" fontId="0" fillId="2" borderId="10" xfId="0" applyFill="1" applyBorder="1" applyAlignment="1">
      <alignment horizontal="center" wrapText="1"/>
    </xf>
    <xf numFmtId="0" fontId="12" fillId="0" borderId="77" xfId="0" applyFont="1" applyFill="1" applyBorder="1" applyAlignment="1">
      <alignment horizontal="center" vertical="center" wrapText="1"/>
    </xf>
    <xf numFmtId="0" fontId="28" fillId="0" borderId="77" xfId="0" applyFont="1" applyFill="1" applyBorder="1" applyAlignment="1">
      <alignment horizontal="center" vertical="center" wrapText="1"/>
    </xf>
    <xf numFmtId="0" fontId="28" fillId="0" borderId="9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28" fillId="2" borderId="77" xfId="0" applyFont="1" applyFill="1" applyBorder="1" applyAlignment="1">
      <alignment horizontal="center" vertical="center" wrapText="1"/>
    </xf>
    <xf numFmtId="0" fontId="8" fillId="0" borderId="77" xfId="0" applyFont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76" fillId="0" borderId="7" xfId="0" applyFont="1" applyBorder="1" applyAlignment="1">
      <alignment horizontal="left" vertical="top" wrapText="1"/>
    </xf>
    <xf numFmtId="0" fontId="8" fillId="2" borderId="7" xfId="0" applyFont="1" applyFill="1" applyBorder="1" applyAlignment="1">
      <alignment horizontal="left" vertical="top" wrapText="1"/>
    </xf>
    <xf numFmtId="0" fontId="76" fillId="2" borderId="21" xfId="0" applyFont="1" applyFill="1" applyBorder="1" applyAlignment="1">
      <alignment horizontal="left" vertical="top" wrapText="1"/>
    </xf>
    <xf numFmtId="0" fontId="76" fillId="4" borderId="21" xfId="0" applyFont="1" applyFill="1" applyBorder="1" applyAlignment="1">
      <alignment horizontal="left" vertical="top" wrapText="1"/>
    </xf>
    <xf numFmtId="0" fontId="28" fillId="23" borderId="7" xfId="0" applyFont="1" applyFill="1" applyBorder="1" applyAlignment="1">
      <alignment horizontal="left" vertical="top" wrapText="1"/>
    </xf>
    <xf numFmtId="0" fontId="76" fillId="2" borderId="89" xfId="0" applyFont="1" applyFill="1" applyBorder="1" applyAlignment="1">
      <alignment horizontal="left" vertical="top" wrapText="1"/>
    </xf>
    <xf numFmtId="0" fontId="37" fillId="0" borderId="7" xfId="0" applyFont="1" applyBorder="1" applyAlignment="1">
      <alignment horizontal="left" vertical="top" wrapText="1"/>
    </xf>
    <xf numFmtId="0" fontId="9" fillId="0" borderId="7" xfId="0" applyFont="1" applyBorder="1" applyAlignment="1">
      <alignment horizontal="left" vertical="top"/>
    </xf>
    <xf numFmtId="0" fontId="9" fillId="2" borderId="7" xfId="0" applyFont="1" applyFill="1" applyBorder="1" applyAlignment="1">
      <alignment horizontal="left" vertical="top"/>
    </xf>
    <xf numFmtId="0" fontId="151" fillId="0" borderId="1" xfId="0" applyFont="1" applyBorder="1" applyAlignment="1">
      <alignment horizontal="left" vertical="top" wrapText="1"/>
    </xf>
    <xf numFmtId="0" fontId="0" fillId="0" borderId="1" xfId="0" applyBorder="1" applyAlignment="1">
      <alignment wrapText="1"/>
    </xf>
    <xf numFmtId="0" fontId="151" fillId="0" borderId="1" xfId="0" applyFont="1" applyBorder="1" applyAlignment="1">
      <alignment vertical="top" wrapText="1"/>
    </xf>
    <xf numFmtId="0" fontId="0" fillId="0" borderId="1" xfId="0" applyBorder="1" applyAlignment="1"/>
    <xf numFmtId="0" fontId="0" fillId="2" borderId="1" xfId="0" applyFill="1" applyBorder="1" applyAlignment="1">
      <alignment horizontal="left" vertical="top" wrapText="1"/>
    </xf>
    <xf numFmtId="0" fontId="158" fillId="0" borderId="1" xfId="0" applyFont="1" applyBorder="1" applyAlignment="1">
      <alignment horizontal="left" vertical="top" wrapText="1"/>
    </xf>
    <xf numFmtId="0" fontId="151" fillId="2" borderId="1" xfId="0" applyFont="1" applyFill="1" applyBorder="1" applyAlignment="1">
      <alignment horizontal="left" vertical="top" wrapText="1"/>
    </xf>
    <xf numFmtId="0" fontId="151" fillId="2" borderId="1" xfId="0" applyFont="1" applyFill="1" applyBorder="1" applyAlignment="1">
      <alignment horizontal="left" wrapText="1"/>
    </xf>
    <xf numFmtId="0" fontId="76" fillId="4" borderId="1" xfId="0" applyFont="1" applyFill="1" applyBorder="1" applyAlignment="1">
      <alignment horizontal="left" vertical="top" wrapText="1"/>
    </xf>
    <xf numFmtId="0" fontId="151" fillId="4" borderId="1" xfId="0" applyFont="1" applyFill="1" applyBorder="1" applyAlignment="1">
      <alignment horizontal="left" vertical="top" wrapText="1"/>
    </xf>
    <xf numFmtId="0" fontId="151" fillId="0" borderId="1" xfId="0" applyFont="1" applyBorder="1" applyAlignment="1">
      <alignment vertical="top"/>
    </xf>
    <xf numFmtId="0" fontId="151" fillId="2" borderId="1" xfId="0" applyFont="1" applyFill="1" applyBorder="1" applyAlignment="1">
      <alignment vertical="top"/>
    </xf>
    <xf numFmtId="0" fontId="0" fillId="2" borderId="1" xfId="0" applyFill="1" applyBorder="1" applyAlignment="1">
      <alignment wrapText="1"/>
    </xf>
    <xf numFmtId="0" fontId="8" fillId="2" borderId="1" xfId="0" applyFont="1" applyFill="1" applyBorder="1" applyAlignment="1">
      <alignment horizontal="center" vertical="center" wrapText="1"/>
    </xf>
    <xf numFmtId="0" fontId="162" fillId="0" borderId="1" xfId="0" applyFont="1" applyFill="1" applyBorder="1" applyAlignment="1">
      <alignment horizontal="left" vertical="top" wrapText="1"/>
    </xf>
    <xf numFmtId="0" fontId="50" fillId="0" borderId="1" xfId="0" applyFont="1" applyFill="1" applyBorder="1" applyAlignment="1">
      <alignment horizontal="center" vertical="center" wrapText="1"/>
    </xf>
    <xf numFmtId="0" fontId="161" fillId="0" borderId="1" xfId="0" applyFont="1" applyFill="1" applyBorder="1" applyAlignment="1">
      <alignment horizontal="left" vertical="center" wrapText="1"/>
    </xf>
    <xf numFmtId="0" fontId="37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 vertical="center" wrapText="1"/>
    </xf>
    <xf numFmtId="2" fontId="0" fillId="0" borderId="1" xfId="0" applyNumberFormat="1" applyBorder="1" applyAlignment="1">
      <alignment horizontal="left" vertical="top"/>
    </xf>
    <xf numFmtId="0" fontId="9" fillId="2" borderId="1" xfId="0" applyFont="1" applyFill="1" applyBorder="1" applyAlignment="1">
      <alignment vertical="center" wrapText="1" readingOrder="1"/>
    </xf>
    <xf numFmtId="0" fontId="10" fillId="2" borderId="1" xfId="0" applyFont="1" applyFill="1" applyBorder="1" applyAlignment="1">
      <alignment horizontal="left" vertical="center" wrapText="1" readingOrder="1"/>
    </xf>
    <xf numFmtId="0" fontId="10" fillId="2" borderId="1" xfId="0" applyFont="1" applyFill="1" applyBorder="1" applyAlignment="1">
      <alignment horizontal="left" vertical="top" wrapText="1" readingOrder="1"/>
    </xf>
    <xf numFmtId="0" fontId="9" fillId="2" borderId="1" xfId="0" applyFont="1" applyFill="1" applyBorder="1" applyAlignment="1">
      <alignment vertical="top" wrapText="1" readingOrder="1"/>
    </xf>
    <xf numFmtId="0" fontId="9" fillId="2" borderId="1" xfId="0" applyFont="1" applyFill="1" applyBorder="1" applyAlignment="1">
      <alignment horizontal="left" vertical="center" wrapText="1" readingOrder="1"/>
    </xf>
    <xf numFmtId="0" fontId="97" fillId="0" borderId="1" xfId="0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left" vertical="top" wrapText="1" readingOrder="1"/>
    </xf>
    <xf numFmtId="0" fontId="9" fillId="0" borderId="1" xfId="0" applyFont="1" applyFill="1" applyBorder="1" applyAlignment="1">
      <alignment horizontal="left" vertical="top"/>
    </xf>
    <xf numFmtId="1" fontId="97" fillId="0" borderId="1" xfId="0" applyNumberFormat="1" applyFont="1" applyFill="1" applyBorder="1" applyAlignment="1">
      <alignment horizontal="left" vertical="top" wrapText="1"/>
    </xf>
    <xf numFmtId="1" fontId="50" fillId="2" borderId="1" xfId="0" applyNumberFormat="1" applyFont="1" applyFill="1" applyBorder="1" applyAlignment="1">
      <alignment horizontal="left" vertical="top" wrapText="1"/>
    </xf>
    <xf numFmtId="1" fontId="97" fillId="2" borderId="1" xfId="0" applyNumberFormat="1" applyFont="1" applyFill="1" applyBorder="1" applyAlignment="1">
      <alignment horizontal="left" vertical="top" wrapText="1"/>
    </xf>
    <xf numFmtId="1" fontId="50" fillId="0" borderId="1" xfId="0" applyNumberFormat="1" applyFont="1" applyFill="1" applyBorder="1" applyAlignment="1">
      <alignment horizontal="left" vertical="top" wrapText="1"/>
    </xf>
    <xf numFmtId="1" fontId="9" fillId="0" borderId="1" xfId="0" applyNumberFormat="1" applyFont="1" applyFill="1" applyBorder="1" applyAlignment="1">
      <alignment horizontal="left" vertical="top"/>
    </xf>
    <xf numFmtId="1" fontId="9" fillId="0" borderId="3" xfId="0" applyNumberFormat="1" applyFont="1" applyFill="1" applyBorder="1" applyAlignment="1">
      <alignment horizontal="left" vertical="top"/>
    </xf>
    <xf numFmtId="2" fontId="4" fillId="0" borderId="1" xfId="0" applyNumberFormat="1" applyFont="1" applyFill="1" applyBorder="1" applyAlignment="1">
      <alignment horizontal="left" vertical="top" wrapText="1"/>
    </xf>
    <xf numFmtId="2" fontId="4" fillId="2" borderId="74" xfId="0" applyNumberFormat="1" applyFont="1" applyFill="1" applyBorder="1" applyAlignment="1">
      <alignment horizontal="left" vertical="top"/>
    </xf>
    <xf numFmtId="0" fontId="25" fillId="2" borderId="1" xfId="0" applyFont="1" applyFill="1" applyBorder="1" applyAlignment="1">
      <alignment horizontal="left" vertical="top" wrapText="1" readingOrder="1"/>
    </xf>
    <xf numFmtId="0" fontId="25" fillId="2" borderId="1" xfId="0" applyFont="1" applyFill="1" applyBorder="1" applyAlignment="1">
      <alignment horizontal="left" vertical="center" wrapText="1" readingOrder="1"/>
    </xf>
    <xf numFmtId="0" fontId="4" fillId="2" borderId="1" xfId="0" applyFont="1" applyFill="1" applyBorder="1" applyAlignment="1">
      <alignment horizontal="left" vertical="center" wrapText="1" readingOrder="1"/>
    </xf>
    <xf numFmtId="0" fontId="4" fillId="0" borderId="1" xfId="0" applyFont="1" applyFill="1" applyBorder="1" applyAlignment="1">
      <alignment horizontal="left" vertical="top" wrapText="1" readingOrder="1"/>
    </xf>
    <xf numFmtId="0" fontId="25" fillId="0" borderId="1" xfId="0" applyFont="1" applyFill="1" applyBorder="1" applyAlignment="1">
      <alignment horizontal="left" vertical="center" wrapText="1" readingOrder="1"/>
    </xf>
    <xf numFmtId="0" fontId="25" fillId="0" borderId="1" xfId="1" applyFont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 readingOrder="1"/>
    </xf>
    <xf numFmtId="0" fontId="4" fillId="0" borderId="7" xfId="0" applyFont="1" applyFill="1" applyBorder="1" applyAlignment="1">
      <alignment horizontal="left" vertical="center" wrapText="1" readingOrder="1"/>
    </xf>
    <xf numFmtId="0" fontId="27" fillId="0" borderId="0" xfId="0" applyFont="1" applyFill="1" applyAlignment="1">
      <alignment horizontal="left" vertical="top" wrapText="1" readingOrder="1"/>
    </xf>
    <xf numFmtId="0" fontId="27" fillId="0" borderId="1" xfId="0" applyFont="1" applyFill="1" applyBorder="1" applyAlignment="1">
      <alignment horizontal="left" vertical="top" wrapText="1" readingOrder="1"/>
    </xf>
    <xf numFmtId="0" fontId="10" fillId="0" borderId="0" xfId="0" applyFont="1" applyFill="1" applyAlignment="1">
      <alignment horizontal="left" vertical="top" wrapText="1" readingOrder="1"/>
    </xf>
    <xf numFmtId="0" fontId="10" fillId="0" borderId="1" xfId="0" applyFont="1" applyFill="1" applyBorder="1" applyAlignment="1">
      <alignment horizontal="left" vertical="center" wrapText="1" readingOrder="1"/>
    </xf>
    <xf numFmtId="0" fontId="10" fillId="0" borderId="1" xfId="0" applyFont="1" applyFill="1" applyBorder="1" applyAlignment="1">
      <alignment horizontal="left" vertical="top" wrapText="1" readingOrder="1"/>
    </xf>
    <xf numFmtId="0" fontId="10" fillId="0" borderId="1" xfId="0" applyFont="1" applyFill="1" applyBorder="1" applyAlignment="1">
      <alignment vertical="top" wrapText="1"/>
    </xf>
    <xf numFmtId="0" fontId="55" fillId="0" borderId="1" xfId="0" applyFont="1" applyFill="1" applyBorder="1" applyAlignment="1">
      <alignment vertical="top" wrapText="1"/>
    </xf>
    <xf numFmtId="4" fontId="10" fillId="0" borderId="1" xfId="0" applyNumberFormat="1" applyFont="1" applyFill="1" applyBorder="1" applyAlignment="1">
      <alignment horizontal="left" vertical="top" wrapText="1" readingOrder="1"/>
    </xf>
    <xf numFmtId="0" fontId="10" fillId="0" borderId="0" xfId="0" applyFont="1" applyAlignment="1">
      <alignment vertical="top"/>
    </xf>
    <xf numFmtId="0" fontId="10" fillId="0" borderId="1" xfId="0" applyFont="1" applyBorder="1" applyAlignment="1">
      <alignment vertical="top" wrapText="1"/>
    </xf>
    <xf numFmtId="0" fontId="9" fillId="0" borderId="1" xfId="0" applyFont="1" applyBorder="1" applyAlignment="1">
      <alignment vertical="top" wrapText="1"/>
    </xf>
    <xf numFmtId="0" fontId="10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51" fillId="2" borderId="1" xfId="0" applyFont="1" applyFill="1" applyBorder="1" applyAlignment="1">
      <alignment vertical="top" wrapText="1" readingOrder="1"/>
    </xf>
    <xf numFmtId="0" fontId="51" fillId="2" borderId="1" xfId="0" applyFont="1" applyFill="1" applyBorder="1" applyAlignment="1">
      <alignment vertical="center" wrapText="1" readingOrder="1"/>
    </xf>
    <xf numFmtId="0" fontId="55" fillId="2" borderId="1" xfId="0" applyFont="1" applyFill="1" applyBorder="1" applyAlignment="1">
      <alignment horizontal="left" vertical="top" wrapText="1" readingOrder="1"/>
    </xf>
    <xf numFmtId="0" fontId="51" fillId="2" borderId="1" xfId="1" applyFont="1" applyFill="1" applyBorder="1" applyAlignment="1">
      <alignment vertical="center" wrapText="1" readingOrder="1"/>
    </xf>
    <xf numFmtId="0" fontId="55" fillId="2" borderId="1" xfId="1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center"/>
    </xf>
    <xf numFmtId="0" fontId="94" fillId="2" borderId="1" xfId="19" applyFont="1" applyFill="1" applyBorder="1" applyAlignment="1">
      <alignment vertical="top" wrapText="1"/>
    </xf>
    <xf numFmtId="0" fontId="25" fillId="2" borderId="1" xfId="19" applyNumberFormat="1" applyFont="1" applyFill="1" applyBorder="1" applyAlignment="1">
      <alignment vertical="top" wrapText="1"/>
    </xf>
    <xf numFmtId="0" fontId="5" fillId="2" borderId="1" xfId="19" applyNumberFormat="1" applyFont="1" applyFill="1" applyBorder="1" applyAlignment="1">
      <alignment vertical="top" wrapText="1"/>
    </xf>
    <xf numFmtId="2" fontId="25" fillId="2" borderId="1" xfId="19" applyNumberFormat="1" applyFont="1" applyFill="1" applyBorder="1" applyAlignment="1">
      <alignment horizontal="left" vertical="top"/>
    </xf>
    <xf numFmtId="4" fontId="94" fillId="2" borderId="1" xfId="19" applyNumberFormat="1" applyFont="1" applyFill="1" applyBorder="1" applyAlignment="1">
      <alignment horizontal="left" vertical="top"/>
    </xf>
    <xf numFmtId="0" fontId="25" fillId="2" borderId="6" xfId="20" applyNumberFormat="1" applyFont="1" applyFill="1" applyBorder="1" applyAlignment="1">
      <alignment vertical="top" wrapText="1"/>
    </xf>
    <xf numFmtId="0" fontId="27" fillId="2" borderId="2" xfId="0" applyFont="1" applyFill="1" applyBorder="1"/>
    <xf numFmtId="0" fontId="4" fillId="2" borderId="0" xfId="0" applyFont="1" applyFill="1" applyAlignment="1">
      <alignment horizontal="left" vertical="top"/>
    </xf>
    <xf numFmtId="4" fontId="25" fillId="2" borderId="1" xfId="16" applyNumberFormat="1" applyFont="1" applyFill="1" applyBorder="1" applyAlignment="1">
      <alignment horizontal="right" vertical="top" wrapText="1"/>
    </xf>
    <xf numFmtId="14" fontId="4" fillId="2" borderId="1" xfId="0" applyNumberFormat="1" applyFont="1" applyFill="1" applyBorder="1" applyAlignment="1">
      <alignment horizontal="left" vertical="top" wrapText="1"/>
    </xf>
    <xf numFmtId="164" fontId="25" fillId="2" borderId="7" xfId="16" applyNumberFormat="1" applyFont="1" applyFill="1" applyBorder="1" applyAlignment="1">
      <alignment horizontal="left" vertical="top" wrapText="1"/>
    </xf>
    <xf numFmtId="4" fontId="25" fillId="2" borderId="2" xfId="16" applyNumberFormat="1" applyFont="1" applyFill="1" applyBorder="1" applyAlignment="1">
      <alignment horizontal="right" vertical="top" wrapText="1"/>
    </xf>
    <xf numFmtId="164" fontId="25" fillId="2" borderId="9" xfId="16" applyNumberFormat="1" applyFont="1" applyFill="1" applyBorder="1" applyAlignment="1">
      <alignment horizontal="left" vertical="top" wrapText="1"/>
    </xf>
    <xf numFmtId="0" fontId="25" fillId="2" borderId="2" xfId="16" applyNumberFormat="1" applyFont="1" applyFill="1" applyBorder="1" applyAlignment="1">
      <alignment horizontal="left" vertical="top" wrapText="1"/>
    </xf>
    <xf numFmtId="2" fontId="25" fillId="2" borderId="1" xfId="20" applyNumberFormat="1" applyFont="1" applyFill="1" applyBorder="1" applyAlignment="1">
      <alignment horizontal="left" vertical="top"/>
    </xf>
    <xf numFmtId="4" fontId="25" fillId="2" borderId="2" xfId="16" applyNumberFormat="1" applyFont="1" applyFill="1" applyBorder="1" applyAlignment="1">
      <alignment horizontal="right" vertical="top"/>
    </xf>
    <xf numFmtId="0" fontId="25" fillId="2" borderId="65" xfId="20" applyNumberFormat="1" applyFont="1" applyFill="1" applyBorder="1" applyAlignment="1">
      <alignment vertical="top" wrapText="1"/>
    </xf>
    <xf numFmtId="0" fontId="2" fillId="2" borderId="1" xfId="0" applyFont="1" applyFill="1" applyBorder="1" applyAlignment="1">
      <alignment horizontal="center" vertical="top" wrapText="1"/>
    </xf>
    <xf numFmtId="4" fontId="6" fillId="2" borderId="1" xfId="0" applyNumberFormat="1" applyFont="1" applyFill="1" applyBorder="1" applyAlignment="1">
      <alignment horizontal="left" vertical="top" wrapText="1"/>
    </xf>
    <xf numFmtId="14" fontId="6" fillId="2" borderId="1" xfId="0" applyNumberFormat="1" applyFont="1" applyFill="1" applyBorder="1" applyAlignment="1">
      <alignment horizontal="left" vertical="top" wrapText="1"/>
    </xf>
    <xf numFmtId="0" fontId="25" fillId="2" borderId="1" xfId="20" applyNumberFormat="1" applyFont="1" applyFill="1" applyBorder="1" applyAlignment="1">
      <alignment horizontal="left" vertical="top" wrapText="1"/>
    </xf>
    <xf numFmtId="0" fontId="15" fillId="2" borderId="2" xfId="0" applyFont="1" applyFill="1" applyBorder="1" applyAlignment="1">
      <alignment vertical="top" wrapText="1"/>
    </xf>
    <xf numFmtId="0" fontId="15" fillId="2" borderId="10" xfId="0" applyFont="1" applyFill="1" applyBorder="1" applyAlignment="1">
      <alignment vertical="top" wrapText="1"/>
    </xf>
    <xf numFmtId="0" fontId="18" fillId="2" borderId="2" xfId="0" applyFont="1" applyFill="1" applyBorder="1" applyAlignment="1">
      <alignment horizontal="left" vertical="top"/>
    </xf>
    <xf numFmtId="0" fontId="15" fillId="2" borderId="9" xfId="0" applyFont="1" applyFill="1" applyBorder="1" applyAlignment="1">
      <alignment horizontal="left" vertical="top"/>
    </xf>
    <xf numFmtId="0" fontId="15" fillId="2" borderId="2" xfId="0" applyFont="1" applyFill="1" applyBorder="1" applyAlignment="1">
      <alignment horizontal="left" vertical="top"/>
    </xf>
    <xf numFmtId="0" fontId="28" fillId="2" borderId="2" xfId="0" applyFont="1" applyFill="1" applyBorder="1" applyAlignment="1">
      <alignment vertical="top"/>
    </xf>
    <xf numFmtId="0" fontId="17" fillId="2" borderId="10" xfId="0" applyFont="1" applyFill="1" applyBorder="1" applyAlignment="1">
      <alignment vertical="top" wrapText="1"/>
    </xf>
    <xf numFmtId="0" fontId="17" fillId="2" borderId="6" xfId="0" applyFont="1" applyFill="1" applyBorder="1" applyAlignment="1">
      <alignment vertical="top" wrapText="1"/>
    </xf>
    <xf numFmtId="164" fontId="15" fillId="2" borderId="7" xfId="0" applyNumberFormat="1" applyFont="1" applyFill="1" applyBorder="1" applyAlignment="1">
      <alignment horizontal="left" vertical="top"/>
    </xf>
    <xf numFmtId="0" fontId="15" fillId="2" borderId="10" xfId="0" applyFont="1" applyFill="1" applyBorder="1" applyAlignment="1">
      <alignment horizontal="left" vertical="top" wrapText="1"/>
    </xf>
    <xf numFmtId="2" fontId="25" fillId="2" borderId="1" xfId="0" applyNumberFormat="1" applyFont="1" applyFill="1" applyBorder="1" applyAlignment="1">
      <alignment horizontal="center" vertical="top"/>
    </xf>
    <xf numFmtId="0" fontId="4" fillId="2" borderId="1" xfId="0" applyFont="1" applyFill="1" applyBorder="1" applyAlignment="1">
      <alignment wrapText="1" shrinkToFit="1"/>
    </xf>
    <xf numFmtId="0" fontId="31" fillId="2" borderId="1" xfId="0" applyFont="1" applyFill="1" applyBorder="1" applyAlignment="1">
      <alignment horizontal="left" vertical="top" wrapText="1"/>
    </xf>
    <xf numFmtId="165" fontId="6" fillId="2" borderId="1" xfId="0" applyNumberFormat="1" applyFont="1" applyFill="1" applyBorder="1" applyAlignment="1">
      <alignment horizontal="left" vertical="top" wrapText="1"/>
    </xf>
    <xf numFmtId="2" fontId="23" fillId="2" borderId="1" xfId="0" applyNumberFormat="1" applyFont="1" applyFill="1" applyBorder="1" applyAlignment="1">
      <alignment horizontal="left" vertical="top" wrapText="1"/>
    </xf>
    <xf numFmtId="0" fontId="6" fillId="2" borderId="13" xfId="0" applyFont="1" applyFill="1" applyBorder="1" applyAlignment="1">
      <alignment vertical="top" wrapText="1"/>
    </xf>
    <xf numFmtId="0" fontId="6" fillId="2" borderId="2" xfId="0" applyFont="1" applyFill="1" applyBorder="1" applyAlignment="1">
      <alignment vertical="top" wrapText="1"/>
    </xf>
    <xf numFmtId="165" fontId="6" fillId="2" borderId="2" xfId="0" applyNumberFormat="1" applyFont="1" applyFill="1" applyBorder="1" applyAlignment="1">
      <alignment horizontal="left" vertical="top" wrapText="1"/>
    </xf>
    <xf numFmtId="2" fontId="23" fillId="2" borderId="68" xfId="0" applyNumberFormat="1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/>
    </xf>
    <xf numFmtId="0" fontId="6" fillId="2" borderId="21" xfId="0" applyFont="1" applyFill="1" applyBorder="1" applyAlignment="1">
      <alignment vertical="top" wrapText="1"/>
    </xf>
    <xf numFmtId="0" fontId="27" fillId="2" borderId="0" xfId="0" applyFont="1" applyFill="1" applyBorder="1" applyAlignment="1">
      <alignment horizontal="left" vertical="top" wrapText="1"/>
    </xf>
    <xf numFmtId="2" fontId="23" fillId="2" borderId="69" xfId="0" applyNumberFormat="1" applyFont="1" applyFill="1" applyBorder="1" applyAlignment="1">
      <alignment horizontal="left" vertical="top" wrapText="1"/>
    </xf>
    <xf numFmtId="2" fontId="23" fillId="2" borderId="0" xfId="0" applyNumberFormat="1" applyFont="1" applyFill="1" applyBorder="1" applyAlignment="1">
      <alignment horizontal="left" vertical="top" wrapText="1"/>
    </xf>
    <xf numFmtId="0" fontId="31" fillId="2" borderId="69" xfId="0" applyFont="1" applyFill="1" applyBorder="1" applyAlignment="1">
      <alignment horizontal="left" vertical="top" wrapText="1"/>
    </xf>
    <xf numFmtId="0" fontId="6" fillId="2" borderId="4" xfId="0" applyFont="1" applyFill="1" applyBorder="1" applyAlignment="1">
      <alignment vertical="top" wrapText="1"/>
    </xf>
    <xf numFmtId="0" fontId="36" fillId="2" borderId="70" xfId="0" applyFont="1" applyFill="1" applyBorder="1" applyAlignment="1">
      <alignment horizontal="left" vertical="top" wrapText="1"/>
    </xf>
    <xf numFmtId="165" fontId="6" fillId="2" borderId="4" xfId="0" applyNumberFormat="1" applyFont="1" applyFill="1" applyBorder="1" applyAlignment="1">
      <alignment horizontal="left" vertical="top" wrapText="1"/>
    </xf>
    <xf numFmtId="2" fontId="23" fillId="2" borderId="70" xfId="0" applyNumberFormat="1" applyFont="1" applyFill="1" applyBorder="1" applyAlignment="1">
      <alignment horizontal="left" vertical="top" wrapText="1"/>
    </xf>
    <xf numFmtId="2" fontId="4" fillId="2" borderId="4" xfId="0" applyNumberFormat="1" applyFont="1" applyFill="1" applyBorder="1" applyAlignment="1">
      <alignment horizontal="left" vertical="top"/>
    </xf>
    <xf numFmtId="0" fontId="4" fillId="2" borderId="4" xfId="0" applyFont="1" applyFill="1" applyBorder="1" applyAlignment="1">
      <alignment horizontal="left"/>
    </xf>
    <xf numFmtId="0" fontId="4" fillId="2" borderId="4" xfId="0" applyFont="1" applyFill="1" applyBorder="1"/>
    <xf numFmtId="0" fontId="23" fillId="2" borderId="4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vertical="top" wrapText="1"/>
    </xf>
    <xf numFmtId="0" fontId="36" fillId="2" borderId="4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/>
    </xf>
    <xf numFmtId="2" fontId="23" fillId="2" borderId="4" xfId="0" applyNumberFormat="1" applyFont="1" applyFill="1" applyBorder="1" applyAlignment="1">
      <alignment horizontal="left" vertical="top" wrapText="1"/>
    </xf>
    <xf numFmtId="0" fontId="23" fillId="2" borderId="4" xfId="0" applyFont="1" applyFill="1" applyBorder="1" applyAlignment="1">
      <alignment horizontal="center" vertical="center" wrapText="1"/>
    </xf>
    <xf numFmtId="0" fontId="96" fillId="2" borderId="1" xfId="0" applyFont="1" applyFill="1" applyBorder="1" applyAlignment="1">
      <alignment vertical="top" wrapText="1"/>
    </xf>
    <xf numFmtId="4" fontId="96" fillId="2" borderId="1" xfId="0" applyNumberFormat="1" applyFont="1" applyFill="1" applyBorder="1" applyAlignment="1">
      <alignment horizontal="left" vertical="top" wrapText="1"/>
    </xf>
    <xf numFmtId="0" fontId="6" fillId="2" borderId="2" xfId="0" applyNumberFormat="1" applyFont="1" applyFill="1" applyBorder="1" applyAlignment="1">
      <alignment horizontal="left" vertical="top" wrapText="1"/>
    </xf>
    <xf numFmtId="2" fontId="6" fillId="2" borderId="2" xfId="0" applyNumberFormat="1" applyFont="1" applyFill="1" applyBorder="1" applyAlignment="1">
      <alignment horizontal="left" vertical="top" wrapText="1"/>
    </xf>
    <xf numFmtId="0" fontId="28" fillId="2" borderId="2" xfId="2" applyFont="1" applyFill="1" applyBorder="1" applyAlignment="1">
      <alignment wrapText="1"/>
    </xf>
    <xf numFmtId="2" fontId="76" fillId="2" borderId="6" xfId="2" applyNumberFormat="1" applyFont="1" applyFill="1" applyBorder="1" applyAlignment="1">
      <alignment horizontal="left" vertical="top" wrapText="1"/>
    </xf>
    <xf numFmtId="4" fontId="97" fillId="2" borderId="1" xfId="2" applyNumberFormat="1" applyFont="1" applyFill="1" applyBorder="1" applyAlignment="1">
      <alignment vertical="top"/>
    </xf>
    <xf numFmtId="0" fontId="28" fillId="2" borderId="1" xfId="2" applyFont="1" applyFill="1" applyBorder="1" applyAlignment="1">
      <alignment vertical="top" wrapText="1"/>
    </xf>
    <xf numFmtId="0" fontId="28" fillId="2" borderId="1" xfId="2" applyFont="1" applyFill="1" applyBorder="1" applyAlignment="1">
      <alignment wrapText="1"/>
    </xf>
    <xf numFmtId="0" fontId="6" fillId="2" borderId="1" xfId="0" applyNumberFormat="1" applyFont="1" applyFill="1" applyBorder="1" applyAlignment="1">
      <alignment horizontal="left" vertical="top" wrapText="1"/>
    </xf>
    <xf numFmtId="0" fontId="76" fillId="2" borderId="6" xfId="2" applyNumberFormat="1" applyFont="1" applyFill="1" applyBorder="1" applyAlignment="1">
      <alignment horizontal="left" vertical="top" wrapText="1"/>
    </xf>
    <xf numFmtId="0" fontId="6" fillId="2" borderId="1" xfId="2" applyFont="1" applyFill="1" applyBorder="1" applyAlignment="1">
      <alignment vertical="top" wrapText="1"/>
    </xf>
    <xf numFmtId="0" fontId="6" fillId="2" borderId="2" xfId="2" applyFont="1" applyFill="1" applyBorder="1" applyAlignment="1">
      <alignment vertical="top" wrapText="1"/>
    </xf>
    <xf numFmtId="2" fontId="76" fillId="2" borderId="10" xfId="2" applyNumberFormat="1" applyFont="1" applyFill="1" applyBorder="1" applyAlignment="1">
      <alignment horizontal="left" vertical="top" wrapText="1"/>
    </xf>
    <xf numFmtId="4" fontId="97" fillId="2" borderId="2" xfId="2" applyNumberFormat="1" applyFont="1" applyFill="1" applyBorder="1" applyAlignment="1">
      <alignment horizontal="left" vertical="top"/>
    </xf>
    <xf numFmtId="0" fontId="23" fillId="2" borderId="69" xfId="0" applyFont="1" applyFill="1" applyBorder="1" applyAlignment="1">
      <alignment horizontal="left" vertical="top" wrapText="1"/>
    </xf>
    <xf numFmtId="0" fontId="80" fillId="2" borderId="69" xfId="0" applyFont="1" applyFill="1" applyBorder="1" applyAlignment="1">
      <alignment horizontal="left" vertical="top" wrapText="1"/>
    </xf>
    <xf numFmtId="0" fontId="23" fillId="2" borderId="69" xfId="0" applyNumberFormat="1" applyFont="1" applyFill="1" applyBorder="1" applyAlignment="1">
      <alignment horizontal="left" vertical="top" wrapText="1"/>
    </xf>
    <xf numFmtId="164" fontId="23" fillId="2" borderId="69" xfId="0" applyNumberFormat="1" applyFont="1" applyFill="1" applyBorder="1" applyAlignment="1">
      <alignment horizontal="left" vertical="top"/>
    </xf>
    <xf numFmtId="164" fontId="23" fillId="2" borderId="69" xfId="0" applyNumberFormat="1" applyFont="1" applyFill="1" applyBorder="1" applyAlignment="1">
      <alignment horizontal="left" vertical="top" wrapText="1"/>
    </xf>
    <xf numFmtId="0" fontId="23" fillId="2" borderId="70" xfId="0" applyFont="1" applyFill="1" applyBorder="1" applyAlignment="1">
      <alignment horizontal="left" vertical="top" wrapText="1"/>
    </xf>
    <xf numFmtId="0" fontId="31" fillId="2" borderId="70" xfId="0" applyFont="1" applyFill="1" applyBorder="1" applyAlignment="1">
      <alignment horizontal="left" vertical="top" wrapText="1"/>
    </xf>
    <xf numFmtId="0" fontId="23" fillId="2" borderId="70" xfId="0" applyNumberFormat="1" applyFont="1" applyFill="1" applyBorder="1" applyAlignment="1">
      <alignment horizontal="left" vertical="top" wrapText="1"/>
    </xf>
    <xf numFmtId="0" fontId="23" fillId="14" borderId="4" xfId="0" applyFont="1" applyFill="1" applyBorder="1" applyAlignment="1">
      <alignment horizontal="left" vertical="top" wrapText="1"/>
    </xf>
    <xf numFmtId="0" fontId="25" fillId="2" borderId="2" xfId="3" applyFont="1" applyFill="1" applyBorder="1" applyAlignment="1">
      <alignment horizontal="left" vertical="top" wrapText="1"/>
    </xf>
    <xf numFmtId="0" fontId="18" fillId="2" borderId="71" xfId="0" applyFont="1" applyFill="1" applyBorder="1" applyAlignment="1">
      <alignment horizontal="left" vertical="top"/>
    </xf>
    <xf numFmtId="2" fontId="56" fillId="2" borderId="71" xfId="0" applyNumberFormat="1" applyFont="1" applyFill="1" applyBorder="1" applyAlignment="1">
      <alignment horizontal="left" vertical="top"/>
    </xf>
    <xf numFmtId="2" fontId="25" fillId="2" borderId="2" xfId="3" applyNumberFormat="1" applyFont="1" applyFill="1" applyBorder="1" applyAlignment="1">
      <alignment horizontal="left" vertical="top"/>
    </xf>
    <xf numFmtId="0" fontId="4" fillId="2" borderId="71" xfId="0" applyFont="1" applyFill="1" applyBorder="1" applyAlignment="1">
      <alignment horizontal="left" vertical="top"/>
    </xf>
    <xf numFmtId="0" fontId="23" fillId="14" borderId="71" xfId="0" applyFont="1" applyFill="1" applyBorder="1" applyAlignment="1">
      <alignment horizontal="left" vertical="top" wrapText="1"/>
    </xf>
    <xf numFmtId="0" fontId="25" fillId="2" borderId="71" xfId="3" applyFont="1" applyFill="1" applyBorder="1" applyAlignment="1">
      <alignment horizontal="left" vertical="top" wrapText="1"/>
    </xf>
    <xf numFmtId="2" fontId="100" fillId="2" borderId="71" xfId="0" applyNumberFormat="1" applyFont="1" applyFill="1" applyBorder="1" applyAlignment="1">
      <alignment horizontal="left" vertical="top"/>
    </xf>
    <xf numFmtId="2" fontId="25" fillId="2" borderId="71" xfId="3" applyNumberFormat="1" applyFont="1" applyFill="1" applyBorder="1" applyAlignment="1">
      <alignment horizontal="left" vertical="top"/>
    </xf>
    <xf numFmtId="2" fontId="25" fillId="2" borderId="71" xfId="0" applyNumberFormat="1" applyFont="1" applyFill="1" applyBorder="1" applyAlignment="1">
      <alignment horizontal="left" vertical="top"/>
    </xf>
    <xf numFmtId="0" fontId="8" fillId="2" borderId="71" xfId="0" applyFont="1" applyFill="1" applyBorder="1" applyAlignment="1">
      <alignment horizontal="left" vertical="top" wrapText="1"/>
    </xf>
    <xf numFmtId="0" fontId="23" fillId="14" borderId="71" xfId="0" applyFont="1" applyFill="1" applyBorder="1" applyAlignment="1">
      <alignment horizontal="left" wrapText="1"/>
    </xf>
    <xf numFmtId="2" fontId="5" fillId="2" borderId="71" xfId="0" applyNumberFormat="1" applyFont="1" applyFill="1" applyBorder="1" applyAlignment="1">
      <alignment horizontal="left" vertical="top"/>
    </xf>
    <xf numFmtId="0" fontId="22" fillId="2" borderId="71" xfId="0" applyFont="1" applyFill="1" applyBorder="1" applyAlignment="1">
      <alignment horizontal="left" vertical="top" wrapText="1"/>
    </xf>
    <xf numFmtId="2" fontId="28" fillId="2" borderId="71" xfId="0" applyNumberFormat="1" applyFont="1" applyFill="1" applyBorder="1" applyAlignment="1">
      <alignment horizontal="left" vertical="top"/>
    </xf>
    <xf numFmtId="0" fontId="25" fillId="2" borderId="71" xfId="21" applyNumberFormat="1" applyFont="1" applyFill="1" applyBorder="1" applyAlignment="1">
      <alignment horizontal="left" vertical="top" wrapText="1"/>
    </xf>
    <xf numFmtId="49" fontId="23" fillId="2" borderId="71" xfId="0" applyNumberFormat="1" applyFont="1" applyFill="1" applyBorder="1" applyAlignment="1">
      <alignment horizontal="left" vertical="top" wrapText="1"/>
    </xf>
    <xf numFmtId="49" fontId="31" fillId="2" borderId="71" xfId="0" applyNumberFormat="1" applyFont="1" applyFill="1" applyBorder="1" applyAlignment="1">
      <alignment horizontal="left" vertical="top" wrapText="1"/>
    </xf>
    <xf numFmtId="2" fontId="25" fillId="2" borderId="71" xfId="21" applyNumberFormat="1" applyFont="1" applyFill="1" applyBorder="1" applyAlignment="1">
      <alignment horizontal="left" vertical="top"/>
    </xf>
    <xf numFmtId="49" fontId="23" fillId="2" borderId="72" xfId="0" applyNumberFormat="1" applyFont="1" applyFill="1" applyBorder="1" applyAlignment="1">
      <alignment horizontal="left" vertical="top" wrapText="1"/>
    </xf>
    <xf numFmtId="49" fontId="23" fillId="2" borderId="73" xfId="0" applyNumberFormat="1" applyFont="1" applyFill="1" applyBorder="1" applyAlignment="1">
      <alignment horizontal="left" wrapText="1"/>
    </xf>
    <xf numFmtId="2" fontId="4" fillId="2" borderId="71" xfId="0" applyNumberFormat="1" applyFont="1" applyFill="1" applyBorder="1" applyAlignment="1">
      <alignment horizontal="left" vertical="top"/>
    </xf>
    <xf numFmtId="0" fontId="4" fillId="2" borderId="72" xfId="0" applyFont="1" applyFill="1" applyBorder="1" applyAlignment="1">
      <alignment horizontal="left" vertical="top"/>
    </xf>
    <xf numFmtId="0" fontId="4" fillId="2" borderId="74" xfId="0" applyFont="1" applyFill="1" applyBorder="1" applyAlignment="1">
      <alignment horizontal="left" vertical="top" wrapText="1"/>
    </xf>
    <xf numFmtId="0" fontId="31" fillId="2" borderId="75" xfId="0" applyFont="1" applyFill="1" applyBorder="1" applyAlignment="1">
      <alignment horizontal="left" vertical="top" wrapText="1"/>
    </xf>
    <xf numFmtId="0" fontId="23" fillId="2" borderId="76" xfId="0" applyFont="1" applyFill="1" applyBorder="1" applyAlignment="1">
      <alignment horizontal="left" vertical="top" wrapText="1"/>
    </xf>
    <xf numFmtId="0" fontId="4" fillId="2" borderId="7" xfId="0" applyFont="1" applyFill="1" applyBorder="1" applyAlignment="1">
      <alignment horizontal="left" vertical="top"/>
    </xf>
    <xf numFmtId="49" fontId="23" fillId="2" borderId="74" xfId="0" applyNumberFormat="1" applyFont="1" applyFill="1" applyBorder="1" applyAlignment="1">
      <alignment horizontal="left" vertical="top" wrapText="1"/>
    </xf>
    <xf numFmtId="0" fontId="31" fillId="2" borderId="71" xfId="0" applyFont="1" applyFill="1" applyBorder="1" applyAlignment="1">
      <alignment horizontal="left" vertical="top" wrapText="1"/>
    </xf>
    <xf numFmtId="164" fontId="23" fillId="2" borderId="71" xfId="0" applyNumberFormat="1" applyFont="1" applyFill="1" applyBorder="1" applyAlignment="1">
      <alignment horizontal="left" vertical="top" wrapText="1"/>
    </xf>
    <xf numFmtId="0" fontId="8" fillId="2" borderId="72" xfId="0" applyFont="1" applyFill="1" applyBorder="1" applyAlignment="1">
      <alignment horizontal="left" vertical="top" wrapText="1"/>
    </xf>
    <xf numFmtId="0" fontId="23" fillId="2" borderId="71" xfId="0" applyFont="1" applyFill="1" applyBorder="1" applyAlignment="1">
      <alignment horizontal="left" vertical="top" wrapText="1"/>
    </xf>
    <xf numFmtId="0" fontId="4" fillId="2" borderId="71" xfId="0" applyFont="1" applyFill="1" applyBorder="1" applyAlignment="1">
      <alignment horizontal="left" wrapText="1"/>
    </xf>
    <xf numFmtId="4" fontId="23" fillId="2" borderId="71" xfId="0" applyNumberFormat="1" applyFont="1" applyFill="1" applyBorder="1" applyAlignment="1">
      <alignment horizontal="left" vertical="top" wrapText="1"/>
    </xf>
    <xf numFmtId="2" fontId="25" fillId="2" borderId="71" xfId="3" applyNumberFormat="1" applyFont="1" applyFill="1" applyBorder="1" applyAlignment="1">
      <alignment horizontal="left" vertical="top" wrapText="1"/>
    </xf>
    <xf numFmtId="2" fontId="5" fillId="2" borderId="72" xfId="3" applyNumberFormat="1" applyFont="1" applyFill="1" applyBorder="1" applyAlignment="1">
      <alignment horizontal="left" vertical="top" wrapText="1"/>
    </xf>
    <xf numFmtId="2" fontId="25" fillId="2" borderId="77" xfId="3" applyNumberFormat="1" applyFont="1" applyFill="1" applyBorder="1" applyAlignment="1">
      <alignment horizontal="left" vertical="top" wrapText="1"/>
    </xf>
    <xf numFmtId="2" fontId="4" fillId="2" borderId="71" xfId="0" applyNumberFormat="1" applyFont="1" applyFill="1" applyBorder="1" applyAlignment="1">
      <alignment horizontal="left"/>
    </xf>
    <xf numFmtId="2" fontId="25" fillId="2" borderId="72" xfId="3" applyNumberFormat="1" applyFont="1" applyFill="1" applyBorder="1" applyAlignment="1">
      <alignment horizontal="left" vertical="top"/>
    </xf>
    <xf numFmtId="2" fontId="4" fillId="2" borderId="71" xfId="0" applyNumberFormat="1" applyFont="1" applyFill="1" applyBorder="1" applyAlignment="1">
      <alignment horizontal="left" wrapText="1"/>
    </xf>
    <xf numFmtId="0" fontId="5" fillId="2" borderId="71" xfId="3" applyFont="1" applyFill="1" applyBorder="1" applyAlignment="1">
      <alignment horizontal="left" vertical="top" wrapText="1"/>
    </xf>
    <xf numFmtId="2" fontId="28" fillId="2" borderId="71" xfId="3" applyNumberFormat="1" applyFont="1" applyFill="1" applyBorder="1" applyAlignment="1">
      <alignment horizontal="left" vertical="top" wrapText="1"/>
    </xf>
    <xf numFmtId="0" fontId="51" fillId="2" borderId="71" xfId="0" applyFont="1" applyFill="1" applyBorder="1" applyAlignment="1">
      <alignment horizontal="left" vertical="top"/>
    </xf>
    <xf numFmtId="0" fontId="51" fillId="2" borderId="71" xfId="0" applyFont="1" applyFill="1" applyBorder="1" applyAlignment="1">
      <alignment horizontal="left" wrapText="1"/>
    </xf>
    <xf numFmtId="0" fontId="4" fillId="2" borderId="71" xfId="0" applyFont="1" applyFill="1" applyBorder="1" applyAlignment="1">
      <alignment vertical="top" wrapText="1"/>
    </xf>
    <xf numFmtId="1" fontId="27" fillId="2" borderId="71" xfId="0" applyNumberFormat="1" applyFont="1" applyFill="1" applyBorder="1" applyAlignment="1">
      <alignment horizontal="left" vertical="top"/>
    </xf>
    <xf numFmtId="1" fontId="4" fillId="2" borderId="71" xfId="0" applyNumberFormat="1" applyFont="1" applyFill="1" applyBorder="1" applyAlignment="1">
      <alignment horizontal="left" vertical="top"/>
    </xf>
    <xf numFmtId="1" fontId="4" fillId="2" borderId="71" xfId="0" applyNumberFormat="1" applyFont="1" applyFill="1" applyBorder="1" applyAlignment="1">
      <alignment horizontal="right" vertical="top"/>
    </xf>
    <xf numFmtId="0" fontId="4" fillId="2" borderId="71" xfId="0" applyFont="1" applyFill="1" applyBorder="1" applyAlignment="1">
      <alignment wrapText="1"/>
    </xf>
    <xf numFmtId="164" fontId="27" fillId="2" borderId="71" xfId="0" applyNumberFormat="1" applyFont="1" applyFill="1" applyBorder="1" applyAlignment="1">
      <alignment horizontal="right" vertical="top"/>
    </xf>
    <xf numFmtId="166" fontId="4" fillId="2" borderId="71" xfId="0" applyNumberFormat="1" applyFont="1" applyFill="1" applyBorder="1" applyAlignment="1">
      <alignment horizontal="left" vertical="top"/>
    </xf>
    <xf numFmtId="164" fontId="4" fillId="2" borderId="71" xfId="0" applyNumberFormat="1" applyFont="1" applyFill="1" applyBorder="1" applyAlignment="1">
      <alignment horizontal="left" vertical="top"/>
    </xf>
    <xf numFmtId="0" fontId="4" fillId="2" borderId="71" xfId="0" applyFont="1" applyFill="1" applyBorder="1"/>
    <xf numFmtId="0" fontId="4" fillId="2" borderId="71" xfId="0" applyFont="1" applyFill="1" applyBorder="1" applyAlignment="1"/>
    <xf numFmtId="2" fontId="27" fillId="2" borderId="71" xfId="0" applyNumberFormat="1" applyFont="1" applyFill="1" applyBorder="1" applyAlignment="1">
      <alignment horizontal="right" vertical="top"/>
    </xf>
    <xf numFmtId="0" fontId="31" fillId="2" borderId="74" xfId="0" applyFont="1" applyFill="1" applyBorder="1" applyAlignment="1">
      <alignment horizontal="left" vertical="top" wrapText="1"/>
    </xf>
    <xf numFmtId="2" fontId="25" fillId="2" borderId="71" xfId="22" applyNumberFormat="1" applyFont="1" applyFill="1" applyBorder="1" applyAlignment="1">
      <alignment horizontal="left" vertical="top"/>
    </xf>
    <xf numFmtId="2" fontId="4" fillId="2" borderId="71" xfId="0" applyNumberFormat="1" applyFont="1" applyFill="1" applyBorder="1" applyAlignment="1">
      <alignment horizontal="left" vertical="top" wrapText="1"/>
    </xf>
    <xf numFmtId="2" fontId="5" fillId="2" borderId="71" xfId="3" applyNumberFormat="1" applyFont="1" applyFill="1" applyBorder="1" applyAlignment="1">
      <alignment horizontal="left" vertical="top" wrapText="1"/>
    </xf>
    <xf numFmtId="0" fontId="25" fillId="2" borderId="71" xfId="0" applyFont="1" applyFill="1" applyBorder="1" applyAlignment="1">
      <alignment vertical="top" wrapText="1"/>
    </xf>
    <xf numFmtId="49" fontId="36" fillId="2" borderId="71" xfId="0" applyNumberFormat="1" applyFont="1" applyFill="1" applyBorder="1" applyAlignment="1">
      <alignment horizontal="left" vertical="top" wrapText="1"/>
    </xf>
    <xf numFmtId="49" fontId="37" fillId="2" borderId="71" xfId="0" applyNumberFormat="1" applyFont="1" applyFill="1" applyBorder="1" applyAlignment="1">
      <alignment horizontal="left" vertical="top" wrapText="1"/>
    </xf>
    <xf numFmtId="2" fontId="65" fillId="2" borderId="71" xfId="0" applyNumberFormat="1" applyFont="1" applyFill="1" applyBorder="1" applyAlignment="1">
      <alignment horizontal="left" vertical="top"/>
    </xf>
    <xf numFmtId="0" fontId="23" fillId="2" borderId="71" xfId="0" applyFont="1" applyFill="1" applyBorder="1" applyAlignment="1">
      <alignment horizontal="left" vertical="center" wrapText="1"/>
    </xf>
    <xf numFmtId="0" fontId="36" fillId="2" borderId="71" xfId="0" applyFont="1" applyFill="1" applyBorder="1" applyAlignment="1">
      <alignment horizontal="left" vertical="top" wrapText="1"/>
    </xf>
    <xf numFmtId="0" fontId="37" fillId="2" borderId="71" xfId="0" applyFont="1" applyFill="1" applyBorder="1" applyAlignment="1">
      <alignment horizontal="left" vertical="top" wrapText="1"/>
    </xf>
    <xf numFmtId="4" fontId="37" fillId="14" borderId="71" xfId="0" applyNumberFormat="1" applyFont="1" applyFill="1" applyBorder="1" applyAlignment="1">
      <alignment horizontal="left" vertical="top" wrapText="1"/>
    </xf>
    <xf numFmtId="0" fontId="8" fillId="2" borderId="71" xfId="0" applyFont="1" applyFill="1" applyBorder="1" applyAlignment="1">
      <alignment vertical="top" wrapText="1"/>
    </xf>
    <xf numFmtId="0" fontId="22" fillId="2" borderId="71" xfId="0" applyFont="1" applyFill="1" applyBorder="1" applyAlignment="1">
      <alignment vertical="top" wrapText="1"/>
    </xf>
    <xf numFmtId="2" fontId="8" fillId="2" borderId="71" xfId="0" applyNumberFormat="1" applyFont="1" applyFill="1" applyBorder="1" applyAlignment="1">
      <alignment horizontal="left" vertical="top" wrapText="1"/>
    </xf>
    <xf numFmtId="0" fontId="57" fillId="2" borderId="71" xfId="0" applyFont="1" applyFill="1" applyBorder="1"/>
    <xf numFmtId="0" fontId="101" fillId="2" borderId="71" xfId="0" applyFont="1" applyFill="1" applyBorder="1" applyAlignment="1">
      <alignment horizontal="right" vertical="top" wrapText="1"/>
    </xf>
    <xf numFmtId="0" fontId="8" fillId="2" borderId="71" xfId="0" applyFont="1" applyFill="1" applyBorder="1" applyAlignment="1">
      <alignment wrapText="1"/>
    </xf>
    <xf numFmtId="2" fontId="8" fillId="2" borderId="71" xfId="0" applyNumberFormat="1" applyFont="1" applyFill="1" applyBorder="1" applyAlignment="1">
      <alignment horizontal="left" wrapText="1"/>
    </xf>
    <xf numFmtId="0" fontId="25" fillId="2" borderId="10" xfId="0" applyFont="1" applyFill="1" applyBorder="1" applyAlignment="1">
      <alignment vertical="top" wrapText="1"/>
    </xf>
    <xf numFmtId="0" fontId="82" fillId="2" borderId="2" xfId="0" applyFont="1" applyFill="1" applyBorder="1" applyAlignment="1">
      <alignment vertical="top" wrapText="1"/>
    </xf>
    <xf numFmtId="0" fontId="31" fillId="2" borderId="78" xfId="0" applyFont="1" applyFill="1" applyBorder="1" applyAlignment="1">
      <alignment horizontal="left" vertical="top" wrapText="1"/>
    </xf>
    <xf numFmtId="0" fontId="23" fillId="2" borderId="68" xfId="0" applyFont="1" applyFill="1" applyBorder="1" applyAlignment="1">
      <alignment horizontal="left" vertical="top" wrapText="1"/>
    </xf>
    <xf numFmtId="164" fontId="4" fillId="2" borderId="2" xfId="0" applyNumberFormat="1" applyFont="1" applyFill="1" applyBorder="1" applyAlignment="1">
      <alignment horizontal="left" vertical="top"/>
    </xf>
    <xf numFmtId="4" fontId="23" fillId="2" borderId="79" xfId="0" applyNumberFormat="1" applyFont="1" applyFill="1" applyBorder="1" applyAlignment="1">
      <alignment horizontal="left" vertical="top"/>
    </xf>
    <xf numFmtId="0" fontId="23" fillId="2" borderId="79" xfId="0" applyFont="1" applyFill="1" applyBorder="1" applyAlignment="1">
      <alignment horizontal="left" vertical="top" wrapText="1"/>
    </xf>
    <xf numFmtId="0" fontId="82" fillId="2" borderId="68" xfId="0" applyFont="1" applyFill="1" applyBorder="1" applyAlignment="1">
      <alignment horizontal="left" wrapText="1"/>
    </xf>
    <xf numFmtId="0" fontId="31" fillId="2" borderId="80" xfId="0" applyFont="1" applyFill="1" applyBorder="1" applyAlignment="1">
      <alignment horizontal="left" vertical="top" wrapText="1"/>
    </xf>
    <xf numFmtId="164" fontId="4" fillId="2" borderId="4" xfId="0" applyNumberFormat="1" applyFont="1" applyFill="1" applyBorder="1" applyAlignment="1">
      <alignment horizontal="left" vertical="top"/>
    </xf>
    <xf numFmtId="4" fontId="23" fillId="2" borderId="76" xfId="0" applyNumberFormat="1" applyFont="1" applyFill="1" applyBorder="1" applyAlignment="1">
      <alignment horizontal="left" vertical="top" wrapText="1"/>
    </xf>
    <xf numFmtId="0" fontId="7" fillId="2" borderId="1" xfId="0" applyFont="1" applyFill="1" applyBorder="1"/>
    <xf numFmtId="0" fontId="82" fillId="2" borderId="69" xfId="0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left" vertical="top"/>
    </xf>
    <xf numFmtId="0" fontId="82" fillId="2" borderId="70" xfId="0" applyFont="1" applyFill="1" applyBorder="1" applyAlignment="1">
      <alignment horizontal="left" wrapText="1"/>
    </xf>
    <xf numFmtId="0" fontId="23" fillId="2" borderId="81" xfId="0" applyFont="1" applyFill="1" applyBorder="1" applyAlignment="1">
      <alignment horizontal="left" vertical="top" wrapText="1"/>
    </xf>
    <xf numFmtId="0" fontId="82" fillId="2" borderId="3" xfId="0" applyFont="1" applyFill="1" applyBorder="1" applyAlignment="1">
      <alignment vertical="top" wrapText="1"/>
    </xf>
    <xf numFmtId="164" fontId="4" fillId="2" borderId="3" xfId="0" applyNumberFormat="1" applyFont="1" applyFill="1" applyBorder="1" applyAlignment="1">
      <alignment horizontal="left" vertical="top"/>
    </xf>
    <xf numFmtId="4" fontId="23" fillId="2" borderId="79" xfId="0" applyNumberFormat="1" applyFont="1" applyFill="1" applyBorder="1" applyAlignment="1">
      <alignment horizontal="left" vertical="top" wrapText="1"/>
    </xf>
    <xf numFmtId="0" fontId="23" fillId="2" borderId="6" xfId="0" applyFont="1" applyFill="1" applyBorder="1" applyAlignment="1">
      <alignment horizontal="left" vertical="top" wrapText="1"/>
    </xf>
    <xf numFmtId="0" fontId="23" fillId="2" borderId="9" xfId="0" applyFont="1" applyFill="1" applyBorder="1" applyAlignment="1">
      <alignment horizontal="left" vertical="top" wrapText="1"/>
    </xf>
    <xf numFmtId="0" fontId="31" fillId="2" borderId="81" xfId="0" applyFont="1" applyFill="1" applyBorder="1" applyAlignment="1">
      <alignment horizontal="left" vertical="top" wrapText="1"/>
    </xf>
    <xf numFmtId="0" fontId="23" fillId="2" borderId="2" xfId="0" applyFont="1" applyFill="1" applyBorder="1" applyAlignment="1">
      <alignment horizontal="left" vertical="top" wrapText="1"/>
    </xf>
    <xf numFmtId="1" fontId="4" fillId="2" borderId="2" xfId="0" applyNumberFormat="1" applyFont="1" applyFill="1" applyBorder="1" applyAlignment="1">
      <alignment horizontal="left" vertical="top"/>
    </xf>
    <xf numFmtId="0" fontId="23" fillId="2" borderId="10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left" vertical="top" wrapText="1"/>
    </xf>
    <xf numFmtId="0" fontId="31" fillId="2" borderId="73" xfId="0" applyFont="1" applyFill="1" applyBorder="1" applyAlignment="1">
      <alignment horizontal="left" vertical="top" wrapText="1"/>
    </xf>
    <xf numFmtId="0" fontId="23" fillId="2" borderId="6" xfId="0" applyFont="1" applyFill="1" applyBorder="1" applyAlignment="1">
      <alignment horizontal="center" vertical="center" wrapText="1"/>
    </xf>
    <xf numFmtId="0" fontId="82" fillId="2" borderId="7" xfId="0" applyFont="1" applyFill="1" applyBorder="1" applyAlignment="1">
      <alignment horizontal="left" vertical="top" wrapText="1"/>
    </xf>
    <xf numFmtId="0" fontId="5" fillId="2" borderId="1" xfId="3" applyFont="1" applyFill="1" applyBorder="1" applyAlignment="1">
      <alignment vertical="top" wrapText="1"/>
    </xf>
    <xf numFmtId="2" fontId="25" fillId="2" borderId="1" xfId="3" applyNumberFormat="1" applyFont="1" applyFill="1" applyBorder="1" applyAlignment="1">
      <alignment horizontal="left" vertical="top" wrapText="1"/>
    </xf>
    <xf numFmtId="0" fontId="25" fillId="2" borderId="1" xfId="3" applyFont="1" applyFill="1" applyBorder="1" applyAlignment="1">
      <alignment horizontal="left" vertical="top" wrapText="1"/>
    </xf>
    <xf numFmtId="0" fontId="25" fillId="2" borderId="7" xfId="3" applyFont="1" applyFill="1" applyBorder="1" applyAlignment="1">
      <alignment horizontal="left" vertical="top" wrapText="1"/>
    </xf>
    <xf numFmtId="0" fontId="5" fillId="2" borderId="1" xfId="3" applyFont="1" applyFill="1" applyBorder="1" applyAlignment="1">
      <alignment horizontal="left" vertical="top" wrapText="1"/>
    </xf>
    <xf numFmtId="1" fontId="25" fillId="2" borderId="1" xfId="3" applyNumberFormat="1" applyFont="1" applyFill="1" applyBorder="1" applyAlignment="1">
      <alignment horizontal="left" vertical="top" wrapText="1"/>
    </xf>
    <xf numFmtId="49" fontId="82" fillId="2" borderId="74" xfId="0" applyNumberFormat="1" applyFont="1" applyFill="1" applyBorder="1" applyAlignment="1">
      <alignment horizontal="left" vertical="top" wrapText="1"/>
    </xf>
    <xf numFmtId="49" fontId="82" fillId="2" borderId="82" xfId="0" applyNumberFormat="1" applyFont="1" applyFill="1" applyBorder="1" applyAlignment="1">
      <alignment horizontal="left" vertical="top" wrapText="1"/>
    </xf>
    <xf numFmtId="49" fontId="102" fillId="2" borderId="83" xfId="0" applyNumberFormat="1" applyFont="1" applyFill="1" applyBorder="1" applyAlignment="1">
      <alignment horizontal="center" vertical="center" wrapText="1"/>
    </xf>
    <xf numFmtId="2" fontId="80" fillId="2" borderId="83" xfId="0" applyNumberFormat="1" applyFont="1" applyFill="1" applyBorder="1" applyAlignment="1">
      <alignment horizontal="left" vertical="top" wrapText="1"/>
    </xf>
    <xf numFmtId="2" fontId="80" fillId="2" borderId="83" xfId="0" applyNumberFormat="1" applyFont="1" applyFill="1" applyBorder="1" applyAlignment="1">
      <alignment vertical="top" wrapText="1"/>
    </xf>
    <xf numFmtId="49" fontId="82" fillId="2" borderId="1" xfId="0" applyNumberFormat="1" applyFont="1" applyFill="1" applyBorder="1" applyAlignment="1">
      <alignment horizontal="left" vertical="top" wrapText="1"/>
    </xf>
    <xf numFmtId="49" fontId="102" fillId="2" borderId="84" xfId="0" applyNumberFormat="1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left" vertical="top"/>
    </xf>
    <xf numFmtId="0" fontId="27" fillId="2" borderId="7" xfId="0" applyFont="1" applyFill="1" applyBorder="1" applyAlignment="1">
      <alignment horizontal="left" vertical="top" wrapText="1"/>
    </xf>
    <xf numFmtId="0" fontId="0" fillId="2" borderId="0" xfId="0" applyFill="1"/>
    <xf numFmtId="0" fontId="4" fillId="2" borderId="1" xfId="0" applyNumberFormat="1" applyFont="1" applyFill="1" applyBorder="1" applyAlignment="1">
      <alignment vertical="top" wrapText="1"/>
    </xf>
    <xf numFmtId="0" fontId="9" fillId="2" borderId="1" xfId="0" applyFont="1" applyFill="1" applyBorder="1" applyAlignment="1">
      <alignment wrapText="1"/>
    </xf>
    <xf numFmtId="2" fontId="4" fillId="2" borderId="1" xfId="0" applyNumberFormat="1" applyFont="1" applyFill="1" applyBorder="1" applyAlignment="1">
      <alignment horizontal="left" vertical="center" wrapText="1"/>
    </xf>
    <xf numFmtId="0" fontId="31" fillId="2" borderId="1" xfId="0" applyFont="1" applyFill="1" applyBorder="1" applyAlignment="1">
      <alignment horizontal="left" vertical="top"/>
    </xf>
    <xf numFmtId="164" fontId="25" fillId="2" borderId="1" xfId="3" applyNumberFormat="1" applyFont="1" applyFill="1" applyBorder="1" applyAlignment="1">
      <alignment horizontal="left" vertical="top" wrapText="1"/>
    </xf>
    <xf numFmtId="164" fontId="25" fillId="2" borderId="1" xfId="3" applyNumberFormat="1" applyFont="1" applyFill="1" applyBorder="1" applyAlignment="1">
      <alignment horizontal="left" vertical="top"/>
    </xf>
    <xf numFmtId="0" fontId="25" fillId="2" borderId="7" xfId="3" applyFont="1" applyFill="1" applyBorder="1" applyAlignment="1">
      <alignment horizontal="left" wrapText="1"/>
    </xf>
    <xf numFmtId="164" fontId="5" fillId="2" borderId="1" xfId="3" applyNumberFormat="1" applyFont="1" applyFill="1" applyBorder="1" applyAlignment="1">
      <alignment horizontal="left" vertical="top" wrapText="1"/>
    </xf>
    <xf numFmtId="2" fontId="5" fillId="2" borderId="1" xfId="3" applyNumberFormat="1" applyFont="1" applyFill="1" applyBorder="1" applyAlignment="1">
      <alignment horizontal="left" vertical="top"/>
    </xf>
    <xf numFmtId="0" fontId="5" fillId="2" borderId="4" xfId="3" applyFont="1" applyFill="1" applyBorder="1" applyAlignment="1">
      <alignment horizontal="left" vertical="top" wrapText="1"/>
    </xf>
    <xf numFmtId="0" fontId="25" fillId="2" borderId="4" xfId="3" applyFont="1" applyFill="1" applyBorder="1" applyAlignment="1">
      <alignment horizontal="left" vertical="top" wrapText="1"/>
    </xf>
    <xf numFmtId="2" fontId="25" fillId="2" borderId="4" xfId="3" applyNumberFormat="1" applyFont="1" applyFill="1" applyBorder="1" applyAlignment="1">
      <alignment horizontal="left" vertical="top"/>
    </xf>
    <xf numFmtId="164" fontId="25" fillId="2" borderId="4" xfId="3" applyNumberFormat="1" applyFont="1" applyFill="1" applyBorder="1" applyAlignment="1">
      <alignment horizontal="left" vertical="top"/>
    </xf>
    <xf numFmtId="0" fontId="25" fillId="2" borderId="4" xfId="2" applyFont="1" applyFill="1" applyBorder="1" applyAlignment="1">
      <alignment horizontal="left" vertical="top" wrapText="1"/>
    </xf>
    <xf numFmtId="0" fontId="96" fillId="2" borderId="85" xfId="0" applyFont="1" applyFill="1" applyBorder="1" applyAlignment="1">
      <alignment horizontal="left" vertical="top" wrapText="1"/>
    </xf>
    <xf numFmtId="0" fontId="96" fillId="2" borderId="1" xfId="0" applyFont="1" applyFill="1" applyBorder="1" applyAlignment="1">
      <alignment horizontal="left" vertical="top" wrapText="1"/>
    </xf>
    <xf numFmtId="4" fontId="104" fillId="2" borderId="1" xfId="0" applyNumberFormat="1" applyFont="1" applyFill="1" applyBorder="1" applyAlignment="1">
      <alignment horizontal="left" vertical="top" wrapText="1"/>
    </xf>
    <xf numFmtId="0" fontId="25" fillId="2" borderId="1" xfId="3" applyFont="1" applyFill="1" applyBorder="1" applyAlignment="1">
      <alignment horizontal="left" vertical="center" wrapText="1"/>
    </xf>
    <xf numFmtId="166" fontId="25" fillId="2" borderId="1" xfId="3" applyNumberFormat="1" applyFont="1" applyFill="1" applyBorder="1" applyAlignment="1">
      <alignment horizontal="left" vertical="top" wrapText="1"/>
    </xf>
    <xf numFmtId="0" fontId="25" fillId="2" borderId="3" xfId="3" applyFont="1" applyFill="1" applyBorder="1" applyAlignment="1">
      <alignment horizontal="left" vertical="top" wrapText="1"/>
    </xf>
    <xf numFmtId="0" fontId="27" fillId="2" borderId="4" xfId="0" applyFont="1" applyFill="1" applyBorder="1"/>
    <xf numFmtId="2" fontId="28" fillId="2" borderId="1" xfId="3" applyNumberFormat="1" applyFont="1" applyFill="1" applyBorder="1" applyAlignment="1">
      <alignment horizontal="left" vertical="top"/>
    </xf>
    <xf numFmtId="2" fontId="28" fillId="2" borderId="1" xfId="3" applyNumberFormat="1" applyFont="1" applyFill="1" applyBorder="1" applyAlignment="1">
      <alignment horizontal="left" vertical="top" wrapText="1"/>
    </xf>
    <xf numFmtId="2" fontId="28" fillId="2" borderId="1" xfId="3" applyNumberFormat="1" applyFont="1" applyFill="1" applyBorder="1" applyAlignment="1">
      <alignment horizontal="center" vertical="top" wrapText="1"/>
    </xf>
    <xf numFmtId="0" fontId="28" fillId="2" borderId="1" xfId="3" applyFont="1" applyFill="1" applyBorder="1" applyAlignment="1">
      <alignment horizontal="left" vertical="top" wrapText="1"/>
    </xf>
    <xf numFmtId="0" fontId="12" fillId="2" borderId="1" xfId="3" applyFont="1" applyFill="1" applyBorder="1" applyAlignment="1">
      <alignment horizontal="left" vertical="top" wrapText="1"/>
    </xf>
    <xf numFmtId="1" fontId="28" fillId="2" borderId="1" xfId="3" applyNumberFormat="1" applyFont="1" applyFill="1" applyBorder="1" applyAlignment="1">
      <alignment horizontal="left" vertical="top" wrapText="1"/>
    </xf>
    <xf numFmtId="0" fontId="105" fillId="2" borderId="6" xfId="0" applyFont="1" applyFill="1" applyBorder="1" applyAlignment="1">
      <alignment vertical="top" wrapText="1"/>
    </xf>
    <xf numFmtId="164" fontId="105" fillId="2" borderId="1" xfId="0" applyNumberFormat="1" applyFont="1" applyFill="1" applyBorder="1" applyAlignment="1">
      <alignment horizontal="left" vertical="top"/>
    </xf>
    <xf numFmtId="0" fontId="28" fillId="2" borderId="1" xfId="3" applyFont="1" applyFill="1" applyBorder="1" applyAlignment="1">
      <alignment horizontal="left" vertical="center" wrapText="1"/>
    </xf>
    <xf numFmtId="0" fontId="105" fillId="2" borderId="1" xfId="0" applyNumberFormat="1" applyFont="1" applyFill="1" applyBorder="1" applyAlignment="1">
      <alignment horizontal="left" vertical="top"/>
    </xf>
    <xf numFmtId="0" fontId="4" fillId="2" borderId="21" xfId="0" applyFont="1" applyFill="1" applyBorder="1" applyAlignment="1">
      <alignment horizontal="left" vertical="top" wrapText="1"/>
    </xf>
    <xf numFmtId="164" fontId="9" fillId="2" borderId="1" xfId="0" applyNumberFormat="1" applyFont="1" applyFill="1" applyBorder="1" applyAlignment="1">
      <alignment horizontal="left" vertical="top"/>
    </xf>
    <xf numFmtId="1" fontId="25" fillId="2" borderId="1" xfId="3" applyNumberFormat="1" applyFont="1" applyFill="1" applyBorder="1" applyAlignment="1">
      <alignment horizontal="left" vertical="top"/>
    </xf>
    <xf numFmtId="0" fontId="4" fillId="2" borderId="0" xfId="0" applyFont="1" applyFill="1" applyAlignment="1">
      <alignment horizontal="left" vertical="top" wrapText="1"/>
    </xf>
    <xf numFmtId="0" fontId="57" fillId="2" borderId="0" xfId="0" applyFont="1" applyFill="1" applyAlignment="1">
      <alignment horizontal="left" vertical="top"/>
    </xf>
    <xf numFmtId="2" fontId="51" fillId="2" borderId="6" xfId="0" applyNumberFormat="1" applyFont="1" applyFill="1" applyBorder="1" applyAlignment="1">
      <alignment horizontal="left" vertical="top"/>
    </xf>
    <xf numFmtId="164" fontId="28" fillId="2" borderId="1" xfId="0" applyNumberFormat="1" applyFont="1" applyFill="1" applyBorder="1" applyAlignment="1">
      <alignment horizontal="left" vertical="top"/>
    </xf>
    <xf numFmtId="0" fontId="80" fillId="2" borderId="86" xfId="0" applyFont="1" applyFill="1" applyBorder="1" applyAlignment="1">
      <alignment horizontal="left" vertical="top" wrapText="1"/>
    </xf>
    <xf numFmtId="0" fontId="28" fillId="2" borderId="4" xfId="3" applyFont="1" applyFill="1" applyBorder="1" applyAlignment="1">
      <alignment horizontal="left" vertical="top" wrapText="1"/>
    </xf>
    <xf numFmtId="0" fontId="12" fillId="2" borderId="4" xfId="3" applyFont="1" applyFill="1" applyBorder="1" applyAlignment="1">
      <alignment horizontal="left" vertical="top" wrapText="1"/>
    </xf>
    <xf numFmtId="180" fontId="28" fillId="2" borderId="4" xfId="3" applyNumberFormat="1" applyFont="1" applyFill="1" applyBorder="1" applyAlignment="1">
      <alignment horizontal="left" vertical="top" wrapText="1"/>
    </xf>
    <xf numFmtId="2" fontId="28" fillId="2" borderId="4" xfId="3" applyNumberFormat="1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/>
    </xf>
    <xf numFmtId="1" fontId="28" fillId="2" borderId="4" xfId="3" applyNumberFormat="1" applyFont="1" applyFill="1" applyBorder="1" applyAlignment="1">
      <alignment horizontal="left" vertical="top"/>
    </xf>
    <xf numFmtId="0" fontId="28" fillId="2" borderId="4" xfId="2" applyFont="1" applyFill="1" applyBorder="1" applyAlignment="1">
      <alignment horizontal="left" vertical="top" wrapText="1"/>
    </xf>
    <xf numFmtId="0" fontId="3" fillId="2" borderId="1" xfId="3" applyFill="1" applyBorder="1" applyAlignment="1">
      <alignment horizontal="left" vertical="top" wrapText="1"/>
    </xf>
    <xf numFmtId="4" fontId="3" fillId="2" borderId="1" xfId="3" applyNumberFormat="1" applyFill="1" applyBorder="1" applyAlignment="1">
      <alignment horizontal="left" vertical="top" wrapText="1"/>
    </xf>
    <xf numFmtId="1" fontId="28" fillId="2" borderId="1" xfId="3" applyNumberFormat="1" applyFont="1" applyFill="1" applyBorder="1" applyAlignment="1">
      <alignment horizontal="left" vertical="top"/>
    </xf>
    <xf numFmtId="181" fontId="28" fillId="2" borderId="1" xfId="3" applyNumberFormat="1" applyFont="1" applyFill="1" applyBorder="1" applyAlignment="1">
      <alignment horizontal="left" vertical="top" wrapText="1"/>
    </xf>
    <xf numFmtId="180" fontId="28" fillId="2" borderId="1" xfId="3" applyNumberFormat="1" applyFont="1" applyFill="1" applyBorder="1" applyAlignment="1">
      <alignment horizontal="left" vertical="top" wrapText="1"/>
    </xf>
    <xf numFmtId="0" fontId="36" fillId="2" borderId="1" xfId="0" applyFont="1" applyFill="1" applyBorder="1" applyAlignment="1">
      <alignment horizontal="center" vertical="center" wrapText="1"/>
    </xf>
    <xf numFmtId="164" fontId="25" fillId="2" borderId="1" xfId="0" applyNumberFormat="1" applyFont="1" applyFill="1" applyBorder="1" applyAlignment="1">
      <alignment horizontal="left" vertical="top" wrapText="1"/>
    </xf>
    <xf numFmtId="164" fontId="28" fillId="2" borderId="1" xfId="2" applyNumberFormat="1" applyFont="1" applyFill="1" applyBorder="1" applyAlignment="1">
      <alignment horizontal="left" vertical="top" wrapText="1"/>
    </xf>
    <xf numFmtId="0" fontId="28" fillId="2" borderId="1" xfId="14" applyNumberFormat="1" applyFont="1" applyFill="1" applyBorder="1" applyAlignment="1">
      <alignment horizontal="left" vertical="top"/>
    </xf>
    <xf numFmtId="0" fontId="28" fillId="2" borderId="4" xfId="14" applyNumberFormat="1" applyFont="1" applyFill="1" applyBorder="1" applyAlignment="1">
      <alignment horizontal="left" vertical="top" wrapText="1"/>
    </xf>
    <xf numFmtId="0" fontId="28" fillId="2" borderId="4" xfId="14" applyNumberFormat="1" applyFont="1" applyFill="1" applyBorder="1" applyAlignment="1">
      <alignment horizontal="left" vertical="top"/>
    </xf>
    <xf numFmtId="2" fontId="28" fillId="2" borderId="4" xfId="14" applyNumberFormat="1" applyFont="1" applyFill="1" applyBorder="1" applyAlignment="1">
      <alignment horizontal="left" vertical="top"/>
    </xf>
    <xf numFmtId="0" fontId="9" fillId="2" borderId="4" xfId="0" applyFont="1" applyFill="1" applyBorder="1" applyAlignment="1">
      <alignment horizontal="left"/>
    </xf>
    <xf numFmtId="1" fontId="36" fillId="2" borderId="1" xfId="0" applyNumberFormat="1" applyFont="1" applyFill="1" applyBorder="1" applyAlignment="1">
      <alignment horizontal="left" vertical="top"/>
    </xf>
    <xf numFmtId="0" fontId="28" fillId="2" borderId="2" xfId="0" applyNumberFormat="1" applyFont="1" applyFill="1" applyBorder="1" applyAlignment="1">
      <alignment horizontal="left" vertical="top" wrapText="1"/>
    </xf>
    <xf numFmtId="0" fontId="37" fillId="2" borderId="78" xfId="0" applyFont="1" applyFill="1" applyBorder="1" applyAlignment="1">
      <alignment horizontal="left" vertical="top" wrapText="1"/>
    </xf>
    <xf numFmtId="1" fontId="36" fillId="2" borderId="68" xfId="0" applyNumberFormat="1" applyFont="1" applyFill="1" applyBorder="1" applyAlignment="1">
      <alignment horizontal="left" vertical="top"/>
    </xf>
    <xf numFmtId="0" fontId="37" fillId="2" borderId="68" xfId="0" applyFont="1" applyFill="1" applyBorder="1" applyAlignment="1">
      <alignment horizontal="left" vertical="top"/>
    </xf>
    <xf numFmtId="0" fontId="28" fillId="2" borderId="4" xfId="0" applyNumberFormat="1" applyFont="1" applyFill="1" applyBorder="1" applyAlignment="1">
      <alignment horizontal="left" vertical="top" wrapText="1"/>
    </xf>
    <xf numFmtId="0" fontId="37" fillId="2" borderId="82" xfId="0" applyFont="1" applyFill="1" applyBorder="1" applyAlignment="1">
      <alignment horizontal="left" vertical="top" wrapText="1"/>
    </xf>
    <xf numFmtId="1" fontId="36" fillId="2" borderId="87" xfId="0" applyNumberFormat="1" applyFont="1" applyFill="1" applyBorder="1" applyAlignment="1">
      <alignment horizontal="left" vertical="top"/>
    </xf>
    <xf numFmtId="0" fontId="37" fillId="2" borderId="87" xfId="0" applyFont="1" applyFill="1" applyBorder="1" applyAlignment="1">
      <alignment horizontal="left" vertical="top"/>
    </xf>
    <xf numFmtId="0" fontId="8" fillId="14" borderId="1" xfId="14" applyNumberFormat="1" applyFont="1" applyFill="1" applyBorder="1" applyAlignment="1">
      <alignment vertical="top" wrapText="1"/>
    </xf>
    <xf numFmtId="0" fontId="8" fillId="14" borderId="1" xfId="14" applyNumberFormat="1" applyFont="1" applyFill="1" applyBorder="1" applyAlignment="1">
      <alignment vertical="center" wrapText="1"/>
    </xf>
    <xf numFmtId="164" fontId="8" fillId="14" borderId="1" xfId="14" applyNumberFormat="1" applyFont="1" applyFill="1" applyBorder="1" applyAlignment="1">
      <alignment horizontal="left" vertical="center"/>
    </xf>
    <xf numFmtId="0" fontId="37" fillId="2" borderId="2" xfId="0" applyFont="1" applyFill="1" applyBorder="1" applyAlignment="1">
      <alignment vertical="center" wrapText="1"/>
    </xf>
    <xf numFmtId="0" fontId="8" fillId="14" borderId="2" xfId="14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horizontal="left" vertical="top" wrapText="1"/>
    </xf>
    <xf numFmtId="4" fontId="12" fillId="2" borderId="1" xfId="0" applyNumberFormat="1" applyFont="1" applyFill="1" applyBorder="1" applyAlignment="1">
      <alignment horizontal="left" vertical="top"/>
    </xf>
    <xf numFmtId="0" fontId="37" fillId="2" borderId="78" xfId="0" applyFont="1" applyFill="1" applyBorder="1" applyAlignment="1">
      <alignment horizontal="left" vertical="top"/>
    </xf>
    <xf numFmtId="0" fontId="37" fillId="2" borderId="84" xfId="0" applyFont="1" applyFill="1" applyBorder="1" applyAlignment="1">
      <alignment horizontal="left" vertical="top"/>
    </xf>
    <xf numFmtId="0" fontId="25" fillId="2" borderId="4" xfId="0" applyFont="1" applyFill="1" applyBorder="1" applyAlignment="1">
      <alignment horizontal="left" vertical="top" wrapText="1"/>
    </xf>
    <xf numFmtId="0" fontId="22" fillId="2" borderId="1" xfId="0" applyNumberFormat="1" applyFont="1" applyFill="1" applyBorder="1" applyAlignment="1">
      <alignment horizontal="left" vertical="top" wrapText="1"/>
    </xf>
    <xf numFmtId="2" fontId="37" fillId="2" borderId="1" xfId="0" applyNumberFormat="1" applyFont="1" applyFill="1" applyBorder="1" applyAlignment="1">
      <alignment horizontal="left" vertical="top"/>
    </xf>
    <xf numFmtId="0" fontId="37" fillId="2" borderId="84" xfId="0" applyFont="1" applyFill="1" applyBorder="1" applyAlignment="1">
      <alignment horizontal="left"/>
    </xf>
    <xf numFmtId="0" fontId="8" fillId="2" borderId="1" xfId="14" applyNumberFormat="1" applyFont="1" applyFill="1" applyBorder="1" applyAlignment="1">
      <alignment horizontal="left" vertical="top" wrapText="1"/>
    </xf>
    <xf numFmtId="164" fontId="37" fillId="2" borderId="1" xfId="0" applyNumberFormat="1" applyFont="1" applyFill="1" applyBorder="1" applyAlignment="1">
      <alignment horizontal="left" vertical="top" wrapText="1"/>
    </xf>
    <xf numFmtId="2" fontId="28" fillId="2" borderId="6" xfId="0" applyNumberFormat="1" applyFont="1" applyFill="1" applyBorder="1" applyAlignment="1">
      <alignment horizontal="left" vertical="top"/>
    </xf>
    <xf numFmtId="0" fontId="12" fillId="2" borderId="1" xfId="0" applyFont="1" applyFill="1" applyBorder="1" applyAlignment="1">
      <alignment horizontal="left" vertical="top"/>
    </xf>
    <xf numFmtId="4" fontId="28" fillId="2" borderId="6" xfId="0" applyNumberFormat="1" applyFont="1" applyFill="1" applyBorder="1" applyAlignment="1">
      <alignment horizontal="left" vertical="top"/>
    </xf>
    <xf numFmtId="165" fontId="28" fillId="2" borderId="1" xfId="0" applyNumberFormat="1" applyFont="1" applyFill="1" applyBorder="1" applyAlignment="1">
      <alignment horizontal="left" vertical="top"/>
    </xf>
    <xf numFmtId="0" fontId="9" fillId="2" borderId="6" xfId="0" applyFont="1" applyFill="1" applyBorder="1" applyAlignment="1">
      <alignment vertical="top"/>
    </xf>
    <xf numFmtId="0" fontId="4" fillId="2" borderId="1" xfId="0" applyNumberFormat="1" applyFont="1" applyFill="1" applyBorder="1" applyAlignment="1">
      <alignment horizontal="left" vertical="top"/>
    </xf>
    <xf numFmtId="0" fontId="8" fillId="2" borderId="21" xfId="0" applyFont="1" applyFill="1" applyBorder="1" applyAlignment="1">
      <alignment vertical="top" wrapText="1"/>
    </xf>
    <xf numFmtId="0" fontId="8" fillId="2" borderId="6" xfId="0" applyFont="1" applyFill="1" applyBorder="1" applyAlignment="1">
      <alignment vertical="top" wrapText="1"/>
    </xf>
    <xf numFmtId="0" fontId="4" fillId="2" borderId="74" xfId="0" applyFont="1" applyFill="1" applyBorder="1" applyAlignment="1">
      <alignment wrapText="1"/>
    </xf>
    <xf numFmtId="0" fontId="105" fillId="2" borderId="1" xfId="0" applyFont="1" applyFill="1" applyBorder="1" applyAlignment="1">
      <alignment vertical="top" wrapText="1" shrinkToFit="1"/>
    </xf>
    <xf numFmtId="0" fontId="25" fillId="2" borderId="2" xfId="0" applyNumberFormat="1" applyFont="1" applyFill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top" wrapText="1"/>
    </xf>
    <xf numFmtId="2" fontId="25" fillId="2" borderId="2" xfId="0" applyNumberFormat="1" applyFont="1" applyFill="1" applyBorder="1" applyAlignment="1">
      <alignment horizontal="left" vertical="top"/>
    </xf>
    <xf numFmtId="4" fontId="25" fillId="2" borderId="2" xfId="0" applyNumberFormat="1" applyFont="1" applyFill="1" applyBorder="1" applyAlignment="1">
      <alignment horizontal="left" vertical="top"/>
    </xf>
    <xf numFmtId="0" fontId="25" fillId="2" borderId="1" xfId="16" applyFont="1" applyFill="1" applyBorder="1" applyAlignment="1">
      <alignment horizontal="left" vertical="top" wrapText="1"/>
    </xf>
    <xf numFmtId="0" fontId="106" fillId="2" borderId="1" xfId="0" applyFont="1" applyFill="1" applyBorder="1" applyAlignment="1">
      <alignment vertical="top" wrapText="1" shrinkToFit="1"/>
    </xf>
    <xf numFmtId="0" fontId="76" fillId="2" borderId="1" xfId="0" applyFont="1" applyFill="1" applyBorder="1" applyAlignment="1">
      <alignment horizontal="left" vertical="top" wrapText="1" readingOrder="1"/>
    </xf>
    <xf numFmtId="0" fontId="21" fillId="2" borderId="1" xfId="0" applyFont="1" applyFill="1" applyBorder="1" applyAlignment="1">
      <alignment horizontal="left" vertical="top" wrapText="1"/>
    </xf>
    <xf numFmtId="2" fontId="76" fillId="2" borderId="1" xfId="0" applyNumberFormat="1" applyFont="1" applyFill="1" applyBorder="1" applyAlignment="1">
      <alignment horizontal="left" vertical="top"/>
    </xf>
    <xf numFmtId="0" fontId="76" fillId="2" borderId="1" xfId="0" applyFont="1" applyFill="1" applyBorder="1" applyAlignment="1">
      <alignment vertical="center"/>
    </xf>
    <xf numFmtId="0" fontId="4" fillId="2" borderId="90" xfId="0" applyFont="1" applyFill="1" applyBorder="1" applyAlignment="1">
      <alignment vertical="top" wrapText="1"/>
    </xf>
    <xf numFmtId="2" fontId="76" fillId="2" borderId="1" xfId="0" applyNumberFormat="1" applyFont="1" applyFill="1" applyBorder="1" applyAlignment="1">
      <alignment horizontal="center" vertical="center"/>
    </xf>
    <xf numFmtId="0" fontId="136" fillId="2" borderId="1" xfId="0" applyFont="1" applyFill="1" applyBorder="1" applyAlignment="1">
      <alignment horizontal="left" vertical="top" wrapText="1"/>
    </xf>
    <xf numFmtId="183" fontId="137" fillId="2" borderId="1" xfId="0" applyNumberFormat="1" applyFont="1" applyFill="1" applyBorder="1" applyAlignment="1">
      <alignment horizontal="left" vertical="top" wrapText="1"/>
    </xf>
    <xf numFmtId="0" fontId="6" fillId="2" borderId="6" xfId="0" applyFont="1" applyFill="1" applyBorder="1" applyAlignment="1">
      <alignment horizontal="left" vertical="top" wrapText="1"/>
    </xf>
    <xf numFmtId="0" fontId="25" fillId="2" borderId="6" xfId="0" applyNumberFormat="1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/>
    </xf>
    <xf numFmtId="0" fontId="137" fillId="2" borderId="1" xfId="0" applyFont="1" applyFill="1" applyBorder="1" applyAlignment="1">
      <alignment horizontal="left" vertical="top"/>
    </xf>
    <xf numFmtId="2" fontId="51" fillId="2" borderId="1" xfId="16" applyNumberFormat="1" applyFont="1" applyFill="1" applyBorder="1" applyAlignment="1">
      <alignment horizontal="left" vertical="top"/>
    </xf>
    <xf numFmtId="0" fontId="51" fillId="2" borderId="6" xfId="16" applyNumberFormat="1" applyFont="1" applyFill="1" applyBorder="1" applyAlignment="1">
      <alignment horizontal="left" vertical="center" wrapText="1"/>
    </xf>
    <xf numFmtId="4" fontId="51" fillId="2" borderId="1" xfId="16" applyNumberFormat="1" applyFont="1" applyFill="1" applyBorder="1" applyAlignment="1">
      <alignment horizontal="left" vertical="center"/>
    </xf>
    <xf numFmtId="0" fontId="25" fillId="2" borderId="1" xfId="0" applyNumberFormat="1" applyFont="1" applyFill="1" applyBorder="1" applyAlignment="1">
      <alignment vertical="top" wrapText="1"/>
    </xf>
    <xf numFmtId="2" fontId="28" fillId="2" borderId="1" xfId="16" applyNumberFormat="1" applyFont="1" applyFill="1" applyBorder="1" applyAlignment="1">
      <alignment horizontal="left" vertical="top"/>
    </xf>
    <xf numFmtId="0" fontId="136" fillId="2" borderId="1" xfId="0" applyFont="1" applyFill="1" applyBorder="1" applyAlignment="1">
      <alignment horizontal="center" vertical="center"/>
    </xf>
    <xf numFmtId="4" fontId="25" fillId="2" borderId="1" xfId="16" applyNumberFormat="1" applyFont="1" applyFill="1" applyBorder="1" applyAlignment="1">
      <alignment horizontal="left" vertical="top"/>
    </xf>
    <xf numFmtId="0" fontId="51" fillId="2" borderId="1" xfId="16" applyNumberFormat="1" applyFont="1" applyFill="1" applyBorder="1" applyAlignment="1">
      <alignment horizontal="center" vertical="center" wrapText="1"/>
    </xf>
    <xf numFmtId="0" fontId="25" fillId="2" borderId="89" xfId="0" applyFont="1" applyFill="1" applyBorder="1" applyAlignment="1">
      <alignment horizontal="left" vertical="top" wrapText="1"/>
    </xf>
    <xf numFmtId="2" fontId="76" fillId="2" borderId="1" xfId="18" applyNumberFormat="1" applyFont="1" applyFill="1" applyBorder="1" applyAlignment="1" applyProtection="1">
      <alignment horizontal="left" vertical="top"/>
    </xf>
    <xf numFmtId="0" fontId="6" fillId="2" borderId="1" xfId="0" applyFont="1" applyFill="1" applyBorder="1" applyAlignment="1">
      <alignment horizontal="left" wrapText="1"/>
    </xf>
    <xf numFmtId="2" fontId="28" fillId="2" borderId="1" xfId="23" applyNumberFormat="1" applyFont="1" applyFill="1" applyBorder="1" applyAlignment="1">
      <alignment horizontal="left" vertical="top"/>
    </xf>
    <xf numFmtId="0" fontId="128" fillId="14" borderId="1" xfId="0" applyFont="1" applyFill="1" applyBorder="1" applyAlignment="1">
      <alignment horizontal="left" vertical="top" wrapText="1"/>
    </xf>
    <xf numFmtId="0" fontId="125" fillId="14" borderId="1" xfId="0" applyFont="1" applyFill="1" applyBorder="1" applyAlignment="1">
      <alignment horizontal="left" vertical="top" wrapText="1"/>
    </xf>
    <xf numFmtId="0" fontId="51" fillId="2" borderId="1" xfId="0" applyFont="1" applyFill="1" applyBorder="1" applyAlignment="1">
      <alignment horizontal="left" vertical="top" wrapText="1"/>
    </xf>
    <xf numFmtId="0" fontId="76" fillId="2" borderId="1" xfId="0" applyFont="1" applyFill="1" applyBorder="1" applyAlignment="1">
      <alignment horizontal="left" wrapText="1"/>
    </xf>
    <xf numFmtId="0" fontId="4" fillId="2" borderId="1" xfId="16" applyNumberFormat="1" applyFont="1" applyFill="1" applyBorder="1" applyAlignment="1">
      <alignment horizontal="left" vertical="top" wrapText="1"/>
    </xf>
    <xf numFmtId="0" fontId="51" fillId="2" borderId="1" xfId="16" applyNumberFormat="1" applyFont="1" applyFill="1" applyBorder="1" applyAlignment="1">
      <alignment vertical="top" wrapText="1"/>
    </xf>
    <xf numFmtId="164" fontId="6" fillId="2" borderId="1" xfId="0" applyNumberFormat="1" applyFont="1" applyFill="1" applyBorder="1" applyAlignment="1">
      <alignment horizontal="left" vertical="top"/>
    </xf>
    <xf numFmtId="0" fontId="6" fillId="24" borderId="1" xfId="0" applyFont="1" applyFill="1" applyBorder="1" applyAlignment="1">
      <alignment horizontal="left" vertical="top" wrapText="1"/>
    </xf>
    <xf numFmtId="0" fontId="2" fillId="24" borderId="1" xfId="0" applyFont="1" applyFill="1" applyBorder="1" applyAlignment="1">
      <alignment horizontal="left" vertical="top" wrapText="1"/>
    </xf>
    <xf numFmtId="0" fontId="105" fillId="2" borderId="1" xfId="0" applyFont="1" applyFill="1" applyBorder="1" applyAlignment="1">
      <alignment wrapText="1" shrinkToFit="1"/>
    </xf>
    <xf numFmtId="4" fontId="5" fillId="2" borderId="1" xfId="16" applyNumberFormat="1" applyFont="1" applyFill="1" applyBorder="1" applyAlignment="1">
      <alignment horizontal="left" vertical="top" wrapText="1"/>
    </xf>
    <xf numFmtId="0" fontId="28" fillId="2" borderId="1" xfId="16" applyNumberFormat="1" applyFont="1" applyFill="1" applyBorder="1" applyAlignment="1">
      <alignment horizontal="left" vertical="top" wrapText="1"/>
    </xf>
    <xf numFmtId="0" fontId="25" fillId="2" borderId="1" xfId="16" applyFont="1" applyFill="1" applyBorder="1" applyAlignment="1">
      <alignment vertical="top" wrapText="1"/>
    </xf>
    <xf numFmtId="0" fontId="2" fillId="2" borderId="1" xfId="0" applyFont="1" applyFill="1" applyBorder="1" applyAlignment="1">
      <alignment vertical="top"/>
    </xf>
    <xf numFmtId="0" fontId="6" fillId="2" borderId="1" xfId="0" applyFont="1" applyFill="1" applyBorder="1" applyAlignment="1">
      <alignment vertical="top"/>
    </xf>
    <xf numFmtId="0" fontId="6" fillId="15" borderId="1" xfId="0" applyFont="1" applyFill="1" applyBorder="1" applyAlignment="1">
      <alignment wrapText="1"/>
    </xf>
    <xf numFmtId="0" fontId="6" fillId="15" borderId="1" xfId="0" applyFont="1" applyFill="1" applyBorder="1" applyAlignment="1">
      <alignment vertical="top" wrapText="1"/>
    </xf>
    <xf numFmtId="0" fontId="6" fillId="15" borderId="1" xfId="0" applyFont="1" applyFill="1" applyBorder="1" applyAlignment="1">
      <alignment horizontal="left" vertical="top"/>
    </xf>
    <xf numFmtId="0" fontId="6" fillId="15" borderId="1" xfId="0" applyFont="1" applyFill="1" applyBorder="1" applyAlignment="1">
      <alignment horizontal="left" vertical="top" wrapText="1"/>
    </xf>
    <xf numFmtId="0" fontId="2" fillId="15" borderId="1" xfId="0" applyFont="1" applyFill="1" applyBorder="1" applyAlignment="1">
      <alignment horizontal="left" vertical="top" wrapText="1"/>
    </xf>
    <xf numFmtId="164" fontId="6" fillId="15" borderId="1" xfId="0" applyNumberFormat="1" applyFont="1" applyFill="1" applyBorder="1" applyAlignment="1">
      <alignment horizontal="left" vertical="top"/>
    </xf>
    <xf numFmtId="0" fontId="4" fillId="2" borderId="7" xfId="0" applyNumberFormat="1" applyFont="1" applyFill="1" applyBorder="1" applyAlignment="1">
      <alignment horizontal="left" vertical="top" wrapText="1"/>
    </xf>
    <xf numFmtId="4" fontId="28" fillId="2" borderId="1" xfId="16" applyNumberFormat="1" applyFont="1" applyFill="1" applyBorder="1" applyAlignment="1">
      <alignment horizontal="left" vertical="top"/>
    </xf>
    <xf numFmtId="4" fontId="28" fillId="2" borderId="1" xfId="0" applyNumberFormat="1" applyFont="1" applyFill="1" applyBorder="1" applyAlignment="1">
      <alignment horizontal="left" wrapText="1"/>
    </xf>
    <xf numFmtId="2" fontId="51" fillId="2" borderId="2" xfId="0" applyNumberFormat="1" applyFont="1" applyFill="1" applyBorder="1" applyAlignment="1">
      <alignment horizontal="left" vertical="top" wrapText="1"/>
    </xf>
    <xf numFmtId="2" fontId="51" fillId="2" borderId="2" xfId="0" applyNumberFormat="1" applyFont="1" applyFill="1" applyBorder="1" applyAlignment="1">
      <alignment horizontal="left" vertical="top"/>
    </xf>
    <xf numFmtId="2" fontId="129" fillId="2" borderId="1" xfId="23" applyNumberFormat="1" applyFont="1" applyFill="1" applyBorder="1" applyAlignment="1">
      <alignment horizontal="left" vertical="top"/>
    </xf>
    <xf numFmtId="0" fontId="25" fillId="2" borderId="74" xfId="0" applyFont="1" applyFill="1" applyBorder="1" applyAlignment="1">
      <alignment wrapText="1"/>
    </xf>
    <xf numFmtId="0" fontId="6" fillId="15" borderId="1" xfId="0" applyFont="1" applyFill="1" applyBorder="1" applyAlignment="1">
      <alignment vertical="top" wrapText="1" readingOrder="1"/>
    </xf>
    <xf numFmtId="4" fontId="28" fillId="2" borderId="1" xfId="24" applyNumberFormat="1" applyFont="1" applyFill="1" applyBorder="1" applyAlignment="1">
      <alignment horizontal="left" vertical="top"/>
    </xf>
    <xf numFmtId="0" fontId="23" fillId="2" borderId="21" xfId="0" applyFont="1" applyFill="1" applyBorder="1" applyAlignment="1">
      <alignment vertical="top" wrapText="1"/>
    </xf>
    <xf numFmtId="0" fontId="76" fillId="2" borderId="1" xfId="0" applyFont="1" applyFill="1" applyBorder="1" applyAlignment="1">
      <alignment horizontal="left" vertical="top"/>
    </xf>
    <xf numFmtId="0" fontId="138" fillId="2" borderId="109" xfId="0" applyFont="1" applyFill="1" applyBorder="1" applyAlignment="1">
      <alignment horizontal="left" vertical="top" wrapText="1"/>
    </xf>
    <xf numFmtId="0" fontId="139" fillId="2" borderId="1" xfId="0" applyFont="1" applyFill="1" applyBorder="1" applyAlignment="1">
      <alignment horizontal="left" vertical="top" wrapText="1"/>
    </xf>
    <xf numFmtId="0" fontId="138" fillId="2" borderId="1" xfId="0" applyFont="1" applyFill="1" applyBorder="1" applyAlignment="1">
      <alignment horizontal="left" vertical="top"/>
    </xf>
    <xf numFmtId="0" fontId="25" fillId="2" borderId="13" xfId="0" applyFont="1" applyFill="1" applyBorder="1" applyAlignment="1">
      <alignment vertical="top" wrapText="1"/>
    </xf>
    <xf numFmtId="2" fontId="25" fillId="2" borderId="2" xfId="0" applyNumberFormat="1" applyFont="1" applyFill="1" applyBorder="1" applyAlignment="1">
      <alignment vertical="top" wrapText="1"/>
    </xf>
    <xf numFmtId="0" fontId="25" fillId="2" borderId="1" xfId="16" applyNumberFormat="1" applyFont="1" applyFill="1" applyBorder="1" applyAlignment="1">
      <alignment vertical="top" wrapText="1"/>
    </xf>
    <xf numFmtId="4" fontId="5" fillId="2" borderId="1" xfId="16" applyNumberFormat="1" applyFont="1" applyFill="1" applyBorder="1" applyAlignment="1">
      <alignment vertical="top"/>
    </xf>
    <xf numFmtId="0" fontId="25" fillId="2" borderId="21" xfId="0" applyFont="1" applyFill="1" applyBorder="1" applyAlignment="1">
      <alignment vertical="top" wrapText="1"/>
    </xf>
    <xf numFmtId="0" fontId="23" fillId="2" borderId="1" xfId="1" applyNumberFormat="1" applyFont="1" applyFill="1" applyBorder="1" applyAlignment="1">
      <alignment horizontal="left" vertical="top" wrapText="1"/>
    </xf>
    <xf numFmtId="0" fontId="23" fillId="14" borderId="1" xfId="1" applyFont="1" applyFill="1" applyBorder="1" applyAlignment="1">
      <alignment vertical="top" wrapText="1"/>
    </xf>
    <xf numFmtId="0" fontId="31" fillId="14" borderId="1" xfId="1" applyFont="1" applyFill="1" applyBorder="1" applyAlignment="1">
      <alignment vertical="top" wrapText="1"/>
    </xf>
    <xf numFmtId="0" fontId="23" fillId="14" borderId="1" xfId="1" applyFont="1" applyFill="1" applyBorder="1" applyAlignment="1">
      <alignment horizontal="left" vertical="top" wrapText="1"/>
    </xf>
    <xf numFmtId="4" fontId="23" fillId="2" borderId="1" xfId="1" applyNumberFormat="1" applyFont="1" applyFill="1" applyBorder="1" applyAlignment="1">
      <alignment horizontal="left" vertical="top"/>
    </xf>
    <xf numFmtId="4" fontId="28" fillId="2" borderId="1" xfId="1" applyNumberFormat="1" applyFont="1" applyFill="1" applyBorder="1" applyAlignment="1">
      <alignment horizontal="left" vertical="top"/>
    </xf>
    <xf numFmtId="0" fontId="28" fillId="14" borderId="1" xfId="1" applyFont="1" applyFill="1" applyBorder="1" applyAlignment="1">
      <alignment vertical="top" wrapText="1"/>
    </xf>
    <xf numFmtId="0" fontId="37" fillId="2" borderId="1" xfId="1" applyFont="1" applyFill="1" applyBorder="1" applyAlignment="1">
      <alignment horizontal="left" vertical="top" wrapText="1"/>
    </xf>
    <xf numFmtId="0" fontId="37" fillId="2" borderId="1" xfId="1" applyNumberFormat="1" applyFont="1" applyFill="1" applyBorder="1" applyAlignment="1">
      <alignment horizontal="left" vertical="top" wrapText="1"/>
    </xf>
    <xf numFmtId="0" fontId="37" fillId="14" borderId="1" xfId="1" applyFont="1" applyFill="1" applyBorder="1" applyAlignment="1">
      <alignment vertical="top" wrapText="1"/>
    </xf>
    <xf numFmtId="0" fontId="36" fillId="14" borderId="1" xfId="1" applyFont="1" applyFill="1" applyBorder="1" applyAlignment="1">
      <alignment vertical="top" wrapText="1"/>
    </xf>
    <xf numFmtId="0" fontId="37" fillId="14" borderId="1" xfId="1" applyFont="1" applyFill="1" applyBorder="1" applyAlignment="1">
      <alignment horizontal="left" vertical="top" wrapText="1"/>
    </xf>
    <xf numFmtId="4" fontId="37" fillId="2" borderId="1" xfId="1" applyNumberFormat="1" applyFont="1" applyFill="1" applyBorder="1" applyAlignment="1">
      <alignment horizontal="left" vertical="top"/>
    </xf>
    <xf numFmtId="4" fontId="37" fillId="14" borderId="1" xfId="1" applyNumberFormat="1" applyFont="1" applyFill="1" applyBorder="1" applyAlignment="1">
      <alignment horizontal="left" vertical="top" wrapText="1"/>
    </xf>
    <xf numFmtId="0" fontId="80" fillId="2" borderId="98" xfId="0" applyFont="1" applyFill="1" applyBorder="1" applyAlignment="1">
      <alignment horizontal="left" vertical="top" wrapText="1"/>
    </xf>
    <xf numFmtId="0" fontId="102" fillId="2" borderId="99" xfId="0" applyFont="1" applyFill="1" applyBorder="1" applyAlignment="1">
      <alignment horizontal="left" vertical="top" wrapText="1"/>
    </xf>
    <xf numFmtId="0" fontId="113" fillId="2" borderId="110" xfId="0" applyFont="1" applyFill="1" applyBorder="1" applyAlignment="1">
      <alignment horizontal="left" vertical="top" wrapText="1"/>
    </xf>
    <xf numFmtId="0" fontId="87" fillId="2" borderId="98" xfId="0" applyFont="1" applyFill="1" applyBorder="1" applyAlignment="1">
      <alignment horizontal="left" vertical="center" wrapText="1"/>
    </xf>
    <xf numFmtId="2" fontId="87" fillId="2" borderId="98" xfId="0" applyNumberFormat="1" applyFont="1" applyFill="1" applyBorder="1" applyAlignment="1">
      <alignment horizontal="left" vertical="center"/>
    </xf>
    <xf numFmtId="0" fontId="87" fillId="2" borderId="99" xfId="0" applyNumberFormat="1" applyFont="1" applyFill="1" applyBorder="1" applyAlignment="1">
      <alignment horizontal="left" vertical="center"/>
    </xf>
    <xf numFmtId="0" fontId="87" fillId="2" borderId="74" xfId="0" applyFont="1" applyFill="1" applyBorder="1" applyAlignment="1">
      <alignment horizontal="left" vertical="top" wrapText="1"/>
    </xf>
    <xf numFmtId="0" fontId="23" fillId="14" borderId="74" xfId="0" applyFont="1" applyFill="1" applyBorder="1" applyAlignment="1">
      <alignment horizontal="left" vertical="center" wrapText="1"/>
    </xf>
    <xf numFmtId="4" fontId="87" fillId="2" borderId="99" xfId="0" applyNumberFormat="1" applyFont="1" applyFill="1" applyBorder="1" applyAlignment="1">
      <alignment horizontal="left" vertical="center"/>
    </xf>
    <xf numFmtId="0" fontId="23" fillId="14" borderId="1" xfId="0" applyFont="1" applyFill="1" applyBorder="1" applyAlignment="1">
      <alignment horizontal="left" vertical="center" wrapText="1"/>
    </xf>
    <xf numFmtId="0" fontId="87" fillId="2" borderId="1" xfId="0" applyNumberFormat="1" applyFont="1" applyFill="1" applyBorder="1" applyAlignment="1">
      <alignment horizontal="left" vertical="top" wrapText="1"/>
    </xf>
    <xf numFmtId="0" fontId="113" fillId="2" borderId="111" xfId="0" applyFont="1" applyFill="1" applyBorder="1" applyAlignment="1">
      <alignment horizontal="left" vertical="top" wrapText="1"/>
    </xf>
    <xf numFmtId="164" fontId="87" fillId="2" borderId="101" xfId="0" applyNumberFormat="1" applyFont="1" applyFill="1" applyBorder="1" applyAlignment="1">
      <alignment horizontal="left" vertical="top" wrapText="1"/>
    </xf>
    <xf numFmtId="2" fontId="87" fillId="2" borderId="101" xfId="0" applyNumberFormat="1" applyFont="1" applyFill="1" applyBorder="1" applyAlignment="1">
      <alignment horizontal="left" vertical="top"/>
    </xf>
    <xf numFmtId="4" fontId="87" fillId="2" borderId="102" xfId="0" applyNumberFormat="1" applyFont="1" applyFill="1" applyBorder="1" applyAlignment="1">
      <alignment horizontal="left" vertical="center"/>
    </xf>
    <xf numFmtId="0" fontId="8" fillId="2" borderId="74" xfId="0" applyFont="1" applyFill="1" applyBorder="1" applyAlignment="1">
      <alignment vertical="top" wrapText="1"/>
    </xf>
    <xf numFmtId="4" fontId="87" fillId="2" borderId="1" xfId="0" applyNumberFormat="1" applyFont="1" applyFill="1" applyBorder="1" applyAlignment="1">
      <alignment horizontal="left" vertical="center"/>
    </xf>
    <xf numFmtId="2" fontId="4" fillId="2" borderId="1" xfId="0" applyNumberFormat="1" applyFont="1" applyFill="1" applyBorder="1" applyAlignment="1">
      <alignment horizontal="left"/>
    </xf>
    <xf numFmtId="2" fontId="0" fillId="2" borderId="1" xfId="0" applyNumberFormat="1" applyFill="1" applyBorder="1" applyAlignment="1">
      <alignment horizontal="left"/>
    </xf>
    <xf numFmtId="164" fontId="25" fillId="14" borderId="74" xfId="0" applyNumberFormat="1" applyFont="1" applyFill="1" applyBorder="1" applyAlignment="1">
      <alignment horizontal="left" vertical="top" wrapText="1"/>
    </xf>
    <xf numFmtId="2" fontId="25" fillId="14" borderId="74" xfId="0" applyNumberFormat="1" applyFont="1" applyFill="1" applyBorder="1" applyAlignment="1">
      <alignment horizontal="left" vertical="top" wrapText="1"/>
    </xf>
    <xf numFmtId="2" fontId="25" fillId="14" borderId="74" xfId="0" applyNumberFormat="1" applyFont="1" applyFill="1" applyBorder="1" applyAlignment="1">
      <alignment horizontal="right" vertical="top" wrapText="1"/>
    </xf>
    <xf numFmtId="0" fontId="4" fillId="14" borderId="1" xfId="0" applyFont="1" applyFill="1" applyBorder="1" applyAlignment="1">
      <alignment vertical="top" wrapText="1"/>
    </xf>
    <xf numFmtId="0" fontId="140" fillId="14" borderId="1" xfId="0" applyFont="1" applyFill="1" applyBorder="1" applyAlignment="1">
      <alignment vertical="top" wrapText="1"/>
    </xf>
    <xf numFmtId="164" fontId="15" fillId="14" borderId="1" xfId="0" applyNumberFormat="1" applyFont="1" applyFill="1" applyBorder="1" applyAlignment="1">
      <alignment horizontal="left" vertical="top" wrapText="1"/>
    </xf>
    <xf numFmtId="4" fontId="141" fillId="14" borderId="1" xfId="0" applyNumberFormat="1" applyFont="1" applyFill="1" applyBorder="1" applyAlignment="1">
      <alignment vertical="top" wrapText="1"/>
    </xf>
    <xf numFmtId="0" fontId="141" fillId="14" borderId="1" xfId="0" applyFont="1" applyFill="1" applyBorder="1" applyAlignment="1">
      <alignment vertical="top" wrapText="1"/>
    </xf>
    <xf numFmtId="0" fontId="37" fillId="14" borderId="1" xfId="0" applyFont="1" applyFill="1" applyBorder="1" applyAlignment="1">
      <alignment horizontal="left" wrapText="1"/>
    </xf>
    <xf numFmtId="0" fontId="25" fillId="2" borderId="1" xfId="0" applyNumberFormat="1" applyFont="1" applyFill="1" applyBorder="1" applyAlignment="1">
      <alignment horizontal="left" vertical="top"/>
    </xf>
    <xf numFmtId="2" fontId="25" fillId="2" borderId="74" xfId="0" applyNumberFormat="1" applyFont="1" applyFill="1" applyBorder="1" applyAlignment="1">
      <alignment horizontal="left" vertical="top" wrapText="1"/>
    </xf>
    <xf numFmtId="2" fontId="25" fillId="2" borderId="74" xfId="0" applyNumberFormat="1" applyFont="1" applyFill="1" applyBorder="1" applyAlignment="1">
      <alignment horizontal="left" vertical="top"/>
    </xf>
    <xf numFmtId="0" fontId="110" fillId="2" borderId="1" xfId="0" applyFont="1" applyFill="1" applyBorder="1" applyAlignment="1">
      <alignment vertical="top" wrapText="1"/>
    </xf>
    <xf numFmtId="0" fontId="111" fillId="2" borderId="1" xfId="0" applyFont="1" applyFill="1" applyBorder="1" applyAlignment="1">
      <alignment wrapText="1"/>
    </xf>
    <xf numFmtId="4" fontId="110" fillId="2" borderId="1" xfId="0" applyNumberFormat="1" applyFont="1" applyFill="1" applyBorder="1" applyAlignment="1">
      <alignment wrapText="1"/>
    </xf>
    <xf numFmtId="4" fontId="110" fillId="2" borderId="1" xfId="0" applyNumberFormat="1" applyFont="1" applyFill="1" applyBorder="1" applyAlignment="1">
      <alignment horizontal="right" wrapText="1"/>
    </xf>
    <xf numFmtId="0" fontId="110" fillId="2" borderId="1" xfId="0" applyFont="1" applyFill="1" applyBorder="1" applyAlignment="1">
      <alignment horizontal="right" wrapText="1"/>
    </xf>
    <xf numFmtId="0" fontId="110" fillId="2" borderId="74" xfId="0" applyFont="1" applyFill="1" applyBorder="1" applyAlignment="1">
      <alignment horizontal="right" wrapText="1"/>
    </xf>
    <xf numFmtId="0" fontId="23" fillId="14" borderId="86" xfId="0" applyFont="1" applyFill="1" applyBorder="1" applyAlignment="1">
      <alignment horizontal="left" wrapText="1"/>
    </xf>
    <xf numFmtId="2" fontId="87" fillId="2" borderId="1" xfId="0" applyNumberFormat="1" applyFont="1" applyFill="1" applyBorder="1" applyAlignment="1">
      <alignment horizontal="left" vertical="top" wrapText="1"/>
    </xf>
    <xf numFmtId="0" fontId="12" fillId="2" borderId="1" xfId="0" applyFont="1" applyFill="1" applyBorder="1"/>
    <xf numFmtId="39" fontId="6" fillId="2" borderId="1" xfId="0" applyNumberFormat="1" applyFont="1" applyFill="1" applyBorder="1" applyAlignment="1">
      <alignment horizontal="left" vertical="top" wrapText="1"/>
    </xf>
    <xf numFmtId="2" fontId="94" fillId="2" borderId="1" xfId="19" applyNumberFormat="1" applyFont="1" applyFill="1" applyBorder="1" applyAlignment="1">
      <alignment horizontal="left" vertical="top"/>
    </xf>
    <xf numFmtId="0" fontId="142" fillId="2" borderId="1" xfId="19" applyFont="1" applyFill="1" applyBorder="1" applyAlignment="1">
      <alignment vertical="top" wrapText="1"/>
    </xf>
    <xf numFmtId="0" fontId="45" fillId="2" borderId="1" xfId="0" applyFont="1" applyFill="1" applyBorder="1" applyAlignment="1">
      <alignment vertical="top" wrapText="1"/>
    </xf>
    <xf numFmtId="0" fontId="27" fillId="2" borderId="1" xfId="0" applyFont="1" applyFill="1" applyBorder="1" applyAlignment="1">
      <alignment horizontal="left"/>
    </xf>
    <xf numFmtId="0" fontId="27" fillId="2" borderId="3" xfId="0" applyFont="1" applyFill="1" applyBorder="1" applyAlignment="1">
      <alignment horizontal="left" vertical="top" wrapText="1"/>
    </xf>
    <xf numFmtId="0" fontId="27" fillId="2" borderId="2" xfId="0" applyFont="1" applyFill="1" applyBorder="1" applyAlignment="1">
      <alignment horizontal="left" vertical="top" wrapText="1"/>
    </xf>
    <xf numFmtId="4" fontId="25" fillId="2" borderId="74" xfId="0" applyNumberFormat="1" applyFont="1" applyFill="1" applyBorder="1" applyAlignment="1">
      <alignment horizontal="left" vertical="center" wrapText="1"/>
    </xf>
    <xf numFmtId="0" fontId="25" fillId="2" borderId="74" xfId="0" applyFont="1" applyFill="1" applyBorder="1" applyAlignment="1">
      <alignment horizontal="left" vertical="center" wrapText="1"/>
    </xf>
    <xf numFmtId="0" fontId="25" fillId="2" borderId="3" xfId="0" applyFont="1" applyFill="1" applyBorder="1" applyAlignment="1">
      <alignment horizontal="left" vertical="center" wrapText="1"/>
    </xf>
    <xf numFmtId="0" fontId="25" fillId="2" borderId="2" xfId="0" applyFont="1" applyFill="1" applyBorder="1" applyAlignment="1">
      <alignment horizontal="left" vertical="center" wrapText="1"/>
    </xf>
    <xf numFmtId="0" fontId="25" fillId="2" borderId="74" xfId="0" applyFont="1" applyFill="1" applyBorder="1" applyAlignment="1">
      <alignment horizontal="left" vertical="top" wrapText="1"/>
    </xf>
    <xf numFmtId="0" fontId="25" fillId="2" borderId="3" xfId="0" applyFont="1" applyFill="1" applyBorder="1" applyAlignment="1">
      <alignment horizontal="left" vertical="top" wrapText="1"/>
    </xf>
    <xf numFmtId="0" fontId="25" fillId="2" borderId="2" xfId="0" applyFont="1" applyFill="1" applyBorder="1" applyAlignment="1">
      <alignment horizontal="left" vertical="top" wrapText="1"/>
    </xf>
    <xf numFmtId="0" fontId="28" fillId="2" borderId="1" xfId="0" applyFont="1" applyFill="1" applyBorder="1" applyAlignment="1">
      <alignment horizontal="left" vertical="top" wrapText="1"/>
    </xf>
    <xf numFmtId="0" fontId="13" fillId="2" borderId="14" xfId="0" applyFont="1" applyFill="1" applyBorder="1" applyAlignment="1">
      <alignment vertical="top"/>
    </xf>
    <xf numFmtId="0" fontId="5" fillId="9" borderId="1" xfId="0" applyFont="1" applyFill="1" applyBorder="1" applyAlignment="1">
      <alignment horizontal="left" vertical="top" wrapText="1"/>
    </xf>
    <xf numFmtId="0" fontId="22" fillId="2" borderId="2" xfId="0" applyFont="1" applyFill="1" applyBorder="1" applyAlignment="1">
      <alignment vertical="top" wrapText="1"/>
    </xf>
    <xf numFmtId="0" fontId="27" fillId="2" borderId="4" xfId="0" applyFont="1" applyFill="1" applyBorder="1" applyAlignment="1">
      <alignment vertical="top" wrapText="1"/>
    </xf>
    <xf numFmtId="0" fontId="27" fillId="2" borderId="2" xfId="0" applyFont="1" applyFill="1" applyBorder="1" applyAlignment="1">
      <alignment vertical="top" wrapText="1"/>
    </xf>
    <xf numFmtId="0" fontId="27" fillId="2" borderId="3" xfId="0" applyFont="1" applyFill="1" applyBorder="1" applyAlignment="1">
      <alignment vertical="top" wrapText="1"/>
    </xf>
    <xf numFmtId="0" fontId="27" fillId="2" borderId="4" xfId="0" applyFont="1" applyFill="1" applyBorder="1" applyAlignment="1">
      <alignment horizontal="left" vertical="top" wrapText="1"/>
    </xf>
    <xf numFmtId="0" fontId="27" fillId="2" borderId="3" xfId="0" applyFont="1" applyFill="1" applyBorder="1" applyAlignment="1">
      <alignment horizontal="left" vertical="top" wrapText="1"/>
    </xf>
    <xf numFmtId="0" fontId="9" fillId="2" borderId="3" xfId="0" applyFont="1" applyFill="1" applyBorder="1" applyAlignment="1">
      <alignment vertical="top" wrapText="1"/>
    </xf>
    <xf numFmtId="0" fontId="22" fillId="2" borderId="2" xfId="0" applyFont="1" applyFill="1" applyBorder="1" applyAlignment="1">
      <alignment horizontal="left" vertical="top" wrapText="1"/>
    </xf>
    <xf numFmtId="0" fontId="0" fillId="2" borderId="1" xfId="0" applyFont="1" applyFill="1" applyBorder="1"/>
    <xf numFmtId="0" fontId="4" fillId="2" borderId="74" xfId="0" applyFont="1" applyFill="1" applyBorder="1" applyAlignment="1">
      <alignment vertical="center" wrapText="1"/>
    </xf>
    <xf numFmtId="0" fontId="4" fillId="2" borderId="74" xfId="0" applyFont="1" applyFill="1" applyBorder="1" applyAlignment="1">
      <alignment vertical="top" wrapText="1"/>
    </xf>
    <xf numFmtId="0" fontId="4" fillId="2" borderId="2" xfId="0" applyFont="1" applyFill="1" applyBorder="1" applyAlignment="1">
      <alignment vertical="top" wrapText="1"/>
    </xf>
    <xf numFmtId="0" fontId="31" fillId="2" borderId="2" xfId="0" applyFont="1" applyFill="1" applyBorder="1" applyAlignment="1">
      <alignment vertical="top" wrapText="1"/>
    </xf>
    <xf numFmtId="0" fontId="23" fillId="2" borderId="74" xfId="0" applyFont="1" applyFill="1" applyBorder="1" applyAlignment="1">
      <alignment vertical="top" wrapText="1"/>
    </xf>
    <xf numFmtId="0" fontId="8" fillId="2" borderId="74" xfId="0" applyFont="1" applyFill="1" applyBorder="1" applyAlignment="1">
      <alignment horizontal="left" vertical="top" wrapText="1"/>
    </xf>
    <xf numFmtId="0" fontId="8" fillId="2" borderId="2" xfId="0" applyFont="1" applyFill="1" applyBorder="1" applyAlignment="1">
      <alignment horizontal="left" vertical="top" wrapText="1"/>
    </xf>
    <xf numFmtId="0" fontId="25" fillId="2" borderId="74" xfId="0" applyFont="1" applyFill="1" applyBorder="1" applyAlignment="1">
      <alignment vertical="top" wrapText="1"/>
    </xf>
    <xf numFmtId="0" fontId="25" fillId="2" borderId="3" xfId="0" applyFont="1" applyFill="1" applyBorder="1" applyAlignment="1">
      <alignment vertical="top" wrapText="1"/>
    </xf>
    <xf numFmtId="0" fontId="25" fillId="2" borderId="2" xfId="0" applyFont="1" applyFill="1" applyBorder="1" applyAlignment="1">
      <alignment vertical="top" wrapText="1"/>
    </xf>
    <xf numFmtId="0" fontId="27" fillId="2" borderId="74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 wrapText="1"/>
    </xf>
    <xf numFmtId="0" fontId="23" fillId="2" borderId="1" xfId="0" applyFont="1" applyFill="1" applyBorder="1" applyAlignment="1">
      <alignment vertical="top" wrapText="1"/>
    </xf>
    <xf numFmtId="0" fontId="6" fillId="2" borderId="74" xfId="0" applyFont="1" applyFill="1" applyBorder="1" applyAlignment="1">
      <alignment horizontal="left" vertical="center" wrapText="1"/>
    </xf>
    <xf numFmtId="0" fontId="37" fillId="2" borderId="4" xfId="0" applyFont="1" applyFill="1" applyBorder="1" applyAlignment="1">
      <alignment horizontal="left" vertical="top" wrapText="1"/>
    </xf>
    <xf numFmtId="0" fontId="37" fillId="2" borderId="1" xfId="0" applyFont="1" applyFill="1" applyBorder="1" applyAlignment="1">
      <alignment horizontal="left" vertical="top" wrapText="1"/>
    </xf>
    <xf numFmtId="0" fontId="4" fillId="2" borderId="74" xfId="0" applyFont="1" applyFill="1" applyBorder="1" applyAlignment="1">
      <alignment horizontal="left" vertical="center" wrapText="1"/>
    </xf>
    <xf numFmtId="0" fontId="25" fillId="2" borderId="74" xfId="0" applyFont="1" applyFill="1" applyBorder="1" applyAlignment="1">
      <alignment horizontal="left" vertical="top" wrapText="1"/>
    </xf>
    <xf numFmtId="0" fontId="25" fillId="2" borderId="2" xfId="0" applyFont="1" applyFill="1" applyBorder="1" applyAlignment="1">
      <alignment horizontal="left" vertical="top" wrapText="1"/>
    </xf>
    <xf numFmtId="0" fontId="6" fillId="2" borderId="2" xfId="0" applyFont="1" applyFill="1" applyBorder="1" applyAlignment="1">
      <alignment horizontal="left" vertical="top" wrapText="1"/>
    </xf>
    <xf numFmtId="0" fontId="28" fillId="2" borderId="1" xfId="0" applyFont="1" applyFill="1" applyBorder="1" applyAlignment="1">
      <alignment horizontal="left" vertical="top" wrapText="1"/>
    </xf>
    <xf numFmtId="0" fontId="27" fillId="2" borderId="10" xfId="0" applyFont="1" applyFill="1" applyBorder="1" applyAlignment="1">
      <alignment horizontal="left" vertical="top" wrapText="1"/>
    </xf>
    <xf numFmtId="0" fontId="27" fillId="0" borderId="74" xfId="0" applyFont="1" applyFill="1" applyBorder="1" applyAlignment="1">
      <alignment horizontal="left" vertical="top" wrapText="1"/>
    </xf>
    <xf numFmtId="0" fontId="27" fillId="2" borderId="1" xfId="0" applyFont="1" applyFill="1" applyBorder="1" applyAlignment="1">
      <alignment horizontal="left" vertical="top" wrapText="1"/>
    </xf>
    <xf numFmtId="0" fontId="27" fillId="2" borderId="90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left" vertical="top" wrapText="1"/>
    </xf>
    <xf numFmtId="2" fontId="5" fillId="2" borderId="1" xfId="0" applyNumberFormat="1" applyFont="1" applyFill="1" applyBorder="1" applyAlignment="1">
      <alignment horizontal="left" vertical="top" wrapText="1"/>
    </xf>
    <xf numFmtId="0" fontId="5" fillId="2" borderId="1" xfId="2" applyFont="1" applyFill="1" applyBorder="1" applyAlignment="1">
      <alignment horizontal="left" vertical="top" wrapText="1"/>
    </xf>
    <xf numFmtId="0" fontId="25" fillId="2" borderId="17" xfId="2" applyFont="1" applyFill="1" applyBorder="1" applyAlignment="1">
      <alignment horizontal="left" vertical="top" wrapText="1"/>
    </xf>
    <xf numFmtId="0" fontId="5" fillId="2" borderId="62" xfId="0" applyFont="1" applyFill="1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0" fontId="27" fillId="0" borderId="77" xfId="0" applyFont="1" applyBorder="1" applyAlignment="1">
      <alignment horizontal="left" vertical="top" wrapText="1"/>
    </xf>
    <xf numFmtId="0" fontId="40" fillId="2" borderId="1" xfId="0" applyFont="1" applyFill="1" applyBorder="1" applyAlignment="1">
      <alignment horizontal="left" vertical="top"/>
    </xf>
    <xf numFmtId="0" fontId="27" fillId="2" borderId="2" xfId="0" applyFont="1" applyFill="1" applyBorder="1" applyAlignment="1">
      <alignment horizontal="left" vertical="top"/>
    </xf>
    <xf numFmtId="0" fontId="31" fillId="2" borderId="2" xfId="0" applyFont="1" applyFill="1" applyBorder="1" applyAlignment="1">
      <alignment horizontal="left" vertical="top" wrapText="1"/>
    </xf>
    <xf numFmtId="0" fontId="40" fillId="2" borderId="77" xfId="0" applyFont="1" applyFill="1" applyBorder="1" applyAlignment="1">
      <alignment horizontal="left" vertical="top"/>
    </xf>
    <xf numFmtId="0" fontId="0" fillId="0" borderId="1" xfId="0" applyBorder="1" applyAlignment="1">
      <alignment horizontal="left"/>
    </xf>
    <xf numFmtId="0" fontId="27" fillId="0" borderId="3" xfId="0" applyFont="1" applyBorder="1" applyAlignment="1">
      <alignment horizontal="left" vertical="top" wrapText="1"/>
    </xf>
    <xf numFmtId="0" fontId="27" fillId="0" borderId="2" xfId="0" applyFont="1" applyBorder="1" applyAlignment="1">
      <alignment horizontal="left" vertical="top"/>
    </xf>
    <xf numFmtId="0" fontId="27" fillId="0" borderId="15" xfId="0" applyFont="1" applyFill="1" applyBorder="1" applyAlignment="1">
      <alignment horizontal="left" vertical="top" wrapText="1"/>
    </xf>
    <xf numFmtId="0" fontId="25" fillId="2" borderId="1" xfId="0" applyFont="1" applyFill="1" applyBorder="1" applyAlignment="1">
      <alignment horizontal="left" vertical="top" wrapText="1"/>
    </xf>
    <xf numFmtId="0" fontId="27" fillId="0" borderId="9" xfId="0" applyFont="1" applyFill="1" applyBorder="1" applyAlignment="1">
      <alignment horizontal="left" vertical="top" wrapText="1"/>
    </xf>
    <xf numFmtId="0" fontId="51" fillId="2" borderId="25" xfId="0" applyFont="1" applyFill="1" applyBorder="1" applyAlignment="1">
      <alignment horizontal="left" vertical="top" wrapText="1"/>
    </xf>
    <xf numFmtId="0" fontId="32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 vertical="top"/>
    </xf>
    <xf numFmtId="0" fontId="7" fillId="26" borderId="1" xfId="0" applyFont="1" applyFill="1" applyBorder="1" applyAlignment="1">
      <alignment horizontal="left"/>
    </xf>
    <xf numFmtId="0" fontId="22" fillId="2" borderId="1" xfId="0" applyFont="1" applyFill="1" applyBorder="1" applyAlignment="1">
      <alignment horizontal="left" vertical="center" wrapText="1"/>
    </xf>
    <xf numFmtId="0" fontId="27" fillId="11" borderId="2" xfId="0" applyFont="1" applyFill="1" applyBorder="1" applyAlignment="1">
      <alignment horizontal="left" vertical="top"/>
    </xf>
    <xf numFmtId="0" fontId="27" fillId="25" borderId="2" xfId="0" applyFont="1" applyFill="1" applyBorder="1" applyAlignment="1">
      <alignment horizontal="left" vertical="top"/>
    </xf>
    <xf numFmtId="0" fontId="0" fillId="0" borderId="0" xfId="0" applyAlignment="1">
      <alignment horizontal="left"/>
    </xf>
    <xf numFmtId="0" fontId="25" fillId="2" borderId="77" xfId="0" applyFont="1" applyFill="1" applyBorder="1" applyAlignment="1">
      <alignment horizontal="left" vertical="top" wrapText="1"/>
    </xf>
    <xf numFmtId="2" fontId="5" fillId="2" borderId="1" xfId="2" applyNumberFormat="1" applyFont="1" applyFill="1" applyBorder="1" applyAlignment="1">
      <alignment horizontal="left" vertical="top"/>
    </xf>
    <xf numFmtId="2" fontId="25" fillId="2" borderId="1" xfId="2" applyNumberFormat="1" applyFont="1" applyFill="1" applyBorder="1" applyAlignment="1">
      <alignment horizontal="left" vertical="top"/>
    </xf>
    <xf numFmtId="0" fontId="25" fillId="2" borderId="17" xfId="0" applyFont="1" applyFill="1" applyBorder="1" applyAlignment="1">
      <alignment horizontal="left" vertical="top"/>
    </xf>
    <xf numFmtId="2" fontId="25" fillId="2" borderId="17" xfId="2" applyNumberFormat="1" applyFont="1" applyFill="1" applyBorder="1" applyAlignment="1">
      <alignment horizontal="left" vertical="top"/>
    </xf>
    <xf numFmtId="0" fontId="5" fillId="2" borderId="25" xfId="0" applyFont="1" applyFill="1" applyBorder="1" applyAlignment="1">
      <alignment horizontal="left" vertical="top" wrapText="1"/>
    </xf>
    <xf numFmtId="0" fontId="25" fillId="2" borderId="25" xfId="0" applyFont="1" applyFill="1" applyBorder="1" applyAlignment="1">
      <alignment horizontal="left" vertical="top" wrapText="1"/>
    </xf>
    <xf numFmtId="0" fontId="172" fillId="2" borderId="1" xfId="0" applyFont="1" applyFill="1" applyBorder="1" applyAlignment="1">
      <alignment horizontal="left" vertical="top"/>
    </xf>
    <xf numFmtId="0" fontId="173" fillId="2" borderId="1" xfId="0" applyFont="1" applyFill="1" applyBorder="1" applyAlignment="1">
      <alignment horizontal="left" vertical="top"/>
    </xf>
    <xf numFmtId="0" fontId="86" fillId="2" borderId="1" xfId="0" applyFont="1" applyFill="1" applyBorder="1" applyAlignment="1">
      <alignment horizontal="left" vertical="top"/>
    </xf>
    <xf numFmtId="0" fontId="25" fillId="2" borderId="74" xfId="0" applyFont="1" applyFill="1" applyBorder="1" applyAlignment="1">
      <alignment horizontal="left" vertical="top"/>
    </xf>
    <xf numFmtId="0" fontId="172" fillId="2" borderId="7" xfId="0" applyFont="1" applyFill="1" applyBorder="1" applyAlignment="1">
      <alignment horizontal="left" vertical="top"/>
    </xf>
    <xf numFmtId="0" fontId="172" fillId="2" borderId="9" xfId="0" applyFont="1" applyFill="1" applyBorder="1" applyAlignment="1">
      <alignment horizontal="left" vertical="top"/>
    </xf>
    <xf numFmtId="2" fontId="5" fillId="2" borderId="1" xfId="0" applyNumberFormat="1" applyFont="1" applyFill="1" applyBorder="1" applyAlignment="1">
      <alignment horizontal="left" vertical="center" wrapText="1"/>
    </xf>
    <xf numFmtId="2" fontId="25" fillId="2" borderId="1" xfId="0" applyNumberFormat="1" applyFont="1" applyFill="1" applyBorder="1" applyAlignment="1">
      <alignment horizontal="left" vertical="center" wrapText="1"/>
    </xf>
    <xf numFmtId="0" fontId="28" fillId="2" borderId="7" xfId="0" applyFont="1" applyFill="1" applyBorder="1" applyAlignment="1">
      <alignment horizontal="left" vertical="top"/>
    </xf>
    <xf numFmtId="0" fontId="27" fillId="2" borderId="77" xfId="0" applyFont="1" applyFill="1" applyBorder="1" applyAlignment="1">
      <alignment horizontal="left" vertical="top" wrapText="1"/>
    </xf>
    <xf numFmtId="1" fontId="25" fillId="2" borderId="1" xfId="0" applyNumberFormat="1" applyFont="1" applyFill="1" applyBorder="1" applyAlignment="1">
      <alignment horizontal="left" vertical="top" wrapText="1"/>
    </xf>
    <xf numFmtId="0" fontId="5" fillId="2" borderId="123" xfId="1" applyFont="1" applyFill="1" applyBorder="1" applyAlignment="1">
      <alignment horizontal="left" vertical="top" wrapText="1"/>
    </xf>
    <xf numFmtId="2" fontId="5" fillId="2" borderId="123" xfId="1" applyNumberFormat="1" applyFont="1" applyFill="1" applyBorder="1" applyAlignment="1">
      <alignment horizontal="left" vertical="top" wrapText="1"/>
    </xf>
    <xf numFmtId="0" fontId="25" fillId="2" borderId="1" xfId="1" applyFont="1" applyFill="1" applyBorder="1" applyAlignment="1">
      <alignment horizontal="left" vertical="top" wrapText="1"/>
    </xf>
    <xf numFmtId="2" fontId="25" fillId="2" borderId="1" xfId="1" applyNumberFormat="1" applyFont="1" applyFill="1" applyBorder="1" applyAlignment="1">
      <alignment horizontal="left" vertical="top" wrapText="1"/>
    </xf>
    <xf numFmtId="0" fontId="25" fillId="2" borderId="17" xfId="1" applyFont="1" applyFill="1" applyBorder="1" applyAlignment="1">
      <alignment horizontal="left" vertical="top" wrapText="1"/>
    </xf>
    <xf numFmtId="2" fontId="25" fillId="2" borderId="17" xfId="1" applyNumberFormat="1" applyFont="1" applyFill="1" applyBorder="1" applyAlignment="1">
      <alignment horizontal="left" vertical="top" wrapText="1"/>
    </xf>
    <xf numFmtId="0" fontId="5" fillId="2" borderId="2" xfId="1" applyFont="1" applyFill="1" applyBorder="1" applyAlignment="1">
      <alignment horizontal="left" vertical="top" wrapText="1"/>
    </xf>
    <xf numFmtId="2" fontId="5" fillId="2" borderId="2" xfId="0" applyNumberFormat="1" applyFont="1" applyFill="1" applyBorder="1" applyAlignment="1">
      <alignment horizontal="left" vertical="top" wrapText="1"/>
    </xf>
    <xf numFmtId="0" fontId="5" fillId="2" borderId="123" xfId="0" applyFont="1" applyFill="1" applyBorder="1" applyAlignment="1">
      <alignment horizontal="left" vertical="top" wrapText="1"/>
    </xf>
    <xf numFmtId="2" fontId="5" fillId="2" borderId="123" xfId="0" applyNumberFormat="1" applyFont="1" applyFill="1" applyBorder="1" applyAlignment="1">
      <alignment horizontal="left" vertical="top" wrapText="1"/>
    </xf>
    <xf numFmtId="0" fontId="25" fillId="2" borderId="17" xfId="0" applyFont="1" applyFill="1" applyBorder="1" applyAlignment="1">
      <alignment horizontal="left" vertical="top" wrapText="1"/>
    </xf>
    <xf numFmtId="2" fontId="25" fillId="2" borderId="17" xfId="0" applyNumberFormat="1" applyFont="1" applyFill="1" applyBorder="1" applyAlignment="1">
      <alignment horizontal="left" vertical="top" wrapText="1"/>
    </xf>
    <xf numFmtId="2" fontId="25" fillId="2" borderId="123" xfId="0" applyNumberFormat="1" applyFont="1" applyFill="1" applyBorder="1" applyAlignment="1">
      <alignment horizontal="left" vertical="top" wrapText="1"/>
    </xf>
    <xf numFmtId="2" fontId="5" fillId="2" borderId="2" xfId="1" applyNumberFormat="1" applyFont="1" applyFill="1" applyBorder="1" applyAlignment="1">
      <alignment horizontal="left" vertical="top" wrapText="1"/>
    </xf>
    <xf numFmtId="0" fontId="5" fillId="2" borderId="1" xfId="1" applyFont="1" applyFill="1" applyBorder="1" applyAlignment="1">
      <alignment horizontal="left" vertical="top" wrapText="1"/>
    </xf>
    <xf numFmtId="2" fontId="5" fillId="2" borderId="1" xfId="1" applyNumberFormat="1" applyFont="1" applyFill="1" applyBorder="1" applyAlignment="1">
      <alignment horizontal="left" vertical="top" wrapText="1"/>
    </xf>
    <xf numFmtId="0" fontId="25" fillId="2" borderId="123" xfId="0" applyFont="1" applyFill="1" applyBorder="1" applyAlignment="1">
      <alignment horizontal="left" vertical="top" wrapText="1"/>
    </xf>
    <xf numFmtId="0" fontId="130" fillId="2" borderId="123" xfId="0" applyFont="1" applyFill="1" applyBorder="1" applyAlignment="1">
      <alignment horizontal="left" vertical="top" wrapText="1"/>
    </xf>
    <xf numFmtId="0" fontId="25" fillId="2" borderId="74" xfId="1" applyFont="1" applyFill="1" applyBorder="1" applyAlignment="1">
      <alignment horizontal="left" vertical="top" wrapText="1"/>
    </xf>
    <xf numFmtId="2" fontId="25" fillId="2" borderId="74" xfId="1" applyNumberFormat="1" applyFont="1" applyFill="1" applyBorder="1" applyAlignment="1">
      <alignment horizontal="left" vertical="top" wrapText="1"/>
    </xf>
    <xf numFmtId="0" fontId="5" fillId="2" borderId="3" xfId="1" applyFont="1" applyFill="1" applyBorder="1" applyAlignment="1">
      <alignment horizontal="left" vertical="top" wrapText="1"/>
    </xf>
    <xf numFmtId="0" fontId="25" fillId="2" borderId="3" xfId="1" applyFont="1" applyFill="1" applyBorder="1" applyAlignment="1">
      <alignment horizontal="left" vertical="top" wrapText="1"/>
    </xf>
    <xf numFmtId="2" fontId="5" fillId="2" borderId="3" xfId="1" applyNumberFormat="1" applyFont="1" applyFill="1" applyBorder="1" applyAlignment="1">
      <alignment horizontal="left" vertical="top" wrapText="1"/>
    </xf>
    <xf numFmtId="2" fontId="25" fillId="2" borderId="3" xfId="1" applyNumberFormat="1" applyFont="1" applyFill="1" applyBorder="1" applyAlignment="1">
      <alignment horizontal="left" vertical="top" wrapText="1"/>
    </xf>
    <xf numFmtId="0" fontId="27" fillId="2" borderId="22" xfId="0" applyFont="1" applyFill="1" applyBorder="1" applyAlignment="1">
      <alignment horizontal="left" vertical="top" wrapText="1"/>
    </xf>
    <xf numFmtId="0" fontId="27" fillId="2" borderId="123" xfId="0" applyFont="1" applyFill="1" applyBorder="1" applyAlignment="1">
      <alignment horizontal="left" vertical="top" wrapText="1"/>
    </xf>
    <xf numFmtId="2" fontId="5" fillId="2" borderId="74" xfId="0" applyNumberFormat="1" applyFont="1" applyFill="1" applyBorder="1" applyAlignment="1">
      <alignment horizontal="left" vertical="center" wrapText="1"/>
    </xf>
    <xf numFmtId="4" fontId="25" fillId="2" borderId="1" xfId="0" applyNumberFormat="1" applyFont="1" applyFill="1" applyBorder="1" applyAlignment="1">
      <alignment horizontal="left" vertical="center" wrapText="1"/>
    </xf>
    <xf numFmtId="2" fontId="5" fillId="2" borderId="3" xfId="0" applyNumberFormat="1" applyFont="1" applyFill="1" applyBorder="1" applyAlignment="1">
      <alignment horizontal="left" vertical="center" wrapText="1"/>
    </xf>
    <xf numFmtId="3" fontId="25" fillId="2" borderId="1" xfId="0" applyNumberFormat="1" applyFont="1" applyFill="1" applyBorder="1" applyAlignment="1">
      <alignment horizontal="left" vertical="center" wrapText="1"/>
    </xf>
    <xf numFmtId="0" fontId="5" fillId="2" borderId="74" xfId="0" applyFont="1" applyFill="1" applyBorder="1" applyAlignment="1">
      <alignment horizontal="left" vertical="center" wrapText="1"/>
    </xf>
    <xf numFmtId="0" fontId="25" fillId="2" borderId="13" xfId="0" applyFont="1" applyFill="1" applyBorder="1" applyAlignment="1">
      <alignment horizontal="left" vertical="top" wrapText="1"/>
    </xf>
    <xf numFmtId="0" fontId="25" fillId="2" borderId="77" xfId="0" applyFont="1" applyFill="1" applyBorder="1" applyAlignment="1">
      <alignment horizontal="left" vertical="center" wrapText="1"/>
    </xf>
    <xf numFmtId="0" fontId="25" fillId="2" borderId="21" xfId="0" applyFont="1" applyFill="1" applyBorder="1" applyAlignment="1">
      <alignment horizontal="left" vertical="top" wrapText="1"/>
    </xf>
    <xf numFmtId="0" fontId="25" fillId="2" borderId="0" xfId="0" applyFont="1" applyFill="1" applyBorder="1" applyAlignment="1">
      <alignment horizontal="left" vertical="top" wrapText="1"/>
    </xf>
    <xf numFmtId="0" fontId="5" fillId="2" borderId="10" xfId="0" applyFont="1" applyFill="1" applyBorder="1" applyAlignment="1">
      <alignment horizontal="left" vertical="center" wrapText="1"/>
    </xf>
    <xf numFmtId="0" fontId="25" fillId="2" borderId="10" xfId="0" applyFont="1" applyFill="1" applyBorder="1" applyAlignment="1">
      <alignment horizontal="left" vertical="center" wrapText="1"/>
    </xf>
    <xf numFmtId="2" fontId="25" fillId="2" borderId="2" xfId="0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top" wrapText="1"/>
    </xf>
    <xf numFmtId="0" fontId="25" fillId="2" borderId="22" xfId="0" applyFont="1" applyFill="1" applyBorder="1" applyAlignment="1">
      <alignment horizontal="left" vertical="top" wrapText="1"/>
    </xf>
    <xf numFmtId="2" fontId="25" fillId="2" borderId="74" xfId="0" applyNumberFormat="1" applyFont="1" applyFill="1" applyBorder="1" applyAlignment="1">
      <alignment horizontal="left" vertical="center" wrapText="1"/>
    </xf>
    <xf numFmtId="0" fontId="5" fillId="2" borderId="74" xfId="0" applyFont="1" applyFill="1" applyBorder="1" applyAlignment="1">
      <alignment horizontal="left" vertical="top" wrapText="1"/>
    </xf>
    <xf numFmtId="0" fontId="25" fillId="2" borderId="23" xfId="0" applyFont="1" applyFill="1" applyBorder="1" applyAlignment="1">
      <alignment horizontal="left" vertical="top" wrapText="1"/>
    </xf>
    <xf numFmtId="0" fontId="25" fillId="2" borderId="90" xfId="0" applyFont="1" applyFill="1" applyBorder="1" applyAlignment="1">
      <alignment horizontal="left" vertical="center" wrapText="1"/>
    </xf>
    <xf numFmtId="2" fontId="5" fillId="2" borderId="2" xfId="0" applyNumberFormat="1" applyFont="1" applyFill="1" applyBorder="1" applyAlignment="1">
      <alignment horizontal="left" vertical="center" wrapText="1"/>
    </xf>
    <xf numFmtId="0" fontId="5" fillId="2" borderId="77" xfId="0" applyFont="1" applyFill="1" applyBorder="1" applyAlignment="1">
      <alignment horizontal="left" vertical="center" wrapText="1"/>
    </xf>
    <xf numFmtId="0" fontId="25" fillId="2" borderId="22" xfId="0" applyFont="1" applyFill="1" applyBorder="1" applyAlignment="1">
      <alignment horizontal="left" vertical="center" wrapText="1"/>
    </xf>
    <xf numFmtId="0" fontId="25" fillId="2" borderId="9" xfId="0" applyFont="1" applyFill="1" applyBorder="1" applyAlignment="1">
      <alignment horizontal="left" vertical="top" wrapText="1"/>
    </xf>
    <xf numFmtId="0" fontId="25" fillId="2" borderId="10" xfId="0" applyFont="1" applyFill="1" applyBorder="1" applyAlignment="1">
      <alignment horizontal="left" vertical="top" wrapText="1"/>
    </xf>
    <xf numFmtId="0" fontId="130" fillId="2" borderId="2" xfId="0" applyFont="1" applyFill="1" applyBorder="1" applyAlignment="1">
      <alignment horizontal="left" vertical="top" wrapText="1"/>
    </xf>
    <xf numFmtId="0" fontId="27" fillId="2" borderId="74" xfId="0" applyFont="1" applyFill="1" applyBorder="1" applyAlignment="1">
      <alignment horizontal="left" vertical="top" wrapText="1"/>
    </xf>
    <xf numFmtId="2" fontId="25" fillId="2" borderId="2" xfId="0" applyNumberFormat="1" applyFont="1" applyFill="1" applyBorder="1" applyAlignment="1">
      <alignment horizontal="left" vertical="top" wrapText="1"/>
    </xf>
    <xf numFmtId="2" fontId="167" fillId="2" borderId="1" xfId="0" applyNumberFormat="1" applyFont="1" applyFill="1" applyBorder="1" applyAlignment="1">
      <alignment horizontal="left" vertical="top" wrapText="1"/>
    </xf>
    <xf numFmtId="2" fontId="25" fillId="2" borderId="7" xfId="0" applyNumberFormat="1" applyFont="1" applyFill="1" applyBorder="1" applyAlignment="1">
      <alignment horizontal="left" vertical="top" wrapText="1"/>
    </xf>
    <xf numFmtId="0" fontId="5" fillId="2" borderId="1" xfId="31" applyFont="1" applyFill="1" applyBorder="1" applyAlignment="1">
      <alignment horizontal="left" vertical="top" wrapText="1"/>
    </xf>
    <xf numFmtId="0" fontId="25" fillId="2" borderId="1" xfId="31" applyFont="1" applyFill="1" applyBorder="1" applyAlignment="1">
      <alignment horizontal="left" vertical="top" wrapText="1"/>
    </xf>
    <xf numFmtId="2" fontId="25" fillId="2" borderId="3" xfId="0" applyNumberFormat="1" applyFont="1" applyFill="1" applyBorder="1" applyAlignment="1">
      <alignment horizontal="left" vertical="top" wrapText="1"/>
    </xf>
    <xf numFmtId="0" fontId="5" fillId="2" borderId="77" xfId="0" applyFont="1" applyFill="1" applyBorder="1" applyAlignment="1">
      <alignment horizontal="left" vertical="top" wrapText="1"/>
    </xf>
    <xf numFmtId="165" fontId="5" fillId="2" borderId="1" xfId="0" applyNumberFormat="1" applyFont="1" applyFill="1" applyBorder="1" applyAlignment="1">
      <alignment horizontal="left" vertical="top"/>
    </xf>
    <xf numFmtId="165" fontId="25" fillId="2" borderId="1" xfId="0" applyNumberFormat="1" applyFont="1" applyFill="1" applyBorder="1" applyAlignment="1">
      <alignment horizontal="left" vertical="top"/>
    </xf>
    <xf numFmtId="2" fontId="25" fillId="2" borderId="74" xfId="0" applyNumberFormat="1" applyFont="1" applyFill="1" applyBorder="1" applyAlignment="1">
      <alignment horizontal="left" vertical="top" wrapText="1"/>
    </xf>
    <xf numFmtId="2" fontId="25" fillId="2" borderId="2" xfId="0" applyNumberFormat="1" applyFont="1" applyFill="1" applyBorder="1" applyAlignment="1">
      <alignment horizontal="left" vertical="top" wrapText="1"/>
    </xf>
    <xf numFmtId="2" fontId="72" fillId="2" borderId="1" xfId="0" applyNumberFormat="1" applyFont="1" applyFill="1" applyBorder="1" applyAlignment="1">
      <alignment horizontal="left" vertical="top"/>
    </xf>
    <xf numFmtId="0" fontId="168" fillId="2" borderId="1" xfId="0" applyFont="1" applyFill="1" applyBorder="1" applyAlignment="1">
      <alignment horizontal="left" vertical="top" wrapText="1"/>
    </xf>
    <xf numFmtId="49" fontId="5" fillId="2" borderId="1" xfId="0" applyNumberFormat="1" applyFont="1" applyFill="1" applyBorder="1" applyAlignment="1">
      <alignment horizontal="left" vertical="top" wrapText="1"/>
    </xf>
    <xf numFmtId="0" fontId="169" fillId="2" borderId="1" xfId="0" applyFont="1" applyFill="1" applyBorder="1" applyAlignment="1">
      <alignment horizontal="left" vertical="top" wrapText="1"/>
    </xf>
    <xf numFmtId="0" fontId="169" fillId="2" borderId="74" xfId="0" applyFont="1" applyFill="1" applyBorder="1" applyAlignment="1">
      <alignment horizontal="left" vertical="top" wrapText="1"/>
    </xf>
    <xf numFmtId="0" fontId="169" fillId="2" borderId="1" xfId="0" applyFont="1" applyFill="1" applyBorder="1" applyAlignment="1">
      <alignment horizontal="left" vertical="top"/>
    </xf>
    <xf numFmtId="3" fontId="25" fillId="2" borderId="1" xfId="0" applyNumberFormat="1" applyFont="1" applyFill="1" applyBorder="1" applyAlignment="1">
      <alignment horizontal="left" vertical="top" wrapText="1"/>
    </xf>
    <xf numFmtId="0" fontId="55" fillId="2" borderId="1" xfId="0" applyFont="1" applyFill="1" applyBorder="1" applyAlignment="1">
      <alignment horizontal="left" vertical="top" wrapText="1"/>
    </xf>
    <xf numFmtId="49" fontId="25" fillId="2" borderId="1" xfId="0" applyNumberFormat="1" applyFont="1" applyFill="1" applyBorder="1" applyAlignment="1">
      <alignment horizontal="left" vertical="top" wrapText="1"/>
    </xf>
    <xf numFmtId="0" fontId="164" fillId="2" borderId="1" xfId="0" applyFont="1" applyFill="1" applyBorder="1" applyAlignment="1">
      <alignment horizontal="left" vertical="top" wrapText="1"/>
    </xf>
    <xf numFmtId="4" fontId="5" fillId="2" borderId="2" xfId="0" applyNumberFormat="1" applyFont="1" applyFill="1" applyBorder="1" applyAlignment="1">
      <alignment horizontal="left" vertical="top" wrapText="1"/>
    </xf>
    <xf numFmtId="0" fontId="5" fillId="2" borderId="123" xfId="0" applyFont="1" applyFill="1" applyBorder="1" applyAlignment="1">
      <alignment horizontal="left" vertical="top"/>
    </xf>
    <xf numFmtId="0" fontId="170" fillId="2" borderId="1" xfId="0" applyFont="1" applyFill="1" applyBorder="1" applyAlignment="1">
      <alignment horizontal="left" vertical="top"/>
    </xf>
    <xf numFmtId="0" fontId="57" fillId="2" borderId="7" xfId="0" applyFont="1" applyFill="1" applyBorder="1" applyAlignment="1">
      <alignment horizontal="left" vertical="top"/>
    </xf>
    <xf numFmtId="0" fontId="57" fillId="2" borderId="1" xfId="0" applyFont="1" applyFill="1" applyBorder="1" applyAlignment="1">
      <alignment horizontal="left" vertical="top"/>
    </xf>
    <xf numFmtId="0" fontId="170" fillId="2" borderId="74" xfId="0" applyFont="1" applyFill="1" applyBorder="1" applyAlignment="1">
      <alignment horizontal="left" vertical="top"/>
    </xf>
    <xf numFmtId="0" fontId="170" fillId="2" borderId="2" xfId="0" applyFont="1" applyFill="1" applyBorder="1" applyAlignment="1">
      <alignment horizontal="left" vertical="top"/>
    </xf>
    <xf numFmtId="0" fontId="8" fillId="2" borderId="1" xfId="0" applyFont="1" applyFill="1" applyBorder="1" applyAlignment="1">
      <alignment horizontal="left" vertical="center" wrapText="1"/>
    </xf>
    <xf numFmtId="0" fontId="171" fillId="2" borderId="1" xfId="0" applyFont="1" applyFill="1" applyBorder="1" applyAlignment="1">
      <alignment horizontal="left" vertical="top"/>
    </xf>
    <xf numFmtId="0" fontId="25" fillId="2" borderId="2" xfId="0" applyFont="1" applyFill="1" applyBorder="1" applyAlignment="1">
      <alignment horizontal="left" vertical="top"/>
    </xf>
    <xf numFmtId="0" fontId="172" fillId="2" borderId="77" xfId="0" applyFont="1" applyFill="1" applyBorder="1" applyAlignment="1">
      <alignment horizontal="left" vertical="top"/>
    </xf>
    <xf numFmtId="0" fontId="86" fillId="2" borderId="0" xfId="0" applyFont="1" applyFill="1" applyAlignment="1">
      <alignment horizontal="left" vertical="top"/>
    </xf>
    <xf numFmtId="0" fontId="172" fillId="2" borderId="21" xfId="0" applyFont="1" applyFill="1" applyBorder="1" applyAlignment="1">
      <alignment horizontal="left" vertical="top"/>
    </xf>
    <xf numFmtId="0" fontId="173" fillId="2" borderId="1" xfId="0" applyFont="1" applyFill="1" applyBorder="1" applyAlignment="1">
      <alignment horizontal="left" vertical="top" wrapText="1"/>
    </xf>
    <xf numFmtId="0" fontId="86" fillId="2" borderId="74" xfId="0" applyFont="1" applyFill="1" applyBorder="1" applyAlignment="1">
      <alignment horizontal="left" vertical="top"/>
    </xf>
    <xf numFmtId="0" fontId="86" fillId="2" borderId="77" xfId="0" applyFont="1" applyFill="1" applyBorder="1" applyAlignment="1">
      <alignment horizontal="left" vertical="top"/>
    </xf>
    <xf numFmtId="0" fontId="172" fillId="2" borderId="77" xfId="0" applyFont="1" applyFill="1" applyBorder="1" applyAlignment="1">
      <alignment horizontal="left" vertical="top" wrapText="1"/>
    </xf>
    <xf numFmtId="0" fontId="57" fillId="2" borderId="21" xfId="0" applyFont="1" applyFill="1" applyBorder="1" applyAlignment="1">
      <alignment horizontal="left" vertical="top"/>
    </xf>
    <xf numFmtId="0" fontId="173" fillId="2" borderId="77" xfId="0" applyFont="1" applyFill="1" applyBorder="1" applyAlignment="1">
      <alignment horizontal="left" vertical="top" wrapText="1"/>
    </xf>
    <xf numFmtId="0" fontId="49" fillId="2" borderId="77" xfId="0" applyFont="1" applyFill="1" applyBorder="1" applyAlignment="1">
      <alignment horizontal="left" vertical="top" wrapText="1"/>
    </xf>
    <xf numFmtId="0" fontId="86" fillId="2" borderId="21" xfId="0" applyFont="1" applyFill="1" applyBorder="1" applyAlignment="1">
      <alignment horizontal="left" vertical="top"/>
    </xf>
    <xf numFmtId="3" fontId="5" fillId="2" borderId="1" xfId="0" applyNumberFormat="1" applyFont="1" applyFill="1" applyBorder="1" applyAlignment="1">
      <alignment horizontal="left" vertical="top" wrapText="1"/>
    </xf>
    <xf numFmtId="0" fontId="50" fillId="2" borderId="77" xfId="0" applyFont="1" applyFill="1" applyBorder="1" applyAlignment="1">
      <alignment horizontal="left" vertical="top" wrapText="1"/>
    </xf>
    <xf numFmtId="0" fontId="57" fillId="2" borderId="10" xfId="0" applyFont="1" applyFill="1" applyBorder="1" applyAlignment="1">
      <alignment horizontal="left" vertical="top"/>
    </xf>
    <xf numFmtId="0" fontId="57" fillId="2" borderId="77" xfId="0" applyFont="1" applyFill="1" applyBorder="1" applyAlignment="1">
      <alignment horizontal="left" vertical="top"/>
    </xf>
    <xf numFmtId="0" fontId="57" fillId="2" borderId="90" xfId="0" applyFont="1" applyFill="1" applyBorder="1" applyAlignment="1">
      <alignment horizontal="left" vertical="top"/>
    </xf>
    <xf numFmtId="0" fontId="57" fillId="2" borderId="88" xfId="0" applyFont="1" applyFill="1" applyBorder="1" applyAlignment="1">
      <alignment horizontal="left" vertical="top"/>
    </xf>
    <xf numFmtId="0" fontId="25" fillId="2" borderId="1" xfId="0" applyNumberFormat="1" applyFont="1" applyFill="1" applyBorder="1" applyAlignment="1">
      <alignment horizontal="left" vertical="center" wrapText="1"/>
    </xf>
    <xf numFmtId="0" fontId="27" fillId="2" borderId="77" xfId="0" applyFont="1" applyFill="1" applyBorder="1" applyAlignment="1">
      <alignment horizontal="left" wrapText="1"/>
    </xf>
    <xf numFmtId="2" fontId="51" fillId="2" borderId="1" xfId="0" applyNumberFormat="1" applyFont="1" applyFill="1" applyBorder="1" applyAlignment="1">
      <alignment horizontal="left" vertical="top"/>
    </xf>
    <xf numFmtId="2" fontId="55" fillId="2" borderId="1" xfId="0" applyNumberFormat="1" applyFont="1" applyFill="1" applyBorder="1" applyAlignment="1">
      <alignment horizontal="left" vertical="top"/>
    </xf>
    <xf numFmtId="2" fontId="51" fillId="2" borderId="74" xfId="0" applyNumberFormat="1" applyFont="1" applyFill="1" applyBorder="1" applyAlignment="1">
      <alignment horizontal="left" vertical="top"/>
    </xf>
    <xf numFmtId="0" fontId="51" fillId="2" borderId="74" xfId="0" applyFont="1" applyFill="1" applyBorder="1" applyAlignment="1">
      <alignment horizontal="left" vertical="top"/>
    </xf>
    <xf numFmtId="0" fontId="51" fillId="2" borderId="77" xfId="0" applyFont="1" applyFill="1" applyBorder="1" applyAlignment="1">
      <alignment horizontal="left" vertical="top"/>
    </xf>
    <xf numFmtId="0" fontId="51" fillId="2" borderId="7" xfId="0" applyFont="1" applyFill="1" applyBorder="1" applyAlignment="1">
      <alignment horizontal="left" vertical="top"/>
    </xf>
    <xf numFmtId="0" fontId="57" fillId="2" borderId="2" xfId="0" applyFont="1" applyFill="1" applyBorder="1" applyAlignment="1">
      <alignment horizontal="left" vertical="top"/>
    </xf>
    <xf numFmtId="0" fontId="172" fillId="2" borderId="74" xfId="0" applyFont="1" applyFill="1" applyBorder="1" applyAlignment="1">
      <alignment horizontal="left" vertical="top"/>
    </xf>
    <xf numFmtId="0" fontId="173" fillId="2" borderId="0" xfId="0" applyFont="1" applyFill="1" applyAlignment="1">
      <alignment horizontal="left" vertical="top"/>
    </xf>
    <xf numFmtId="164" fontId="5" fillId="2" borderId="1" xfId="0" applyNumberFormat="1" applyFont="1" applyFill="1" applyBorder="1" applyAlignment="1">
      <alignment horizontal="left" vertical="top" wrapText="1"/>
    </xf>
    <xf numFmtId="0" fontId="173" fillId="2" borderId="7" xfId="0" applyFont="1" applyFill="1" applyBorder="1" applyAlignment="1">
      <alignment horizontal="left" vertical="top"/>
    </xf>
    <xf numFmtId="164" fontId="25" fillId="2" borderId="74" xfId="0" applyNumberFormat="1" applyFont="1" applyFill="1" applyBorder="1" applyAlignment="1">
      <alignment horizontal="left" vertical="top" wrapText="1"/>
    </xf>
    <xf numFmtId="0" fontId="5" fillId="2" borderId="10" xfId="0" applyFont="1" applyFill="1" applyBorder="1" applyAlignment="1">
      <alignment horizontal="left" vertical="top" wrapText="1"/>
    </xf>
    <xf numFmtId="0" fontId="5" fillId="2" borderId="90" xfId="0" applyFont="1" applyFill="1" applyBorder="1" applyAlignment="1">
      <alignment horizontal="left" vertical="top" wrapText="1"/>
    </xf>
    <xf numFmtId="0" fontId="25" fillId="2" borderId="74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 wrapText="1"/>
    </xf>
    <xf numFmtId="2" fontId="25" fillId="2" borderId="1" xfId="0" applyNumberFormat="1" applyFont="1" applyFill="1" applyBorder="1" applyAlignment="1">
      <alignment horizontal="left"/>
    </xf>
    <xf numFmtId="2" fontId="25" fillId="2" borderId="74" xfId="0" applyNumberFormat="1" applyFont="1" applyFill="1" applyBorder="1" applyAlignment="1">
      <alignment horizontal="left"/>
    </xf>
    <xf numFmtId="49" fontId="27" fillId="2" borderId="2" xfId="0" applyNumberFormat="1" applyFont="1" applyFill="1" applyBorder="1" applyAlignment="1">
      <alignment horizontal="left" vertical="top" wrapText="1"/>
    </xf>
    <xf numFmtId="0" fontId="25" fillId="2" borderId="0" xfId="0" applyFont="1" applyFill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left" vertical="center"/>
    </xf>
    <xf numFmtId="2" fontId="25" fillId="2" borderId="9" xfId="0" applyNumberFormat="1" applyFont="1" applyFill="1" applyBorder="1" applyAlignment="1">
      <alignment horizontal="left" vertical="top" wrapText="1"/>
    </xf>
    <xf numFmtId="0" fontId="27" fillId="2" borderId="1" xfId="0" applyFont="1" applyFill="1" applyBorder="1" applyAlignment="1">
      <alignment horizontal="left" vertical="center" wrapText="1"/>
    </xf>
    <xf numFmtId="0" fontId="57" fillId="2" borderId="1" xfId="0" applyFont="1" applyFill="1" applyBorder="1" applyAlignment="1">
      <alignment horizontal="left"/>
    </xf>
    <xf numFmtId="0" fontId="27" fillId="2" borderId="74" xfId="0" applyFont="1" applyFill="1" applyBorder="1" applyAlignment="1">
      <alignment horizontal="left" vertical="center" wrapText="1"/>
    </xf>
    <xf numFmtId="0" fontId="25" fillId="2" borderId="7" xfId="0" applyFont="1" applyFill="1" applyBorder="1" applyAlignment="1">
      <alignment horizontal="left" vertical="center" wrapText="1"/>
    </xf>
    <xf numFmtId="2" fontId="5" fillId="2" borderId="77" xfId="0" applyNumberFormat="1" applyFont="1" applyFill="1" applyBorder="1" applyAlignment="1">
      <alignment horizontal="left" vertical="top" wrapText="1"/>
    </xf>
    <xf numFmtId="2" fontId="5" fillId="2" borderId="74" xfId="0" applyNumberFormat="1" applyFont="1" applyFill="1" applyBorder="1" applyAlignment="1">
      <alignment horizontal="left" vertical="top" wrapText="1"/>
    </xf>
    <xf numFmtId="0" fontId="57" fillId="2" borderId="74" xfId="0" applyFont="1" applyFill="1" applyBorder="1" applyAlignment="1">
      <alignment horizontal="left" vertical="top"/>
    </xf>
    <xf numFmtId="0" fontId="25" fillId="2" borderId="77" xfId="0" applyFont="1" applyFill="1" applyBorder="1" applyAlignment="1">
      <alignment horizontal="left" vertical="top"/>
    </xf>
    <xf numFmtId="2" fontId="27" fillId="2" borderId="2" xfId="0" applyNumberFormat="1" applyFont="1" applyFill="1" applyBorder="1" applyAlignment="1">
      <alignment horizontal="left" vertical="top" wrapText="1"/>
    </xf>
    <xf numFmtId="0" fontId="57" fillId="2" borderId="3" xfId="0" applyFont="1" applyFill="1" applyBorder="1" applyAlignment="1">
      <alignment horizontal="left" vertical="top"/>
    </xf>
    <xf numFmtId="4" fontId="25" fillId="2" borderId="77" xfId="0" applyNumberFormat="1" applyFont="1" applyFill="1" applyBorder="1" applyAlignment="1">
      <alignment horizontal="left" vertical="center" wrapText="1"/>
    </xf>
    <xf numFmtId="4" fontId="25" fillId="2" borderId="90" xfId="0" applyNumberFormat="1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left" vertical="center" wrapText="1"/>
    </xf>
    <xf numFmtId="0" fontId="25" fillId="2" borderId="88" xfId="0" applyFont="1" applyFill="1" applyBorder="1" applyAlignment="1">
      <alignment horizontal="left" vertical="center" wrapText="1"/>
    </xf>
    <xf numFmtId="0" fontId="57" fillId="2" borderId="89" xfId="0" applyFont="1" applyFill="1" applyBorder="1" applyAlignment="1">
      <alignment horizontal="left" vertical="top"/>
    </xf>
    <xf numFmtId="0" fontId="57" fillId="2" borderId="13" xfId="0" applyFont="1" applyFill="1" applyBorder="1" applyAlignment="1">
      <alignment horizontal="left" vertical="top"/>
    </xf>
    <xf numFmtId="2" fontId="5" fillId="2" borderId="9" xfId="0" applyNumberFormat="1" applyFont="1" applyFill="1" applyBorder="1" applyAlignment="1">
      <alignment horizontal="left" vertical="center" wrapText="1"/>
    </xf>
    <xf numFmtId="0" fontId="27" fillId="2" borderId="9" xfId="0" applyFont="1" applyFill="1" applyBorder="1" applyAlignment="1">
      <alignment horizontal="left" vertical="top" wrapText="1"/>
    </xf>
    <xf numFmtId="164" fontId="25" fillId="2" borderId="2" xfId="0" applyNumberFormat="1" applyFont="1" applyFill="1" applyBorder="1" applyAlignment="1">
      <alignment horizontal="left" vertical="center" wrapText="1"/>
    </xf>
    <xf numFmtId="0" fontId="22" fillId="2" borderId="9" xfId="0" applyFont="1" applyFill="1" applyBorder="1" applyAlignment="1">
      <alignment horizontal="left" vertical="top" wrapText="1"/>
    </xf>
    <xf numFmtId="0" fontId="51" fillId="2" borderId="21" xfId="0" applyFont="1" applyFill="1" applyBorder="1" applyAlignment="1">
      <alignment horizontal="left" vertical="top"/>
    </xf>
    <xf numFmtId="164" fontId="5" fillId="2" borderId="2" xfId="0" applyNumberFormat="1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top"/>
    </xf>
    <xf numFmtId="0" fontId="51" fillId="2" borderId="0" xfId="0" applyFont="1" applyFill="1" applyAlignment="1">
      <alignment horizontal="left" vertical="top"/>
    </xf>
    <xf numFmtId="164" fontId="5" fillId="2" borderId="1" xfId="0" applyNumberFormat="1" applyFont="1" applyFill="1" applyBorder="1" applyAlignment="1">
      <alignment horizontal="left" vertical="top"/>
    </xf>
    <xf numFmtId="164" fontId="172" fillId="2" borderId="1" xfId="0" applyNumberFormat="1" applyFont="1" applyFill="1" applyBorder="1" applyAlignment="1">
      <alignment horizontal="left" vertical="top"/>
    </xf>
    <xf numFmtId="2" fontId="174" fillId="2" borderId="1" xfId="0" applyNumberFormat="1" applyFont="1" applyFill="1" applyBorder="1" applyAlignment="1">
      <alignment horizontal="left" vertical="top"/>
    </xf>
    <xf numFmtId="2" fontId="173" fillId="2" borderId="1" xfId="0" applyNumberFormat="1" applyFont="1" applyFill="1" applyBorder="1" applyAlignment="1">
      <alignment horizontal="left" vertical="top"/>
    </xf>
    <xf numFmtId="2" fontId="172" fillId="2" borderId="1" xfId="0" applyNumberFormat="1" applyFont="1" applyFill="1" applyBorder="1" applyAlignment="1">
      <alignment horizontal="left" vertical="top"/>
    </xf>
    <xf numFmtId="0" fontId="86" fillId="2" borderId="1" xfId="0" applyFont="1" applyFill="1" applyBorder="1" applyAlignment="1">
      <alignment horizontal="left" vertical="top" wrapText="1"/>
    </xf>
    <xf numFmtId="164" fontId="173" fillId="2" borderId="1" xfId="0" applyNumberFormat="1" applyFont="1" applyFill="1" applyBorder="1" applyAlignment="1">
      <alignment horizontal="left" vertical="top"/>
    </xf>
    <xf numFmtId="164" fontId="171" fillId="2" borderId="1" xfId="0" applyNumberFormat="1" applyFont="1" applyFill="1" applyBorder="1" applyAlignment="1">
      <alignment horizontal="left" vertical="top"/>
    </xf>
    <xf numFmtId="0" fontId="33" fillId="2" borderId="1" xfId="0" applyFont="1" applyFill="1" applyBorder="1" applyAlignment="1">
      <alignment horizontal="left" vertical="top"/>
    </xf>
    <xf numFmtId="0" fontId="170" fillId="2" borderId="0" xfId="0" applyFont="1" applyFill="1" applyAlignment="1">
      <alignment horizontal="left" vertical="top"/>
    </xf>
    <xf numFmtId="0" fontId="1" fillId="2" borderId="1" xfId="0" applyFont="1" applyFill="1" applyBorder="1" applyAlignment="1">
      <alignment horizontal="left" vertical="top"/>
    </xf>
    <xf numFmtId="0" fontId="0" fillId="2" borderId="0" xfId="0" applyFill="1" applyAlignment="1">
      <alignment horizontal="left"/>
    </xf>
    <xf numFmtId="0" fontId="57" fillId="2" borderId="0" xfId="0" applyFont="1" applyFill="1" applyAlignment="1">
      <alignment horizontal="left"/>
    </xf>
    <xf numFmtId="0" fontId="0" fillId="2" borderId="1" xfId="0" applyFill="1" applyBorder="1" applyAlignment="1">
      <alignment horizontal="left"/>
    </xf>
    <xf numFmtId="0" fontId="172" fillId="2" borderId="1" xfId="0" applyFont="1" applyFill="1" applyBorder="1" applyAlignment="1">
      <alignment horizontal="left" vertical="top" wrapText="1"/>
    </xf>
    <xf numFmtId="0" fontId="21" fillId="2" borderId="1" xfId="0" applyFont="1" applyFill="1" applyBorder="1" applyAlignment="1">
      <alignment horizontal="right" vertical="top" wrapText="1"/>
    </xf>
    <xf numFmtId="0" fontId="21" fillId="2" borderId="1" xfId="0" applyFont="1" applyFill="1" applyBorder="1" applyAlignment="1">
      <alignment horizontal="center" vertical="top" wrapText="1"/>
    </xf>
    <xf numFmtId="0" fontId="21" fillId="2" borderId="6" xfId="0" applyFont="1" applyFill="1" applyBorder="1" applyAlignment="1">
      <alignment horizontal="center" vertical="top" wrapText="1"/>
    </xf>
    <xf numFmtId="0" fontId="21" fillId="2" borderId="19" xfId="0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right" vertical="top" wrapText="1"/>
    </xf>
    <xf numFmtId="0" fontId="2" fillId="2" borderId="9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vertical="top"/>
    </xf>
    <xf numFmtId="0" fontId="2" fillId="2" borderId="2" xfId="0" applyFont="1" applyFill="1" applyBorder="1" applyAlignment="1">
      <alignment horizontal="left" vertical="top" wrapText="1"/>
    </xf>
    <xf numFmtId="0" fontId="6" fillId="2" borderId="2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top" wrapText="1"/>
    </xf>
    <xf numFmtId="0" fontId="14" fillId="2" borderId="13" xfId="0" applyFont="1" applyFill="1" applyBorder="1" applyAlignment="1">
      <alignment horizontal="left" vertical="top" wrapText="1"/>
    </xf>
    <xf numFmtId="0" fontId="14" fillId="2" borderId="2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left" vertical="top" wrapText="1"/>
    </xf>
    <xf numFmtId="164" fontId="15" fillId="2" borderId="2" xfId="0" applyNumberFormat="1" applyFont="1" applyFill="1" applyBorder="1" applyAlignment="1">
      <alignment horizontal="left" vertical="top"/>
    </xf>
    <xf numFmtId="0" fontId="11" fillId="2" borderId="1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left" vertical="top"/>
    </xf>
    <xf numFmtId="0" fontId="14" fillId="2" borderId="7" xfId="0" applyFont="1" applyFill="1" applyBorder="1" applyAlignment="1">
      <alignment horizontal="left" vertical="top"/>
    </xf>
    <xf numFmtId="0" fontId="14" fillId="2" borderId="1" xfId="0" applyFont="1" applyFill="1" applyBorder="1" applyAlignment="1">
      <alignment horizontal="left" vertical="top"/>
    </xf>
    <xf numFmtId="164" fontId="14" fillId="2" borderId="1" xfId="0" applyNumberFormat="1" applyFont="1" applyFill="1" applyBorder="1" applyAlignment="1">
      <alignment horizontal="left" vertical="top" wrapText="1"/>
    </xf>
    <xf numFmtId="164" fontId="14" fillId="2" borderId="7" xfId="0" applyNumberFormat="1" applyFont="1" applyFill="1" applyBorder="1" applyAlignment="1">
      <alignment horizontal="left" vertical="top" wrapText="1"/>
    </xf>
    <xf numFmtId="2" fontId="11" fillId="2" borderId="1" xfId="0" applyNumberFormat="1" applyFont="1" applyFill="1" applyBorder="1" applyAlignment="1">
      <alignment horizontal="left" vertical="top" wrapText="1"/>
    </xf>
    <xf numFmtId="0" fontId="18" fillId="2" borderId="1" xfId="0" applyFont="1" applyFill="1" applyBorder="1" applyAlignment="1">
      <alignment horizontal="left"/>
    </xf>
    <xf numFmtId="0" fontId="11" fillId="2" borderId="6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vertical="top" wrapText="1"/>
    </xf>
    <xf numFmtId="164" fontId="14" fillId="2" borderId="6" xfId="0" applyNumberFormat="1" applyFont="1" applyFill="1" applyBorder="1" applyAlignment="1">
      <alignment horizontal="left" vertical="top" wrapText="1"/>
    </xf>
    <xf numFmtId="166" fontId="14" fillId="2" borderId="7" xfId="0" applyNumberFormat="1" applyFont="1" applyFill="1" applyBorder="1" applyAlignment="1">
      <alignment horizontal="left" vertical="top" wrapText="1"/>
    </xf>
    <xf numFmtId="2" fontId="14" fillId="2" borderId="7" xfId="0" applyNumberFormat="1" applyFont="1" applyFill="1" applyBorder="1" applyAlignment="1">
      <alignment horizontal="left" vertical="top" wrapText="1"/>
    </xf>
    <xf numFmtId="0" fontId="16" fillId="2" borderId="0" xfId="0" applyFont="1" applyFill="1"/>
    <xf numFmtId="0" fontId="18" fillId="2" borderId="1" xfId="0" applyFont="1" applyFill="1" applyBorder="1" applyAlignment="1">
      <alignment vertical="top" wrapText="1"/>
    </xf>
    <xf numFmtId="0" fontId="35" fillId="2" borderId="1" xfId="0" applyFont="1" applyFill="1" applyBorder="1"/>
    <xf numFmtId="0" fontId="17" fillId="2" borderId="7" xfId="0" applyFont="1" applyFill="1" applyBorder="1" applyAlignment="1">
      <alignment horizontal="left" vertical="top" wrapText="1"/>
    </xf>
    <xf numFmtId="20" fontId="18" fillId="2" borderId="1" xfId="0" applyNumberFormat="1" applyFont="1" applyFill="1" applyBorder="1" applyAlignment="1">
      <alignment horizontal="left" vertical="top"/>
    </xf>
    <xf numFmtId="4" fontId="17" fillId="2" borderId="1" xfId="0" applyNumberFormat="1" applyFont="1" applyFill="1" applyBorder="1" applyAlignment="1">
      <alignment horizontal="left" vertical="top" wrapText="1"/>
    </xf>
    <xf numFmtId="165" fontId="17" fillId="2" borderId="9" xfId="0" applyNumberFormat="1" applyFont="1" applyFill="1" applyBorder="1" applyAlignment="1">
      <alignment horizontal="left" vertical="top" wrapText="1"/>
    </xf>
    <xf numFmtId="2" fontId="14" fillId="2" borderId="2" xfId="0" applyNumberFormat="1" applyFont="1" applyFill="1" applyBorder="1" applyAlignment="1">
      <alignment horizontal="left" vertical="top" wrapText="1"/>
    </xf>
    <xf numFmtId="0" fontId="14" fillId="2" borderId="8" xfId="0" applyFont="1" applyFill="1" applyBorder="1" applyAlignment="1">
      <alignment horizontal="left" vertical="top" wrapText="1"/>
    </xf>
    <xf numFmtId="2" fontId="14" fillId="2" borderId="5" xfId="0" applyNumberFormat="1" applyFont="1" applyFill="1" applyBorder="1" applyAlignment="1">
      <alignment horizontal="left" vertical="top" wrapText="1"/>
    </xf>
    <xf numFmtId="2" fontId="14" fillId="2" borderId="4" xfId="0" applyNumberFormat="1" applyFont="1" applyFill="1" applyBorder="1" applyAlignment="1">
      <alignment horizontal="left" vertical="top" wrapText="1"/>
    </xf>
    <xf numFmtId="0" fontId="17" fillId="2" borderId="6" xfId="0" applyFont="1" applyFill="1" applyBorder="1"/>
    <xf numFmtId="0" fontId="14" fillId="2" borderId="10" xfId="0" applyFont="1" applyFill="1" applyBorder="1" applyAlignment="1">
      <alignment vertical="top" wrapText="1"/>
    </xf>
    <xf numFmtId="0" fontId="14" fillId="2" borderId="6" xfId="0" applyFont="1" applyFill="1" applyBorder="1" applyAlignment="1">
      <alignment vertical="top" wrapText="1"/>
    </xf>
    <xf numFmtId="2" fontId="31" fillId="2" borderId="1" xfId="0" applyNumberFormat="1" applyFont="1" applyFill="1" applyBorder="1" applyAlignment="1">
      <alignment horizontal="left" vertical="top" wrapText="1"/>
    </xf>
    <xf numFmtId="0" fontId="17" fillId="2" borderId="9" xfId="0" applyFont="1" applyFill="1" applyBorder="1" applyAlignment="1">
      <alignment horizontal="left" vertical="top" wrapText="1"/>
    </xf>
    <xf numFmtId="0" fontId="33" fillId="2" borderId="1" xfId="0" applyFont="1" applyFill="1" applyBorder="1"/>
    <xf numFmtId="0" fontId="35" fillId="2" borderId="11" xfId="0" applyFont="1" applyFill="1" applyBorder="1" applyAlignment="1">
      <alignment vertical="top"/>
    </xf>
    <xf numFmtId="0" fontId="13" fillId="2" borderId="1" xfId="0" applyFont="1" applyFill="1" applyBorder="1" applyAlignment="1">
      <alignment horizontal="left" vertical="top"/>
    </xf>
    <xf numFmtId="0" fontId="15" fillId="2" borderId="7" xfId="0" applyFont="1" applyFill="1" applyBorder="1" applyAlignment="1">
      <alignment horizontal="left"/>
    </xf>
    <xf numFmtId="0" fontId="16" fillId="2" borderId="1" xfId="0" applyFont="1" applyFill="1" applyBorder="1"/>
    <xf numFmtId="0" fontId="15" fillId="2" borderId="9" xfId="0" applyFont="1" applyFill="1" applyBorder="1" applyAlignment="1">
      <alignment horizontal="left"/>
    </xf>
    <xf numFmtId="0" fontId="17" fillId="2" borderId="8" xfId="0" applyFont="1" applyFill="1" applyBorder="1" applyAlignment="1">
      <alignment horizontal="left" vertical="top" wrapText="1"/>
    </xf>
    <xf numFmtId="0" fontId="17" fillId="2" borderId="5" xfId="0" applyFont="1" applyFill="1" applyBorder="1" applyAlignment="1">
      <alignment horizontal="left" vertical="top" wrapText="1"/>
    </xf>
    <xf numFmtId="0" fontId="14" fillId="2" borderId="4" xfId="0" applyFont="1" applyFill="1" applyBorder="1" applyAlignment="1">
      <alignment horizontal="left" vertical="top" wrapText="1"/>
    </xf>
    <xf numFmtId="0" fontId="13" fillId="2" borderId="7" xfId="0" applyFont="1" applyFill="1" applyBorder="1" applyAlignment="1">
      <alignment vertical="top"/>
    </xf>
    <xf numFmtId="1" fontId="11" fillId="2" borderId="1" xfId="0" applyNumberFormat="1" applyFont="1" applyFill="1" applyBorder="1" applyAlignment="1">
      <alignment horizontal="left" vertical="top" wrapText="1"/>
    </xf>
    <xf numFmtId="2" fontId="14" fillId="2" borderId="1" xfId="0" applyNumberFormat="1" applyFont="1" applyFill="1" applyBorder="1" applyAlignment="1">
      <alignment horizontal="center" vertical="top" wrapText="1"/>
    </xf>
    <xf numFmtId="164" fontId="11" fillId="2" borderId="7" xfId="0" applyNumberFormat="1" applyFont="1" applyFill="1" applyBorder="1" applyAlignment="1">
      <alignment horizontal="left" vertical="top" wrapText="1"/>
    </xf>
    <xf numFmtId="0" fontId="26" fillId="2" borderId="6" xfId="0" applyFont="1" applyFill="1" applyBorder="1" applyAlignment="1">
      <alignment horizontal="left" vertical="top" wrapText="1"/>
    </xf>
    <xf numFmtId="0" fontId="26" fillId="2" borderId="1" xfId="0" applyFont="1" applyFill="1" applyBorder="1" applyAlignment="1">
      <alignment horizontal="left" vertical="top" wrapText="1"/>
    </xf>
    <xf numFmtId="0" fontId="43" fillId="2" borderId="1" xfId="0" applyFont="1" applyFill="1" applyBorder="1"/>
    <xf numFmtId="164" fontId="26" fillId="2" borderId="7" xfId="0" applyNumberFormat="1" applyFont="1" applyFill="1" applyBorder="1" applyAlignment="1">
      <alignment horizontal="left" vertical="top" wrapText="1"/>
    </xf>
    <xf numFmtId="2" fontId="26" fillId="2" borderId="1" xfId="0" applyNumberFormat="1" applyFont="1" applyFill="1" applyBorder="1" applyAlignment="1">
      <alignment horizontal="left" vertical="top" wrapText="1"/>
    </xf>
    <xf numFmtId="164" fontId="26" fillId="2" borderId="1" xfId="0" applyNumberFormat="1" applyFont="1" applyFill="1" applyBorder="1" applyAlignment="1">
      <alignment horizontal="left" vertical="top" wrapText="1"/>
    </xf>
    <xf numFmtId="0" fontId="19" fillId="2" borderId="2" xfId="0" applyFont="1" applyFill="1" applyBorder="1" applyAlignment="1">
      <alignment horizontal="left" vertical="center" wrapText="1"/>
    </xf>
    <xf numFmtId="0" fontId="15" fillId="2" borderId="4" xfId="0" applyFont="1" applyFill="1" applyBorder="1" applyAlignment="1">
      <alignment vertical="top" wrapText="1"/>
    </xf>
    <xf numFmtId="0" fontId="8" fillId="2" borderId="3" xfId="0" applyFont="1" applyFill="1" applyBorder="1" applyAlignment="1">
      <alignment vertical="top" wrapText="1"/>
    </xf>
    <xf numFmtId="0" fontId="16" fillId="2" borderId="1" xfId="0" applyFont="1" applyFill="1" applyBorder="1" applyAlignment="1">
      <alignment vertical="top"/>
    </xf>
    <xf numFmtId="0" fontId="14" fillId="2" borderId="6" xfId="0" applyFont="1" applyFill="1" applyBorder="1" applyAlignment="1">
      <alignment horizontal="left" wrapText="1"/>
    </xf>
    <xf numFmtId="0" fontId="14" fillId="2" borderId="6" xfId="0" applyFont="1" applyFill="1" applyBorder="1" applyAlignment="1">
      <alignment horizontal="left" vertical="center" wrapText="1"/>
    </xf>
    <xf numFmtId="164" fontId="11" fillId="2" borderId="1" xfId="0" applyNumberFormat="1" applyFont="1" applyFill="1" applyBorder="1" applyAlignment="1">
      <alignment horizontal="left" vertical="top" wrapText="1"/>
    </xf>
    <xf numFmtId="0" fontId="17" fillId="2" borderId="6" xfId="0" applyFont="1" applyFill="1" applyBorder="1" applyAlignment="1">
      <alignment horizontal="left" wrapText="1"/>
    </xf>
    <xf numFmtId="0" fontId="14" fillId="2" borderId="8" xfId="0" applyFont="1" applyFill="1" applyBorder="1" applyAlignment="1">
      <alignment horizontal="left" wrapText="1"/>
    </xf>
    <xf numFmtId="0" fontId="19" fillId="2" borderId="9" xfId="0" applyFont="1" applyFill="1" applyBorder="1" applyAlignment="1">
      <alignment horizontal="left" vertical="top" wrapText="1"/>
    </xf>
    <xf numFmtId="0" fontId="20" fillId="2" borderId="1" xfId="0" applyFont="1" applyFill="1" applyBorder="1" applyAlignment="1">
      <alignment vertical="top" wrapText="1"/>
    </xf>
    <xf numFmtId="0" fontId="34" fillId="2" borderId="1" xfId="0" applyFont="1" applyFill="1" applyBorder="1" applyAlignment="1">
      <alignment vertical="top" wrapText="1"/>
    </xf>
    <xf numFmtId="0" fontId="14" fillId="2" borderId="7" xfId="0" applyFont="1" applyFill="1" applyBorder="1" applyAlignment="1">
      <alignment horizontal="left" vertical="center" wrapText="1"/>
    </xf>
    <xf numFmtId="0" fontId="11" fillId="2" borderId="7" xfId="0" applyFont="1" applyFill="1" applyBorder="1" applyAlignment="1">
      <alignment horizontal="left" vertical="top" wrapText="1"/>
    </xf>
    <xf numFmtId="0" fontId="14" fillId="2" borderId="5" xfId="0" applyFont="1" applyFill="1" applyBorder="1" applyAlignment="1">
      <alignment horizontal="left" vertical="top" wrapText="1"/>
    </xf>
    <xf numFmtId="1" fontId="38" fillId="2" borderId="1" xfId="0" applyNumberFormat="1" applyFont="1" applyFill="1" applyBorder="1" applyAlignment="1">
      <alignment horizontal="center" vertical="center" wrapText="1"/>
    </xf>
    <xf numFmtId="2" fontId="23" fillId="2" borderId="6" xfId="0" applyNumberFormat="1" applyFont="1" applyFill="1" applyBorder="1" applyAlignment="1">
      <alignment horizontal="left" vertical="top" wrapText="1"/>
    </xf>
    <xf numFmtId="0" fontId="14" fillId="2" borderId="6" xfId="0" applyNumberFormat="1" applyFont="1" applyFill="1" applyBorder="1" applyAlignment="1">
      <alignment horizontal="left" vertical="top" wrapText="1"/>
    </xf>
    <xf numFmtId="49" fontId="11" fillId="2" borderId="1" xfId="0" applyNumberFormat="1" applyFont="1" applyFill="1" applyBorder="1" applyAlignment="1">
      <alignment horizontal="left" vertical="top" wrapText="1"/>
    </xf>
    <xf numFmtId="0" fontId="15" fillId="2" borderId="5" xfId="0" applyFont="1" applyFill="1" applyBorder="1" applyAlignment="1">
      <alignment horizontal="left"/>
    </xf>
    <xf numFmtId="2" fontId="14" fillId="2" borderId="3" xfId="0" applyNumberFormat="1" applyFont="1" applyFill="1" applyBorder="1" applyAlignment="1">
      <alignment horizontal="left" vertical="top" wrapText="1"/>
    </xf>
    <xf numFmtId="2" fontId="16" fillId="2" borderId="0" xfId="0" applyNumberFormat="1" applyFont="1" applyFill="1" applyAlignment="1">
      <alignment horizontal="left" vertical="top"/>
    </xf>
    <xf numFmtId="164" fontId="17" fillId="2" borderId="1" xfId="0" applyNumberFormat="1" applyFont="1" applyFill="1" applyBorder="1" applyAlignment="1">
      <alignment horizontal="left" vertical="top" wrapText="1"/>
    </xf>
    <xf numFmtId="0" fontId="35" fillId="2" borderId="1" xfId="0" applyFont="1" applyFill="1" applyBorder="1" applyAlignment="1">
      <alignment vertical="top"/>
    </xf>
    <xf numFmtId="164" fontId="19" fillId="2" borderId="7" xfId="0" applyNumberFormat="1" applyFont="1" applyFill="1" applyBorder="1" applyAlignment="1">
      <alignment horizontal="left" vertical="top" wrapText="1"/>
    </xf>
    <xf numFmtId="0" fontId="13" fillId="2" borderId="2" xfId="0" applyFont="1" applyFill="1" applyBorder="1" applyAlignment="1">
      <alignment vertical="top"/>
    </xf>
    <xf numFmtId="0" fontId="14" fillId="2" borderId="0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right" vertical="top"/>
    </xf>
    <xf numFmtId="0" fontId="11" fillId="2" borderId="11" xfId="0" applyFont="1" applyFill="1" applyBorder="1" applyAlignment="1">
      <alignment horizontal="center" vertical="top" wrapText="1"/>
    </xf>
    <xf numFmtId="0" fontId="22" fillId="2" borderId="7" xfId="0" applyFont="1" applyFill="1" applyBorder="1" applyAlignment="1">
      <alignment vertical="top" wrapText="1"/>
    </xf>
    <xf numFmtId="0" fontId="8" fillId="2" borderId="2" xfId="0" applyFont="1" applyFill="1" applyBorder="1" applyAlignment="1">
      <alignment wrapText="1"/>
    </xf>
    <xf numFmtId="0" fontId="0" fillId="2" borderId="4" xfId="0" applyFill="1" applyBorder="1"/>
    <xf numFmtId="0" fontId="8" fillId="2" borderId="4" xfId="0" applyFont="1" applyFill="1" applyBorder="1"/>
    <xf numFmtId="0" fontId="8" fillId="2" borderId="4" xfId="0" applyFont="1" applyFill="1" applyBorder="1" applyAlignment="1">
      <alignment horizontal="left"/>
    </xf>
    <xf numFmtId="164" fontId="27" fillId="2" borderId="1" xfId="0" applyNumberFormat="1" applyFont="1" applyFill="1" applyBorder="1" applyAlignment="1">
      <alignment horizontal="left" vertical="top"/>
    </xf>
    <xf numFmtId="164" fontId="4" fillId="2" borderId="1" xfId="0" applyNumberFormat="1" applyFont="1" applyFill="1" applyBorder="1" applyAlignment="1">
      <alignment horizontal="left"/>
    </xf>
    <xf numFmtId="164" fontId="4" fillId="2" borderId="1" xfId="0" applyNumberFormat="1" applyFont="1" applyFill="1" applyBorder="1"/>
    <xf numFmtId="0" fontId="0" fillId="2" borderId="17" xfId="0" applyFill="1" applyBorder="1"/>
    <xf numFmtId="0" fontId="8" fillId="2" borderId="17" xfId="0" applyFont="1" applyFill="1" applyBorder="1" applyAlignment="1">
      <alignment vertical="top"/>
    </xf>
    <xf numFmtId="0" fontId="27" fillId="2" borderId="17" xfId="0" applyFont="1" applyFill="1" applyBorder="1" applyAlignment="1">
      <alignment horizontal="left" vertical="top"/>
    </xf>
    <xf numFmtId="0" fontId="0" fillId="2" borderId="17" xfId="0" applyFill="1" applyBorder="1" applyAlignment="1">
      <alignment horizontal="left" vertical="top"/>
    </xf>
    <xf numFmtId="2" fontId="10" fillId="2" borderId="17" xfId="0" applyNumberFormat="1" applyFont="1" applyFill="1" applyBorder="1" applyAlignment="1">
      <alignment horizontal="left" vertical="top"/>
    </xf>
    <xf numFmtId="0" fontId="8" fillId="2" borderId="17" xfId="0" applyFont="1" applyFill="1" applyBorder="1" applyAlignment="1">
      <alignment vertical="top" wrapText="1"/>
    </xf>
    <xf numFmtId="0" fontId="8" fillId="14" borderId="2" xfId="14" applyNumberFormat="1" applyFont="1" applyFill="1" applyBorder="1" applyAlignment="1">
      <alignment vertical="top" wrapText="1"/>
    </xf>
    <xf numFmtId="0" fontId="41" fillId="2" borderId="18" xfId="0" applyFont="1" applyFill="1" applyBorder="1" applyAlignment="1">
      <alignment vertical="top" wrapText="1"/>
    </xf>
    <xf numFmtId="0" fontId="1" fillId="2" borderId="2" xfId="0" applyFont="1" applyFill="1" applyBorder="1"/>
    <xf numFmtId="4" fontId="8" fillId="14" borderId="2" xfId="14" applyNumberFormat="1" applyFont="1" applyFill="1" applyBorder="1" applyAlignment="1">
      <alignment horizontal="left" vertical="top"/>
    </xf>
    <xf numFmtId="0" fontId="4" fillId="2" borderId="2" xfId="0" applyFont="1" applyFill="1" applyBorder="1" applyAlignment="1">
      <alignment vertical="top"/>
    </xf>
    <xf numFmtId="0" fontId="41" fillId="2" borderId="16" xfId="0" applyFont="1" applyFill="1" applyBorder="1" applyAlignment="1">
      <alignment vertical="top" wrapText="1"/>
    </xf>
    <xf numFmtId="4" fontId="8" fillId="14" borderId="1" xfId="14" applyNumberFormat="1" applyFont="1" applyFill="1" applyBorder="1" applyAlignment="1">
      <alignment horizontal="left" vertical="top"/>
    </xf>
    <xf numFmtId="0" fontId="41" fillId="2" borderId="16" xfId="0" applyFont="1" applyFill="1" applyBorder="1" applyAlignment="1">
      <alignment wrapText="1"/>
    </xf>
    <xf numFmtId="0" fontId="39" fillId="2" borderId="1" xfId="0" applyFont="1" applyFill="1" applyBorder="1"/>
    <xf numFmtId="0" fontId="8" fillId="2" borderId="17" xfId="0" applyFont="1" applyFill="1" applyBorder="1"/>
    <xf numFmtId="0" fontId="8" fillId="2" borderId="17" xfId="0" applyFont="1" applyFill="1" applyBorder="1" applyAlignment="1">
      <alignment horizontal="left"/>
    </xf>
    <xf numFmtId="0" fontId="22" fillId="2" borderId="2" xfId="0" applyFont="1" applyFill="1" applyBorder="1"/>
    <xf numFmtId="0" fontId="8" fillId="2" borderId="2" xfId="0" applyFont="1" applyFill="1" applyBorder="1" applyAlignment="1">
      <alignment horizontal="left"/>
    </xf>
    <xf numFmtId="0" fontId="27" fillId="2" borderId="1" xfId="0" applyFont="1" applyFill="1" applyBorder="1" applyAlignment="1">
      <alignment horizontal="center" vertical="top" wrapText="1"/>
    </xf>
    <xf numFmtId="2" fontId="27" fillId="2" borderId="6" xfId="0" applyNumberFormat="1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top" wrapText="1"/>
    </xf>
    <xf numFmtId="1" fontId="27" fillId="2" borderId="6" xfId="0" applyNumberFormat="1" applyFont="1" applyFill="1" applyBorder="1" applyAlignment="1">
      <alignment horizontal="left" vertical="top" wrapText="1"/>
    </xf>
    <xf numFmtId="0" fontId="0" fillId="2" borderId="0" xfId="0" applyFont="1" applyFill="1" applyAlignment="1">
      <alignment vertical="top"/>
    </xf>
    <xf numFmtId="0" fontId="27" fillId="2" borderId="2" xfId="0" applyFont="1" applyFill="1" applyBorder="1" applyAlignment="1">
      <alignment wrapText="1"/>
    </xf>
    <xf numFmtId="2" fontId="27" fillId="2" borderId="4" xfId="0" applyNumberFormat="1" applyFont="1" applyFill="1" applyBorder="1" applyAlignment="1">
      <alignment horizontal="left" vertical="top" wrapText="1"/>
    </xf>
    <xf numFmtId="0" fontId="91" fillId="2" borderId="39" xfId="0" applyFont="1" applyFill="1" applyBorder="1" applyAlignment="1">
      <alignment vertical="top" wrapText="1"/>
    </xf>
    <xf numFmtId="165" fontId="4" fillId="2" borderId="1" xfId="0" applyNumberFormat="1" applyFont="1" applyFill="1" applyBorder="1" applyAlignment="1">
      <alignment horizontal="center" vertical="top"/>
    </xf>
    <xf numFmtId="168" fontId="27" fillId="2" borderId="1" xfId="0" applyNumberFormat="1" applyFont="1" applyFill="1" applyBorder="1" applyAlignment="1">
      <alignment horizontal="left" vertical="top" wrapText="1"/>
    </xf>
    <xf numFmtId="0" fontId="4" fillId="2" borderId="7" xfId="0" applyFont="1" applyFill="1" applyBorder="1" applyAlignment="1">
      <alignment wrapText="1"/>
    </xf>
    <xf numFmtId="0" fontId="92" fillId="2" borderId="1" xfId="0" applyFont="1" applyFill="1" applyBorder="1" applyAlignment="1">
      <alignment wrapText="1"/>
    </xf>
    <xf numFmtId="0" fontId="10" fillId="2" borderId="7" xfId="0" applyFont="1" applyFill="1" applyBorder="1" applyAlignment="1">
      <alignment horizontal="left" vertical="top" wrapText="1"/>
    </xf>
    <xf numFmtId="0" fontId="0" fillId="2" borderId="0" xfId="0" applyFont="1" applyFill="1"/>
    <xf numFmtId="0" fontId="73" fillId="2" borderId="0" xfId="0" applyFont="1" applyFill="1" applyAlignment="1">
      <alignment horizontal="center" vertical="center" wrapText="1"/>
    </xf>
    <xf numFmtId="0" fontId="36" fillId="2" borderId="1" xfId="0" applyFont="1" applyFill="1" applyBorder="1" applyAlignment="1">
      <alignment horizontal="center" vertical="top" wrapText="1"/>
    </xf>
    <xf numFmtId="0" fontId="36" fillId="2" borderId="1" xfId="0" applyNumberFormat="1" applyFont="1" applyFill="1" applyBorder="1" applyAlignment="1">
      <alignment horizontal="left" vertical="top" wrapText="1"/>
    </xf>
    <xf numFmtId="1" fontId="36" fillId="2" borderId="1" xfId="0" applyNumberFormat="1" applyFont="1" applyFill="1" applyBorder="1" applyAlignment="1">
      <alignment horizontal="left" vertical="top" wrapText="1"/>
    </xf>
    <xf numFmtId="0" fontId="36" fillId="2" borderId="21" xfId="0" applyFont="1" applyFill="1" applyBorder="1" applyAlignment="1">
      <alignment horizontal="left" vertical="top" wrapText="1"/>
    </xf>
    <xf numFmtId="0" fontId="37" fillId="2" borderId="21" xfId="0" applyFont="1" applyFill="1" applyBorder="1" applyAlignment="1">
      <alignment horizontal="left" wrapText="1"/>
    </xf>
    <xf numFmtId="0" fontId="76" fillId="2" borderId="1" xfId="1" applyFont="1" applyFill="1" applyBorder="1" applyAlignment="1">
      <alignment horizontal="left" wrapText="1"/>
    </xf>
    <xf numFmtId="0" fontId="12" fillId="2" borderId="1" xfId="1" applyFont="1" applyFill="1" applyBorder="1" applyAlignment="1">
      <alignment horizontal="left" vertical="top" wrapText="1"/>
    </xf>
    <xf numFmtId="0" fontId="76" fillId="2" borderId="1" xfId="1" applyFont="1" applyFill="1" applyBorder="1" applyAlignment="1">
      <alignment horizontal="left" vertical="top"/>
    </xf>
    <xf numFmtId="4" fontId="28" fillId="2" borderId="1" xfId="1" applyNumberFormat="1" applyFont="1" applyFill="1" applyBorder="1" applyAlignment="1">
      <alignment horizontal="left" vertical="top" wrapText="1"/>
    </xf>
    <xf numFmtId="2" fontId="28" fillId="2" borderId="1" xfId="1" applyNumberFormat="1" applyFont="1" applyFill="1" applyBorder="1" applyAlignment="1">
      <alignment horizontal="left" vertical="top" wrapText="1"/>
    </xf>
    <xf numFmtId="0" fontId="73" fillId="2" borderId="1" xfId="0" applyFont="1" applyFill="1" applyBorder="1" applyAlignment="1">
      <alignment horizontal="center" wrapText="1"/>
    </xf>
    <xf numFmtId="0" fontId="76" fillId="2" borderId="1" xfId="1" applyFont="1" applyFill="1" applyBorder="1" applyAlignment="1">
      <alignment horizontal="left" vertical="top" wrapText="1"/>
    </xf>
    <xf numFmtId="0" fontId="76" fillId="2" borderId="1" xfId="1" applyFont="1" applyFill="1" applyBorder="1" applyAlignment="1">
      <alignment wrapText="1"/>
    </xf>
    <xf numFmtId="0" fontId="76" fillId="2" borderId="1" xfId="1" applyFont="1" applyFill="1" applyBorder="1" applyAlignment="1">
      <alignment horizontal="left"/>
    </xf>
    <xf numFmtId="0" fontId="76" fillId="2" borderId="4" xfId="1" applyFont="1" applyFill="1" applyBorder="1" applyAlignment="1">
      <alignment horizontal="left" wrapText="1"/>
    </xf>
    <xf numFmtId="0" fontId="12" fillId="2" borderId="4" xfId="1" applyFont="1" applyFill="1" applyBorder="1" applyAlignment="1">
      <alignment horizontal="left" vertical="top" wrapText="1"/>
    </xf>
    <xf numFmtId="0" fontId="76" fillId="2" borderId="4" xfId="1" applyFont="1" applyFill="1" applyBorder="1" applyAlignment="1">
      <alignment horizontal="left" vertical="top"/>
    </xf>
    <xf numFmtId="4" fontId="28" fillId="2" borderId="4" xfId="1" applyNumberFormat="1" applyFont="1" applyFill="1" applyBorder="1" applyAlignment="1">
      <alignment horizontal="left" vertical="top" wrapText="1"/>
    </xf>
    <xf numFmtId="2" fontId="28" fillId="2" borderId="4" xfId="1" applyNumberFormat="1" applyFont="1" applyFill="1" applyBorder="1" applyAlignment="1">
      <alignment horizontal="left" vertical="top" wrapText="1"/>
    </xf>
    <xf numFmtId="0" fontId="75" fillId="2" borderId="1" xfId="0" applyFont="1" applyFill="1" applyBorder="1" applyAlignment="1">
      <alignment horizontal="left" wrapText="1"/>
    </xf>
    <xf numFmtId="2" fontId="75" fillId="2" borderId="7" xfId="0" applyNumberFormat="1" applyFont="1" applyFill="1" applyBorder="1" applyAlignment="1">
      <alignment horizontal="left" vertical="top" wrapText="1"/>
    </xf>
    <xf numFmtId="0" fontId="71" fillId="2" borderId="1" xfId="0" applyFont="1" applyFill="1" applyBorder="1" applyAlignment="1">
      <alignment horizontal="center" wrapText="1"/>
    </xf>
    <xf numFmtId="0" fontId="36" fillId="2" borderId="9" xfId="0" applyFont="1" applyFill="1" applyBorder="1" applyAlignment="1">
      <alignment horizontal="left" vertical="top" wrapText="1"/>
    </xf>
    <xf numFmtId="2" fontId="36" fillId="2" borderId="7" xfId="0" applyNumberFormat="1" applyFont="1" applyFill="1" applyBorder="1" applyAlignment="1">
      <alignment horizontal="left" vertical="top" wrapText="1"/>
    </xf>
    <xf numFmtId="0" fontId="36" fillId="2" borderId="9" xfId="0" applyFont="1" applyFill="1" applyBorder="1" applyAlignment="1">
      <alignment horizontal="left" wrapText="1"/>
    </xf>
    <xf numFmtId="0" fontId="73" fillId="2" borderId="1" xfId="0" applyFont="1" applyFill="1" applyBorder="1" applyAlignment="1">
      <alignment horizontal="left" wrapText="1"/>
    </xf>
    <xf numFmtId="0" fontId="12" fillId="2" borderId="6" xfId="0" applyFont="1" applyFill="1" applyBorder="1" applyAlignment="1">
      <alignment horizontal="left" vertical="top" wrapText="1"/>
    </xf>
    <xf numFmtId="0" fontId="36" fillId="2" borderId="6" xfId="0" applyFont="1" applyFill="1" applyBorder="1" applyAlignment="1">
      <alignment horizontal="left" vertical="top" wrapText="1"/>
    </xf>
    <xf numFmtId="0" fontId="28" fillId="2" borderId="6" xfId="0" applyFont="1" applyFill="1" applyBorder="1" applyAlignment="1">
      <alignment horizontal="left" wrapText="1"/>
    </xf>
    <xf numFmtId="0" fontId="36" fillId="2" borderId="6" xfId="0" applyFont="1" applyFill="1" applyBorder="1" applyAlignment="1">
      <alignment horizontal="left" wrapText="1"/>
    </xf>
    <xf numFmtId="0" fontId="77" fillId="2" borderId="2" xfId="0" applyFont="1" applyFill="1" applyBorder="1" applyAlignment="1">
      <alignment horizontal="left" vertical="top" wrapText="1"/>
    </xf>
    <xf numFmtId="0" fontId="73" fillId="2" borderId="0" xfId="0" applyFont="1" applyFill="1" applyAlignment="1">
      <alignment horizontal="center" wrapText="1"/>
    </xf>
    <xf numFmtId="0" fontId="57" fillId="2" borderId="0" xfId="0" applyFont="1" applyFill="1"/>
    <xf numFmtId="0" fontId="22" fillId="2" borderId="1" xfId="0" applyFont="1" applyFill="1" applyBorder="1" applyAlignment="1">
      <alignment vertical="top" wrapText="1" shrinkToFit="1"/>
    </xf>
    <xf numFmtId="0" fontId="0" fillId="0" borderId="74" xfId="0" applyBorder="1"/>
    <xf numFmtId="2" fontId="151" fillId="0" borderId="1" xfId="0" applyNumberFormat="1" applyFont="1" applyBorder="1" applyAlignment="1">
      <alignment horizontal="left" vertical="top" wrapText="1"/>
    </xf>
    <xf numFmtId="2" fontId="12" fillId="0" borderId="1" xfId="0" applyNumberFormat="1" applyFont="1" applyBorder="1" applyAlignment="1">
      <alignment horizontal="left" vertical="top" wrapText="1"/>
    </xf>
    <xf numFmtId="0" fontId="51" fillId="2" borderId="1" xfId="0" applyFont="1" applyFill="1" applyBorder="1" applyAlignment="1">
      <alignment horizontal="center" vertical="top" wrapText="1"/>
    </xf>
    <xf numFmtId="0" fontId="51" fillId="2" borderId="17" xfId="0" applyFont="1" applyFill="1" applyBorder="1" applyAlignment="1">
      <alignment horizontal="center" vertical="top" wrapText="1"/>
    </xf>
    <xf numFmtId="0" fontId="51" fillId="2" borderId="17" xfId="0" applyFont="1" applyFill="1" applyBorder="1" applyAlignment="1">
      <alignment horizontal="left" vertical="top" wrapText="1"/>
    </xf>
    <xf numFmtId="2" fontId="51" fillId="2" borderId="1" xfId="0" applyNumberFormat="1" applyFont="1" applyFill="1" applyBorder="1" applyAlignment="1">
      <alignment horizontal="left" vertical="top" wrapText="1"/>
    </xf>
    <xf numFmtId="0" fontId="51" fillId="2" borderId="17" xfId="0" applyFont="1" applyFill="1" applyBorder="1" applyAlignment="1">
      <alignment vertical="top" wrapText="1"/>
    </xf>
    <xf numFmtId="0" fontId="51" fillId="2" borderId="123" xfId="0" applyFont="1" applyFill="1" applyBorder="1" applyAlignment="1">
      <alignment horizontal="left" vertical="top" wrapText="1"/>
    </xf>
    <xf numFmtId="1" fontId="51" fillId="2" borderId="1" xfId="0" applyNumberFormat="1" applyFont="1" applyFill="1" applyBorder="1" applyAlignment="1">
      <alignment horizontal="left" vertical="top" wrapText="1"/>
    </xf>
    <xf numFmtId="0" fontId="51" fillId="2" borderId="77" xfId="0" applyFont="1" applyFill="1" applyBorder="1" applyAlignment="1">
      <alignment horizontal="left" vertical="top" wrapText="1"/>
    </xf>
    <xf numFmtId="165" fontId="51" fillId="2" borderId="1" xfId="0" applyNumberFormat="1" applyFont="1" applyFill="1" applyBorder="1" applyAlignment="1">
      <alignment horizontal="left" vertical="top"/>
    </xf>
    <xf numFmtId="0" fontId="73" fillId="2" borderId="1" xfId="0" applyFont="1" applyFill="1" applyBorder="1" applyAlignment="1">
      <alignment horizontal="left" vertical="top" wrapText="1"/>
    </xf>
    <xf numFmtId="0" fontId="51" fillId="2" borderId="26" xfId="0" applyFont="1" applyFill="1" applyBorder="1" applyAlignment="1">
      <alignment horizontal="left" vertical="top" wrapText="1"/>
    </xf>
    <xf numFmtId="0" fontId="51" fillId="2" borderId="23" xfId="0" applyFont="1" applyFill="1" applyBorder="1" applyAlignment="1">
      <alignment vertical="top" wrapText="1"/>
    </xf>
    <xf numFmtId="0" fontId="51" fillId="2" borderId="2" xfId="0" applyFont="1" applyFill="1" applyBorder="1" applyAlignment="1">
      <alignment horizontal="left" vertical="top" wrapText="1"/>
    </xf>
    <xf numFmtId="164" fontId="51" fillId="2" borderId="1" xfId="0" applyNumberFormat="1" applyFont="1" applyFill="1" applyBorder="1" applyAlignment="1">
      <alignment horizontal="left" vertical="top" wrapText="1"/>
    </xf>
    <xf numFmtId="0" fontId="51" fillId="2" borderId="74" xfId="0" applyFont="1" applyFill="1" applyBorder="1" applyAlignment="1">
      <alignment horizontal="left" vertical="top" wrapText="1"/>
    </xf>
    <xf numFmtId="164" fontId="51" fillId="2" borderId="74" xfId="0" applyNumberFormat="1" applyFont="1" applyFill="1" applyBorder="1" applyAlignment="1">
      <alignment horizontal="left" vertical="top" wrapText="1"/>
    </xf>
    <xf numFmtId="4" fontId="51" fillId="2" borderId="2" xfId="0" applyNumberFormat="1" applyFont="1" applyFill="1" applyBorder="1" applyAlignment="1">
      <alignment horizontal="left" vertical="top" wrapText="1"/>
    </xf>
    <xf numFmtId="0" fontId="51" fillId="2" borderId="121" xfId="0" applyFont="1" applyFill="1" applyBorder="1" applyAlignment="1">
      <alignment horizontal="center" vertical="top" wrapText="1"/>
    </xf>
    <xf numFmtId="0" fontId="51" fillId="2" borderId="2" xfId="0" applyFont="1" applyFill="1" applyBorder="1" applyAlignment="1">
      <alignment vertical="top" wrapText="1"/>
    </xf>
    <xf numFmtId="0" fontId="51" fillId="2" borderId="7" xfId="0" applyFont="1" applyFill="1" applyBorder="1" applyAlignment="1">
      <alignment horizontal="left" vertical="top" wrapText="1"/>
    </xf>
    <xf numFmtId="0" fontId="51" fillId="2" borderId="125" xfId="0" applyFont="1" applyFill="1" applyBorder="1" applyAlignment="1">
      <alignment horizontal="left" vertical="top" wrapText="1"/>
    </xf>
    <xf numFmtId="164" fontId="51" fillId="2" borderId="123" xfId="0" applyNumberFormat="1" applyFont="1" applyFill="1" applyBorder="1" applyAlignment="1">
      <alignment horizontal="left" vertical="top" wrapText="1"/>
    </xf>
    <xf numFmtId="2" fontId="51" fillId="2" borderId="74" xfId="0" applyNumberFormat="1" applyFont="1" applyFill="1" applyBorder="1" applyAlignment="1">
      <alignment horizontal="left" vertical="top" wrapText="1"/>
    </xf>
    <xf numFmtId="0" fontId="51" fillId="2" borderId="74" xfId="0" applyFont="1" applyFill="1" applyBorder="1" applyAlignment="1">
      <alignment vertical="top" wrapText="1"/>
    </xf>
    <xf numFmtId="0" fontId="51" fillId="2" borderId="0" xfId="0" applyFont="1" applyFill="1" applyAlignment="1">
      <alignment horizontal="left" vertical="top" wrapText="1"/>
    </xf>
    <xf numFmtId="0" fontId="51" fillId="2" borderId="0" xfId="0" applyFont="1" applyFill="1" applyAlignment="1">
      <alignment horizontal="center" vertical="top" wrapText="1"/>
    </xf>
    <xf numFmtId="0" fontId="51" fillId="2" borderId="26" xfId="0" applyFont="1" applyFill="1" applyBorder="1" applyAlignment="1">
      <alignment horizontal="center" vertical="top" wrapText="1"/>
    </xf>
    <xf numFmtId="0" fontId="51" fillId="2" borderId="2" xfId="0" applyFont="1" applyFill="1" applyBorder="1" applyAlignment="1">
      <alignment horizontal="center" vertical="top" wrapText="1"/>
    </xf>
    <xf numFmtId="0" fontId="51" fillId="2" borderId="88" xfId="0" applyFont="1" applyFill="1" applyBorder="1" applyAlignment="1">
      <alignment horizontal="center" vertical="top" wrapText="1"/>
    </xf>
    <xf numFmtId="0" fontId="51" fillId="2" borderId="74" xfId="0" applyFont="1" applyFill="1" applyBorder="1" applyAlignment="1">
      <alignment horizontal="center" vertical="top" wrapText="1"/>
    </xf>
    <xf numFmtId="0" fontId="51" fillId="2" borderId="1" xfId="0" applyFont="1" applyFill="1" applyBorder="1" applyAlignment="1">
      <alignment horizontal="center" vertical="top"/>
    </xf>
    <xf numFmtId="0" fontId="50" fillId="2" borderId="1" xfId="0" applyFont="1" applyFill="1" applyBorder="1" applyAlignment="1">
      <alignment vertical="top"/>
    </xf>
    <xf numFmtId="0" fontId="50" fillId="2" borderId="2" xfId="0" applyFont="1" applyFill="1" applyBorder="1" applyAlignment="1">
      <alignment vertical="top"/>
    </xf>
    <xf numFmtId="0" fontId="25" fillId="2" borderId="17" xfId="0" applyFont="1" applyFill="1" applyBorder="1" applyAlignment="1">
      <alignment vertical="top" wrapText="1"/>
    </xf>
    <xf numFmtId="0" fontId="25" fillId="2" borderId="125" xfId="0" applyFont="1" applyFill="1" applyBorder="1" applyAlignment="1">
      <alignment horizontal="left" vertical="top" wrapText="1"/>
    </xf>
    <xf numFmtId="0" fontId="25" fillId="2" borderId="17" xfId="0" applyNumberFormat="1" applyFont="1" applyFill="1" applyBorder="1" applyAlignment="1">
      <alignment horizontal="left" vertical="top" wrapText="1"/>
    </xf>
    <xf numFmtId="0" fontId="25" fillId="2" borderId="26" xfId="0" applyFont="1" applyFill="1" applyBorder="1" applyAlignment="1">
      <alignment horizontal="left" vertical="top" wrapText="1"/>
    </xf>
    <xf numFmtId="2" fontId="50" fillId="2" borderId="1" xfId="0" applyNumberFormat="1" applyFont="1" applyFill="1" applyBorder="1" applyAlignment="1">
      <alignment horizontal="left" vertical="top" wrapText="1"/>
    </xf>
    <xf numFmtId="0" fontId="73" fillId="2" borderId="1" xfId="0" applyFont="1" applyFill="1" applyBorder="1" applyAlignment="1">
      <alignment horizontal="center" vertical="top" wrapText="1"/>
    </xf>
    <xf numFmtId="0" fontId="51" fillId="2" borderId="3" xfId="0" applyFont="1" applyFill="1" applyBorder="1" applyAlignment="1">
      <alignment horizontal="left" vertical="top" wrapText="1"/>
    </xf>
    <xf numFmtId="2" fontId="51" fillId="2" borderId="3" xfId="0" applyNumberFormat="1" applyFont="1" applyFill="1" applyBorder="1" applyAlignment="1">
      <alignment horizontal="left" vertical="top" wrapText="1"/>
    </xf>
    <xf numFmtId="0" fontId="51" fillId="2" borderId="23" xfId="0" applyFont="1" applyFill="1" applyBorder="1" applyAlignment="1">
      <alignment horizontal="center" vertical="top" wrapText="1"/>
    </xf>
    <xf numFmtId="0" fontId="51" fillId="2" borderId="22" xfId="0" applyFont="1" applyFill="1" applyBorder="1" applyAlignment="1">
      <alignment horizontal="left" vertical="top" wrapText="1"/>
    </xf>
    <xf numFmtId="0" fontId="51" fillId="2" borderId="123" xfId="0" applyFont="1" applyFill="1" applyBorder="1" applyAlignment="1">
      <alignment vertical="top" wrapText="1"/>
    </xf>
    <xf numFmtId="1" fontId="51" fillId="2" borderId="123" xfId="0" applyNumberFormat="1" applyFont="1" applyFill="1" applyBorder="1" applyAlignment="1">
      <alignment horizontal="left" vertical="top" wrapText="1"/>
    </xf>
    <xf numFmtId="0" fontId="51" fillId="2" borderId="61" xfId="0" applyFont="1" applyFill="1" applyBorder="1" applyAlignment="1">
      <alignment horizontal="left" vertical="top" wrapText="1"/>
    </xf>
    <xf numFmtId="0" fontId="25" fillId="2" borderId="30" xfId="0" applyFont="1" applyFill="1" applyBorder="1" applyAlignment="1">
      <alignment horizontal="left" vertical="top" wrapText="1"/>
    </xf>
    <xf numFmtId="0" fontId="51" fillId="2" borderId="9" xfId="0" applyFont="1" applyFill="1" applyBorder="1" applyAlignment="1">
      <alignment horizontal="left" vertical="top"/>
    </xf>
    <xf numFmtId="0" fontId="175" fillId="2" borderId="1" xfId="0" applyFont="1" applyFill="1" applyBorder="1" applyAlignment="1">
      <alignment horizontal="center" vertical="top"/>
    </xf>
    <xf numFmtId="0" fontId="175" fillId="2" borderId="1" xfId="0" applyFont="1" applyFill="1" applyBorder="1" applyAlignment="1">
      <alignment horizontal="left" vertical="top"/>
    </xf>
    <xf numFmtId="0" fontId="175" fillId="2" borderId="74" xfId="0" applyFont="1" applyFill="1" applyBorder="1" applyAlignment="1">
      <alignment horizontal="center" vertical="top"/>
    </xf>
    <xf numFmtId="0" fontId="97" fillId="2" borderId="1" xfId="0" applyFont="1" applyFill="1" applyBorder="1" applyAlignment="1">
      <alignment horizontal="left" vertical="top" wrapText="1"/>
    </xf>
    <xf numFmtId="4" fontId="51" fillId="2" borderId="121" xfId="0" applyNumberFormat="1" applyFont="1" applyFill="1" applyBorder="1" applyAlignment="1">
      <alignment horizontal="left" vertical="top" wrapText="1"/>
    </xf>
    <xf numFmtId="0" fontId="51" fillId="2" borderId="30" xfId="0" applyFont="1" applyFill="1" applyBorder="1" applyAlignment="1">
      <alignment horizontal="left" vertical="top"/>
    </xf>
    <xf numFmtId="4" fontId="51" fillId="2" borderId="26" xfId="0" applyNumberFormat="1" applyFont="1" applyFill="1" applyBorder="1" applyAlignment="1">
      <alignment horizontal="left" vertical="top" wrapText="1"/>
    </xf>
    <xf numFmtId="0" fontId="50" fillId="2" borderId="26" xfId="0" applyFont="1" applyFill="1" applyBorder="1" applyAlignment="1">
      <alignment vertical="top"/>
    </xf>
    <xf numFmtId="0" fontId="51" fillId="2" borderId="27" xfId="0" applyFont="1" applyFill="1" applyBorder="1" applyAlignment="1">
      <alignment vertical="top" wrapText="1"/>
    </xf>
    <xf numFmtId="0" fontId="51" fillId="2" borderId="129" xfId="0" applyFont="1" applyFill="1" applyBorder="1" applyAlignment="1">
      <alignment horizontal="left" vertical="top" wrapText="1"/>
    </xf>
    <xf numFmtId="164" fontId="51" fillId="2" borderId="9" xfId="0" applyNumberFormat="1" applyFont="1" applyFill="1" applyBorder="1" applyAlignment="1">
      <alignment horizontal="left" vertical="top" wrapText="1"/>
    </xf>
    <xf numFmtId="0" fontId="51" fillId="2" borderId="9" xfId="0" applyFont="1" applyFill="1" applyBorder="1" applyAlignment="1">
      <alignment horizontal="center" vertical="top" wrapText="1"/>
    </xf>
    <xf numFmtId="0" fontId="51" fillId="2" borderId="10" xfId="0" applyFont="1" applyFill="1" applyBorder="1" applyAlignment="1">
      <alignment horizontal="left" vertical="top" wrapText="1"/>
    </xf>
    <xf numFmtId="0" fontId="51" fillId="2" borderId="123" xfId="0" applyFont="1" applyFill="1" applyBorder="1" applyAlignment="1">
      <alignment horizontal="center" vertical="top" wrapText="1"/>
    </xf>
    <xf numFmtId="0" fontId="175" fillId="2" borderId="125" xfId="0" applyFont="1" applyFill="1" applyBorder="1" applyAlignment="1">
      <alignment horizontal="center" vertical="top"/>
    </xf>
    <xf numFmtId="0" fontId="51" fillId="2" borderId="25" xfId="0" applyFont="1" applyFill="1" applyBorder="1" applyAlignment="1">
      <alignment vertical="top" wrapText="1"/>
    </xf>
    <xf numFmtId="0" fontId="51" fillId="2" borderId="129" xfId="0" applyFont="1" applyFill="1" applyBorder="1" applyAlignment="1">
      <alignment horizontal="left" vertical="top"/>
    </xf>
    <xf numFmtId="0" fontId="25" fillId="2" borderId="129" xfId="0" applyFont="1" applyFill="1" applyBorder="1" applyAlignment="1">
      <alignment horizontal="left" vertical="top" wrapText="1"/>
    </xf>
    <xf numFmtId="4" fontId="51" fillId="2" borderId="1" xfId="0" applyNumberFormat="1" applyFont="1" applyFill="1" applyBorder="1" applyAlignment="1">
      <alignment horizontal="left" vertical="top" wrapText="1"/>
    </xf>
    <xf numFmtId="0" fontId="57" fillId="2" borderId="0" xfId="0" applyFont="1" applyFill="1" applyAlignment="1">
      <alignment vertical="top"/>
    </xf>
    <xf numFmtId="0" fontId="177" fillId="2" borderId="1" xfId="0" applyFont="1" applyFill="1" applyBorder="1" applyAlignment="1">
      <alignment horizontal="left" vertical="top" wrapText="1"/>
    </xf>
    <xf numFmtId="0" fontId="51" fillId="2" borderId="77" xfId="0" applyFont="1" applyFill="1" applyBorder="1" applyAlignment="1">
      <alignment vertical="top" wrapText="1"/>
    </xf>
    <xf numFmtId="0" fontId="51" fillId="2" borderId="32" xfId="0" applyFont="1" applyFill="1" applyBorder="1" applyAlignment="1">
      <alignment vertical="top" wrapText="1"/>
    </xf>
    <xf numFmtId="0" fontId="25" fillId="2" borderId="32" xfId="0" applyFont="1" applyFill="1" applyBorder="1" applyAlignment="1">
      <alignment vertical="top" wrapText="1"/>
    </xf>
    <xf numFmtId="0" fontId="51" fillId="2" borderId="28" xfId="0" applyFont="1" applyFill="1" applyBorder="1" applyAlignment="1">
      <alignment horizontal="left" vertical="top" wrapText="1"/>
    </xf>
    <xf numFmtId="0" fontId="51" fillId="2" borderId="28" xfId="0" applyFont="1" applyFill="1" applyBorder="1" applyAlignment="1">
      <alignment vertical="top" wrapText="1"/>
    </xf>
    <xf numFmtId="3" fontId="50" fillId="2" borderId="28" xfId="0" applyNumberFormat="1" applyFont="1" applyFill="1" applyBorder="1" applyAlignment="1">
      <alignment vertical="top" wrapText="1"/>
    </xf>
    <xf numFmtId="0" fontId="50" fillId="2" borderId="20" xfId="0" applyFont="1" applyFill="1" applyBorder="1" applyAlignment="1">
      <alignment horizontal="left" vertical="top" wrapText="1"/>
    </xf>
    <xf numFmtId="0" fontId="178" fillId="2" borderId="17" xfId="0" applyFont="1" applyFill="1" applyBorder="1" applyAlignment="1">
      <alignment horizontal="center" vertical="top"/>
    </xf>
    <xf numFmtId="2" fontId="51" fillId="2" borderId="17" xfId="0" applyNumberFormat="1" applyFont="1" applyFill="1" applyBorder="1" applyAlignment="1">
      <alignment horizontal="left" vertical="top"/>
    </xf>
    <xf numFmtId="3" fontId="50" fillId="2" borderId="32" xfId="0" applyNumberFormat="1" applyFont="1" applyFill="1" applyBorder="1" applyAlignment="1">
      <alignment vertical="top" wrapText="1"/>
    </xf>
    <xf numFmtId="3" fontId="50" fillId="2" borderId="2" xfId="0" applyNumberFormat="1" applyFont="1" applyFill="1" applyBorder="1" applyAlignment="1">
      <alignment vertical="top" wrapText="1"/>
    </xf>
    <xf numFmtId="0" fontId="50" fillId="2" borderId="3" xfId="0" applyFont="1" applyFill="1" applyBorder="1" applyAlignment="1">
      <alignment horizontal="left" vertical="top" wrapText="1"/>
    </xf>
    <xf numFmtId="0" fontId="50" fillId="2" borderId="28" xfId="0" applyFont="1" applyFill="1" applyBorder="1" applyAlignment="1">
      <alignment vertical="top" wrapText="1"/>
    </xf>
    <xf numFmtId="0" fontId="178" fillId="2" borderId="7" xfId="0" applyFont="1" applyFill="1" applyBorder="1" applyAlignment="1">
      <alignment horizontal="center" vertical="top"/>
    </xf>
    <xf numFmtId="0" fontId="50" fillId="2" borderId="28" xfId="0" applyFont="1" applyFill="1" applyBorder="1" applyAlignment="1">
      <alignment horizontal="left" vertical="top" wrapText="1"/>
    </xf>
    <xf numFmtId="0" fontId="51" fillId="2" borderId="121" xfId="0" applyFont="1" applyFill="1" applyBorder="1" applyAlignment="1">
      <alignment horizontal="left" vertical="top" wrapText="1"/>
    </xf>
    <xf numFmtId="0" fontId="50" fillId="2" borderId="28" xfId="0" applyFont="1" applyFill="1" applyBorder="1" applyAlignment="1">
      <alignment horizontal="left" vertical="top"/>
    </xf>
    <xf numFmtId="0" fontId="51" fillId="2" borderId="30" xfId="0" applyFont="1" applyFill="1" applyBorder="1" applyAlignment="1">
      <alignment horizontal="left" vertical="top" wrapText="1"/>
    </xf>
    <xf numFmtId="0" fontId="25" fillId="2" borderId="26" xfId="0" applyFont="1" applyFill="1" applyBorder="1" applyAlignment="1">
      <alignment horizontal="left" vertical="top"/>
    </xf>
    <xf numFmtId="2" fontId="50" fillId="2" borderId="132" xfId="0" applyNumberFormat="1" applyFont="1" applyFill="1" applyBorder="1" applyAlignment="1">
      <alignment horizontal="left" vertical="top" wrapText="1"/>
    </xf>
    <xf numFmtId="0" fontId="51" fillId="2" borderId="9" xfId="0" applyFont="1" applyFill="1" applyBorder="1" applyAlignment="1">
      <alignment horizontal="left" vertical="top" wrapText="1"/>
    </xf>
    <xf numFmtId="0" fontId="51" fillId="2" borderId="133" xfId="0" applyFont="1" applyFill="1" applyBorder="1" applyAlignment="1">
      <alignment horizontal="left" vertical="top" wrapText="1"/>
    </xf>
    <xf numFmtId="0" fontId="25" fillId="2" borderId="90" xfId="0" applyFont="1" applyFill="1" applyBorder="1" applyAlignment="1">
      <alignment vertical="top" wrapText="1"/>
    </xf>
    <xf numFmtId="0" fontId="51" fillId="2" borderId="74" xfId="0" applyFont="1" applyFill="1" applyBorder="1" applyAlignment="1">
      <alignment vertical="top"/>
    </xf>
    <xf numFmtId="0" fontId="9" fillId="2" borderId="2" xfId="0" applyFont="1" applyFill="1" applyBorder="1" applyAlignment="1">
      <alignment horizontal="left" vertical="top"/>
    </xf>
    <xf numFmtId="0" fontId="51" fillId="2" borderId="89" xfId="0" applyFont="1" applyFill="1" applyBorder="1" applyAlignment="1">
      <alignment horizontal="left" vertical="top" wrapText="1"/>
    </xf>
    <xf numFmtId="0" fontId="51" fillId="2" borderId="63" xfId="0" applyFont="1" applyFill="1" applyBorder="1" applyAlignment="1">
      <alignment horizontal="left" vertical="top" wrapText="1"/>
    </xf>
    <xf numFmtId="2" fontId="51" fillId="2" borderId="10" xfId="0" applyNumberFormat="1" applyFont="1" applyFill="1" applyBorder="1" applyAlignment="1">
      <alignment horizontal="left" vertical="top" wrapText="1"/>
    </xf>
    <xf numFmtId="0" fontId="51" fillId="2" borderId="90" xfId="0" applyFont="1" applyFill="1" applyBorder="1" applyAlignment="1">
      <alignment horizontal="left" vertical="top" wrapText="1"/>
    </xf>
    <xf numFmtId="0" fontId="51" fillId="2" borderId="88" xfId="0" applyFont="1" applyFill="1" applyBorder="1" applyAlignment="1">
      <alignment vertical="top" wrapText="1"/>
    </xf>
    <xf numFmtId="0" fontId="51" fillId="2" borderId="9" xfId="0" applyFont="1" applyFill="1" applyBorder="1" applyAlignment="1">
      <alignment vertical="top" wrapText="1"/>
    </xf>
    <xf numFmtId="0" fontId="51" fillId="2" borderId="88" xfId="0" applyFont="1" applyFill="1" applyBorder="1" applyAlignment="1">
      <alignment horizontal="left" vertical="top" wrapText="1"/>
    </xf>
    <xf numFmtId="2" fontId="51" fillId="2" borderId="7" xfId="0" applyNumberFormat="1" applyFont="1" applyFill="1" applyBorder="1" applyAlignment="1">
      <alignment horizontal="left" vertical="top" wrapText="1"/>
    </xf>
    <xf numFmtId="0" fontId="50" fillId="2" borderId="1" xfId="0" applyFont="1" applyFill="1" applyBorder="1" applyAlignment="1">
      <alignment horizontal="center" vertical="top" wrapText="1"/>
    </xf>
    <xf numFmtId="0" fontId="51" fillId="2" borderId="90" xfId="0" applyFont="1" applyFill="1" applyBorder="1" applyAlignment="1">
      <alignment vertical="top" wrapText="1"/>
    </xf>
    <xf numFmtId="0" fontId="50" fillId="2" borderId="88" xfId="0" applyFont="1" applyFill="1" applyBorder="1" applyAlignment="1">
      <alignment vertical="top"/>
    </xf>
    <xf numFmtId="0" fontId="50" fillId="2" borderId="74" xfId="0" applyFont="1" applyFill="1" applyBorder="1" applyAlignment="1">
      <alignment horizontal="center" vertical="top" wrapText="1"/>
    </xf>
    <xf numFmtId="0" fontId="51" fillId="2" borderId="7" xfId="0" applyFont="1" applyFill="1" applyBorder="1" applyAlignment="1">
      <alignment horizontal="center" vertical="top" wrapText="1"/>
    </xf>
    <xf numFmtId="0" fontId="51" fillId="2" borderId="32" xfId="0" applyFont="1" applyFill="1" applyBorder="1" applyAlignment="1">
      <alignment horizontal="justify" vertical="top" wrapText="1"/>
    </xf>
    <xf numFmtId="0" fontId="175" fillId="2" borderId="9" xfId="0" applyFont="1" applyFill="1" applyBorder="1" applyAlignment="1">
      <alignment horizontal="left" vertical="top"/>
    </xf>
    <xf numFmtId="0" fontId="175" fillId="2" borderId="0" xfId="0" applyFont="1" applyFill="1" applyBorder="1" applyAlignment="1">
      <alignment horizontal="left" vertical="top"/>
    </xf>
    <xf numFmtId="0" fontId="175" fillId="2" borderId="74" xfId="0" applyFont="1" applyFill="1" applyBorder="1" applyAlignment="1">
      <alignment horizontal="left" vertical="top"/>
    </xf>
    <xf numFmtId="0" fontId="175" fillId="2" borderId="17" xfId="0" applyFont="1" applyFill="1" applyBorder="1" applyAlignment="1">
      <alignment horizontal="left" vertical="top"/>
    </xf>
    <xf numFmtId="2" fontId="51" fillId="2" borderId="90" xfId="0" applyNumberFormat="1" applyFont="1" applyFill="1" applyBorder="1" applyAlignment="1">
      <alignment horizontal="left" vertical="top" wrapText="1"/>
    </xf>
    <xf numFmtId="0" fontId="51" fillId="2" borderId="40" xfId="0" applyFont="1" applyFill="1" applyBorder="1" applyAlignment="1">
      <alignment vertical="top" wrapText="1"/>
    </xf>
    <xf numFmtId="0" fontId="50" fillId="2" borderId="1" xfId="0" applyFont="1" applyFill="1" applyBorder="1" applyAlignment="1">
      <alignment horizontal="left" vertical="top"/>
    </xf>
    <xf numFmtId="0" fontId="25" fillId="2" borderId="7" xfId="0" applyFont="1" applyFill="1" applyBorder="1" applyAlignment="1">
      <alignment vertical="top" wrapText="1"/>
    </xf>
    <xf numFmtId="0" fontId="25" fillId="2" borderId="28" xfId="0" applyFont="1" applyFill="1" applyBorder="1" applyAlignment="1">
      <alignment vertical="top" wrapText="1"/>
    </xf>
    <xf numFmtId="0" fontId="50" fillId="2" borderId="74" xfId="0" applyFont="1" applyFill="1" applyBorder="1" applyAlignment="1">
      <alignment horizontal="left" vertical="top"/>
    </xf>
    <xf numFmtId="0" fontId="25" fillId="2" borderId="88" xfId="0" applyFont="1" applyFill="1" applyBorder="1" applyAlignment="1">
      <alignment vertical="top" wrapText="1"/>
    </xf>
    <xf numFmtId="0" fontId="25" fillId="2" borderId="28" xfId="0" applyFont="1" applyFill="1" applyBorder="1" applyAlignment="1">
      <alignment horizontal="left" vertical="top" wrapText="1"/>
    </xf>
    <xf numFmtId="0" fontId="25" fillId="2" borderId="2" xfId="0" applyNumberFormat="1" applyFont="1" applyFill="1" applyBorder="1" applyAlignment="1">
      <alignment horizontal="center" vertical="top" wrapText="1"/>
    </xf>
    <xf numFmtId="0" fontId="25" fillId="2" borderId="1" xfId="0" applyNumberFormat="1" applyFont="1" applyFill="1" applyBorder="1" applyAlignment="1">
      <alignment horizontal="center" vertical="top" wrapText="1"/>
    </xf>
    <xf numFmtId="0" fontId="25" fillId="2" borderId="1" xfId="0" applyFont="1" applyFill="1" applyBorder="1" applyAlignment="1">
      <alignment horizontal="center" vertical="top" wrapText="1"/>
    </xf>
    <xf numFmtId="0" fontId="25" fillId="2" borderId="7" xfId="0" applyFont="1" applyFill="1" applyBorder="1" applyAlignment="1">
      <alignment horizontal="center" vertical="top" wrapText="1"/>
    </xf>
    <xf numFmtId="0" fontId="25" fillId="2" borderId="74" xfId="0" applyFont="1" applyFill="1" applyBorder="1" applyAlignment="1">
      <alignment horizontal="center" vertical="top" wrapText="1"/>
    </xf>
    <xf numFmtId="0" fontId="25" fillId="2" borderId="74" xfId="0" applyNumberFormat="1" applyFont="1" applyFill="1" applyBorder="1" applyAlignment="1">
      <alignment horizontal="center" vertical="top" wrapText="1"/>
    </xf>
    <xf numFmtId="0" fontId="50" fillId="2" borderId="74" xfId="0" applyFont="1" applyFill="1" applyBorder="1" applyAlignment="1">
      <alignment vertical="top"/>
    </xf>
    <xf numFmtId="0" fontId="51" fillId="2" borderId="121" xfId="0" applyFont="1" applyFill="1" applyBorder="1" applyAlignment="1">
      <alignment vertical="top" wrapText="1"/>
    </xf>
    <xf numFmtId="0" fontId="51" fillId="2" borderId="131" xfId="0" applyFont="1" applyFill="1" applyBorder="1" applyAlignment="1">
      <alignment vertical="top" wrapText="1"/>
    </xf>
    <xf numFmtId="0" fontId="51" fillId="2" borderId="0" xfId="0" applyFont="1" applyFill="1" applyBorder="1" applyAlignment="1">
      <alignment vertical="top" wrapText="1"/>
    </xf>
    <xf numFmtId="2" fontId="25" fillId="2" borderId="26" xfId="0" applyNumberFormat="1" applyFont="1" applyFill="1" applyBorder="1" applyAlignment="1">
      <alignment horizontal="left" vertical="top" wrapText="1"/>
    </xf>
    <xf numFmtId="164" fontId="25" fillId="2" borderId="26" xfId="0" applyNumberFormat="1" applyFont="1" applyFill="1" applyBorder="1" applyAlignment="1">
      <alignment horizontal="left" vertical="top" wrapText="1"/>
    </xf>
    <xf numFmtId="4" fontId="25" fillId="2" borderId="26" xfId="0" applyNumberFormat="1" applyFont="1" applyFill="1" applyBorder="1" applyAlignment="1">
      <alignment horizontal="left" vertical="top" wrapText="1"/>
    </xf>
    <xf numFmtId="0" fontId="25" fillId="2" borderId="26" xfId="32" applyFont="1" applyFill="1" applyBorder="1" applyAlignment="1">
      <alignment horizontal="left" vertical="top" wrapText="1"/>
    </xf>
    <xf numFmtId="2" fontId="25" fillId="2" borderId="26" xfId="32" applyNumberFormat="1" applyFont="1" applyFill="1" applyBorder="1" applyAlignment="1">
      <alignment horizontal="left" vertical="top" wrapText="1"/>
    </xf>
    <xf numFmtId="2" fontId="25" fillId="2" borderId="1" xfId="32" applyNumberFormat="1" applyFont="1" applyFill="1" applyBorder="1" applyAlignment="1">
      <alignment horizontal="left" vertical="top" wrapText="1"/>
    </xf>
    <xf numFmtId="0" fontId="25" fillId="2" borderId="1" xfId="32" applyFont="1" applyFill="1" applyBorder="1" applyAlignment="1">
      <alignment horizontal="left" vertical="top" wrapText="1"/>
    </xf>
    <xf numFmtId="2" fontId="2" fillId="2" borderId="1" xfId="0" applyNumberFormat="1" applyFont="1" applyFill="1" applyBorder="1" applyAlignment="1">
      <alignment horizontal="left" vertical="top" wrapText="1"/>
    </xf>
    <xf numFmtId="164" fontId="2" fillId="2" borderId="1" xfId="0" applyNumberFormat="1" applyFont="1" applyFill="1" applyBorder="1" applyAlignment="1">
      <alignment horizontal="left" vertical="top" wrapText="1"/>
    </xf>
    <xf numFmtId="0" fontId="5" fillId="2" borderId="0" xfId="32" applyFont="1" applyFill="1" applyBorder="1" applyAlignment="1">
      <alignment horizontal="center" vertical="top" wrapText="1"/>
    </xf>
    <xf numFmtId="0" fontId="28" fillId="2" borderId="0" xfId="32" applyFont="1" applyFill="1" applyBorder="1" applyAlignment="1">
      <alignment horizontal="left" vertical="top" wrapText="1"/>
    </xf>
    <xf numFmtId="0" fontId="25" fillId="2" borderId="0" xfId="32" applyFont="1" applyFill="1" applyBorder="1" applyAlignment="1">
      <alignment vertical="top" wrapText="1"/>
    </xf>
    <xf numFmtId="0" fontId="25" fillId="2" borderId="0" xfId="32" applyFont="1" applyFill="1" applyBorder="1" applyAlignment="1">
      <alignment horizontal="left" vertical="top" wrapText="1"/>
    </xf>
    <xf numFmtId="2" fontId="25" fillId="2" borderId="0" xfId="32" applyNumberFormat="1" applyFont="1" applyFill="1" applyBorder="1" applyAlignment="1">
      <alignment horizontal="left" vertical="top" wrapText="1"/>
    </xf>
    <xf numFmtId="164" fontId="25" fillId="2" borderId="0" xfId="32" applyNumberFormat="1" applyFont="1" applyFill="1" applyBorder="1" applyAlignment="1">
      <alignment horizontal="left" vertical="top" wrapText="1"/>
    </xf>
    <xf numFmtId="0" fontId="5" fillId="2" borderId="1" xfId="32" applyFont="1" applyFill="1" applyBorder="1" applyAlignment="1">
      <alignment horizontal="center" vertical="top" wrapText="1"/>
    </xf>
    <xf numFmtId="0" fontId="5" fillId="2" borderId="1" xfId="32" applyFont="1" applyFill="1" applyBorder="1" applyAlignment="1">
      <alignment vertical="top" wrapText="1"/>
    </xf>
    <xf numFmtId="0" fontId="5" fillId="2" borderId="1" xfId="32" applyFont="1" applyFill="1" applyBorder="1" applyAlignment="1">
      <alignment horizontal="left" vertical="top" wrapText="1"/>
    </xf>
    <xf numFmtId="2" fontId="5" fillId="2" borderId="1" xfId="32" applyNumberFormat="1" applyFont="1" applyFill="1" applyBorder="1" applyAlignment="1">
      <alignment horizontal="left" vertical="top" wrapText="1"/>
    </xf>
    <xf numFmtId="164" fontId="5" fillId="2" borderId="1" xfId="32" applyNumberFormat="1" applyFont="1" applyFill="1" applyBorder="1" applyAlignment="1">
      <alignment horizontal="left" vertical="top" wrapText="1"/>
    </xf>
    <xf numFmtId="0" fontId="12" fillId="2" borderId="1" xfId="32" applyFont="1" applyFill="1" applyBorder="1" applyAlignment="1">
      <alignment horizontal="left" vertical="top" wrapText="1"/>
    </xf>
    <xf numFmtId="0" fontId="25" fillId="2" borderId="1" xfId="32" applyFont="1" applyFill="1" applyBorder="1" applyAlignment="1">
      <alignment vertical="top" wrapText="1"/>
    </xf>
    <xf numFmtId="164" fontId="25" fillId="2" borderId="1" xfId="32" applyNumberFormat="1" applyFont="1" applyFill="1" applyBorder="1" applyAlignment="1">
      <alignment horizontal="left" vertical="top" wrapText="1"/>
    </xf>
    <xf numFmtId="4" fontId="25" fillId="2" borderId="1" xfId="32" applyNumberFormat="1" applyFont="1" applyFill="1" applyBorder="1" applyAlignment="1">
      <alignment horizontal="left" vertical="top" wrapText="1"/>
    </xf>
    <xf numFmtId="0" fontId="28" fillId="2" borderId="1" xfId="32" applyFont="1" applyFill="1" applyBorder="1" applyAlignment="1">
      <alignment horizontal="left" vertical="top" wrapText="1"/>
    </xf>
    <xf numFmtId="0" fontId="8" fillId="2" borderId="1" xfId="32" applyFont="1" applyFill="1" applyBorder="1" applyAlignment="1">
      <alignment horizontal="left" vertical="top" wrapText="1"/>
    </xf>
    <xf numFmtId="0" fontId="25" fillId="2" borderId="74" xfId="32" applyFont="1" applyFill="1" applyBorder="1" applyAlignment="1">
      <alignment vertical="top" wrapText="1"/>
    </xf>
    <xf numFmtId="0" fontId="25" fillId="2" borderId="74" xfId="32" applyFont="1" applyFill="1" applyBorder="1" applyAlignment="1">
      <alignment horizontal="left" vertical="top" wrapText="1"/>
    </xf>
    <xf numFmtId="2" fontId="25" fillId="2" borderId="74" xfId="32" applyNumberFormat="1" applyFont="1" applyFill="1" applyBorder="1" applyAlignment="1">
      <alignment horizontal="left" vertical="top" wrapText="1"/>
    </xf>
    <xf numFmtId="164" fontId="25" fillId="2" borderId="74" xfId="32" applyNumberFormat="1" applyFont="1" applyFill="1" applyBorder="1" applyAlignment="1">
      <alignment horizontal="left" vertical="top" wrapText="1"/>
    </xf>
    <xf numFmtId="4" fontId="25" fillId="2" borderId="74" xfId="32" applyNumberFormat="1" applyFont="1" applyFill="1" applyBorder="1" applyAlignment="1">
      <alignment horizontal="left" vertical="top" wrapText="1"/>
    </xf>
    <xf numFmtId="0" fontId="8" fillId="2" borderId="74" xfId="32" applyFont="1" applyFill="1" applyBorder="1" applyAlignment="1">
      <alignment horizontal="left" vertical="top" wrapText="1"/>
    </xf>
    <xf numFmtId="0" fontId="25" fillId="2" borderId="26" xfId="32" applyFont="1" applyFill="1" applyBorder="1" applyAlignment="1">
      <alignment vertical="top" wrapText="1"/>
    </xf>
    <xf numFmtId="164" fontId="25" fillId="2" borderId="26" xfId="32" applyNumberFormat="1" applyFont="1" applyFill="1" applyBorder="1" applyAlignment="1">
      <alignment horizontal="left" vertical="top" wrapText="1"/>
    </xf>
    <xf numFmtId="4" fontId="25" fillId="2" borderId="26" xfId="32" applyNumberFormat="1" applyFont="1" applyFill="1" applyBorder="1" applyAlignment="1">
      <alignment horizontal="left" vertical="top" wrapText="1"/>
    </xf>
    <xf numFmtId="0" fontId="8" fillId="2" borderId="26" xfId="32" applyFont="1" applyFill="1" applyBorder="1" applyAlignment="1">
      <alignment horizontal="left" vertical="top" wrapText="1"/>
    </xf>
    <xf numFmtId="0" fontId="25" fillId="2" borderId="2" xfId="32" applyFont="1" applyFill="1" applyBorder="1" applyAlignment="1">
      <alignment vertical="top" wrapText="1"/>
    </xf>
    <xf numFmtId="0" fontId="25" fillId="2" borderId="2" xfId="32" applyFont="1" applyFill="1" applyBorder="1" applyAlignment="1">
      <alignment horizontal="left" vertical="top" wrapText="1"/>
    </xf>
    <xf numFmtId="2" fontId="25" fillId="2" borderId="2" xfId="32" applyNumberFormat="1" applyFont="1" applyFill="1" applyBorder="1" applyAlignment="1">
      <alignment horizontal="left" vertical="top" wrapText="1"/>
    </xf>
    <xf numFmtId="164" fontId="25" fillId="2" borderId="2" xfId="32" applyNumberFormat="1" applyFont="1" applyFill="1" applyBorder="1" applyAlignment="1">
      <alignment horizontal="left" vertical="top" wrapText="1"/>
    </xf>
    <xf numFmtId="4" fontId="25" fillId="2" borderId="2" xfId="32" applyNumberFormat="1" applyFont="1" applyFill="1" applyBorder="1" applyAlignment="1">
      <alignment horizontal="left" vertical="top" wrapText="1"/>
    </xf>
    <xf numFmtId="0" fontId="8" fillId="2" borderId="2" xfId="32" applyFont="1" applyFill="1" applyBorder="1" applyAlignment="1">
      <alignment horizontal="left" vertical="top" wrapText="1"/>
    </xf>
    <xf numFmtId="0" fontId="25" fillId="2" borderId="41" xfId="32" applyFont="1" applyFill="1" applyBorder="1" applyAlignment="1">
      <alignment vertical="top" wrapText="1"/>
    </xf>
    <xf numFmtId="0" fontId="25" fillId="2" borderId="20" xfId="32" applyFont="1" applyFill="1" applyBorder="1" applyAlignment="1">
      <alignment horizontal="left" vertical="top" wrapText="1"/>
    </xf>
    <xf numFmtId="2" fontId="25" fillId="2" borderId="20" xfId="32" applyNumberFormat="1" applyFont="1" applyFill="1" applyBorder="1" applyAlignment="1">
      <alignment horizontal="left" vertical="top" wrapText="1"/>
    </xf>
    <xf numFmtId="164" fontId="25" fillId="2" borderId="20" xfId="32" applyNumberFormat="1" applyFont="1" applyFill="1" applyBorder="1" applyAlignment="1">
      <alignment horizontal="left" vertical="top" wrapText="1"/>
    </xf>
    <xf numFmtId="4" fontId="25" fillId="2" borderId="20" xfId="32" applyNumberFormat="1" applyFont="1" applyFill="1" applyBorder="1" applyAlignment="1">
      <alignment horizontal="left" vertical="top" wrapText="1"/>
    </xf>
    <xf numFmtId="0" fontId="8" fillId="2" borderId="20" xfId="32" applyFont="1" applyFill="1" applyBorder="1" applyAlignment="1">
      <alignment horizontal="left" vertical="top" wrapText="1"/>
    </xf>
    <xf numFmtId="0" fontId="25" fillId="2" borderId="123" xfId="32" applyFont="1" applyFill="1" applyBorder="1" applyAlignment="1">
      <alignment horizontal="left" vertical="top" wrapText="1"/>
    </xf>
    <xf numFmtId="2" fontId="25" fillId="2" borderId="123" xfId="32" applyNumberFormat="1" applyFont="1" applyFill="1" applyBorder="1" applyAlignment="1">
      <alignment horizontal="left" vertical="top" wrapText="1"/>
    </xf>
    <xf numFmtId="164" fontId="25" fillId="2" borderId="123" xfId="32" applyNumberFormat="1" applyFont="1" applyFill="1" applyBorder="1" applyAlignment="1">
      <alignment horizontal="left" vertical="top" wrapText="1"/>
    </xf>
    <xf numFmtId="4" fontId="25" fillId="2" borderId="123" xfId="32" applyNumberFormat="1" applyFont="1" applyFill="1" applyBorder="1" applyAlignment="1">
      <alignment horizontal="left" vertical="top" wrapText="1"/>
    </xf>
    <xf numFmtId="0" fontId="25" fillId="2" borderId="17" xfId="32" applyFont="1" applyFill="1" applyBorder="1" applyAlignment="1">
      <alignment horizontal="left" vertical="top" wrapText="1"/>
    </xf>
    <xf numFmtId="2" fontId="25" fillId="2" borderId="17" xfId="32" applyNumberFormat="1" applyFont="1" applyFill="1" applyBorder="1" applyAlignment="1">
      <alignment horizontal="left" vertical="top" wrapText="1"/>
    </xf>
    <xf numFmtId="164" fontId="25" fillId="2" borderId="17" xfId="32" applyNumberFormat="1" applyFont="1" applyFill="1" applyBorder="1" applyAlignment="1">
      <alignment horizontal="left" vertical="top" wrapText="1"/>
    </xf>
    <xf numFmtId="4" fontId="25" fillId="2" borderId="17" xfId="32" applyNumberFormat="1" applyFont="1" applyFill="1" applyBorder="1" applyAlignment="1">
      <alignment horizontal="left" vertical="top" wrapText="1"/>
    </xf>
    <xf numFmtId="0" fontId="5" fillId="2" borderId="29" xfId="32" applyFont="1" applyFill="1" applyBorder="1" applyAlignment="1">
      <alignment horizontal="center" vertical="top" wrapText="1"/>
    </xf>
    <xf numFmtId="0" fontId="8" fillId="2" borderId="26" xfId="0" applyFont="1" applyFill="1" applyBorder="1" applyAlignment="1">
      <alignment horizontal="left" vertical="top" wrapText="1"/>
    </xf>
    <xf numFmtId="0" fontId="25" fillId="2" borderId="29" xfId="32" applyFont="1" applyFill="1" applyBorder="1" applyAlignment="1">
      <alignment vertical="top" wrapText="1"/>
    </xf>
    <xf numFmtId="0" fontId="25" fillId="2" borderId="25" xfId="32" applyFont="1" applyFill="1" applyBorder="1" applyAlignment="1">
      <alignment vertical="top" wrapText="1"/>
    </xf>
    <xf numFmtId="0" fontId="25" fillId="2" borderId="25" xfId="32" applyFont="1" applyFill="1" applyBorder="1" applyAlignment="1">
      <alignment horizontal="left" vertical="top" wrapText="1"/>
    </xf>
    <xf numFmtId="2" fontId="25" fillId="2" borderId="25" xfId="32" applyNumberFormat="1" applyFont="1" applyFill="1" applyBorder="1" applyAlignment="1">
      <alignment horizontal="left" vertical="top" wrapText="1"/>
    </xf>
    <xf numFmtId="0" fontId="8" fillId="2" borderId="25" xfId="0" applyFont="1" applyFill="1" applyBorder="1" applyAlignment="1">
      <alignment horizontal="left" vertical="top" wrapText="1"/>
    </xf>
    <xf numFmtId="164" fontId="25" fillId="2" borderId="25" xfId="32" applyNumberFormat="1" applyFont="1" applyFill="1" applyBorder="1" applyAlignment="1">
      <alignment horizontal="left" vertical="top" wrapText="1"/>
    </xf>
    <xf numFmtId="4" fontId="25" fillId="2" borderId="25" xfId="32" applyNumberFormat="1" applyFont="1" applyFill="1" applyBorder="1" applyAlignment="1">
      <alignment horizontal="left" vertical="top" wrapText="1"/>
    </xf>
    <xf numFmtId="164" fontId="25" fillId="2" borderId="17" xfId="0" applyNumberFormat="1" applyFont="1" applyFill="1" applyBorder="1" applyAlignment="1">
      <alignment horizontal="left" vertical="top" wrapText="1"/>
    </xf>
    <xf numFmtId="4" fontId="25" fillId="2" borderId="17" xfId="0" applyNumberFormat="1" applyFont="1" applyFill="1" applyBorder="1" applyAlignment="1">
      <alignment horizontal="left" vertical="top" wrapText="1"/>
    </xf>
    <xf numFmtId="4" fontId="23" fillId="2" borderId="17" xfId="0" applyNumberFormat="1" applyFont="1" applyFill="1" applyBorder="1" applyAlignment="1">
      <alignment horizontal="left" vertical="top" wrapText="1"/>
    </xf>
    <xf numFmtId="0" fontId="5" fillId="2" borderId="29" xfId="0" applyFont="1" applyFill="1" applyBorder="1" applyAlignment="1">
      <alignment horizontal="center" vertical="top" wrapText="1"/>
    </xf>
    <xf numFmtId="0" fontId="25" fillId="2" borderId="26" xfId="0" applyFont="1" applyFill="1" applyBorder="1" applyAlignment="1">
      <alignment vertical="top" wrapText="1"/>
    </xf>
    <xf numFmtId="4" fontId="23" fillId="2" borderId="26" xfId="0" applyNumberFormat="1" applyFont="1" applyFill="1" applyBorder="1" applyAlignment="1">
      <alignment horizontal="left" vertical="top" wrapText="1"/>
    </xf>
    <xf numFmtId="0" fontId="28" fillId="2" borderId="26" xfId="32" applyFont="1" applyFill="1" applyBorder="1" applyAlignment="1">
      <alignment horizontal="left" vertical="top" wrapText="1"/>
    </xf>
    <xf numFmtId="0" fontId="31" fillId="2" borderId="2" xfId="0" applyFont="1" applyFill="1" applyBorder="1" applyAlignment="1">
      <alignment horizontal="center" vertical="top" wrapText="1"/>
    </xf>
    <xf numFmtId="2" fontId="31" fillId="2" borderId="2" xfId="0" applyNumberFormat="1" applyFont="1" applyFill="1" applyBorder="1" applyAlignment="1">
      <alignment horizontal="left" vertical="top" wrapText="1"/>
    </xf>
    <xf numFmtId="164" fontId="31" fillId="2" borderId="2" xfId="0" applyNumberFormat="1" applyFont="1" applyFill="1" applyBorder="1" applyAlignment="1">
      <alignment horizontal="left" vertical="top" wrapText="1"/>
    </xf>
    <xf numFmtId="4" fontId="31" fillId="2" borderId="2" xfId="0" applyNumberFormat="1" applyFont="1" applyFill="1" applyBorder="1" applyAlignment="1">
      <alignment horizontal="left" vertical="top" wrapText="1"/>
    </xf>
    <xf numFmtId="4" fontId="23" fillId="2" borderId="2" xfId="0" applyNumberFormat="1" applyFont="1" applyFill="1" applyBorder="1" applyAlignment="1">
      <alignment horizontal="left" vertical="top" wrapText="1"/>
    </xf>
    <xf numFmtId="0" fontId="28" fillId="2" borderId="2" xfId="32" applyFont="1" applyFill="1" applyBorder="1" applyAlignment="1">
      <alignment horizontal="left" vertical="top" wrapText="1"/>
    </xf>
    <xf numFmtId="0" fontId="31" fillId="2" borderId="1" xfId="0" applyFont="1" applyFill="1" applyBorder="1" applyAlignment="1">
      <alignment horizontal="center" vertical="top" wrapText="1"/>
    </xf>
    <xf numFmtId="164" fontId="31" fillId="2" borderId="1" xfId="0" applyNumberFormat="1" applyFont="1" applyFill="1" applyBorder="1" applyAlignment="1">
      <alignment horizontal="left" vertical="top" wrapText="1"/>
    </xf>
    <xf numFmtId="4" fontId="31" fillId="2" borderId="1" xfId="0" applyNumberFormat="1" applyFont="1" applyFill="1" applyBorder="1" applyAlignment="1">
      <alignment horizontal="left" vertical="top" wrapText="1"/>
    </xf>
    <xf numFmtId="0" fontId="28" fillId="2" borderId="1" xfId="32" applyFont="1" applyFill="1" applyBorder="1" applyAlignment="1">
      <alignment vertical="top" wrapText="1"/>
    </xf>
    <xf numFmtId="2" fontId="23" fillId="2" borderId="74" xfId="0" applyNumberFormat="1" applyFont="1" applyFill="1" applyBorder="1" applyAlignment="1">
      <alignment horizontal="left" vertical="top" wrapText="1"/>
    </xf>
    <xf numFmtId="164" fontId="23" fillId="2" borderId="74" xfId="0" applyNumberFormat="1" applyFont="1" applyFill="1" applyBorder="1" applyAlignment="1">
      <alignment horizontal="left" vertical="top" wrapText="1"/>
    </xf>
    <xf numFmtId="4" fontId="23" fillId="2" borderId="74" xfId="0" applyNumberFormat="1" applyFont="1" applyFill="1" applyBorder="1" applyAlignment="1">
      <alignment horizontal="left" vertical="top" wrapText="1"/>
    </xf>
    <xf numFmtId="0" fontId="28" fillId="2" borderId="74" xfId="32" applyFont="1" applyFill="1" applyBorder="1" applyAlignment="1">
      <alignment vertical="top" wrapText="1"/>
    </xf>
    <xf numFmtId="0" fontId="23" fillId="2" borderId="26" xfId="0" applyFont="1" applyFill="1" applyBorder="1" applyAlignment="1">
      <alignment vertical="top" wrapText="1"/>
    </xf>
    <xf numFmtId="2" fontId="23" fillId="2" borderId="26" xfId="0" applyNumberFormat="1" applyFont="1" applyFill="1" applyBorder="1" applyAlignment="1">
      <alignment horizontal="left" vertical="top" wrapText="1"/>
    </xf>
    <xf numFmtId="164" fontId="23" fillId="2" borderId="26" xfId="0" applyNumberFormat="1" applyFont="1" applyFill="1" applyBorder="1" applyAlignment="1">
      <alignment horizontal="left" vertical="top" wrapText="1"/>
    </xf>
    <xf numFmtId="0" fontId="28" fillId="2" borderId="26" xfId="32" applyFont="1" applyFill="1" applyBorder="1" applyAlignment="1">
      <alignment vertical="top" wrapText="1"/>
    </xf>
    <xf numFmtId="0" fontId="23" fillId="2" borderId="26" xfId="0" applyFont="1" applyFill="1" applyBorder="1" applyAlignment="1">
      <alignment horizontal="left" vertical="top" wrapText="1"/>
    </xf>
    <xf numFmtId="4" fontId="25" fillId="2" borderId="74" xfId="0" applyNumberFormat="1" applyFont="1" applyFill="1" applyBorder="1" applyAlignment="1">
      <alignment horizontal="left" vertical="top" wrapText="1"/>
    </xf>
    <xf numFmtId="0" fontId="25" fillId="2" borderId="25" xfId="0" applyFont="1" applyFill="1" applyBorder="1" applyAlignment="1">
      <alignment vertical="top" wrapText="1"/>
    </xf>
    <xf numFmtId="2" fontId="25" fillId="2" borderId="25" xfId="0" applyNumberFormat="1" applyFont="1" applyFill="1" applyBorder="1" applyAlignment="1">
      <alignment horizontal="left" vertical="top" wrapText="1"/>
    </xf>
    <xf numFmtId="164" fontId="25" fillId="2" borderId="25" xfId="0" applyNumberFormat="1" applyFont="1" applyFill="1" applyBorder="1" applyAlignment="1">
      <alignment horizontal="left" vertical="top" wrapText="1"/>
    </xf>
    <xf numFmtId="4" fontId="25" fillId="2" borderId="25" xfId="0" applyNumberFormat="1" applyFont="1" applyFill="1" applyBorder="1" applyAlignment="1">
      <alignment horizontal="left" vertical="top" wrapText="1"/>
    </xf>
    <xf numFmtId="4" fontId="23" fillId="2" borderId="25" xfId="0" applyNumberFormat="1" applyFont="1" applyFill="1" applyBorder="1" applyAlignment="1">
      <alignment horizontal="left" vertical="top" wrapText="1"/>
    </xf>
    <xf numFmtId="0" fontId="28" fillId="2" borderId="25" xfId="32" applyFont="1" applyFill="1" applyBorder="1" applyAlignment="1">
      <alignment vertical="top" wrapText="1"/>
    </xf>
    <xf numFmtId="168" fontId="25" fillId="2" borderId="1" xfId="0" applyNumberFormat="1" applyFont="1" applyFill="1" applyBorder="1" applyAlignment="1">
      <alignment horizontal="left" vertical="top" wrapText="1"/>
    </xf>
    <xf numFmtId="0" fontId="5" fillId="2" borderId="41" xfId="32" applyFont="1" applyFill="1" applyBorder="1" applyAlignment="1">
      <alignment horizontal="center" vertical="top" wrapText="1"/>
    </xf>
    <xf numFmtId="0" fontId="25" fillId="2" borderId="20" xfId="32" applyFont="1" applyFill="1" applyBorder="1" applyAlignment="1">
      <alignment vertical="top" wrapText="1"/>
    </xf>
    <xf numFmtId="0" fontId="28" fillId="2" borderId="20" xfId="32" applyFont="1" applyFill="1" applyBorder="1" applyAlignment="1">
      <alignment horizontal="left" vertical="top" wrapText="1"/>
    </xf>
    <xf numFmtId="0" fontId="5" fillId="2" borderId="123" xfId="32" applyFont="1" applyFill="1" applyBorder="1" applyAlignment="1">
      <alignment horizontal="left" vertical="top" wrapText="1"/>
    </xf>
    <xf numFmtId="0" fontId="5" fillId="2" borderId="3" xfId="32" applyFont="1" applyFill="1" applyBorder="1" applyAlignment="1">
      <alignment horizontal="center" vertical="top" wrapText="1"/>
    </xf>
    <xf numFmtId="0" fontId="25" fillId="2" borderId="3" xfId="32" applyFont="1" applyFill="1" applyBorder="1" applyAlignment="1">
      <alignment horizontal="left" vertical="top" wrapText="1"/>
    </xf>
    <xf numFmtId="164" fontId="25" fillId="2" borderId="3" xfId="0" applyNumberFormat="1" applyFont="1" applyFill="1" applyBorder="1" applyAlignment="1">
      <alignment horizontal="left" vertical="top"/>
    </xf>
    <xf numFmtId="4" fontId="25" fillId="2" borderId="3" xfId="0" applyNumberFormat="1" applyFont="1" applyFill="1" applyBorder="1" applyAlignment="1">
      <alignment horizontal="left" vertical="top"/>
    </xf>
    <xf numFmtId="0" fontId="28" fillId="2" borderId="3" xfId="32" applyFont="1" applyFill="1" applyBorder="1" applyAlignment="1">
      <alignment horizontal="left" vertical="top" wrapText="1"/>
    </xf>
    <xf numFmtId="164" fontId="25" fillId="2" borderId="123" xfId="0" applyNumberFormat="1" applyFont="1" applyFill="1" applyBorder="1" applyAlignment="1">
      <alignment horizontal="left" vertical="top"/>
    </xf>
    <xf numFmtId="4" fontId="25" fillId="2" borderId="123" xfId="0" applyNumberFormat="1" applyFont="1" applyFill="1" applyBorder="1" applyAlignment="1">
      <alignment horizontal="left" vertical="top"/>
    </xf>
    <xf numFmtId="164" fontId="25" fillId="2" borderId="1" xfId="0" applyNumberFormat="1" applyFont="1" applyFill="1" applyBorder="1" applyAlignment="1">
      <alignment horizontal="left" vertical="top"/>
    </xf>
    <xf numFmtId="4" fontId="180" fillId="2" borderId="1" xfId="0" applyNumberFormat="1" applyFont="1" applyFill="1" applyBorder="1" applyAlignment="1">
      <alignment horizontal="left" vertical="top"/>
    </xf>
    <xf numFmtId="2" fontId="50" fillId="2" borderId="1" xfId="32" applyNumberFormat="1" applyFont="1" applyFill="1" applyBorder="1" applyAlignment="1">
      <alignment horizontal="center" vertical="top" wrapText="1"/>
    </xf>
    <xf numFmtId="0" fontId="28" fillId="2" borderId="1" xfId="0" applyFont="1" applyFill="1" applyBorder="1" applyAlignment="1">
      <alignment horizontal="center" vertical="top" wrapText="1"/>
    </xf>
    <xf numFmtId="168" fontId="25" fillId="2" borderId="1" xfId="32" applyNumberFormat="1" applyFont="1" applyFill="1" applyBorder="1" applyAlignment="1">
      <alignment horizontal="left" vertical="top" wrapText="1"/>
    </xf>
    <xf numFmtId="4" fontId="6" fillId="2" borderId="1" xfId="0" applyNumberFormat="1" applyFont="1" applyFill="1" applyBorder="1" applyAlignment="1">
      <alignment horizontal="left" vertical="top"/>
    </xf>
    <xf numFmtId="166" fontId="6" fillId="2" borderId="1" xfId="0" applyNumberFormat="1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justify" vertical="center" wrapText="1"/>
    </xf>
    <xf numFmtId="0" fontId="27" fillId="2" borderId="1" xfId="0" applyFont="1" applyFill="1" applyBorder="1" applyAlignment="1">
      <alignment horizontal="left" wrapText="1"/>
    </xf>
    <xf numFmtId="2" fontId="4" fillId="2" borderId="3" xfId="0" applyNumberFormat="1" applyFont="1" applyFill="1" applyBorder="1" applyAlignment="1">
      <alignment horizontal="left" vertical="top"/>
    </xf>
    <xf numFmtId="0" fontId="4" fillId="2" borderId="3" xfId="0" applyFont="1" applyFill="1" applyBorder="1" applyAlignment="1">
      <alignment horizontal="left" vertical="top"/>
    </xf>
    <xf numFmtId="2" fontId="4" fillId="2" borderId="123" xfId="0" applyNumberFormat="1" applyFont="1" applyFill="1" applyBorder="1" applyAlignment="1">
      <alignment horizontal="left" vertical="top"/>
    </xf>
    <xf numFmtId="0" fontId="4" fillId="2" borderId="123" xfId="0" applyFont="1" applyFill="1" applyBorder="1" applyAlignment="1">
      <alignment horizontal="left" vertical="top"/>
    </xf>
    <xf numFmtId="0" fontId="4" fillId="2" borderId="17" xfId="0" applyFont="1" applyFill="1" applyBorder="1" applyAlignment="1">
      <alignment vertical="top"/>
    </xf>
    <xf numFmtId="2" fontId="4" fillId="2" borderId="17" xfId="0" applyNumberFormat="1" applyFont="1" applyFill="1" applyBorder="1" applyAlignment="1">
      <alignment horizontal="left" vertical="top"/>
    </xf>
    <xf numFmtId="0" fontId="4" fillId="2" borderId="17" xfId="0" applyFont="1" applyFill="1" applyBorder="1" applyAlignment="1">
      <alignment horizontal="left" vertical="top"/>
    </xf>
    <xf numFmtId="0" fontId="4" fillId="2" borderId="17" xfId="0" applyFont="1" applyFill="1" applyBorder="1" applyAlignment="1">
      <alignment vertical="top" wrapText="1"/>
    </xf>
    <xf numFmtId="0" fontId="27" fillId="2" borderId="123" xfId="0" applyFont="1" applyFill="1" applyBorder="1" applyAlignment="1">
      <alignment vertical="top" wrapText="1"/>
    </xf>
    <xf numFmtId="0" fontId="4" fillId="2" borderId="74" xfId="0" applyFont="1" applyFill="1" applyBorder="1" applyAlignment="1">
      <alignment horizontal="left" vertical="top"/>
    </xf>
    <xf numFmtId="0" fontId="27" fillId="2" borderId="3" xfId="0" applyFont="1" applyFill="1" applyBorder="1" applyAlignment="1">
      <alignment vertical="top"/>
    </xf>
    <xf numFmtId="2" fontId="4" fillId="2" borderId="3" xfId="0" applyNumberFormat="1" applyFont="1" applyFill="1" applyBorder="1"/>
    <xf numFmtId="0" fontId="4" fillId="2" borderId="3" xfId="0" applyFont="1" applyFill="1" applyBorder="1"/>
    <xf numFmtId="164" fontId="76" fillId="2" borderId="1" xfId="0" applyNumberFormat="1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center" wrapText="1"/>
    </xf>
    <xf numFmtId="2" fontId="6" fillId="2" borderId="74" xfId="0" applyNumberFormat="1" applyFont="1" applyFill="1" applyBorder="1" applyAlignment="1">
      <alignment horizontal="left" vertical="top"/>
    </xf>
    <xf numFmtId="0" fontId="27" fillId="2" borderId="1" xfId="0" applyFont="1" applyFill="1" applyBorder="1" applyAlignment="1">
      <alignment vertical="center" wrapText="1"/>
    </xf>
    <xf numFmtId="0" fontId="27" fillId="2" borderId="77" xfId="0" applyFont="1" applyFill="1" applyBorder="1" applyAlignment="1">
      <alignment vertical="top" wrapText="1"/>
    </xf>
    <xf numFmtId="0" fontId="27" fillId="2" borderId="90" xfId="0" applyFont="1" applyFill="1" applyBorder="1" applyAlignment="1">
      <alignment vertical="top" wrapText="1"/>
    </xf>
    <xf numFmtId="2" fontId="6" fillId="2" borderId="88" xfId="0" applyNumberFormat="1" applyFont="1" applyFill="1" applyBorder="1" applyAlignment="1">
      <alignment horizontal="left" vertical="top"/>
    </xf>
    <xf numFmtId="164" fontId="6" fillId="2" borderId="74" xfId="0" applyNumberFormat="1" applyFont="1" applyFill="1" applyBorder="1" applyAlignment="1">
      <alignment horizontal="left" vertical="top"/>
    </xf>
    <xf numFmtId="2" fontId="4" fillId="2" borderId="74" xfId="0" applyNumberFormat="1" applyFont="1" applyFill="1" applyBorder="1" applyAlignment="1">
      <alignment horizontal="left" vertical="top" wrapText="1"/>
    </xf>
    <xf numFmtId="0" fontId="27" fillId="2" borderId="10" xfId="0" applyFont="1" applyFill="1" applyBorder="1" applyAlignment="1">
      <alignment vertical="top" wrapText="1"/>
    </xf>
    <xf numFmtId="2" fontId="6" fillId="2" borderId="9" xfId="0" applyNumberFormat="1" applyFont="1" applyFill="1" applyBorder="1" applyAlignment="1">
      <alignment horizontal="left" vertical="top"/>
    </xf>
    <xf numFmtId="2" fontId="6" fillId="2" borderId="2" xfId="0" applyNumberFormat="1" applyFont="1" applyFill="1" applyBorder="1" applyAlignment="1">
      <alignment horizontal="left" vertical="top"/>
    </xf>
    <xf numFmtId="2" fontId="6" fillId="2" borderId="21" xfId="0" applyNumberFormat="1" applyFont="1" applyFill="1" applyBorder="1" applyAlignment="1">
      <alignment horizontal="left" vertical="top"/>
    </xf>
    <xf numFmtId="164" fontId="6" fillId="2" borderId="7" xfId="0" applyNumberFormat="1" applyFont="1" applyFill="1" applyBorder="1" applyAlignment="1">
      <alignment horizontal="left" vertical="top"/>
    </xf>
    <xf numFmtId="0" fontId="2" fillId="2" borderId="2" xfId="0" applyFont="1" applyFill="1" applyBorder="1" applyAlignment="1">
      <alignment vertical="top" wrapText="1"/>
    </xf>
    <xf numFmtId="0" fontId="2" fillId="2" borderId="74" xfId="0" applyFont="1" applyFill="1" applyBorder="1" applyAlignment="1">
      <alignment vertical="top" wrapText="1"/>
    </xf>
    <xf numFmtId="0" fontId="2" fillId="2" borderId="3" xfId="0" applyFont="1" applyFill="1" applyBorder="1" applyAlignment="1">
      <alignment vertical="top" wrapText="1"/>
    </xf>
    <xf numFmtId="2" fontId="6" fillId="2" borderId="7" xfId="0" applyNumberFormat="1" applyFont="1" applyFill="1" applyBorder="1" applyAlignment="1">
      <alignment horizontal="left" vertical="top" wrapText="1"/>
    </xf>
    <xf numFmtId="166" fontId="6" fillId="2" borderId="7" xfId="0" applyNumberFormat="1" applyFont="1" applyFill="1" applyBorder="1" applyAlignment="1">
      <alignment horizontal="left" vertical="top" wrapText="1"/>
    </xf>
    <xf numFmtId="0" fontId="27" fillId="2" borderId="0" xfId="0" applyFont="1" applyFill="1" applyAlignment="1">
      <alignment vertical="top" wrapText="1"/>
    </xf>
    <xf numFmtId="0" fontId="6" fillId="2" borderId="3" xfId="0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top" wrapText="1" inden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74" xfId="0" applyFont="1" applyFill="1" applyBorder="1" applyAlignment="1">
      <alignment horizontal="center" vertical="center" wrapText="1"/>
    </xf>
    <xf numFmtId="164" fontId="4" fillId="2" borderId="7" xfId="0" applyNumberFormat="1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4" fillId="2" borderId="77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2" fontId="6" fillId="2" borderId="1" xfId="0" applyNumberFormat="1" applyFont="1" applyFill="1" applyBorder="1" applyAlignment="1">
      <alignment horizontal="center" vertical="center" wrapText="1"/>
    </xf>
    <xf numFmtId="0" fontId="27" fillId="2" borderId="74" xfId="0" applyFont="1" applyFill="1" applyBorder="1" applyAlignment="1">
      <alignment horizontal="center" vertical="top" wrapText="1"/>
    </xf>
    <xf numFmtId="0" fontId="27" fillId="2" borderId="74" xfId="0" applyFont="1" applyFill="1" applyBorder="1" applyAlignment="1">
      <alignment vertical="center" wrapText="1"/>
    </xf>
    <xf numFmtId="164" fontId="2" fillId="2" borderId="74" xfId="0" applyNumberFormat="1" applyFont="1" applyFill="1" applyBorder="1" applyAlignment="1">
      <alignment horizontal="center" vertical="top"/>
    </xf>
    <xf numFmtId="2" fontId="27" fillId="2" borderId="74" xfId="0" applyNumberFormat="1" applyFont="1" applyFill="1" applyBorder="1" applyAlignment="1">
      <alignment horizontal="center" vertical="top" wrapText="1"/>
    </xf>
    <xf numFmtId="2" fontId="2" fillId="2" borderId="74" xfId="0" applyNumberFormat="1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left" vertical="center" wrapText="1"/>
    </xf>
    <xf numFmtId="2" fontId="6" fillId="2" borderId="74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2" fillId="2" borderId="74" xfId="0" applyFont="1" applyFill="1" applyBorder="1" applyAlignment="1">
      <alignment horizontal="left" vertical="top" wrapText="1"/>
    </xf>
    <xf numFmtId="0" fontId="4" fillId="2" borderId="77" xfId="0" applyFont="1" applyFill="1" applyBorder="1" applyAlignment="1">
      <alignment vertical="center" wrapText="1"/>
    </xf>
    <xf numFmtId="2" fontId="2" fillId="2" borderId="1" xfId="0" applyNumberFormat="1" applyFont="1" applyFill="1" applyBorder="1" applyAlignment="1">
      <alignment horizontal="center" vertical="top"/>
    </xf>
    <xf numFmtId="2" fontId="27" fillId="2" borderId="1" xfId="0" applyNumberFormat="1" applyFont="1" applyFill="1" applyBorder="1" applyAlignment="1">
      <alignment horizontal="center" vertical="top" wrapText="1"/>
    </xf>
    <xf numFmtId="2" fontId="6" fillId="2" borderId="1" xfId="0" applyNumberFormat="1" applyFont="1" applyFill="1" applyBorder="1" applyAlignment="1">
      <alignment horizontal="center" vertical="top"/>
    </xf>
    <xf numFmtId="2" fontId="4" fillId="2" borderId="1" xfId="0" applyNumberFormat="1" applyFont="1" applyFill="1" applyBorder="1" applyAlignment="1">
      <alignment horizontal="center" vertical="top" wrapText="1"/>
    </xf>
    <xf numFmtId="0" fontId="27" fillId="2" borderId="0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center" vertical="center" wrapText="1"/>
    </xf>
    <xf numFmtId="2" fontId="6" fillId="2" borderId="0" xfId="0" applyNumberFormat="1" applyFont="1" applyFill="1" applyBorder="1" applyAlignment="1">
      <alignment horizontal="center" vertical="top"/>
    </xf>
    <xf numFmtId="2" fontId="4" fillId="2" borderId="0" xfId="0" applyNumberFormat="1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 vertical="top" wrapText="1"/>
    </xf>
    <xf numFmtId="2" fontId="0" fillId="2" borderId="0" xfId="0" applyNumberFormat="1" applyFill="1"/>
    <xf numFmtId="164" fontId="0" fillId="2" borderId="0" xfId="0" applyNumberFormat="1" applyFill="1"/>
    <xf numFmtId="0" fontId="4" fillId="2" borderId="2" xfId="0" applyFont="1" applyFill="1" applyBorder="1" applyAlignment="1">
      <alignment vertical="top" wrapText="1"/>
    </xf>
    <xf numFmtId="0" fontId="27" fillId="2" borderId="2" xfId="0" applyFont="1" applyFill="1" applyBorder="1" applyAlignment="1">
      <alignment horizontal="left" vertical="top" wrapText="1"/>
    </xf>
    <xf numFmtId="0" fontId="27" fillId="2" borderId="2" xfId="0" applyFont="1" applyFill="1" applyBorder="1" applyAlignment="1">
      <alignment vertical="top" wrapText="1"/>
    </xf>
    <xf numFmtId="0" fontId="4" fillId="2" borderId="74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 wrapText="1"/>
    </xf>
    <xf numFmtId="0" fontId="37" fillId="2" borderId="1" xfId="0" applyFont="1" applyFill="1" applyBorder="1" applyAlignment="1">
      <alignment vertical="top" wrapText="1"/>
    </xf>
    <xf numFmtId="0" fontId="37" fillId="2" borderId="1" xfId="0" applyFont="1" applyFill="1" applyBorder="1" applyAlignment="1">
      <alignment horizontal="left" vertical="top" wrapText="1"/>
    </xf>
    <xf numFmtId="0" fontId="28" fillId="2" borderId="1" xfId="0" applyFont="1" applyFill="1" applyBorder="1" applyAlignment="1">
      <alignment horizontal="left" vertical="top" wrapText="1"/>
    </xf>
    <xf numFmtId="0" fontId="27" fillId="2" borderId="1" xfId="0" applyFont="1" applyFill="1" applyBorder="1" applyAlignment="1">
      <alignment vertical="top" wrapText="1"/>
    </xf>
    <xf numFmtId="0" fontId="28" fillId="2" borderId="1" xfId="0" applyFont="1" applyFill="1" applyBorder="1" applyAlignment="1">
      <alignment vertical="top" wrapText="1"/>
    </xf>
    <xf numFmtId="0" fontId="8" fillId="2" borderId="4" xfId="0" applyFont="1" applyFill="1" applyBorder="1" applyAlignment="1">
      <alignment vertical="top" wrapText="1"/>
    </xf>
    <xf numFmtId="0" fontId="8" fillId="2" borderId="2" xfId="0" applyFont="1" applyFill="1" applyBorder="1" applyAlignment="1">
      <alignment vertical="top" wrapText="1"/>
    </xf>
    <xf numFmtId="0" fontId="8" fillId="2" borderId="4" xfId="0" applyFont="1" applyFill="1" applyBorder="1" applyAlignment="1">
      <alignment vertical="center" wrapText="1"/>
    </xf>
    <xf numFmtId="0" fontId="8" fillId="2" borderId="3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8" fillId="2" borderId="4" xfId="0" applyFont="1" applyFill="1" applyBorder="1"/>
    <xf numFmtId="0" fontId="8" fillId="2" borderId="3" xfId="0" applyFont="1" applyFill="1" applyBorder="1"/>
    <xf numFmtId="0" fontId="8" fillId="2" borderId="2" xfId="0" applyFont="1" applyFill="1" applyBorder="1"/>
    <xf numFmtId="0" fontId="4" fillId="2" borderId="4" xfId="0" applyFont="1" applyFill="1" applyBorder="1" applyAlignment="1">
      <alignment vertical="top"/>
    </xf>
    <xf numFmtId="0" fontId="4" fillId="2" borderId="2" xfId="0" applyFont="1" applyFill="1" applyBorder="1" applyAlignment="1">
      <alignment vertical="top"/>
    </xf>
    <xf numFmtId="0" fontId="8" fillId="0" borderId="4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2" borderId="3" xfId="0" applyFont="1" applyFill="1" applyBorder="1" applyAlignment="1">
      <alignment vertical="top" wrapText="1"/>
    </xf>
    <xf numFmtId="0" fontId="8" fillId="2" borderId="20" xfId="0" applyFont="1" applyFill="1" applyBorder="1" applyAlignment="1">
      <alignment vertical="top" wrapText="1"/>
    </xf>
    <xf numFmtId="0" fontId="8" fillId="2" borderId="20" xfId="0" applyFont="1" applyFill="1" applyBorder="1"/>
    <xf numFmtId="0" fontId="8" fillId="2" borderId="4" xfId="0" applyFont="1" applyFill="1" applyBorder="1" applyAlignment="1">
      <alignment horizontal="left" vertical="top"/>
    </xf>
    <xf numFmtId="0" fontId="8" fillId="2" borderId="3" xfId="0" applyFont="1" applyFill="1" applyBorder="1" applyAlignment="1">
      <alignment horizontal="left" vertical="top"/>
    </xf>
    <xf numFmtId="0" fontId="8" fillId="2" borderId="20" xfId="0" applyFont="1" applyFill="1" applyBorder="1" applyAlignment="1">
      <alignment horizontal="left" vertical="top"/>
    </xf>
    <xf numFmtId="0" fontId="22" fillId="2" borderId="4" xfId="0" applyFont="1" applyFill="1" applyBorder="1" applyAlignment="1">
      <alignment horizontal="left" vertical="top"/>
    </xf>
    <xf numFmtId="0" fontId="22" fillId="2" borderId="3" xfId="0" applyFont="1" applyFill="1" applyBorder="1" applyAlignment="1">
      <alignment horizontal="left" vertical="top"/>
    </xf>
    <xf numFmtId="0" fontId="22" fillId="2" borderId="20" xfId="0" applyFont="1" applyFill="1" applyBorder="1" applyAlignment="1">
      <alignment horizontal="left" vertical="top"/>
    </xf>
    <xf numFmtId="0" fontId="27" fillId="2" borderId="4" xfId="0" applyFont="1" applyFill="1" applyBorder="1" applyAlignment="1">
      <alignment horizontal="left" vertical="top"/>
    </xf>
    <xf numFmtId="0" fontId="27" fillId="2" borderId="2" xfId="0" applyFont="1" applyFill="1" applyBorder="1" applyAlignment="1">
      <alignment horizontal="left" vertical="top"/>
    </xf>
    <xf numFmtId="0" fontId="4" fillId="2" borderId="4" xfId="0" applyFont="1" applyFill="1" applyBorder="1" applyAlignment="1">
      <alignment vertical="top" wrapText="1"/>
    </xf>
    <xf numFmtId="0" fontId="4" fillId="2" borderId="2" xfId="0" applyFont="1" applyFill="1" applyBorder="1" applyAlignment="1">
      <alignment vertical="top" wrapText="1"/>
    </xf>
    <xf numFmtId="0" fontId="4" fillId="2" borderId="4" xfId="0" applyFont="1" applyFill="1" applyBorder="1" applyAlignment="1">
      <alignment vertical="center" wrapText="1"/>
    </xf>
    <xf numFmtId="0" fontId="4" fillId="2" borderId="3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14" fillId="2" borderId="4" xfId="0" applyFont="1" applyFill="1" applyBorder="1" applyAlignment="1">
      <alignment horizontal="left" vertical="top" wrapText="1"/>
    </xf>
    <xf numFmtId="0" fontId="14" fillId="2" borderId="2" xfId="0" applyFont="1" applyFill="1" applyBorder="1" applyAlignment="1">
      <alignment horizontal="left" vertical="top" wrapText="1"/>
    </xf>
    <xf numFmtId="0" fontId="4" fillId="2" borderId="4" xfId="0" applyFont="1" applyFill="1" applyBorder="1"/>
    <xf numFmtId="0" fontId="4" fillId="2" borderId="2" xfId="0" applyFont="1" applyFill="1" applyBorder="1"/>
    <xf numFmtId="0" fontId="22" fillId="2" borderId="4" xfId="0" applyFont="1" applyFill="1" applyBorder="1" applyAlignment="1">
      <alignment vertical="top"/>
    </xf>
    <xf numFmtId="0" fontId="22" fillId="2" borderId="2" xfId="0" applyFont="1" applyFill="1" applyBorder="1" applyAlignment="1">
      <alignment vertical="top"/>
    </xf>
    <xf numFmtId="0" fontId="8" fillId="2" borderId="4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1" fillId="2" borderId="4" xfId="0" applyFont="1" applyFill="1" applyBorder="1"/>
    <xf numFmtId="0" fontId="1" fillId="2" borderId="3" xfId="0" applyFont="1" applyFill="1" applyBorder="1"/>
    <xf numFmtId="0" fontId="1" fillId="2" borderId="2" xfId="0" applyFont="1" applyFill="1" applyBorder="1"/>
    <xf numFmtId="0" fontId="22" fillId="2" borderId="4" xfId="0" applyFont="1" applyFill="1" applyBorder="1" applyAlignment="1">
      <alignment vertical="top" wrapText="1"/>
    </xf>
    <xf numFmtId="0" fontId="22" fillId="2" borderId="3" xfId="0" applyFont="1" applyFill="1" applyBorder="1" applyAlignment="1">
      <alignment vertical="top" wrapText="1"/>
    </xf>
    <xf numFmtId="0" fontId="22" fillId="2" borderId="2" xfId="0" applyFont="1" applyFill="1" applyBorder="1" applyAlignment="1">
      <alignment vertical="top" wrapText="1"/>
    </xf>
    <xf numFmtId="0" fontId="4" fillId="2" borderId="3" xfId="0" applyFont="1" applyFill="1" applyBorder="1" applyAlignment="1">
      <alignment vertical="top" wrapText="1"/>
    </xf>
    <xf numFmtId="0" fontId="4" fillId="2" borderId="3" xfId="0" applyFont="1" applyFill="1" applyBorder="1"/>
    <xf numFmtId="0" fontId="13" fillId="2" borderId="12" xfId="0" applyFont="1" applyFill="1" applyBorder="1" applyAlignment="1">
      <alignment vertical="top"/>
    </xf>
    <xf numFmtId="0" fontId="13" fillId="2" borderId="15" xfId="0" applyFont="1" applyFill="1" applyBorder="1" applyAlignment="1">
      <alignment vertical="top"/>
    </xf>
    <xf numFmtId="0" fontId="13" fillId="2" borderId="14" xfId="0" applyFont="1" applyFill="1" applyBorder="1" applyAlignment="1">
      <alignment vertical="top"/>
    </xf>
    <xf numFmtId="0" fontId="13" fillId="2" borderId="4" xfId="0" applyFont="1" applyFill="1" applyBorder="1" applyAlignment="1">
      <alignment vertical="center"/>
    </xf>
    <xf numFmtId="0" fontId="13" fillId="2" borderId="2" xfId="0" applyFont="1" applyFill="1" applyBorder="1" applyAlignment="1">
      <alignment vertical="center"/>
    </xf>
    <xf numFmtId="0" fontId="14" fillId="2" borderId="4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2" borderId="3" xfId="0" applyFont="1" applyFill="1" applyBorder="1" applyAlignment="1">
      <alignment horizontal="left" vertical="center" wrapText="1"/>
    </xf>
    <xf numFmtId="0" fontId="14" fillId="2" borderId="8" xfId="0" applyFont="1" applyFill="1" applyBorder="1" applyAlignment="1">
      <alignment horizontal="left" vertical="top" wrapText="1"/>
    </xf>
    <xf numFmtId="0" fontId="14" fillId="2" borderId="10" xfId="0" applyFont="1" applyFill="1" applyBorder="1" applyAlignment="1">
      <alignment horizontal="left" vertical="top" wrapText="1"/>
    </xf>
    <xf numFmtId="2" fontId="11" fillId="2" borderId="1" xfId="0" applyNumberFormat="1" applyFont="1" applyFill="1" applyBorder="1" applyAlignment="1">
      <alignment horizontal="left" vertical="top" wrapText="1"/>
    </xf>
    <xf numFmtId="2" fontId="14" fillId="2" borderId="4" xfId="0" applyNumberFormat="1" applyFont="1" applyFill="1" applyBorder="1" applyAlignment="1">
      <alignment horizontal="left" vertical="top" wrapText="1"/>
    </xf>
    <xf numFmtId="2" fontId="14" fillId="2" borderId="2" xfId="0" applyNumberFormat="1" applyFont="1" applyFill="1" applyBorder="1" applyAlignment="1">
      <alignment horizontal="left" vertical="top" wrapText="1"/>
    </xf>
    <xf numFmtId="0" fontId="18" fillId="2" borderId="1" xfId="0" applyFont="1" applyFill="1" applyBorder="1" applyAlignment="1">
      <alignment horizontal="left" vertical="top"/>
    </xf>
    <xf numFmtId="0" fontId="23" fillId="2" borderId="4" xfId="0" applyFont="1" applyFill="1" applyBorder="1" applyAlignment="1">
      <alignment horizontal="left" vertical="top" wrapText="1"/>
    </xf>
    <xf numFmtId="0" fontId="23" fillId="2" borderId="3" xfId="0" applyFont="1" applyFill="1" applyBorder="1" applyAlignment="1">
      <alignment horizontal="left" vertical="top" wrapText="1"/>
    </xf>
    <xf numFmtId="0" fontId="23" fillId="2" borderId="2" xfId="0" applyFont="1" applyFill="1" applyBorder="1" applyAlignment="1">
      <alignment horizontal="left" vertical="top" wrapText="1"/>
    </xf>
    <xf numFmtId="1" fontId="14" fillId="2" borderId="4" xfId="0" applyNumberFormat="1" applyFont="1" applyFill="1" applyBorder="1" applyAlignment="1">
      <alignment horizontal="left" vertical="center" wrapText="1"/>
    </xf>
    <xf numFmtId="1" fontId="14" fillId="2" borderId="2" xfId="0" applyNumberFormat="1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18" fillId="2" borderId="4" xfId="0" applyFont="1" applyFill="1" applyBorder="1" applyAlignment="1">
      <alignment horizontal="left" vertical="center"/>
    </xf>
    <xf numFmtId="0" fontId="18" fillId="2" borderId="2" xfId="0" applyFont="1" applyFill="1" applyBorder="1" applyAlignment="1">
      <alignment horizontal="left" vertical="center"/>
    </xf>
    <xf numFmtId="1" fontId="14" fillId="2" borderId="4" xfId="0" applyNumberFormat="1" applyFont="1" applyFill="1" applyBorder="1" applyAlignment="1">
      <alignment horizontal="left" vertical="top" wrapText="1"/>
    </xf>
    <xf numFmtId="1" fontId="14" fillId="2" borderId="2" xfId="0" applyNumberFormat="1" applyFont="1" applyFill="1" applyBorder="1" applyAlignment="1">
      <alignment horizontal="left" vertical="top" wrapText="1"/>
    </xf>
    <xf numFmtId="0" fontId="14" fillId="2" borderId="3" xfId="0" applyFont="1" applyFill="1" applyBorder="1" applyAlignment="1">
      <alignment horizontal="left" vertical="top" wrapText="1"/>
    </xf>
    <xf numFmtId="2" fontId="14" fillId="2" borderId="5" xfId="0" applyNumberFormat="1" applyFont="1" applyFill="1" applyBorder="1" applyAlignment="1">
      <alignment horizontal="left" vertical="top" wrapText="1"/>
    </xf>
    <xf numFmtId="2" fontId="14" fillId="2" borderId="9" xfId="0" applyNumberFormat="1" applyFont="1" applyFill="1" applyBorder="1" applyAlignment="1">
      <alignment horizontal="left" vertical="top" wrapText="1"/>
    </xf>
    <xf numFmtId="0" fontId="19" fillId="2" borderId="4" xfId="0" applyFont="1" applyFill="1" applyBorder="1" applyAlignment="1">
      <alignment horizontal="left" vertical="center" wrapText="1"/>
    </xf>
    <xf numFmtId="0" fontId="19" fillId="2" borderId="3" xfId="0" applyFont="1" applyFill="1" applyBorder="1" applyAlignment="1">
      <alignment horizontal="left" vertical="center" wrapText="1"/>
    </xf>
    <xf numFmtId="0" fontId="19" fillId="2" borderId="2" xfId="0" applyFont="1" applyFill="1" applyBorder="1" applyAlignment="1">
      <alignment horizontal="left" vertical="center" wrapText="1"/>
    </xf>
    <xf numFmtId="0" fontId="11" fillId="2" borderId="4" xfId="0" applyFont="1" applyFill="1" applyBorder="1" applyAlignment="1">
      <alignment horizontal="left" vertical="center" wrapText="1"/>
    </xf>
    <xf numFmtId="0" fontId="11" fillId="2" borderId="2" xfId="0" applyFont="1" applyFill="1" applyBorder="1" applyAlignment="1">
      <alignment horizontal="left" vertical="center" wrapText="1"/>
    </xf>
    <xf numFmtId="0" fontId="18" fillId="2" borderId="4" xfId="0" applyFont="1" applyFill="1" applyBorder="1" applyAlignment="1">
      <alignment vertical="center" wrapText="1"/>
    </xf>
    <xf numFmtId="0" fontId="18" fillId="2" borderId="3" xfId="0" applyFont="1" applyFill="1" applyBorder="1" applyAlignment="1">
      <alignment vertical="center" wrapText="1"/>
    </xf>
    <xf numFmtId="0" fontId="18" fillId="2" borderId="2" xfId="0" applyFont="1" applyFill="1" applyBorder="1" applyAlignment="1">
      <alignment vertical="center" wrapText="1"/>
    </xf>
    <xf numFmtId="2" fontId="14" fillId="2" borderId="4" xfId="0" applyNumberFormat="1" applyFont="1" applyFill="1" applyBorder="1" applyAlignment="1">
      <alignment horizontal="left" vertical="center" wrapText="1"/>
    </xf>
    <xf numFmtId="2" fontId="14" fillId="2" borderId="2" xfId="0" applyNumberFormat="1" applyFont="1" applyFill="1" applyBorder="1" applyAlignment="1">
      <alignment horizontal="left" vertical="center" wrapText="1"/>
    </xf>
    <xf numFmtId="2" fontId="14" fillId="2" borderId="3" xfId="0" applyNumberFormat="1" applyFont="1" applyFill="1" applyBorder="1" applyAlignment="1">
      <alignment horizontal="left" vertical="top" wrapText="1"/>
    </xf>
    <xf numFmtId="0" fontId="14" fillId="2" borderId="4" xfId="0" applyFont="1" applyFill="1" applyBorder="1" applyAlignment="1">
      <alignment horizontal="left" wrapText="1"/>
    </xf>
    <xf numFmtId="0" fontId="14" fillId="2" borderId="3" xfId="0" applyFont="1" applyFill="1" applyBorder="1" applyAlignment="1">
      <alignment horizontal="left" wrapText="1"/>
    </xf>
    <xf numFmtId="0" fontId="14" fillId="2" borderId="2" xfId="0" applyFont="1" applyFill="1" applyBorder="1" applyAlignment="1">
      <alignment horizontal="left" wrapText="1"/>
    </xf>
    <xf numFmtId="1" fontId="17" fillId="2" borderId="4" xfId="0" applyNumberFormat="1" applyFont="1" applyFill="1" applyBorder="1" applyAlignment="1">
      <alignment horizontal="left" vertical="top" wrapText="1"/>
    </xf>
    <xf numFmtId="1" fontId="17" fillId="2" borderId="2" xfId="0" applyNumberFormat="1" applyFont="1" applyFill="1" applyBorder="1" applyAlignment="1">
      <alignment horizontal="left" vertical="top" wrapText="1"/>
    </xf>
    <xf numFmtId="1" fontId="25" fillId="2" borderId="4" xfId="0" applyNumberFormat="1" applyFont="1" applyFill="1" applyBorder="1" applyAlignment="1">
      <alignment horizontal="left" vertical="top" wrapText="1"/>
    </xf>
    <xf numFmtId="1" fontId="25" fillId="2" borderId="2" xfId="0" applyNumberFormat="1" applyFont="1" applyFill="1" applyBorder="1" applyAlignment="1">
      <alignment horizontal="left" vertical="top" wrapText="1"/>
    </xf>
    <xf numFmtId="0" fontId="11" fillId="2" borderId="4" xfId="0" applyFont="1" applyFill="1" applyBorder="1" applyAlignment="1">
      <alignment horizontal="left" vertical="top" wrapText="1"/>
    </xf>
    <xf numFmtId="0" fontId="11" fillId="2" borderId="3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left" vertical="top" wrapText="1"/>
    </xf>
    <xf numFmtId="0" fontId="11" fillId="2" borderId="4" xfId="0" applyFont="1" applyFill="1" applyBorder="1" applyAlignment="1">
      <alignment vertical="top" wrapText="1"/>
    </xf>
    <xf numFmtId="0" fontId="11" fillId="2" borderId="3" xfId="0" applyFont="1" applyFill="1" applyBorder="1" applyAlignment="1">
      <alignment vertical="top" wrapText="1"/>
    </xf>
    <xf numFmtId="0" fontId="11" fillId="2" borderId="2" xfId="0" applyFont="1" applyFill="1" applyBorder="1" applyAlignment="1">
      <alignment vertical="top" wrapText="1"/>
    </xf>
    <xf numFmtId="2" fontId="23" fillId="2" borderId="4" xfId="0" applyNumberFormat="1" applyFont="1" applyFill="1" applyBorder="1" applyAlignment="1">
      <alignment horizontal="left" vertical="top" wrapText="1"/>
    </xf>
    <xf numFmtId="2" fontId="23" fillId="2" borderId="2" xfId="0" applyNumberFormat="1" applyFont="1" applyFill="1" applyBorder="1" applyAlignment="1">
      <alignment horizontal="left" vertical="top" wrapText="1"/>
    </xf>
    <xf numFmtId="0" fontId="17" fillId="2" borderId="4" xfId="0" applyFont="1" applyFill="1" applyBorder="1" applyAlignment="1">
      <alignment horizontal="left" vertical="top" wrapText="1"/>
    </xf>
    <xf numFmtId="0" fontId="17" fillId="2" borderId="2" xfId="0" applyFont="1" applyFill="1" applyBorder="1" applyAlignment="1">
      <alignment horizontal="left" vertical="top" wrapText="1"/>
    </xf>
    <xf numFmtId="0" fontId="22" fillId="2" borderId="1" xfId="0" applyFont="1" applyFill="1" applyBorder="1" applyAlignment="1">
      <alignment vertical="top" wrapText="1"/>
    </xf>
    <xf numFmtId="0" fontId="15" fillId="2" borderId="4" xfId="0" applyFont="1" applyFill="1" applyBorder="1" applyAlignment="1">
      <alignment vertical="top" wrapText="1"/>
    </xf>
    <xf numFmtId="0" fontId="15" fillId="2" borderId="2" xfId="0" applyFont="1" applyFill="1" applyBorder="1" applyAlignment="1">
      <alignment vertical="top" wrapText="1"/>
    </xf>
    <xf numFmtId="4" fontId="5" fillId="9" borderId="4" xfId="0" applyNumberFormat="1" applyFont="1" applyFill="1" applyBorder="1" applyAlignment="1">
      <alignment horizontal="center" vertical="top" wrapText="1"/>
    </xf>
    <xf numFmtId="4" fontId="5" fillId="9" borderId="3" xfId="0" applyNumberFormat="1" applyFont="1" applyFill="1" applyBorder="1" applyAlignment="1">
      <alignment horizontal="center" vertical="top" wrapText="1"/>
    </xf>
    <xf numFmtId="4" fontId="5" fillId="9" borderId="2" xfId="0" applyNumberFormat="1" applyFont="1" applyFill="1" applyBorder="1" applyAlignment="1">
      <alignment horizontal="center" vertical="top" wrapText="1"/>
    </xf>
    <xf numFmtId="0" fontId="8" fillId="9" borderId="4" xfId="0" applyFont="1" applyFill="1" applyBorder="1" applyAlignment="1">
      <alignment vertical="top" wrapText="1"/>
    </xf>
    <xf numFmtId="0" fontId="8" fillId="9" borderId="2" xfId="0" applyFont="1" applyFill="1" applyBorder="1" applyAlignment="1">
      <alignment vertical="top" wrapText="1"/>
    </xf>
    <xf numFmtId="0" fontId="22" fillId="9" borderId="4" xfId="0" applyFont="1" applyFill="1" applyBorder="1" applyAlignment="1">
      <alignment horizontal="left" vertical="top"/>
    </xf>
    <xf numFmtId="0" fontId="22" fillId="9" borderId="2" xfId="0" applyFont="1" applyFill="1" applyBorder="1" applyAlignment="1">
      <alignment horizontal="left" vertical="top"/>
    </xf>
    <xf numFmtId="0" fontId="22" fillId="9" borderId="4" xfId="0" applyFont="1" applyFill="1" applyBorder="1" applyAlignment="1">
      <alignment vertical="top" wrapText="1"/>
    </xf>
    <xf numFmtId="0" fontId="22" fillId="9" borderId="2" xfId="0" applyFont="1" applyFill="1" applyBorder="1" applyAlignment="1">
      <alignment vertical="top" wrapText="1"/>
    </xf>
    <xf numFmtId="0" fontId="22" fillId="9" borderId="4" xfId="0" applyFont="1" applyFill="1" applyBorder="1" applyAlignment="1">
      <alignment vertical="top"/>
    </xf>
    <xf numFmtId="0" fontId="22" fillId="9" borderId="3" xfId="0" applyFont="1" applyFill="1" applyBorder="1" applyAlignment="1">
      <alignment vertical="top"/>
    </xf>
    <xf numFmtId="0" fontId="22" fillId="9" borderId="2" xfId="0" applyFont="1" applyFill="1" applyBorder="1" applyAlignment="1">
      <alignment vertical="top"/>
    </xf>
    <xf numFmtId="0" fontId="27" fillId="9" borderId="4" xfId="0" applyFont="1" applyFill="1" applyBorder="1" applyAlignment="1">
      <alignment horizontal="left" vertical="top" wrapText="1"/>
    </xf>
    <xf numFmtId="0" fontId="27" fillId="9" borderId="3" xfId="0" applyFont="1" applyFill="1" applyBorder="1" applyAlignment="1">
      <alignment horizontal="left" vertical="top" wrapText="1"/>
    </xf>
    <xf numFmtId="0" fontId="27" fillId="9" borderId="2" xfId="0" applyFont="1" applyFill="1" applyBorder="1" applyAlignment="1">
      <alignment horizontal="left" vertical="top" wrapText="1"/>
    </xf>
    <xf numFmtId="0" fontId="22" fillId="9" borderId="4" xfId="0" applyFont="1" applyFill="1" applyBorder="1" applyAlignment="1">
      <alignment horizontal="center" vertical="top"/>
    </xf>
    <xf numFmtId="0" fontId="22" fillId="9" borderId="3" xfId="0" applyFont="1" applyFill="1" applyBorder="1" applyAlignment="1">
      <alignment horizontal="center" vertical="top"/>
    </xf>
    <xf numFmtId="0" fontId="22" fillId="9" borderId="2" xfId="0" applyFont="1" applyFill="1" applyBorder="1" applyAlignment="1">
      <alignment horizontal="center" vertical="top"/>
    </xf>
    <xf numFmtId="0" fontId="56" fillId="9" borderId="4" xfId="0" applyNumberFormat="1" applyFont="1" applyFill="1" applyBorder="1" applyAlignment="1">
      <alignment horizontal="left" vertical="top"/>
    </xf>
    <xf numFmtId="0" fontId="56" fillId="9" borderId="3" xfId="0" applyNumberFormat="1" applyFont="1" applyFill="1" applyBorder="1" applyAlignment="1">
      <alignment horizontal="left" vertical="top"/>
    </xf>
    <xf numFmtId="0" fontId="56" fillId="9" borderId="2" xfId="0" applyNumberFormat="1" applyFont="1" applyFill="1" applyBorder="1" applyAlignment="1">
      <alignment horizontal="left" vertical="top"/>
    </xf>
    <xf numFmtId="171" fontId="4" fillId="9" borderId="4" xfId="0" applyNumberFormat="1" applyFont="1" applyFill="1" applyBorder="1" applyAlignment="1">
      <alignment horizontal="left" vertical="top"/>
    </xf>
    <xf numFmtId="171" fontId="4" fillId="9" borderId="3" xfId="0" applyNumberFormat="1" applyFont="1" applyFill="1" applyBorder="1" applyAlignment="1">
      <alignment horizontal="left" vertical="top"/>
    </xf>
    <xf numFmtId="171" fontId="4" fillId="9" borderId="2" xfId="0" applyNumberFormat="1" applyFont="1" applyFill="1" applyBorder="1" applyAlignment="1">
      <alignment horizontal="left" vertical="top"/>
    </xf>
    <xf numFmtId="2" fontId="27" fillId="9" borderId="4" xfId="0" applyNumberFormat="1" applyFont="1" applyFill="1" applyBorder="1" applyAlignment="1">
      <alignment horizontal="left" vertical="top" wrapText="1"/>
    </xf>
    <xf numFmtId="2" fontId="27" fillId="9" borderId="3" xfId="0" applyNumberFormat="1" applyFont="1" applyFill="1" applyBorder="1" applyAlignment="1">
      <alignment horizontal="left" vertical="top" wrapText="1"/>
    </xf>
    <xf numFmtId="2" fontId="27" fillId="9" borderId="2" xfId="0" applyNumberFormat="1" applyFont="1" applyFill="1" applyBorder="1" applyAlignment="1">
      <alignment horizontal="left" vertical="top" wrapText="1"/>
    </xf>
    <xf numFmtId="0" fontId="22" fillId="9" borderId="3" xfId="0" applyFont="1" applyFill="1" applyBorder="1" applyAlignment="1">
      <alignment horizontal="left" vertical="top"/>
    </xf>
    <xf numFmtId="4" fontId="4" fillId="9" borderId="4" xfId="0" applyNumberFormat="1" applyFont="1" applyFill="1" applyBorder="1" applyAlignment="1">
      <alignment horizontal="left" vertical="top"/>
    </xf>
    <xf numFmtId="4" fontId="4" fillId="9" borderId="3" xfId="0" applyNumberFormat="1" applyFont="1" applyFill="1" applyBorder="1" applyAlignment="1">
      <alignment horizontal="left" vertical="top"/>
    </xf>
    <xf numFmtId="4" fontId="4" fillId="9" borderId="2" xfId="0" applyNumberFormat="1" applyFont="1" applyFill="1" applyBorder="1" applyAlignment="1">
      <alignment horizontal="left" vertical="top"/>
    </xf>
    <xf numFmtId="0" fontId="22" fillId="9" borderId="4" xfId="0" applyFont="1" applyFill="1" applyBorder="1" applyAlignment="1">
      <alignment horizontal="left" vertical="top" wrapText="1"/>
    </xf>
    <xf numFmtId="0" fontId="22" fillId="9" borderId="3" xfId="0" applyFont="1" applyFill="1" applyBorder="1" applyAlignment="1">
      <alignment horizontal="left" vertical="top" wrapText="1"/>
    </xf>
    <xf numFmtId="0" fontId="22" fillId="9" borderId="2" xfId="0" applyFont="1" applyFill="1" applyBorder="1" applyAlignment="1">
      <alignment horizontal="left" vertical="top" wrapText="1"/>
    </xf>
    <xf numFmtId="0" fontId="22" fillId="9" borderId="25" xfId="0" applyFont="1" applyFill="1" applyBorder="1" applyAlignment="1">
      <alignment vertical="top"/>
    </xf>
    <xf numFmtId="0" fontId="22" fillId="9" borderId="25" xfId="0" applyFont="1" applyFill="1" applyBorder="1" applyAlignment="1">
      <alignment horizontal="left" vertical="top" wrapText="1"/>
    </xf>
    <xf numFmtId="0" fontId="22" fillId="9" borderId="20" xfId="0" applyFont="1" applyFill="1" applyBorder="1" applyAlignment="1">
      <alignment vertical="top"/>
    </xf>
    <xf numFmtId="0" fontId="22" fillId="9" borderId="24" xfId="0" applyFont="1" applyFill="1" applyBorder="1" applyAlignment="1">
      <alignment vertical="top"/>
    </xf>
    <xf numFmtId="0" fontId="22" fillId="9" borderId="15" xfId="0" applyFont="1" applyFill="1" applyBorder="1" applyAlignment="1">
      <alignment vertical="top"/>
    </xf>
    <xf numFmtId="0" fontId="22" fillId="9" borderId="41" xfId="0" applyFont="1" applyFill="1" applyBorder="1" applyAlignment="1">
      <alignment vertical="top"/>
    </xf>
    <xf numFmtId="0" fontId="22" fillId="9" borderId="25" xfId="0" applyFont="1" applyFill="1" applyBorder="1" applyAlignment="1">
      <alignment vertical="top" wrapText="1"/>
    </xf>
    <xf numFmtId="0" fontId="22" fillId="9" borderId="3" xfId="0" applyFont="1" applyFill="1" applyBorder="1" applyAlignment="1">
      <alignment vertical="top" wrapText="1"/>
    </xf>
    <xf numFmtId="0" fontId="29" fillId="9" borderId="25" xfId="0" applyFont="1" applyFill="1" applyBorder="1" applyAlignment="1">
      <alignment horizontal="left" vertical="top"/>
    </xf>
    <xf numFmtId="0" fontId="29" fillId="9" borderId="3" xfId="0" applyFont="1" applyFill="1" applyBorder="1" applyAlignment="1">
      <alignment horizontal="left" vertical="top"/>
    </xf>
    <xf numFmtId="0" fontId="29" fillId="9" borderId="20" xfId="0" applyFont="1" applyFill="1" applyBorder="1" applyAlignment="1">
      <alignment horizontal="left" vertical="top"/>
    </xf>
    <xf numFmtId="0" fontId="0" fillId="9" borderId="25" xfId="0" applyFill="1" applyBorder="1"/>
    <xf numFmtId="0" fontId="0" fillId="9" borderId="3" xfId="0" applyFill="1" applyBorder="1"/>
    <xf numFmtId="0" fontId="0" fillId="9" borderId="20" xfId="0" applyFill="1" applyBorder="1"/>
    <xf numFmtId="0" fontId="22" fillId="9" borderId="20" xfId="0" applyFont="1" applyFill="1" applyBorder="1" applyAlignment="1">
      <alignment vertical="top" wrapText="1"/>
    </xf>
    <xf numFmtId="0" fontId="29" fillId="9" borderId="4" xfId="0" applyFont="1" applyFill="1" applyBorder="1" applyAlignment="1">
      <alignment horizontal="left" vertical="top"/>
    </xf>
    <xf numFmtId="0" fontId="29" fillId="9" borderId="2" xfId="0" applyFont="1" applyFill="1" applyBorder="1" applyAlignment="1">
      <alignment horizontal="left" vertical="top"/>
    </xf>
    <xf numFmtId="0" fontId="68" fillId="9" borderId="4" xfId="0" applyFont="1" applyFill="1" applyBorder="1" applyAlignment="1">
      <alignment vertical="top" wrapText="1"/>
    </xf>
    <xf numFmtId="0" fontId="68" fillId="9" borderId="2" xfId="0" applyFont="1" applyFill="1" applyBorder="1" applyAlignment="1">
      <alignment vertical="top" wrapText="1"/>
    </xf>
    <xf numFmtId="0" fontId="5" fillId="9" borderId="4" xfId="0" applyFont="1" applyFill="1" applyBorder="1" applyAlignment="1">
      <alignment horizontal="left" vertical="top" wrapText="1"/>
    </xf>
    <xf numFmtId="0" fontId="5" fillId="9" borderId="3" xfId="0" applyFont="1" applyFill="1" applyBorder="1" applyAlignment="1">
      <alignment horizontal="left" vertical="top" wrapText="1"/>
    </xf>
    <xf numFmtId="0" fontId="5" fillId="9" borderId="2" xfId="0" applyFont="1" applyFill="1" applyBorder="1" applyAlignment="1">
      <alignment horizontal="left" vertical="top" wrapText="1"/>
    </xf>
    <xf numFmtId="0" fontId="12" fillId="9" borderId="4" xfId="0" applyFont="1" applyFill="1" applyBorder="1" applyAlignment="1">
      <alignment horizontal="center" vertical="top" wrapText="1"/>
    </xf>
    <xf numFmtId="0" fontId="12" fillId="9" borderId="3" xfId="0" applyFont="1" applyFill="1" applyBorder="1" applyAlignment="1">
      <alignment horizontal="center" vertical="top" wrapText="1"/>
    </xf>
    <xf numFmtId="0" fontId="12" fillId="9" borderId="2" xfId="0" applyFont="1" applyFill="1" applyBorder="1" applyAlignment="1">
      <alignment horizontal="center" vertical="top" wrapText="1"/>
    </xf>
    <xf numFmtId="0" fontId="5" fillId="9" borderId="4" xfId="0" applyFont="1" applyFill="1" applyBorder="1" applyAlignment="1">
      <alignment vertical="top" wrapText="1"/>
    </xf>
    <xf numFmtId="0" fontId="5" fillId="9" borderId="3" xfId="0" applyFont="1" applyFill="1" applyBorder="1" applyAlignment="1">
      <alignment vertical="top" wrapText="1"/>
    </xf>
    <xf numFmtId="0" fontId="5" fillId="9" borderId="2" xfId="0" applyFont="1" applyFill="1" applyBorder="1" applyAlignment="1">
      <alignment vertical="top" wrapText="1"/>
    </xf>
    <xf numFmtId="0" fontId="12" fillId="9" borderId="1" xfId="0" applyFont="1" applyFill="1" applyBorder="1" applyAlignment="1">
      <alignment horizontal="center" vertical="top" wrapText="1"/>
    </xf>
    <xf numFmtId="0" fontId="5" fillId="9" borderId="1" xfId="0" applyFont="1" applyFill="1" applyBorder="1" applyAlignment="1">
      <alignment horizontal="left" vertical="top" wrapText="1"/>
    </xf>
    <xf numFmtId="0" fontId="5" fillId="9" borderId="8" xfId="0" applyFont="1" applyFill="1" applyBorder="1" applyAlignment="1">
      <alignment vertical="top" wrapText="1"/>
    </xf>
    <xf numFmtId="0" fontId="5" fillId="9" borderId="22" xfId="0" applyFont="1" applyFill="1" applyBorder="1" applyAlignment="1">
      <alignment vertical="top" wrapText="1"/>
    </xf>
    <xf numFmtId="0" fontId="5" fillId="9" borderId="10" xfId="0" applyFont="1" applyFill="1" applyBorder="1" applyAlignment="1">
      <alignment vertical="top" wrapText="1"/>
    </xf>
    <xf numFmtId="0" fontId="5" fillId="9" borderId="8" xfId="0" applyFont="1" applyFill="1" applyBorder="1" applyAlignment="1">
      <alignment horizontal="left" vertical="top" wrapText="1"/>
    </xf>
    <xf numFmtId="0" fontId="5" fillId="9" borderId="22" xfId="0" applyFont="1" applyFill="1" applyBorder="1" applyAlignment="1">
      <alignment horizontal="left" vertical="top" wrapText="1"/>
    </xf>
    <xf numFmtId="0" fontId="5" fillId="9" borderId="10" xfId="0" applyFont="1" applyFill="1" applyBorder="1" applyAlignment="1">
      <alignment horizontal="left" vertical="top" wrapText="1"/>
    </xf>
    <xf numFmtId="0" fontId="5" fillId="9" borderId="4" xfId="0" applyFont="1" applyFill="1" applyBorder="1" applyAlignment="1">
      <alignment horizontal="left" vertical="center" wrapText="1"/>
    </xf>
    <xf numFmtId="0" fontId="5" fillId="9" borderId="3" xfId="0" applyFont="1" applyFill="1" applyBorder="1" applyAlignment="1">
      <alignment horizontal="left" vertical="center" wrapText="1"/>
    </xf>
    <xf numFmtId="0" fontId="5" fillId="9" borderId="2" xfId="0" applyFont="1" applyFill="1" applyBorder="1" applyAlignment="1">
      <alignment horizontal="left" vertical="center" wrapText="1"/>
    </xf>
    <xf numFmtId="0" fontId="5" fillId="9" borderId="6" xfId="0" applyFont="1" applyFill="1" applyBorder="1" applyAlignment="1">
      <alignment vertical="top" wrapText="1"/>
    </xf>
    <xf numFmtId="0" fontId="31" fillId="9" borderId="5" xfId="0" applyFont="1" applyFill="1" applyBorder="1" applyAlignment="1">
      <alignment vertical="top" wrapText="1"/>
    </xf>
    <xf numFmtId="0" fontId="31" fillId="9" borderId="23" xfId="0" applyFont="1" applyFill="1" applyBorder="1" applyAlignment="1">
      <alignment vertical="top" wrapText="1"/>
    </xf>
    <xf numFmtId="0" fontId="31" fillId="9" borderId="9" xfId="0" applyFont="1" applyFill="1" applyBorder="1" applyAlignment="1">
      <alignment vertical="top" wrapText="1"/>
    </xf>
    <xf numFmtId="0" fontId="31" fillId="9" borderId="4" xfId="0" applyFont="1" applyFill="1" applyBorder="1" applyAlignment="1">
      <alignment vertical="top" wrapText="1"/>
    </xf>
    <xf numFmtId="0" fontId="31" fillId="9" borderId="3" xfId="0" applyFont="1" applyFill="1" applyBorder="1" applyAlignment="1">
      <alignment vertical="top" wrapText="1"/>
    </xf>
    <xf numFmtId="0" fontId="31" fillId="9" borderId="2" xfId="0" applyFont="1" applyFill="1" applyBorder="1" applyAlignment="1">
      <alignment vertical="top" wrapText="1"/>
    </xf>
    <xf numFmtId="0" fontId="31" fillId="9" borderId="4" xfId="0" applyFont="1" applyFill="1" applyBorder="1"/>
    <xf numFmtId="0" fontId="31" fillId="9" borderId="3" xfId="0" applyFont="1" applyFill="1" applyBorder="1"/>
    <xf numFmtId="0" fontId="31" fillId="9" borderId="2" xfId="0" applyFont="1" applyFill="1" applyBorder="1"/>
    <xf numFmtId="0" fontId="31" fillId="9" borderId="8" xfId="0" applyFont="1" applyFill="1" applyBorder="1" applyAlignment="1">
      <alignment vertical="top" wrapText="1"/>
    </xf>
    <xf numFmtId="0" fontId="31" fillId="9" borderId="22" xfId="0" applyFont="1" applyFill="1" applyBorder="1" applyAlignment="1">
      <alignment vertical="top" wrapText="1"/>
    </xf>
    <xf numFmtId="0" fontId="31" fillId="9" borderId="10" xfId="0" applyFont="1" applyFill="1" applyBorder="1" applyAlignment="1">
      <alignment vertical="top" wrapText="1"/>
    </xf>
    <xf numFmtId="0" fontId="5" fillId="9" borderId="5" xfId="0" applyFont="1" applyFill="1" applyBorder="1" applyAlignment="1">
      <alignment vertical="top" wrapText="1"/>
    </xf>
    <xf numFmtId="0" fontId="5" fillId="9" borderId="23" xfId="0" applyFont="1" applyFill="1" applyBorder="1" applyAlignment="1">
      <alignment vertical="top" wrapText="1"/>
    </xf>
    <xf numFmtId="0" fontId="5" fillId="9" borderId="9" xfId="0" applyFont="1" applyFill="1" applyBorder="1" applyAlignment="1">
      <alignment vertical="top" wrapText="1"/>
    </xf>
    <xf numFmtId="0" fontId="31" fillId="9" borderId="4" xfId="0" applyFont="1" applyFill="1" applyBorder="1" applyAlignment="1">
      <alignment wrapText="1"/>
    </xf>
    <xf numFmtId="0" fontId="31" fillId="9" borderId="3" xfId="0" applyFont="1" applyFill="1" applyBorder="1" applyAlignment="1">
      <alignment wrapText="1"/>
    </xf>
    <xf numFmtId="0" fontId="31" fillId="9" borderId="2" xfId="0" applyFont="1" applyFill="1" applyBorder="1" applyAlignment="1">
      <alignment wrapText="1"/>
    </xf>
    <xf numFmtId="0" fontId="31" fillId="9" borderId="4" xfId="0" applyFont="1" applyFill="1" applyBorder="1" applyAlignment="1">
      <alignment horizontal="left" vertical="top" wrapText="1"/>
    </xf>
    <xf numFmtId="0" fontId="31" fillId="9" borderId="2" xfId="0" applyFont="1" applyFill="1" applyBorder="1" applyAlignment="1">
      <alignment horizontal="left" vertical="top" wrapText="1"/>
    </xf>
    <xf numFmtId="0" fontId="31" fillId="9" borderId="1" xfId="0" applyFont="1" applyFill="1" applyBorder="1" applyAlignment="1">
      <alignment horizontal="center" vertical="top" wrapText="1"/>
    </xf>
    <xf numFmtId="0" fontId="31" fillId="9" borderId="3" xfId="0" applyFont="1" applyFill="1" applyBorder="1" applyAlignment="1">
      <alignment horizontal="left" vertical="top" wrapText="1"/>
    </xf>
    <xf numFmtId="0" fontId="31" fillId="9" borderId="6" xfId="0" applyFont="1" applyFill="1" applyBorder="1" applyAlignment="1">
      <alignment horizontal="left" vertical="top" wrapText="1"/>
    </xf>
    <xf numFmtId="0" fontId="31" fillId="9" borderId="7" xfId="0" applyFont="1" applyFill="1" applyBorder="1" applyAlignment="1">
      <alignment horizontal="left" vertical="top" wrapText="1"/>
    </xf>
    <xf numFmtId="0" fontId="31" fillId="9" borderId="1" xfId="0" applyFont="1" applyFill="1" applyBorder="1" applyAlignment="1">
      <alignment horizontal="center" wrapText="1"/>
    </xf>
    <xf numFmtId="0" fontId="23" fillId="9" borderId="4" xfId="0" applyFont="1" applyFill="1" applyBorder="1" applyAlignment="1">
      <alignment horizontal="left" vertical="top" wrapText="1"/>
    </xf>
    <xf numFmtId="0" fontId="23" fillId="9" borderId="3" xfId="0" applyFont="1" applyFill="1" applyBorder="1" applyAlignment="1">
      <alignment horizontal="left" vertical="top" wrapText="1"/>
    </xf>
    <xf numFmtId="0" fontId="23" fillId="9" borderId="2" xfId="0" applyFont="1" applyFill="1" applyBorder="1" applyAlignment="1">
      <alignment horizontal="left" vertical="top" wrapText="1"/>
    </xf>
    <xf numFmtId="165" fontId="5" fillId="9" borderId="4" xfId="0" applyNumberFormat="1" applyFont="1" applyFill="1" applyBorder="1" applyAlignment="1">
      <alignment horizontal="center"/>
    </xf>
    <xf numFmtId="165" fontId="5" fillId="9" borderId="3" xfId="0" applyNumberFormat="1" applyFont="1" applyFill="1" applyBorder="1" applyAlignment="1">
      <alignment horizontal="center"/>
    </xf>
    <xf numFmtId="165" fontId="5" fillId="9" borderId="2" xfId="0" applyNumberFormat="1" applyFont="1" applyFill="1" applyBorder="1" applyAlignment="1">
      <alignment horizontal="center"/>
    </xf>
    <xf numFmtId="2" fontId="5" fillId="9" borderId="4" xfId="0" applyNumberFormat="1" applyFont="1" applyFill="1" applyBorder="1" applyAlignment="1">
      <alignment horizontal="left" vertical="top" wrapText="1"/>
    </xf>
    <xf numFmtId="2" fontId="5" fillId="9" borderId="3" xfId="0" applyNumberFormat="1" applyFont="1" applyFill="1" applyBorder="1" applyAlignment="1">
      <alignment horizontal="left" vertical="top" wrapText="1"/>
    </xf>
    <xf numFmtId="2" fontId="5" fillId="9" borderId="2" xfId="0" applyNumberFormat="1" applyFont="1" applyFill="1" applyBorder="1" applyAlignment="1">
      <alignment horizontal="left" vertical="top" wrapText="1"/>
    </xf>
    <xf numFmtId="2" fontId="5" fillId="9" borderId="4" xfId="0" applyNumberFormat="1" applyFont="1" applyFill="1" applyBorder="1" applyAlignment="1">
      <alignment horizontal="center" vertical="top" wrapText="1"/>
    </xf>
    <xf numFmtId="2" fontId="5" fillId="9" borderId="3" xfId="0" applyNumberFormat="1" applyFont="1" applyFill="1" applyBorder="1" applyAlignment="1">
      <alignment horizontal="center" vertical="top" wrapText="1"/>
    </xf>
    <xf numFmtId="2" fontId="5" fillId="9" borderId="2" xfId="0" applyNumberFormat="1" applyFont="1" applyFill="1" applyBorder="1" applyAlignment="1">
      <alignment horizontal="center" vertical="top" wrapText="1"/>
    </xf>
    <xf numFmtId="165" fontId="5" fillId="9" borderId="4" xfId="0" applyNumberFormat="1" applyFont="1" applyFill="1" applyBorder="1" applyAlignment="1">
      <alignment horizontal="left"/>
    </xf>
    <xf numFmtId="165" fontId="5" fillId="9" borderId="3" xfId="0" applyNumberFormat="1" applyFont="1" applyFill="1" applyBorder="1" applyAlignment="1">
      <alignment horizontal="left"/>
    </xf>
    <xf numFmtId="165" fontId="5" fillId="9" borderId="2" xfId="0" applyNumberFormat="1" applyFont="1" applyFill="1" applyBorder="1" applyAlignment="1">
      <alignment horizontal="left"/>
    </xf>
    <xf numFmtId="165" fontId="5" fillId="9" borderId="4" xfId="0" applyNumberFormat="1" applyFont="1" applyFill="1" applyBorder="1" applyAlignment="1">
      <alignment horizontal="left" vertical="top" wrapText="1"/>
    </xf>
    <xf numFmtId="165" fontId="5" fillId="9" borderId="3" xfId="0" applyNumberFormat="1" applyFont="1" applyFill="1" applyBorder="1" applyAlignment="1">
      <alignment horizontal="left" vertical="top" wrapText="1"/>
    </xf>
    <xf numFmtId="165" fontId="5" fillId="9" borderId="2" xfId="0" applyNumberFormat="1" applyFont="1" applyFill="1" applyBorder="1" applyAlignment="1">
      <alignment horizontal="left" vertical="top" wrapText="1"/>
    </xf>
    <xf numFmtId="0" fontId="27" fillId="9" borderId="4" xfId="0" applyFont="1" applyFill="1" applyBorder="1" applyAlignment="1">
      <alignment horizontal="center" vertical="top" wrapText="1"/>
    </xf>
    <xf numFmtId="0" fontId="27" fillId="9" borderId="3" xfId="0" applyFont="1" applyFill="1" applyBorder="1" applyAlignment="1">
      <alignment horizontal="center" vertical="top" wrapText="1"/>
    </xf>
    <xf numFmtId="0" fontId="27" fillId="9" borderId="2" xfId="0" applyFont="1" applyFill="1" applyBorder="1" applyAlignment="1">
      <alignment horizontal="center" vertical="top" wrapText="1"/>
    </xf>
    <xf numFmtId="0" fontId="23" fillId="9" borderId="4" xfId="0" applyFont="1" applyFill="1" applyBorder="1" applyAlignment="1">
      <alignment vertical="top" wrapText="1"/>
    </xf>
    <xf numFmtId="0" fontId="4" fillId="9" borderId="2" xfId="0" applyFont="1" applyFill="1" applyBorder="1"/>
    <xf numFmtId="2" fontId="25" fillId="9" borderId="4" xfId="0" applyNumberFormat="1" applyFont="1" applyFill="1" applyBorder="1" applyAlignment="1">
      <alignment horizontal="left" vertical="top" wrapText="1"/>
    </xf>
    <xf numFmtId="2" fontId="25" fillId="9" borderId="2" xfId="0" applyNumberFormat="1" applyFont="1" applyFill="1" applyBorder="1" applyAlignment="1">
      <alignment horizontal="left" vertical="top" wrapText="1"/>
    </xf>
    <xf numFmtId="0" fontId="23" fillId="9" borderId="2" xfId="0" applyFont="1" applyFill="1" applyBorder="1" applyAlignment="1">
      <alignment vertical="top" wrapText="1"/>
    </xf>
    <xf numFmtId="2" fontId="56" fillId="9" borderId="4" xfId="0" applyNumberFormat="1" applyFont="1" applyFill="1" applyBorder="1" applyAlignment="1">
      <alignment horizontal="left" vertical="top" wrapText="1"/>
    </xf>
    <xf numFmtId="2" fontId="56" fillId="9" borderId="3" xfId="0" applyNumberFormat="1" applyFont="1" applyFill="1" applyBorder="1" applyAlignment="1">
      <alignment horizontal="left" vertical="top" wrapText="1"/>
    </xf>
    <xf numFmtId="2" fontId="56" fillId="9" borderId="2" xfId="0" applyNumberFormat="1" applyFont="1" applyFill="1" applyBorder="1" applyAlignment="1">
      <alignment horizontal="left" vertical="top" wrapText="1"/>
    </xf>
    <xf numFmtId="0" fontId="5" fillId="9" borderId="7" xfId="0" applyFont="1" applyFill="1" applyBorder="1" applyAlignment="1">
      <alignment vertical="top" wrapText="1"/>
    </xf>
    <xf numFmtId="0" fontId="25" fillId="9" borderId="4" xfId="0" applyFont="1" applyFill="1" applyBorder="1" applyAlignment="1">
      <alignment horizontal="center" vertical="top" wrapText="1"/>
    </xf>
    <xf numFmtId="0" fontId="25" fillId="9" borderId="2" xfId="0" applyFont="1" applyFill="1" applyBorder="1" applyAlignment="1">
      <alignment horizontal="center" vertical="top" wrapText="1"/>
    </xf>
    <xf numFmtId="0" fontId="5" fillId="9" borderId="35" xfId="0" applyFont="1" applyFill="1" applyBorder="1" applyAlignment="1">
      <alignment horizontal="left" vertical="top" wrapText="1"/>
    </xf>
    <xf numFmtId="0" fontId="5" fillId="9" borderId="38" xfId="0" applyFont="1" applyFill="1" applyBorder="1" applyAlignment="1">
      <alignment horizontal="left" vertical="top" wrapText="1"/>
    </xf>
    <xf numFmtId="0" fontId="5" fillId="9" borderId="33" xfId="0" applyFont="1" applyFill="1" applyBorder="1" applyAlignment="1">
      <alignment horizontal="left" vertical="top" wrapText="1"/>
    </xf>
    <xf numFmtId="0" fontId="5" fillId="9" borderId="4" xfId="0" applyFont="1" applyFill="1" applyBorder="1" applyAlignment="1">
      <alignment horizontal="center" vertical="top" wrapText="1"/>
    </xf>
    <xf numFmtId="0" fontId="5" fillId="9" borderId="3" xfId="0" applyFont="1" applyFill="1" applyBorder="1" applyAlignment="1">
      <alignment horizontal="center" vertical="top" wrapText="1"/>
    </xf>
    <xf numFmtId="0" fontId="5" fillId="9" borderId="2" xfId="0" applyFont="1" applyFill="1" applyBorder="1" applyAlignment="1">
      <alignment horizontal="center" vertical="top" wrapText="1"/>
    </xf>
    <xf numFmtId="0" fontId="5" fillId="9" borderId="4" xfId="0" applyFont="1" applyFill="1" applyBorder="1" applyAlignment="1">
      <alignment horizontal="left" vertical="top"/>
    </xf>
    <xf numFmtId="0" fontId="5" fillId="9" borderId="3" xfId="0" applyFont="1" applyFill="1" applyBorder="1" applyAlignment="1">
      <alignment horizontal="left" vertical="top"/>
    </xf>
    <xf numFmtId="0" fontId="5" fillId="9" borderId="2" xfId="0" applyFont="1" applyFill="1" applyBorder="1" applyAlignment="1">
      <alignment horizontal="left" vertical="top"/>
    </xf>
    <xf numFmtId="165" fontId="25" fillId="9" borderId="4" xfId="0" applyNumberFormat="1" applyFont="1" applyFill="1" applyBorder="1" applyAlignment="1">
      <alignment horizontal="left" vertical="top"/>
    </xf>
    <xf numFmtId="165" fontId="25" fillId="9" borderId="2" xfId="0" applyNumberFormat="1" applyFont="1" applyFill="1" applyBorder="1" applyAlignment="1">
      <alignment horizontal="left" vertical="top"/>
    </xf>
    <xf numFmtId="0" fontId="25" fillId="9" borderId="4" xfId="0" applyFont="1" applyFill="1" applyBorder="1" applyAlignment="1">
      <alignment vertical="top" wrapText="1"/>
    </xf>
    <xf numFmtId="0" fontId="25" fillId="9" borderId="2" xfId="0" applyFont="1" applyFill="1" applyBorder="1" applyAlignment="1">
      <alignment vertical="top" wrapText="1"/>
    </xf>
    <xf numFmtId="0" fontId="25" fillId="9" borderId="4" xfId="0" applyFont="1" applyFill="1" applyBorder="1" applyAlignment="1">
      <alignment horizontal="left" vertical="top" wrapText="1"/>
    </xf>
    <xf numFmtId="0" fontId="25" fillId="9" borderId="2" xfId="0" applyFont="1" applyFill="1" applyBorder="1" applyAlignment="1">
      <alignment horizontal="left" vertical="top" wrapText="1"/>
    </xf>
    <xf numFmtId="165" fontId="5" fillId="9" borderId="4" xfId="0" applyNumberFormat="1" applyFont="1" applyFill="1" applyBorder="1" applyAlignment="1">
      <alignment horizontal="left" vertical="top"/>
    </xf>
    <xf numFmtId="165" fontId="5" fillId="9" borderId="3" xfId="0" applyNumberFormat="1" applyFont="1" applyFill="1" applyBorder="1" applyAlignment="1">
      <alignment horizontal="left" vertical="top"/>
    </xf>
    <xf numFmtId="165" fontId="5" fillId="9" borderId="2" xfId="0" applyNumberFormat="1" applyFont="1" applyFill="1" applyBorder="1" applyAlignment="1">
      <alignment horizontal="left" vertical="top"/>
    </xf>
    <xf numFmtId="164" fontId="5" fillId="9" borderId="4" xfId="0" applyNumberFormat="1" applyFont="1" applyFill="1" applyBorder="1" applyAlignment="1">
      <alignment horizontal="left" vertical="top" wrapText="1"/>
    </xf>
    <xf numFmtId="164" fontId="5" fillId="9" borderId="3" xfId="0" applyNumberFormat="1" applyFont="1" applyFill="1" applyBorder="1" applyAlignment="1">
      <alignment horizontal="left" vertical="top" wrapText="1"/>
    </xf>
    <xf numFmtId="164" fontId="5" fillId="9" borderId="2" xfId="0" applyNumberFormat="1" applyFont="1" applyFill="1" applyBorder="1" applyAlignment="1">
      <alignment horizontal="left" vertical="top" wrapText="1"/>
    </xf>
    <xf numFmtId="0" fontId="12" fillId="9" borderId="4" xfId="0" applyFont="1" applyFill="1" applyBorder="1" applyAlignment="1">
      <alignment horizontal="left" vertical="top" wrapText="1"/>
    </xf>
    <xf numFmtId="0" fontId="12" fillId="9" borderId="3" xfId="0" applyFont="1" applyFill="1" applyBorder="1" applyAlignment="1">
      <alignment horizontal="left" vertical="top" wrapText="1"/>
    </xf>
    <xf numFmtId="0" fontId="4" fillId="9" borderId="4" xfId="0" applyFont="1" applyFill="1" applyBorder="1" applyAlignment="1">
      <alignment horizontal="left" vertical="top" wrapText="1"/>
    </xf>
    <xf numFmtId="0" fontId="4" fillId="9" borderId="2" xfId="0" applyFont="1" applyFill="1" applyBorder="1" applyAlignment="1">
      <alignment horizontal="left" vertical="top" wrapText="1"/>
    </xf>
    <xf numFmtId="0" fontId="5" fillId="9" borderId="4" xfId="0" applyFont="1" applyFill="1" applyBorder="1" applyAlignment="1">
      <alignment horizontal="left" wrapText="1"/>
    </xf>
    <xf numFmtId="0" fontId="5" fillId="9" borderId="3" xfId="0" applyFont="1" applyFill="1" applyBorder="1" applyAlignment="1">
      <alignment horizontal="left" wrapText="1"/>
    </xf>
    <xf numFmtId="0" fontId="5" fillId="9" borderId="2" xfId="0" applyFont="1" applyFill="1" applyBorder="1" applyAlignment="1">
      <alignment horizontal="left" wrapText="1"/>
    </xf>
    <xf numFmtId="0" fontId="12" fillId="9" borderId="2" xfId="0" applyFont="1" applyFill="1" applyBorder="1" applyAlignment="1">
      <alignment horizontal="left" vertical="top" wrapText="1"/>
    </xf>
    <xf numFmtId="0" fontId="25" fillId="9" borderId="3" xfId="0" applyFont="1" applyFill="1" applyBorder="1" applyAlignment="1">
      <alignment horizontal="left" vertical="top" wrapText="1"/>
    </xf>
    <xf numFmtId="4" fontId="25" fillId="9" borderId="4" xfId="0" applyNumberFormat="1" applyFont="1" applyFill="1" applyBorder="1" applyAlignment="1">
      <alignment horizontal="left" vertical="top" wrapText="1"/>
    </xf>
    <xf numFmtId="4" fontId="25" fillId="9" borderId="3" xfId="0" applyNumberFormat="1" applyFont="1" applyFill="1" applyBorder="1" applyAlignment="1">
      <alignment horizontal="left" vertical="top" wrapText="1"/>
    </xf>
    <xf numFmtId="4" fontId="25" fillId="9" borderId="2" xfId="0" applyNumberFormat="1" applyFont="1" applyFill="1" applyBorder="1" applyAlignment="1">
      <alignment horizontal="left" vertical="top" wrapText="1"/>
    </xf>
    <xf numFmtId="164" fontId="25" fillId="9" borderId="4" xfId="0" applyNumberFormat="1" applyFont="1" applyFill="1" applyBorder="1" applyAlignment="1">
      <alignment horizontal="left" vertical="top" wrapText="1"/>
    </xf>
    <xf numFmtId="164" fontId="25" fillId="9" borderId="3" xfId="0" applyNumberFormat="1" applyFont="1" applyFill="1" applyBorder="1" applyAlignment="1">
      <alignment horizontal="left" vertical="top" wrapText="1"/>
    </xf>
    <xf numFmtId="164" fontId="25" fillId="9" borderId="2" xfId="0" applyNumberFormat="1" applyFont="1" applyFill="1" applyBorder="1" applyAlignment="1">
      <alignment horizontal="left" vertical="top" wrapText="1"/>
    </xf>
    <xf numFmtId="0" fontId="5" fillId="9" borderId="6" xfId="0" applyFont="1" applyFill="1" applyBorder="1" applyAlignment="1">
      <alignment horizontal="left" vertical="top" wrapText="1"/>
    </xf>
    <xf numFmtId="0" fontId="5" fillId="9" borderId="7" xfId="0" applyFont="1" applyFill="1" applyBorder="1" applyAlignment="1">
      <alignment horizontal="left" vertical="top" wrapText="1"/>
    </xf>
    <xf numFmtId="0" fontId="5" fillId="9" borderId="4" xfId="0" applyFont="1" applyFill="1" applyBorder="1" applyAlignment="1">
      <alignment horizontal="left" vertical="center"/>
    </xf>
    <xf numFmtId="0" fontId="5" fillId="9" borderId="2" xfId="0" applyFont="1" applyFill="1" applyBorder="1" applyAlignment="1">
      <alignment horizontal="left" vertical="center"/>
    </xf>
    <xf numFmtId="164" fontId="5" fillId="9" borderId="4" xfId="0" applyNumberFormat="1" applyFont="1" applyFill="1" applyBorder="1" applyAlignment="1">
      <alignment horizontal="left" vertical="center"/>
    </xf>
    <xf numFmtId="164" fontId="5" fillId="9" borderId="2" xfId="0" applyNumberFormat="1" applyFont="1" applyFill="1" applyBorder="1" applyAlignment="1">
      <alignment horizontal="left" vertical="center"/>
    </xf>
    <xf numFmtId="0" fontId="25" fillId="9" borderId="35" xfId="0" applyFont="1" applyFill="1" applyBorder="1" applyAlignment="1">
      <alignment horizontal="left" vertical="top" wrapText="1"/>
    </xf>
    <xf numFmtId="0" fontId="25" fillId="9" borderId="38" xfId="0" applyFont="1" applyFill="1" applyBorder="1" applyAlignment="1">
      <alignment horizontal="left" vertical="top" wrapText="1"/>
    </xf>
    <xf numFmtId="0" fontId="25" fillId="9" borderId="33" xfId="0" applyFont="1" applyFill="1" applyBorder="1" applyAlignment="1">
      <alignment horizontal="left" vertical="top" wrapText="1"/>
    </xf>
    <xf numFmtId="164" fontId="5" fillId="9" borderId="3" xfId="0" applyNumberFormat="1" applyFont="1" applyFill="1" applyBorder="1" applyAlignment="1">
      <alignment horizontal="left" vertical="center"/>
    </xf>
    <xf numFmtId="0" fontId="55" fillId="9" borderId="6" xfId="0" applyFont="1" applyFill="1" applyBorder="1" applyAlignment="1">
      <alignment horizontal="center" vertical="top" wrapText="1"/>
    </xf>
    <xf numFmtId="0" fontId="55" fillId="9" borderId="7" xfId="0" applyFont="1" applyFill="1" applyBorder="1" applyAlignment="1">
      <alignment horizontal="center" vertical="top" wrapText="1"/>
    </xf>
    <xf numFmtId="0" fontId="5" fillId="9" borderId="46" xfId="0" applyFont="1" applyFill="1" applyBorder="1" applyAlignment="1">
      <alignment horizontal="left" vertical="center"/>
    </xf>
    <xf numFmtId="0" fontId="54" fillId="9" borderId="4" xfId="0" applyFont="1" applyFill="1" applyBorder="1" applyAlignment="1">
      <alignment horizontal="center" vertical="top" wrapText="1"/>
    </xf>
    <xf numFmtId="0" fontId="54" fillId="9" borderId="3" xfId="0" applyFont="1" applyFill="1" applyBorder="1" applyAlignment="1">
      <alignment horizontal="center" vertical="top" wrapText="1"/>
    </xf>
    <xf numFmtId="0" fontId="54" fillId="9" borderId="2" xfId="0" applyFont="1" applyFill="1" applyBorder="1" applyAlignment="1">
      <alignment horizontal="center" vertical="top" wrapText="1"/>
    </xf>
    <xf numFmtId="0" fontId="23" fillId="9" borderId="1" xfId="0" applyFont="1" applyFill="1" applyBorder="1" applyAlignment="1">
      <alignment horizontal="left" vertical="top" wrapText="1"/>
    </xf>
    <xf numFmtId="0" fontId="5" fillId="9" borderId="6" xfId="0" applyFont="1" applyFill="1" applyBorder="1" applyAlignment="1">
      <alignment horizontal="center" vertical="top" wrapText="1"/>
    </xf>
    <xf numFmtId="0" fontId="5" fillId="9" borderId="7" xfId="0" applyFont="1" applyFill="1" applyBorder="1" applyAlignment="1">
      <alignment horizontal="center" vertical="top" wrapText="1"/>
    </xf>
    <xf numFmtId="0" fontId="56" fillId="9" borderId="37" xfId="0" applyFont="1" applyFill="1" applyBorder="1" applyAlignment="1">
      <alignment horizontal="left" vertical="top" wrapText="1"/>
    </xf>
    <xf numFmtId="0" fontId="56" fillId="9" borderId="0" xfId="0" applyFont="1" applyFill="1" applyBorder="1" applyAlignment="1">
      <alignment horizontal="left" vertical="top" wrapText="1"/>
    </xf>
    <xf numFmtId="0" fontId="5" fillId="9" borderId="9" xfId="0" applyFont="1" applyFill="1" applyBorder="1" applyAlignment="1">
      <alignment horizontal="left" vertical="top" wrapText="1"/>
    </xf>
    <xf numFmtId="0" fontId="53" fillId="9" borderId="24" xfId="0" applyFont="1" applyFill="1" applyBorder="1" applyAlignment="1">
      <alignment horizontal="left" vertical="center" wrapText="1"/>
    </xf>
    <xf numFmtId="0" fontId="53" fillId="9" borderId="25" xfId="0" applyFont="1" applyFill="1" applyBorder="1" applyAlignment="1">
      <alignment horizontal="left" vertical="center" wrapText="1"/>
    </xf>
    <xf numFmtId="0" fontId="53" fillId="9" borderId="26" xfId="0" applyFont="1" applyFill="1" applyBorder="1" applyAlignment="1">
      <alignment horizontal="left" vertical="center" wrapText="1"/>
    </xf>
    <xf numFmtId="0" fontId="53" fillId="9" borderId="27" xfId="0" applyFont="1" applyFill="1" applyBorder="1" applyAlignment="1">
      <alignment horizontal="left" vertical="center" wrapText="1"/>
    </xf>
    <xf numFmtId="0" fontId="49" fillId="9" borderId="6" xfId="0" applyFont="1" applyFill="1" applyBorder="1" applyAlignment="1">
      <alignment vertical="top" wrapText="1"/>
    </xf>
    <xf numFmtId="0" fontId="49" fillId="9" borderId="7" xfId="0" applyFont="1" applyFill="1" applyBorder="1" applyAlignment="1">
      <alignment vertical="top" wrapText="1"/>
    </xf>
    <xf numFmtId="0" fontId="9" fillId="2" borderId="4" xfId="0" applyFont="1" applyFill="1" applyBorder="1" applyAlignment="1">
      <alignment vertical="top" wrapText="1"/>
    </xf>
    <xf numFmtId="0" fontId="9" fillId="2" borderId="3" xfId="0" applyFont="1" applyFill="1" applyBorder="1" applyAlignment="1">
      <alignment vertical="top" wrapText="1"/>
    </xf>
    <xf numFmtId="0" fontId="9" fillId="2" borderId="2" xfId="0" applyFont="1" applyFill="1" applyBorder="1" applyAlignment="1">
      <alignment vertical="top" wrapText="1"/>
    </xf>
    <xf numFmtId="0" fontId="27" fillId="2" borderId="4" xfId="0" applyFont="1" applyFill="1" applyBorder="1" applyAlignment="1">
      <alignment horizontal="left" vertical="top" wrapText="1"/>
    </xf>
    <xf numFmtId="0" fontId="27" fillId="2" borderId="3" xfId="0" applyFont="1" applyFill="1" applyBorder="1" applyAlignment="1">
      <alignment horizontal="left" vertical="top" wrapText="1"/>
    </xf>
    <xf numFmtId="0" fontId="27" fillId="2" borderId="2" xfId="0" applyFont="1" applyFill="1" applyBorder="1" applyAlignment="1">
      <alignment horizontal="left" vertical="top" wrapText="1"/>
    </xf>
    <xf numFmtId="0" fontId="27" fillId="2" borderId="4" xfId="0" applyFont="1" applyFill="1" applyBorder="1" applyAlignment="1">
      <alignment vertical="top" wrapText="1"/>
    </xf>
    <xf numFmtId="0" fontId="27" fillId="2" borderId="3" xfId="0" applyFont="1" applyFill="1" applyBorder="1" applyAlignment="1">
      <alignment vertical="top" wrapText="1"/>
    </xf>
    <xf numFmtId="0" fontId="27" fillId="2" borderId="2" xfId="0" applyFont="1" applyFill="1" applyBorder="1" applyAlignment="1">
      <alignment vertical="top" wrapText="1"/>
    </xf>
    <xf numFmtId="0" fontId="10" fillId="3" borderId="4" xfId="0" applyFont="1" applyFill="1" applyBorder="1" applyAlignment="1">
      <alignment horizontal="center" vertical="top" wrapText="1"/>
    </xf>
    <xf numFmtId="0" fontId="10" fillId="3" borderId="3" xfId="0" applyFont="1" applyFill="1" applyBorder="1" applyAlignment="1">
      <alignment horizontal="center" vertical="top" wrapText="1"/>
    </xf>
    <xf numFmtId="0" fontId="10" fillId="3" borderId="2" xfId="0" applyFont="1" applyFill="1" applyBorder="1" applyAlignment="1">
      <alignment horizontal="center" vertical="top" wrapText="1"/>
    </xf>
    <xf numFmtId="0" fontId="10" fillId="2" borderId="4" xfId="0" applyFont="1" applyFill="1" applyBorder="1" applyAlignment="1">
      <alignment horizontal="center" vertical="top" wrapText="1"/>
    </xf>
    <xf numFmtId="0" fontId="10" fillId="2" borderId="3" xfId="0" applyFont="1" applyFill="1" applyBorder="1" applyAlignment="1">
      <alignment horizontal="center" vertical="top" wrapText="1"/>
    </xf>
    <xf numFmtId="0" fontId="10" fillId="2" borderId="2" xfId="0" applyFont="1" applyFill="1" applyBorder="1" applyAlignment="1">
      <alignment horizontal="center" vertical="top" wrapText="1"/>
    </xf>
    <xf numFmtId="172" fontId="10" fillId="3" borderId="4" xfId="0" applyNumberFormat="1" applyFont="1" applyFill="1" applyBorder="1" applyAlignment="1">
      <alignment horizontal="center" vertical="top" wrapText="1"/>
    </xf>
    <xf numFmtId="172" fontId="10" fillId="3" borderId="3" xfId="0" applyNumberFormat="1" applyFont="1" applyFill="1" applyBorder="1" applyAlignment="1">
      <alignment horizontal="center" vertical="top" wrapText="1"/>
    </xf>
    <xf numFmtId="172" fontId="10" fillId="3" borderId="2" xfId="0" applyNumberFormat="1" applyFont="1" applyFill="1" applyBorder="1" applyAlignment="1">
      <alignment horizontal="center" vertical="top" wrapText="1"/>
    </xf>
    <xf numFmtId="164" fontId="27" fillId="2" borderId="4" xfId="0" applyNumberFormat="1" applyFont="1" applyFill="1" applyBorder="1" applyAlignment="1">
      <alignment horizontal="left" vertical="top" wrapText="1"/>
    </xf>
    <xf numFmtId="164" fontId="27" fillId="2" borderId="3" xfId="0" applyNumberFormat="1" applyFont="1" applyFill="1" applyBorder="1" applyAlignment="1">
      <alignment horizontal="left" vertical="top" wrapText="1"/>
    </xf>
    <xf numFmtId="164" fontId="27" fillId="2" borderId="2" xfId="0" applyNumberFormat="1" applyFont="1" applyFill="1" applyBorder="1" applyAlignment="1">
      <alignment horizontal="left" vertical="top" wrapText="1"/>
    </xf>
    <xf numFmtId="172" fontId="10" fillId="2" borderId="4" xfId="0" applyNumberFormat="1" applyFont="1" applyFill="1" applyBorder="1" applyAlignment="1">
      <alignment horizontal="center" vertical="top" wrapText="1"/>
    </xf>
    <xf numFmtId="172" fontId="10" fillId="2" borderId="3" xfId="0" applyNumberFormat="1" applyFont="1" applyFill="1" applyBorder="1" applyAlignment="1">
      <alignment horizontal="center" vertical="top" wrapText="1"/>
    </xf>
    <xf numFmtId="172" fontId="10" fillId="2" borderId="2" xfId="0" applyNumberFormat="1" applyFont="1" applyFill="1" applyBorder="1" applyAlignment="1">
      <alignment horizontal="center" vertical="top" wrapText="1"/>
    </xf>
    <xf numFmtId="0" fontId="10" fillId="2" borderId="4" xfId="0" applyFont="1" applyFill="1" applyBorder="1" applyAlignment="1">
      <alignment vertical="top" wrapText="1"/>
    </xf>
    <xf numFmtId="0" fontId="10" fillId="2" borderId="3" xfId="0" applyFont="1" applyFill="1" applyBorder="1" applyAlignment="1">
      <alignment vertical="top" wrapText="1"/>
    </xf>
    <xf numFmtId="0" fontId="10" fillId="2" borderId="2" xfId="0" applyFont="1" applyFill="1" applyBorder="1" applyAlignment="1">
      <alignment vertical="top" wrapText="1"/>
    </xf>
    <xf numFmtId="0" fontId="10" fillId="2" borderId="4" xfId="0" applyNumberFormat="1" applyFont="1" applyFill="1" applyBorder="1" applyAlignment="1">
      <alignment horizontal="center" vertical="top" wrapText="1"/>
    </xf>
    <xf numFmtId="0" fontId="10" fillId="2" borderId="3" xfId="0" applyNumberFormat="1" applyFont="1" applyFill="1" applyBorder="1" applyAlignment="1">
      <alignment horizontal="center" vertical="top" wrapText="1"/>
    </xf>
    <xf numFmtId="0" fontId="10" fillId="2" borderId="2" xfId="0" applyNumberFormat="1" applyFont="1" applyFill="1" applyBorder="1" applyAlignment="1">
      <alignment horizontal="center" vertical="top" wrapText="1"/>
    </xf>
    <xf numFmtId="0" fontId="22" fillId="2" borderId="4" xfId="0" applyFont="1" applyFill="1" applyBorder="1" applyAlignment="1">
      <alignment horizontal="left" vertical="top" wrapText="1"/>
    </xf>
    <xf numFmtId="0" fontId="22" fillId="2" borderId="3" xfId="0" applyFont="1" applyFill="1" applyBorder="1" applyAlignment="1">
      <alignment horizontal="left" vertical="top" wrapText="1"/>
    </xf>
    <xf numFmtId="0" fontId="22" fillId="2" borderId="2" xfId="0" applyFont="1" applyFill="1" applyBorder="1" applyAlignment="1">
      <alignment horizontal="left" vertical="top" wrapText="1"/>
    </xf>
    <xf numFmtId="0" fontId="0" fillId="2" borderId="4" xfId="0" applyFont="1" applyFill="1" applyBorder="1" applyAlignment="1">
      <alignment horizontal="center" vertical="top" wrapText="1"/>
    </xf>
    <xf numFmtId="0" fontId="0" fillId="2" borderId="3" xfId="0" applyFont="1" applyFill="1" applyBorder="1" applyAlignment="1">
      <alignment horizontal="center" vertical="top" wrapText="1"/>
    </xf>
    <xf numFmtId="0" fontId="0" fillId="2" borderId="2" xfId="0" applyFont="1" applyFill="1" applyBorder="1" applyAlignment="1">
      <alignment horizontal="center" vertical="top" wrapText="1"/>
    </xf>
    <xf numFmtId="0" fontId="89" fillId="2" borderId="6" xfId="0" applyFont="1" applyFill="1" applyBorder="1" applyAlignment="1">
      <alignment horizontal="left" vertical="center" wrapText="1"/>
    </xf>
    <xf numFmtId="0" fontId="89" fillId="2" borderId="21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>
      <alignment horizontal="left" vertical="top" wrapText="1"/>
    </xf>
    <xf numFmtId="0" fontId="9" fillId="2" borderId="2" xfId="0" applyFont="1" applyFill="1" applyBorder="1" applyAlignment="1">
      <alignment horizontal="left" vertical="top" wrapText="1"/>
    </xf>
    <xf numFmtId="0" fontId="66" fillId="2" borderId="1" xfId="0" applyFont="1" applyFill="1" applyBorder="1" applyAlignment="1">
      <alignment horizontal="center" vertical="center" wrapText="1"/>
    </xf>
    <xf numFmtId="0" fontId="74" fillId="0" borderId="0" xfId="0" applyFont="1" applyFill="1" applyAlignment="1">
      <alignment horizontal="left" vertical="center" wrapText="1"/>
    </xf>
    <xf numFmtId="0" fontId="37" fillId="0" borderId="1" xfId="0" applyFont="1" applyFill="1" applyBorder="1" applyAlignment="1">
      <alignment horizontal="center" vertical="top" wrapText="1"/>
    </xf>
    <xf numFmtId="0" fontId="36" fillId="2" borderId="1" xfId="0" applyFont="1" applyFill="1" applyBorder="1" applyAlignment="1">
      <alignment horizontal="left" vertical="top" wrapText="1"/>
    </xf>
    <xf numFmtId="0" fontId="12" fillId="2" borderId="1" xfId="0" applyFont="1" applyFill="1" applyBorder="1" applyAlignment="1">
      <alignment horizontal="left" vertical="top" wrapText="1"/>
    </xf>
    <xf numFmtId="2" fontId="36" fillId="2" borderId="1" xfId="0" applyNumberFormat="1" applyFont="1" applyFill="1" applyBorder="1" applyAlignment="1">
      <alignment horizontal="left" vertical="top" wrapText="1"/>
    </xf>
    <xf numFmtId="0" fontId="78" fillId="0" borderId="1" xfId="0" applyFont="1" applyBorder="1" applyAlignment="1">
      <alignment vertical="top" wrapText="1"/>
    </xf>
    <xf numFmtId="0" fontId="78" fillId="0" borderId="1" xfId="0" applyFont="1" applyBorder="1" applyAlignment="1">
      <alignment horizontal="center" vertical="top" wrapText="1"/>
    </xf>
    <xf numFmtId="0" fontId="78" fillId="0" borderId="1" xfId="0" applyFont="1" applyBorder="1" applyAlignment="1">
      <alignment horizontal="left" vertical="top" wrapText="1"/>
    </xf>
    <xf numFmtId="0" fontId="49" fillId="2" borderId="6" xfId="0" applyFont="1" applyFill="1" applyBorder="1"/>
    <xf numFmtId="0" fontId="49" fillId="2" borderId="21" xfId="0" applyFont="1" applyFill="1" applyBorder="1"/>
    <xf numFmtId="0" fontId="49" fillId="2" borderId="7" xfId="0" applyFont="1" applyFill="1" applyBorder="1"/>
    <xf numFmtId="0" fontId="25" fillId="2" borderId="4" xfId="2" applyFont="1" applyFill="1" applyBorder="1" applyAlignment="1">
      <alignment horizontal="left" vertical="top" wrapText="1"/>
    </xf>
    <xf numFmtId="0" fontId="25" fillId="2" borderId="3" xfId="2" applyFont="1" applyFill="1" applyBorder="1" applyAlignment="1">
      <alignment horizontal="left" vertical="top" wrapText="1"/>
    </xf>
    <xf numFmtId="0" fontId="25" fillId="2" borderId="2" xfId="2" applyFont="1" applyFill="1" applyBorder="1" applyAlignment="1">
      <alignment horizontal="left" vertical="top" wrapText="1"/>
    </xf>
    <xf numFmtId="0" fontId="91" fillId="2" borderId="6" xfId="0" applyFont="1" applyFill="1" applyBorder="1"/>
    <xf numFmtId="0" fontId="91" fillId="2" borderId="21" xfId="0" applyFont="1" applyFill="1" applyBorder="1"/>
    <xf numFmtId="0" fontId="91" fillId="2" borderId="7" xfId="0" applyFont="1" applyFill="1" applyBorder="1"/>
    <xf numFmtId="2" fontId="25" fillId="2" borderId="3" xfId="20" applyNumberFormat="1" applyFont="1" applyFill="1" applyBorder="1" applyAlignment="1">
      <alignment horizontal="left" vertical="center"/>
    </xf>
    <xf numFmtId="2" fontId="25" fillId="2" borderId="2" xfId="20" applyNumberFormat="1" applyFont="1" applyFill="1" applyBorder="1" applyAlignment="1">
      <alignment horizontal="left" vertical="center"/>
    </xf>
    <xf numFmtId="2" fontId="25" fillId="2" borderId="4" xfId="20" applyNumberFormat="1" applyFont="1" applyFill="1" applyBorder="1" applyAlignment="1">
      <alignment horizontal="left" vertical="center"/>
    </xf>
    <xf numFmtId="0" fontId="49" fillId="2" borderId="6" xfId="20" applyNumberFormat="1" applyFont="1" applyFill="1" applyBorder="1" applyAlignment="1">
      <alignment horizontal="left" vertical="top" wrapText="1"/>
    </xf>
    <xf numFmtId="0" fontId="49" fillId="2" borderId="21" xfId="20" applyNumberFormat="1" applyFont="1" applyFill="1" applyBorder="1" applyAlignment="1">
      <alignment horizontal="left" vertical="top" wrapText="1"/>
    </xf>
    <xf numFmtId="0" fontId="49" fillId="2" borderId="7" xfId="20" applyNumberFormat="1" applyFont="1" applyFill="1" applyBorder="1" applyAlignment="1">
      <alignment horizontal="left" vertical="top" wrapText="1"/>
    </xf>
    <xf numFmtId="0" fontId="8" fillId="2" borderId="71" xfId="0" applyFont="1" applyFill="1" applyBorder="1" applyAlignment="1">
      <alignment vertical="top" wrapText="1"/>
    </xf>
    <xf numFmtId="0" fontId="4" fillId="2" borderId="74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28" fillId="2" borderId="74" xfId="0" applyNumberFormat="1" applyFont="1" applyFill="1" applyBorder="1" applyAlignment="1">
      <alignment horizontal="left" vertical="center" wrapText="1"/>
    </xf>
    <xf numFmtId="0" fontId="28" fillId="2" borderId="2" xfId="0" applyNumberFormat="1" applyFont="1" applyFill="1" applyBorder="1" applyAlignment="1">
      <alignment horizontal="left" vertical="center" wrapText="1"/>
    </xf>
    <xf numFmtId="0" fontId="37" fillId="2" borderId="1" xfId="0" applyFont="1" applyFill="1" applyBorder="1" applyAlignment="1">
      <alignment horizontal="left" vertical="top" wrapText="1"/>
    </xf>
    <xf numFmtId="2" fontId="8" fillId="2" borderId="1" xfId="0" applyNumberFormat="1" applyFont="1" applyFill="1" applyBorder="1" applyAlignment="1">
      <alignment horizontal="left" vertical="center"/>
    </xf>
    <xf numFmtId="0" fontId="4" fillId="2" borderId="74" xfId="0" applyNumberFormat="1" applyFont="1" applyFill="1" applyBorder="1" applyAlignment="1">
      <alignment horizontal="left" vertical="center"/>
    </xf>
    <xf numFmtId="0" fontId="4" fillId="2" borderId="3" xfId="0" applyNumberFormat="1" applyFont="1" applyFill="1" applyBorder="1" applyAlignment="1">
      <alignment horizontal="left" vertical="center"/>
    </xf>
    <xf numFmtId="0" fontId="4" fillId="2" borderId="2" xfId="0" applyNumberFormat="1" applyFont="1" applyFill="1" applyBorder="1" applyAlignment="1">
      <alignment horizontal="left" vertical="center"/>
    </xf>
    <xf numFmtId="164" fontId="4" fillId="2" borderId="74" xfId="0" applyNumberFormat="1" applyFont="1" applyFill="1" applyBorder="1" applyAlignment="1">
      <alignment horizontal="left" vertical="center"/>
    </xf>
    <xf numFmtId="164" fontId="4" fillId="2" borderId="3" xfId="0" applyNumberFormat="1" applyFont="1" applyFill="1" applyBorder="1" applyAlignment="1">
      <alignment horizontal="left" vertical="center"/>
    </xf>
    <xf numFmtId="164" fontId="4" fillId="2" borderId="2" xfId="0" applyNumberFormat="1" applyFont="1" applyFill="1" applyBorder="1" applyAlignment="1">
      <alignment horizontal="left" vertical="center"/>
    </xf>
    <xf numFmtId="0" fontId="8" fillId="2" borderId="74" xfId="0" applyNumberFormat="1" applyFont="1" applyFill="1" applyBorder="1" applyAlignment="1">
      <alignment horizontal="left" vertical="center" wrapText="1"/>
    </xf>
    <xf numFmtId="0" fontId="8" fillId="2" borderId="3" xfId="0" applyNumberFormat="1" applyFont="1" applyFill="1" applyBorder="1" applyAlignment="1">
      <alignment horizontal="left" vertical="center" wrapText="1"/>
    </xf>
    <xf numFmtId="0" fontId="8" fillId="2" borderId="2" xfId="0" applyNumberFormat="1" applyFont="1" applyFill="1" applyBorder="1" applyAlignment="1">
      <alignment horizontal="left" vertical="center" wrapText="1"/>
    </xf>
    <xf numFmtId="0" fontId="76" fillId="2" borderId="74" xfId="0" applyFont="1" applyFill="1" applyBorder="1" applyAlignment="1">
      <alignment horizontal="left" vertical="center" wrapText="1"/>
    </xf>
    <xf numFmtId="0" fontId="76" fillId="2" borderId="3" xfId="0" applyFont="1" applyFill="1" applyBorder="1" applyAlignment="1">
      <alignment horizontal="left" vertical="center" wrapText="1"/>
    </xf>
    <xf numFmtId="0" fontId="76" fillId="2" borderId="2" xfId="0" applyFont="1" applyFill="1" applyBorder="1" applyAlignment="1">
      <alignment horizontal="left" vertical="center" wrapText="1"/>
    </xf>
    <xf numFmtId="0" fontId="106" fillId="2" borderId="4" xfId="0" applyFont="1" applyFill="1" applyBorder="1" applyAlignment="1">
      <alignment vertical="top" wrapText="1"/>
    </xf>
    <xf numFmtId="0" fontId="106" fillId="2" borderId="3" xfId="0" applyFont="1" applyFill="1" applyBorder="1" applyAlignment="1">
      <alignment vertical="top" wrapText="1"/>
    </xf>
    <xf numFmtId="0" fontId="106" fillId="2" borderId="2" xfId="0" applyFont="1" applyFill="1" applyBorder="1" applyAlignment="1">
      <alignment vertical="top" wrapText="1"/>
    </xf>
    <xf numFmtId="0" fontId="37" fillId="2" borderId="4" xfId="0" applyFont="1" applyFill="1" applyBorder="1" applyAlignment="1">
      <alignment horizontal="left" vertical="top" wrapText="1"/>
    </xf>
    <xf numFmtId="0" fontId="37" fillId="2" borderId="3" xfId="0" applyFont="1" applyFill="1" applyBorder="1" applyAlignment="1">
      <alignment horizontal="left" vertical="top" wrapText="1"/>
    </xf>
    <xf numFmtId="0" fontId="37" fillId="2" borderId="2" xfId="0" applyFont="1" applyFill="1" applyBorder="1" applyAlignment="1">
      <alignment horizontal="left" vertical="top" wrapText="1"/>
    </xf>
    <xf numFmtId="0" fontId="106" fillId="2" borderId="1" xfId="0" applyFont="1" applyFill="1" applyBorder="1" applyAlignment="1">
      <alignment vertical="top" wrapText="1"/>
    </xf>
    <xf numFmtId="4" fontId="8" fillId="2" borderId="1" xfId="0" applyNumberFormat="1" applyFont="1" applyFill="1" applyBorder="1" applyAlignment="1">
      <alignment horizontal="left" vertical="center"/>
    </xf>
    <xf numFmtId="0" fontId="80" fillId="14" borderId="74" xfId="0" applyFont="1" applyFill="1" applyBorder="1" applyAlignment="1">
      <alignment horizontal="left" vertical="top" wrapText="1"/>
    </xf>
    <xf numFmtId="0" fontId="80" fillId="14" borderId="3" xfId="0" applyFont="1" applyFill="1" applyBorder="1" applyAlignment="1">
      <alignment horizontal="left" vertical="top" wrapText="1"/>
    </xf>
    <xf numFmtId="0" fontId="80" fillId="14" borderId="2" xfId="0" applyFont="1" applyFill="1" applyBorder="1" applyAlignment="1">
      <alignment horizontal="left" vertical="top" wrapText="1"/>
    </xf>
    <xf numFmtId="0" fontId="82" fillId="14" borderId="74" xfId="0" applyFont="1" applyFill="1" applyBorder="1" applyAlignment="1">
      <alignment horizontal="left" vertical="top" wrapText="1"/>
    </xf>
    <xf numFmtId="0" fontId="82" fillId="14" borderId="3" xfId="0" applyFont="1" applyFill="1" applyBorder="1" applyAlignment="1">
      <alignment horizontal="left" vertical="top" wrapText="1"/>
    </xf>
    <xf numFmtId="0" fontId="82" fillId="14" borderId="2" xfId="0" applyFont="1" applyFill="1" applyBorder="1" applyAlignment="1">
      <alignment horizontal="left" vertical="top" wrapText="1"/>
    </xf>
    <xf numFmtId="0" fontId="37" fillId="2" borderId="1" xfId="0" applyFont="1" applyFill="1" applyBorder="1" applyAlignment="1">
      <alignment vertical="top" wrapText="1"/>
    </xf>
    <xf numFmtId="0" fontId="23" fillId="14" borderId="74" xfId="0" applyFont="1" applyFill="1" applyBorder="1" applyAlignment="1">
      <alignment vertical="top" wrapText="1"/>
    </xf>
    <xf numFmtId="0" fontId="23" fillId="14" borderId="3" xfId="0" applyFont="1" applyFill="1" applyBorder="1" applyAlignment="1">
      <alignment vertical="top" wrapText="1"/>
    </xf>
    <xf numFmtId="0" fontId="23" fillId="14" borderId="2" xfId="0" applyFont="1" applyFill="1" applyBorder="1" applyAlignment="1">
      <alignment vertical="top" wrapText="1"/>
    </xf>
    <xf numFmtId="0" fontId="23" fillId="2" borderId="74" xfId="0" applyFont="1" applyFill="1" applyBorder="1" applyAlignment="1">
      <alignment vertical="top" wrapText="1"/>
    </xf>
    <xf numFmtId="0" fontId="23" fillId="2" borderId="3" xfId="0" applyFont="1" applyFill="1" applyBorder="1" applyAlignment="1">
      <alignment vertical="top" wrapText="1"/>
    </xf>
    <xf numFmtId="0" fontId="23" fillId="2" borderId="2" xfId="0" applyFont="1" applyFill="1" applyBorder="1" applyAlignment="1">
      <alignment vertical="top" wrapText="1"/>
    </xf>
    <xf numFmtId="0" fontId="37" fillId="14" borderId="1" xfId="0" applyFont="1" applyFill="1" applyBorder="1" applyAlignment="1">
      <alignment horizontal="left" vertical="top" wrapText="1"/>
    </xf>
    <xf numFmtId="0" fontId="82" fillId="2" borderId="1" xfId="0" applyFont="1" applyFill="1" applyBorder="1" applyAlignment="1">
      <alignment vertical="top" wrapText="1"/>
    </xf>
    <xf numFmtId="0" fontId="23" fillId="14" borderId="74" xfId="0" applyFont="1" applyFill="1" applyBorder="1" applyAlignment="1">
      <alignment horizontal="left" vertical="top" wrapText="1"/>
    </xf>
    <xf numFmtId="0" fontId="23" fillId="14" borderId="3" xfId="0" applyFont="1" applyFill="1" applyBorder="1" applyAlignment="1">
      <alignment horizontal="left" vertical="top" wrapText="1"/>
    </xf>
    <xf numFmtId="0" fontId="23" fillId="14" borderId="2" xfId="0" applyFont="1" applyFill="1" applyBorder="1" applyAlignment="1">
      <alignment horizontal="left" vertical="top" wrapText="1"/>
    </xf>
    <xf numFmtId="0" fontId="23" fillId="2" borderId="1" xfId="0" applyFont="1" applyFill="1" applyBorder="1" applyAlignment="1">
      <alignment vertical="top" wrapText="1"/>
    </xf>
    <xf numFmtId="4" fontId="25" fillId="14" borderId="74" xfId="0" applyNumberFormat="1" applyFont="1" applyFill="1" applyBorder="1" applyAlignment="1">
      <alignment horizontal="left" vertical="center" wrapText="1"/>
    </xf>
    <xf numFmtId="4" fontId="25" fillId="14" borderId="2" xfId="0" applyNumberFormat="1" applyFont="1" applyFill="1" applyBorder="1" applyAlignment="1">
      <alignment horizontal="left" vertical="center" wrapText="1"/>
    </xf>
    <xf numFmtId="0" fontId="4" fillId="2" borderId="74" xfId="0" applyFont="1" applyFill="1" applyBorder="1" applyAlignment="1">
      <alignment vertical="top" wrapText="1"/>
    </xf>
    <xf numFmtId="0" fontId="27" fillId="2" borderId="74" xfId="0" applyFont="1" applyFill="1" applyBorder="1" applyAlignment="1">
      <alignment vertical="top" wrapText="1"/>
    </xf>
    <xf numFmtId="0" fontId="23" fillId="14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vertical="top" wrapText="1"/>
    </xf>
    <xf numFmtId="0" fontId="87" fillId="2" borderId="74" xfId="0" applyFont="1" applyFill="1" applyBorder="1" applyAlignment="1">
      <alignment vertical="top" wrapText="1"/>
    </xf>
    <xf numFmtId="0" fontId="87" fillId="2" borderId="3" xfId="0" applyFont="1" applyFill="1" applyBorder="1" applyAlignment="1">
      <alignment vertical="top" wrapText="1"/>
    </xf>
    <xf numFmtId="0" fontId="87" fillId="2" borderId="2" xfId="0" applyFont="1" applyFill="1" applyBorder="1" applyAlignment="1">
      <alignment vertical="top" wrapText="1"/>
    </xf>
    <xf numFmtId="0" fontId="12" fillId="2" borderId="74" xfId="0" applyFont="1" applyFill="1" applyBorder="1" applyAlignment="1">
      <alignment vertical="top" wrapText="1"/>
    </xf>
    <xf numFmtId="0" fontId="12" fillId="2" borderId="3" xfId="0" applyFont="1" applyFill="1" applyBorder="1" applyAlignment="1">
      <alignment vertical="top" wrapText="1"/>
    </xf>
    <xf numFmtId="0" fontId="12" fillId="2" borderId="2" xfId="0" applyFont="1" applyFill="1" applyBorder="1" applyAlignment="1">
      <alignment vertical="top" wrapText="1"/>
    </xf>
    <xf numFmtId="0" fontId="82" fillId="14" borderId="1" xfId="0" applyFont="1" applyFill="1" applyBorder="1" applyAlignment="1">
      <alignment horizontal="left" vertical="top" wrapText="1"/>
    </xf>
    <xf numFmtId="0" fontId="25" fillId="2" borderId="74" xfId="0" applyFont="1" applyFill="1" applyBorder="1" applyAlignment="1">
      <alignment vertical="top" wrapText="1"/>
    </xf>
    <xf numFmtId="0" fontId="25" fillId="2" borderId="3" xfId="0" applyFont="1" applyFill="1" applyBorder="1" applyAlignment="1">
      <alignment vertical="top" wrapText="1"/>
    </xf>
    <xf numFmtId="0" fontId="25" fillId="2" borderId="2" xfId="0" applyFont="1" applyFill="1" applyBorder="1" applyAlignment="1">
      <alignment vertical="top" wrapText="1"/>
    </xf>
    <xf numFmtId="0" fontId="23" fillId="2" borderId="107" xfId="0" applyFont="1" applyFill="1" applyBorder="1" applyAlignment="1">
      <alignment wrapText="1"/>
    </xf>
    <xf numFmtId="0" fontId="23" fillId="2" borderId="3" xfId="0" applyFont="1" applyFill="1" applyBorder="1" applyAlignment="1">
      <alignment wrapText="1"/>
    </xf>
    <xf numFmtId="0" fontId="23" fillId="2" borderId="2" xfId="0" applyFont="1" applyFill="1" applyBorder="1" applyAlignment="1">
      <alignment wrapText="1"/>
    </xf>
    <xf numFmtId="0" fontId="28" fillId="2" borderId="74" xfId="0" applyFont="1" applyFill="1" applyBorder="1" applyAlignment="1">
      <alignment horizontal="left" vertical="center" wrapText="1"/>
    </xf>
    <xf numFmtId="0" fontId="28" fillId="2" borderId="3" xfId="0" applyFont="1" applyFill="1" applyBorder="1" applyAlignment="1">
      <alignment horizontal="left" vertical="center" wrapText="1"/>
    </xf>
    <xf numFmtId="0" fontId="28" fillId="2" borderId="2" xfId="0" applyFont="1" applyFill="1" applyBorder="1" applyAlignment="1">
      <alignment horizontal="left" vertical="center" wrapText="1"/>
    </xf>
    <xf numFmtId="0" fontId="89" fillId="2" borderId="6" xfId="0" applyFont="1" applyFill="1" applyBorder="1"/>
    <xf numFmtId="0" fontId="89" fillId="2" borderId="21" xfId="0" applyFont="1" applyFill="1" applyBorder="1"/>
    <xf numFmtId="0" fontId="89" fillId="2" borderId="7" xfId="0" applyFont="1" applyFill="1" applyBorder="1"/>
    <xf numFmtId="0" fontId="89" fillId="2" borderId="6" xfId="0" applyFont="1" applyFill="1" applyBorder="1" applyAlignment="1">
      <alignment vertical="center"/>
    </xf>
    <xf numFmtId="0" fontId="89" fillId="2" borderId="7" xfId="0" applyFont="1" applyFill="1" applyBorder="1" applyAlignment="1">
      <alignment vertical="center"/>
    </xf>
    <xf numFmtId="0" fontId="4" fillId="2" borderId="74" xfId="0" applyFont="1" applyFill="1" applyBorder="1" applyAlignment="1">
      <alignment vertical="center" wrapText="1"/>
    </xf>
    <xf numFmtId="0" fontId="23" fillId="2" borderId="74" xfId="0" applyFont="1" applyFill="1" applyBorder="1" applyAlignment="1">
      <alignment horizontal="left" vertical="center" wrapText="1"/>
    </xf>
    <xf numFmtId="0" fontId="23" fillId="2" borderId="3" xfId="0" applyFont="1" applyFill="1" applyBorder="1" applyAlignment="1">
      <alignment horizontal="left" vertical="center" wrapText="1"/>
    </xf>
    <xf numFmtId="0" fontId="23" fillId="2" borderId="2" xfId="0" applyFont="1" applyFill="1" applyBorder="1" applyAlignment="1">
      <alignment horizontal="left" vertical="center" wrapText="1"/>
    </xf>
    <xf numFmtId="0" fontId="31" fillId="2" borderId="74" xfId="0" applyFont="1" applyFill="1" applyBorder="1" applyAlignment="1">
      <alignment vertical="top" wrapText="1"/>
    </xf>
    <xf numFmtId="0" fontId="31" fillId="2" borderId="3" xfId="0" applyFont="1" applyFill="1" applyBorder="1" applyAlignment="1">
      <alignment vertical="top" wrapText="1"/>
    </xf>
    <xf numFmtId="0" fontId="31" fillId="2" borderId="2" xfId="0" applyFont="1" applyFill="1" applyBorder="1" applyAlignment="1">
      <alignment vertical="top" wrapText="1"/>
    </xf>
    <xf numFmtId="0" fontId="5" fillId="0" borderId="74" xfId="3" applyFont="1" applyBorder="1" applyAlignment="1">
      <alignment vertical="center" wrapText="1"/>
    </xf>
    <xf numFmtId="0" fontId="5" fillId="0" borderId="3" xfId="3" applyFont="1" applyBorder="1" applyAlignment="1">
      <alignment vertical="center" wrapText="1"/>
    </xf>
    <xf numFmtId="0" fontId="5" fillId="0" borderId="2" xfId="3" applyFont="1" applyBorder="1" applyAlignment="1">
      <alignment vertical="center" wrapText="1"/>
    </xf>
    <xf numFmtId="0" fontId="4" fillId="0" borderId="74" xfId="0" applyFont="1" applyBorder="1" applyAlignment="1">
      <alignment vertical="top"/>
    </xf>
    <xf numFmtId="0" fontId="4" fillId="0" borderId="3" xfId="0" applyFont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74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6" fillId="0" borderId="74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 wrapText="1"/>
    </xf>
    <xf numFmtId="0" fontId="23" fillId="0" borderId="74" xfId="0" applyFont="1" applyFill="1" applyBorder="1" applyAlignment="1">
      <alignment vertical="center" wrapText="1"/>
    </xf>
    <xf numFmtId="0" fontId="23" fillId="0" borderId="3" xfId="0" applyFont="1" applyFill="1" applyBorder="1" applyAlignment="1">
      <alignment vertical="center" wrapText="1"/>
    </xf>
    <xf numFmtId="0" fontId="23" fillId="0" borderId="2" xfId="0" applyFont="1" applyFill="1" applyBorder="1" applyAlignment="1">
      <alignment vertical="center" wrapText="1"/>
    </xf>
    <xf numFmtId="0" fontId="23" fillId="0" borderId="74" xfId="0" applyFont="1" applyFill="1" applyBorder="1" applyAlignment="1">
      <alignment horizontal="left" vertical="top" wrapText="1"/>
    </xf>
    <xf numFmtId="0" fontId="23" fillId="0" borderId="3" xfId="0" applyFont="1" applyFill="1" applyBorder="1" applyAlignment="1">
      <alignment horizontal="left" vertical="top" wrapText="1"/>
    </xf>
    <xf numFmtId="0" fontId="23" fillId="0" borderId="2" xfId="0" applyFont="1" applyFill="1" applyBorder="1" applyAlignment="1">
      <alignment horizontal="left" vertical="top" wrapText="1"/>
    </xf>
    <xf numFmtId="0" fontId="25" fillId="2" borderId="74" xfId="0" applyFont="1" applyFill="1" applyBorder="1" applyAlignment="1">
      <alignment vertical="center" wrapText="1"/>
    </xf>
    <xf numFmtId="0" fontId="25" fillId="2" borderId="3" xfId="0" applyFont="1" applyFill="1" applyBorder="1" applyAlignment="1">
      <alignment vertical="center" wrapText="1"/>
    </xf>
    <xf numFmtId="0" fontId="25" fillId="2" borderId="2" xfId="0" applyFont="1" applyFill="1" applyBorder="1" applyAlignment="1">
      <alignment vertical="center" wrapText="1"/>
    </xf>
    <xf numFmtId="0" fontId="6" fillId="0" borderId="74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25" fillId="0" borderId="74" xfId="0" applyFont="1" applyBorder="1" applyAlignment="1">
      <alignment vertical="center" wrapText="1"/>
    </xf>
    <xf numFmtId="0" fontId="25" fillId="0" borderId="3" xfId="0" applyFont="1" applyBorder="1" applyAlignment="1">
      <alignment vertical="center" wrapText="1"/>
    </xf>
    <xf numFmtId="0" fontId="25" fillId="0" borderId="2" xfId="0" applyFont="1" applyBorder="1" applyAlignment="1">
      <alignment vertical="center" wrapText="1"/>
    </xf>
    <xf numFmtId="0" fontId="4" fillId="0" borderId="74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6" fillId="2" borderId="74" xfId="0" applyFont="1" applyFill="1" applyBorder="1" applyAlignment="1">
      <alignment horizontal="left" vertical="top" wrapText="1"/>
    </xf>
    <xf numFmtId="0" fontId="6" fillId="2" borderId="3" xfId="0" applyFont="1" applyFill="1" applyBorder="1" applyAlignment="1">
      <alignment horizontal="left" vertical="top" wrapText="1"/>
    </xf>
    <xf numFmtId="0" fontId="6" fillId="2" borderId="2" xfId="0" applyFont="1" applyFill="1" applyBorder="1" applyAlignment="1">
      <alignment horizontal="left" vertical="top" wrapText="1"/>
    </xf>
    <xf numFmtId="0" fontId="23" fillId="0" borderId="74" xfId="0" applyFont="1" applyBorder="1" applyAlignment="1">
      <alignment horizontal="left" vertical="top" wrapText="1"/>
    </xf>
    <xf numFmtId="0" fontId="23" fillId="0" borderId="3" xfId="0" applyFont="1" applyBorder="1" applyAlignment="1">
      <alignment horizontal="left" vertical="top" wrapText="1"/>
    </xf>
    <xf numFmtId="0" fontId="23" fillId="0" borderId="2" xfId="0" applyFont="1" applyBorder="1" applyAlignment="1">
      <alignment horizontal="left" vertical="top" wrapText="1"/>
    </xf>
    <xf numFmtId="0" fontId="6" fillId="17" borderId="74" xfId="0" applyFont="1" applyFill="1" applyBorder="1" applyAlignment="1">
      <alignment horizontal="left" vertical="top"/>
    </xf>
    <xf numFmtId="0" fontId="6" fillId="17" borderId="3" xfId="0" applyFont="1" applyFill="1" applyBorder="1" applyAlignment="1">
      <alignment horizontal="left" vertical="top"/>
    </xf>
    <xf numFmtId="0" fontId="6" fillId="17" borderId="2" xfId="0" applyFont="1" applyFill="1" applyBorder="1" applyAlignment="1">
      <alignment horizontal="left" vertical="top"/>
    </xf>
    <xf numFmtId="14" fontId="6" fillId="0" borderId="74" xfId="0" applyNumberFormat="1" applyFont="1" applyBorder="1" applyAlignment="1">
      <alignment horizontal="left" vertical="top"/>
    </xf>
    <xf numFmtId="14" fontId="6" fillId="0" borderId="3" xfId="0" applyNumberFormat="1" applyFont="1" applyBorder="1" applyAlignment="1">
      <alignment horizontal="left" vertical="top"/>
    </xf>
    <xf numFmtId="14" fontId="6" fillId="0" borderId="2" xfId="0" applyNumberFormat="1" applyFont="1" applyBorder="1" applyAlignment="1">
      <alignment horizontal="left" vertical="top"/>
    </xf>
    <xf numFmtId="0" fontId="25" fillId="0" borderId="74" xfId="0" applyFont="1" applyBorder="1" applyAlignment="1">
      <alignment vertical="top" wrapText="1"/>
    </xf>
    <xf numFmtId="0" fontId="25" fillId="0" borderId="2" xfId="0" applyFont="1" applyBorder="1" applyAlignment="1">
      <alignment vertical="top" wrapText="1"/>
    </xf>
    <xf numFmtId="0" fontId="25" fillId="0" borderId="74" xfId="0" applyFont="1" applyBorder="1" applyAlignment="1">
      <alignment horizontal="left" vertical="top" wrapText="1"/>
    </xf>
    <xf numFmtId="0" fontId="25" fillId="0" borderId="2" xfId="0" applyFont="1" applyBorder="1" applyAlignment="1">
      <alignment horizontal="left" vertical="top" wrapText="1"/>
    </xf>
    <xf numFmtId="0" fontId="6" fillId="19" borderId="74" xfId="0" applyFont="1" applyFill="1" applyBorder="1" applyAlignment="1">
      <alignment vertical="center" wrapText="1"/>
    </xf>
    <xf numFmtId="0" fontId="6" fillId="19" borderId="3" xfId="0" applyFont="1" applyFill="1" applyBorder="1" applyAlignment="1">
      <alignment vertical="center" wrapText="1"/>
    </xf>
    <xf numFmtId="0" fontId="6" fillId="19" borderId="2" xfId="0" applyFont="1" applyFill="1" applyBorder="1" applyAlignment="1">
      <alignment vertical="center" wrapText="1"/>
    </xf>
    <xf numFmtId="0" fontId="25" fillId="19" borderId="74" xfId="0" applyFont="1" applyFill="1" applyBorder="1" applyAlignment="1">
      <alignment horizontal="left" vertical="top" wrapText="1"/>
    </xf>
    <xf numFmtId="0" fontId="25" fillId="19" borderId="3" xfId="0" applyFont="1" applyFill="1" applyBorder="1" applyAlignment="1">
      <alignment horizontal="left" vertical="top" wrapText="1"/>
    </xf>
    <xf numFmtId="0" fontId="25" fillId="19" borderId="2" xfId="0" applyFont="1" applyFill="1" applyBorder="1" applyAlignment="1">
      <alignment horizontal="left" vertical="top" wrapText="1"/>
    </xf>
    <xf numFmtId="0" fontId="6" fillId="0" borderId="74" xfId="0" applyFont="1" applyBorder="1" applyAlignment="1">
      <alignment horizontal="left" vertical="top"/>
    </xf>
    <xf numFmtId="0" fontId="6" fillId="0" borderId="3" xfId="0" applyFont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6" fillId="17" borderId="74" xfId="0" applyFont="1" applyFill="1" applyBorder="1" applyAlignment="1">
      <alignment horizontal="left" vertical="top" wrapText="1"/>
    </xf>
    <xf numFmtId="0" fontId="6" fillId="17" borderId="3" xfId="0" applyFont="1" applyFill="1" applyBorder="1" applyAlignment="1">
      <alignment horizontal="left" vertical="top" wrapText="1"/>
    </xf>
    <xf numFmtId="0" fontId="6" fillId="17" borderId="2" xfId="0" applyFont="1" applyFill="1" applyBorder="1" applyAlignment="1">
      <alignment horizontal="left" vertical="top" wrapText="1"/>
    </xf>
    <xf numFmtId="0" fontId="25" fillId="0" borderId="3" xfId="0" applyFont="1" applyBorder="1" applyAlignment="1">
      <alignment horizontal="left" vertical="top" wrapText="1"/>
    </xf>
    <xf numFmtId="0" fontId="25" fillId="0" borderId="74" xfId="0" applyFont="1" applyFill="1" applyBorder="1" applyAlignment="1">
      <alignment vertical="center" wrapText="1"/>
    </xf>
    <xf numFmtId="0" fontId="25" fillId="0" borderId="3" xfId="0" applyFont="1" applyFill="1" applyBorder="1" applyAlignment="1">
      <alignment vertical="center" wrapText="1"/>
    </xf>
    <xf numFmtId="0" fontId="25" fillId="0" borderId="2" xfId="0" applyFont="1" applyFill="1" applyBorder="1" applyAlignment="1">
      <alignment vertical="center" wrapText="1"/>
    </xf>
    <xf numFmtId="0" fontId="23" fillId="0" borderId="74" xfId="0" applyFont="1" applyBorder="1" applyAlignment="1">
      <alignment vertical="top" wrapText="1"/>
    </xf>
    <xf numFmtId="0" fontId="23" fillId="0" borderId="3" xfId="0" applyFont="1" applyBorder="1" applyAlignment="1">
      <alignment vertical="top" wrapText="1"/>
    </xf>
    <xf numFmtId="0" fontId="23" fillId="0" borderId="2" xfId="0" applyFont="1" applyBorder="1" applyAlignment="1">
      <alignment vertical="top" wrapText="1"/>
    </xf>
    <xf numFmtId="0" fontId="25" fillId="5" borderId="74" xfId="0" applyFont="1" applyFill="1" applyBorder="1" applyAlignment="1">
      <alignment vertical="center" wrapText="1"/>
    </xf>
    <xf numFmtId="0" fontId="25" fillId="5" borderId="3" xfId="0" applyFont="1" applyFill="1" applyBorder="1" applyAlignment="1">
      <alignment vertical="center" wrapText="1"/>
    </xf>
    <xf numFmtId="0" fontId="25" fillId="5" borderId="2" xfId="0" applyFont="1" applyFill="1" applyBorder="1" applyAlignment="1">
      <alignment vertical="center" wrapText="1"/>
    </xf>
    <xf numFmtId="0" fontId="89" fillId="0" borderId="77" xfId="0" applyFont="1" applyBorder="1"/>
    <xf numFmtId="0" fontId="89" fillId="0" borderId="21" xfId="0" applyFont="1" applyBorder="1"/>
    <xf numFmtId="0" fontId="89" fillId="0" borderId="7" xfId="0" applyFont="1" applyBorder="1"/>
    <xf numFmtId="49" fontId="25" fillId="0" borderId="74" xfId="0" applyNumberFormat="1" applyFont="1" applyBorder="1" applyAlignment="1">
      <alignment horizontal="left" vertical="top" wrapText="1"/>
    </xf>
    <xf numFmtId="49" fontId="25" fillId="0" borderId="3" xfId="0" applyNumberFormat="1" applyFont="1" applyBorder="1" applyAlignment="1">
      <alignment horizontal="left" vertical="top" wrapText="1"/>
    </xf>
    <xf numFmtId="49" fontId="25" fillId="0" borderId="2" xfId="0" applyNumberFormat="1" applyFont="1" applyBorder="1" applyAlignment="1">
      <alignment horizontal="left" vertical="top" wrapText="1"/>
    </xf>
    <xf numFmtId="0" fontId="25" fillId="0" borderId="3" xfId="0" applyFont="1" applyBorder="1" applyAlignment="1">
      <alignment vertical="top" wrapText="1"/>
    </xf>
    <xf numFmtId="0" fontId="23" fillId="0" borderId="113" xfId="0" applyFont="1" applyBorder="1" applyAlignment="1">
      <alignment vertical="top" wrapText="1"/>
    </xf>
    <xf numFmtId="0" fontId="23" fillId="0" borderId="74" xfId="0" applyFont="1" applyBorder="1" applyAlignment="1">
      <alignment vertical="center"/>
    </xf>
    <xf numFmtId="0" fontId="23" fillId="0" borderId="3" xfId="0" applyFont="1" applyBorder="1" applyAlignment="1">
      <alignment vertical="center"/>
    </xf>
    <xf numFmtId="0" fontId="23" fillId="0" borderId="2" xfId="0" applyFont="1" applyBorder="1" applyAlignment="1">
      <alignment vertical="center"/>
    </xf>
    <xf numFmtId="0" fontId="23" fillId="5" borderId="3" xfId="0" applyFont="1" applyFill="1" applyBorder="1" applyAlignment="1">
      <alignment horizontal="left" vertical="top" wrapText="1"/>
    </xf>
    <xf numFmtId="0" fontId="23" fillId="5" borderId="2" xfId="0" applyFont="1" applyFill="1" applyBorder="1" applyAlignment="1">
      <alignment horizontal="left" vertical="top" wrapText="1"/>
    </xf>
    <xf numFmtId="0" fontId="23" fillId="0" borderId="74" xfId="0" applyFont="1" applyBorder="1" applyAlignment="1">
      <alignment vertical="center" wrapText="1"/>
    </xf>
    <xf numFmtId="0" fontId="23" fillId="0" borderId="3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0" fontId="23" fillId="5" borderId="74" xfId="0" applyFont="1" applyFill="1" applyBorder="1" applyAlignment="1">
      <alignment horizontal="left" vertical="top" wrapText="1"/>
    </xf>
    <xf numFmtId="0" fontId="105" fillId="2" borderId="74" xfId="0" applyFont="1" applyFill="1" applyBorder="1" applyAlignment="1">
      <alignment vertical="top"/>
    </xf>
    <xf numFmtId="0" fontId="105" fillId="2" borderId="3" xfId="0" applyFont="1" applyFill="1" applyBorder="1" applyAlignment="1">
      <alignment vertical="top"/>
    </xf>
    <xf numFmtId="0" fontId="105" fillId="2" borderId="2" xfId="0" applyFont="1" applyFill="1" applyBorder="1" applyAlignment="1">
      <alignment vertical="top"/>
    </xf>
    <xf numFmtId="0" fontId="5" fillId="5" borderId="74" xfId="0" applyFont="1" applyFill="1" applyBorder="1" applyAlignment="1">
      <alignment vertical="center" wrapText="1"/>
    </xf>
    <xf numFmtId="0" fontId="5" fillId="5" borderId="3" xfId="0" applyFont="1" applyFill="1" applyBorder="1" applyAlignment="1">
      <alignment vertical="center" wrapText="1"/>
    </xf>
    <xf numFmtId="0" fontId="5" fillId="5" borderId="2" xfId="0" applyFont="1" applyFill="1" applyBorder="1" applyAlignment="1">
      <alignment vertical="center" wrapText="1"/>
    </xf>
    <xf numFmtId="0" fontId="25" fillId="5" borderId="74" xfId="0" applyFont="1" applyFill="1" applyBorder="1" applyAlignment="1">
      <alignment vertical="top" wrapText="1"/>
    </xf>
    <xf numFmtId="0" fontId="25" fillId="5" borderId="3" xfId="0" applyFont="1" applyFill="1" applyBorder="1" applyAlignment="1">
      <alignment vertical="top" wrapText="1"/>
    </xf>
    <xf numFmtId="0" fontId="25" fillId="5" borderId="2" xfId="0" applyFont="1" applyFill="1" applyBorder="1" applyAlignment="1">
      <alignment vertical="top" wrapText="1"/>
    </xf>
    <xf numFmtId="0" fontId="4" fillId="0" borderId="74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25" fillId="0" borderId="88" xfId="0" applyFont="1" applyBorder="1" applyAlignment="1">
      <alignment horizontal="left" vertical="center" wrapText="1"/>
    </xf>
    <xf numFmtId="0" fontId="25" fillId="0" borderId="23" xfId="0" applyFont="1" applyBorder="1" applyAlignment="1">
      <alignment horizontal="left" vertical="center" wrapText="1"/>
    </xf>
    <xf numFmtId="0" fontId="25" fillId="0" borderId="9" xfId="0" applyFont="1" applyBorder="1" applyAlignment="1">
      <alignment horizontal="left" vertical="center" wrapText="1"/>
    </xf>
    <xf numFmtId="4" fontId="25" fillId="0" borderId="74" xfId="0" applyNumberFormat="1" applyFont="1" applyFill="1" applyBorder="1" applyAlignment="1">
      <alignment vertical="center" wrapText="1"/>
    </xf>
    <xf numFmtId="4" fontId="25" fillId="0" borderId="3" xfId="0" applyNumberFormat="1" applyFont="1" applyFill="1" applyBorder="1" applyAlignment="1">
      <alignment vertical="center" wrapText="1"/>
    </xf>
    <xf numFmtId="4" fontId="25" fillId="0" borderId="2" xfId="0" applyNumberFormat="1" applyFont="1" applyFill="1" applyBorder="1" applyAlignment="1">
      <alignment vertical="center" wrapText="1"/>
    </xf>
    <xf numFmtId="0" fontId="23" fillId="0" borderId="89" xfId="0" applyFont="1" applyBorder="1" applyAlignment="1">
      <alignment vertical="center" wrapText="1"/>
    </xf>
    <xf numFmtId="0" fontId="23" fillId="0" borderId="0" xfId="0" applyFont="1" applyBorder="1" applyAlignment="1">
      <alignment vertical="center" wrapText="1"/>
    </xf>
    <xf numFmtId="0" fontId="23" fillId="0" borderId="13" xfId="0" applyFont="1" applyBorder="1" applyAlignment="1">
      <alignment vertical="center" wrapText="1"/>
    </xf>
    <xf numFmtId="0" fontId="23" fillId="5" borderId="74" xfId="0" applyFont="1" applyFill="1" applyBorder="1" applyAlignment="1">
      <alignment vertical="top" wrapText="1"/>
    </xf>
    <xf numFmtId="0" fontId="23" fillId="5" borderId="3" xfId="0" applyFont="1" applyFill="1" applyBorder="1" applyAlignment="1">
      <alignment vertical="top" wrapText="1"/>
    </xf>
    <xf numFmtId="0" fontId="23" fillId="5" borderId="2" xfId="0" applyFont="1" applyFill="1" applyBorder="1" applyAlignment="1">
      <alignment vertical="top" wrapText="1"/>
    </xf>
    <xf numFmtId="0" fontId="25" fillId="2" borderId="74" xfId="0" applyFont="1" applyFill="1" applyBorder="1" applyAlignment="1">
      <alignment horizontal="left" vertical="top" wrapText="1"/>
    </xf>
    <xf numFmtId="0" fontId="25" fillId="2" borderId="3" xfId="0" applyFont="1" applyFill="1" applyBorder="1" applyAlignment="1">
      <alignment horizontal="left" vertical="top" wrapText="1"/>
    </xf>
    <xf numFmtId="0" fontId="25" fillId="2" borderId="2" xfId="0" applyFont="1" applyFill="1" applyBorder="1" applyAlignment="1">
      <alignment horizontal="left" vertical="top" wrapText="1"/>
    </xf>
    <xf numFmtId="0" fontId="25" fillId="0" borderId="74" xfId="3" applyFont="1" applyBorder="1" applyAlignment="1">
      <alignment vertical="top" wrapText="1"/>
    </xf>
    <xf numFmtId="0" fontId="25" fillId="0" borderId="3" xfId="3" applyFont="1" applyBorder="1" applyAlignment="1">
      <alignment vertical="top" wrapText="1"/>
    </xf>
    <xf numFmtId="0" fontId="25" fillId="0" borderId="2" xfId="3" applyFont="1" applyBorder="1" applyAlignment="1">
      <alignment vertical="top" wrapText="1"/>
    </xf>
    <xf numFmtId="14" fontId="25" fillId="0" borderId="74" xfId="3" applyNumberFormat="1" applyFont="1" applyBorder="1" applyAlignment="1">
      <alignment horizontal="left" vertical="top" wrapText="1"/>
    </xf>
    <xf numFmtId="14" fontId="25" fillId="0" borderId="3" xfId="3" applyNumberFormat="1" applyFont="1" applyBorder="1" applyAlignment="1">
      <alignment horizontal="left" vertical="top" wrapText="1"/>
    </xf>
    <xf numFmtId="14" fontId="25" fillId="0" borderId="2" xfId="3" applyNumberFormat="1" applyFont="1" applyBorder="1" applyAlignment="1">
      <alignment horizontal="left" vertical="top" wrapText="1"/>
    </xf>
    <xf numFmtId="0" fontId="27" fillId="0" borderId="77" xfId="0" applyFont="1" applyBorder="1"/>
    <xf numFmtId="0" fontId="27" fillId="0" borderId="21" xfId="0" applyFont="1" applyBorder="1"/>
    <xf numFmtId="0" fontId="27" fillId="0" borderId="7" xfId="0" applyFont="1" applyBorder="1"/>
    <xf numFmtId="0" fontId="31" fillId="0" borderId="77" xfId="1" applyFont="1" applyBorder="1" applyAlignment="1">
      <alignment horizontal="left" vertical="top" wrapText="1"/>
    </xf>
    <xf numFmtId="0" fontId="31" fillId="0" borderId="21" xfId="1" applyFont="1" applyBorder="1" applyAlignment="1">
      <alignment horizontal="left" vertical="top" wrapText="1"/>
    </xf>
    <xf numFmtId="0" fontId="31" fillId="0" borderId="7" xfId="1" applyFont="1" applyBorder="1" applyAlignment="1">
      <alignment horizontal="left" vertical="top" wrapText="1"/>
    </xf>
    <xf numFmtId="0" fontId="49" fillId="0" borderId="0" xfId="0" applyFont="1" applyFill="1" applyBorder="1" applyAlignment="1">
      <alignment horizontal="left" vertical="top" wrapText="1"/>
    </xf>
    <xf numFmtId="0" fontId="50" fillId="0" borderId="0" xfId="0" applyFont="1" applyFill="1" applyBorder="1" applyAlignment="1">
      <alignment horizontal="left" vertical="top" wrapText="1"/>
    </xf>
    <xf numFmtId="0" fontId="28" fillId="2" borderId="1" xfId="0" applyFont="1" applyFill="1" applyBorder="1" applyAlignment="1">
      <alignment horizontal="center" vertical="top" wrapText="1"/>
    </xf>
    <xf numFmtId="0" fontId="8" fillId="0" borderId="90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74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top"/>
    </xf>
    <xf numFmtId="0" fontId="8" fillId="0" borderId="90" xfId="0" applyFont="1" applyBorder="1" applyAlignment="1">
      <alignment horizontal="center" vertical="top" wrapText="1"/>
    </xf>
    <xf numFmtId="0" fontId="8" fillId="0" borderId="22" xfId="0" applyFont="1" applyBorder="1" applyAlignment="1">
      <alignment horizontal="center" vertical="top" wrapText="1"/>
    </xf>
    <xf numFmtId="0" fontId="8" fillId="0" borderId="10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/>
    </xf>
    <xf numFmtId="3" fontId="8" fillId="0" borderId="74" xfId="0" applyNumberFormat="1" applyFont="1" applyBorder="1" applyAlignment="1">
      <alignment horizontal="left" vertical="top"/>
    </xf>
    <xf numFmtId="3" fontId="8" fillId="0" borderId="2" xfId="0" applyNumberFormat="1" applyFont="1" applyBorder="1" applyAlignment="1">
      <alignment horizontal="left" vertical="top"/>
    </xf>
    <xf numFmtId="0" fontId="8" fillId="0" borderId="22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8" fillId="0" borderId="77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37" fillId="2" borderId="90" xfId="0" applyFont="1" applyFill="1" applyBorder="1" applyAlignment="1">
      <alignment horizontal="center" vertical="top" wrapText="1"/>
    </xf>
    <xf numFmtId="0" fontId="0" fillId="2" borderId="22" xfId="0" applyFill="1" applyBorder="1" applyAlignment="1">
      <alignment horizontal="center" vertical="top" wrapText="1"/>
    </xf>
    <xf numFmtId="0" fontId="0" fillId="2" borderId="10" xfId="0" applyFill="1" applyBorder="1" applyAlignment="1">
      <alignment horizontal="center" vertical="top" wrapText="1"/>
    </xf>
    <xf numFmtId="0" fontId="28" fillId="2" borderId="90" xfId="0" applyFont="1" applyFill="1" applyBorder="1" applyAlignment="1">
      <alignment horizontal="center" vertical="top" wrapText="1"/>
    </xf>
    <xf numFmtId="0" fontId="28" fillId="2" borderId="22" xfId="0" applyFont="1" applyFill="1" applyBorder="1" applyAlignment="1">
      <alignment horizontal="center" vertical="top" wrapText="1"/>
    </xf>
    <xf numFmtId="0" fontId="28" fillId="2" borderId="10" xfId="0" applyFont="1" applyFill="1" applyBorder="1" applyAlignment="1">
      <alignment horizontal="center" vertical="top" wrapText="1"/>
    </xf>
    <xf numFmtId="0" fontId="28" fillId="2" borderId="1" xfId="0" applyFont="1" applyFill="1" applyBorder="1" applyAlignment="1">
      <alignment horizontal="left" vertical="top" wrapText="1"/>
    </xf>
    <xf numFmtId="0" fontId="52" fillId="4" borderId="21" xfId="0" applyFont="1" applyFill="1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0" fontId="161" fillId="2" borderId="21" xfId="0" applyFont="1" applyFill="1" applyBorder="1" applyAlignment="1">
      <alignment horizontal="center" vertical="top"/>
    </xf>
    <xf numFmtId="0" fontId="154" fillId="0" borderId="21" xfId="0" applyFont="1" applyBorder="1" applyAlignment="1">
      <alignment horizontal="center" vertical="top"/>
    </xf>
    <xf numFmtId="0" fontId="54" fillId="2" borderId="0" xfId="0" applyFont="1" applyFill="1" applyBorder="1" applyAlignment="1">
      <alignment horizontal="center" vertical="top" wrapText="1"/>
    </xf>
    <xf numFmtId="0" fontId="0" fillId="0" borderId="0" xfId="0" applyAlignment="1">
      <alignment wrapText="1"/>
    </xf>
    <xf numFmtId="0" fontId="54" fillId="0" borderId="13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60" fillId="0" borderId="0" xfId="0" applyFont="1" applyBorder="1" applyAlignment="1">
      <alignment horizontal="center" vertical="top" wrapText="1"/>
    </xf>
    <xf numFmtId="2" fontId="12" fillId="0" borderId="1" xfId="0" applyNumberFormat="1" applyFont="1" applyFill="1" applyBorder="1" applyAlignment="1">
      <alignment horizontal="left" vertical="top" wrapText="1"/>
    </xf>
    <xf numFmtId="0" fontId="150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150" fillId="4" borderId="13" xfId="0" applyFont="1" applyFill="1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52" fillId="4" borderId="77" xfId="0" applyFont="1" applyFill="1" applyBorder="1" applyAlignment="1">
      <alignment horizontal="center" vertical="top"/>
    </xf>
    <xf numFmtId="0" fontId="0" fillId="4" borderId="21" xfId="0" applyFill="1" applyBorder="1" applyAlignment="1">
      <alignment horizontal="center" vertical="top"/>
    </xf>
    <xf numFmtId="0" fontId="0" fillId="4" borderId="7" xfId="0" applyFill="1" applyBorder="1" applyAlignment="1">
      <alignment horizontal="center" vertical="top"/>
    </xf>
    <xf numFmtId="0" fontId="0" fillId="0" borderId="22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9" fillId="2" borderId="1" xfId="0" applyFont="1" applyFill="1" applyBorder="1" applyAlignment="1">
      <alignment horizontal="left" vertical="center" wrapText="1" readingOrder="1"/>
    </xf>
    <xf numFmtId="0" fontId="9" fillId="2" borderId="1" xfId="0" applyFont="1" applyFill="1" applyBorder="1" applyAlignment="1">
      <alignment vertical="center" wrapText="1" readingOrder="1"/>
    </xf>
    <xf numFmtId="0" fontId="10" fillId="0" borderId="0" xfId="0" applyFont="1"/>
    <xf numFmtId="0" fontId="51" fillId="2" borderId="1" xfId="1" applyFont="1" applyFill="1" applyBorder="1" applyAlignment="1">
      <alignment horizontal="left" vertical="center" wrapText="1" readingOrder="1"/>
    </xf>
    <xf numFmtId="0" fontId="0" fillId="0" borderId="7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22" fillId="2" borderId="74" xfId="0" applyFont="1" applyFill="1" applyBorder="1" applyAlignment="1">
      <alignment horizontal="left" vertical="top" wrapText="1"/>
    </xf>
    <xf numFmtId="0" fontId="7" fillId="0" borderId="74" xfId="0" applyFont="1" applyBorder="1" applyAlignment="1">
      <alignment horizontal="left"/>
    </xf>
    <xf numFmtId="0" fontId="7" fillId="0" borderId="3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0" fontId="27" fillId="2" borderId="74" xfId="0" applyFont="1" applyFill="1" applyBorder="1" applyAlignment="1">
      <alignment horizontal="left" vertical="top" wrapText="1"/>
    </xf>
    <xf numFmtId="0" fontId="40" fillId="2" borderId="74" xfId="0" applyFont="1" applyFill="1" applyBorder="1" applyAlignment="1">
      <alignment horizontal="left" vertical="top" wrapText="1"/>
    </xf>
    <xf numFmtId="0" fontId="40" fillId="2" borderId="3" xfId="0" applyFont="1" applyFill="1" applyBorder="1" applyAlignment="1">
      <alignment horizontal="left" vertical="top" wrapText="1"/>
    </xf>
    <xf numFmtId="0" fontId="40" fillId="2" borderId="2" xfId="0" applyFont="1" applyFill="1" applyBorder="1" applyAlignment="1">
      <alignment horizontal="left" vertical="top" wrapText="1"/>
    </xf>
    <xf numFmtId="0" fontId="27" fillId="2" borderId="74" xfId="0" applyFont="1" applyFill="1" applyBorder="1" applyAlignment="1">
      <alignment horizontal="left" vertical="top"/>
    </xf>
    <xf numFmtId="0" fontId="27" fillId="2" borderId="3" xfId="0" applyFont="1" applyFill="1" applyBorder="1" applyAlignment="1">
      <alignment horizontal="left" vertical="top"/>
    </xf>
    <xf numFmtId="0" fontId="40" fillId="2" borderId="74" xfId="0" applyFont="1" applyFill="1" applyBorder="1" applyAlignment="1">
      <alignment horizontal="left" vertical="top"/>
    </xf>
    <xf numFmtId="0" fontId="40" fillId="2" borderId="3" xfId="0" applyFont="1" applyFill="1" applyBorder="1" applyAlignment="1">
      <alignment horizontal="left" vertical="top"/>
    </xf>
    <xf numFmtId="0" fontId="40" fillId="2" borderId="2" xfId="0" applyFont="1" applyFill="1" applyBorder="1" applyAlignment="1">
      <alignment horizontal="left" vertical="top"/>
    </xf>
    <xf numFmtId="0" fontId="27" fillId="0" borderId="74" xfId="0" applyFont="1" applyBorder="1" applyAlignment="1">
      <alignment horizontal="left" vertical="top"/>
    </xf>
    <xf numFmtId="0" fontId="27" fillId="0" borderId="3" xfId="0" applyFont="1" applyBorder="1" applyAlignment="1">
      <alignment horizontal="left" vertical="top"/>
    </xf>
    <xf numFmtId="0" fontId="27" fillId="0" borderId="2" xfId="0" applyFont="1" applyBorder="1" applyAlignment="1">
      <alignment horizontal="left" vertical="top"/>
    </xf>
    <xf numFmtId="0" fontId="4" fillId="0" borderId="74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27" fillId="2" borderId="90" xfId="0" applyFont="1" applyFill="1" applyBorder="1" applyAlignment="1">
      <alignment horizontal="left" vertical="top" wrapText="1"/>
    </xf>
    <xf numFmtId="0" fontId="27" fillId="2" borderId="22" xfId="0" applyFont="1" applyFill="1" applyBorder="1" applyAlignment="1">
      <alignment horizontal="left" vertical="top" wrapText="1"/>
    </xf>
    <xf numFmtId="0" fontId="27" fillId="2" borderId="10" xfId="0" applyFont="1" applyFill="1" applyBorder="1" applyAlignment="1">
      <alignment horizontal="left" vertical="top" wrapText="1"/>
    </xf>
    <xf numFmtId="0" fontId="27" fillId="2" borderId="88" xfId="0" applyFont="1" applyFill="1" applyBorder="1" applyAlignment="1">
      <alignment horizontal="left" vertical="top" wrapText="1"/>
    </xf>
    <xf numFmtId="0" fontId="27" fillId="2" borderId="23" xfId="0" applyFont="1" applyFill="1" applyBorder="1" applyAlignment="1">
      <alignment horizontal="left" vertical="top" wrapText="1"/>
    </xf>
    <xf numFmtId="0" fontId="27" fillId="2" borderId="9" xfId="0" applyFont="1" applyFill="1" applyBorder="1" applyAlignment="1">
      <alignment horizontal="left" vertical="top" wrapText="1"/>
    </xf>
    <xf numFmtId="2" fontId="27" fillId="2" borderId="74" xfId="0" applyNumberFormat="1" applyFont="1" applyFill="1" applyBorder="1" applyAlignment="1">
      <alignment horizontal="left" vertical="top" wrapText="1"/>
    </xf>
    <xf numFmtId="2" fontId="27" fillId="2" borderId="3" xfId="0" applyNumberFormat="1" applyFont="1" applyFill="1" applyBorder="1" applyAlignment="1">
      <alignment horizontal="left" vertical="top" wrapText="1"/>
    </xf>
    <xf numFmtId="2" fontId="27" fillId="2" borderId="2" xfId="0" applyNumberFormat="1" applyFont="1" applyFill="1" applyBorder="1" applyAlignment="1">
      <alignment horizontal="left" vertical="top" wrapText="1"/>
    </xf>
    <xf numFmtId="0" fontId="5" fillId="2" borderId="74" xfId="0" applyFont="1" applyFill="1" applyBorder="1" applyAlignment="1">
      <alignment horizontal="left" vertical="top"/>
    </xf>
    <xf numFmtId="0" fontId="5" fillId="2" borderId="3" xfId="0" applyFont="1" applyFill="1" applyBorder="1" applyAlignment="1">
      <alignment horizontal="left" vertical="top"/>
    </xf>
    <xf numFmtId="0" fontId="5" fillId="2" borderId="2" xfId="0" applyFont="1" applyFill="1" applyBorder="1" applyAlignment="1">
      <alignment horizontal="left" vertical="top"/>
    </xf>
    <xf numFmtId="0" fontId="27" fillId="0" borderId="74" xfId="0" applyFont="1" applyBorder="1" applyAlignment="1">
      <alignment horizontal="left" vertical="top" wrapText="1"/>
    </xf>
    <xf numFmtId="0" fontId="27" fillId="0" borderId="3" xfId="0" applyFont="1" applyBorder="1" applyAlignment="1">
      <alignment horizontal="left" vertical="top" wrapText="1"/>
    </xf>
    <xf numFmtId="0" fontId="27" fillId="0" borderId="2" xfId="0" applyFont="1" applyBorder="1" applyAlignment="1">
      <alignment horizontal="left" vertical="top" wrapText="1"/>
    </xf>
    <xf numFmtId="2" fontId="5" fillId="2" borderId="74" xfId="0" applyNumberFormat="1" applyFont="1" applyFill="1" applyBorder="1" applyAlignment="1">
      <alignment horizontal="left" vertical="top" wrapText="1"/>
    </xf>
    <xf numFmtId="2" fontId="5" fillId="2" borderId="3" xfId="0" applyNumberFormat="1" applyFont="1" applyFill="1" applyBorder="1" applyAlignment="1">
      <alignment horizontal="left" vertical="top" wrapText="1"/>
    </xf>
    <xf numFmtId="2" fontId="5" fillId="2" borderId="2" xfId="0" applyNumberFormat="1" applyFont="1" applyFill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2" borderId="3" xfId="0" applyFill="1" applyBorder="1" applyAlignment="1">
      <alignment horizontal="left" vertical="top" wrapText="1"/>
    </xf>
    <xf numFmtId="0" fontId="0" fillId="2" borderId="2" xfId="0" applyFill="1" applyBorder="1" applyAlignment="1">
      <alignment horizontal="left" vertical="top" wrapText="1"/>
    </xf>
    <xf numFmtId="2" fontId="25" fillId="2" borderId="74" xfId="0" applyNumberFormat="1" applyFont="1" applyFill="1" applyBorder="1" applyAlignment="1">
      <alignment horizontal="left" vertical="top" wrapText="1"/>
    </xf>
    <xf numFmtId="0" fontId="57" fillId="2" borderId="3" xfId="0" applyFont="1" applyFill="1" applyBorder="1" applyAlignment="1">
      <alignment horizontal="left" vertical="top" wrapText="1"/>
    </xf>
    <xf numFmtId="0" fontId="57" fillId="2" borderId="2" xfId="0" applyFont="1" applyFill="1" applyBorder="1" applyAlignment="1">
      <alignment horizontal="left" vertical="top" wrapText="1"/>
    </xf>
    <xf numFmtId="0" fontId="0" fillId="0" borderId="3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1" fillId="0" borderId="1" xfId="0" applyFont="1" applyBorder="1" applyAlignment="1">
      <alignment horizontal="left" vertical="top" wrapText="1"/>
    </xf>
    <xf numFmtId="0" fontId="1" fillId="0" borderId="74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5" fillId="0" borderId="74" xfId="0" applyFont="1" applyBorder="1" applyAlignment="1">
      <alignment horizontal="left" vertical="top" wrapText="1"/>
    </xf>
    <xf numFmtId="0" fontId="57" fillId="0" borderId="3" xfId="0" applyFont="1" applyBorder="1" applyAlignment="1">
      <alignment horizontal="left" wrapText="1"/>
    </xf>
    <xf numFmtId="0" fontId="57" fillId="0" borderId="2" xfId="0" applyFont="1" applyBorder="1" applyAlignment="1">
      <alignment horizontal="left" wrapText="1"/>
    </xf>
    <xf numFmtId="0" fontId="27" fillId="2" borderId="74" xfId="0" applyFont="1" applyFill="1" applyBorder="1" applyAlignment="1">
      <alignment horizontal="left" vertical="center" wrapText="1"/>
    </xf>
    <xf numFmtId="0" fontId="0" fillId="2" borderId="3" xfId="0" applyFill="1" applyBorder="1" applyAlignment="1">
      <alignment horizontal="left" vertical="center" wrapText="1"/>
    </xf>
    <xf numFmtId="0" fontId="0" fillId="2" borderId="2" xfId="0" applyFill="1" applyBorder="1" applyAlignment="1">
      <alignment horizontal="left" vertical="center" wrapText="1"/>
    </xf>
    <xf numFmtId="0" fontId="22" fillId="2" borderId="74" xfId="0" applyFont="1" applyFill="1" applyBorder="1" applyAlignment="1">
      <alignment horizontal="left" vertical="top"/>
    </xf>
    <xf numFmtId="0" fontId="22" fillId="2" borderId="2" xfId="0" applyFont="1" applyFill="1" applyBorder="1" applyAlignment="1">
      <alignment horizontal="left" vertical="top"/>
    </xf>
    <xf numFmtId="0" fontId="27" fillId="2" borderId="1" xfId="0" applyFont="1" applyFill="1" applyBorder="1" applyAlignment="1">
      <alignment horizontal="left" vertical="top" wrapText="1"/>
    </xf>
    <xf numFmtId="0" fontId="0" fillId="2" borderId="3" xfId="0" applyFill="1" applyBorder="1" applyAlignment="1">
      <alignment horizontal="left" wrapText="1"/>
    </xf>
    <xf numFmtId="0" fontId="27" fillId="2" borderId="1" xfId="0" applyFont="1" applyFill="1" applyBorder="1" applyAlignment="1">
      <alignment horizontal="left" vertical="center" wrapText="1"/>
    </xf>
    <xf numFmtId="0" fontId="57" fillId="0" borderId="2" xfId="0" applyFont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0" fontId="5" fillId="2" borderId="1" xfId="0" applyFont="1" applyFill="1" applyBorder="1" applyAlignment="1">
      <alignment horizontal="left" vertical="top" wrapText="1"/>
    </xf>
    <xf numFmtId="0" fontId="25" fillId="2" borderId="1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/>
    </xf>
    <xf numFmtId="49" fontId="27" fillId="2" borderId="74" xfId="0" applyNumberFormat="1" applyFont="1" applyFill="1" applyBorder="1" applyAlignment="1">
      <alignment horizontal="left" vertical="top" wrapText="1"/>
    </xf>
    <xf numFmtId="49" fontId="27" fillId="2" borderId="3" xfId="0" applyNumberFormat="1" applyFont="1" applyFill="1" applyBorder="1" applyAlignment="1">
      <alignment horizontal="left" vertical="top" wrapText="1"/>
    </xf>
    <xf numFmtId="49" fontId="27" fillId="2" borderId="2" xfId="0" applyNumberFormat="1" applyFont="1" applyFill="1" applyBorder="1" applyAlignment="1">
      <alignment horizontal="left" vertical="top" wrapText="1"/>
    </xf>
    <xf numFmtId="0" fontId="0" fillId="0" borderId="3" xfId="0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2" borderId="3" xfId="0" applyFill="1" applyBorder="1" applyAlignment="1">
      <alignment horizontal="left" vertical="top"/>
    </xf>
    <xf numFmtId="0" fontId="0" fillId="2" borderId="2" xfId="0" applyFill="1" applyBorder="1" applyAlignment="1">
      <alignment horizontal="left" vertical="top"/>
    </xf>
    <xf numFmtId="0" fontId="27" fillId="0" borderId="74" xfId="0" applyFont="1" applyBorder="1" applyAlignment="1">
      <alignment horizontal="left" vertical="center" wrapText="1"/>
    </xf>
    <xf numFmtId="0" fontId="27" fillId="0" borderId="3" xfId="0" applyFont="1" applyBorder="1" applyAlignment="1">
      <alignment horizontal="left" vertical="center" wrapText="1"/>
    </xf>
    <xf numFmtId="0" fontId="27" fillId="0" borderId="2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top"/>
    </xf>
    <xf numFmtId="0" fontId="5" fillId="0" borderId="74" xfId="0" applyFont="1" applyBorder="1" applyAlignment="1">
      <alignment horizontal="left" vertical="top"/>
    </xf>
    <xf numFmtId="0" fontId="5" fillId="0" borderId="3" xfId="0" applyFont="1" applyBorder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172" fillId="2" borderId="74" xfId="0" applyFont="1" applyFill="1" applyBorder="1" applyAlignment="1">
      <alignment horizontal="left" vertical="top"/>
    </xf>
    <xf numFmtId="0" fontId="172" fillId="2" borderId="2" xfId="0" applyFont="1" applyFill="1" applyBorder="1" applyAlignment="1">
      <alignment horizontal="left" vertical="top"/>
    </xf>
    <xf numFmtId="164" fontId="25" fillId="2" borderId="74" xfId="0" applyNumberFormat="1" applyFont="1" applyFill="1" applyBorder="1" applyAlignment="1">
      <alignment horizontal="left" vertical="top" wrapText="1"/>
    </xf>
    <xf numFmtId="164" fontId="25" fillId="2" borderId="2" xfId="0" applyNumberFormat="1" applyFont="1" applyFill="1" applyBorder="1" applyAlignment="1">
      <alignment horizontal="left" vertical="top" wrapText="1"/>
    </xf>
    <xf numFmtId="0" fontId="5" fillId="2" borderId="90" xfId="0" applyFont="1" applyFill="1" applyBorder="1" applyAlignment="1">
      <alignment horizontal="left" vertical="top" wrapText="1"/>
    </xf>
    <xf numFmtId="0" fontId="5" fillId="2" borderId="22" xfId="0" applyFont="1" applyFill="1" applyBorder="1" applyAlignment="1">
      <alignment horizontal="left" vertical="top" wrapText="1"/>
    </xf>
    <xf numFmtId="0" fontId="5" fillId="2" borderId="10" xfId="0" applyFont="1" applyFill="1" applyBorder="1" applyAlignment="1">
      <alignment horizontal="left" vertical="top" wrapText="1"/>
    </xf>
    <xf numFmtId="0" fontId="5" fillId="2" borderId="74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top" wrapText="1"/>
    </xf>
    <xf numFmtId="0" fontId="31" fillId="2" borderId="74" xfId="0" applyFont="1" applyFill="1" applyBorder="1" applyAlignment="1">
      <alignment horizontal="left" vertical="top" wrapText="1"/>
    </xf>
    <xf numFmtId="0" fontId="31" fillId="2" borderId="3" xfId="0" applyFont="1" applyFill="1" applyBorder="1" applyAlignment="1">
      <alignment horizontal="left" vertical="top" wrapText="1"/>
    </xf>
    <xf numFmtId="0" fontId="31" fillId="2" borderId="2" xfId="0" applyFont="1" applyFill="1" applyBorder="1" applyAlignment="1">
      <alignment horizontal="left" vertical="top" wrapText="1"/>
    </xf>
    <xf numFmtId="0" fontId="5" fillId="0" borderId="25" xfId="0" applyFont="1" applyBorder="1" applyAlignment="1">
      <alignment horizontal="left" vertical="top"/>
    </xf>
    <xf numFmtId="0" fontId="27" fillId="2" borderId="25" xfId="0" applyFont="1" applyFill="1" applyBorder="1" applyAlignment="1">
      <alignment horizontal="left" vertical="top" wrapText="1"/>
    </xf>
    <xf numFmtId="0" fontId="5" fillId="0" borderId="3" xfId="0" applyFont="1" applyFill="1" applyBorder="1" applyAlignment="1">
      <alignment horizontal="left" vertical="top" wrapText="1"/>
    </xf>
    <xf numFmtId="0" fontId="5" fillId="0" borderId="2" xfId="0" applyFont="1" applyFill="1" applyBorder="1" applyAlignment="1">
      <alignment horizontal="left" vertical="top" wrapText="1"/>
    </xf>
    <xf numFmtId="0" fontId="27" fillId="0" borderId="24" xfId="0" applyFont="1" applyFill="1" applyBorder="1" applyAlignment="1">
      <alignment horizontal="left" vertical="top" wrapText="1"/>
    </xf>
    <xf numFmtId="0" fontId="27" fillId="0" borderId="15" xfId="0" applyFont="1" applyFill="1" applyBorder="1" applyAlignment="1">
      <alignment horizontal="left" vertical="top" wrapText="1"/>
    </xf>
    <xf numFmtId="0" fontId="27" fillId="0" borderId="41" xfId="0" applyFont="1" applyFill="1" applyBorder="1" applyAlignment="1">
      <alignment horizontal="left" vertical="top" wrapText="1"/>
    </xf>
    <xf numFmtId="0" fontId="27" fillId="2" borderId="20" xfId="0" applyFont="1" applyFill="1" applyBorder="1" applyAlignment="1">
      <alignment horizontal="left" vertical="top" wrapText="1"/>
    </xf>
    <xf numFmtId="0" fontId="27" fillId="2" borderId="62" xfId="0" applyFont="1" applyFill="1" applyBorder="1" applyAlignment="1">
      <alignment horizontal="left" vertical="top" wrapText="1"/>
    </xf>
    <xf numFmtId="0" fontId="27" fillId="2" borderId="42" xfId="0" applyFont="1" applyFill="1" applyBorder="1" applyAlignment="1">
      <alignment horizontal="left" vertical="top" wrapText="1"/>
    </xf>
    <xf numFmtId="0" fontId="27" fillId="0" borderId="74" xfId="0" applyFont="1" applyFill="1" applyBorder="1" applyAlignment="1">
      <alignment horizontal="left" vertical="top" wrapText="1"/>
    </xf>
    <xf numFmtId="0" fontId="27" fillId="0" borderId="3" xfId="0" applyFont="1" applyFill="1" applyBorder="1" applyAlignment="1">
      <alignment horizontal="left" vertical="top" wrapText="1"/>
    </xf>
    <xf numFmtId="0" fontId="27" fillId="0" borderId="2" xfId="0" applyFont="1" applyFill="1" applyBorder="1" applyAlignment="1">
      <alignment horizontal="left" vertical="top" wrapText="1"/>
    </xf>
    <xf numFmtId="0" fontId="27" fillId="2" borderId="12" xfId="0" applyFont="1" applyFill="1" applyBorder="1" applyAlignment="1">
      <alignment horizontal="left" vertical="top"/>
    </xf>
    <xf numFmtId="0" fontId="27" fillId="2" borderId="15" xfId="0" applyFont="1" applyFill="1" applyBorder="1" applyAlignment="1">
      <alignment horizontal="left" vertical="top"/>
    </xf>
    <xf numFmtId="0" fontId="27" fillId="2" borderId="41" xfId="0" applyFont="1" applyFill="1" applyBorder="1" applyAlignment="1">
      <alignment horizontal="left" vertical="top"/>
    </xf>
    <xf numFmtId="0" fontId="31" fillId="2" borderId="74" xfId="1" applyFont="1" applyFill="1" applyBorder="1" applyAlignment="1">
      <alignment horizontal="left" vertical="top" wrapText="1"/>
    </xf>
    <xf numFmtId="0" fontId="31" fillId="2" borderId="3" xfId="1" applyFont="1" applyFill="1" applyBorder="1" applyAlignment="1">
      <alignment horizontal="left" vertical="top" wrapText="1"/>
    </xf>
    <xf numFmtId="0" fontId="31" fillId="2" borderId="20" xfId="1" applyFont="1" applyFill="1" applyBorder="1" applyAlignment="1">
      <alignment horizontal="left" vertical="top" wrapText="1"/>
    </xf>
    <xf numFmtId="0" fontId="5" fillId="2" borderId="74" xfId="1" applyFont="1" applyFill="1" applyBorder="1" applyAlignment="1">
      <alignment horizontal="left" vertical="top" wrapText="1"/>
    </xf>
    <xf numFmtId="0" fontId="5" fillId="2" borderId="3" xfId="1" applyFont="1" applyFill="1" applyBorder="1" applyAlignment="1">
      <alignment horizontal="left" vertical="top" wrapText="1"/>
    </xf>
    <xf numFmtId="0" fontId="5" fillId="2" borderId="20" xfId="1" applyFont="1" applyFill="1" applyBorder="1" applyAlignment="1">
      <alignment horizontal="left" vertical="top" wrapText="1"/>
    </xf>
    <xf numFmtId="0" fontId="5" fillId="0" borderId="74" xfId="0" applyFont="1" applyFill="1" applyBorder="1" applyAlignment="1">
      <alignment horizontal="left" vertical="top" wrapText="1"/>
    </xf>
    <xf numFmtId="2" fontId="25" fillId="2" borderId="2" xfId="0" applyNumberFormat="1" applyFont="1" applyFill="1" applyBorder="1" applyAlignment="1">
      <alignment horizontal="left" vertical="top" wrapText="1"/>
    </xf>
    <xf numFmtId="0" fontId="89" fillId="2" borderId="77" xfId="0" applyFont="1" applyFill="1" applyBorder="1" applyAlignment="1">
      <alignment horizontal="left" vertical="top" wrapText="1"/>
    </xf>
    <xf numFmtId="0" fontId="89" fillId="2" borderId="7" xfId="0" applyFont="1" applyFill="1" applyBorder="1" applyAlignment="1">
      <alignment horizontal="left" vertical="top" wrapText="1"/>
    </xf>
    <xf numFmtId="0" fontId="25" fillId="2" borderId="74" xfId="0" applyFont="1" applyFill="1" applyBorder="1" applyAlignment="1">
      <alignment horizontal="left" vertical="top"/>
    </xf>
    <xf numFmtId="0" fontId="25" fillId="2" borderId="2" xfId="0" applyFont="1" applyFill="1" applyBorder="1" applyAlignment="1">
      <alignment horizontal="left" vertical="top"/>
    </xf>
    <xf numFmtId="0" fontId="27" fillId="0" borderId="1" xfId="0" applyFont="1" applyFill="1" applyBorder="1" applyAlignment="1">
      <alignment horizontal="left" vertical="top" wrapText="1"/>
    </xf>
    <xf numFmtId="0" fontId="27" fillId="0" borderId="1" xfId="31" applyFont="1" applyFill="1" applyBorder="1" applyAlignment="1">
      <alignment horizontal="left" vertical="top" wrapText="1"/>
    </xf>
    <xf numFmtId="0" fontId="27" fillId="2" borderId="1" xfId="3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7" fillId="0" borderId="3" xfId="0" applyFont="1" applyBorder="1" applyAlignment="1">
      <alignment horizontal="left" vertical="top" wrapText="1"/>
    </xf>
    <xf numFmtId="0" fontId="12" fillId="2" borderId="90" xfId="0" applyFont="1" applyFill="1" applyBorder="1" applyAlignment="1">
      <alignment horizontal="left" vertical="top" wrapText="1"/>
    </xf>
    <xf numFmtId="0" fontId="12" fillId="2" borderId="22" xfId="0" applyFont="1" applyFill="1" applyBorder="1" applyAlignment="1">
      <alignment horizontal="left" vertical="top" wrapText="1"/>
    </xf>
    <xf numFmtId="0" fontId="12" fillId="2" borderId="10" xfId="0" applyFont="1" applyFill="1" applyBorder="1" applyAlignment="1">
      <alignment horizontal="left" vertical="top" wrapText="1"/>
    </xf>
    <xf numFmtId="0" fontId="27" fillId="0" borderId="1" xfId="1" applyFont="1" applyFill="1" applyBorder="1" applyAlignment="1">
      <alignment horizontal="left" vertical="top" wrapText="1"/>
    </xf>
    <xf numFmtId="0" fontId="27" fillId="2" borderId="0" xfId="0" applyFont="1" applyFill="1" applyBorder="1" applyAlignment="1">
      <alignment horizontal="left" vertical="top" wrapText="1"/>
    </xf>
    <xf numFmtId="0" fontId="27" fillId="2" borderId="13" xfId="0" applyFont="1" applyFill="1" applyBorder="1" applyAlignment="1">
      <alignment horizontal="left" vertical="top" wrapText="1"/>
    </xf>
    <xf numFmtId="0" fontId="89" fillId="0" borderId="1" xfId="0" applyFont="1" applyFill="1" applyBorder="1" applyAlignment="1">
      <alignment horizontal="left" wrapText="1"/>
    </xf>
    <xf numFmtId="0" fontId="27" fillId="0" borderId="122" xfId="0" applyFont="1" applyFill="1" applyBorder="1" applyAlignment="1">
      <alignment horizontal="left" vertical="top" wrapText="1"/>
    </xf>
    <xf numFmtId="0" fontId="27" fillId="0" borderId="11" xfId="0" applyFont="1" applyFill="1" applyBorder="1" applyAlignment="1">
      <alignment horizontal="left" vertical="top" wrapText="1"/>
    </xf>
    <xf numFmtId="0" fontId="27" fillId="0" borderId="124" xfId="0" applyFont="1" applyFill="1" applyBorder="1" applyAlignment="1">
      <alignment horizontal="left" vertical="top" wrapText="1"/>
    </xf>
    <xf numFmtId="0" fontId="27" fillId="2" borderId="123" xfId="0" applyFont="1" applyFill="1" applyBorder="1" applyAlignment="1">
      <alignment horizontal="left" vertical="top" wrapText="1"/>
    </xf>
    <xf numFmtId="0" fontId="27" fillId="2" borderId="17" xfId="0" applyFont="1" applyFill="1" applyBorder="1" applyAlignment="1">
      <alignment horizontal="left" vertical="top" wrapText="1"/>
    </xf>
    <xf numFmtId="0" fontId="27" fillId="0" borderId="14" xfId="0" applyFont="1" applyFill="1" applyBorder="1" applyAlignment="1">
      <alignment horizontal="left" vertical="top" wrapText="1"/>
    </xf>
    <xf numFmtId="0" fontId="89" fillId="0" borderId="2" xfId="0" applyFont="1" applyFill="1" applyBorder="1" applyAlignment="1">
      <alignment horizontal="left" wrapText="1"/>
    </xf>
    <xf numFmtId="0" fontId="27" fillId="0" borderId="12" xfId="0" applyFont="1" applyFill="1" applyBorder="1" applyAlignment="1">
      <alignment horizontal="left" vertical="top" wrapText="1"/>
    </xf>
    <xf numFmtId="0" fontId="27" fillId="0" borderId="88" xfId="0" applyFont="1" applyFill="1" applyBorder="1" applyAlignment="1">
      <alignment horizontal="left" vertical="top" wrapText="1"/>
    </xf>
    <xf numFmtId="0" fontId="27" fillId="0" borderId="9" xfId="0" applyFont="1" applyFill="1" applyBorder="1" applyAlignment="1">
      <alignment horizontal="left" vertical="top" wrapText="1"/>
    </xf>
    <xf numFmtId="0" fontId="27" fillId="0" borderId="23" xfId="0" applyFont="1" applyFill="1" applyBorder="1" applyAlignment="1">
      <alignment horizontal="left" vertical="top" wrapText="1"/>
    </xf>
    <xf numFmtId="0" fontId="27" fillId="2" borderId="7" xfId="0" applyFont="1" applyFill="1" applyBorder="1" applyAlignment="1">
      <alignment horizontal="left" vertical="top" wrapText="1"/>
    </xf>
    <xf numFmtId="0" fontId="5" fillId="0" borderId="24" xfId="0" applyFont="1" applyFill="1" applyBorder="1" applyAlignment="1">
      <alignment horizontal="left" vertical="top" wrapText="1"/>
    </xf>
    <xf numFmtId="0" fontId="5" fillId="0" borderId="15" xfId="0" applyFont="1" applyFill="1" applyBorder="1" applyAlignment="1">
      <alignment horizontal="left" vertical="top" wrapText="1"/>
    </xf>
    <xf numFmtId="0" fontId="5" fillId="0" borderId="41" xfId="0" applyFont="1" applyFill="1" applyBorder="1" applyAlignment="1">
      <alignment horizontal="left" vertical="top" wrapText="1"/>
    </xf>
    <xf numFmtId="0" fontId="164" fillId="0" borderId="0" xfId="0" applyFont="1" applyFill="1" applyBorder="1" applyAlignment="1">
      <alignment horizontal="left" wrapText="1"/>
    </xf>
    <xf numFmtId="0" fontId="165" fillId="0" borderId="0" xfId="0" applyFont="1" applyFill="1" applyBorder="1" applyAlignment="1">
      <alignment horizontal="left" wrapText="1"/>
    </xf>
    <xf numFmtId="0" fontId="176" fillId="2" borderId="1" xfId="0" applyFont="1" applyFill="1" applyBorder="1" applyAlignment="1">
      <alignment horizontal="left" vertical="top" wrapText="1"/>
    </xf>
    <xf numFmtId="0" fontId="73" fillId="2" borderId="74" xfId="0" applyFont="1" applyFill="1" applyBorder="1" applyAlignment="1">
      <alignment horizontal="center" vertical="top" wrapText="1"/>
    </xf>
    <xf numFmtId="0" fontId="73" fillId="2" borderId="3" xfId="0" applyFont="1" applyFill="1" applyBorder="1" applyAlignment="1">
      <alignment horizontal="center" vertical="top" wrapText="1"/>
    </xf>
    <xf numFmtId="0" fontId="73" fillId="2" borderId="2" xfId="0" applyFont="1" applyFill="1" applyBorder="1" applyAlignment="1">
      <alignment horizontal="center" vertical="top" wrapText="1"/>
    </xf>
    <xf numFmtId="0" fontId="51" fillId="2" borderId="1" xfId="0" applyFont="1" applyFill="1" applyBorder="1" applyAlignment="1">
      <alignment horizontal="left" vertical="top" wrapText="1"/>
    </xf>
    <xf numFmtId="0" fontId="51" fillId="2" borderId="89" xfId="0" applyFont="1" applyFill="1" applyBorder="1" applyAlignment="1">
      <alignment horizontal="left" vertical="top" wrapText="1"/>
    </xf>
    <xf numFmtId="0" fontId="51" fillId="2" borderId="0" xfId="0" applyFont="1" applyFill="1" applyBorder="1" applyAlignment="1">
      <alignment horizontal="left" vertical="top" wrapText="1"/>
    </xf>
    <xf numFmtId="0" fontId="51" fillId="2" borderId="13" xfId="0" applyFont="1" applyFill="1" applyBorder="1" applyAlignment="1">
      <alignment horizontal="left" vertical="top" wrapText="1"/>
    </xf>
    <xf numFmtId="0" fontId="51" fillId="2" borderId="74" xfId="0" applyFont="1" applyFill="1" applyBorder="1" applyAlignment="1">
      <alignment horizontal="left" vertical="top" wrapText="1"/>
    </xf>
    <xf numFmtId="0" fontId="51" fillId="2" borderId="3" xfId="0" applyFont="1" applyFill="1" applyBorder="1" applyAlignment="1">
      <alignment horizontal="left" vertical="top" wrapText="1"/>
    </xf>
    <xf numFmtId="0" fontId="51" fillId="2" borderId="2" xfId="0" applyFont="1" applyFill="1" applyBorder="1" applyAlignment="1">
      <alignment horizontal="left" vertical="top" wrapText="1"/>
    </xf>
    <xf numFmtId="0" fontId="51" fillId="2" borderId="2" xfId="0" applyFont="1" applyFill="1" applyBorder="1" applyAlignment="1">
      <alignment horizontal="center" vertical="top" wrapText="1"/>
    </xf>
    <xf numFmtId="0" fontId="51" fillId="2" borderId="1" xfId="0" applyFont="1" applyFill="1" applyBorder="1" applyAlignment="1">
      <alignment horizontal="center" vertical="top" wrapText="1"/>
    </xf>
    <xf numFmtId="0" fontId="51" fillId="2" borderId="9" xfId="0" applyFont="1" applyFill="1" applyBorder="1" applyAlignment="1">
      <alignment horizontal="left" vertical="top" wrapText="1"/>
    </xf>
    <xf numFmtId="0" fontId="51" fillId="2" borderId="7" xfId="0" applyFont="1" applyFill="1" applyBorder="1" applyAlignment="1">
      <alignment horizontal="left" vertical="top" wrapText="1"/>
    </xf>
    <xf numFmtId="0" fontId="51" fillId="2" borderId="125" xfId="0" applyFont="1" applyFill="1" applyBorder="1" applyAlignment="1">
      <alignment horizontal="left" vertical="top" wrapText="1"/>
    </xf>
    <xf numFmtId="0" fontId="51" fillId="2" borderId="17" xfId="0" applyFont="1" applyFill="1" applyBorder="1" applyAlignment="1">
      <alignment horizontal="left" vertical="top" wrapText="1"/>
    </xf>
    <xf numFmtId="0" fontId="175" fillId="2" borderId="1" xfId="0" applyFont="1" applyFill="1" applyBorder="1" applyAlignment="1">
      <alignment horizontal="center" vertical="top" wrapText="1"/>
    </xf>
    <xf numFmtId="0" fontId="51" fillId="2" borderId="126" xfId="0" applyFont="1" applyFill="1" applyBorder="1" applyAlignment="1">
      <alignment horizontal="left" vertical="top" wrapText="1"/>
    </xf>
    <xf numFmtId="0" fontId="51" fillId="2" borderId="23" xfId="0" applyFont="1" applyFill="1" applyBorder="1" applyAlignment="1">
      <alignment horizontal="left" vertical="top" wrapText="1"/>
    </xf>
    <xf numFmtId="0" fontId="51" fillId="2" borderId="25" xfId="0" applyFont="1" applyFill="1" applyBorder="1" applyAlignment="1">
      <alignment horizontal="left" vertical="top" wrapText="1"/>
    </xf>
    <xf numFmtId="1" fontId="51" fillId="2" borderId="1" xfId="0" applyNumberFormat="1" applyFont="1" applyFill="1" applyBorder="1" applyAlignment="1">
      <alignment horizontal="left" vertical="top" wrapText="1"/>
    </xf>
    <xf numFmtId="0" fontId="51" fillId="2" borderId="77" xfId="0" applyFont="1" applyFill="1" applyBorder="1" applyAlignment="1">
      <alignment horizontal="left" vertical="top" wrapText="1"/>
    </xf>
    <xf numFmtId="0" fontId="73" fillId="2" borderId="74" xfId="0" applyFont="1" applyFill="1" applyBorder="1" applyAlignment="1">
      <alignment horizontal="left" vertical="top" wrapText="1"/>
    </xf>
    <xf numFmtId="0" fontId="73" fillId="2" borderId="3" xfId="0" applyFont="1" applyFill="1" applyBorder="1" applyAlignment="1">
      <alignment horizontal="left" vertical="top" wrapText="1"/>
    </xf>
    <xf numFmtId="0" fontId="25" fillId="2" borderId="23" xfId="0" applyFont="1" applyFill="1" applyBorder="1" applyAlignment="1">
      <alignment vertical="top" wrapText="1"/>
    </xf>
    <xf numFmtId="0" fontId="25" fillId="2" borderId="1" xfId="0" applyFont="1" applyFill="1" applyBorder="1" applyAlignment="1">
      <alignment vertical="top" wrapText="1"/>
    </xf>
    <xf numFmtId="0" fontId="156" fillId="2" borderId="121" xfId="0" applyFont="1" applyFill="1" applyBorder="1" applyAlignment="1">
      <alignment horizontal="left" vertical="top" wrapText="1"/>
    </xf>
    <xf numFmtId="0" fontId="156" fillId="2" borderId="64" xfId="0" applyFont="1" applyFill="1" applyBorder="1" applyAlignment="1">
      <alignment horizontal="left" vertical="top" wrapText="1"/>
    </xf>
    <xf numFmtId="0" fontId="51" fillId="2" borderId="1" xfId="0" applyFont="1" applyFill="1" applyBorder="1" applyAlignment="1">
      <alignment vertical="top" wrapText="1"/>
    </xf>
    <xf numFmtId="0" fontId="51" fillId="2" borderId="74" xfId="0" applyFont="1" applyFill="1" applyBorder="1" applyAlignment="1">
      <alignment vertical="top" wrapText="1"/>
    </xf>
    <xf numFmtId="0" fontId="25" fillId="2" borderId="13" xfId="0" applyFont="1" applyFill="1" applyBorder="1" applyAlignment="1">
      <alignment horizontal="left" vertical="top" wrapText="1"/>
    </xf>
    <xf numFmtId="0" fontId="25" fillId="2" borderId="21" xfId="0" applyFont="1" applyFill="1" applyBorder="1" applyAlignment="1">
      <alignment horizontal="left" vertical="top" wrapText="1"/>
    </xf>
    <xf numFmtId="0" fontId="25" fillId="2" borderId="127" xfId="0" applyFont="1" applyFill="1" applyBorder="1" applyAlignment="1">
      <alignment horizontal="left" vertical="top" wrapText="1"/>
    </xf>
    <xf numFmtId="0" fontId="25" fillId="2" borderId="17" xfId="0" applyFont="1" applyFill="1" applyBorder="1" applyAlignment="1">
      <alignment horizontal="left" vertical="top" wrapText="1"/>
    </xf>
    <xf numFmtId="0" fontId="97" fillId="2" borderId="74" xfId="0" applyFont="1" applyFill="1" applyBorder="1" applyAlignment="1">
      <alignment horizontal="left" vertical="top" wrapText="1"/>
    </xf>
    <xf numFmtId="0" fontId="97" fillId="2" borderId="3" xfId="0" applyFont="1" applyFill="1" applyBorder="1" applyAlignment="1">
      <alignment horizontal="left" vertical="top" wrapText="1"/>
    </xf>
    <xf numFmtId="0" fontId="97" fillId="2" borderId="2" xfId="0" applyFont="1" applyFill="1" applyBorder="1" applyAlignment="1">
      <alignment horizontal="left" vertical="top" wrapText="1"/>
    </xf>
    <xf numFmtId="0" fontId="51" fillId="2" borderId="128" xfId="0" applyFont="1" applyFill="1" applyBorder="1" applyAlignment="1">
      <alignment horizontal="left" vertical="top" wrapText="1"/>
    </xf>
    <xf numFmtId="0" fontId="51" fillId="2" borderId="21" xfId="0" applyFont="1" applyFill="1" applyBorder="1" applyAlignment="1">
      <alignment horizontal="left" vertical="top" wrapText="1"/>
    </xf>
    <xf numFmtId="0" fontId="51" fillId="2" borderId="127" xfId="0" applyFont="1" applyFill="1" applyBorder="1" applyAlignment="1">
      <alignment horizontal="left" vertical="top" wrapText="1"/>
    </xf>
    <xf numFmtId="0" fontId="51" fillId="2" borderId="20" xfId="0" applyFont="1" applyFill="1" applyBorder="1" applyAlignment="1">
      <alignment horizontal="left" vertical="top" wrapText="1"/>
    </xf>
    <xf numFmtId="0" fontId="51" fillId="2" borderId="130" xfId="0" applyFont="1" applyFill="1" applyBorder="1" applyAlignment="1">
      <alignment horizontal="left" vertical="top" wrapText="1"/>
    </xf>
    <xf numFmtId="0" fontId="51" fillId="2" borderId="131" xfId="0" applyFont="1" applyFill="1" applyBorder="1" applyAlignment="1">
      <alignment horizontal="left" vertical="top" wrapText="1"/>
    </xf>
    <xf numFmtId="0" fontId="51" fillId="2" borderId="129" xfId="0" applyFont="1" applyFill="1" applyBorder="1" applyAlignment="1">
      <alignment horizontal="left" vertical="top" wrapText="1"/>
    </xf>
    <xf numFmtId="0" fontId="51" fillId="2" borderId="123" xfId="0" applyFont="1" applyFill="1" applyBorder="1" applyAlignment="1">
      <alignment horizontal="left" vertical="top" wrapText="1"/>
    </xf>
    <xf numFmtId="0" fontId="97" fillId="2" borderId="74" xfId="0" applyFont="1" applyFill="1" applyBorder="1" applyAlignment="1">
      <alignment horizontal="center" vertical="top" wrapText="1"/>
    </xf>
    <xf numFmtId="0" fontId="97" fillId="2" borderId="2" xfId="0" applyFont="1" applyFill="1" applyBorder="1" applyAlignment="1">
      <alignment horizontal="center" vertical="top" wrapText="1"/>
    </xf>
    <xf numFmtId="0" fontId="51" fillId="2" borderId="130" xfId="0" applyFont="1" applyFill="1" applyBorder="1" applyAlignment="1">
      <alignment horizontal="center" vertical="top" wrapText="1"/>
    </xf>
    <xf numFmtId="0" fontId="51" fillId="2" borderId="131" xfId="0" applyFont="1" applyFill="1" applyBorder="1" applyAlignment="1">
      <alignment horizontal="center" vertical="top" wrapText="1"/>
    </xf>
    <xf numFmtId="0" fontId="25" fillId="2" borderId="128" xfId="0" applyFont="1" applyFill="1" applyBorder="1" applyAlignment="1">
      <alignment horizontal="left" vertical="top" wrapText="1"/>
    </xf>
    <xf numFmtId="0" fontId="50" fillId="2" borderId="130" xfId="0" applyFont="1" applyFill="1" applyBorder="1" applyAlignment="1">
      <alignment horizontal="left" vertical="top" wrapText="1"/>
    </xf>
    <xf numFmtId="0" fontId="50" fillId="2" borderId="0" xfId="0" applyFont="1" applyFill="1" applyBorder="1" applyAlignment="1">
      <alignment horizontal="left" vertical="top" wrapText="1"/>
    </xf>
    <xf numFmtId="0" fontId="50" fillId="2" borderId="13" xfId="0" applyFont="1" applyFill="1" applyBorder="1" applyAlignment="1">
      <alignment horizontal="left" vertical="top" wrapText="1"/>
    </xf>
    <xf numFmtId="0" fontId="25" fillId="2" borderId="25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left" vertical="top"/>
    </xf>
    <xf numFmtId="0" fontId="51" fillId="2" borderId="7" xfId="0" applyFont="1" applyFill="1" applyBorder="1" applyAlignment="1">
      <alignment vertical="top" wrapText="1"/>
    </xf>
    <xf numFmtId="0" fontId="9" fillId="2" borderId="74" xfId="0" applyFont="1" applyFill="1" applyBorder="1" applyAlignment="1">
      <alignment horizontal="left" vertical="top"/>
    </xf>
    <xf numFmtId="0" fontId="9" fillId="2" borderId="3" xfId="0" applyFont="1" applyFill="1" applyBorder="1" applyAlignment="1">
      <alignment horizontal="left" vertical="top"/>
    </xf>
    <xf numFmtId="0" fontId="50" fillId="2" borderId="1" xfId="0" applyFont="1" applyFill="1" applyBorder="1" applyAlignment="1">
      <alignment horizontal="center" vertical="top" wrapText="1"/>
    </xf>
    <xf numFmtId="0" fontId="51" fillId="2" borderId="88" xfId="0" applyFont="1" applyFill="1" applyBorder="1" applyAlignment="1">
      <alignment horizontal="left" vertical="top" wrapText="1"/>
    </xf>
    <xf numFmtId="0" fontId="175" fillId="2" borderId="9" xfId="0" applyFont="1" applyFill="1" applyBorder="1" applyAlignment="1">
      <alignment horizontal="left" vertical="top" wrapText="1"/>
    </xf>
    <xf numFmtId="0" fontId="25" fillId="2" borderId="23" xfId="0" applyFont="1" applyFill="1" applyBorder="1" applyAlignment="1">
      <alignment horizontal="left" vertical="top" wrapText="1"/>
    </xf>
    <xf numFmtId="0" fontId="25" fillId="2" borderId="0" xfId="0" applyFont="1" applyFill="1" applyBorder="1" applyAlignment="1">
      <alignment horizontal="left" vertical="top" wrapText="1"/>
    </xf>
    <xf numFmtId="0" fontId="8" fillId="2" borderId="25" xfId="0" applyFont="1" applyFill="1" applyBorder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20" xfId="0" applyFont="1" applyFill="1" applyBorder="1" applyAlignment="1">
      <alignment horizontal="left" vertical="top" wrapText="1"/>
    </xf>
    <xf numFmtId="0" fontId="5" fillId="2" borderId="122" xfId="32" applyFont="1" applyFill="1" applyBorder="1" applyAlignment="1">
      <alignment horizontal="center" vertical="top" wrapText="1"/>
    </xf>
    <xf numFmtId="0" fontId="5" fillId="2" borderId="11" xfId="32" applyFont="1" applyFill="1" applyBorder="1" applyAlignment="1">
      <alignment horizontal="center" vertical="top" wrapText="1"/>
    </xf>
    <xf numFmtId="0" fontId="5" fillId="2" borderId="124" xfId="32" applyFont="1" applyFill="1" applyBorder="1" applyAlignment="1">
      <alignment horizontal="center" vertical="top" wrapText="1"/>
    </xf>
    <xf numFmtId="0" fontId="25" fillId="2" borderId="123" xfId="32" applyFont="1" applyFill="1" applyBorder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3" fillId="2" borderId="17" xfId="0" applyFont="1" applyFill="1" applyBorder="1" applyAlignment="1">
      <alignment vertical="top" wrapText="1"/>
    </xf>
    <xf numFmtId="0" fontId="25" fillId="2" borderId="123" xfId="32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  <xf numFmtId="0" fontId="25" fillId="2" borderId="1" xfId="32" applyFont="1" applyFill="1" applyBorder="1" applyAlignment="1">
      <alignment horizontal="left" vertical="top" wrapText="1"/>
    </xf>
    <xf numFmtId="0" fontId="3" fillId="2" borderId="17" xfId="0" applyFont="1" applyFill="1" applyBorder="1" applyAlignment="1">
      <alignment horizontal="left" vertical="top" wrapText="1"/>
    </xf>
    <xf numFmtId="2" fontId="25" fillId="2" borderId="1" xfId="32" applyNumberFormat="1" applyFont="1" applyFill="1" applyBorder="1" applyAlignment="1">
      <alignment horizontal="left" vertical="top" wrapText="1"/>
    </xf>
    <xf numFmtId="2" fontId="3" fillId="2" borderId="17" xfId="0" applyNumberFormat="1" applyFont="1" applyFill="1" applyBorder="1" applyAlignment="1">
      <alignment horizontal="left" vertical="top" wrapText="1"/>
    </xf>
    <xf numFmtId="164" fontId="25" fillId="2" borderId="1" xfId="32" applyNumberFormat="1" applyFont="1" applyFill="1" applyBorder="1" applyAlignment="1">
      <alignment horizontal="left" vertical="top" wrapText="1"/>
    </xf>
    <xf numFmtId="164" fontId="3" fillId="2" borderId="17" xfId="0" applyNumberFormat="1" applyFont="1" applyFill="1" applyBorder="1" applyAlignment="1">
      <alignment horizontal="left" vertical="top" wrapText="1"/>
    </xf>
    <xf numFmtId="0" fontId="54" fillId="2" borderId="0" xfId="32" applyFont="1" applyFill="1" applyBorder="1" applyAlignment="1">
      <alignment vertical="top" wrapText="1"/>
    </xf>
    <xf numFmtId="0" fontId="5" fillId="2" borderId="24" xfId="32" applyFont="1" applyFill="1" applyBorder="1" applyAlignment="1">
      <alignment horizontal="center" vertical="top" wrapText="1"/>
    </xf>
    <xf numFmtId="0" fontId="0" fillId="2" borderId="15" xfId="0" applyFill="1" applyBorder="1" applyAlignment="1">
      <alignment horizontal="center" vertical="top" wrapText="1"/>
    </xf>
    <xf numFmtId="0" fontId="0" fillId="2" borderId="41" xfId="0" applyFill="1" applyBorder="1" applyAlignment="1">
      <alignment horizontal="center" vertical="top" wrapText="1"/>
    </xf>
    <xf numFmtId="0" fontId="25" fillId="2" borderId="25" xfId="32" applyFont="1" applyFill="1" applyBorder="1" applyAlignment="1">
      <alignment vertical="top" wrapText="1"/>
    </xf>
    <xf numFmtId="0" fontId="25" fillId="2" borderId="3" xfId="32" applyFont="1" applyFill="1" applyBorder="1" applyAlignment="1">
      <alignment vertical="top" wrapText="1"/>
    </xf>
    <xf numFmtId="0" fontId="25" fillId="2" borderId="20" xfId="32" applyFont="1" applyFill="1" applyBorder="1" applyAlignment="1">
      <alignment vertical="top" wrapText="1"/>
    </xf>
    <xf numFmtId="0" fontId="5" fillId="2" borderId="1" xfId="32" applyFont="1" applyFill="1" applyBorder="1" applyAlignment="1">
      <alignment horizontal="center" vertical="top" wrapText="1"/>
    </xf>
    <xf numFmtId="0" fontId="25" fillId="2" borderId="1" xfId="32" applyFont="1" applyFill="1" applyBorder="1" applyAlignment="1">
      <alignment vertical="top" wrapText="1"/>
    </xf>
    <xf numFmtId="0" fontId="8" fillId="2" borderId="74" xfId="0" applyFont="1" applyFill="1" applyBorder="1" applyAlignment="1">
      <alignment horizontal="left" vertical="top" wrapText="1"/>
    </xf>
    <xf numFmtId="0" fontId="8" fillId="2" borderId="2" xfId="0" applyFont="1" applyFill="1" applyBorder="1" applyAlignment="1">
      <alignment horizontal="left" vertical="top" wrapText="1"/>
    </xf>
    <xf numFmtId="0" fontId="28" fillId="2" borderId="123" xfId="32" applyFont="1" applyFill="1" applyBorder="1" applyAlignment="1">
      <alignment horizontal="left" vertical="top" wrapText="1"/>
    </xf>
    <xf numFmtId="0" fontId="28" fillId="2" borderId="17" xfId="32" applyFont="1" applyFill="1" applyBorder="1" applyAlignment="1">
      <alignment horizontal="left" vertical="top" wrapText="1"/>
    </xf>
    <xf numFmtId="4" fontId="25" fillId="2" borderId="74" xfId="32" applyNumberFormat="1" applyFont="1" applyFill="1" applyBorder="1" applyAlignment="1">
      <alignment horizontal="left" vertical="top" wrapText="1"/>
    </xf>
    <xf numFmtId="4" fontId="25" fillId="2" borderId="20" xfId="32" applyNumberFormat="1" applyFont="1" applyFill="1" applyBorder="1" applyAlignment="1">
      <alignment horizontal="left" vertical="top" wrapText="1"/>
    </xf>
    <xf numFmtId="0" fontId="5" fillId="2" borderId="2" xfId="32" applyFont="1" applyFill="1" applyBorder="1" applyAlignment="1">
      <alignment horizontal="center" vertical="top" wrapText="1"/>
    </xf>
    <xf numFmtId="0" fontId="25" fillId="2" borderId="2" xfId="32" applyFont="1" applyFill="1" applyBorder="1" applyAlignment="1">
      <alignment vertical="top" wrapText="1"/>
    </xf>
    <xf numFmtId="0" fontId="31" fillId="2" borderId="61" xfId="0" applyFont="1" applyFill="1" applyBorder="1" applyAlignment="1">
      <alignment vertical="top" wrapText="1"/>
    </xf>
    <xf numFmtId="0" fontId="31" fillId="2" borderId="129" xfId="0" applyFont="1" applyFill="1" applyBorder="1" applyAlignment="1">
      <alignment vertical="top" wrapText="1"/>
    </xf>
    <xf numFmtId="0" fontId="31" fillId="2" borderId="74" xfId="0" applyFont="1" applyFill="1" applyBorder="1" applyAlignment="1">
      <alignment horizontal="center" vertical="top" wrapText="1"/>
    </xf>
    <xf numFmtId="0" fontId="31" fillId="2" borderId="3" xfId="0" applyFont="1" applyFill="1" applyBorder="1" applyAlignment="1">
      <alignment horizontal="center" vertical="top" wrapText="1"/>
    </xf>
    <xf numFmtId="0" fontId="31" fillId="2" borderId="2" xfId="0" applyFont="1" applyFill="1" applyBorder="1" applyAlignment="1">
      <alignment horizontal="center" vertical="top" wrapText="1"/>
    </xf>
    <xf numFmtId="0" fontId="28" fillId="2" borderId="74" xfId="32" applyFont="1" applyFill="1" applyBorder="1" applyAlignment="1">
      <alignment horizontal="left" vertical="top" wrapText="1"/>
    </xf>
    <xf numFmtId="0" fontId="28" fillId="2" borderId="3" xfId="32" applyFont="1" applyFill="1" applyBorder="1" applyAlignment="1">
      <alignment horizontal="left" vertical="top" wrapText="1"/>
    </xf>
    <xf numFmtId="0" fontId="28" fillId="2" borderId="2" xfId="32" applyFont="1" applyFill="1" applyBorder="1" applyAlignment="1">
      <alignment horizontal="left" vertical="top" wrapText="1"/>
    </xf>
    <xf numFmtId="0" fontId="130" fillId="2" borderId="11" xfId="0" applyFont="1" applyFill="1" applyBorder="1" applyAlignment="1">
      <alignment horizontal="center" vertical="top" wrapText="1"/>
    </xf>
    <xf numFmtId="0" fontId="130" fillId="2" borderId="124" xfId="0" applyFont="1" applyFill="1" applyBorder="1" applyAlignment="1">
      <alignment horizontal="center" vertical="top" wrapText="1"/>
    </xf>
    <xf numFmtId="0" fontId="28" fillId="2" borderId="1" xfId="32" applyFont="1" applyFill="1" applyBorder="1" applyAlignment="1">
      <alignment horizontal="left" vertical="top" wrapText="1"/>
    </xf>
    <xf numFmtId="0" fontId="31" fillId="2" borderId="77" xfId="0" applyFont="1" applyFill="1" applyBorder="1" applyAlignment="1">
      <alignment vertical="top" wrapText="1"/>
    </xf>
    <xf numFmtId="0" fontId="31" fillId="2" borderId="7" xfId="0" applyFont="1" applyFill="1" applyBorder="1" applyAlignment="1">
      <alignment vertical="top" wrapText="1"/>
    </xf>
    <xf numFmtId="0" fontId="5" fillId="2" borderId="15" xfId="32" applyFont="1" applyFill="1" applyBorder="1" applyAlignment="1">
      <alignment horizontal="center" vertical="top" wrapText="1"/>
    </xf>
    <xf numFmtId="0" fontId="28" fillId="2" borderId="25" xfId="32" applyFont="1" applyFill="1" applyBorder="1" applyAlignment="1">
      <alignment horizontal="left" vertical="top" wrapText="1"/>
    </xf>
    <xf numFmtId="0" fontId="5" fillId="2" borderId="42" xfId="0" applyFont="1" applyFill="1" applyBorder="1" applyAlignment="1">
      <alignment vertical="top" wrapText="1"/>
    </xf>
    <xf numFmtId="0" fontId="5" fillId="2" borderId="134" xfId="0" applyFont="1" applyFill="1" applyBorder="1" applyAlignment="1">
      <alignment vertical="top" wrapText="1"/>
    </xf>
    <xf numFmtId="0" fontId="25" fillId="2" borderId="25" xfId="0" applyFont="1" applyFill="1" applyBorder="1" applyAlignment="1">
      <alignment vertical="top" wrapText="1"/>
    </xf>
    <xf numFmtId="0" fontId="5" fillId="2" borderId="1" xfId="32" applyFont="1" applyFill="1" applyBorder="1" applyAlignment="1">
      <alignment vertical="top" wrapText="1"/>
    </xf>
    <xf numFmtId="0" fontId="28" fillId="2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left" vertical="top" wrapText="1"/>
    </xf>
    <xf numFmtId="164" fontId="6" fillId="2" borderId="1" xfId="0" applyNumberFormat="1" applyFont="1" applyFill="1" applyBorder="1" applyAlignment="1">
      <alignment horizontal="left" vertical="top" wrapText="1"/>
    </xf>
    <xf numFmtId="164" fontId="4" fillId="2" borderId="1" xfId="0" applyNumberFormat="1" applyFont="1" applyFill="1" applyBorder="1" applyAlignment="1">
      <alignment horizontal="left" vertical="top"/>
    </xf>
    <xf numFmtId="2" fontId="4" fillId="2" borderId="1" xfId="0" applyNumberFormat="1" applyFont="1" applyFill="1" applyBorder="1" applyAlignment="1">
      <alignment horizontal="left" vertical="top"/>
    </xf>
    <xf numFmtId="0" fontId="27" fillId="2" borderId="1" xfId="0" applyFont="1" applyFill="1" applyBorder="1" applyAlignment="1">
      <alignment vertical="top" wrapText="1"/>
    </xf>
    <xf numFmtId="164" fontId="4" fillId="2" borderId="2" xfId="0" applyNumberFormat="1" applyFont="1" applyFill="1" applyBorder="1" applyAlignment="1">
      <alignment horizontal="left" vertical="top"/>
    </xf>
    <xf numFmtId="2" fontId="4" fillId="2" borderId="3" xfId="0" applyNumberFormat="1" applyFont="1" applyFill="1" applyBorder="1" applyAlignment="1">
      <alignment horizontal="left" vertical="top"/>
    </xf>
    <xf numFmtId="2" fontId="4" fillId="2" borderId="2" xfId="0" applyNumberFormat="1" applyFont="1" applyFill="1" applyBorder="1" applyAlignment="1">
      <alignment horizontal="left" vertical="top"/>
    </xf>
    <xf numFmtId="164" fontId="4" fillId="2" borderId="3" xfId="0" applyNumberFormat="1" applyFont="1" applyFill="1" applyBorder="1" applyAlignment="1">
      <alignment horizontal="left" vertical="top"/>
    </xf>
    <xf numFmtId="0" fontId="4" fillId="2" borderId="3" xfId="0" applyFont="1" applyFill="1" applyBorder="1" applyAlignment="1">
      <alignment horizontal="left" vertical="top" wrapText="1"/>
    </xf>
    <xf numFmtId="164" fontId="4" fillId="2" borderId="74" xfId="0" applyNumberFormat="1" applyFont="1" applyFill="1" applyBorder="1" applyAlignment="1">
      <alignment horizontal="left" vertical="top"/>
    </xf>
    <xf numFmtId="2" fontId="4" fillId="2" borderId="74" xfId="0" applyNumberFormat="1" applyFont="1" applyFill="1" applyBorder="1" applyAlignment="1">
      <alignment horizontal="left" vertical="top"/>
    </xf>
    <xf numFmtId="0" fontId="5" fillId="2" borderId="88" xfId="32" applyFont="1" applyFill="1" applyBorder="1" applyAlignment="1">
      <alignment horizontal="center" vertical="top" wrapText="1"/>
    </xf>
    <xf numFmtId="0" fontId="5" fillId="2" borderId="23" xfId="32" applyFont="1" applyFill="1" applyBorder="1" applyAlignment="1">
      <alignment horizontal="center" vertical="top" wrapText="1"/>
    </xf>
    <xf numFmtId="0" fontId="5" fillId="2" borderId="9" xfId="32" applyFont="1" applyFill="1" applyBorder="1" applyAlignment="1">
      <alignment horizontal="center" vertical="top" wrapText="1"/>
    </xf>
    <xf numFmtId="164" fontId="4" fillId="2" borderId="20" xfId="0" applyNumberFormat="1" applyFont="1" applyFill="1" applyBorder="1" applyAlignment="1">
      <alignment horizontal="left" vertical="top"/>
    </xf>
    <xf numFmtId="2" fontId="4" fillId="2" borderId="20" xfId="0" applyNumberFormat="1" applyFont="1" applyFill="1" applyBorder="1" applyAlignment="1">
      <alignment horizontal="left" vertical="top"/>
    </xf>
    <xf numFmtId="0" fontId="4" fillId="2" borderId="74" xfId="0" applyFont="1" applyFill="1" applyBorder="1" applyAlignment="1">
      <alignment horizontal="left" vertical="top" wrapText="1"/>
    </xf>
    <xf numFmtId="0" fontId="4" fillId="2" borderId="20" xfId="0" applyFont="1" applyFill="1" applyBorder="1" applyAlignment="1">
      <alignment horizontal="left" vertical="top" wrapText="1"/>
    </xf>
    <xf numFmtId="0" fontId="5" fillId="2" borderId="41" xfId="32" applyFont="1" applyFill="1" applyBorder="1" applyAlignment="1">
      <alignment horizontal="center" vertical="top" wrapText="1"/>
    </xf>
    <xf numFmtId="0" fontId="27" fillId="2" borderId="123" xfId="0" applyFont="1" applyFill="1" applyBorder="1" applyAlignment="1">
      <alignment vertical="top" wrapText="1"/>
    </xf>
    <xf numFmtId="0" fontId="27" fillId="2" borderId="17" xfId="0" applyFont="1" applyFill="1" applyBorder="1" applyAlignment="1">
      <alignment vertical="top" wrapText="1"/>
    </xf>
    <xf numFmtId="164" fontId="4" fillId="2" borderId="25" xfId="0" applyNumberFormat="1" applyFont="1" applyFill="1" applyBorder="1" applyAlignment="1">
      <alignment horizontal="left" vertical="top"/>
    </xf>
    <xf numFmtId="2" fontId="4" fillId="2" borderId="25" xfId="0" applyNumberFormat="1" applyFont="1" applyFill="1" applyBorder="1" applyAlignment="1">
      <alignment horizontal="left" vertical="top"/>
    </xf>
    <xf numFmtId="0" fontId="4" fillId="2" borderId="25" xfId="0" applyFont="1" applyFill="1" applyBorder="1" applyAlignment="1">
      <alignment horizontal="left" vertical="top" wrapText="1"/>
    </xf>
    <xf numFmtId="164" fontId="4" fillId="2" borderId="123" xfId="0" applyNumberFormat="1" applyFont="1" applyFill="1" applyBorder="1" applyAlignment="1">
      <alignment horizontal="left" vertical="top"/>
    </xf>
    <xf numFmtId="0" fontId="4" fillId="2" borderId="123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/>
    </xf>
    <xf numFmtId="0" fontId="4" fillId="2" borderId="74" xfId="0" applyFont="1" applyFill="1" applyBorder="1" applyAlignment="1">
      <alignment horizontal="left" vertical="top"/>
    </xf>
    <xf numFmtId="0" fontId="4" fillId="2" borderId="123" xfId="0" applyFont="1" applyFill="1" applyBorder="1" applyAlignment="1">
      <alignment vertical="top" wrapText="1"/>
    </xf>
    <xf numFmtId="164" fontId="4" fillId="2" borderId="17" xfId="0" applyNumberFormat="1" applyFont="1" applyFill="1" applyBorder="1" applyAlignment="1">
      <alignment horizontal="left" vertical="top"/>
    </xf>
    <xf numFmtId="0" fontId="4" fillId="2" borderId="123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5" fillId="2" borderId="74" xfId="32" applyFont="1" applyFill="1" applyBorder="1" applyAlignment="1">
      <alignment horizontal="center" vertical="top" wrapText="1"/>
    </xf>
    <xf numFmtId="0" fontId="5" fillId="2" borderId="3" xfId="32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left" vertical="top" wrapText="1"/>
    </xf>
    <xf numFmtId="164" fontId="25" fillId="2" borderId="74" xfId="0" applyNumberFormat="1" applyFont="1" applyFill="1" applyBorder="1" applyAlignment="1">
      <alignment horizontal="left" vertical="top"/>
    </xf>
    <xf numFmtId="164" fontId="25" fillId="2" borderId="3" xfId="0" applyNumberFormat="1" applyFont="1" applyFill="1" applyBorder="1" applyAlignment="1">
      <alignment horizontal="left" vertical="top"/>
    </xf>
    <xf numFmtId="164" fontId="25" fillId="2" borderId="2" xfId="0" applyNumberFormat="1" applyFont="1" applyFill="1" applyBorder="1" applyAlignment="1">
      <alignment horizontal="left" vertical="top"/>
    </xf>
    <xf numFmtId="0" fontId="0" fillId="2" borderId="1" xfId="0" applyFill="1" applyBorder="1" applyAlignment="1">
      <alignment horizontal="center" vertical="top" wrapText="1"/>
    </xf>
    <xf numFmtId="0" fontId="7" fillId="2" borderId="1" xfId="0" applyFont="1" applyFill="1" applyBorder="1" applyAlignment="1">
      <alignment vertical="top" wrapText="1"/>
    </xf>
    <xf numFmtId="0" fontId="27" fillId="2" borderId="74" xfId="0" applyFont="1" applyFill="1" applyBorder="1" applyAlignment="1">
      <alignment horizontal="center" vertical="top" wrapText="1"/>
    </xf>
    <xf numFmtId="0" fontId="27" fillId="2" borderId="3" xfId="0" applyFont="1" applyFill="1" applyBorder="1" applyAlignment="1">
      <alignment horizontal="center" vertical="top" wrapText="1"/>
    </xf>
    <xf numFmtId="0" fontId="27" fillId="2" borderId="2" xfId="0" applyFont="1" applyFill="1" applyBorder="1" applyAlignment="1">
      <alignment horizontal="center" vertical="top" wrapText="1"/>
    </xf>
    <xf numFmtId="0" fontId="0" fillId="2" borderId="3" xfId="0" applyFill="1" applyBorder="1" applyAlignment="1">
      <alignment horizontal="center" vertical="top" wrapText="1"/>
    </xf>
    <xf numFmtId="0" fontId="0" fillId="2" borderId="2" xfId="0" applyFill="1" applyBorder="1" applyAlignment="1">
      <alignment horizontal="center" vertical="top" wrapText="1"/>
    </xf>
    <xf numFmtId="0" fontId="8" fillId="2" borderId="1" xfId="0" applyFont="1" applyFill="1" applyBorder="1" applyAlignment="1">
      <alignment vertical="top" wrapText="1"/>
    </xf>
    <xf numFmtId="0" fontId="0" fillId="2" borderId="1" xfId="0" applyFill="1" applyBorder="1" applyAlignment="1">
      <alignment vertical="top" wrapText="1"/>
    </xf>
    <xf numFmtId="0" fontId="27" fillId="2" borderId="1" xfId="0" applyFont="1" applyFill="1" applyBorder="1" applyAlignment="1">
      <alignment horizontal="center" vertical="top" wrapText="1"/>
    </xf>
    <xf numFmtId="0" fontId="4" fillId="2" borderId="7" xfId="0" applyFont="1" applyFill="1" applyBorder="1" applyAlignment="1">
      <alignment horizontal="left" vertical="top" wrapText="1"/>
    </xf>
    <xf numFmtId="0" fontId="4" fillId="2" borderId="88" xfId="0" applyFont="1" applyFill="1" applyBorder="1" applyAlignment="1">
      <alignment horizontal="left" vertical="top" wrapText="1"/>
    </xf>
    <xf numFmtId="0" fontId="4" fillId="2" borderId="23" xfId="0" applyFont="1" applyFill="1" applyBorder="1" applyAlignment="1">
      <alignment horizontal="left" vertical="top" wrapText="1"/>
    </xf>
    <xf numFmtId="0" fontId="4" fillId="2" borderId="9" xfId="0" applyFont="1" applyFill="1" applyBorder="1" applyAlignment="1">
      <alignment horizontal="left" vertical="top" wrapText="1"/>
    </xf>
    <xf numFmtId="0" fontId="19" fillId="2" borderId="1" xfId="0" applyNumberFormat="1" applyFont="1" applyFill="1" applyBorder="1" applyAlignment="1">
      <alignment horizontal="left" vertical="top" wrapText="1"/>
    </xf>
    <xf numFmtId="49" fontId="14" fillId="2" borderId="1" xfId="0" applyNumberFormat="1" applyFont="1" applyFill="1" applyBorder="1" applyAlignment="1">
      <alignment horizontal="left" vertical="top" wrapText="1"/>
    </xf>
    <xf numFmtId="2" fontId="17" fillId="2" borderId="6" xfId="0" applyNumberFormat="1" applyFont="1" applyFill="1" applyBorder="1" applyAlignment="1">
      <alignment horizontal="left" vertical="top"/>
    </xf>
    <xf numFmtId="49" fontId="14" fillId="2" borderId="4" xfId="0" applyNumberFormat="1" applyFont="1" applyFill="1" applyBorder="1" applyAlignment="1">
      <alignment horizontal="left" vertical="top" wrapText="1"/>
    </xf>
    <xf numFmtId="0" fontId="15" fillId="0" borderId="1" xfId="0" applyFont="1" applyBorder="1" applyAlignment="1">
      <alignment vertical="top" wrapText="1"/>
    </xf>
    <xf numFmtId="0" fontId="84" fillId="2" borderId="1" xfId="0" applyFont="1" applyFill="1" applyBorder="1" applyAlignment="1">
      <alignment vertical="top" wrapText="1"/>
    </xf>
    <xf numFmtId="0" fontId="37" fillId="2" borderId="1" xfId="0" applyFont="1" applyFill="1" applyBorder="1" applyAlignment="1">
      <alignment vertical="top"/>
    </xf>
    <xf numFmtId="0" fontId="19" fillId="2" borderId="1" xfId="0" applyNumberFormat="1" applyFont="1" applyFill="1" applyBorder="1" applyAlignment="1">
      <alignment vertical="top" wrapText="1"/>
    </xf>
    <xf numFmtId="0" fontId="14" fillId="2" borderId="1" xfId="0" applyFont="1" applyFill="1" applyBorder="1" applyAlignment="1">
      <alignment vertical="top"/>
    </xf>
    <xf numFmtId="0" fontId="17" fillId="2" borderId="77" xfId="0" applyFont="1" applyFill="1" applyBorder="1" applyAlignment="1">
      <alignment horizontal="left" vertical="top" wrapText="1"/>
    </xf>
    <xf numFmtId="0" fontId="17" fillId="0" borderId="77" xfId="0" applyFont="1" applyBorder="1" applyAlignment="1">
      <alignment horizontal="left" vertical="top" wrapText="1"/>
    </xf>
    <xf numFmtId="2" fontId="15" fillId="2" borderId="1" xfId="0" applyNumberFormat="1" applyFont="1" applyFill="1" applyBorder="1" applyAlignment="1">
      <alignment horizontal="left" vertical="top"/>
    </xf>
    <xf numFmtId="0" fontId="8" fillId="0" borderId="1" xfId="0" applyNumberFormat="1" applyFont="1" applyBorder="1" applyAlignment="1">
      <alignment vertical="top" wrapText="1"/>
    </xf>
  </cellXfs>
  <cellStyles count="33">
    <cellStyle name="Excel Built-in Normal" xfId="11"/>
    <cellStyle name="Обычный" xfId="0" builtinId="0"/>
    <cellStyle name="Обычный 12" xfId="9"/>
    <cellStyle name="Обычный 13" xfId="10"/>
    <cellStyle name="Обычный 2" xfId="1"/>
    <cellStyle name="Обычный 3" xfId="2"/>
    <cellStyle name="Обычный 4" xfId="3"/>
    <cellStyle name="Обычный 5" xfId="4"/>
    <cellStyle name="Обычный 6" xfId="5"/>
    <cellStyle name="Обычный 7" xfId="6"/>
    <cellStyle name="Обычный 8" xfId="7"/>
    <cellStyle name="Обычный 80" xfId="12"/>
    <cellStyle name="Обычный 9" xfId="8"/>
    <cellStyle name="Обычный_Sheet1" xfId="14"/>
    <cellStyle name="Обычный_Xl0000308" xfId="15"/>
    <cellStyle name="Обычный_ВОДА-КАНАЛИЗАЦИЯ база" xfId="32"/>
    <cellStyle name="Обычный_лист 1" xfId="23"/>
    <cellStyle name="Обычный_Лист1" xfId="16"/>
    <cellStyle name="Обычный_Лист2" xfId="27"/>
    <cellStyle name="Обычный_Лист3" xfId="28"/>
    <cellStyle name="Обычный_Лист3 делать" xfId="25"/>
    <cellStyle name="Обычный_Лист3 делать_1" xfId="26"/>
    <cellStyle name="Обычный_нет жилых" xfId="13"/>
    <cellStyle name="Обычный_О предоставл.информац.Артемову " xfId="24"/>
    <cellStyle name="Обычный_Объекты.сооружения" xfId="29"/>
    <cellStyle name="Обычный_Приложение 1  (2)" xfId="22"/>
    <cellStyle name="Обычный_Приложение 1 (2)" xfId="21"/>
    <cellStyle name="Обычный_раздел1подраздел1" xfId="20"/>
    <cellStyle name="Обычный_раздел1подраздел3" xfId="19"/>
    <cellStyle name="Обычный_раздел2подр.3" xfId="30"/>
    <cellStyle name="Обычный_раздел2подр1транспорт" xfId="17"/>
    <cellStyle name="Обычный_СЕТИ НАРУЖНОГО ОСВЕЩЕНИЯ БАЗА" xfId="31"/>
    <cellStyle name="Финансовый" xfId="18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462"/>
  <sheetViews>
    <sheetView workbookViewId="0">
      <selection activeCell="L12" sqref="L12:M12"/>
    </sheetView>
  </sheetViews>
  <sheetFormatPr defaultRowHeight="15"/>
  <cols>
    <col min="1" max="1" width="4.85546875" style="2846" customWidth="1"/>
    <col min="2" max="2" width="19.85546875" style="2846" customWidth="1"/>
    <col min="3" max="3" width="19.28515625" style="2846" customWidth="1"/>
    <col min="4" max="4" width="18.42578125" style="2846" customWidth="1"/>
    <col min="5" max="5" width="11.42578125" style="2846" customWidth="1"/>
    <col min="6" max="6" width="16.85546875" style="2846" customWidth="1"/>
    <col min="7" max="7" width="15.5703125" style="2846" customWidth="1"/>
    <col min="8" max="8" width="16.7109375" style="2846" customWidth="1"/>
    <col min="9" max="9" width="19.7109375" style="2846" customWidth="1"/>
    <col min="10" max="10" width="19.42578125" style="2846" customWidth="1"/>
    <col min="11" max="11" width="18.140625" style="2846" customWidth="1"/>
    <col min="12" max="12" width="21.85546875" customWidth="1"/>
  </cols>
  <sheetData>
    <row r="4" spans="1:12" ht="96">
      <c r="A4" s="3324" t="s">
        <v>0</v>
      </c>
      <c r="B4" s="3325" t="s">
        <v>1</v>
      </c>
      <c r="C4" s="3325" t="s">
        <v>2</v>
      </c>
      <c r="D4" s="2947" t="s">
        <v>3</v>
      </c>
      <c r="E4" s="2947" t="s">
        <v>4</v>
      </c>
      <c r="F4" s="3325" t="s">
        <v>5</v>
      </c>
      <c r="G4" s="3326" t="s">
        <v>6</v>
      </c>
      <c r="H4" s="3327" t="s">
        <v>7</v>
      </c>
      <c r="I4" s="3328" t="s">
        <v>8</v>
      </c>
      <c r="J4" s="3325" t="s">
        <v>9</v>
      </c>
      <c r="K4" s="3325" t="s">
        <v>10</v>
      </c>
      <c r="L4" s="1"/>
    </row>
    <row r="5" spans="1:12">
      <c r="A5" s="3329">
        <v>1</v>
      </c>
      <c r="B5" s="3330">
        <v>2</v>
      </c>
      <c r="C5" s="3331"/>
      <c r="D5" s="3332">
        <v>4</v>
      </c>
      <c r="E5" s="3109">
        <v>5</v>
      </c>
      <c r="F5" s="3333">
        <v>6</v>
      </c>
      <c r="G5" s="3333">
        <v>7</v>
      </c>
      <c r="H5" s="3334">
        <v>8</v>
      </c>
      <c r="I5" s="3335">
        <v>9</v>
      </c>
      <c r="J5" s="3334">
        <v>10</v>
      </c>
      <c r="K5" s="3333">
        <v>11</v>
      </c>
      <c r="L5" s="1"/>
    </row>
    <row r="6" spans="1:12" ht="73.5" customHeight="1">
      <c r="A6" s="33"/>
      <c r="B6" s="3336" t="s">
        <v>11</v>
      </c>
      <c r="C6" s="3337" t="s">
        <v>12</v>
      </c>
      <c r="D6" s="3338" t="s">
        <v>13</v>
      </c>
      <c r="E6" s="20">
        <v>91.4</v>
      </c>
      <c r="F6" s="3339">
        <v>1</v>
      </c>
      <c r="G6" s="3339">
        <v>1</v>
      </c>
      <c r="H6" s="3337">
        <v>1907943.56</v>
      </c>
      <c r="I6" s="67" t="s">
        <v>14</v>
      </c>
      <c r="J6" s="3337" t="s">
        <v>15</v>
      </c>
      <c r="K6" s="3337" t="s">
        <v>16</v>
      </c>
      <c r="L6" s="1"/>
    </row>
    <row r="7" spans="1:12" ht="57.75" customHeight="1">
      <c r="A7" s="2"/>
      <c r="B7" s="67" t="s">
        <v>11</v>
      </c>
      <c r="C7" s="4" t="s">
        <v>17</v>
      </c>
      <c r="D7" s="3340" t="s">
        <v>18</v>
      </c>
      <c r="E7" s="8">
        <v>54.5</v>
      </c>
      <c r="F7" s="3339">
        <v>1</v>
      </c>
      <c r="G7" s="3339">
        <v>1</v>
      </c>
      <c r="H7" s="4">
        <v>1203161.8500000001</v>
      </c>
      <c r="I7" s="13" t="s">
        <v>19</v>
      </c>
      <c r="J7" s="4" t="s">
        <v>15</v>
      </c>
      <c r="K7" s="4" t="s">
        <v>16</v>
      </c>
      <c r="L7" s="1"/>
    </row>
    <row r="8" spans="1:12" ht="67.5" customHeight="1">
      <c r="A8" s="2"/>
      <c r="B8" s="67" t="s">
        <v>11</v>
      </c>
      <c r="C8" s="4" t="s">
        <v>20</v>
      </c>
      <c r="D8" s="3340" t="s">
        <v>21</v>
      </c>
      <c r="E8" s="8">
        <v>24.8</v>
      </c>
      <c r="F8" s="3339">
        <v>1</v>
      </c>
      <c r="G8" s="3339">
        <v>1</v>
      </c>
      <c r="H8" s="4">
        <v>356538.18</v>
      </c>
      <c r="I8" s="13" t="s">
        <v>22</v>
      </c>
      <c r="J8" s="4" t="s">
        <v>15</v>
      </c>
      <c r="K8" s="4" t="s">
        <v>16</v>
      </c>
      <c r="L8" s="1"/>
    </row>
    <row r="9" spans="1:12" ht="66" customHeight="1">
      <c r="A9" s="2"/>
      <c r="B9" s="67" t="s">
        <v>11</v>
      </c>
      <c r="C9" s="4" t="s">
        <v>23</v>
      </c>
      <c r="D9" s="3341" t="s">
        <v>24</v>
      </c>
      <c r="E9" s="3342">
        <v>21.7</v>
      </c>
      <c r="F9" s="3339">
        <v>1</v>
      </c>
      <c r="G9" s="3339">
        <v>1</v>
      </c>
      <c r="H9" s="3343">
        <v>311970.90999999997</v>
      </c>
      <c r="I9" s="13" t="s">
        <v>25</v>
      </c>
      <c r="J9" s="4" t="s">
        <v>15</v>
      </c>
      <c r="K9" s="4" t="s">
        <v>16</v>
      </c>
      <c r="L9" s="1"/>
    </row>
    <row r="10" spans="1:12" ht="62.25" customHeight="1">
      <c r="A10" s="2"/>
      <c r="B10" s="67" t="s">
        <v>11</v>
      </c>
      <c r="C10" s="4" t="s">
        <v>26</v>
      </c>
      <c r="D10" s="3341" t="s">
        <v>27</v>
      </c>
      <c r="E10" s="8">
        <v>16.3</v>
      </c>
      <c r="F10" s="3339">
        <v>1</v>
      </c>
      <c r="G10" s="3339">
        <v>1</v>
      </c>
      <c r="H10" s="4">
        <v>234337.6</v>
      </c>
      <c r="I10" s="13" t="s">
        <v>28</v>
      </c>
      <c r="J10" s="4" t="s">
        <v>15</v>
      </c>
      <c r="K10" s="4" t="s">
        <v>16</v>
      </c>
      <c r="L10" s="1"/>
    </row>
    <row r="11" spans="1:12" ht="56.25" customHeight="1">
      <c r="A11" s="2"/>
      <c r="B11" s="67" t="s">
        <v>11</v>
      </c>
      <c r="C11" s="4" t="s">
        <v>29</v>
      </c>
      <c r="D11" s="3341" t="s">
        <v>30</v>
      </c>
      <c r="E11" s="8">
        <v>8.6</v>
      </c>
      <c r="F11" s="3339">
        <v>1</v>
      </c>
      <c r="G11" s="3339">
        <v>1</v>
      </c>
      <c r="H11" s="4">
        <v>198445.21</v>
      </c>
      <c r="I11" s="13" t="s">
        <v>31</v>
      </c>
      <c r="J11" s="4" t="s">
        <v>15</v>
      </c>
      <c r="K11" s="4" t="s">
        <v>16</v>
      </c>
      <c r="L11" s="1"/>
    </row>
    <row r="12" spans="1:12" ht="57" customHeight="1">
      <c r="A12" s="2"/>
      <c r="B12" s="67" t="s">
        <v>11</v>
      </c>
      <c r="C12" s="4" t="s">
        <v>32</v>
      </c>
      <c r="D12" s="3341" t="s">
        <v>33</v>
      </c>
      <c r="E12" s="8">
        <v>208.4</v>
      </c>
      <c r="F12" s="3339">
        <v>1</v>
      </c>
      <c r="G12" s="3339">
        <v>1</v>
      </c>
      <c r="H12" s="4">
        <v>2996070.85</v>
      </c>
      <c r="I12" s="13" t="s">
        <v>34</v>
      </c>
      <c r="J12" s="4" t="s">
        <v>15</v>
      </c>
      <c r="K12" s="4" t="s">
        <v>16</v>
      </c>
      <c r="L12" s="1"/>
    </row>
    <row r="13" spans="1:12" ht="61.5" customHeight="1">
      <c r="A13" s="2"/>
      <c r="B13" s="67" t="s">
        <v>11</v>
      </c>
      <c r="C13" s="4" t="s">
        <v>35</v>
      </c>
      <c r="D13" s="3341" t="s">
        <v>36</v>
      </c>
      <c r="E13" s="8">
        <v>125.4</v>
      </c>
      <c r="F13" s="3339">
        <v>1</v>
      </c>
      <c r="G13" s="3339">
        <v>1</v>
      </c>
      <c r="H13" s="4">
        <v>2339170.4500000002</v>
      </c>
      <c r="I13" s="13" t="s">
        <v>37</v>
      </c>
      <c r="J13" s="4" t="s">
        <v>15</v>
      </c>
      <c r="K13" s="4" t="s">
        <v>16</v>
      </c>
      <c r="L13" s="1"/>
    </row>
    <row r="14" spans="1:12" ht="57.75" customHeight="1">
      <c r="A14" s="2"/>
      <c r="B14" s="67" t="s">
        <v>11</v>
      </c>
      <c r="C14" s="4" t="s">
        <v>38</v>
      </c>
      <c r="D14" s="3341" t="s">
        <v>39</v>
      </c>
      <c r="E14" s="8">
        <v>86.7</v>
      </c>
      <c r="F14" s="3339">
        <v>1</v>
      </c>
      <c r="G14" s="3339">
        <v>1</v>
      </c>
      <c r="H14" s="4">
        <v>1533896.4</v>
      </c>
      <c r="I14" s="13" t="s">
        <v>40</v>
      </c>
      <c r="J14" s="4" t="s">
        <v>15</v>
      </c>
      <c r="K14" s="4" t="s">
        <v>16</v>
      </c>
      <c r="L14" s="1"/>
    </row>
    <row r="15" spans="1:12" ht="64.5" customHeight="1">
      <c r="A15" s="2"/>
      <c r="B15" s="67" t="s">
        <v>11</v>
      </c>
      <c r="C15" s="4" t="s">
        <v>41</v>
      </c>
      <c r="D15" s="3341" t="s">
        <v>42</v>
      </c>
      <c r="E15" s="8">
        <v>57</v>
      </c>
      <c r="F15" s="3339">
        <v>1</v>
      </c>
      <c r="G15" s="3339">
        <v>1</v>
      </c>
      <c r="H15" s="4">
        <v>1159919.24</v>
      </c>
      <c r="I15" s="13" t="s">
        <v>43</v>
      </c>
      <c r="J15" s="4" t="s">
        <v>15</v>
      </c>
      <c r="K15" s="4" t="s">
        <v>16</v>
      </c>
      <c r="L15" s="1"/>
    </row>
    <row r="16" spans="1:12" ht="292.5">
      <c r="A16" s="2"/>
      <c r="B16" s="67" t="s">
        <v>11</v>
      </c>
      <c r="C16" s="4" t="s">
        <v>44</v>
      </c>
      <c r="D16" s="3341" t="s">
        <v>45</v>
      </c>
      <c r="E16" s="8">
        <v>3794.8</v>
      </c>
      <c r="F16" s="3339">
        <v>1</v>
      </c>
      <c r="G16" s="3339">
        <v>1</v>
      </c>
      <c r="H16" s="4">
        <v>69895009.780000001</v>
      </c>
      <c r="I16" s="13" t="s">
        <v>46</v>
      </c>
      <c r="J16" s="4" t="s">
        <v>47</v>
      </c>
      <c r="K16" s="4" t="s">
        <v>48</v>
      </c>
    </row>
    <row r="17" spans="1:12" ht="123.75">
      <c r="A17" s="2"/>
      <c r="B17" s="67" t="s">
        <v>11</v>
      </c>
      <c r="C17" s="4" t="s">
        <v>49</v>
      </c>
      <c r="D17" s="34"/>
      <c r="E17" s="8">
        <v>192.1</v>
      </c>
      <c r="F17" s="7">
        <v>3838499.9</v>
      </c>
      <c r="G17" s="17">
        <v>3252966</v>
      </c>
      <c r="H17" s="4"/>
      <c r="I17" s="13" t="s">
        <v>50</v>
      </c>
      <c r="J17" s="4" t="s">
        <v>51</v>
      </c>
      <c r="K17" s="4" t="s">
        <v>16</v>
      </c>
    </row>
    <row r="18" spans="1:12" ht="168.75">
      <c r="A18" s="2"/>
      <c r="B18" s="67" t="s">
        <v>52</v>
      </c>
      <c r="C18" s="3344" t="s">
        <v>53</v>
      </c>
      <c r="D18" s="31" t="s">
        <v>54</v>
      </c>
      <c r="E18" s="3345">
        <v>114.4</v>
      </c>
      <c r="F18" s="7">
        <v>302970.25</v>
      </c>
      <c r="G18" s="7">
        <v>212483.13</v>
      </c>
      <c r="H18" s="65"/>
      <c r="I18" s="13" t="s">
        <v>55</v>
      </c>
      <c r="J18" s="4" t="s">
        <v>56</v>
      </c>
      <c r="K18" s="9" t="s">
        <v>57</v>
      </c>
    </row>
    <row r="19" spans="1:12" ht="133.5" customHeight="1">
      <c r="A19" s="2"/>
      <c r="B19" s="3913" t="s">
        <v>58</v>
      </c>
      <c r="C19" s="3340" t="s">
        <v>59</v>
      </c>
      <c r="D19" s="31" t="s">
        <v>60</v>
      </c>
      <c r="E19" s="3340">
        <v>685.7</v>
      </c>
      <c r="F19" s="3346">
        <v>4589417</v>
      </c>
      <c r="G19" s="3346">
        <v>2735298</v>
      </c>
      <c r="H19" s="3347"/>
      <c r="I19" s="3348" t="s">
        <v>61</v>
      </c>
      <c r="J19" s="3349" t="s">
        <v>62</v>
      </c>
      <c r="K19" s="3916" t="s">
        <v>63</v>
      </c>
    </row>
    <row r="20" spans="1:12">
      <c r="A20" s="2"/>
      <c r="B20" s="3914"/>
      <c r="C20" s="4" t="s">
        <v>64</v>
      </c>
      <c r="D20" s="4">
        <v>130</v>
      </c>
      <c r="E20" s="1433"/>
      <c r="F20" s="7"/>
      <c r="G20" s="7"/>
      <c r="H20" s="65"/>
      <c r="I20" s="13"/>
      <c r="J20" s="4"/>
      <c r="K20" s="3917"/>
    </row>
    <row r="21" spans="1:12">
      <c r="A21" s="2"/>
      <c r="B21" s="3914"/>
      <c r="C21" s="4" t="s">
        <v>65</v>
      </c>
      <c r="D21" s="4">
        <v>62</v>
      </c>
      <c r="E21" s="1433"/>
      <c r="F21" s="7"/>
      <c r="G21" s="7"/>
      <c r="H21" s="65"/>
      <c r="I21" s="13"/>
      <c r="J21" s="4"/>
      <c r="K21" s="3917"/>
    </row>
    <row r="22" spans="1:12">
      <c r="A22" s="2"/>
      <c r="B22" s="3914"/>
      <c r="C22" s="4" t="s">
        <v>66</v>
      </c>
      <c r="D22" s="4">
        <v>524</v>
      </c>
      <c r="E22" s="1433"/>
      <c r="F22" s="7"/>
      <c r="G22" s="7"/>
      <c r="H22" s="65"/>
      <c r="I22" s="13"/>
      <c r="J22" s="4"/>
      <c r="K22" s="3917"/>
    </row>
    <row r="23" spans="1:12">
      <c r="A23" s="2"/>
      <c r="B23" s="3914"/>
      <c r="C23" s="4" t="s">
        <v>67</v>
      </c>
      <c r="D23" s="4">
        <v>110</v>
      </c>
      <c r="E23" s="1433"/>
      <c r="F23" s="7"/>
      <c r="G23" s="7"/>
      <c r="H23" s="65"/>
      <c r="I23" s="13"/>
      <c r="J23" s="4"/>
      <c r="K23" s="3917"/>
    </row>
    <row r="24" spans="1:12" ht="20.25" customHeight="1">
      <c r="A24" s="2"/>
      <c r="B24" s="3914"/>
      <c r="C24" s="4" t="s">
        <v>68</v>
      </c>
      <c r="D24" s="4">
        <v>144.5</v>
      </c>
      <c r="E24" s="1433"/>
      <c r="F24" s="7"/>
      <c r="G24" s="7"/>
      <c r="H24" s="65"/>
      <c r="I24" s="13"/>
      <c r="J24" s="4"/>
      <c r="K24" s="3917"/>
    </row>
    <row r="25" spans="1:12">
      <c r="A25" s="2"/>
      <c r="B25" s="3914"/>
      <c r="C25" s="4" t="s">
        <v>69</v>
      </c>
      <c r="D25" s="4">
        <v>16.5</v>
      </c>
      <c r="E25" s="1433"/>
      <c r="F25" s="7"/>
      <c r="G25" s="7"/>
      <c r="H25" s="65"/>
      <c r="I25" s="13"/>
      <c r="J25" s="4"/>
      <c r="K25" s="3917"/>
    </row>
    <row r="26" spans="1:12" ht="14.25" customHeight="1">
      <c r="A26" s="2"/>
      <c r="B26" s="3914"/>
      <c r="C26" s="4" t="s">
        <v>70</v>
      </c>
      <c r="D26" s="4">
        <v>15.5</v>
      </c>
      <c r="E26" s="1433"/>
      <c r="F26" s="7"/>
      <c r="G26" s="7"/>
      <c r="H26" s="65"/>
      <c r="I26" s="13"/>
      <c r="J26" s="4"/>
      <c r="K26" s="3917"/>
    </row>
    <row r="27" spans="1:12" ht="15.75" customHeight="1">
      <c r="A27" s="2"/>
      <c r="B27" s="3914"/>
      <c r="C27" s="4" t="s">
        <v>71</v>
      </c>
      <c r="D27" s="4">
        <v>21.3</v>
      </c>
      <c r="E27" s="1433"/>
      <c r="F27" s="7"/>
      <c r="G27" s="7"/>
      <c r="H27" s="65"/>
      <c r="I27" s="13"/>
      <c r="J27" s="4"/>
      <c r="K27" s="3917"/>
    </row>
    <row r="28" spans="1:12" ht="13.5" customHeight="1">
      <c r="A28" s="2"/>
      <c r="B28" s="3914"/>
      <c r="C28" s="4" t="s">
        <v>72</v>
      </c>
      <c r="D28" s="4"/>
      <c r="E28" s="1433"/>
      <c r="F28" s="7"/>
      <c r="G28" s="7"/>
      <c r="H28" s="65"/>
      <c r="I28" s="13"/>
      <c r="J28" s="4"/>
      <c r="K28" s="3917"/>
    </row>
    <row r="29" spans="1:12" ht="13.5" customHeight="1">
      <c r="A29" s="2"/>
      <c r="B29" s="3914"/>
      <c r="C29" s="4" t="s">
        <v>73</v>
      </c>
      <c r="D29" s="4">
        <v>18.899999999999999</v>
      </c>
      <c r="E29" s="1433"/>
      <c r="F29" s="7"/>
      <c r="G29" s="7"/>
      <c r="H29" s="65"/>
      <c r="I29" s="13"/>
      <c r="J29" s="4"/>
      <c r="K29" s="3917"/>
    </row>
    <row r="30" spans="1:12" ht="15" customHeight="1">
      <c r="A30" s="2"/>
      <c r="B30" s="3914"/>
      <c r="C30" s="4" t="s">
        <v>74</v>
      </c>
      <c r="D30" s="4">
        <v>4189</v>
      </c>
      <c r="E30" s="1433"/>
      <c r="F30" s="7"/>
      <c r="G30" s="7"/>
      <c r="H30" s="65"/>
      <c r="I30" s="13"/>
      <c r="J30" s="4"/>
      <c r="K30" s="3917"/>
    </row>
    <row r="31" spans="1:12" ht="10.5" customHeight="1">
      <c r="A31" s="2"/>
      <c r="B31" s="3914"/>
      <c r="C31" s="4" t="s">
        <v>75</v>
      </c>
      <c r="D31" s="1126">
        <v>2.1</v>
      </c>
      <c r="F31" s="7"/>
      <c r="G31" s="7"/>
      <c r="H31" s="65"/>
      <c r="I31" s="13"/>
      <c r="J31" s="4"/>
      <c r="K31" s="3917"/>
    </row>
    <row r="32" spans="1:12" ht="21" customHeight="1">
      <c r="A32" s="2"/>
      <c r="B32" s="3914"/>
      <c r="C32" s="4" t="s">
        <v>76</v>
      </c>
      <c r="D32" s="15">
        <v>30.3</v>
      </c>
      <c r="E32" s="4"/>
      <c r="F32" s="7"/>
      <c r="G32" s="7"/>
      <c r="H32" s="65"/>
      <c r="I32" s="13"/>
      <c r="J32" s="4"/>
      <c r="K32" s="3917"/>
      <c r="L32" s="1"/>
    </row>
    <row r="33" spans="1:12" ht="18" customHeight="1">
      <c r="A33" s="2"/>
      <c r="B33" s="3914"/>
      <c r="C33" s="4" t="s">
        <v>77</v>
      </c>
      <c r="D33" s="15">
        <v>77</v>
      </c>
      <c r="E33" s="4"/>
      <c r="F33" s="7"/>
      <c r="G33" s="7"/>
      <c r="H33" s="65"/>
      <c r="I33" s="13"/>
      <c r="J33" s="4"/>
      <c r="K33" s="3917"/>
      <c r="L33" s="1"/>
    </row>
    <row r="34" spans="1:12" ht="19.5" customHeight="1">
      <c r="A34" s="2"/>
      <c r="B34" s="3914"/>
      <c r="C34" s="4" t="s">
        <v>78</v>
      </c>
      <c r="D34" s="15">
        <v>15.5</v>
      </c>
      <c r="E34" s="4"/>
      <c r="F34" s="7"/>
      <c r="G34" s="7"/>
      <c r="H34" s="65"/>
      <c r="I34" s="13"/>
      <c r="J34" s="4"/>
      <c r="K34" s="3917"/>
      <c r="L34" s="1"/>
    </row>
    <row r="35" spans="1:12" ht="23.25" customHeight="1">
      <c r="A35" s="2"/>
      <c r="B35" s="3915"/>
      <c r="C35" s="4" t="s">
        <v>79</v>
      </c>
      <c r="D35" s="15"/>
      <c r="E35" s="4"/>
      <c r="F35" s="7"/>
      <c r="G35" s="7"/>
      <c r="H35" s="65"/>
      <c r="I35" s="13"/>
      <c r="J35" s="4"/>
      <c r="K35" s="3918"/>
      <c r="L35" s="1"/>
    </row>
    <row r="36" spans="1:12" ht="139.5" customHeight="1">
      <c r="A36" s="2"/>
      <c r="B36" s="67" t="s">
        <v>52</v>
      </c>
      <c r="C36" s="4" t="s">
        <v>80</v>
      </c>
      <c r="D36" s="31" t="s">
        <v>54</v>
      </c>
      <c r="E36" s="64">
        <v>130</v>
      </c>
      <c r="F36" s="68">
        <v>345189</v>
      </c>
      <c r="G36" s="68">
        <v>241458</v>
      </c>
      <c r="H36" s="65"/>
      <c r="I36" s="69" t="s">
        <v>81</v>
      </c>
      <c r="J36" s="4" t="s">
        <v>82</v>
      </c>
      <c r="K36" s="4" t="s">
        <v>83</v>
      </c>
      <c r="L36" s="1"/>
    </row>
    <row r="37" spans="1:12" ht="138.75" customHeight="1">
      <c r="A37" s="2"/>
      <c r="B37" s="63" t="s">
        <v>84</v>
      </c>
      <c r="C37" s="4" t="s">
        <v>85</v>
      </c>
      <c r="D37" s="31"/>
      <c r="E37" s="64">
        <v>94.9</v>
      </c>
      <c r="F37" s="7">
        <v>97111.2</v>
      </c>
      <c r="G37" s="7">
        <v>13461.5</v>
      </c>
      <c r="H37" s="65"/>
      <c r="I37" s="11" t="s">
        <v>86</v>
      </c>
      <c r="J37" s="4" t="s">
        <v>87</v>
      </c>
      <c r="K37" s="66" t="s">
        <v>88</v>
      </c>
      <c r="L37" s="1"/>
    </row>
    <row r="38" spans="1:12" ht="122.25" customHeight="1">
      <c r="A38" s="2"/>
      <c r="B38" s="63" t="s">
        <v>89</v>
      </c>
      <c r="C38" s="18" t="s">
        <v>90</v>
      </c>
      <c r="D38" s="82" t="s">
        <v>91</v>
      </c>
      <c r="E38" s="83">
        <v>46.1</v>
      </c>
      <c r="F38" s="84">
        <v>35444.400000000001</v>
      </c>
      <c r="G38" s="85">
        <v>18489.78</v>
      </c>
      <c r="H38" s="86"/>
      <c r="I38" s="11" t="s">
        <v>92</v>
      </c>
      <c r="J38" s="18" t="s">
        <v>93</v>
      </c>
      <c r="K38" s="87" t="s">
        <v>94</v>
      </c>
      <c r="L38" s="1"/>
    </row>
    <row r="39" spans="1:12" ht="146.25">
      <c r="A39" s="2"/>
      <c r="B39" s="3350" t="s">
        <v>95</v>
      </c>
      <c r="C39" s="3340" t="s">
        <v>96</v>
      </c>
      <c r="D39" s="31" t="s">
        <v>97</v>
      </c>
      <c r="E39" s="3345">
        <v>31.9</v>
      </c>
      <c r="F39" s="7">
        <v>56444.82</v>
      </c>
      <c r="G39" s="17">
        <v>38617.19</v>
      </c>
      <c r="H39" s="7"/>
      <c r="I39" s="13" t="s">
        <v>98</v>
      </c>
      <c r="J39" s="4" t="s">
        <v>99</v>
      </c>
      <c r="K39" s="3340" t="s">
        <v>100</v>
      </c>
      <c r="L39" s="1"/>
    </row>
    <row r="40" spans="1:12" ht="117.75" customHeight="1">
      <c r="A40" s="2"/>
      <c r="B40" s="17" t="s">
        <v>101</v>
      </c>
      <c r="C40" s="4" t="s">
        <v>102</v>
      </c>
      <c r="D40" s="31" t="s">
        <v>97</v>
      </c>
      <c r="E40" s="3351" t="s">
        <v>103</v>
      </c>
      <c r="F40" s="7">
        <v>248934.39999999999</v>
      </c>
      <c r="G40" s="17">
        <v>159201.60000000001</v>
      </c>
      <c r="H40" s="7"/>
      <c r="I40" s="13" t="s">
        <v>98</v>
      </c>
      <c r="J40" s="4" t="s">
        <v>104</v>
      </c>
      <c r="K40" s="4" t="s">
        <v>105</v>
      </c>
      <c r="L40" s="1"/>
    </row>
    <row r="41" spans="1:12" ht="94.5" customHeight="1">
      <c r="A41" s="2"/>
      <c r="B41" s="17" t="s">
        <v>106</v>
      </c>
      <c r="C41" s="4" t="s">
        <v>107</v>
      </c>
      <c r="D41" s="31" t="s">
        <v>97</v>
      </c>
      <c r="E41" s="3352">
        <v>170.2</v>
      </c>
      <c r="F41" s="7">
        <v>311534.09999999998</v>
      </c>
      <c r="G41" s="17">
        <v>199239.1</v>
      </c>
      <c r="H41" s="7"/>
      <c r="I41" s="13" t="s">
        <v>108</v>
      </c>
      <c r="J41" s="4" t="s">
        <v>109</v>
      </c>
      <c r="K41" s="4" t="s">
        <v>110</v>
      </c>
      <c r="L41" s="88"/>
    </row>
    <row r="42" spans="1:12" ht="87.75" customHeight="1">
      <c r="A42" s="2"/>
      <c r="B42" s="17" t="s">
        <v>106</v>
      </c>
      <c r="C42" s="4" t="s">
        <v>111</v>
      </c>
      <c r="D42" s="31" t="s">
        <v>97</v>
      </c>
      <c r="E42" s="3352">
        <v>60.4</v>
      </c>
      <c r="F42" s="7">
        <v>106871.7</v>
      </c>
      <c r="G42" s="17">
        <v>73120.2</v>
      </c>
      <c r="H42" s="7"/>
      <c r="I42" s="13" t="s">
        <v>98</v>
      </c>
      <c r="J42" s="4" t="s">
        <v>112</v>
      </c>
      <c r="K42" s="4" t="s">
        <v>113</v>
      </c>
      <c r="L42" s="1"/>
    </row>
    <row r="43" spans="1:12" ht="28.5" customHeight="1">
      <c r="A43" s="2"/>
      <c r="B43" s="17" t="s">
        <v>106</v>
      </c>
      <c r="C43" s="5" t="s">
        <v>114</v>
      </c>
      <c r="D43" s="31" t="s">
        <v>97</v>
      </c>
      <c r="E43" s="3345">
        <v>11</v>
      </c>
      <c r="F43" s="7">
        <v>19463.400000000001</v>
      </c>
      <c r="G43" s="17">
        <v>13316.6</v>
      </c>
      <c r="H43" s="7"/>
      <c r="I43" s="13" t="s">
        <v>115</v>
      </c>
      <c r="J43" s="4" t="s">
        <v>116</v>
      </c>
      <c r="K43" s="4" t="s">
        <v>117</v>
      </c>
      <c r="L43" s="1"/>
    </row>
    <row r="44" spans="1:12" ht="31.5" customHeight="1">
      <c r="A44" s="2"/>
      <c r="B44" s="17" t="s">
        <v>106</v>
      </c>
      <c r="C44" s="4" t="s">
        <v>118</v>
      </c>
      <c r="D44" s="31" t="s">
        <v>97</v>
      </c>
      <c r="E44" s="3345">
        <v>12</v>
      </c>
      <c r="F44" s="7">
        <v>21232.799999999999</v>
      </c>
      <c r="G44" s="17">
        <v>14527.2</v>
      </c>
      <c r="H44" s="7"/>
      <c r="I44" s="13" t="s">
        <v>119</v>
      </c>
      <c r="J44" s="4" t="s">
        <v>120</v>
      </c>
      <c r="K44" s="4" t="s">
        <v>121</v>
      </c>
      <c r="L44" s="1"/>
    </row>
    <row r="45" spans="1:12" ht="33.75" customHeight="1">
      <c r="A45" s="2"/>
      <c r="B45" s="17" t="s">
        <v>106</v>
      </c>
      <c r="C45" s="4" t="s">
        <v>118</v>
      </c>
      <c r="D45" s="31" t="s">
        <v>97</v>
      </c>
      <c r="E45" s="3345">
        <v>8</v>
      </c>
      <c r="F45" s="7">
        <v>14155.2</v>
      </c>
      <c r="G45" s="17">
        <v>9684.7999999999993</v>
      </c>
      <c r="H45" s="7"/>
      <c r="I45" s="13" t="s">
        <v>119</v>
      </c>
      <c r="J45" s="4" t="s">
        <v>122</v>
      </c>
      <c r="K45" s="4" t="s">
        <v>123</v>
      </c>
      <c r="L45" s="1"/>
    </row>
    <row r="46" spans="1:12" ht="29.25" customHeight="1">
      <c r="A46" s="2"/>
      <c r="B46" s="17" t="s">
        <v>106</v>
      </c>
      <c r="C46" s="4" t="s">
        <v>118</v>
      </c>
      <c r="D46" s="31"/>
      <c r="E46" s="3345">
        <v>2.5</v>
      </c>
      <c r="F46" s="7">
        <v>4423.5</v>
      </c>
      <c r="G46" s="17">
        <v>3026.5</v>
      </c>
      <c r="H46" s="7"/>
      <c r="I46" s="13" t="s">
        <v>119</v>
      </c>
      <c r="J46" s="4" t="s">
        <v>124</v>
      </c>
      <c r="K46" s="4" t="s">
        <v>125</v>
      </c>
      <c r="L46" s="1"/>
    </row>
    <row r="47" spans="1:12" ht="42.75" customHeight="1">
      <c r="A47" s="2"/>
      <c r="B47" s="17" t="s">
        <v>106</v>
      </c>
      <c r="C47" s="4" t="s">
        <v>118</v>
      </c>
      <c r="D47" s="31" t="s">
        <v>97</v>
      </c>
      <c r="E47" s="3345">
        <v>2</v>
      </c>
      <c r="F47" s="7">
        <v>3538.8</v>
      </c>
      <c r="G47" s="17">
        <v>2421.1999999999998</v>
      </c>
      <c r="H47" s="7"/>
      <c r="I47" s="13" t="s">
        <v>119</v>
      </c>
      <c r="J47" s="4" t="s">
        <v>127</v>
      </c>
      <c r="K47" s="4" t="s">
        <v>126</v>
      </c>
      <c r="L47" s="1"/>
    </row>
    <row r="48" spans="1:12" ht="31.5" customHeight="1">
      <c r="A48" s="3353"/>
      <c r="B48" s="17" t="s">
        <v>106</v>
      </c>
      <c r="C48" s="4" t="s">
        <v>118</v>
      </c>
      <c r="D48" s="31" t="s">
        <v>97</v>
      </c>
      <c r="E48" s="3345">
        <v>6</v>
      </c>
      <c r="F48" s="7">
        <v>10616.4</v>
      </c>
      <c r="G48" s="17">
        <v>7263.6</v>
      </c>
      <c r="H48" s="7"/>
      <c r="I48" s="13" t="s">
        <v>119</v>
      </c>
      <c r="J48" s="4" t="s">
        <v>8425</v>
      </c>
      <c r="K48" s="4" t="s">
        <v>128</v>
      </c>
    </row>
    <row r="49" spans="1:11" ht="30.75" customHeight="1">
      <c r="A49" s="3353"/>
      <c r="B49" s="17" t="s">
        <v>106</v>
      </c>
      <c r="C49" s="4" t="s">
        <v>129</v>
      </c>
      <c r="D49" s="31" t="s">
        <v>97</v>
      </c>
      <c r="E49" s="3345">
        <v>19.600000000000001</v>
      </c>
      <c r="F49" s="7">
        <v>312645</v>
      </c>
      <c r="G49" s="17">
        <v>192450</v>
      </c>
      <c r="H49" s="7"/>
      <c r="I49" s="13" t="s">
        <v>119</v>
      </c>
      <c r="J49" s="4" t="s">
        <v>130</v>
      </c>
      <c r="K49" s="4" t="s">
        <v>131</v>
      </c>
    </row>
    <row r="50" spans="1:11" ht="84" customHeight="1">
      <c r="A50" s="2"/>
      <c r="B50" s="17" t="s">
        <v>132</v>
      </c>
      <c r="C50" s="4" t="s">
        <v>133</v>
      </c>
      <c r="D50" s="32"/>
      <c r="E50" s="3345">
        <v>74.2</v>
      </c>
      <c r="F50" s="7">
        <v>105707.2</v>
      </c>
      <c r="G50" s="17">
        <v>83355.899999999994</v>
      </c>
      <c r="H50" s="7"/>
      <c r="I50" s="13" t="s">
        <v>119</v>
      </c>
      <c r="J50" s="4" t="s">
        <v>134</v>
      </c>
      <c r="K50" s="4" t="s">
        <v>135</v>
      </c>
    </row>
    <row r="51" spans="1:11" ht="141.75" customHeight="1">
      <c r="A51" s="2"/>
      <c r="B51" s="13" t="s">
        <v>136</v>
      </c>
      <c r="C51" s="4" t="s">
        <v>137</v>
      </c>
      <c r="D51" s="34"/>
      <c r="E51" s="8">
        <v>27.1</v>
      </c>
      <c r="F51" s="7">
        <v>68768</v>
      </c>
      <c r="G51" s="7">
        <v>59647</v>
      </c>
      <c r="H51" s="4"/>
      <c r="I51" s="13" t="s">
        <v>138</v>
      </c>
      <c r="J51" s="4"/>
      <c r="K51" s="19" t="s">
        <v>139</v>
      </c>
    </row>
    <row r="52" spans="1:11" ht="175.5" customHeight="1">
      <c r="A52" s="2"/>
      <c r="B52" s="13" t="s">
        <v>140</v>
      </c>
      <c r="C52" s="4" t="s">
        <v>141</v>
      </c>
      <c r="D52" s="31" t="s">
        <v>142</v>
      </c>
      <c r="E52" s="8">
        <v>43.7</v>
      </c>
      <c r="F52" s="7">
        <v>79786.62</v>
      </c>
      <c r="G52" s="7">
        <v>37916.410000000003</v>
      </c>
      <c r="H52" s="8"/>
      <c r="I52" s="13" t="s">
        <v>143</v>
      </c>
      <c r="J52" s="3340" t="s">
        <v>144</v>
      </c>
      <c r="K52" s="3354" t="s">
        <v>145</v>
      </c>
    </row>
    <row r="53" spans="1:11" ht="124.5" customHeight="1">
      <c r="A53" s="2"/>
      <c r="B53" s="14" t="s">
        <v>146</v>
      </c>
      <c r="C53" s="18" t="s">
        <v>147</v>
      </c>
      <c r="D53" s="3355"/>
      <c r="E53" s="3356">
        <v>18.5</v>
      </c>
      <c r="F53" s="84">
        <v>27421</v>
      </c>
      <c r="G53" s="84">
        <v>24128</v>
      </c>
      <c r="H53" s="18"/>
      <c r="I53" s="14" t="s">
        <v>148</v>
      </c>
      <c r="J53" s="18" t="s">
        <v>149</v>
      </c>
      <c r="K53" s="9" t="s">
        <v>150</v>
      </c>
    </row>
    <row r="54" spans="1:11" ht="69.75" customHeight="1">
      <c r="A54" s="2"/>
      <c r="B54" s="13" t="s">
        <v>151</v>
      </c>
      <c r="C54" s="5" t="s">
        <v>152</v>
      </c>
      <c r="D54" s="34"/>
      <c r="E54" s="8">
        <v>14.5</v>
      </c>
      <c r="F54" s="7">
        <v>68798</v>
      </c>
      <c r="G54" s="7">
        <v>60038</v>
      </c>
      <c r="H54" s="4"/>
      <c r="I54" s="14" t="s">
        <v>153</v>
      </c>
      <c r="J54" s="4"/>
      <c r="K54" s="4" t="s">
        <v>154</v>
      </c>
    </row>
    <row r="55" spans="1:11" ht="59.25" customHeight="1">
      <c r="A55" s="2"/>
      <c r="B55" s="13" t="s">
        <v>151</v>
      </c>
      <c r="C55" s="5" t="s">
        <v>155</v>
      </c>
      <c r="D55" s="34"/>
      <c r="E55" s="8">
        <v>10</v>
      </c>
      <c r="F55" s="7">
        <v>47446</v>
      </c>
      <c r="G55" s="7">
        <v>41405.5</v>
      </c>
      <c r="H55" s="4"/>
      <c r="I55" s="14" t="s">
        <v>153</v>
      </c>
      <c r="J55" s="4"/>
      <c r="K55" s="4" t="s">
        <v>154</v>
      </c>
    </row>
    <row r="56" spans="1:11" ht="135.75" customHeight="1">
      <c r="A56" s="2"/>
      <c r="B56" s="13" t="s">
        <v>156</v>
      </c>
      <c r="C56" s="3344" t="s">
        <v>157</v>
      </c>
      <c r="D56" s="34"/>
      <c r="E56" s="3345">
        <v>96.6</v>
      </c>
      <c r="F56" s="7">
        <v>155641.01</v>
      </c>
      <c r="G56" s="7">
        <v>102323.59</v>
      </c>
      <c r="H56" s="4"/>
      <c r="I56" s="13" t="s">
        <v>158</v>
      </c>
      <c r="J56" s="4" t="s">
        <v>159</v>
      </c>
      <c r="K56" s="9" t="s">
        <v>160</v>
      </c>
    </row>
    <row r="57" spans="1:11" ht="80.25" customHeight="1">
      <c r="A57" s="2"/>
      <c r="B57" s="13" t="s">
        <v>161</v>
      </c>
      <c r="C57" s="4" t="s">
        <v>162</v>
      </c>
      <c r="D57" s="34"/>
      <c r="E57" s="8">
        <v>46.3</v>
      </c>
      <c r="F57" s="7">
        <v>112518</v>
      </c>
      <c r="G57" s="7">
        <v>100441</v>
      </c>
      <c r="H57" s="4"/>
      <c r="I57" s="4" t="s">
        <v>163</v>
      </c>
      <c r="J57" s="4"/>
      <c r="K57" s="19" t="s">
        <v>139</v>
      </c>
    </row>
    <row r="58" spans="1:11" ht="33.75" customHeight="1">
      <c r="A58" s="2"/>
      <c r="B58" s="13" t="s">
        <v>161</v>
      </c>
      <c r="C58" s="4" t="s">
        <v>164</v>
      </c>
      <c r="D58" s="34"/>
      <c r="E58" s="8"/>
      <c r="F58" s="7">
        <v>498408</v>
      </c>
      <c r="G58" s="7">
        <v>85542.9</v>
      </c>
      <c r="H58" s="4"/>
      <c r="I58" s="4"/>
      <c r="J58" s="4" t="s">
        <v>165</v>
      </c>
      <c r="K58" s="19" t="s">
        <v>166</v>
      </c>
    </row>
    <row r="59" spans="1:11" ht="155.25">
      <c r="A59" s="2"/>
      <c r="B59" s="13" t="s">
        <v>167</v>
      </c>
      <c r="C59" s="4" t="s">
        <v>168</v>
      </c>
      <c r="D59" s="34"/>
      <c r="E59" s="8">
        <v>43.5</v>
      </c>
      <c r="F59" s="7">
        <v>48437.25</v>
      </c>
      <c r="G59" s="7">
        <v>33002.1</v>
      </c>
      <c r="H59" s="4"/>
      <c r="I59" s="956"/>
      <c r="J59" s="4" t="s">
        <v>169</v>
      </c>
      <c r="K59" s="4" t="s">
        <v>170</v>
      </c>
    </row>
    <row r="60" spans="1:11" ht="123.75">
      <c r="A60" s="2"/>
      <c r="B60" s="13" t="s">
        <v>167</v>
      </c>
      <c r="C60" s="4" t="s">
        <v>168</v>
      </c>
      <c r="D60" s="34"/>
      <c r="E60" s="8">
        <v>45.5</v>
      </c>
      <c r="F60" s="7">
        <v>48437.25</v>
      </c>
      <c r="G60" s="7">
        <v>33002.1</v>
      </c>
      <c r="H60" s="4"/>
      <c r="I60" s="956"/>
      <c r="J60" s="4" t="s">
        <v>171</v>
      </c>
      <c r="K60" s="4" t="s">
        <v>172</v>
      </c>
    </row>
    <row r="61" spans="1:11" ht="103.5" customHeight="1">
      <c r="A61" s="2"/>
      <c r="B61" s="13" t="s">
        <v>173</v>
      </c>
      <c r="C61" s="4" t="s">
        <v>174</v>
      </c>
      <c r="D61" s="31" t="s">
        <v>175</v>
      </c>
      <c r="E61" s="8">
        <v>25.4</v>
      </c>
      <c r="F61" s="7">
        <v>58569.86</v>
      </c>
      <c r="G61" s="7">
        <v>49870.36</v>
      </c>
      <c r="H61" s="4"/>
      <c r="I61" s="4" t="s">
        <v>176</v>
      </c>
      <c r="J61" s="4" t="s">
        <v>177</v>
      </c>
      <c r="K61" s="9" t="s">
        <v>178</v>
      </c>
    </row>
    <row r="62" spans="1:11" ht="102.75" customHeight="1">
      <c r="A62" s="2"/>
      <c r="B62" s="13" t="s">
        <v>173</v>
      </c>
      <c r="C62" s="4" t="s">
        <v>179</v>
      </c>
      <c r="D62" s="31" t="s">
        <v>180</v>
      </c>
      <c r="E62" s="8">
        <v>63.2</v>
      </c>
      <c r="F62" s="7">
        <v>145732.9</v>
      </c>
      <c r="G62" s="7">
        <v>124086.9</v>
      </c>
      <c r="H62" s="4"/>
      <c r="I62" s="4" t="s">
        <v>181</v>
      </c>
      <c r="J62" s="4" t="s">
        <v>177</v>
      </c>
      <c r="K62" s="9" t="s">
        <v>178</v>
      </c>
    </row>
    <row r="63" spans="1:11" ht="97.5" customHeight="1">
      <c r="A63" s="2"/>
      <c r="B63" s="13" t="s">
        <v>173</v>
      </c>
      <c r="C63" s="4" t="s">
        <v>182</v>
      </c>
      <c r="D63" s="31" t="s">
        <v>183</v>
      </c>
      <c r="E63" s="8">
        <v>18.600000000000001</v>
      </c>
      <c r="F63" s="15">
        <v>42889.7</v>
      </c>
      <c r="G63" s="15">
        <v>36519.24</v>
      </c>
      <c r="H63" s="8"/>
      <c r="I63" s="13" t="s">
        <v>184</v>
      </c>
      <c r="J63" s="4" t="s">
        <v>177</v>
      </c>
      <c r="K63" s="9" t="s">
        <v>178</v>
      </c>
    </row>
    <row r="64" spans="1:11" ht="72" customHeight="1">
      <c r="A64" s="2"/>
      <c r="B64" s="13" t="s">
        <v>185</v>
      </c>
      <c r="C64" s="4" t="s">
        <v>186</v>
      </c>
      <c r="D64" s="34"/>
      <c r="E64" s="8">
        <v>41.1</v>
      </c>
      <c r="F64" s="15">
        <v>75373.5</v>
      </c>
      <c r="G64" s="15">
        <v>56953.9</v>
      </c>
      <c r="H64" s="8"/>
      <c r="I64" s="13" t="s">
        <v>187</v>
      </c>
      <c r="J64" s="4" t="s">
        <v>188</v>
      </c>
      <c r="K64" s="7" t="s">
        <v>135</v>
      </c>
    </row>
    <row r="65" spans="1:11" ht="138.75" customHeight="1">
      <c r="A65" s="2"/>
      <c r="B65" s="13" t="s">
        <v>189</v>
      </c>
      <c r="C65" s="4" t="s">
        <v>190</v>
      </c>
      <c r="D65" s="3357" t="s">
        <v>191</v>
      </c>
      <c r="E65" s="8">
        <v>33.6</v>
      </c>
      <c r="F65" s="3358">
        <v>57153</v>
      </c>
      <c r="G65" s="3358">
        <v>51894.94</v>
      </c>
      <c r="H65" s="3356"/>
      <c r="I65" s="13" t="s">
        <v>192</v>
      </c>
      <c r="J65" s="4" t="s">
        <v>193</v>
      </c>
      <c r="K65" s="9" t="s">
        <v>194</v>
      </c>
    </row>
    <row r="66" spans="1:11" ht="90" customHeight="1">
      <c r="A66" s="2"/>
      <c r="B66" s="11" t="s">
        <v>195</v>
      </c>
      <c r="C66" s="4" t="s">
        <v>196</v>
      </c>
      <c r="D66" s="31" t="s">
        <v>197</v>
      </c>
      <c r="E66" s="12">
        <v>35</v>
      </c>
      <c r="F66" s="7">
        <v>27964.6</v>
      </c>
      <c r="G66" s="7">
        <v>21320.6</v>
      </c>
      <c r="H66" s="3356">
        <v>586472.25</v>
      </c>
      <c r="I66" s="13" t="s">
        <v>198</v>
      </c>
      <c r="J66" s="4" t="s">
        <v>199</v>
      </c>
      <c r="K66" s="21" t="s">
        <v>200</v>
      </c>
    </row>
    <row r="67" spans="1:11" ht="87.75" customHeight="1">
      <c r="A67" s="2"/>
      <c r="B67" s="11" t="s">
        <v>201</v>
      </c>
      <c r="C67" s="3340" t="s">
        <v>202</v>
      </c>
      <c r="D67" s="31" t="s">
        <v>203</v>
      </c>
      <c r="E67" s="12">
        <v>74.400000000000006</v>
      </c>
      <c r="F67" s="7">
        <v>72692</v>
      </c>
      <c r="G67" s="7">
        <v>47201</v>
      </c>
      <c r="H67" s="20"/>
      <c r="I67" s="13" t="s">
        <v>148</v>
      </c>
      <c r="J67" s="4"/>
      <c r="K67" s="21"/>
    </row>
    <row r="68" spans="1:11" ht="82.5" customHeight="1">
      <c r="A68" s="3079"/>
      <c r="B68" s="11" t="s">
        <v>201</v>
      </c>
      <c r="C68" s="3340" t="s">
        <v>204</v>
      </c>
      <c r="D68" s="31" t="s">
        <v>205</v>
      </c>
      <c r="E68" s="3359">
        <v>44.3</v>
      </c>
      <c r="F68" s="3360">
        <v>42820.4</v>
      </c>
      <c r="G68" s="3360">
        <v>27802.6</v>
      </c>
      <c r="H68" s="20"/>
      <c r="I68" s="13" t="s">
        <v>148</v>
      </c>
      <c r="J68" s="4"/>
      <c r="K68" s="21"/>
    </row>
    <row r="69" spans="1:11" ht="38.25">
      <c r="A69" s="3079"/>
      <c r="B69" s="3909" t="s">
        <v>206</v>
      </c>
      <c r="C69" s="1660" t="s">
        <v>207</v>
      </c>
      <c r="D69" s="31" t="s">
        <v>208</v>
      </c>
      <c r="E69" s="1660">
        <v>484.2</v>
      </c>
      <c r="F69" s="3919">
        <v>1685500.5</v>
      </c>
      <c r="G69" s="3919">
        <v>846900</v>
      </c>
      <c r="H69" s="3852"/>
      <c r="I69" s="3882" t="s">
        <v>209</v>
      </c>
      <c r="J69" s="3909" t="s">
        <v>210</v>
      </c>
      <c r="K69" s="3911" t="s">
        <v>211</v>
      </c>
    </row>
    <row r="70" spans="1:11" ht="25.5">
      <c r="A70" s="3079"/>
      <c r="B70" s="3910"/>
      <c r="C70" s="1660" t="s">
        <v>212</v>
      </c>
      <c r="D70" s="31" t="s">
        <v>213</v>
      </c>
      <c r="E70" s="2827">
        <v>56.6</v>
      </c>
      <c r="F70" s="3920"/>
      <c r="G70" s="3920"/>
      <c r="H70" s="3853"/>
      <c r="I70" s="3884"/>
      <c r="J70" s="3910"/>
      <c r="K70" s="3912"/>
    </row>
    <row r="71" spans="1:11" ht="134.25" customHeight="1">
      <c r="A71" s="2"/>
      <c r="B71" s="13" t="s">
        <v>214</v>
      </c>
      <c r="C71" s="4" t="s">
        <v>215</v>
      </c>
      <c r="D71" s="34"/>
      <c r="E71" s="3352">
        <v>51.6</v>
      </c>
      <c r="F71" s="3344">
        <v>243630</v>
      </c>
      <c r="G71" s="3344">
        <v>243630</v>
      </c>
      <c r="H71" s="20"/>
      <c r="I71" s="13" t="s">
        <v>216</v>
      </c>
      <c r="J71" s="9" t="s">
        <v>217</v>
      </c>
      <c r="K71" s="4" t="s">
        <v>218</v>
      </c>
    </row>
    <row r="72" spans="1:11" ht="84" customHeight="1">
      <c r="A72" s="2"/>
      <c r="B72" s="13" t="s">
        <v>219</v>
      </c>
      <c r="C72" s="4" t="s">
        <v>220</v>
      </c>
      <c r="D72" s="34"/>
      <c r="E72" s="3352">
        <v>12.4</v>
      </c>
      <c r="F72" s="4">
        <v>58546.76</v>
      </c>
      <c r="G72" s="4">
        <v>58546.76</v>
      </c>
      <c r="H72" s="20"/>
      <c r="I72" s="13" t="s">
        <v>216</v>
      </c>
      <c r="J72" s="9" t="s">
        <v>221</v>
      </c>
      <c r="K72" s="954" t="s">
        <v>222</v>
      </c>
    </row>
    <row r="73" spans="1:11" ht="126.75" customHeight="1">
      <c r="A73" s="2"/>
      <c r="B73" s="3361" t="s">
        <v>223</v>
      </c>
      <c r="C73" s="4" t="s">
        <v>224</v>
      </c>
      <c r="D73" s="34"/>
      <c r="E73" s="3362">
        <v>247.9</v>
      </c>
      <c r="F73" s="3363">
        <v>39594</v>
      </c>
      <c r="G73" s="7">
        <v>0</v>
      </c>
      <c r="H73" s="20"/>
      <c r="I73" s="13" t="s">
        <v>225</v>
      </c>
      <c r="J73" s="9" t="s">
        <v>226</v>
      </c>
      <c r="K73" s="956" t="s">
        <v>227</v>
      </c>
    </row>
    <row r="74" spans="1:11" ht="123.75">
      <c r="A74" s="2"/>
      <c r="B74" s="13" t="s">
        <v>228</v>
      </c>
      <c r="C74" s="3340" t="s">
        <v>229</v>
      </c>
      <c r="D74" s="34"/>
      <c r="E74" s="3352">
        <v>70</v>
      </c>
      <c r="F74" s="7">
        <v>11716</v>
      </c>
      <c r="G74" s="7">
        <v>0</v>
      </c>
      <c r="H74" s="20"/>
      <c r="I74" s="13" t="s">
        <v>225</v>
      </c>
      <c r="J74" s="9" t="s">
        <v>226</v>
      </c>
      <c r="K74" s="956" t="s">
        <v>227</v>
      </c>
    </row>
    <row r="75" spans="1:11" ht="56.25">
      <c r="A75" s="2"/>
      <c r="B75" s="13" t="s">
        <v>230</v>
      </c>
      <c r="C75" s="3340" t="s">
        <v>231</v>
      </c>
      <c r="D75" s="34"/>
      <c r="E75" s="3352">
        <v>145.5</v>
      </c>
      <c r="F75" s="7">
        <v>8906917.1300000008</v>
      </c>
      <c r="G75" s="7">
        <v>8906917.1300000008</v>
      </c>
      <c r="H75" s="20"/>
      <c r="I75" s="13"/>
      <c r="J75" s="9" t="s">
        <v>232</v>
      </c>
      <c r="K75" s="956" t="s">
        <v>135</v>
      </c>
    </row>
    <row r="76" spans="1:11" ht="57" customHeight="1">
      <c r="A76" s="2"/>
      <c r="B76" s="3" t="s">
        <v>233</v>
      </c>
      <c r="C76" s="4" t="s">
        <v>234</v>
      </c>
      <c r="D76" s="34"/>
      <c r="E76" s="6">
        <v>35.9</v>
      </c>
      <c r="F76" s="3344">
        <v>278046</v>
      </c>
      <c r="G76" s="68">
        <v>196548</v>
      </c>
      <c r="H76" s="8"/>
      <c r="I76" s="3364"/>
      <c r="J76" s="10" t="s">
        <v>235</v>
      </c>
      <c r="K76" s="10" t="s">
        <v>236</v>
      </c>
    </row>
    <row r="77" spans="1:11" ht="328.5" customHeight="1">
      <c r="A77" s="2"/>
      <c r="B77" s="13" t="s">
        <v>237</v>
      </c>
      <c r="C77" s="7" t="s">
        <v>238</v>
      </c>
      <c r="D77" s="93" t="s">
        <v>239</v>
      </c>
      <c r="E77" s="8">
        <v>90.5</v>
      </c>
      <c r="F77" s="7">
        <v>2145</v>
      </c>
      <c r="G77" s="7">
        <v>1275.3699999999999</v>
      </c>
      <c r="H77" s="8">
        <v>1189031.42</v>
      </c>
      <c r="I77" s="14" t="s">
        <v>240</v>
      </c>
      <c r="J77" s="4" t="s">
        <v>241</v>
      </c>
      <c r="K77" s="4" t="s">
        <v>242</v>
      </c>
    </row>
    <row r="78" spans="1:11" ht="60" customHeight="1">
      <c r="A78" s="2"/>
      <c r="B78" s="67" t="s">
        <v>243</v>
      </c>
      <c r="C78" s="7" t="s">
        <v>244</v>
      </c>
      <c r="D78" s="34"/>
      <c r="E78" s="20">
        <v>27.5</v>
      </c>
      <c r="F78" s="3360">
        <v>145603</v>
      </c>
      <c r="G78" s="7">
        <v>0</v>
      </c>
      <c r="H78" s="8"/>
      <c r="I78" s="13" t="s">
        <v>225</v>
      </c>
      <c r="J78" s="4" t="s">
        <v>245</v>
      </c>
      <c r="K78" s="4" t="s">
        <v>245</v>
      </c>
    </row>
    <row r="79" spans="1:11" ht="319.5" customHeight="1">
      <c r="A79" s="2"/>
      <c r="B79" s="3365" t="s">
        <v>246</v>
      </c>
      <c r="C79" s="7" t="s">
        <v>247</v>
      </c>
      <c r="D79" s="34"/>
      <c r="E79" s="20">
        <v>300.89999999999998</v>
      </c>
      <c r="F79" s="3360">
        <v>159224366.40000001</v>
      </c>
      <c r="G79" s="7">
        <v>159224366.40000001</v>
      </c>
      <c r="H79" s="3356"/>
      <c r="I79" s="14" t="s">
        <v>248</v>
      </c>
      <c r="J79" s="4" t="s">
        <v>249</v>
      </c>
      <c r="K79" s="4" t="s">
        <v>250</v>
      </c>
    </row>
    <row r="80" spans="1:11" ht="80.25" customHeight="1">
      <c r="A80" s="2"/>
      <c r="B80" s="3366" t="s">
        <v>251</v>
      </c>
      <c r="C80" s="887" t="s">
        <v>252</v>
      </c>
      <c r="D80" s="34"/>
      <c r="E80" s="8"/>
      <c r="F80" s="3367">
        <v>30323400.5</v>
      </c>
      <c r="G80" s="2267">
        <v>27223429.600000001</v>
      </c>
      <c r="H80" s="3368"/>
      <c r="I80" s="14" t="s">
        <v>253</v>
      </c>
      <c r="J80" s="4" t="s">
        <v>254</v>
      </c>
      <c r="K80" s="3882" t="s">
        <v>135</v>
      </c>
    </row>
    <row r="81" spans="1:11" ht="35.25" customHeight="1">
      <c r="A81" s="2"/>
      <c r="B81" s="3366"/>
      <c r="C81" s="7" t="s">
        <v>255</v>
      </c>
      <c r="D81" s="3369"/>
      <c r="E81" s="8">
        <v>1062.5</v>
      </c>
      <c r="F81" s="7">
        <v>24344120.5</v>
      </c>
      <c r="G81" s="7">
        <v>21972620.600000001</v>
      </c>
      <c r="H81" s="3368"/>
      <c r="I81" s="14"/>
      <c r="J81" s="4"/>
      <c r="K81" s="3883"/>
    </row>
    <row r="82" spans="1:11" ht="27" customHeight="1">
      <c r="A82" s="2"/>
      <c r="B82" s="3366"/>
      <c r="C82" s="7" t="s">
        <v>256</v>
      </c>
      <c r="D82" s="38" t="s">
        <v>257</v>
      </c>
      <c r="E82" s="8">
        <v>378.7</v>
      </c>
      <c r="F82" s="7"/>
      <c r="G82" s="7"/>
      <c r="H82" s="3368"/>
      <c r="I82" s="14"/>
      <c r="J82" s="4"/>
      <c r="K82" s="3883"/>
    </row>
    <row r="83" spans="1:11" ht="25.5" customHeight="1">
      <c r="A83" s="2"/>
      <c r="B83" s="3366"/>
      <c r="C83" s="7" t="s">
        <v>258</v>
      </c>
      <c r="D83" s="38" t="s">
        <v>259</v>
      </c>
      <c r="E83" s="8">
        <v>78.8</v>
      </c>
      <c r="F83" s="7"/>
      <c r="G83" s="7"/>
      <c r="H83" s="3368"/>
      <c r="I83" s="14"/>
      <c r="J83" s="4"/>
      <c r="K83" s="3883"/>
    </row>
    <row r="84" spans="1:11" ht="25.5" customHeight="1">
      <c r="A84" s="2"/>
      <c r="B84" s="3366"/>
      <c r="C84" s="7" t="s">
        <v>260</v>
      </c>
      <c r="D84" s="38" t="s">
        <v>261</v>
      </c>
      <c r="E84" s="8">
        <v>79.8</v>
      </c>
      <c r="F84" s="7"/>
      <c r="G84" s="7"/>
      <c r="H84" s="3368"/>
      <c r="I84" s="14"/>
      <c r="J84" s="4"/>
      <c r="K84" s="3883"/>
    </row>
    <row r="85" spans="1:11" ht="22.5" customHeight="1">
      <c r="A85" s="2"/>
      <c r="B85" s="3366"/>
      <c r="C85" s="7" t="s">
        <v>262</v>
      </c>
      <c r="D85" s="38" t="s">
        <v>263</v>
      </c>
      <c r="E85" s="8">
        <v>286.39999999999998</v>
      </c>
      <c r="F85" s="7"/>
      <c r="G85" s="7"/>
      <c r="H85" s="3368"/>
      <c r="I85" s="14"/>
      <c r="J85" s="4"/>
      <c r="K85" s="3883"/>
    </row>
    <row r="86" spans="1:11" ht="30" customHeight="1">
      <c r="A86" s="2"/>
      <c r="B86" s="3366"/>
      <c r="C86" s="7" t="s">
        <v>264</v>
      </c>
      <c r="D86" s="38" t="s">
        <v>265</v>
      </c>
      <c r="E86" s="8">
        <v>2.2999999999999998</v>
      </c>
      <c r="F86" s="7"/>
      <c r="G86" s="7"/>
      <c r="H86" s="3368"/>
      <c r="I86" s="14"/>
      <c r="J86" s="4"/>
      <c r="K86" s="3883"/>
    </row>
    <row r="87" spans="1:11" ht="24.75" customHeight="1">
      <c r="A87" s="2"/>
      <c r="B87" s="3366"/>
      <c r="C87" s="7" t="s">
        <v>266</v>
      </c>
      <c r="D87" s="38" t="s">
        <v>267</v>
      </c>
      <c r="E87" s="8">
        <v>2.1</v>
      </c>
      <c r="F87" s="7"/>
      <c r="G87" s="7"/>
      <c r="H87" s="3368"/>
      <c r="I87" s="14"/>
      <c r="J87" s="4"/>
      <c r="K87" s="3883"/>
    </row>
    <row r="88" spans="1:11" ht="24.75" customHeight="1">
      <c r="A88" s="2"/>
      <c r="B88" s="3366"/>
      <c r="C88" s="7" t="s">
        <v>268</v>
      </c>
      <c r="D88" s="38" t="s">
        <v>269</v>
      </c>
      <c r="E88" s="8">
        <v>82.4</v>
      </c>
      <c r="F88" s="7"/>
      <c r="G88" s="7"/>
      <c r="H88" s="3368"/>
      <c r="I88" s="14"/>
      <c r="J88" s="4"/>
      <c r="K88" s="3883"/>
    </row>
    <row r="89" spans="1:11" ht="24.75" customHeight="1">
      <c r="A89" s="2"/>
      <c r="B89" s="3366"/>
      <c r="C89" s="7" t="s">
        <v>270</v>
      </c>
      <c r="D89" s="38" t="s">
        <v>271</v>
      </c>
      <c r="E89" s="8">
        <v>30.4</v>
      </c>
      <c r="F89" s="7"/>
      <c r="G89" s="7"/>
      <c r="H89" s="3368"/>
      <c r="I89" s="14"/>
      <c r="J89" s="4"/>
      <c r="K89" s="3883"/>
    </row>
    <row r="90" spans="1:11" ht="24.75" customHeight="1">
      <c r="A90" s="2"/>
      <c r="B90" s="3366"/>
      <c r="C90" s="7" t="s">
        <v>272</v>
      </c>
      <c r="D90" s="38" t="s">
        <v>273</v>
      </c>
      <c r="E90" s="8">
        <v>16.2</v>
      </c>
      <c r="F90" s="7"/>
      <c r="G90" s="7"/>
      <c r="H90" s="3368"/>
      <c r="I90" s="14"/>
      <c r="J90" s="4"/>
      <c r="K90" s="3883"/>
    </row>
    <row r="91" spans="1:11" ht="24.75" customHeight="1">
      <c r="A91" s="2"/>
      <c r="B91" s="3366"/>
      <c r="C91" s="7" t="s">
        <v>274</v>
      </c>
      <c r="D91" s="38" t="s">
        <v>275</v>
      </c>
      <c r="E91" s="8">
        <v>16</v>
      </c>
      <c r="F91" s="7"/>
      <c r="G91" s="7"/>
      <c r="H91" s="3368"/>
      <c r="I91" s="14"/>
      <c r="J91" s="4"/>
      <c r="K91" s="3883"/>
    </row>
    <row r="92" spans="1:11" ht="24.75" customHeight="1">
      <c r="A92" s="2"/>
      <c r="B92" s="3366"/>
      <c r="C92" s="7" t="s">
        <v>276</v>
      </c>
      <c r="D92" s="38" t="s">
        <v>277</v>
      </c>
      <c r="E92" s="8">
        <v>28.2</v>
      </c>
      <c r="F92" s="7"/>
      <c r="G92" s="7"/>
      <c r="H92" s="3368"/>
      <c r="I92" s="14"/>
      <c r="J92" s="4"/>
      <c r="K92" s="3883"/>
    </row>
    <row r="93" spans="1:11" ht="24.75" customHeight="1">
      <c r="A93" s="2"/>
      <c r="B93" s="3366"/>
      <c r="C93" s="7" t="s">
        <v>278</v>
      </c>
      <c r="D93" s="38" t="s">
        <v>279</v>
      </c>
      <c r="E93" s="8">
        <v>16.100000000000001</v>
      </c>
      <c r="F93" s="7"/>
      <c r="G93" s="7"/>
      <c r="H93" s="3368"/>
      <c r="I93" s="14"/>
      <c r="J93" s="4"/>
      <c r="K93" s="3883"/>
    </row>
    <row r="94" spans="1:11" ht="24.75" customHeight="1">
      <c r="A94" s="2"/>
      <c r="B94" s="3366"/>
      <c r="C94" s="7" t="s">
        <v>280</v>
      </c>
      <c r="D94" s="38" t="s">
        <v>281</v>
      </c>
      <c r="E94" s="8">
        <v>16.5</v>
      </c>
      <c r="F94" s="7"/>
      <c r="G94" s="7"/>
      <c r="H94" s="3368"/>
      <c r="I94" s="14"/>
      <c r="J94" s="4"/>
      <c r="K94" s="3883"/>
    </row>
    <row r="95" spans="1:11" ht="24.75" customHeight="1">
      <c r="A95" s="2"/>
      <c r="B95" s="3366"/>
      <c r="C95" s="7" t="s">
        <v>282</v>
      </c>
      <c r="D95" s="38" t="s">
        <v>283</v>
      </c>
      <c r="E95" s="8">
        <v>2.2000000000000002</v>
      </c>
      <c r="F95" s="7"/>
      <c r="G95" s="7"/>
      <c r="H95" s="3368"/>
      <c r="I95" s="14"/>
      <c r="J95" s="4"/>
      <c r="K95" s="3883"/>
    </row>
    <row r="96" spans="1:11" ht="24.75" customHeight="1">
      <c r="A96" s="2"/>
      <c r="B96" s="3366"/>
      <c r="C96" s="7" t="s">
        <v>284</v>
      </c>
      <c r="D96" s="38" t="s">
        <v>285</v>
      </c>
      <c r="E96" s="8">
        <v>28.6</v>
      </c>
      <c r="F96" s="7"/>
      <c r="G96" s="7"/>
      <c r="H96" s="3368"/>
      <c r="I96" s="14"/>
      <c r="J96" s="4"/>
      <c r="K96" s="3883"/>
    </row>
    <row r="97" spans="1:11" ht="24.75" customHeight="1">
      <c r="A97" s="2"/>
      <c r="B97" s="3366"/>
      <c r="C97" s="7" t="s">
        <v>286</v>
      </c>
      <c r="D97" s="38" t="s">
        <v>287</v>
      </c>
      <c r="E97" s="8">
        <v>516.79999999999995</v>
      </c>
      <c r="F97" s="7"/>
      <c r="G97" s="7"/>
      <c r="H97" s="3368"/>
      <c r="I97" s="14"/>
      <c r="J97" s="4"/>
      <c r="K97" s="3883"/>
    </row>
    <row r="98" spans="1:11" ht="24.75" customHeight="1">
      <c r="A98" s="2"/>
      <c r="B98" s="3366"/>
      <c r="C98" s="7" t="s">
        <v>288</v>
      </c>
      <c r="D98" s="35" t="s">
        <v>289</v>
      </c>
      <c r="E98" s="8">
        <v>28</v>
      </c>
      <c r="F98" s="7">
        <v>4875680</v>
      </c>
      <c r="G98" s="7">
        <v>4281662</v>
      </c>
      <c r="H98" s="3368"/>
      <c r="I98" s="14"/>
      <c r="J98" s="4"/>
      <c r="K98" s="3883"/>
    </row>
    <row r="99" spans="1:11" ht="24.75" customHeight="1">
      <c r="A99" s="2"/>
      <c r="B99" s="3366"/>
      <c r="C99" s="7" t="s">
        <v>290</v>
      </c>
      <c r="D99" s="35" t="s">
        <v>291</v>
      </c>
      <c r="E99" s="8">
        <v>29.8</v>
      </c>
      <c r="F99" s="7">
        <v>1103600</v>
      </c>
      <c r="G99" s="7">
        <v>969147</v>
      </c>
      <c r="H99" s="3368"/>
      <c r="I99" s="14"/>
      <c r="J99" s="4"/>
      <c r="K99" s="3883"/>
    </row>
    <row r="100" spans="1:11" ht="24.75" customHeight="1">
      <c r="A100" s="2"/>
      <c r="B100" s="3366"/>
      <c r="C100" s="7" t="s">
        <v>292</v>
      </c>
      <c r="D100" s="4">
        <v>15</v>
      </c>
      <c r="E100" s="1433"/>
      <c r="F100" s="7"/>
      <c r="G100" s="7"/>
      <c r="H100" s="3368"/>
      <c r="I100" s="14"/>
      <c r="J100" s="4"/>
      <c r="K100" s="3883"/>
    </row>
    <row r="101" spans="1:11" ht="24.75" customHeight="1">
      <c r="A101" s="2"/>
      <c r="B101" s="3366"/>
      <c r="C101" s="7" t="s">
        <v>293</v>
      </c>
      <c r="D101" s="4">
        <v>27.7</v>
      </c>
      <c r="E101" s="1433"/>
      <c r="F101" s="7"/>
      <c r="G101" s="7"/>
      <c r="H101" s="3368"/>
      <c r="I101" s="14"/>
      <c r="J101" s="4"/>
      <c r="K101" s="3883"/>
    </row>
    <row r="102" spans="1:11" ht="24.75" customHeight="1">
      <c r="A102" s="2"/>
      <c r="B102" s="3366"/>
      <c r="C102" s="7" t="s">
        <v>294</v>
      </c>
      <c r="D102" s="4">
        <v>21.3</v>
      </c>
      <c r="E102" s="1433"/>
      <c r="F102" s="7"/>
      <c r="G102" s="7"/>
      <c r="H102" s="3368"/>
      <c r="I102" s="14"/>
      <c r="J102" s="4"/>
      <c r="K102" s="3883"/>
    </row>
    <row r="103" spans="1:11" ht="24.75" customHeight="1">
      <c r="A103" s="2"/>
      <c r="B103" s="3366"/>
      <c r="C103" s="7" t="s">
        <v>295</v>
      </c>
      <c r="D103" s="4">
        <v>6.6</v>
      </c>
      <c r="E103" s="1433"/>
      <c r="F103" s="7"/>
      <c r="G103" s="7"/>
      <c r="H103" s="3368"/>
      <c r="I103" s="14"/>
      <c r="J103" s="4"/>
      <c r="K103" s="3883"/>
    </row>
    <row r="104" spans="1:11" ht="24.75" customHeight="1">
      <c r="A104" s="2"/>
      <c r="B104" s="3366"/>
      <c r="C104" s="7" t="s">
        <v>296</v>
      </c>
      <c r="D104" s="4">
        <v>3514.5</v>
      </c>
      <c r="E104" s="1433"/>
      <c r="F104" s="7"/>
      <c r="G104" s="7"/>
      <c r="H104" s="3368"/>
      <c r="I104" s="14"/>
      <c r="J104" s="4"/>
      <c r="K104" s="3883"/>
    </row>
    <row r="105" spans="1:11" ht="24.75" customHeight="1">
      <c r="A105" s="2"/>
      <c r="B105" s="3366"/>
      <c r="C105" s="7" t="s">
        <v>297</v>
      </c>
      <c r="D105" s="15">
        <v>6.8</v>
      </c>
      <c r="E105" s="4"/>
      <c r="F105" s="7"/>
      <c r="G105" s="7"/>
      <c r="H105" s="3368"/>
      <c r="I105" s="14"/>
      <c r="J105" s="4"/>
      <c r="K105" s="3883"/>
    </row>
    <row r="106" spans="1:11" ht="24.75" customHeight="1">
      <c r="A106" s="2"/>
      <c r="B106" s="3366"/>
      <c r="C106" s="7" t="s">
        <v>298</v>
      </c>
      <c r="D106" s="35"/>
      <c r="E106" s="4"/>
      <c r="F106" s="7"/>
      <c r="G106" s="7"/>
      <c r="H106" s="3368"/>
      <c r="I106" s="14"/>
      <c r="J106" s="4"/>
      <c r="K106" s="3883"/>
    </row>
    <row r="107" spans="1:11" ht="24.75" customHeight="1">
      <c r="A107" s="2"/>
      <c r="B107" s="3366"/>
      <c r="C107" s="7" t="s">
        <v>299</v>
      </c>
      <c r="D107" s="15">
        <v>152</v>
      </c>
      <c r="E107" s="4"/>
      <c r="F107" s="7"/>
      <c r="G107" s="7"/>
      <c r="H107" s="3368"/>
      <c r="I107" s="14"/>
      <c r="J107" s="4"/>
      <c r="K107" s="3883"/>
    </row>
    <row r="108" spans="1:11" ht="24.75" customHeight="1">
      <c r="A108" s="2"/>
      <c r="B108" s="3366"/>
      <c r="C108" s="7" t="s">
        <v>300</v>
      </c>
      <c r="D108" s="15">
        <v>6.8</v>
      </c>
      <c r="E108" s="4"/>
      <c r="F108" s="7"/>
      <c r="G108" s="7"/>
      <c r="H108" s="3368"/>
      <c r="I108" s="14"/>
      <c r="J108" s="4"/>
      <c r="K108" s="3883"/>
    </row>
    <row r="109" spans="1:11" ht="24.75" customHeight="1">
      <c r="A109" s="2"/>
      <c r="B109" s="3366"/>
      <c r="C109" s="7" t="s">
        <v>301</v>
      </c>
      <c r="D109" s="15">
        <v>11.6</v>
      </c>
      <c r="E109" s="4"/>
      <c r="F109" s="7"/>
      <c r="G109" s="7"/>
      <c r="H109" s="3368"/>
      <c r="I109" s="14"/>
      <c r="J109" s="4"/>
      <c r="K109" s="3884"/>
    </row>
    <row r="110" spans="1:11" ht="119.25" customHeight="1">
      <c r="A110" s="3370"/>
      <c r="B110" s="3366" t="s">
        <v>302</v>
      </c>
      <c r="C110" s="7" t="s">
        <v>303</v>
      </c>
      <c r="D110" s="36"/>
      <c r="E110" s="8">
        <v>140.5</v>
      </c>
      <c r="F110" s="7">
        <v>14703268.800000001</v>
      </c>
      <c r="G110" s="7">
        <v>14703268.800000001</v>
      </c>
      <c r="H110" s="3368"/>
      <c r="I110" s="14" t="s">
        <v>304</v>
      </c>
      <c r="J110" s="4" t="s">
        <v>305</v>
      </c>
      <c r="K110" s="4" t="s">
        <v>306</v>
      </c>
    </row>
    <row r="111" spans="1:11" ht="116.25" customHeight="1">
      <c r="A111" s="2"/>
      <c r="B111" s="13" t="s">
        <v>307</v>
      </c>
      <c r="C111" s="7" t="s">
        <v>308</v>
      </c>
      <c r="D111" s="31" t="s">
        <v>309</v>
      </c>
      <c r="E111" s="8">
        <v>14.7</v>
      </c>
      <c r="F111" s="7">
        <v>15414.3</v>
      </c>
      <c r="G111" s="7">
        <v>15414.3</v>
      </c>
      <c r="H111" s="3368"/>
      <c r="I111" s="14" t="s">
        <v>304</v>
      </c>
      <c r="J111" s="4" t="s">
        <v>310</v>
      </c>
      <c r="K111" s="4" t="s">
        <v>311</v>
      </c>
    </row>
    <row r="112" spans="1:11" ht="39" customHeight="1">
      <c r="A112" s="2"/>
      <c r="B112" s="13" t="s">
        <v>312</v>
      </c>
      <c r="C112" s="4" t="s">
        <v>313</v>
      </c>
      <c r="D112" s="34"/>
      <c r="E112" s="8">
        <v>28.8</v>
      </c>
      <c r="F112" s="7">
        <v>180000</v>
      </c>
      <c r="G112" s="7">
        <v>154000</v>
      </c>
      <c r="H112" s="20"/>
      <c r="I112" s="13"/>
      <c r="J112" s="9" t="s">
        <v>314</v>
      </c>
      <c r="K112" s="4" t="s">
        <v>315</v>
      </c>
    </row>
    <row r="113" spans="1:11" ht="22.5">
      <c r="A113" s="2"/>
      <c r="B113" s="13" t="s">
        <v>316</v>
      </c>
      <c r="C113" s="4" t="s">
        <v>317</v>
      </c>
      <c r="D113" s="33" t="s">
        <v>318</v>
      </c>
      <c r="E113" s="8">
        <v>30.2</v>
      </c>
      <c r="F113" s="7">
        <v>178503</v>
      </c>
      <c r="G113" s="7">
        <v>0</v>
      </c>
      <c r="H113" s="20"/>
      <c r="I113" s="13"/>
      <c r="J113" s="9" t="s">
        <v>319</v>
      </c>
      <c r="K113" s="4"/>
    </row>
    <row r="114" spans="1:11" ht="24" customHeight="1">
      <c r="A114" s="2"/>
      <c r="B114" s="13" t="s">
        <v>320</v>
      </c>
      <c r="C114" s="4" t="s">
        <v>321</v>
      </c>
      <c r="D114" s="34"/>
      <c r="E114" s="8">
        <v>42.5</v>
      </c>
      <c r="F114" s="7">
        <v>241568</v>
      </c>
      <c r="G114" s="7">
        <v>97264</v>
      </c>
      <c r="H114" s="20"/>
      <c r="I114" s="13"/>
      <c r="J114" s="9" t="s">
        <v>319</v>
      </c>
      <c r="K114" s="4"/>
    </row>
    <row r="115" spans="1:11" ht="86.25" customHeight="1">
      <c r="A115" s="2"/>
      <c r="B115" s="13" t="s">
        <v>322</v>
      </c>
      <c r="C115" s="4" t="s">
        <v>323</v>
      </c>
      <c r="D115" s="31" t="s">
        <v>324</v>
      </c>
      <c r="E115" s="8">
        <v>51.1</v>
      </c>
      <c r="F115" s="7">
        <v>458791</v>
      </c>
      <c r="G115" s="7">
        <v>289102</v>
      </c>
      <c r="H115" s="20"/>
      <c r="I115" s="13" t="s">
        <v>325</v>
      </c>
      <c r="J115" s="9" t="s">
        <v>326</v>
      </c>
      <c r="K115" s="4" t="s">
        <v>327</v>
      </c>
    </row>
    <row r="116" spans="1:11" ht="186" customHeight="1">
      <c r="A116" s="2"/>
      <c r="B116" s="13" t="s">
        <v>328</v>
      </c>
      <c r="C116" s="4" t="s">
        <v>329</v>
      </c>
      <c r="D116" s="34"/>
      <c r="E116" s="3345">
        <v>73.900000000000006</v>
      </c>
      <c r="F116" s="7">
        <v>169110.5</v>
      </c>
      <c r="G116" s="7">
        <v>87398.2</v>
      </c>
      <c r="H116" s="20"/>
      <c r="I116" s="13" t="s">
        <v>158</v>
      </c>
      <c r="J116" s="4" t="s">
        <v>330</v>
      </c>
      <c r="K116" s="4" t="s">
        <v>331</v>
      </c>
    </row>
    <row r="117" spans="1:11" ht="247.5">
      <c r="A117" s="2"/>
      <c r="B117" s="13" t="s">
        <v>328</v>
      </c>
      <c r="C117" s="4" t="s">
        <v>332</v>
      </c>
      <c r="D117" s="3371">
        <v>1932</v>
      </c>
      <c r="E117" s="3345">
        <v>31.7</v>
      </c>
      <c r="F117" s="7">
        <v>45904.57</v>
      </c>
      <c r="G117" s="7">
        <v>14138.64</v>
      </c>
      <c r="H117" s="20"/>
      <c r="I117" s="13" t="s">
        <v>158</v>
      </c>
      <c r="J117" s="4" t="s">
        <v>333</v>
      </c>
      <c r="K117" s="4" t="s">
        <v>334</v>
      </c>
    </row>
    <row r="118" spans="1:11" ht="119.25" customHeight="1">
      <c r="A118" s="2"/>
      <c r="B118" s="13" t="s">
        <v>335</v>
      </c>
      <c r="C118" s="3344" t="s">
        <v>336</v>
      </c>
      <c r="D118" s="34"/>
      <c r="E118" s="3345">
        <v>89.8</v>
      </c>
      <c r="F118" s="7">
        <v>308441.78999999998</v>
      </c>
      <c r="G118" s="7">
        <v>240529.3</v>
      </c>
      <c r="H118" s="20"/>
      <c r="I118" s="14" t="s">
        <v>337</v>
      </c>
      <c r="J118" s="4" t="s">
        <v>338</v>
      </c>
      <c r="K118" s="4" t="s">
        <v>339</v>
      </c>
    </row>
    <row r="119" spans="1:11" ht="193.5" customHeight="1">
      <c r="A119" s="2"/>
      <c r="B119" s="13" t="s">
        <v>340</v>
      </c>
      <c r="C119" s="3344" t="s">
        <v>341</v>
      </c>
      <c r="D119" s="38" t="s">
        <v>342</v>
      </c>
      <c r="E119" s="3345">
        <v>39.5</v>
      </c>
      <c r="F119" s="7">
        <v>74740.240000000005</v>
      </c>
      <c r="G119" s="7">
        <v>41020.089999999997</v>
      </c>
      <c r="H119" s="20"/>
      <c r="I119" s="14" t="s">
        <v>337</v>
      </c>
      <c r="J119" s="4" t="s">
        <v>343</v>
      </c>
      <c r="K119" s="4" t="s">
        <v>344</v>
      </c>
    </row>
    <row r="120" spans="1:11" ht="79.5" customHeight="1">
      <c r="A120" s="2"/>
      <c r="B120" s="13" t="s">
        <v>345</v>
      </c>
      <c r="C120" s="3344" t="s">
        <v>346</v>
      </c>
      <c r="D120" s="34"/>
      <c r="E120" s="3345">
        <v>12.4</v>
      </c>
      <c r="F120" s="7">
        <v>98203</v>
      </c>
      <c r="G120" s="7">
        <v>69907.520000000004</v>
      </c>
      <c r="H120" s="3372"/>
      <c r="I120" s="14" t="s">
        <v>337</v>
      </c>
      <c r="J120" s="4" t="s">
        <v>347</v>
      </c>
      <c r="K120" s="3373"/>
    </row>
    <row r="121" spans="1:11" ht="70.5" customHeight="1">
      <c r="A121" s="2"/>
      <c r="B121" s="13" t="s">
        <v>345</v>
      </c>
      <c r="C121" s="3344" t="s">
        <v>348</v>
      </c>
      <c r="D121" s="34"/>
      <c r="E121" s="3345">
        <v>21.8</v>
      </c>
      <c r="F121" s="7">
        <v>74877.899999999994</v>
      </c>
      <c r="G121" s="7">
        <v>58391.3</v>
      </c>
      <c r="H121" s="3374"/>
      <c r="I121" s="14" t="s">
        <v>337</v>
      </c>
      <c r="J121" s="4" t="s">
        <v>349</v>
      </c>
      <c r="K121" s="9" t="s">
        <v>350</v>
      </c>
    </row>
    <row r="122" spans="1:11" ht="177" customHeight="1">
      <c r="A122" s="2"/>
      <c r="B122" s="13" t="s">
        <v>345</v>
      </c>
      <c r="C122" s="3344" t="s">
        <v>351</v>
      </c>
      <c r="D122" s="34"/>
      <c r="E122" s="3345">
        <v>92.9</v>
      </c>
      <c r="F122" s="7">
        <v>145611.5</v>
      </c>
      <c r="G122" s="7">
        <v>129948.6</v>
      </c>
      <c r="H122" s="3374"/>
      <c r="I122" s="14" t="s">
        <v>337</v>
      </c>
      <c r="J122" s="4" t="s">
        <v>352</v>
      </c>
      <c r="K122" s="9" t="s">
        <v>353</v>
      </c>
    </row>
    <row r="123" spans="1:11" ht="180">
      <c r="A123" s="2"/>
      <c r="B123" s="13" t="s">
        <v>354</v>
      </c>
      <c r="C123" s="4" t="s">
        <v>355</v>
      </c>
      <c r="D123" s="31" t="s">
        <v>356</v>
      </c>
      <c r="E123" s="8">
        <v>1566.1</v>
      </c>
      <c r="F123" s="7">
        <v>8660596.1400000006</v>
      </c>
      <c r="G123" s="7">
        <v>2338324.4</v>
      </c>
      <c r="H123" s="3356"/>
      <c r="I123" s="18" t="s">
        <v>357</v>
      </c>
      <c r="J123" s="4" t="s">
        <v>358</v>
      </c>
      <c r="K123" s="9" t="s">
        <v>359</v>
      </c>
    </row>
    <row r="124" spans="1:11" ht="173.25" customHeight="1">
      <c r="A124" s="2"/>
      <c r="B124" s="13" t="s">
        <v>354</v>
      </c>
      <c r="C124" s="4" t="s">
        <v>360</v>
      </c>
      <c r="D124" s="31" t="s">
        <v>361</v>
      </c>
      <c r="E124" s="8">
        <v>479.5</v>
      </c>
      <c r="F124" s="7">
        <v>2651654.4</v>
      </c>
      <c r="G124" s="7">
        <v>1670542.3</v>
      </c>
      <c r="H124" s="18"/>
      <c r="I124" s="3375" t="s">
        <v>362</v>
      </c>
      <c r="J124" s="4" t="s">
        <v>363</v>
      </c>
      <c r="K124" s="4" t="s">
        <v>364</v>
      </c>
    </row>
    <row r="125" spans="1:11" ht="173.25" customHeight="1">
      <c r="A125" s="2"/>
      <c r="B125" s="13" t="s">
        <v>354</v>
      </c>
      <c r="C125" s="4" t="s">
        <v>365</v>
      </c>
      <c r="D125" s="31" t="s">
        <v>361</v>
      </c>
      <c r="E125" s="8">
        <v>143.69999999999999</v>
      </c>
      <c r="F125" s="7">
        <v>764666.6</v>
      </c>
      <c r="G125" s="7">
        <v>500640.011</v>
      </c>
      <c r="H125" s="3376"/>
      <c r="I125" s="3375" t="s">
        <v>362</v>
      </c>
      <c r="J125" s="4" t="s">
        <v>366</v>
      </c>
      <c r="K125" s="4" t="s">
        <v>367</v>
      </c>
    </row>
    <row r="126" spans="1:11" ht="173.25" customHeight="1">
      <c r="A126" s="2"/>
      <c r="B126" s="13" t="s">
        <v>354</v>
      </c>
      <c r="C126" s="4" t="s">
        <v>365</v>
      </c>
      <c r="D126" s="31" t="s">
        <v>361</v>
      </c>
      <c r="E126" s="8">
        <v>143.69999999999999</v>
      </c>
      <c r="F126" s="7">
        <v>764666.6</v>
      </c>
      <c r="G126" s="7">
        <v>500640.011</v>
      </c>
      <c r="H126" s="3376"/>
      <c r="I126" s="3375" t="s">
        <v>362</v>
      </c>
      <c r="J126" s="4" t="s">
        <v>366</v>
      </c>
      <c r="K126" s="4" t="s">
        <v>367</v>
      </c>
    </row>
    <row r="127" spans="1:11" ht="41.25" customHeight="1">
      <c r="A127" s="2"/>
      <c r="B127" s="13" t="s">
        <v>354</v>
      </c>
      <c r="C127" s="4" t="s">
        <v>368</v>
      </c>
      <c r="D127" s="31" t="s">
        <v>369</v>
      </c>
      <c r="E127" s="8">
        <v>28.3</v>
      </c>
      <c r="F127" s="7"/>
      <c r="G127" s="7"/>
      <c r="H127" s="3376"/>
      <c r="I127" s="3375" t="s">
        <v>370</v>
      </c>
      <c r="J127" s="3377"/>
      <c r="K127" s="3377"/>
    </row>
    <row r="128" spans="1:11" ht="43.5" customHeight="1">
      <c r="A128" s="2"/>
      <c r="B128" s="13" t="s">
        <v>354</v>
      </c>
      <c r="C128" s="4" t="s">
        <v>371</v>
      </c>
      <c r="D128" s="31" t="s">
        <v>372</v>
      </c>
      <c r="E128" s="8">
        <v>27.3</v>
      </c>
      <c r="F128" s="7"/>
      <c r="G128" s="7"/>
      <c r="H128" s="3376"/>
      <c r="I128" s="3375" t="s">
        <v>373</v>
      </c>
      <c r="J128" s="3377"/>
      <c r="K128" s="3377"/>
    </row>
    <row r="129" spans="1:12" ht="40.5" customHeight="1">
      <c r="A129" s="2"/>
      <c r="B129" s="13" t="s">
        <v>354</v>
      </c>
      <c r="C129" s="4" t="s">
        <v>374</v>
      </c>
      <c r="D129" s="31" t="s">
        <v>375</v>
      </c>
      <c r="E129" s="8">
        <v>27.6</v>
      </c>
      <c r="F129" s="7"/>
      <c r="G129" s="7"/>
      <c r="H129" s="3376"/>
      <c r="I129" s="3375" t="s">
        <v>376</v>
      </c>
      <c r="J129" s="3377"/>
      <c r="K129" s="3377"/>
    </row>
    <row r="130" spans="1:12" ht="39.75" customHeight="1">
      <c r="A130" s="2"/>
      <c r="B130" s="13" t="s">
        <v>354</v>
      </c>
      <c r="C130" s="4" t="s">
        <v>377</v>
      </c>
      <c r="D130" s="31" t="s">
        <v>378</v>
      </c>
      <c r="E130" s="8">
        <v>27.5</v>
      </c>
      <c r="F130" s="7"/>
      <c r="G130" s="7"/>
      <c r="H130" s="3376"/>
      <c r="I130" s="3375" t="s">
        <v>379</v>
      </c>
      <c r="J130" s="3377"/>
      <c r="K130" s="3377"/>
    </row>
    <row r="131" spans="1:12" ht="120" customHeight="1">
      <c r="A131" s="2"/>
      <c r="B131" s="13" t="s">
        <v>380</v>
      </c>
      <c r="C131" s="4" t="s">
        <v>381</v>
      </c>
      <c r="D131" s="34"/>
      <c r="E131" s="8">
        <v>102.2</v>
      </c>
      <c r="F131" s="7">
        <v>117989.9</v>
      </c>
      <c r="G131" s="7">
        <v>86052</v>
      </c>
      <c r="H131" s="20"/>
      <c r="I131" s="4" t="s">
        <v>382</v>
      </c>
      <c r="J131" s="4" t="s">
        <v>383</v>
      </c>
      <c r="K131" s="4" t="s">
        <v>384</v>
      </c>
    </row>
    <row r="132" spans="1:12" ht="84.75" customHeight="1">
      <c r="A132" s="3378"/>
      <c r="B132" s="11" t="s">
        <v>385</v>
      </c>
      <c r="C132" s="18" t="s">
        <v>386</v>
      </c>
      <c r="D132" s="34"/>
      <c r="E132" s="12">
        <v>73.900000000000006</v>
      </c>
      <c r="F132" s="7">
        <v>66488.800000000003</v>
      </c>
      <c r="G132" s="7">
        <v>52749.4</v>
      </c>
      <c r="H132" s="3356"/>
      <c r="I132" s="14" t="s">
        <v>387</v>
      </c>
      <c r="J132" s="21" t="s">
        <v>165</v>
      </c>
      <c r="K132" s="4" t="s">
        <v>135</v>
      </c>
    </row>
    <row r="133" spans="1:12" ht="171" customHeight="1">
      <c r="A133" s="3378"/>
      <c r="B133" s="3" t="s">
        <v>388</v>
      </c>
      <c r="C133" s="4" t="s">
        <v>389</v>
      </c>
      <c r="D133" s="34"/>
      <c r="E133" s="6">
        <v>68.400000000000006</v>
      </c>
      <c r="F133" s="7">
        <v>100937.88</v>
      </c>
      <c r="G133" s="7">
        <v>87832.4</v>
      </c>
      <c r="H133" s="3356"/>
      <c r="I133" s="14" t="s">
        <v>390</v>
      </c>
      <c r="J133" s="3890"/>
      <c r="K133" s="3885" t="s">
        <v>391</v>
      </c>
    </row>
    <row r="134" spans="1:12" ht="161.25" customHeight="1">
      <c r="A134" s="3378"/>
      <c r="B134" s="3" t="s">
        <v>388</v>
      </c>
      <c r="C134" s="4" t="s">
        <v>392</v>
      </c>
      <c r="D134" s="35" t="s">
        <v>393</v>
      </c>
      <c r="E134" s="6">
        <v>16.399999999999999</v>
      </c>
      <c r="F134" s="7">
        <v>88779.24</v>
      </c>
      <c r="G134" s="7">
        <v>55478.98</v>
      </c>
      <c r="H134" s="3356"/>
      <c r="I134" s="13" t="s">
        <v>394</v>
      </c>
      <c r="J134" s="3891"/>
      <c r="K134" s="3886"/>
    </row>
    <row r="135" spans="1:12" ht="131.25" customHeight="1">
      <c r="A135" s="33"/>
      <c r="B135" s="3" t="s">
        <v>395</v>
      </c>
      <c r="C135" s="3379" t="s">
        <v>396</v>
      </c>
      <c r="D135" s="3340"/>
      <c r="E135" s="6">
        <v>52.4</v>
      </c>
      <c r="F135" s="7">
        <v>108312</v>
      </c>
      <c r="G135" s="7">
        <v>91008</v>
      </c>
      <c r="H135" s="3356"/>
      <c r="I135" s="13" t="s">
        <v>397</v>
      </c>
      <c r="J135" s="10" t="s">
        <v>398</v>
      </c>
      <c r="K135" s="10" t="s">
        <v>399</v>
      </c>
    </row>
    <row r="136" spans="1:12" ht="84.75" customHeight="1">
      <c r="A136" s="33"/>
      <c r="B136" s="13" t="s">
        <v>400</v>
      </c>
      <c r="C136" s="3340" t="s">
        <v>401</v>
      </c>
      <c r="D136" s="34"/>
      <c r="E136" s="8">
        <v>14.8</v>
      </c>
      <c r="F136" s="7">
        <v>46681</v>
      </c>
      <c r="G136" s="7">
        <v>39542</v>
      </c>
      <c r="H136" s="3356"/>
      <c r="I136" s="13" t="s">
        <v>402</v>
      </c>
      <c r="J136" s="3373"/>
      <c r="K136" s="4"/>
    </row>
    <row r="137" spans="1:12" ht="126.75" customHeight="1">
      <c r="A137" s="33"/>
      <c r="B137" s="13" t="s">
        <v>403</v>
      </c>
      <c r="C137" s="3340" t="s">
        <v>404</v>
      </c>
      <c r="D137" s="93" t="s">
        <v>405</v>
      </c>
      <c r="E137" s="8">
        <v>46.8</v>
      </c>
      <c r="F137" s="7">
        <v>205718.5</v>
      </c>
      <c r="G137" s="3380">
        <v>144994.5</v>
      </c>
      <c r="H137" s="3895">
        <v>2692239.57</v>
      </c>
      <c r="I137" s="13" t="s">
        <v>406</v>
      </c>
      <c r="J137" s="4" t="s">
        <v>407</v>
      </c>
      <c r="K137" s="9" t="s">
        <v>408</v>
      </c>
    </row>
    <row r="138" spans="1:12" ht="115.5" customHeight="1">
      <c r="A138" s="33"/>
      <c r="B138" s="13" t="s">
        <v>409</v>
      </c>
      <c r="C138" s="3340" t="s">
        <v>410</v>
      </c>
      <c r="D138" s="34"/>
      <c r="E138" s="8">
        <v>28.7</v>
      </c>
      <c r="F138" s="7">
        <v>126156.4</v>
      </c>
      <c r="G138" s="7">
        <v>88917.6</v>
      </c>
      <c r="H138" s="3896"/>
      <c r="I138" s="13" t="s">
        <v>406</v>
      </c>
      <c r="J138" s="4" t="s">
        <v>411</v>
      </c>
      <c r="K138" s="9" t="s">
        <v>412</v>
      </c>
    </row>
    <row r="139" spans="1:12" ht="140.25" customHeight="1">
      <c r="A139" s="33"/>
      <c r="B139" s="13" t="s">
        <v>409</v>
      </c>
      <c r="C139" s="3340" t="s">
        <v>413</v>
      </c>
      <c r="D139" s="34"/>
      <c r="E139" s="8">
        <v>21.3</v>
      </c>
      <c r="F139" s="7">
        <v>93628.3</v>
      </c>
      <c r="G139" s="7">
        <v>65999.100000000006</v>
      </c>
      <c r="H139" s="3896"/>
      <c r="I139" s="13" t="s">
        <v>406</v>
      </c>
      <c r="J139" s="4" t="s">
        <v>414</v>
      </c>
      <c r="K139" s="956" t="s">
        <v>415</v>
      </c>
    </row>
    <row r="140" spans="1:12" ht="118.5" customHeight="1">
      <c r="A140" s="33"/>
      <c r="B140" s="13" t="s">
        <v>409</v>
      </c>
      <c r="C140" s="3340" t="s">
        <v>416</v>
      </c>
      <c r="D140" s="34"/>
      <c r="E140" s="8">
        <v>28.3</v>
      </c>
      <c r="F140" s="7">
        <v>124398.19</v>
      </c>
      <c r="G140" s="7">
        <v>87678.33</v>
      </c>
      <c r="H140" s="3897"/>
      <c r="I140" s="13" t="s">
        <v>406</v>
      </c>
      <c r="J140" s="4" t="s">
        <v>417</v>
      </c>
      <c r="K140" s="9" t="s">
        <v>418</v>
      </c>
    </row>
    <row r="141" spans="1:12" ht="126" customHeight="1">
      <c r="A141" s="3079"/>
      <c r="B141" s="67" t="s">
        <v>419</v>
      </c>
      <c r="C141" s="3337" t="s">
        <v>420</v>
      </c>
      <c r="D141" s="2668" t="s">
        <v>421</v>
      </c>
      <c r="E141" s="20">
        <v>355.3</v>
      </c>
      <c r="F141" s="3360">
        <v>4267285.03</v>
      </c>
      <c r="G141" s="3360">
        <v>2395698.13</v>
      </c>
      <c r="H141" s="20"/>
      <c r="I141" s="67" t="s">
        <v>422</v>
      </c>
      <c r="J141" s="3337" t="s">
        <v>423</v>
      </c>
      <c r="K141" s="3337" t="s">
        <v>424</v>
      </c>
    </row>
    <row r="142" spans="1:12" ht="219.75" customHeight="1">
      <c r="A142" s="2"/>
      <c r="B142" s="13" t="s">
        <v>425</v>
      </c>
      <c r="C142" s="4" t="s">
        <v>426</v>
      </c>
      <c r="D142" s="32" t="s">
        <v>427</v>
      </c>
      <c r="E142" s="8">
        <v>2095.4</v>
      </c>
      <c r="F142" s="3344">
        <v>47807076</v>
      </c>
      <c r="G142" s="3344">
        <v>27622084.800000001</v>
      </c>
      <c r="H142" s="3356"/>
      <c r="I142" s="14" t="s">
        <v>428</v>
      </c>
      <c r="J142" s="4" t="s">
        <v>429</v>
      </c>
      <c r="K142" s="4" t="s">
        <v>430</v>
      </c>
    </row>
    <row r="143" spans="1:12" ht="242.25" customHeight="1">
      <c r="A143" s="2"/>
      <c r="B143" s="13" t="s">
        <v>431</v>
      </c>
      <c r="C143" s="4" t="s">
        <v>432</v>
      </c>
      <c r="D143" s="32" t="s">
        <v>433</v>
      </c>
      <c r="E143" s="8">
        <v>144.4</v>
      </c>
      <c r="F143" s="7">
        <v>307877.8</v>
      </c>
      <c r="G143" s="7">
        <v>126228.09</v>
      </c>
      <c r="H143" s="8"/>
      <c r="I143" s="13" t="s">
        <v>434</v>
      </c>
      <c r="J143" s="4" t="s">
        <v>435</v>
      </c>
      <c r="K143" s="4" t="s">
        <v>436</v>
      </c>
    </row>
    <row r="144" spans="1:12" ht="81.75" customHeight="1">
      <c r="A144" s="2"/>
      <c r="B144" s="13" t="s">
        <v>437</v>
      </c>
      <c r="C144" s="4" t="s">
        <v>438</v>
      </c>
      <c r="D144" s="31" t="s">
        <v>439</v>
      </c>
      <c r="E144" s="3345">
        <v>21.5</v>
      </c>
      <c r="F144" s="7">
        <v>1</v>
      </c>
      <c r="G144" s="7">
        <v>1</v>
      </c>
      <c r="H144" s="8"/>
      <c r="I144" s="13" t="s">
        <v>440</v>
      </c>
      <c r="J144" s="4" t="s">
        <v>441</v>
      </c>
      <c r="K144" s="3340" t="s">
        <v>442</v>
      </c>
      <c r="L144" s="1"/>
    </row>
    <row r="145" spans="1:12" ht="58.5" customHeight="1">
      <c r="A145" s="2"/>
      <c r="B145" s="13" t="s">
        <v>443</v>
      </c>
      <c r="C145" s="4" t="s">
        <v>444</v>
      </c>
      <c r="D145" s="34"/>
      <c r="E145" s="3345">
        <v>6.8</v>
      </c>
      <c r="F145" s="7">
        <v>19183.5</v>
      </c>
      <c r="G145" s="7">
        <v>16114.6</v>
      </c>
      <c r="H145" s="8"/>
      <c r="I145" s="13" t="s">
        <v>187</v>
      </c>
      <c r="J145" s="4"/>
      <c r="K145" s="4" t="s">
        <v>445</v>
      </c>
      <c r="L145" s="1"/>
    </row>
    <row r="146" spans="1:12" ht="57" customHeight="1">
      <c r="A146" s="2"/>
      <c r="B146" s="13" t="s">
        <v>443</v>
      </c>
      <c r="C146" s="4" t="s">
        <v>444</v>
      </c>
      <c r="D146" s="34"/>
      <c r="E146" s="3345">
        <v>15</v>
      </c>
      <c r="F146" s="7">
        <v>42316.5</v>
      </c>
      <c r="G146" s="7">
        <v>35547</v>
      </c>
      <c r="H146" s="8"/>
      <c r="I146" s="13" t="s">
        <v>187</v>
      </c>
      <c r="J146" s="4"/>
      <c r="K146" s="4" t="s">
        <v>445</v>
      </c>
      <c r="L146" s="1"/>
    </row>
    <row r="147" spans="1:12" ht="60" customHeight="1">
      <c r="A147" s="2"/>
      <c r="B147" s="13" t="s">
        <v>443</v>
      </c>
      <c r="C147" s="4" t="s">
        <v>444</v>
      </c>
      <c r="D147" s="34"/>
      <c r="E147" s="3345">
        <v>14.8</v>
      </c>
      <c r="F147" s="7">
        <v>41752.300000000003</v>
      </c>
      <c r="G147" s="7">
        <v>35073</v>
      </c>
      <c r="H147" s="8"/>
      <c r="I147" s="13" t="s">
        <v>187</v>
      </c>
      <c r="J147" s="4"/>
      <c r="K147" s="4" t="s">
        <v>445</v>
      </c>
      <c r="L147" s="1"/>
    </row>
    <row r="148" spans="1:12" ht="63.75" customHeight="1">
      <c r="A148" s="2"/>
      <c r="B148" s="13" t="s">
        <v>443</v>
      </c>
      <c r="C148" s="4" t="s">
        <v>446</v>
      </c>
      <c r="D148" s="33" t="s">
        <v>447</v>
      </c>
      <c r="E148" s="3381">
        <v>23</v>
      </c>
      <c r="F148" s="3346">
        <v>65870.149999999994</v>
      </c>
      <c r="G148" s="3346">
        <v>58531.1</v>
      </c>
      <c r="H148" s="8"/>
      <c r="I148" s="13" t="s">
        <v>187</v>
      </c>
      <c r="J148" s="4" t="s">
        <v>448</v>
      </c>
      <c r="K148" s="4" t="s">
        <v>449</v>
      </c>
      <c r="L148" s="1"/>
    </row>
    <row r="149" spans="1:12" ht="136.5" customHeight="1">
      <c r="A149" s="2"/>
      <c r="B149" s="3382" t="s">
        <v>450</v>
      </c>
      <c r="C149" s="3383" t="s">
        <v>451</v>
      </c>
      <c r="D149" s="3384"/>
      <c r="E149" s="3385">
        <v>28.5</v>
      </c>
      <c r="F149" s="3386">
        <v>74462</v>
      </c>
      <c r="G149" s="3386">
        <v>46349.7</v>
      </c>
      <c r="H149" s="3383"/>
      <c r="I149" s="3383" t="s">
        <v>452</v>
      </c>
      <c r="J149" s="3383" t="s">
        <v>453</v>
      </c>
      <c r="K149" s="3386" t="s">
        <v>454</v>
      </c>
      <c r="L149" s="92" t="s">
        <v>455</v>
      </c>
    </row>
    <row r="150" spans="1:12" ht="116.25" customHeight="1">
      <c r="A150" s="2"/>
      <c r="B150" s="13" t="s">
        <v>419</v>
      </c>
      <c r="C150" s="4" t="s">
        <v>420</v>
      </c>
      <c r="D150" s="31" t="s">
        <v>421</v>
      </c>
      <c r="E150" s="8">
        <v>355.3</v>
      </c>
      <c r="F150" s="7">
        <v>4267285.03</v>
      </c>
      <c r="G150" s="7">
        <v>2395698.13</v>
      </c>
      <c r="H150" s="20"/>
      <c r="I150" s="13" t="s">
        <v>422</v>
      </c>
      <c r="J150" s="4" t="s">
        <v>423</v>
      </c>
      <c r="K150" s="4" t="s">
        <v>424</v>
      </c>
      <c r="L150" s="1"/>
    </row>
    <row r="151" spans="1:12" ht="218.25" customHeight="1">
      <c r="A151" s="2"/>
      <c r="B151" s="13" t="s">
        <v>425</v>
      </c>
      <c r="C151" s="4" t="s">
        <v>426</v>
      </c>
      <c r="D151" s="32" t="s">
        <v>427</v>
      </c>
      <c r="E151" s="8">
        <v>2095.4</v>
      </c>
      <c r="F151" s="3387">
        <v>47807076</v>
      </c>
      <c r="G151" s="3387">
        <v>20184991.199999999</v>
      </c>
      <c r="H151" s="3356"/>
      <c r="I151" s="14" t="s">
        <v>428</v>
      </c>
      <c r="J151" s="4" t="s">
        <v>429</v>
      </c>
      <c r="K151" s="4" t="s">
        <v>430</v>
      </c>
      <c r="L151" s="1"/>
    </row>
    <row r="152" spans="1:12" ht="110.25" customHeight="1">
      <c r="A152" s="2"/>
      <c r="B152" s="4" t="s">
        <v>456</v>
      </c>
      <c r="C152" s="3340" t="s">
        <v>457</v>
      </c>
      <c r="D152" s="32" t="s">
        <v>458</v>
      </c>
      <c r="E152" s="4">
        <v>218.2</v>
      </c>
      <c r="F152" s="7">
        <v>217861.5</v>
      </c>
      <c r="G152" s="7">
        <v>182555.8</v>
      </c>
      <c r="H152" s="3887">
        <v>12719848.970000001</v>
      </c>
      <c r="I152" s="4" t="s">
        <v>459</v>
      </c>
      <c r="J152" s="4" t="s">
        <v>460</v>
      </c>
      <c r="K152" s="21" t="s">
        <v>461</v>
      </c>
      <c r="L152" s="1"/>
    </row>
    <row r="153" spans="1:12" ht="104.25" customHeight="1">
      <c r="A153" s="3378"/>
      <c r="B153" s="4" t="s">
        <v>456</v>
      </c>
      <c r="C153" s="3340" t="s">
        <v>457</v>
      </c>
      <c r="D153" s="32" t="s">
        <v>462</v>
      </c>
      <c r="E153" s="4">
        <v>241.7</v>
      </c>
      <c r="F153" s="7">
        <v>241325.04</v>
      </c>
      <c r="G153" s="7">
        <v>202216.94</v>
      </c>
      <c r="H153" s="3887"/>
      <c r="I153" s="4" t="s">
        <v>459</v>
      </c>
      <c r="J153" s="4" t="s">
        <v>463</v>
      </c>
      <c r="K153" s="21" t="s">
        <v>461</v>
      </c>
      <c r="L153" s="1"/>
    </row>
    <row r="154" spans="1:12" ht="57.75" customHeight="1">
      <c r="A154" s="3378"/>
      <c r="B154" s="13" t="s">
        <v>464</v>
      </c>
      <c r="C154" s="3340" t="s">
        <v>465</v>
      </c>
      <c r="D154" s="32"/>
      <c r="E154" s="8">
        <v>145.4</v>
      </c>
      <c r="F154" s="7">
        <v>389462.3</v>
      </c>
      <c r="G154" s="7">
        <v>141256</v>
      </c>
      <c r="H154" s="3388"/>
      <c r="I154" s="13" t="s">
        <v>466</v>
      </c>
      <c r="J154" s="4" t="s">
        <v>467</v>
      </c>
      <c r="K154" s="21" t="s">
        <v>311</v>
      </c>
      <c r="L154" s="1"/>
    </row>
    <row r="155" spans="1:12" ht="85.5" customHeight="1">
      <c r="A155" s="2"/>
      <c r="B155" s="13" t="s">
        <v>468</v>
      </c>
      <c r="C155" s="3340" t="s">
        <v>469</v>
      </c>
      <c r="D155" s="87" t="s">
        <v>470</v>
      </c>
      <c r="E155" s="8">
        <v>66.7</v>
      </c>
      <c r="F155" s="7">
        <v>173222.6</v>
      </c>
      <c r="G155" s="7">
        <v>145519.29999999999</v>
      </c>
      <c r="H155" s="65"/>
      <c r="I155" s="13" t="s">
        <v>402</v>
      </c>
      <c r="J155" s="9" t="s">
        <v>471</v>
      </c>
      <c r="K155" s="19" t="s">
        <v>311</v>
      </c>
      <c r="L155" s="1"/>
    </row>
    <row r="156" spans="1:12" ht="125.25" customHeight="1">
      <c r="A156" s="2"/>
      <c r="B156" s="13" t="s">
        <v>472</v>
      </c>
      <c r="C156" s="4" t="s">
        <v>473</v>
      </c>
      <c r="D156" s="32" t="s">
        <v>474</v>
      </c>
      <c r="E156" s="8">
        <v>271.2</v>
      </c>
      <c r="F156" s="7">
        <v>607274</v>
      </c>
      <c r="G156" s="7">
        <v>517171.6</v>
      </c>
      <c r="H156" s="3356"/>
      <c r="I156" s="14" t="s">
        <v>475</v>
      </c>
      <c r="J156" s="3377" t="s">
        <v>476</v>
      </c>
      <c r="K156" s="3389" t="s">
        <v>477</v>
      </c>
      <c r="L156" s="1"/>
    </row>
    <row r="157" spans="1:12" ht="177" customHeight="1">
      <c r="A157" s="2"/>
      <c r="B157" s="13" t="s">
        <v>478</v>
      </c>
      <c r="C157" s="4" t="s">
        <v>479</v>
      </c>
      <c r="D157" s="31" t="s">
        <v>480</v>
      </c>
      <c r="E157" s="3345">
        <v>70.599999999999994</v>
      </c>
      <c r="F157" s="7">
        <v>27895.9</v>
      </c>
      <c r="G157" s="7">
        <v>23756.9</v>
      </c>
      <c r="H157" s="3356"/>
      <c r="I157" s="14" t="s">
        <v>481</v>
      </c>
      <c r="J157" s="4"/>
      <c r="K157" s="9" t="s">
        <v>482</v>
      </c>
      <c r="L157" s="90"/>
    </row>
    <row r="158" spans="1:12" ht="72" customHeight="1">
      <c r="A158" s="2"/>
      <c r="B158" s="49" t="s">
        <v>483</v>
      </c>
      <c r="C158" s="49" t="s">
        <v>484</v>
      </c>
      <c r="D158" s="38"/>
      <c r="E158" s="51">
        <v>246.8</v>
      </c>
      <c r="F158" s="52">
        <v>330996.5</v>
      </c>
      <c r="G158" s="51">
        <v>270852.8</v>
      </c>
      <c r="H158" s="53"/>
      <c r="I158" s="3390" t="s">
        <v>485</v>
      </c>
      <c r="J158" s="49" t="s">
        <v>486</v>
      </c>
      <c r="K158" s="3389" t="s">
        <v>477</v>
      </c>
      <c r="L158" s="1"/>
    </row>
    <row r="159" spans="1:12" ht="43.5" customHeight="1">
      <c r="A159" s="2"/>
      <c r="B159" s="13" t="s">
        <v>487</v>
      </c>
      <c r="C159" s="3340" t="s">
        <v>313</v>
      </c>
      <c r="D159" s="34"/>
      <c r="E159" s="8"/>
      <c r="F159" s="7">
        <v>1</v>
      </c>
      <c r="G159" s="7">
        <v>1</v>
      </c>
      <c r="H159" s="3356"/>
      <c r="I159" s="13"/>
      <c r="J159" s="4" t="s">
        <v>165</v>
      </c>
      <c r="K159" s="9" t="s">
        <v>135</v>
      </c>
      <c r="L159" s="1"/>
    </row>
    <row r="160" spans="1:12" ht="126.75" customHeight="1">
      <c r="A160" s="2"/>
      <c r="B160" s="13" t="s">
        <v>488</v>
      </c>
      <c r="C160" s="4" t="s">
        <v>489</v>
      </c>
      <c r="D160" s="31" t="s">
        <v>490</v>
      </c>
      <c r="E160" s="8">
        <v>15</v>
      </c>
      <c r="F160" s="7">
        <v>38044</v>
      </c>
      <c r="G160" s="7">
        <v>33986</v>
      </c>
      <c r="H160" s="3356"/>
      <c r="I160" s="13" t="s">
        <v>491</v>
      </c>
      <c r="J160" s="3391" t="s">
        <v>492</v>
      </c>
      <c r="K160" s="3391" t="s">
        <v>492</v>
      </c>
      <c r="L160" s="1"/>
    </row>
    <row r="161" spans="1:12" ht="84" customHeight="1">
      <c r="A161" s="2"/>
      <c r="B161" s="11" t="s">
        <v>493</v>
      </c>
      <c r="C161" s="4" t="s">
        <v>494</v>
      </c>
      <c r="D161" s="34"/>
      <c r="E161" s="12">
        <v>9.3000000000000007</v>
      </c>
      <c r="F161" s="7">
        <v>7375.68</v>
      </c>
      <c r="G161" s="7">
        <v>6128.3</v>
      </c>
      <c r="H161" s="20"/>
      <c r="I161" s="2673" t="s">
        <v>495</v>
      </c>
      <c r="J161" s="4" t="s">
        <v>496</v>
      </c>
      <c r="K161" s="21" t="s">
        <v>311</v>
      </c>
      <c r="L161" s="89" t="s">
        <v>497</v>
      </c>
    </row>
    <row r="162" spans="1:12" ht="60" customHeight="1">
      <c r="A162" s="2"/>
      <c r="B162" s="11" t="s">
        <v>498</v>
      </c>
      <c r="C162" s="4" t="s">
        <v>494</v>
      </c>
      <c r="D162" s="33" t="s">
        <v>499</v>
      </c>
      <c r="E162" s="12">
        <v>105.9</v>
      </c>
      <c r="F162" s="7">
        <v>157060.29999999999</v>
      </c>
      <c r="G162" s="7">
        <v>131517.20000000001</v>
      </c>
      <c r="H162" s="20"/>
      <c r="I162" s="14" t="s">
        <v>500</v>
      </c>
      <c r="J162" s="10" t="s">
        <v>501</v>
      </c>
      <c r="K162" s="10" t="s">
        <v>502</v>
      </c>
      <c r="L162" s="1"/>
    </row>
    <row r="163" spans="1:12" ht="65.25" customHeight="1">
      <c r="A163" s="2"/>
      <c r="B163" s="11" t="s">
        <v>498</v>
      </c>
      <c r="C163" s="18" t="s">
        <v>503</v>
      </c>
      <c r="D163" s="34"/>
      <c r="E163" s="12">
        <v>46.7</v>
      </c>
      <c r="F163" s="7">
        <v>78683</v>
      </c>
      <c r="G163" s="7">
        <v>61284</v>
      </c>
      <c r="H163" s="20"/>
      <c r="I163" s="14" t="s">
        <v>500</v>
      </c>
      <c r="J163" s="3391" t="s">
        <v>504</v>
      </c>
      <c r="K163" s="28"/>
      <c r="L163" s="1"/>
    </row>
    <row r="164" spans="1:12" ht="67.5">
      <c r="A164" s="2"/>
      <c r="B164" s="11" t="s">
        <v>505</v>
      </c>
      <c r="C164" s="18" t="s">
        <v>506</v>
      </c>
      <c r="D164" s="31" t="s">
        <v>507</v>
      </c>
      <c r="E164" s="12">
        <v>21.3</v>
      </c>
      <c r="F164" s="7">
        <v>32991</v>
      </c>
      <c r="G164" s="7">
        <v>25696</v>
      </c>
      <c r="H164" s="20"/>
      <c r="I164" s="2673" t="s">
        <v>500</v>
      </c>
      <c r="J164" s="3391" t="s">
        <v>442</v>
      </c>
      <c r="K164" s="10"/>
      <c r="L164" s="1"/>
    </row>
    <row r="165" spans="1:12" ht="90">
      <c r="A165" s="2"/>
      <c r="B165" s="11" t="s">
        <v>508</v>
      </c>
      <c r="C165" s="18" t="s">
        <v>509</v>
      </c>
      <c r="D165" s="35" t="s">
        <v>510</v>
      </c>
      <c r="E165" s="6">
        <v>102.6</v>
      </c>
      <c r="F165" s="7">
        <v>249666.57</v>
      </c>
      <c r="G165" s="7">
        <v>221861.97</v>
      </c>
      <c r="H165" s="8"/>
      <c r="I165" s="14" t="s">
        <v>511</v>
      </c>
      <c r="J165" s="10" t="s">
        <v>512</v>
      </c>
      <c r="K165" s="9" t="s">
        <v>513</v>
      </c>
      <c r="L165" s="1"/>
    </row>
    <row r="166" spans="1:12" ht="67.5">
      <c r="A166" s="2"/>
      <c r="B166" s="14" t="s">
        <v>514</v>
      </c>
      <c r="C166" s="18" t="s">
        <v>515</v>
      </c>
      <c r="D166" s="31" t="s">
        <v>516</v>
      </c>
      <c r="E166" s="3356">
        <v>48.5</v>
      </c>
      <c r="F166" s="7">
        <v>105536</v>
      </c>
      <c r="G166" s="7">
        <v>86442</v>
      </c>
      <c r="H166" s="20"/>
      <c r="I166" s="14" t="s">
        <v>500</v>
      </c>
      <c r="J166" s="19" t="s">
        <v>517</v>
      </c>
      <c r="K166" s="19" t="s">
        <v>517</v>
      </c>
      <c r="L166" s="1"/>
    </row>
    <row r="167" spans="1:12" ht="78.75">
      <c r="A167" s="2"/>
      <c r="B167" s="14" t="s">
        <v>514</v>
      </c>
      <c r="C167" s="18" t="s">
        <v>518</v>
      </c>
      <c r="D167" s="34"/>
      <c r="E167" s="3356">
        <v>18.2</v>
      </c>
      <c r="F167" s="7">
        <v>64456</v>
      </c>
      <c r="G167" s="7">
        <v>52251</v>
      </c>
      <c r="H167" s="20"/>
      <c r="I167" s="13" t="s">
        <v>519</v>
      </c>
      <c r="J167" s="19" t="s">
        <v>520</v>
      </c>
      <c r="K167" s="19" t="s">
        <v>520</v>
      </c>
      <c r="L167" s="1"/>
    </row>
    <row r="168" spans="1:12" ht="79.5">
      <c r="A168" s="2"/>
      <c r="B168" s="14" t="s">
        <v>521</v>
      </c>
      <c r="C168" s="18" t="s">
        <v>522</v>
      </c>
      <c r="D168" s="34"/>
      <c r="E168" s="3356">
        <v>64.099999999999994</v>
      </c>
      <c r="F168" s="7">
        <v>122621.66</v>
      </c>
      <c r="G168" s="7">
        <v>107815.18</v>
      </c>
      <c r="H168" s="20"/>
      <c r="I168" s="3392" t="s">
        <v>519</v>
      </c>
      <c r="J168" s="4" t="s">
        <v>165</v>
      </c>
      <c r="K168" s="9" t="s">
        <v>135</v>
      </c>
      <c r="L168" s="1"/>
    </row>
    <row r="169" spans="1:12" ht="112.5">
      <c r="A169" s="2"/>
      <c r="B169" s="13" t="s">
        <v>523</v>
      </c>
      <c r="C169" s="7" t="s">
        <v>524</v>
      </c>
      <c r="D169" s="859" t="s">
        <v>525</v>
      </c>
      <c r="E169" s="3352">
        <v>705.6</v>
      </c>
      <c r="F169" s="7">
        <v>1261333</v>
      </c>
      <c r="G169" s="7">
        <v>769414</v>
      </c>
      <c r="H169" s="3356"/>
      <c r="I169" s="14" t="s">
        <v>526</v>
      </c>
      <c r="J169" s="4" t="s">
        <v>527</v>
      </c>
      <c r="K169" s="4" t="s">
        <v>528</v>
      </c>
      <c r="L169" s="1"/>
    </row>
    <row r="170" spans="1:12" ht="90">
      <c r="A170" s="2"/>
      <c r="B170" s="11" t="s">
        <v>529</v>
      </c>
      <c r="C170" s="3340" t="s">
        <v>530</v>
      </c>
      <c r="D170" s="3113" t="s">
        <v>531</v>
      </c>
      <c r="E170" s="12">
        <v>203.9</v>
      </c>
      <c r="F170" s="7">
        <v>555980.19999999995</v>
      </c>
      <c r="G170" s="7">
        <v>404197.1</v>
      </c>
      <c r="H170" s="20"/>
      <c r="I170" s="3393" t="s">
        <v>532</v>
      </c>
      <c r="J170" s="4" t="s">
        <v>533</v>
      </c>
      <c r="K170" s="4" t="s">
        <v>534</v>
      </c>
      <c r="L170" s="1"/>
    </row>
    <row r="171" spans="1:12" ht="308.25" customHeight="1">
      <c r="A171" s="2"/>
      <c r="B171" s="13" t="s">
        <v>535</v>
      </c>
      <c r="C171" s="3340" t="s">
        <v>536</v>
      </c>
      <c r="D171" s="32"/>
      <c r="E171" s="8">
        <v>225.2</v>
      </c>
      <c r="F171" s="15">
        <v>614059.5</v>
      </c>
      <c r="G171" s="7">
        <v>446420.7</v>
      </c>
      <c r="H171" s="20"/>
      <c r="I171" s="13" t="s">
        <v>537</v>
      </c>
      <c r="J171" s="4" t="s">
        <v>538</v>
      </c>
      <c r="K171" s="21" t="s">
        <v>539</v>
      </c>
      <c r="L171" s="1"/>
    </row>
    <row r="172" spans="1:12" ht="201">
      <c r="A172" s="2"/>
      <c r="B172" s="13" t="s">
        <v>540</v>
      </c>
      <c r="C172" s="3394" t="s">
        <v>541</v>
      </c>
      <c r="D172" s="32" t="s">
        <v>542</v>
      </c>
      <c r="E172" s="3345">
        <v>73.900000000000006</v>
      </c>
      <c r="F172" s="7">
        <v>125572.74</v>
      </c>
      <c r="G172" s="7">
        <v>67345.100000000006</v>
      </c>
      <c r="H172" s="20"/>
      <c r="I172" s="14" t="s">
        <v>543</v>
      </c>
      <c r="J172" s="1154" t="s">
        <v>544</v>
      </c>
      <c r="K172" s="4" t="s">
        <v>545</v>
      </c>
      <c r="L172" s="1"/>
    </row>
    <row r="173" spans="1:12" ht="112.5">
      <c r="A173" s="2"/>
      <c r="B173" s="13" t="s">
        <v>540</v>
      </c>
      <c r="C173" s="3394" t="s">
        <v>546</v>
      </c>
      <c r="D173" s="32"/>
      <c r="E173" s="3345">
        <v>58.7</v>
      </c>
      <c r="F173" s="7">
        <v>89311.93</v>
      </c>
      <c r="G173" s="7">
        <v>71013.45</v>
      </c>
      <c r="H173" s="20"/>
      <c r="I173" s="3395" t="s">
        <v>547</v>
      </c>
      <c r="J173" s="4" t="s">
        <v>548</v>
      </c>
      <c r="K173" s="4" t="s">
        <v>135</v>
      </c>
      <c r="L173" s="1"/>
    </row>
    <row r="174" spans="1:12" ht="78.75">
      <c r="A174" s="2"/>
      <c r="B174" s="13" t="s">
        <v>549</v>
      </c>
      <c r="C174" s="4" t="s">
        <v>550</v>
      </c>
      <c r="D174" s="34"/>
      <c r="E174" s="3345">
        <v>43.2</v>
      </c>
      <c r="F174" s="7">
        <v>112341.3</v>
      </c>
      <c r="G174" s="7">
        <v>33420</v>
      </c>
      <c r="H174" s="8"/>
      <c r="I174" s="13" t="s">
        <v>225</v>
      </c>
      <c r="J174" s="4" t="s">
        <v>551</v>
      </c>
      <c r="K174" s="4" t="s">
        <v>552</v>
      </c>
      <c r="L174" s="1"/>
    </row>
    <row r="175" spans="1:12" ht="79.5">
      <c r="A175" s="2"/>
      <c r="B175" s="13" t="s">
        <v>553</v>
      </c>
      <c r="C175" s="4" t="s">
        <v>554</v>
      </c>
      <c r="D175" s="34"/>
      <c r="E175" s="3345">
        <v>408</v>
      </c>
      <c r="F175" s="7">
        <v>427015.6</v>
      </c>
      <c r="G175" s="7">
        <v>0</v>
      </c>
      <c r="H175" s="20"/>
      <c r="I175" s="3392" t="s">
        <v>555</v>
      </c>
      <c r="J175" s="4"/>
      <c r="K175" s="4"/>
      <c r="L175" s="1"/>
    </row>
    <row r="176" spans="1:12" ht="78.75">
      <c r="A176" s="2"/>
      <c r="B176" s="13" t="s">
        <v>553</v>
      </c>
      <c r="C176" s="4" t="s">
        <v>556</v>
      </c>
      <c r="D176" s="34"/>
      <c r="E176" s="3345">
        <v>370.8</v>
      </c>
      <c r="F176" s="7">
        <v>298637.40000000002</v>
      </c>
      <c r="G176" s="7">
        <v>0</v>
      </c>
      <c r="H176" s="20"/>
      <c r="I176" s="13" t="s">
        <v>555</v>
      </c>
      <c r="J176" s="4"/>
      <c r="K176" s="4"/>
    </row>
    <row r="177" spans="1:11" ht="67.5">
      <c r="A177" s="2"/>
      <c r="B177" s="13" t="s">
        <v>557</v>
      </c>
      <c r="C177" s="4" t="s">
        <v>558</v>
      </c>
      <c r="D177" s="34"/>
      <c r="E177" s="3345">
        <v>82.1</v>
      </c>
      <c r="F177" s="7">
        <v>4069.9</v>
      </c>
      <c r="G177" s="7">
        <v>4069.9</v>
      </c>
      <c r="H177" s="20"/>
      <c r="I177" s="13" t="s">
        <v>187</v>
      </c>
      <c r="J177" s="4" t="s">
        <v>559</v>
      </c>
      <c r="K177" s="4" t="s">
        <v>560</v>
      </c>
    </row>
    <row r="178" spans="1:11" ht="112.5">
      <c r="A178" s="2"/>
      <c r="B178" s="13" t="s">
        <v>561</v>
      </c>
      <c r="C178" s="4" t="s">
        <v>562</v>
      </c>
      <c r="D178" s="32" t="s">
        <v>563</v>
      </c>
      <c r="E178" s="8">
        <v>407.3</v>
      </c>
      <c r="F178" s="7">
        <v>1269963.3</v>
      </c>
      <c r="G178" s="7">
        <v>1160200</v>
      </c>
      <c r="H178" s="4"/>
      <c r="I178" s="13" t="s">
        <v>564</v>
      </c>
      <c r="J178" s="4" t="s">
        <v>565</v>
      </c>
      <c r="K178" s="4" t="s">
        <v>566</v>
      </c>
    </row>
    <row r="179" spans="1:11" ht="90.75">
      <c r="A179" s="2"/>
      <c r="B179" s="13" t="s">
        <v>561</v>
      </c>
      <c r="C179" s="4" t="s">
        <v>567</v>
      </c>
      <c r="D179" s="32" t="s">
        <v>568</v>
      </c>
      <c r="E179" s="8">
        <v>286.3</v>
      </c>
      <c r="F179" s="7">
        <v>1133021.53</v>
      </c>
      <c r="G179" s="7">
        <v>1014110.46</v>
      </c>
      <c r="H179" s="4"/>
      <c r="I179" s="3396" t="s">
        <v>569</v>
      </c>
      <c r="J179" s="19" t="s">
        <v>319</v>
      </c>
      <c r="K179" s="4" t="s">
        <v>570</v>
      </c>
    </row>
    <row r="180" spans="1:11" ht="78.75">
      <c r="A180" s="2"/>
      <c r="B180" s="13" t="s">
        <v>571</v>
      </c>
      <c r="C180" s="4" t="s">
        <v>572</v>
      </c>
      <c r="D180" s="34"/>
      <c r="E180" s="8">
        <v>1279.5999999999999</v>
      </c>
      <c r="F180" s="4">
        <v>3534420.85</v>
      </c>
      <c r="G180" s="4">
        <v>1886782.83</v>
      </c>
      <c r="H180" s="4"/>
      <c r="I180" s="13" t="s">
        <v>422</v>
      </c>
      <c r="J180" s="4" t="s">
        <v>573</v>
      </c>
      <c r="K180" s="7" t="s">
        <v>574</v>
      </c>
    </row>
    <row r="181" spans="1:11" ht="78.75">
      <c r="A181" s="2"/>
      <c r="B181" s="13" t="s">
        <v>571</v>
      </c>
      <c r="C181" s="4" t="s">
        <v>575</v>
      </c>
      <c r="D181" s="34"/>
      <c r="E181" s="8">
        <v>128.30000000000001</v>
      </c>
      <c r="F181" s="4">
        <v>354381.21</v>
      </c>
      <c r="G181" s="4">
        <v>189179.62</v>
      </c>
      <c r="H181" s="4"/>
      <c r="I181" s="13" t="s">
        <v>422</v>
      </c>
      <c r="J181" s="4" t="s">
        <v>573</v>
      </c>
      <c r="K181" s="7" t="s">
        <v>574</v>
      </c>
    </row>
    <row r="182" spans="1:11" ht="56.25">
      <c r="A182" s="2"/>
      <c r="B182" s="3" t="s">
        <v>576</v>
      </c>
      <c r="C182" s="4" t="s">
        <v>567</v>
      </c>
      <c r="D182" s="34"/>
      <c r="E182" s="6">
        <v>123.2</v>
      </c>
      <c r="F182" s="7">
        <v>219564.3</v>
      </c>
      <c r="G182" s="7">
        <v>159438.9</v>
      </c>
      <c r="H182" s="20"/>
      <c r="I182" s="14" t="s">
        <v>577</v>
      </c>
      <c r="J182" s="10" t="s">
        <v>578</v>
      </c>
      <c r="K182" s="19" t="s">
        <v>319</v>
      </c>
    </row>
    <row r="183" spans="1:11" ht="67.5">
      <c r="A183" s="2"/>
      <c r="B183" s="11" t="s">
        <v>579</v>
      </c>
      <c r="C183" s="4" t="s">
        <v>580</v>
      </c>
      <c r="D183" s="3357" t="s">
        <v>581</v>
      </c>
      <c r="E183" s="12">
        <v>19.8</v>
      </c>
      <c r="F183" s="7">
        <v>42510.75</v>
      </c>
      <c r="G183" s="7">
        <v>38126.17</v>
      </c>
      <c r="H183" s="3356">
        <v>965187.5</v>
      </c>
      <c r="I183" s="14" t="s">
        <v>582</v>
      </c>
      <c r="J183" s="4" t="s">
        <v>139</v>
      </c>
      <c r="K183" s="4" t="s">
        <v>583</v>
      </c>
    </row>
    <row r="184" spans="1:11" ht="78.75">
      <c r="A184" s="2"/>
      <c r="B184" s="13" t="s">
        <v>584</v>
      </c>
      <c r="C184" s="3344" t="s">
        <v>585</v>
      </c>
      <c r="D184" s="34"/>
      <c r="E184" s="3345">
        <v>213.2</v>
      </c>
      <c r="F184" s="7">
        <v>275497</v>
      </c>
      <c r="G184" s="7">
        <v>223156.4</v>
      </c>
      <c r="H184" s="20"/>
      <c r="I184" s="13" t="s">
        <v>586</v>
      </c>
      <c r="J184" s="4" t="s">
        <v>587</v>
      </c>
      <c r="K184" s="4" t="s">
        <v>588</v>
      </c>
    </row>
    <row r="185" spans="1:11" ht="34.5">
      <c r="A185" s="2"/>
      <c r="B185" s="13" t="s">
        <v>589</v>
      </c>
      <c r="C185" s="3344" t="s">
        <v>313</v>
      </c>
      <c r="D185" s="34"/>
      <c r="E185" s="3345"/>
      <c r="F185" s="7">
        <v>1</v>
      </c>
      <c r="G185" s="7"/>
      <c r="H185" s="20"/>
      <c r="I185" s="13"/>
      <c r="J185" s="21" t="s">
        <v>165</v>
      </c>
      <c r="K185" s="1402" t="s">
        <v>135</v>
      </c>
    </row>
    <row r="186" spans="1:11" ht="90">
      <c r="A186" s="2"/>
      <c r="B186" s="13" t="s">
        <v>590</v>
      </c>
      <c r="C186" s="4" t="s">
        <v>591</v>
      </c>
      <c r="D186" s="32" t="s">
        <v>592</v>
      </c>
      <c r="E186" s="8">
        <v>100.5</v>
      </c>
      <c r="F186" s="7">
        <v>324750</v>
      </c>
      <c r="G186" s="7">
        <v>194850</v>
      </c>
      <c r="H186" s="3356">
        <v>519347.82</v>
      </c>
      <c r="I186" s="14" t="s">
        <v>593</v>
      </c>
      <c r="J186" s="4" t="s">
        <v>319</v>
      </c>
      <c r="K186" s="15" t="s">
        <v>594</v>
      </c>
    </row>
    <row r="187" spans="1:11" ht="113.25">
      <c r="A187" s="2"/>
      <c r="B187" s="13" t="s">
        <v>595</v>
      </c>
      <c r="C187" s="4" t="s">
        <v>596</v>
      </c>
      <c r="D187" s="32" t="s">
        <v>597</v>
      </c>
      <c r="E187" s="8">
        <v>203.7</v>
      </c>
      <c r="F187" s="7">
        <v>255216.48</v>
      </c>
      <c r="G187" s="7">
        <v>0</v>
      </c>
      <c r="H187" s="3397"/>
      <c r="I187" s="3392" t="s">
        <v>598</v>
      </c>
      <c r="J187" s="4" t="s">
        <v>599</v>
      </c>
      <c r="K187" s="5" t="s">
        <v>600</v>
      </c>
    </row>
    <row r="188" spans="1:11" ht="77.25">
      <c r="A188" s="2"/>
      <c r="B188" s="13" t="s">
        <v>601</v>
      </c>
      <c r="C188" s="4" t="s">
        <v>602</v>
      </c>
      <c r="D188" s="32" t="s">
        <v>603</v>
      </c>
      <c r="E188" s="8">
        <v>67.599999999999994</v>
      </c>
      <c r="F188" s="7">
        <v>87189</v>
      </c>
      <c r="G188" s="7">
        <v>72581</v>
      </c>
      <c r="H188" s="20"/>
      <c r="I188" s="14" t="s">
        <v>604</v>
      </c>
      <c r="J188" s="9" t="s">
        <v>605</v>
      </c>
      <c r="K188" s="4" t="s">
        <v>606</v>
      </c>
    </row>
    <row r="189" spans="1:11" ht="146.25">
      <c r="A189" s="2"/>
      <c r="B189" s="13" t="s">
        <v>607</v>
      </c>
      <c r="C189" s="4" t="s">
        <v>608</v>
      </c>
      <c r="D189" s="34"/>
      <c r="E189" s="3352">
        <v>34</v>
      </c>
      <c r="F189" s="7">
        <v>40797.800000000003</v>
      </c>
      <c r="G189" s="7">
        <v>31033.3</v>
      </c>
      <c r="H189" s="20"/>
      <c r="I189" s="13" t="s">
        <v>609</v>
      </c>
      <c r="J189" s="3398" t="s">
        <v>610</v>
      </c>
      <c r="K189" s="9" t="s">
        <v>611</v>
      </c>
    </row>
    <row r="190" spans="1:11" ht="112.5">
      <c r="A190" s="2"/>
      <c r="B190" s="13" t="s">
        <v>612</v>
      </c>
      <c r="C190" s="4" t="s">
        <v>613</v>
      </c>
      <c r="D190" s="34"/>
      <c r="E190" s="8">
        <v>80.400000000000006</v>
      </c>
      <c r="F190" s="7">
        <v>146992.03</v>
      </c>
      <c r="G190" s="7">
        <v>26711.14</v>
      </c>
      <c r="H190" s="8"/>
      <c r="I190" s="13" t="s">
        <v>614</v>
      </c>
      <c r="J190" s="4" t="s">
        <v>615</v>
      </c>
      <c r="K190" s="3399" t="s">
        <v>616</v>
      </c>
    </row>
    <row r="191" spans="1:11" ht="90">
      <c r="A191" s="2"/>
      <c r="B191" s="13" t="s">
        <v>617</v>
      </c>
      <c r="C191" s="4" t="s">
        <v>618</v>
      </c>
      <c r="D191" s="31">
        <v>3</v>
      </c>
      <c r="E191" s="8">
        <v>49.1</v>
      </c>
      <c r="F191" s="7">
        <v>105779</v>
      </c>
      <c r="G191" s="7">
        <v>0</v>
      </c>
      <c r="H191" s="8"/>
      <c r="I191" s="13" t="s">
        <v>614</v>
      </c>
      <c r="J191" s="4" t="s">
        <v>165</v>
      </c>
      <c r="K191" s="9" t="s">
        <v>611</v>
      </c>
    </row>
    <row r="192" spans="1:11" ht="90.75">
      <c r="A192" s="2"/>
      <c r="B192" s="13" t="s">
        <v>619</v>
      </c>
      <c r="C192" s="4" t="s">
        <v>620</v>
      </c>
      <c r="D192" s="34"/>
      <c r="E192" s="3345">
        <v>21</v>
      </c>
      <c r="F192" s="7">
        <v>73688.100000000006</v>
      </c>
      <c r="G192" s="7">
        <v>65221.2</v>
      </c>
      <c r="H192" s="3356"/>
      <c r="I192" s="3395" t="s">
        <v>621</v>
      </c>
      <c r="J192" s="4" t="s">
        <v>165</v>
      </c>
      <c r="K192" s="9" t="s">
        <v>611</v>
      </c>
    </row>
    <row r="193" spans="1:11" ht="78.75">
      <c r="A193" s="2"/>
      <c r="B193" s="13" t="s">
        <v>622</v>
      </c>
      <c r="C193" s="4" t="s">
        <v>623</v>
      </c>
      <c r="D193" s="31" t="s">
        <v>624</v>
      </c>
      <c r="E193" s="8">
        <v>151.19999999999999</v>
      </c>
      <c r="F193" s="7">
        <v>4129849.9</v>
      </c>
      <c r="G193" s="7">
        <v>3499872.78</v>
      </c>
      <c r="H193" s="8"/>
      <c r="I193" s="13" t="s">
        <v>625</v>
      </c>
      <c r="J193" s="4" t="s">
        <v>626</v>
      </c>
      <c r="K193" s="4" t="s">
        <v>16</v>
      </c>
    </row>
    <row r="194" spans="1:11" ht="90">
      <c r="A194" s="2"/>
      <c r="B194" s="13" t="s">
        <v>627</v>
      </c>
      <c r="C194" s="4" t="s">
        <v>628</v>
      </c>
      <c r="D194" s="34"/>
      <c r="E194" s="8">
        <v>64.599999999999994</v>
      </c>
      <c r="F194" s="7">
        <v>75762.5</v>
      </c>
      <c r="G194" s="7">
        <v>57504.2</v>
      </c>
      <c r="H194" s="20"/>
      <c r="I194" s="13" t="s">
        <v>629</v>
      </c>
      <c r="J194" s="4" t="s">
        <v>630</v>
      </c>
      <c r="K194" s="4" t="s">
        <v>135</v>
      </c>
    </row>
    <row r="195" spans="1:11" ht="78.75">
      <c r="A195" s="2"/>
      <c r="B195" s="13" t="s">
        <v>631</v>
      </c>
      <c r="C195" s="4" t="s">
        <v>632</v>
      </c>
      <c r="D195" s="34"/>
      <c r="E195" s="8">
        <v>13.1</v>
      </c>
      <c r="F195" s="7">
        <v>18002</v>
      </c>
      <c r="G195" s="7">
        <v>13262</v>
      </c>
      <c r="H195" s="20"/>
      <c r="I195" s="13" t="s">
        <v>633</v>
      </c>
      <c r="J195" s="19" t="s">
        <v>319</v>
      </c>
      <c r="K195" s="1660" t="s">
        <v>492</v>
      </c>
    </row>
    <row r="196" spans="1:11" ht="25.5">
      <c r="A196" s="2"/>
      <c r="B196" s="3852" t="s">
        <v>634</v>
      </c>
      <c r="C196" s="3367" t="s">
        <v>635</v>
      </c>
      <c r="D196" s="32"/>
      <c r="E196" s="3352">
        <v>659.8</v>
      </c>
      <c r="F196" s="3879">
        <v>1721421.7</v>
      </c>
      <c r="G196" s="3879">
        <v>1084495.7</v>
      </c>
      <c r="H196" s="3852"/>
      <c r="I196" s="3906" t="s">
        <v>636</v>
      </c>
      <c r="J196" s="3852" t="s">
        <v>637</v>
      </c>
      <c r="K196" s="3852" t="s">
        <v>638</v>
      </c>
    </row>
    <row r="197" spans="1:11" ht="33.75">
      <c r="A197" s="2"/>
      <c r="B197" s="3892"/>
      <c r="C197" s="7" t="s">
        <v>639</v>
      </c>
      <c r="D197" s="32" t="s">
        <v>640</v>
      </c>
      <c r="E197" s="3352">
        <v>568.1</v>
      </c>
      <c r="F197" s="3905"/>
      <c r="G197" s="3905"/>
      <c r="H197" s="3892"/>
      <c r="I197" s="3907"/>
      <c r="J197" s="3892"/>
      <c r="K197" s="3892"/>
    </row>
    <row r="198" spans="1:11" ht="22.5">
      <c r="A198" s="2"/>
      <c r="B198" s="3892"/>
      <c r="C198" s="7" t="s">
        <v>641</v>
      </c>
      <c r="D198" s="32" t="s">
        <v>642</v>
      </c>
      <c r="E198" s="3352">
        <v>75.5</v>
      </c>
      <c r="F198" s="3905"/>
      <c r="G198" s="3905"/>
      <c r="H198" s="3892"/>
      <c r="I198" s="3907"/>
      <c r="J198" s="3892"/>
      <c r="K198" s="3892"/>
    </row>
    <row r="199" spans="1:11" ht="22.5">
      <c r="A199" s="2"/>
      <c r="B199" s="3892"/>
      <c r="C199" s="7" t="s">
        <v>643</v>
      </c>
      <c r="D199" s="32" t="s">
        <v>644</v>
      </c>
      <c r="E199" s="3352">
        <v>3.8</v>
      </c>
      <c r="F199" s="3905"/>
      <c r="G199" s="3905"/>
      <c r="H199" s="3892"/>
      <c r="I199" s="3907"/>
      <c r="J199" s="3892"/>
      <c r="K199" s="3892"/>
    </row>
    <row r="200" spans="1:11" ht="22.5">
      <c r="A200" s="2"/>
      <c r="B200" s="3892"/>
      <c r="C200" s="7" t="s">
        <v>645</v>
      </c>
      <c r="D200" s="32" t="s">
        <v>646</v>
      </c>
      <c r="E200" s="3352">
        <v>18</v>
      </c>
      <c r="F200" s="3905"/>
      <c r="G200" s="3905"/>
      <c r="H200" s="3892"/>
      <c r="I200" s="3907"/>
      <c r="J200" s="3892"/>
      <c r="K200" s="3892"/>
    </row>
    <row r="201" spans="1:11" ht="22.5">
      <c r="A201" s="2"/>
      <c r="B201" s="3892"/>
      <c r="C201" s="7" t="s">
        <v>647</v>
      </c>
      <c r="D201" s="32" t="s">
        <v>648</v>
      </c>
      <c r="E201" s="3352">
        <v>31.8</v>
      </c>
      <c r="F201" s="3905"/>
      <c r="G201" s="3905"/>
      <c r="H201" s="3892"/>
      <c r="I201" s="3907"/>
      <c r="J201" s="3892"/>
      <c r="K201" s="3892"/>
    </row>
    <row r="202" spans="1:11" ht="32.25" customHeight="1">
      <c r="A202" s="2"/>
      <c r="B202" s="3853"/>
      <c r="C202" s="7" t="s">
        <v>649</v>
      </c>
      <c r="D202" s="32" t="s">
        <v>650</v>
      </c>
      <c r="E202" s="3352">
        <v>37</v>
      </c>
      <c r="F202" s="3880"/>
      <c r="G202" s="3880"/>
      <c r="H202" s="3853"/>
      <c r="I202" s="3908"/>
      <c r="J202" s="3853"/>
      <c r="K202" s="3853"/>
    </row>
    <row r="203" spans="1:11" ht="67.5">
      <c r="A203" s="2"/>
      <c r="B203" s="13" t="s">
        <v>651</v>
      </c>
      <c r="C203" s="4" t="s">
        <v>652</v>
      </c>
      <c r="D203" s="33" t="s">
        <v>653</v>
      </c>
      <c r="E203" s="3345">
        <v>1015</v>
      </c>
      <c r="F203" s="7">
        <v>32074.42</v>
      </c>
      <c r="G203" s="7">
        <v>4923.04</v>
      </c>
      <c r="H203" s="8"/>
      <c r="I203" s="13" t="s">
        <v>422</v>
      </c>
      <c r="J203" s="4" t="s">
        <v>654</v>
      </c>
      <c r="K203" s="4" t="s">
        <v>655</v>
      </c>
    </row>
    <row r="204" spans="1:11" ht="66.75" customHeight="1">
      <c r="A204" s="2"/>
      <c r="B204" s="13" t="s">
        <v>656</v>
      </c>
      <c r="C204" s="4" t="s">
        <v>657</v>
      </c>
      <c r="D204" s="34"/>
      <c r="E204" s="8">
        <v>19.100000000000001</v>
      </c>
      <c r="F204" s="4">
        <v>208476.18</v>
      </c>
      <c r="G204" s="4">
        <v>116353.67</v>
      </c>
      <c r="H204" s="3400"/>
      <c r="I204" s="13" t="s">
        <v>422</v>
      </c>
      <c r="J204" s="4" t="s">
        <v>658</v>
      </c>
      <c r="K204" s="4" t="s">
        <v>659</v>
      </c>
    </row>
    <row r="205" spans="1:11" ht="120" customHeight="1">
      <c r="A205" s="2"/>
      <c r="B205" s="13" t="s">
        <v>660</v>
      </c>
      <c r="C205" s="4" t="s">
        <v>661</v>
      </c>
      <c r="D205" s="34"/>
      <c r="E205" s="8">
        <v>25.8</v>
      </c>
      <c r="F205" s="4">
        <v>281606.58</v>
      </c>
      <c r="G205" s="4">
        <v>157168.84</v>
      </c>
      <c r="H205" s="3400"/>
      <c r="I205" s="13" t="s">
        <v>422</v>
      </c>
      <c r="J205" s="4" t="s">
        <v>662</v>
      </c>
      <c r="K205" s="4" t="s">
        <v>663</v>
      </c>
    </row>
    <row r="206" spans="1:11" ht="70.5" customHeight="1">
      <c r="A206" s="2"/>
      <c r="B206" s="13" t="s">
        <v>660</v>
      </c>
      <c r="C206" s="4" t="s">
        <v>664</v>
      </c>
      <c r="D206" s="34"/>
      <c r="E206" s="8">
        <v>20.2</v>
      </c>
      <c r="F206" s="4">
        <v>220482.67</v>
      </c>
      <c r="G206" s="4">
        <v>123054.67</v>
      </c>
      <c r="H206" s="3400"/>
      <c r="I206" s="13" t="s">
        <v>422</v>
      </c>
      <c r="J206" s="4" t="s">
        <v>665</v>
      </c>
      <c r="K206" s="4" t="s">
        <v>666</v>
      </c>
    </row>
    <row r="207" spans="1:11" ht="61.5" customHeight="1">
      <c r="A207" s="2"/>
      <c r="B207" s="13" t="s">
        <v>667</v>
      </c>
      <c r="C207" s="4" t="s">
        <v>668</v>
      </c>
      <c r="D207" s="34"/>
      <c r="E207" s="8">
        <v>209.4</v>
      </c>
      <c r="F207" s="7">
        <v>5138099.9000000004</v>
      </c>
      <c r="G207" s="7">
        <v>4354321.93</v>
      </c>
      <c r="H207" s="8"/>
      <c r="I207" s="13" t="s">
        <v>422</v>
      </c>
      <c r="J207" s="9" t="s">
        <v>669</v>
      </c>
      <c r="K207" s="4" t="s">
        <v>16</v>
      </c>
    </row>
    <row r="208" spans="1:11" ht="160.5" customHeight="1">
      <c r="A208" s="2"/>
      <c r="B208" s="95" t="s">
        <v>670</v>
      </c>
      <c r="C208" s="49" t="s">
        <v>671</v>
      </c>
      <c r="D208" s="96" t="s">
        <v>672</v>
      </c>
      <c r="E208" s="97">
        <v>234.7</v>
      </c>
      <c r="F208" s="98">
        <v>471476</v>
      </c>
      <c r="G208" s="98">
        <v>0</v>
      </c>
      <c r="H208" s="51">
        <v>4064323.37</v>
      </c>
      <c r="I208" s="49" t="s">
        <v>673</v>
      </c>
      <c r="J208" s="99"/>
      <c r="K208" s="94" t="s">
        <v>674</v>
      </c>
    </row>
    <row r="209" spans="1:11" ht="249" customHeight="1">
      <c r="A209" s="2"/>
      <c r="B209" s="13" t="s">
        <v>675</v>
      </c>
      <c r="C209" s="3344" t="s">
        <v>676</v>
      </c>
      <c r="D209" s="33" t="s">
        <v>677</v>
      </c>
      <c r="E209" s="3345">
        <v>31</v>
      </c>
      <c r="F209" s="7">
        <v>54031.8</v>
      </c>
      <c r="G209" s="7">
        <v>34657.919999999998</v>
      </c>
      <c r="H209" s="8"/>
      <c r="I209" s="13" t="s">
        <v>422</v>
      </c>
      <c r="J209" s="4" t="s">
        <v>678</v>
      </c>
      <c r="K209" s="3340" t="s">
        <v>679</v>
      </c>
    </row>
    <row r="210" spans="1:11" ht="60" customHeight="1">
      <c r="A210" s="2"/>
      <c r="B210" s="13" t="s">
        <v>680</v>
      </c>
      <c r="C210" s="3344" t="s">
        <v>681</v>
      </c>
      <c r="D210" s="34"/>
      <c r="E210" s="3344">
        <v>14.2</v>
      </c>
      <c r="F210" s="7">
        <v>11644.7</v>
      </c>
      <c r="G210" s="7">
        <v>11523.8</v>
      </c>
      <c r="H210" s="8"/>
      <c r="I210" s="13" t="s">
        <v>187</v>
      </c>
      <c r="J210" s="4" t="s">
        <v>682</v>
      </c>
      <c r="K210" s="3340"/>
    </row>
    <row r="211" spans="1:11" ht="90">
      <c r="A211" s="2"/>
      <c r="B211" s="13" t="s">
        <v>683</v>
      </c>
      <c r="C211" s="3344" t="s">
        <v>684</v>
      </c>
      <c r="D211" s="3394" t="s">
        <v>685</v>
      </c>
      <c r="E211" s="15">
        <v>5.0999999999999996</v>
      </c>
      <c r="F211" s="7">
        <v>6220.9</v>
      </c>
      <c r="G211" s="7">
        <v>4682.8</v>
      </c>
      <c r="H211" s="3401">
        <v>192106.65</v>
      </c>
      <c r="I211" s="13" t="s">
        <v>686</v>
      </c>
      <c r="J211" s="4" t="s">
        <v>687</v>
      </c>
      <c r="K211" s="4" t="s">
        <v>688</v>
      </c>
    </row>
    <row r="212" spans="1:11" ht="90">
      <c r="A212" s="2"/>
      <c r="B212" s="13" t="s">
        <v>689</v>
      </c>
      <c r="C212" s="3344" t="s">
        <v>690</v>
      </c>
      <c r="D212" s="3394" t="s">
        <v>691</v>
      </c>
      <c r="E212" s="3345">
        <v>13.3</v>
      </c>
      <c r="F212" s="7">
        <v>16223.3</v>
      </c>
      <c r="G212" s="7">
        <v>12212.1</v>
      </c>
      <c r="H212" s="3401">
        <v>296422.42</v>
      </c>
      <c r="I212" s="13" t="s">
        <v>692</v>
      </c>
      <c r="J212" s="4" t="s">
        <v>8427</v>
      </c>
      <c r="K212" s="4" t="s">
        <v>8428</v>
      </c>
    </row>
    <row r="213" spans="1:11" ht="123.75">
      <c r="A213" s="2"/>
      <c r="B213" s="13" t="s">
        <v>689</v>
      </c>
      <c r="C213" s="4" t="s">
        <v>693</v>
      </c>
      <c r="D213" s="31" t="s">
        <v>694</v>
      </c>
      <c r="E213" s="12">
        <v>40.299999999999997</v>
      </c>
      <c r="F213" s="7">
        <v>65929.06</v>
      </c>
      <c r="G213" s="7">
        <v>37003.5</v>
      </c>
      <c r="H213" s="3402"/>
      <c r="I213" s="3361" t="s">
        <v>633</v>
      </c>
      <c r="J213" s="4" t="s">
        <v>695</v>
      </c>
      <c r="K213" s="9" t="s">
        <v>696</v>
      </c>
    </row>
    <row r="214" spans="1:11" ht="94.5" customHeight="1">
      <c r="A214" s="2"/>
      <c r="B214" s="13" t="s">
        <v>683</v>
      </c>
      <c r="C214" s="3344" t="s">
        <v>697</v>
      </c>
      <c r="D214" s="3394" t="s">
        <v>698</v>
      </c>
      <c r="E214" s="3345">
        <v>7.6</v>
      </c>
      <c r="F214" s="7">
        <v>9720.5</v>
      </c>
      <c r="G214" s="7">
        <v>6978.3</v>
      </c>
      <c r="H214" s="3401">
        <v>169384.24</v>
      </c>
      <c r="I214" s="13" t="s">
        <v>699</v>
      </c>
      <c r="J214" s="4" t="s">
        <v>700</v>
      </c>
      <c r="K214" s="4" t="s">
        <v>701</v>
      </c>
    </row>
    <row r="215" spans="1:11" ht="95.25" customHeight="1">
      <c r="A215" s="2"/>
      <c r="B215" s="13" t="s">
        <v>683</v>
      </c>
      <c r="C215" s="3344" t="s">
        <v>702</v>
      </c>
      <c r="D215" s="3394" t="s">
        <v>703</v>
      </c>
      <c r="E215" s="3345">
        <v>11.1</v>
      </c>
      <c r="F215" s="7">
        <v>13539.8</v>
      </c>
      <c r="G215" s="7">
        <v>10192</v>
      </c>
      <c r="H215" s="3401">
        <v>247390.14</v>
      </c>
      <c r="I215" s="13" t="s">
        <v>704</v>
      </c>
      <c r="J215" s="4" t="s">
        <v>705</v>
      </c>
      <c r="K215" s="4" t="s">
        <v>706</v>
      </c>
    </row>
    <row r="216" spans="1:11" ht="100.5" customHeight="1">
      <c r="A216" s="2"/>
      <c r="B216" s="13" t="s">
        <v>689</v>
      </c>
      <c r="C216" s="3344" t="s">
        <v>707</v>
      </c>
      <c r="D216" s="3394" t="s">
        <v>708</v>
      </c>
      <c r="E216" s="3345">
        <v>14</v>
      </c>
      <c r="F216" s="7">
        <v>17077.2</v>
      </c>
      <c r="G216" s="7">
        <v>15854.8</v>
      </c>
      <c r="H216" s="3401">
        <v>312023.59999999998</v>
      </c>
      <c r="I216" s="13" t="s">
        <v>709</v>
      </c>
      <c r="J216" s="4" t="s">
        <v>710</v>
      </c>
      <c r="K216" s="1154" t="s">
        <v>711</v>
      </c>
    </row>
    <row r="217" spans="1:11" ht="96" customHeight="1">
      <c r="A217" s="2"/>
      <c r="B217" s="13" t="s">
        <v>683</v>
      </c>
      <c r="C217" s="3344" t="s">
        <v>712</v>
      </c>
      <c r="D217" s="3394" t="s">
        <v>713</v>
      </c>
      <c r="E217" s="3345">
        <v>16.5</v>
      </c>
      <c r="F217" s="7">
        <v>20126.7</v>
      </c>
      <c r="G217" s="7">
        <v>15150.3</v>
      </c>
      <c r="H217" s="3401">
        <v>367742.1</v>
      </c>
      <c r="I217" s="13" t="s">
        <v>714</v>
      </c>
      <c r="J217" s="4" t="s">
        <v>715</v>
      </c>
      <c r="K217" s="1154" t="s">
        <v>711</v>
      </c>
    </row>
    <row r="218" spans="1:11" ht="97.5" customHeight="1">
      <c r="A218" s="2"/>
      <c r="B218" s="13" t="s">
        <v>683</v>
      </c>
      <c r="C218" s="3344" t="s">
        <v>716</v>
      </c>
      <c r="D218" s="3394" t="s">
        <v>717</v>
      </c>
      <c r="E218" s="3345">
        <v>13.5</v>
      </c>
      <c r="F218" s="7">
        <v>16467.3</v>
      </c>
      <c r="G218" s="7">
        <v>12382.2</v>
      </c>
      <c r="H218" s="3401">
        <v>300879.90000000002</v>
      </c>
      <c r="I218" s="13" t="s">
        <v>718</v>
      </c>
      <c r="J218" s="4" t="s">
        <v>719</v>
      </c>
      <c r="K218" s="1154" t="s">
        <v>720</v>
      </c>
    </row>
    <row r="219" spans="1:11" ht="106.5" customHeight="1">
      <c r="A219" s="2"/>
      <c r="B219" s="13" t="s">
        <v>689</v>
      </c>
      <c r="C219" s="3344" t="s">
        <v>721</v>
      </c>
      <c r="D219" s="3394" t="s">
        <v>722</v>
      </c>
      <c r="E219" s="3345">
        <v>28.9</v>
      </c>
      <c r="F219" s="7">
        <v>35252.199999999997</v>
      </c>
      <c r="G219" s="7">
        <v>26535.9</v>
      </c>
      <c r="H219" s="3401">
        <v>644105.86</v>
      </c>
      <c r="I219" s="13" t="s">
        <v>723</v>
      </c>
      <c r="J219" s="4" t="s">
        <v>724</v>
      </c>
      <c r="K219" s="4" t="s">
        <v>725</v>
      </c>
    </row>
    <row r="220" spans="1:11" ht="94.5" customHeight="1">
      <c r="A220" s="2"/>
      <c r="B220" s="13" t="s">
        <v>683</v>
      </c>
      <c r="C220" s="3344" t="s">
        <v>726</v>
      </c>
      <c r="D220" s="3394" t="s">
        <v>727</v>
      </c>
      <c r="E220" s="3345">
        <v>10.8</v>
      </c>
      <c r="F220" s="7">
        <v>13173.8</v>
      </c>
      <c r="G220" s="7">
        <v>9916.6</v>
      </c>
      <c r="H220" s="3401">
        <v>240703.92</v>
      </c>
      <c r="I220" s="13" t="s">
        <v>728</v>
      </c>
      <c r="J220" s="4" t="s">
        <v>729</v>
      </c>
      <c r="K220" s="4" t="s">
        <v>730</v>
      </c>
    </row>
    <row r="221" spans="1:11" ht="96.75" customHeight="1">
      <c r="A221" s="2"/>
      <c r="B221" s="13" t="s">
        <v>683</v>
      </c>
      <c r="C221" s="3344" t="s">
        <v>731</v>
      </c>
      <c r="D221" s="3394" t="s">
        <v>732</v>
      </c>
      <c r="E221" s="3345">
        <v>0.8</v>
      </c>
      <c r="F221" s="7">
        <v>975.8</v>
      </c>
      <c r="G221" s="7">
        <v>734.6</v>
      </c>
      <c r="H221" s="8">
        <v>17829.919999999998</v>
      </c>
      <c r="I221" s="13" t="s">
        <v>733</v>
      </c>
      <c r="J221" s="4" t="s">
        <v>734</v>
      </c>
      <c r="K221" s="4" t="s">
        <v>735</v>
      </c>
    </row>
    <row r="222" spans="1:11" ht="105.75" customHeight="1">
      <c r="A222" s="2"/>
      <c r="B222" s="13" t="s">
        <v>689</v>
      </c>
      <c r="C222" s="3344" t="s">
        <v>736</v>
      </c>
      <c r="D222" s="3394" t="s">
        <v>737</v>
      </c>
      <c r="E222" s="3345">
        <v>10</v>
      </c>
      <c r="F222" s="7">
        <v>12198</v>
      </c>
      <c r="G222" s="7">
        <v>9182</v>
      </c>
      <c r="H222" s="3345">
        <v>222874</v>
      </c>
      <c r="I222" s="13" t="s">
        <v>738</v>
      </c>
      <c r="J222" s="4" t="s">
        <v>734</v>
      </c>
      <c r="K222" s="4" t="s">
        <v>735</v>
      </c>
    </row>
    <row r="223" spans="1:11" ht="91.5" customHeight="1">
      <c r="A223" s="2"/>
      <c r="B223" s="13" t="s">
        <v>689</v>
      </c>
      <c r="C223" s="3344" t="s">
        <v>739</v>
      </c>
      <c r="D223" s="3394" t="s">
        <v>740</v>
      </c>
      <c r="E223" s="3345">
        <v>12.9</v>
      </c>
      <c r="F223" s="7">
        <v>15735.4</v>
      </c>
      <c r="G223" s="7">
        <v>11844.8</v>
      </c>
      <c r="H223" s="8">
        <v>287507.46000000002</v>
      </c>
      <c r="I223" s="13" t="s">
        <v>741</v>
      </c>
      <c r="J223" s="4" t="s">
        <v>742</v>
      </c>
      <c r="K223" s="4" t="s">
        <v>743</v>
      </c>
    </row>
    <row r="224" spans="1:11" ht="65.25" customHeight="1">
      <c r="A224" s="2"/>
      <c r="B224" s="13" t="s">
        <v>689</v>
      </c>
      <c r="C224" s="3344" t="s">
        <v>744</v>
      </c>
      <c r="D224" s="3394" t="s">
        <v>694</v>
      </c>
      <c r="E224" s="3345">
        <v>40.299999999999997</v>
      </c>
      <c r="F224" s="7">
        <v>49157.9</v>
      </c>
      <c r="G224" s="7">
        <v>37003.519999999997</v>
      </c>
      <c r="H224" s="3401"/>
      <c r="I224" s="13" t="s">
        <v>225</v>
      </c>
      <c r="J224" s="4" t="s">
        <v>745</v>
      </c>
      <c r="K224" s="4" t="s">
        <v>735</v>
      </c>
    </row>
    <row r="225" spans="1:11" ht="64.5" customHeight="1">
      <c r="A225" s="2"/>
      <c r="B225" s="13" t="s">
        <v>746</v>
      </c>
      <c r="C225" s="3344" t="s">
        <v>747</v>
      </c>
      <c r="D225" s="3394" t="s">
        <v>748</v>
      </c>
      <c r="E225" s="3345">
        <v>8.6999999999999993</v>
      </c>
      <c r="F225" s="7">
        <v>10612.3</v>
      </c>
      <c r="G225" s="7">
        <v>7988.3</v>
      </c>
      <c r="H225" s="3401"/>
      <c r="I225" s="13" t="s">
        <v>225</v>
      </c>
      <c r="J225" s="4" t="s">
        <v>749</v>
      </c>
      <c r="K225" s="4" t="s">
        <v>749</v>
      </c>
    </row>
    <row r="226" spans="1:11" ht="65.25" customHeight="1">
      <c r="A226" s="2"/>
      <c r="B226" s="13" t="s">
        <v>689</v>
      </c>
      <c r="C226" s="3344" t="s">
        <v>750</v>
      </c>
      <c r="D226" s="3394" t="s">
        <v>748</v>
      </c>
      <c r="E226" s="3344">
        <v>1.9</v>
      </c>
      <c r="F226" s="7">
        <v>2317.6</v>
      </c>
      <c r="G226" s="7">
        <v>1744.6</v>
      </c>
      <c r="H226" s="3401"/>
      <c r="I226" s="13" t="s">
        <v>225</v>
      </c>
      <c r="J226" s="4" t="s">
        <v>749</v>
      </c>
      <c r="K226" s="4" t="s">
        <v>749</v>
      </c>
    </row>
    <row r="227" spans="1:11" ht="81.75" customHeight="1">
      <c r="A227" s="2"/>
      <c r="B227" s="13" t="s">
        <v>751</v>
      </c>
      <c r="C227" s="4" t="s">
        <v>752</v>
      </c>
      <c r="D227" s="34"/>
      <c r="E227" s="3344">
        <v>333.4</v>
      </c>
      <c r="F227" s="7">
        <v>2210560</v>
      </c>
      <c r="G227" s="7">
        <v>856214</v>
      </c>
      <c r="H227" s="8"/>
      <c r="I227" s="13" t="s">
        <v>422</v>
      </c>
      <c r="J227" s="1154" t="s">
        <v>753</v>
      </c>
      <c r="K227" s="4" t="s">
        <v>754</v>
      </c>
    </row>
    <row r="228" spans="1:11" ht="162" customHeight="1">
      <c r="A228" s="2"/>
      <c r="B228" s="13" t="s">
        <v>755</v>
      </c>
      <c r="C228" s="4" t="s">
        <v>756</v>
      </c>
      <c r="D228" s="32"/>
      <c r="E228" s="3344">
        <v>100.1</v>
      </c>
      <c r="F228" s="7">
        <v>156824.29999999999</v>
      </c>
      <c r="G228" s="7">
        <v>126819</v>
      </c>
      <c r="H228" s="8"/>
      <c r="I228" s="13" t="s">
        <v>422</v>
      </c>
      <c r="J228" s="4" t="s">
        <v>757</v>
      </c>
      <c r="K228" s="4" t="s">
        <v>758</v>
      </c>
    </row>
    <row r="229" spans="1:11" ht="88.5" customHeight="1">
      <c r="A229" s="2"/>
      <c r="B229" s="13" t="s">
        <v>759</v>
      </c>
      <c r="C229" s="4" t="s">
        <v>760</v>
      </c>
      <c r="D229" s="32" t="s">
        <v>761</v>
      </c>
      <c r="E229" s="3344">
        <v>95.6</v>
      </c>
      <c r="F229" s="7">
        <v>316718.23</v>
      </c>
      <c r="G229" s="7">
        <v>105773.04</v>
      </c>
      <c r="H229" s="8"/>
      <c r="I229" s="13" t="s">
        <v>762</v>
      </c>
      <c r="J229" s="4" t="s">
        <v>763</v>
      </c>
      <c r="K229" s="4" t="s">
        <v>764</v>
      </c>
    </row>
    <row r="230" spans="1:11" ht="33.75">
      <c r="A230" s="2"/>
      <c r="B230" s="13" t="s">
        <v>765</v>
      </c>
      <c r="C230" s="4" t="s">
        <v>766</v>
      </c>
      <c r="D230" s="3888" t="s">
        <v>767</v>
      </c>
      <c r="E230" s="3898">
        <v>603.20000000000005</v>
      </c>
      <c r="F230" s="3903">
        <v>3039315</v>
      </c>
      <c r="G230" s="3903">
        <v>2917740</v>
      </c>
      <c r="H230" s="3921"/>
      <c r="I230" s="3921" t="s">
        <v>768</v>
      </c>
      <c r="J230" s="3873" t="s">
        <v>769</v>
      </c>
      <c r="K230" s="3873" t="s">
        <v>770</v>
      </c>
    </row>
    <row r="231" spans="1:11" ht="33.75">
      <c r="A231" s="2"/>
      <c r="B231" s="13" t="s">
        <v>765</v>
      </c>
      <c r="C231" s="4" t="s">
        <v>771</v>
      </c>
      <c r="D231" s="3889"/>
      <c r="E231" s="3899"/>
      <c r="F231" s="3904"/>
      <c r="G231" s="3904"/>
      <c r="H231" s="3922"/>
      <c r="I231" s="3922"/>
      <c r="J231" s="3874"/>
      <c r="K231" s="3874"/>
    </row>
    <row r="232" spans="1:11" ht="98.25" customHeight="1">
      <c r="A232" s="2"/>
      <c r="B232" s="13" t="s">
        <v>772</v>
      </c>
      <c r="C232" s="4" t="s">
        <v>773</v>
      </c>
      <c r="D232" s="32"/>
      <c r="E232" s="8">
        <v>55.1</v>
      </c>
      <c r="F232" s="15">
        <v>81764</v>
      </c>
      <c r="G232" s="4">
        <v>68592.5</v>
      </c>
      <c r="H232" s="8"/>
      <c r="I232" s="13" t="s">
        <v>422</v>
      </c>
      <c r="J232" s="4" t="s">
        <v>774</v>
      </c>
      <c r="K232" s="7" t="s">
        <v>135</v>
      </c>
    </row>
    <row r="233" spans="1:11" ht="57" customHeight="1">
      <c r="A233" s="2"/>
      <c r="B233" s="3" t="s">
        <v>775</v>
      </c>
      <c r="C233" s="4" t="s">
        <v>776</v>
      </c>
      <c r="D233" s="34"/>
      <c r="E233" s="6">
        <v>16.8</v>
      </c>
      <c r="F233" s="7">
        <v>23352.7</v>
      </c>
      <c r="G233" s="7">
        <v>21023.200000000001</v>
      </c>
      <c r="H233" s="3356"/>
      <c r="I233" s="14"/>
      <c r="J233" s="10" t="s">
        <v>165</v>
      </c>
      <c r="K233" s="10" t="s">
        <v>135</v>
      </c>
    </row>
    <row r="234" spans="1:11" ht="63.75" customHeight="1">
      <c r="A234" s="2"/>
      <c r="B234" s="3" t="s">
        <v>777</v>
      </c>
      <c r="C234" s="4" t="s">
        <v>778</v>
      </c>
      <c r="D234" s="34"/>
      <c r="E234" s="6">
        <v>42.3</v>
      </c>
      <c r="F234" s="7">
        <v>148291.9</v>
      </c>
      <c r="G234" s="7">
        <v>106748.5</v>
      </c>
      <c r="H234" s="3356"/>
      <c r="I234" s="14"/>
      <c r="J234" s="10" t="s">
        <v>779</v>
      </c>
      <c r="K234" s="3403" t="s">
        <v>780</v>
      </c>
    </row>
    <row r="235" spans="1:11" ht="73.5" customHeight="1">
      <c r="A235" s="2"/>
      <c r="B235" s="13" t="s">
        <v>781</v>
      </c>
      <c r="C235" s="4" t="s">
        <v>782</v>
      </c>
      <c r="D235" s="34"/>
      <c r="E235" s="8">
        <v>38.4</v>
      </c>
      <c r="F235" s="7">
        <v>35537.199999999997</v>
      </c>
      <c r="G235" s="7">
        <v>6293.05</v>
      </c>
      <c r="H235" s="8"/>
      <c r="I235" s="13" t="s">
        <v>422</v>
      </c>
      <c r="J235" s="4" t="s">
        <v>783</v>
      </c>
      <c r="K235" s="21" t="s">
        <v>784</v>
      </c>
    </row>
    <row r="236" spans="1:11" ht="59.25" customHeight="1">
      <c r="A236" s="3378"/>
      <c r="B236" s="13" t="s">
        <v>785</v>
      </c>
      <c r="C236" s="4" t="s">
        <v>786</v>
      </c>
      <c r="D236" s="34"/>
      <c r="E236" s="8">
        <v>72.900000000000006</v>
      </c>
      <c r="F236" s="7"/>
      <c r="G236" s="7"/>
      <c r="H236" s="8"/>
      <c r="I236" s="13" t="s">
        <v>422</v>
      </c>
      <c r="J236" s="4"/>
      <c r="K236" s="21"/>
    </row>
    <row r="237" spans="1:11" ht="205.5" customHeight="1">
      <c r="A237" s="3378"/>
      <c r="B237" s="76" t="s">
        <v>787</v>
      </c>
      <c r="C237" s="3105" t="s">
        <v>788</v>
      </c>
      <c r="E237" s="77">
        <v>102</v>
      </c>
      <c r="F237" s="887">
        <v>116151</v>
      </c>
      <c r="G237" s="3404">
        <v>66208</v>
      </c>
      <c r="H237" s="1660"/>
      <c r="I237" s="3105" t="s">
        <v>422</v>
      </c>
      <c r="J237" s="3105" t="s">
        <v>789</v>
      </c>
      <c r="K237" s="1433"/>
    </row>
    <row r="238" spans="1:11" ht="61.5" customHeight="1">
      <c r="A238" s="3378"/>
      <c r="B238" s="13" t="s">
        <v>790</v>
      </c>
      <c r="C238" s="4" t="s">
        <v>791</v>
      </c>
      <c r="D238" s="34"/>
      <c r="E238" s="8">
        <v>23.5</v>
      </c>
      <c r="F238" s="7">
        <v>83690.600000000006</v>
      </c>
      <c r="G238" s="7">
        <v>0</v>
      </c>
      <c r="H238" s="8"/>
      <c r="I238" s="13" t="s">
        <v>422</v>
      </c>
      <c r="J238" s="4" t="s">
        <v>792</v>
      </c>
      <c r="K238" s="18" t="s">
        <v>135</v>
      </c>
    </row>
    <row r="239" spans="1:11" ht="56.25">
      <c r="A239" s="3373"/>
      <c r="B239" s="13" t="s">
        <v>793</v>
      </c>
      <c r="C239" s="4" t="s">
        <v>794</v>
      </c>
      <c r="D239" s="34"/>
      <c r="E239" s="8">
        <v>133.6</v>
      </c>
      <c r="F239" s="17">
        <v>1136829.8999999999</v>
      </c>
      <c r="G239" s="7">
        <v>1136829.8999999999</v>
      </c>
      <c r="H239" s="4"/>
      <c r="I239" s="2673" t="s">
        <v>422</v>
      </c>
      <c r="J239" s="4" t="s">
        <v>795</v>
      </c>
      <c r="K239" s="4" t="s">
        <v>16</v>
      </c>
    </row>
    <row r="240" spans="1:11" ht="135">
      <c r="A240" s="2"/>
      <c r="B240" s="3" t="s">
        <v>796</v>
      </c>
      <c r="C240" s="4" t="s">
        <v>797</v>
      </c>
      <c r="D240" s="34"/>
      <c r="E240" s="6">
        <v>14.8</v>
      </c>
      <c r="F240" s="7">
        <v>36175.4</v>
      </c>
      <c r="G240" s="7">
        <v>28007.3</v>
      </c>
      <c r="H240" s="3356"/>
      <c r="I240" s="14" t="s">
        <v>798</v>
      </c>
      <c r="J240" s="10" t="s">
        <v>799</v>
      </c>
      <c r="K240" s="10" t="s">
        <v>800</v>
      </c>
    </row>
    <row r="241" spans="1:11" ht="98.25" customHeight="1">
      <c r="A241" s="2"/>
      <c r="B241" s="11" t="s">
        <v>801</v>
      </c>
      <c r="C241" s="4" t="s">
        <v>802</v>
      </c>
      <c r="D241" s="31" t="s">
        <v>803</v>
      </c>
      <c r="E241" s="12">
        <v>14.6</v>
      </c>
      <c r="F241" s="7">
        <v>73848</v>
      </c>
      <c r="G241" s="7">
        <v>60260</v>
      </c>
      <c r="H241" s="3356"/>
      <c r="I241" s="14" t="s">
        <v>804</v>
      </c>
      <c r="J241" s="4" t="s">
        <v>805</v>
      </c>
      <c r="K241" s="4" t="s">
        <v>805</v>
      </c>
    </row>
    <row r="242" spans="1:11" ht="59.25" customHeight="1">
      <c r="A242" s="2"/>
      <c r="B242" s="11" t="s">
        <v>801</v>
      </c>
      <c r="C242" s="4" t="s">
        <v>567</v>
      </c>
      <c r="D242" s="31" t="s">
        <v>806</v>
      </c>
      <c r="E242" s="12">
        <v>141.30000000000001</v>
      </c>
      <c r="F242" s="7">
        <v>714707</v>
      </c>
      <c r="G242" s="7">
        <v>583201.19999999995</v>
      </c>
      <c r="H242" s="3356"/>
      <c r="I242" s="13" t="s">
        <v>422</v>
      </c>
      <c r="J242" s="4" t="s">
        <v>807</v>
      </c>
      <c r="K242" s="21" t="s">
        <v>808</v>
      </c>
    </row>
    <row r="243" spans="1:11" ht="120.75" customHeight="1">
      <c r="A243" s="2"/>
      <c r="B243" s="13" t="s">
        <v>809</v>
      </c>
      <c r="C243" s="7" t="s">
        <v>810</v>
      </c>
      <c r="D243" s="33" t="s">
        <v>8426</v>
      </c>
      <c r="E243" s="3352">
        <v>160.80000000000001</v>
      </c>
      <c r="F243" s="7">
        <v>313108</v>
      </c>
      <c r="G243" s="7">
        <v>205228.2</v>
      </c>
      <c r="H243" s="3356"/>
      <c r="I243" s="14" t="s">
        <v>811</v>
      </c>
      <c r="J243" s="4" t="s">
        <v>812</v>
      </c>
      <c r="K243" s="4" t="s">
        <v>813</v>
      </c>
    </row>
    <row r="244" spans="1:11" ht="208.5" customHeight="1">
      <c r="A244" s="2"/>
      <c r="B244" s="13" t="s">
        <v>814</v>
      </c>
      <c r="C244" s="4" t="s">
        <v>815</v>
      </c>
      <c r="D244" s="33" t="s">
        <v>816</v>
      </c>
      <c r="E244" s="8">
        <v>2369.9</v>
      </c>
      <c r="F244" s="7">
        <v>966811</v>
      </c>
      <c r="G244" s="7">
        <v>395327</v>
      </c>
      <c r="H244" s="4"/>
      <c r="I244" s="3405" t="s">
        <v>817</v>
      </c>
      <c r="J244" s="4" t="s">
        <v>818</v>
      </c>
      <c r="K244" s="18" t="s">
        <v>819</v>
      </c>
    </row>
    <row r="245" spans="1:11" ht="123.75">
      <c r="A245" s="3868"/>
      <c r="B245" s="13" t="s">
        <v>820</v>
      </c>
      <c r="C245" s="7" t="s">
        <v>821</v>
      </c>
      <c r="D245" s="3900" t="s">
        <v>822</v>
      </c>
      <c r="E245" s="8">
        <v>44.5</v>
      </c>
      <c r="F245" s="4">
        <v>317990.3</v>
      </c>
      <c r="G245" s="4">
        <v>265605.8</v>
      </c>
      <c r="H245" s="3356"/>
      <c r="I245" s="3852" t="s">
        <v>823</v>
      </c>
      <c r="J245" s="4" t="s">
        <v>824</v>
      </c>
      <c r="K245" s="7" t="s">
        <v>825</v>
      </c>
    </row>
    <row r="246" spans="1:11" ht="111.75" customHeight="1">
      <c r="A246" s="3869"/>
      <c r="B246" s="13" t="s">
        <v>820</v>
      </c>
      <c r="C246" s="7" t="s">
        <v>826</v>
      </c>
      <c r="D246" s="3901"/>
      <c r="E246" s="8">
        <v>55.5</v>
      </c>
      <c r="F246" s="3344">
        <v>238171</v>
      </c>
      <c r="G246" s="4">
        <v>198935.8</v>
      </c>
      <c r="H246" s="3356"/>
      <c r="I246" s="3892"/>
      <c r="J246" s="4" t="s">
        <v>827</v>
      </c>
      <c r="K246" s="7" t="s">
        <v>825</v>
      </c>
    </row>
    <row r="247" spans="1:11" ht="22.5">
      <c r="A247" s="3870"/>
      <c r="B247" s="13" t="s">
        <v>820</v>
      </c>
      <c r="C247" s="7" t="s">
        <v>828</v>
      </c>
      <c r="D247" s="3902"/>
      <c r="E247" s="8">
        <v>16.100000000000001</v>
      </c>
      <c r="F247" s="3344">
        <v>69091</v>
      </c>
      <c r="G247" s="3344">
        <v>57709</v>
      </c>
      <c r="H247" s="3356"/>
      <c r="I247" s="3853"/>
      <c r="J247" s="4" t="s">
        <v>829</v>
      </c>
      <c r="K247" s="4" t="s">
        <v>829</v>
      </c>
    </row>
    <row r="248" spans="1:11" ht="56.25">
      <c r="A248" s="2"/>
      <c r="B248" s="13" t="s">
        <v>830</v>
      </c>
      <c r="C248" s="3346" t="s">
        <v>831</v>
      </c>
      <c r="D248" s="31" t="s">
        <v>832</v>
      </c>
      <c r="E248" s="8">
        <v>941.5</v>
      </c>
      <c r="F248" s="4">
        <v>10878458.18</v>
      </c>
      <c r="G248" s="4">
        <v>10878458.18</v>
      </c>
      <c r="H248" s="3356"/>
      <c r="I248" s="13"/>
      <c r="J248" s="4" t="s">
        <v>833</v>
      </c>
      <c r="K248" s="7" t="s">
        <v>834</v>
      </c>
    </row>
    <row r="249" spans="1:11" ht="56.25">
      <c r="A249" s="2"/>
      <c r="B249" s="13" t="s">
        <v>835</v>
      </c>
      <c r="C249" s="3346" t="s">
        <v>836</v>
      </c>
      <c r="D249" s="31" t="s">
        <v>837</v>
      </c>
      <c r="E249" s="8">
        <v>12.9</v>
      </c>
      <c r="F249" s="4">
        <v>149059.82</v>
      </c>
      <c r="G249" s="4">
        <v>149059.82</v>
      </c>
      <c r="H249" s="3356"/>
      <c r="I249" s="13"/>
      <c r="J249" s="4" t="s">
        <v>833</v>
      </c>
      <c r="K249" s="7" t="s">
        <v>834</v>
      </c>
    </row>
    <row r="250" spans="1:11" ht="69.75" customHeight="1">
      <c r="A250" s="19"/>
      <c r="B250" s="13" t="s">
        <v>838</v>
      </c>
      <c r="C250" s="9" t="s">
        <v>839</v>
      </c>
      <c r="D250" s="36"/>
      <c r="E250" s="2674">
        <v>9</v>
      </c>
      <c r="F250" s="15">
        <v>114321.5</v>
      </c>
      <c r="G250" s="15">
        <v>114321.5</v>
      </c>
      <c r="H250" s="28"/>
      <c r="I250" s="13" t="s">
        <v>422</v>
      </c>
      <c r="J250" s="9" t="s">
        <v>840</v>
      </c>
      <c r="K250" s="7" t="s">
        <v>834</v>
      </c>
    </row>
    <row r="251" spans="1:11" ht="63" customHeight="1">
      <c r="A251" s="2"/>
      <c r="B251" s="13" t="s">
        <v>838</v>
      </c>
      <c r="C251" s="7" t="s">
        <v>841</v>
      </c>
      <c r="D251" s="31" t="s">
        <v>842</v>
      </c>
      <c r="E251" s="8">
        <v>57.6</v>
      </c>
      <c r="F251" s="7">
        <v>449498.01</v>
      </c>
      <c r="G251" s="7">
        <v>310153.62</v>
      </c>
      <c r="H251" s="8"/>
      <c r="I251" s="13" t="s">
        <v>422</v>
      </c>
      <c r="J251" s="9" t="s">
        <v>843</v>
      </c>
      <c r="K251" s="4" t="s">
        <v>311</v>
      </c>
    </row>
    <row r="252" spans="1:11" ht="127.5" customHeight="1">
      <c r="A252" s="2"/>
      <c r="B252" s="13" t="s">
        <v>844</v>
      </c>
      <c r="C252" s="7" t="s">
        <v>321</v>
      </c>
      <c r="D252" s="34"/>
      <c r="E252" s="8">
        <v>14.9</v>
      </c>
      <c r="F252" s="7">
        <v>57144.63</v>
      </c>
      <c r="G252" s="7">
        <v>1356.65</v>
      </c>
      <c r="H252" s="8"/>
      <c r="I252" s="13" t="s">
        <v>422</v>
      </c>
      <c r="J252" s="4" t="s">
        <v>845</v>
      </c>
      <c r="K252" s="9" t="s">
        <v>846</v>
      </c>
    </row>
    <row r="253" spans="1:11" ht="72" customHeight="1">
      <c r="A253" s="2"/>
      <c r="B253" s="13" t="s">
        <v>847</v>
      </c>
      <c r="C253" s="7" t="s">
        <v>848</v>
      </c>
      <c r="D253" s="34"/>
      <c r="E253" s="8">
        <v>45.2</v>
      </c>
      <c r="F253" s="7">
        <v>173351.48</v>
      </c>
      <c r="G253" s="7">
        <v>3760.92</v>
      </c>
      <c r="H253" s="8"/>
      <c r="I253" s="13" t="s">
        <v>422</v>
      </c>
      <c r="J253" s="4" t="s">
        <v>849</v>
      </c>
      <c r="K253" s="9"/>
    </row>
    <row r="254" spans="1:11" ht="127.5" customHeight="1">
      <c r="A254" s="2"/>
      <c r="B254" s="13" t="s">
        <v>850</v>
      </c>
      <c r="C254" s="7" t="s">
        <v>321</v>
      </c>
      <c r="D254" s="34"/>
      <c r="E254" s="8">
        <v>33.700000000000003</v>
      </c>
      <c r="F254" s="7">
        <v>242570.85</v>
      </c>
      <c r="G254" s="7">
        <v>0</v>
      </c>
      <c r="H254" s="8"/>
      <c r="I254" s="13" t="s">
        <v>422</v>
      </c>
      <c r="J254" s="4" t="s">
        <v>851</v>
      </c>
      <c r="K254" s="9" t="s">
        <v>846</v>
      </c>
    </row>
    <row r="255" spans="1:11" ht="72" customHeight="1">
      <c r="A255" s="2"/>
      <c r="B255" s="13" t="s">
        <v>852</v>
      </c>
      <c r="C255" s="7" t="s">
        <v>853</v>
      </c>
      <c r="D255" s="34"/>
      <c r="E255" s="8">
        <v>492.7</v>
      </c>
      <c r="F255" s="7">
        <v>907868.2</v>
      </c>
      <c r="G255" s="7">
        <v>647640.80000000005</v>
      </c>
      <c r="H255" s="8"/>
      <c r="I255" s="13" t="s">
        <v>422</v>
      </c>
      <c r="J255" s="4" t="s">
        <v>854</v>
      </c>
      <c r="K255" s="9" t="s">
        <v>855</v>
      </c>
    </row>
    <row r="256" spans="1:11" ht="72" customHeight="1">
      <c r="A256" s="2"/>
      <c r="B256" s="13" t="s">
        <v>852</v>
      </c>
      <c r="C256" s="7" t="s">
        <v>856</v>
      </c>
      <c r="D256" s="34"/>
      <c r="E256" s="8">
        <v>89.7</v>
      </c>
      <c r="F256" s="7">
        <v>140479.20000000001</v>
      </c>
      <c r="G256" s="7">
        <v>100212.8</v>
      </c>
      <c r="H256" s="8"/>
      <c r="I256" s="13" t="s">
        <v>422</v>
      </c>
      <c r="J256" s="4" t="s">
        <v>857</v>
      </c>
      <c r="K256" s="9" t="s">
        <v>858</v>
      </c>
    </row>
    <row r="257" spans="1:11" ht="61.5" customHeight="1">
      <c r="A257" s="2"/>
      <c r="B257" s="13" t="s">
        <v>859</v>
      </c>
      <c r="C257" s="7" t="s">
        <v>321</v>
      </c>
      <c r="D257" s="31" t="s">
        <v>860</v>
      </c>
      <c r="E257" s="8">
        <v>34.299999999999997</v>
      </c>
      <c r="F257" s="7">
        <v>1</v>
      </c>
      <c r="G257" s="7">
        <v>1</v>
      </c>
      <c r="H257" s="8">
        <v>791249.55</v>
      </c>
      <c r="I257" s="13" t="s">
        <v>422</v>
      </c>
      <c r="J257" s="4" t="s">
        <v>861</v>
      </c>
      <c r="K257" s="4" t="s">
        <v>862</v>
      </c>
    </row>
    <row r="258" spans="1:11" ht="117" customHeight="1">
      <c r="A258" s="2"/>
      <c r="B258" s="13" t="s">
        <v>863</v>
      </c>
      <c r="C258" s="4" t="s">
        <v>670</v>
      </c>
      <c r="D258" s="34"/>
      <c r="E258" s="8">
        <v>51.1</v>
      </c>
      <c r="F258" s="7">
        <v>320340.78999999998</v>
      </c>
      <c r="G258" s="7">
        <v>0</v>
      </c>
      <c r="H258" s="8"/>
      <c r="I258" s="13" t="s">
        <v>422</v>
      </c>
      <c r="J258" s="4" t="s">
        <v>864</v>
      </c>
      <c r="K258" s="9" t="s">
        <v>865</v>
      </c>
    </row>
    <row r="259" spans="1:11" ht="61.5" customHeight="1">
      <c r="A259" s="2"/>
      <c r="B259" s="13" t="s">
        <v>866</v>
      </c>
      <c r="C259" s="4" t="s">
        <v>867</v>
      </c>
      <c r="D259" s="34"/>
      <c r="E259" s="8">
        <v>41.9</v>
      </c>
      <c r="F259" s="7">
        <v>1</v>
      </c>
      <c r="G259" s="7">
        <v>1</v>
      </c>
      <c r="H259" s="8"/>
      <c r="I259" s="13" t="s">
        <v>422</v>
      </c>
      <c r="J259" s="4" t="s">
        <v>319</v>
      </c>
      <c r="K259" s="9" t="s">
        <v>868</v>
      </c>
    </row>
    <row r="260" spans="1:11" ht="88.5" customHeight="1">
      <c r="A260" s="2"/>
      <c r="B260" s="11" t="s">
        <v>869</v>
      </c>
      <c r="C260" s="4" t="s">
        <v>870</v>
      </c>
      <c r="D260" s="32" t="s">
        <v>871</v>
      </c>
      <c r="E260" s="12">
        <v>251.3</v>
      </c>
      <c r="F260" s="7">
        <v>970966.89</v>
      </c>
      <c r="G260" s="7">
        <v>883034.59</v>
      </c>
      <c r="H260" s="20"/>
      <c r="I260" s="13" t="s">
        <v>872</v>
      </c>
      <c r="J260" s="4" t="s">
        <v>873</v>
      </c>
      <c r="K260" s="21" t="s">
        <v>874</v>
      </c>
    </row>
    <row r="261" spans="1:11" ht="84" customHeight="1">
      <c r="A261" s="2"/>
      <c r="B261" s="3" t="s">
        <v>869</v>
      </c>
      <c r="C261" s="4" t="s">
        <v>451</v>
      </c>
      <c r="D261" s="39"/>
      <c r="E261" s="6"/>
      <c r="F261" s="7">
        <v>88872.12</v>
      </c>
      <c r="G261" s="7">
        <v>81052.100000000006</v>
      </c>
      <c r="H261" s="8"/>
      <c r="I261" s="13" t="s">
        <v>875</v>
      </c>
      <c r="J261" s="10" t="s">
        <v>876</v>
      </c>
      <c r="K261" s="10" t="s">
        <v>877</v>
      </c>
    </row>
    <row r="262" spans="1:11" ht="93.75" customHeight="1">
      <c r="A262" s="2"/>
      <c r="B262" s="3" t="s">
        <v>878</v>
      </c>
      <c r="C262" s="4" t="s">
        <v>879</v>
      </c>
      <c r="D262" s="32" t="s">
        <v>880</v>
      </c>
      <c r="E262" s="6">
        <v>56.8</v>
      </c>
      <c r="F262" s="7">
        <v>55613.5</v>
      </c>
      <c r="G262" s="7">
        <v>21456.799999999999</v>
      </c>
      <c r="H262" s="8"/>
      <c r="I262" s="4" t="s">
        <v>881</v>
      </c>
      <c r="J262" s="9" t="s">
        <v>882</v>
      </c>
      <c r="K262" s="10" t="s">
        <v>883</v>
      </c>
    </row>
    <row r="263" spans="1:11" ht="84" customHeight="1">
      <c r="A263" s="2"/>
      <c r="B263" s="3" t="s">
        <v>884</v>
      </c>
      <c r="C263" s="4" t="s">
        <v>885</v>
      </c>
      <c r="D263" s="32" t="s">
        <v>886</v>
      </c>
      <c r="E263" s="6">
        <v>215.1</v>
      </c>
      <c r="F263" s="7">
        <v>5307</v>
      </c>
      <c r="G263" s="7">
        <v>0</v>
      </c>
      <c r="H263" s="8">
        <v>2775392.28</v>
      </c>
      <c r="I263" s="13" t="s">
        <v>887</v>
      </c>
      <c r="J263" s="10" t="s">
        <v>888</v>
      </c>
      <c r="K263" s="10" t="s">
        <v>889</v>
      </c>
    </row>
    <row r="264" spans="1:11" ht="123.75">
      <c r="A264" s="2"/>
      <c r="B264" s="13" t="s">
        <v>890</v>
      </c>
      <c r="C264" s="3406" t="s">
        <v>891</v>
      </c>
      <c r="D264" s="3340"/>
      <c r="E264" s="3345">
        <v>145</v>
      </c>
      <c r="F264" s="7">
        <v>62917.37</v>
      </c>
      <c r="G264" s="7">
        <v>40537.199999999997</v>
      </c>
      <c r="H264" s="3372"/>
      <c r="I264" s="13" t="s">
        <v>892</v>
      </c>
      <c r="J264" s="4" t="s">
        <v>893</v>
      </c>
      <c r="K264" s="4" t="s">
        <v>894</v>
      </c>
    </row>
    <row r="265" spans="1:11" ht="84" customHeight="1">
      <c r="A265" s="2"/>
      <c r="B265" s="13" t="s">
        <v>895</v>
      </c>
      <c r="C265" s="3406" t="s">
        <v>896</v>
      </c>
      <c r="D265" s="3340"/>
      <c r="E265" s="3345">
        <v>44.3</v>
      </c>
      <c r="F265" s="7">
        <v>66610.350000000006</v>
      </c>
      <c r="G265" s="7">
        <v>0</v>
      </c>
      <c r="H265" s="3407"/>
      <c r="I265" s="3361" t="s">
        <v>892</v>
      </c>
      <c r="J265" s="21" t="s">
        <v>165</v>
      </c>
      <c r="K265" s="4" t="s">
        <v>135</v>
      </c>
    </row>
    <row r="266" spans="1:11" ht="81.75" customHeight="1">
      <c r="A266" s="2"/>
      <c r="B266" s="13" t="s">
        <v>895</v>
      </c>
      <c r="C266" s="3406" t="s">
        <v>897</v>
      </c>
      <c r="D266" s="3340"/>
      <c r="E266" s="3345">
        <v>9.6</v>
      </c>
      <c r="F266" s="7">
        <v>14434.75</v>
      </c>
      <c r="G266" s="7">
        <v>0</v>
      </c>
      <c r="H266" s="3407" t="s">
        <v>898</v>
      </c>
      <c r="I266" s="3361" t="s">
        <v>892</v>
      </c>
      <c r="J266" s="4" t="s">
        <v>899</v>
      </c>
      <c r="K266" s="3340" t="s">
        <v>900</v>
      </c>
    </row>
    <row r="267" spans="1:11" ht="81.75" customHeight="1">
      <c r="A267" s="2"/>
      <c r="B267" s="13" t="s">
        <v>901</v>
      </c>
      <c r="C267" s="3406" t="s">
        <v>902</v>
      </c>
      <c r="D267" s="3340"/>
      <c r="E267" s="3345">
        <v>20</v>
      </c>
      <c r="F267" s="7">
        <v>30072.45</v>
      </c>
      <c r="G267" s="7">
        <v>0</v>
      </c>
      <c r="H267" s="3407"/>
      <c r="I267" s="3361" t="s">
        <v>892</v>
      </c>
      <c r="J267" s="4" t="s">
        <v>903</v>
      </c>
      <c r="K267" s="4" t="s">
        <v>904</v>
      </c>
    </row>
    <row r="268" spans="1:11" ht="108.75" customHeight="1">
      <c r="A268" s="2"/>
      <c r="B268" s="13" t="s">
        <v>901</v>
      </c>
      <c r="C268" s="3406" t="s">
        <v>905</v>
      </c>
      <c r="D268" s="3340"/>
      <c r="E268" s="3345">
        <v>12.5</v>
      </c>
      <c r="F268" s="7">
        <v>18795.28</v>
      </c>
      <c r="G268" s="7">
        <v>0</v>
      </c>
      <c r="H268" s="3407"/>
      <c r="I268" s="3361" t="s">
        <v>892</v>
      </c>
      <c r="J268" s="4" t="s">
        <v>906</v>
      </c>
      <c r="K268" s="4" t="s">
        <v>907</v>
      </c>
    </row>
    <row r="269" spans="1:11" ht="58.5" customHeight="1">
      <c r="A269" s="2"/>
      <c r="B269" s="13" t="s">
        <v>908</v>
      </c>
      <c r="C269" s="3406" t="s">
        <v>321</v>
      </c>
      <c r="D269" s="3340"/>
      <c r="E269" s="8">
        <v>11.2</v>
      </c>
      <c r="F269" s="7">
        <v>25825.3</v>
      </c>
      <c r="G269" s="7">
        <v>25825.3</v>
      </c>
      <c r="H269" s="3407"/>
      <c r="I269" s="3361"/>
      <c r="J269" s="9" t="s">
        <v>221</v>
      </c>
      <c r="K269" s="954" t="s">
        <v>222</v>
      </c>
    </row>
    <row r="270" spans="1:11" ht="157.5">
      <c r="A270" s="2"/>
      <c r="B270" s="13" t="s">
        <v>909</v>
      </c>
      <c r="C270" s="3394" t="s">
        <v>910</v>
      </c>
      <c r="D270" s="32" t="s">
        <v>911</v>
      </c>
      <c r="E270" s="3345">
        <v>155.1</v>
      </c>
      <c r="F270" s="7">
        <v>196911.19</v>
      </c>
      <c r="G270" s="7">
        <v>0</v>
      </c>
      <c r="H270" s="3402"/>
      <c r="I270" s="3361" t="s">
        <v>912</v>
      </c>
      <c r="J270" s="4" t="s">
        <v>913</v>
      </c>
      <c r="K270" s="4" t="s">
        <v>894</v>
      </c>
    </row>
    <row r="271" spans="1:11" ht="116.25" customHeight="1">
      <c r="A271" s="2"/>
      <c r="B271" s="13" t="s">
        <v>909</v>
      </c>
      <c r="C271" s="3394" t="s">
        <v>914</v>
      </c>
      <c r="D271" s="32"/>
      <c r="E271" s="3345">
        <v>225</v>
      </c>
      <c r="F271" s="7">
        <v>306129.71999999997</v>
      </c>
      <c r="G271" s="7">
        <v>0</v>
      </c>
      <c r="H271" s="3402"/>
      <c r="I271" s="3361"/>
      <c r="J271" s="4" t="s">
        <v>915</v>
      </c>
      <c r="K271" s="4" t="s">
        <v>894</v>
      </c>
    </row>
    <row r="272" spans="1:11" ht="117" customHeight="1">
      <c r="A272" s="2"/>
      <c r="B272" s="13" t="s">
        <v>909</v>
      </c>
      <c r="C272" s="3394" t="s">
        <v>916</v>
      </c>
      <c r="D272" s="32"/>
      <c r="E272" s="3345">
        <v>173.8</v>
      </c>
      <c r="F272" s="7">
        <v>461286.73</v>
      </c>
      <c r="G272" s="7">
        <v>0</v>
      </c>
      <c r="H272" s="3402"/>
      <c r="I272" s="3361"/>
      <c r="J272" s="4" t="s">
        <v>917</v>
      </c>
      <c r="K272" s="4" t="s">
        <v>918</v>
      </c>
    </row>
    <row r="273" spans="1:11" ht="171" customHeight="1">
      <c r="A273" s="2"/>
      <c r="B273" s="11" t="s">
        <v>919</v>
      </c>
      <c r="C273" s="4" t="s">
        <v>920</v>
      </c>
      <c r="D273" s="31" t="s">
        <v>921</v>
      </c>
      <c r="E273" s="12">
        <v>141.5</v>
      </c>
      <c r="F273" s="7">
        <v>243687.3</v>
      </c>
      <c r="G273" s="7">
        <v>155960</v>
      </c>
      <c r="H273" s="8"/>
      <c r="I273" s="13" t="s">
        <v>922</v>
      </c>
      <c r="J273" s="4" t="s">
        <v>923</v>
      </c>
      <c r="K273" s="4" t="s">
        <v>924</v>
      </c>
    </row>
    <row r="274" spans="1:11" ht="113.25" customHeight="1">
      <c r="A274" s="2"/>
      <c r="B274" s="11" t="s">
        <v>925</v>
      </c>
      <c r="C274" s="4" t="s">
        <v>926</v>
      </c>
      <c r="D274" s="34"/>
      <c r="E274" s="12">
        <v>67.2</v>
      </c>
      <c r="F274" s="7">
        <v>295224.59999999998</v>
      </c>
      <c r="G274" s="7">
        <v>144778.9</v>
      </c>
      <c r="H274" s="8"/>
      <c r="I274" s="13" t="s">
        <v>927</v>
      </c>
      <c r="J274" s="4" t="s">
        <v>928</v>
      </c>
      <c r="K274" s="4" t="s">
        <v>929</v>
      </c>
    </row>
    <row r="275" spans="1:11" ht="128.25" customHeight="1">
      <c r="A275" s="2"/>
      <c r="B275" s="11" t="s">
        <v>925</v>
      </c>
      <c r="C275" s="79" t="s">
        <v>930</v>
      </c>
      <c r="D275" s="70" t="s">
        <v>931</v>
      </c>
      <c r="E275" s="3110">
        <v>10.5</v>
      </c>
      <c r="F275" s="61">
        <v>44149.05</v>
      </c>
      <c r="G275" s="62">
        <v>16203.68</v>
      </c>
      <c r="H275" s="3356"/>
      <c r="I275" s="81" t="s">
        <v>932</v>
      </c>
      <c r="J275" s="18" t="s">
        <v>933</v>
      </c>
      <c r="K275" s="18" t="s">
        <v>934</v>
      </c>
    </row>
    <row r="276" spans="1:11" ht="80.25" customHeight="1">
      <c r="A276" s="2"/>
      <c r="B276" s="11" t="s">
        <v>935</v>
      </c>
      <c r="C276" s="18" t="s">
        <v>936</v>
      </c>
      <c r="D276" s="33" t="s">
        <v>937</v>
      </c>
      <c r="E276" s="12">
        <v>51.7</v>
      </c>
      <c r="F276" s="7">
        <v>79623.600000000006</v>
      </c>
      <c r="G276" s="7">
        <v>27194.1</v>
      </c>
      <c r="H276" s="8"/>
      <c r="I276" s="13" t="s">
        <v>938</v>
      </c>
      <c r="J276" s="4" t="s">
        <v>939</v>
      </c>
      <c r="K276" s="4" t="s">
        <v>940</v>
      </c>
    </row>
    <row r="277" spans="1:11" ht="22.5">
      <c r="A277" s="2"/>
      <c r="B277" s="13" t="s">
        <v>941</v>
      </c>
      <c r="C277" s="4" t="s">
        <v>139</v>
      </c>
      <c r="D277" s="34"/>
      <c r="E277" s="8">
        <v>14.9</v>
      </c>
      <c r="F277" s="7">
        <v>20057</v>
      </c>
      <c r="G277" s="7">
        <v>18292</v>
      </c>
      <c r="H277" s="3356"/>
      <c r="I277" s="14" t="s">
        <v>942</v>
      </c>
      <c r="J277" s="3373"/>
      <c r="K277" s="3391" t="s">
        <v>139</v>
      </c>
    </row>
    <row r="278" spans="1:11" ht="124.5" customHeight="1">
      <c r="A278" s="2"/>
      <c r="B278" s="3" t="s">
        <v>943</v>
      </c>
      <c r="C278" s="4" t="s">
        <v>944</v>
      </c>
      <c r="D278" s="3340" t="s">
        <v>945</v>
      </c>
      <c r="E278" s="6">
        <v>121.7</v>
      </c>
      <c r="F278" s="7">
        <v>119281.8</v>
      </c>
      <c r="G278" s="7">
        <v>58430.9</v>
      </c>
      <c r="H278" s="15">
        <v>3022556.99</v>
      </c>
      <c r="I278" s="13" t="s">
        <v>946</v>
      </c>
      <c r="J278" s="10" t="s">
        <v>947</v>
      </c>
      <c r="K278" s="9" t="s">
        <v>948</v>
      </c>
    </row>
    <row r="279" spans="1:11" ht="82.5" customHeight="1">
      <c r="A279" s="2"/>
      <c r="B279" s="11" t="s">
        <v>949</v>
      </c>
      <c r="C279" s="21" t="s">
        <v>950</v>
      </c>
      <c r="D279" s="32" t="s">
        <v>951</v>
      </c>
      <c r="E279" s="12">
        <v>195.2</v>
      </c>
      <c r="F279" s="7">
        <v>124651.23</v>
      </c>
      <c r="G279" s="7">
        <v>72297.7</v>
      </c>
      <c r="H279" s="3356"/>
      <c r="I279" s="13" t="s">
        <v>952</v>
      </c>
      <c r="J279" s="4" t="s">
        <v>319</v>
      </c>
      <c r="K279" s="49" t="s">
        <v>953</v>
      </c>
    </row>
    <row r="280" spans="1:11" ht="180">
      <c r="A280" s="2"/>
      <c r="B280" s="11" t="s">
        <v>949</v>
      </c>
      <c r="C280" s="21" t="s">
        <v>954</v>
      </c>
      <c r="D280" s="32" t="s">
        <v>955</v>
      </c>
      <c r="E280" s="12">
        <v>85.2</v>
      </c>
      <c r="F280" s="7">
        <v>54407.19</v>
      </c>
      <c r="G280" s="7">
        <v>33281.19</v>
      </c>
      <c r="H280" s="20"/>
      <c r="I280" s="13" t="s">
        <v>956</v>
      </c>
      <c r="J280" s="4" t="s">
        <v>319</v>
      </c>
      <c r="K280" s="3373"/>
    </row>
    <row r="281" spans="1:11" ht="105" customHeight="1">
      <c r="A281" s="2"/>
      <c r="B281" s="11" t="s">
        <v>957</v>
      </c>
      <c r="C281" s="21" t="s">
        <v>958</v>
      </c>
      <c r="D281" s="32" t="s">
        <v>959</v>
      </c>
      <c r="E281" s="12">
        <v>258.10000000000002</v>
      </c>
      <c r="F281" s="7">
        <v>164796.85</v>
      </c>
      <c r="G281" s="7">
        <v>85495.85</v>
      </c>
      <c r="H281" s="20"/>
      <c r="I281" s="13" t="s">
        <v>960</v>
      </c>
      <c r="J281" s="4" t="s">
        <v>319</v>
      </c>
      <c r="K281" s="21"/>
    </row>
    <row r="282" spans="1:11" ht="81.75" customHeight="1">
      <c r="A282" s="2"/>
      <c r="B282" s="11" t="s">
        <v>949</v>
      </c>
      <c r="C282" s="21" t="s">
        <v>961</v>
      </c>
      <c r="D282" s="32" t="s">
        <v>962</v>
      </c>
      <c r="E282" s="12">
        <v>424.7</v>
      </c>
      <c r="F282" s="7">
        <v>271170.95</v>
      </c>
      <c r="G282" s="7">
        <v>155808.95000000001</v>
      </c>
      <c r="H282" s="8"/>
      <c r="I282" s="13" t="s">
        <v>963</v>
      </c>
      <c r="J282" s="4" t="s">
        <v>319</v>
      </c>
      <c r="K282" s="21"/>
    </row>
    <row r="283" spans="1:11" ht="69.75" customHeight="1">
      <c r="A283" s="2"/>
      <c r="B283" s="11" t="s">
        <v>964</v>
      </c>
      <c r="C283" s="4" t="s">
        <v>965</v>
      </c>
      <c r="D283" s="34"/>
      <c r="E283" s="12">
        <v>36.5</v>
      </c>
      <c r="F283" s="7">
        <v>47599.6</v>
      </c>
      <c r="G283" s="7">
        <v>30911.8</v>
      </c>
      <c r="H283" s="8"/>
      <c r="I283" s="13" t="s">
        <v>422</v>
      </c>
      <c r="J283" s="4" t="s">
        <v>966</v>
      </c>
      <c r="K283" s="21" t="s">
        <v>967</v>
      </c>
    </row>
    <row r="284" spans="1:11" ht="92.25" customHeight="1">
      <c r="A284" s="2"/>
      <c r="B284" s="11" t="s">
        <v>968</v>
      </c>
      <c r="C284" s="4" t="s">
        <v>969</v>
      </c>
      <c r="D284" s="33" t="s">
        <v>970</v>
      </c>
      <c r="E284" s="12">
        <v>40.5</v>
      </c>
      <c r="F284" s="7">
        <v>136901.34</v>
      </c>
      <c r="G284" s="7"/>
      <c r="H284" s="8"/>
      <c r="I284" s="13" t="s">
        <v>971</v>
      </c>
      <c r="J284" s="4" t="s">
        <v>972</v>
      </c>
      <c r="K284" s="21" t="s">
        <v>973</v>
      </c>
    </row>
    <row r="285" spans="1:11" ht="63.75" customHeight="1">
      <c r="A285" s="2"/>
      <c r="B285" s="13" t="s">
        <v>974</v>
      </c>
      <c r="C285" s="4" t="s">
        <v>975</v>
      </c>
      <c r="D285" s="34"/>
      <c r="E285" s="8">
        <v>260.60000000000002</v>
      </c>
      <c r="F285" s="7">
        <v>3438149.9</v>
      </c>
      <c r="G285" s="7">
        <v>2913686.34</v>
      </c>
      <c r="H285" s="8"/>
      <c r="I285" s="13" t="s">
        <v>422</v>
      </c>
      <c r="J285" s="4" t="s">
        <v>976</v>
      </c>
      <c r="K285" s="4" t="s">
        <v>977</v>
      </c>
    </row>
    <row r="286" spans="1:11" ht="105.75" customHeight="1">
      <c r="A286" s="2"/>
      <c r="B286" s="13" t="s">
        <v>978</v>
      </c>
      <c r="C286" s="7" t="s">
        <v>979</v>
      </c>
      <c r="D286" s="34"/>
      <c r="E286" s="3352">
        <v>947.4</v>
      </c>
      <c r="F286" s="7">
        <v>1304622.94</v>
      </c>
      <c r="G286" s="7">
        <v>795820</v>
      </c>
      <c r="H286" s="20"/>
      <c r="I286" s="14" t="s">
        <v>980</v>
      </c>
      <c r="J286" s="4" t="s">
        <v>981</v>
      </c>
      <c r="K286" s="4" t="s">
        <v>982</v>
      </c>
    </row>
    <row r="287" spans="1:11" ht="106.5" customHeight="1">
      <c r="A287" s="3868"/>
      <c r="B287" s="3876" t="s">
        <v>983</v>
      </c>
      <c r="C287" s="3878" t="s">
        <v>984</v>
      </c>
      <c r="D287" s="3881" t="s">
        <v>985</v>
      </c>
      <c r="E287" s="3893">
        <v>1166</v>
      </c>
      <c r="F287" s="3879">
        <v>155742</v>
      </c>
      <c r="G287" s="3879">
        <v>110966</v>
      </c>
      <c r="H287" s="3852"/>
      <c r="I287" s="3852" t="s">
        <v>986</v>
      </c>
      <c r="J287" s="4" t="s">
        <v>987</v>
      </c>
      <c r="K287" s="4" t="s">
        <v>988</v>
      </c>
    </row>
    <row r="288" spans="1:11" ht="127.5" customHeight="1">
      <c r="A288" s="3870"/>
      <c r="B288" s="3877"/>
      <c r="C288" s="3878"/>
      <c r="D288" s="3881"/>
      <c r="E288" s="3894"/>
      <c r="F288" s="3880"/>
      <c r="G288" s="3880"/>
      <c r="H288" s="3853"/>
      <c r="I288" s="3853"/>
      <c r="J288" s="4" t="s">
        <v>989</v>
      </c>
      <c r="K288" s="4" t="s">
        <v>990</v>
      </c>
    </row>
    <row r="289" spans="1:11" ht="102.75" customHeight="1">
      <c r="A289" s="2"/>
      <c r="B289" s="13" t="s">
        <v>991</v>
      </c>
      <c r="C289" s="7" t="s">
        <v>992</v>
      </c>
      <c r="D289" s="32" t="s">
        <v>993</v>
      </c>
      <c r="E289" s="3352">
        <v>33.299999999999997</v>
      </c>
      <c r="F289" s="7">
        <v>51217.4</v>
      </c>
      <c r="G289" s="17">
        <v>22590.9</v>
      </c>
      <c r="H289" s="4"/>
      <c r="I289" s="13" t="s">
        <v>994</v>
      </c>
      <c r="J289" s="4" t="s">
        <v>995</v>
      </c>
      <c r="K289" s="4" t="s">
        <v>996</v>
      </c>
    </row>
    <row r="290" spans="1:11" ht="30.75" customHeight="1">
      <c r="A290" s="2"/>
      <c r="B290" s="14" t="s">
        <v>997</v>
      </c>
      <c r="C290" s="7" t="s">
        <v>998</v>
      </c>
      <c r="D290" s="32" t="s">
        <v>999</v>
      </c>
      <c r="E290" s="3352">
        <v>40.299999999999997</v>
      </c>
      <c r="F290" s="7"/>
      <c r="G290" s="17"/>
      <c r="H290" s="4"/>
      <c r="I290" s="13"/>
      <c r="J290" s="4" t="s">
        <v>1000</v>
      </c>
      <c r="K290" s="4" t="s">
        <v>1001</v>
      </c>
    </row>
    <row r="291" spans="1:11" ht="95.25" customHeight="1">
      <c r="A291" s="2"/>
      <c r="B291" s="14" t="s">
        <v>1002</v>
      </c>
      <c r="C291" s="4" t="s">
        <v>1003</v>
      </c>
      <c r="D291" s="31" t="s">
        <v>1004</v>
      </c>
      <c r="E291" s="16">
        <v>460.6</v>
      </c>
      <c r="F291" s="7">
        <v>220551</v>
      </c>
      <c r="G291" s="17">
        <v>27569</v>
      </c>
      <c r="H291" s="18"/>
      <c r="I291" s="14" t="s">
        <v>1005</v>
      </c>
      <c r="J291" s="4" t="s">
        <v>319</v>
      </c>
      <c r="K291" s="49" t="s">
        <v>1006</v>
      </c>
    </row>
    <row r="292" spans="1:11" ht="48.75" customHeight="1">
      <c r="A292" s="2"/>
      <c r="B292" s="14" t="s">
        <v>1007</v>
      </c>
      <c r="C292" s="4" t="s">
        <v>1008</v>
      </c>
      <c r="D292" s="34"/>
      <c r="E292" s="16">
        <v>18.899999999999999</v>
      </c>
      <c r="F292" s="3408">
        <v>52742.33</v>
      </c>
      <c r="G292" s="3409">
        <v>0</v>
      </c>
      <c r="H292" s="18"/>
      <c r="I292" s="14"/>
      <c r="J292" s="9" t="s">
        <v>1009</v>
      </c>
      <c r="K292" s="954" t="s">
        <v>166</v>
      </c>
    </row>
    <row r="293" spans="1:11" ht="54" customHeight="1">
      <c r="A293" s="2"/>
      <c r="B293" s="14" t="s">
        <v>1007</v>
      </c>
      <c r="C293" s="4" t="s">
        <v>1010</v>
      </c>
      <c r="D293" s="34"/>
      <c r="E293" s="16">
        <v>72.099999999999994</v>
      </c>
      <c r="F293" s="7">
        <v>201202.21</v>
      </c>
      <c r="G293" s="17">
        <v>0</v>
      </c>
      <c r="H293" s="18"/>
      <c r="I293" s="14"/>
      <c r="J293" s="9" t="s">
        <v>1009</v>
      </c>
      <c r="K293" s="954" t="s">
        <v>166</v>
      </c>
    </row>
    <row r="294" spans="1:11" ht="32.25" customHeight="1">
      <c r="A294" s="2"/>
      <c r="B294" s="14" t="s">
        <v>1007</v>
      </c>
      <c r="C294" s="4" t="s">
        <v>1011</v>
      </c>
      <c r="D294" s="31" t="s">
        <v>1012</v>
      </c>
      <c r="E294" s="16">
        <v>50.4</v>
      </c>
      <c r="F294" s="7">
        <v>148648.28</v>
      </c>
      <c r="G294" s="17">
        <v>0</v>
      </c>
      <c r="H294" s="18"/>
      <c r="I294" s="14"/>
      <c r="J294" s="9" t="s">
        <v>1013</v>
      </c>
      <c r="K294" s="954" t="s">
        <v>1014</v>
      </c>
    </row>
    <row r="295" spans="1:11" ht="54.75" customHeight="1">
      <c r="A295" s="2"/>
      <c r="B295" s="14" t="s">
        <v>1015</v>
      </c>
      <c r="C295" s="4" t="s">
        <v>321</v>
      </c>
      <c r="D295" s="31" t="s">
        <v>1016</v>
      </c>
      <c r="E295" s="16">
        <v>449.3</v>
      </c>
      <c r="F295" s="17">
        <v>191902.3</v>
      </c>
      <c r="G295" s="7">
        <v>0</v>
      </c>
      <c r="H295" s="18"/>
      <c r="I295" s="14" t="s">
        <v>1017</v>
      </c>
      <c r="J295" s="9" t="s">
        <v>1018</v>
      </c>
      <c r="K295" s="954" t="s">
        <v>1019</v>
      </c>
    </row>
    <row r="296" spans="1:11" ht="114" customHeight="1">
      <c r="A296" s="2"/>
      <c r="B296" s="14" t="s">
        <v>1020</v>
      </c>
      <c r="C296" s="4" t="s">
        <v>1021</v>
      </c>
      <c r="D296" s="35" t="s">
        <v>1022</v>
      </c>
      <c r="E296" s="16">
        <v>88.7</v>
      </c>
      <c r="F296" s="7">
        <v>37885</v>
      </c>
      <c r="G296" s="7">
        <v>0</v>
      </c>
      <c r="H296" s="18"/>
      <c r="I296" s="14" t="s">
        <v>1023</v>
      </c>
      <c r="J296" s="4" t="s">
        <v>1024</v>
      </c>
      <c r="K296" s="9" t="s">
        <v>1025</v>
      </c>
    </row>
    <row r="297" spans="1:11" ht="162.75" customHeight="1">
      <c r="A297" s="2"/>
      <c r="B297" s="13" t="s">
        <v>1026</v>
      </c>
      <c r="C297" s="4" t="s">
        <v>1027</v>
      </c>
      <c r="D297" s="34"/>
      <c r="E297" s="8">
        <v>1012.4</v>
      </c>
      <c r="F297" s="7">
        <v>31916735.420000002</v>
      </c>
      <c r="G297" s="7">
        <v>1621910.44</v>
      </c>
      <c r="H297" s="8"/>
      <c r="I297" s="13" t="s">
        <v>1028</v>
      </c>
      <c r="J297" s="4" t="s">
        <v>1029</v>
      </c>
      <c r="K297" s="4" t="s">
        <v>1030</v>
      </c>
    </row>
    <row r="298" spans="1:11" ht="53.25" customHeight="1">
      <c r="A298" s="2"/>
      <c r="B298" s="13" t="s">
        <v>1026</v>
      </c>
      <c r="C298" s="4" t="s">
        <v>1031</v>
      </c>
      <c r="D298" s="31" t="s">
        <v>1032</v>
      </c>
      <c r="E298" s="8">
        <v>702.2</v>
      </c>
      <c r="F298" s="7">
        <v>18707482.98</v>
      </c>
      <c r="G298" s="7">
        <v>1766237.74</v>
      </c>
      <c r="H298" s="3401"/>
      <c r="I298" s="13" t="s">
        <v>1033</v>
      </c>
      <c r="J298" s="3340"/>
      <c r="K298" s="5" t="s">
        <v>1034</v>
      </c>
    </row>
    <row r="299" spans="1:11" ht="116.25" customHeight="1">
      <c r="A299" s="2"/>
      <c r="B299" s="13" t="s">
        <v>1035</v>
      </c>
      <c r="C299" s="3344" t="s">
        <v>1036</v>
      </c>
      <c r="D299" s="34"/>
      <c r="E299" s="3345">
        <v>25.4</v>
      </c>
      <c r="F299" s="7">
        <v>123878</v>
      </c>
      <c r="G299" s="7">
        <v>89341.9</v>
      </c>
      <c r="H299" s="8"/>
      <c r="I299" s="13" t="s">
        <v>1037</v>
      </c>
      <c r="J299" s="4" t="s">
        <v>1038</v>
      </c>
      <c r="K299" s="4" t="s">
        <v>1039</v>
      </c>
    </row>
    <row r="300" spans="1:11" ht="78.75" customHeight="1">
      <c r="A300" s="2"/>
      <c r="B300" s="13" t="s">
        <v>1040</v>
      </c>
      <c r="C300" s="3344" t="s">
        <v>1036</v>
      </c>
      <c r="D300" s="34"/>
      <c r="E300" s="3345">
        <v>13.6</v>
      </c>
      <c r="F300" s="7">
        <v>66212.83</v>
      </c>
      <c r="G300" s="7">
        <v>66212.83</v>
      </c>
      <c r="H300" s="20"/>
      <c r="I300" s="13" t="s">
        <v>1037</v>
      </c>
      <c r="J300" s="9" t="s">
        <v>221</v>
      </c>
      <c r="K300" s="954" t="s">
        <v>222</v>
      </c>
    </row>
    <row r="301" spans="1:11" ht="120.75" customHeight="1">
      <c r="A301" s="2"/>
      <c r="B301" s="13" t="s">
        <v>1040</v>
      </c>
      <c r="C301" s="3344" t="s">
        <v>1041</v>
      </c>
      <c r="D301" s="33" t="s">
        <v>1042</v>
      </c>
      <c r="E301" s="3345">
        <v>34.6</v>
      </c>
      <c r="F301" s="7">
        <v>168845.45</v>
      </c>
      <c r="G301" s="7">
        <v>0</v>
      </c>
      <c r="H301" s="20"/>
      <c r="I301" s="13" t="s">
        <v>1043</v>
      </c>
      <c r="J301" s="9" t="s">
        <v>1044</v>
      </c>
      <c r="K301" s="956" t="s">
        <v>135</v>
      </c>
    </row>
    <row r="302" spans="1:11" ht="62.25" customHeight="1">
      <c r="A302" s="2"/>
      <c r="B302" s="13" t="s">
        <v>1040</v>
      </c>
      <c r="C302" s="3344" t="s">
        <v>168</v>
      </c>
      <c r="D302" s="34"/>
      <c r="E302" s="3345">
        <v>8.4</v>
      </c>
      <c r="F302" s="7">
        <v>40896.199999999997</v>
      </c>
      <c r="G302" s="7">
        <v>40896.199999999997</v>
      </c>
      <c r="H302" s="20"/>
      <c r="I302" s="13" t="s">
        <v>187</v>
      </c>
      <c r="J302" s="9" t="s">
        <v>8429</v>
      </c>
      <c r="K302" s="956" t="s">
        <v>834</v>
      </c>
    </row>
    <row r="303" spans="1:11" ht="185.25" customHeight="1">
      <c r="A303" s="2"/>
      <c r="B303" s="960" t="s">
        <v>1045</v>
      </c>
      <c r="C303" s="3410" t="s">
        <v>168</v>
      </c>
      <c r="D303" s="3411" t="s">
        <v>1046</v>
      </c>
      <c r="E303" s="3412">
        <v>284.8</v>
      </c>
      <c r="F303" s="82">
        <v>1024839.3</v>
      </c>
      <c r="G303" s="82">
        <v>1024839.3</v>
      </c>
      <c r="H303" s="3368"/>
      <c r="I303" s="14" t="s">
        <v>422</v>
      </c>
      <c r="J303" s="18" t="s">
        <v>1047</v>
      </c>
      <c r="K303" s="18" t="s">
        <v>1048</v>
      </c>
    </row>
    <row r="304" spans="1:11" ht="210.75" customHeight="1">
      <c r="A304" s="2"/>
      <c r="B304" s="3348" t="s">
        <v>1049</v>
      </c>
      <c r="C304" s="3344" t="s">
        <v>1050</v>
      </c>
      <c r="D304" s="34"/>
      <c r="E304" s="3381">
        <v>56.1</v>
      </c>
      <c r="F304" s="7">
        <v>61315.91</v>
      </c>
      <c r="G304" s="7">
        <v>0</v>
      </c>
      <c r="H304" s="20"/>
      <c r="I304" s="13" t="s">
        <v>422</v>
      </c>
      <c r="J304" s="4" t="s">
        <v>1051</v>
      </c>
      <c r="K304" s="4" t="s">
        <v>1052</v>
      </c>
    </row>
    <row r="305" spans="1:11" ht="82.5" customHeight="1">
      <c r="A305" s="2"/>
      <c r="B305" s="3348" t="s">
        <v>1053</v>
      </c>
      <c r="C305" s="3344" t="s">
        <v>1054</v>
      </c>
      <c r="D305" s="34"/>
      <c r="E305" s="3381">
        <v>17.600000000000001</v>
      </c>
      <c r="F305" s="7">
        <v>18499.98</v>
      </c>
      <c r="G305" s="7">
        <v>7178.01</v>
      </c>
      <c r="H305" s="20"/>
      <c r="I305" s="13" t="s">
        <v>422</v>
      </c>
      <c r="J305" s="4" t="s">
        <v>1055</v>
      </c>
      <c r="K305" s="4" t="s">
        <v>1056</v>
      </c>
    </row>
    <row r="306" spans="1:11" ht="63" customHeight="1">
      <c r="A306" s="2"/>
      <c r="B306" s="1026" t="s">
        <v>1057</v>
      </c>
      <c r="C306" s="49" t="s">
        <v>1058</v>
      </c>
      <c r="D306" s="1433"/>
      <c r="E306" s="95">
        <v>27</v>
      </c>
      <c r="F306" s="95">
        <v>43329.49</v>
      </c>
      <c r="G306" s="54">
        <v>17863.439999999999</v>
      </c>
      <c r="H306" s="49"/>
      <c r="I306" s="13" t="s">
        <v>422</v>
      </c>
      <c r="J306" s="49"/>
      <c r="K306" s="49" t="s">
        <v>1059</v>
      </c>
    </row>
    <row r="307" spans="1:11" ht="64.5" customHeight="1">
      <c r="A307" s="2"/>
      <c r="B307" s="1026" t="s">
        <v>1057</v>
      </c>
      <c r="C307" s="49" t="s">
        <v>1060</v>
      </c>
      <c r="D307" s="1433"/>
      <c r="E307" s="95">
        <v>39</v>
      </c>
      <c r="F307" s="95">
        <v>40994.28</v>
      </c>
      <c r="G307" s="54">
        <v>15905.82</v>
      </c>
      <c r="H307" s="49"/>
      <c r="I307" s="13" t="s">
        <v>422</v>
      </c>
      <c r="J307" s="49"/>
      <c r="K307" s="49" t="s">
        <v>1059</v>
      </c>
    </row>
    <row r="308" spans="1:11" ht="118.5" customHeight="1">
      <c r="A308" s="2"/>
      <c r="B308" s="13" t="s">
        <v>1061</v>
      </c>
      <c r="C308" s="3344" t="s">
        <v>1062</v>
      </c>
      <c r="D308" s="33" t="s">
        <v>1063</v>
      </c>
      <c r="E308" s="3345">
        <v>138.19999999999999</v>
      </c>
      <c r="F308" s="7">
        <v>1637100</v>
      </c>
      <c r="G308" s="7">
        <v>1418819.68</v>
      </c>
      <c r="H308" s="20"/>
      <c r="I308" s="13" t="s">
        <v>1064</v>
      </c>
      <c r="J308" s="4" t="s">
        <v>1065</v>
      </c>
      <c r="K308" s="4" t="s">
        <v>1039</v>
      </c>
    </row>
    <row r="309" spans="1:11" ht="156.75" customHeight="1">
      <c r="A309" s="2"/>
      <c r="B309" s="13" t="s">
        <v>1066</v>
      </c>
      <c r="C309" s="3344" t="s">
        <v>1067</v>
      </c>
      <c r="D309" s="31" t="s">
        <v>1068</v>
      </c>
      <c r="E309" s="3345">
        <v>160.80000000000001</v>
      </c>
      <c r="F309" s="7">
        <v>128768</v>
      </c>
      <c r="G309" s="7">
        <v>123991</v>
      </c>
      <c r="H309" s="20">
        <v>3593976.18</v>
      </c>
      <c r="I309" s="13" t="s">
        <v>1069</v>
      </c>
      <c r="J309" s="4" t="s">
        <v>1070</v>
      </c>
      <c r="K309" s="4" t="s">
        <v>1071</v>
      </c>
    </row>
    <row r="310" spans="1:11" ht="115.5" customHeight="1">
      <c r="A310" s="2"/>
      <c r="B310" s="13" t="s">
        <v>1072</v>
      </c>
      <c r="C310" s="4" t="s">
        <v>1073</v>
      </c>
      <c r="D310" s="34"/>
      <c r="E310" s="3345">
        <v>26.9</v>
      </c>
      <c r="F310" s="7">
        <v>201978</v>
      </c>
      <c r="G310" s="7">
        <v>130392.81</v>
      </c>
      <c r="H310" s="20"/>
      <c r="I310" s="13" t="s">
        <v>1074</v>
      </c>
      <c r="J310" s="4" t="s">
        <v>1075</v>
      </c>
      <c r="K310" s="4" t="s">
        <v>1076</v>
      </c>
    </row>
    <row r="311" spans="1:11" ht="81" customHeight="1">
      <c r="A311" s="2"/>
      <c r="B311" s="13" t="s">
        <v>1072</v>
      </c>
      <c r="C311" s="4" t="s">
        <v>1077</v>
      </c>
      <c r="D311" s="34"/>
      <c r="E311" s="3345">
        <v>98.5</v>
      </c>
      <c r="F311" s="7">
        <v>739584.8</v>
      </c>
      <c r="G311" s="7">
        <v>556759.34</v>
      </c>
      <c r="H311" s="20"/>
      <c r="I311" s="13" t="s">
        <v>1074</v>
      </c>
      <c r="J311" s="4" t="s">
        <v>1078</v>
      </c>
      <c r="K311" s="4" t="s">
        <v>1078</v>
      </c>
    </row>
    <row r="312" spans="1:11" ht="82.5" customHeight="1">
      <c r="A312" s="2"/>
      <c r="B312" s="13" t="s">
        <v>1079</v>
      </c>
      <c r="C312" s="4" t="s">
        <v>1080</v>
      </c>
      <c r="D312" s="34"/>
      <c r="E312" s="8">
        <v>114</v>
      </c>
      <c r="F312" s="7">
        <v>52197.18</v>
      </c>
      <c r="G312" s="7">
        <v>27664.5</v>
      </c>
      <c r="H312" s="20" t="s">
        <v>986</v>
      </c>
      <c r="I312" s="13" t="s">
        <v>1081</v>
      </c>
      <c r="J312" s="4" t="s">
        <v>1082</v>
      </c>
      <c r="K312" s="4" t="s">
        <v>1083</v>
      </c>
    </row>
    <row r="313" spans="1:11" ht="173.25" customHeight="1">
      <c r="A313" s="2"/>
      <c r="B313" s="13" t="s">
        <v>1079</v>
      </c>
      <c r="C313" s="4" t="s">
        <v>1080</v>
      </c>
      <c r="D313" s="34"/>
      <c r="E313" s="8">
        <v>60</v>
      </c>
      <c r="F313" s="7">
        <v>42667.9</v>
      </c>
      <c r="G313" s="7">
        <v>22614</v>
      </c>
      <c r="H313" s="20"/>
      <c r="I313" s="13" t="s">
        <v>1084</v>
      </c>
      <c r="J313" s="4" t="s">
        <v>1085</v>
      </c>
      <c r="K313" s="4" t="s">
        <v>1086</v>
      </c>
    </row>
    <row r="314" spans="1:11" ht="96" customHeight="1">
      <c r="A314" s="2"/>
      <c r="B314" s="11" t="s">
        <v>1087</v>
      </c>
      <c r="C314" s="21" t="s">
        <v>1088</v>
      </c>
      <c r="D314" s="34"/>
      <c r="E314" s="12">
        <v>52.2</v>
      </c>
      <c r="F314" s="7">
        <v>60420.32</v>
      </c>
      <c r="G314" s="7">
        <v>34378.9</v>
      </c>
      <c r="H314" s="8"/>
      <c r="I314" s="13" t="s">
        <v>422</v>
      </c>
      <c r="J314" s="4" t="s">
        <v>319</v>
      </c>
      <c r="K314" s="21" t="s">
        <v>1089</v>
      </c>
    </row>
    <row r="315" spans="1:11" ht="147.75" customHeight="1">
      <c r="A315" s="2"/>
      <c r="B315" s="13" t="s">
        <v>1090</v>
      </c>
      <c r="C315" s="3344" t="s">
        <v>1091</v>
      </c>
      <c r="D315" s="34"/>
      <c r="E315" s="3345">
        <v>126.5</v>
      </c>
      <c r="F315" s="7">
        <v>334550.09999999998</v>
      </c>
      <c r="G315" s="7">
        <v>264694.2</v>
      </c>
      <c r="H315" s="8"/>
      <c r="I315" s="13" t="s">
        <v>422</v>
      </c>
      <c r="J315" s="4" t="s">
        <v>1092</v>
      </c>
      <c r="K315" s="4" t="s">
        <v>1093</v>
      </c>
    </row>
    <row r="316" spans="1:11" ht="61.5" customHeight="1">
      <c r="A316" s="2"/>
      <c r="B316" s="11" t="s">
        <v>1094</v>
      </c>
      <c r="C316" s="4" t="s">
        <v>1095</v>
      </c>
      <c r="D316" s="34"/>
      <c r="E316" s="12">
        <v>15</v>
      </c>
      <c r="F316" s="7">
        <v>17820.400000000001</v>
      </c>
      <c r="G316" s="7">
        <v>8199</v>
      </c>
      <c r="H316" s="20"/>
      <c r="I316" s="13" t="s">
        <v>422</v>
      </c>
      <c r="J316" s="4" t="s">
        <v>319</v>
      </c>
      <c r="K316" s="9" t="s">
        <v>1096</v>
      </c>
    </row>
    <row r="317" spans="1:11" ht="63" customHeight="1">
      <c r="A317" s="2"/>
      <c r="B317" s="11" t="s">
        <v>1094</v>
      </c>
      <c r="C317" s="18" t="s">
        <v>1097</v>
      </c>
      <c r="D317" s="3355"/>
      <c r="E317" s="12">
        <v>30.8</v>
      </c>
      <c r="F317" s="84">
        <v>22492.44</v>
      </c>
      <c r="G317" s="84">
        <v>22492.44</v>
      </c>
      <c r="H317" s="20"/>
      <c r="I317" s="14" t="s">
        <v>422</v>
      </c>
      <c r="J317" s="18" t="s">
        <v>1098</v>
      </c>
      <c r="K317" s="9" t="s">
        <v>1099</v>
      </c>
    </row>
    <row r="318" spans="1:11" ht="147.75" customHeight="1">
      <c r="A318" s="2"/>
      <c r="B318" s="13" t="s">
        <v>1094</v>
      </c>
      <c r="C318" s="4" t="s">
        <v>1100</v>
      </c>
      <c r="D318" s="34"/>
      <c r="E318" s="3352">
        <v>82</v>
      </c>
      <c r="F318" s="7">
        <v>53016.18</v>
      </c>
      <c r="G318" s="7">
        <v>17302.330000000002</v>
      </c>
      <c r="H318" s="20"/>
      <c r="I318" s="13" t="s">
        <v>1101</v>
      </c>
      <c r="J318" s="4" t="s">
        <v>1102</v>
      </c>
      <c r="K318" s="4" t="s">
        <v>1103</v>
      </c>
    </row>
    <row r="319" spans="1:11" ht="87" customHeight="1">
      <c r="A319" s="2"/>
      <c r="B319" s="13" t="s">
        <v>1104</v>
      </c>
      <c r="C319" s="4" t="s">
        <v>1105</v>
      </c>
      <c r="D319" s="31" t="s">
        <v>1106</v>
      </c>
      <c r="E319" s="3352">
        <v>10.9</v>
      </c>
      <c r="F319" s="7">
        <v>8906.25</v>
      </c>
      <c r="G319" s="7">
        <v>4320.75</v>
      </c>
      <c r="H319" s="8"/>
      <c r="I319" s="13" t="s">
        <v>1107</v>
      </c>
      <c r="J319" s="4" t="s">
        <v>1108</v>
      </c>
      <c r="K319" s="18" t="s">
        <v>1109</v>
      </c>
    </row>
    <row r="320" spans="1:11" ht="54.75" customHeight="1">
      <c r="A320" s="2"/>
      <c r="B320" s="13" t="s">
        <v>1104</v>
      </c>
      <c r="C320" s="4" t="s">
        <v>1110</v>
      </c>
      <c r="D320" s="34"/>
      <c r="E320" s="3352">
        <v>15</v>
      </c>
      <c r="F320" s="7">
        <v>8906</v>
      </c>
      <c r="G320" s="7">
        <v>4320.75</v>
      </c>
      <c r="H320" s="8"/>
      <c r="I320" s="13" t="s">
        <v>1111</v>
      </c>
      <c r="J320" s="4" t="s">
        <v>1112</v>
      </c>
      <c r="K320" s="9" t="s">
        <v>1113</v>
      </c>
    </row>
    <row r="321" spans="1:12" ht="137.25" customHeight="1">
      <c r="A321" s="2"/>
      <c r="B321" s="13" t="s">
        <v>1114</v>
      </c>
      <c r="C321" s="4" t="s">
        <v>1115</v>
      </c>
      <c r="D321" s="34"/>
      <c r="E321" s="3352">
        <v>338.6</v>
      </c>
      <c r="F321" s="7">
        <v>1561225</v>
      </c>
      <c r="G321" s="7">
        <v>0</v>
      </c>
      <c r="H321" s="20"/>
      <c r="I321" s="13" t="s">
        <v>1111</v>
      </c>
      <c r="J321" s="4" t="s">
        <v>1116</v>
      </c>
      <c r="K321" s="9" t="s">
        <v>1117</v>
      </c>
    </row>
    <row r="322" spans="1:12" ht="138" customHeight="1">
      <c r="A322" s="2"/>
      <c r="B322" s="13" t="s">
        <v>1118</v>
      </c>
      <c r="C322" s="4" t="s">
        <v>1088</v>
      </c>
      <c r="D322" s="34"/>
      <c r="E322" s="3352">
        <v>124.3</v>
      </c>
      <c r="F322" s="7">
        <v>122522.51</v>
      </c>
      <c r="G322" s="3360">
        <v>76618.009999999995</v>
      </c>
      <c r="H322" s="20"/>
      <c r="I322" s="67" t="s">
        <v>1119</v>
      </c>
      <c r="J322" s="4" t="s">
        <v>1120</v>
      </c>
      <c r="K322" s="4" t="s">
        <v>1121</v>
      </c>
    </row>
    <row r="323" spans="1:12" ht="54" customHeight="1">
      <c r="A323" s="2"/>
      <c r="B323" s="13" t="s">
        <v>1122</v>
      </c>
      <c r="C323" s="3344" t="s">
        <v>1123</v>
      </c>
      <c r="D323" s="3871" t="s">
        <v>1124</v>
      </c>
      <c r="E323" s="3345">
        <v>73.900000000000006</v>
      </c>
      <c r="F323" s="7">
        <v>141638</v>
      </c>
      <c r="G323" s="7">
        <v>101534.2</v>
      </c>
      <c r="H323" s="20"/>
      <c r="I323" s="3873" t="s">
        <v>187</v>
      </c>
      <c r="J323" s="3873" t="s">
        <v>1125</v>
      </c>
      <c r="K323" s="3873" t="s">
        <v>1126</v>
      </c>
    </row>
    <row r="324" spans="1:12" ht="66" customHeight="1">
      <c r="A324" s="2"/>
      <c r="B324" s="13" t="s">
        <v>1122</v>
      </c>
      <c r="C324" s="3344" t="s">
        <v>1127</v>
      </c>
      <c r="D324" s="3872"/>
      <c r="E324" s="3345">
        <v>98.7</v>
      </c>
      <c r="F324" s="7">
        <v>185911.9</v>
      </c>
      <c r="G324" s="7">
        <v>133272.20000000001</v>
      </c>
      <c r="H324" s="20"/>
      <c r="I324" s="3874"/>
      <c r="J324" s="3874"/>
      <c r="K324" s="3874"/>
    </row>
    <row r="325" spans="1:12" ht="56.25">
      <c r="A325" s="2"/>
      <c r="B325" s="13" t="s">
        <v>1122</v>
      </c>
      <c r="C325" s="3344" t="s">
        <v>1128</v>
      </c>
      <c r="D325" s="3413" t="s">
        <v>1129</v>
      </c>
      <c r="E325" s="3345">
        <v>157.69999999999999</v>
      </c>
      <c r="F325" s="20">
        <v>186574</v>
      </c>
      <c r="G325" s="7">
        <v>132785.74</v>
      </c>
      <c r="H325" s="1553"/>
      <c r="I325" s="67" t="s">
        <v>187</v>
      </c>
      <c r="J325" s="4" t="s">
        <v>1130</v>
      </c>
      <c r="K325" s="4" t="s">
        <v>1131</v>
      </c>
    </row>
    <row r="326" spans="1:12" ht="101.25">
      <c r="A326" s="2"/>
      <c r="B326" s="13" t="s">
        <v>1132</v>
      </c>
      <c r="C326" s="4" t="s">
        <v>1133</v>
      </c>
      <c r="D326" s="32"/>
      <c r="E326" s="3352">
        <v>176.2</v>
      </c>
      <c r="F326" s="7">
        <v>4118639.7</v>
      </c>
      <c r="G326" s="7">
        <v>4106446.7</v>
      </c>
      <c r="H326" s="8"/>
      <c r="I326" s="13"/>
      <c r="J326" s="4" t="s">
        <v>1134</v>
      </c>
      <c r="K326" s="4" t="s">
        <v>1135</v>
      </c>
    </row>
    <row r="327" spans="1:12" ht="90">
      <c r="A327" s="2"/>
      <c r="B327" s="13" t="s">
        <v>1132</v>
      </c>
      <c r="C327" s="4" t="s">
        <v>1136</v>
      </c>
      <c r="D327" s="32"/>
      <c r="E327" s="3352">
        <v>165</v>
      </c>
      <c r="F327" s="7">
        <v>3856842</v>
      </c>
      <c r="G327" s="7">
        <v>3845424</v>
      </c>
      <c r="H327" s="8"/>
      <c r="I327" s="13"/>
      <c r="J327" s="4" t="s">
        <v>1137</v>
      </c>
      <c r="K327" s="4" t="s">
        <v>1138</v>
      </c>
    </row>
    <row r="328" spans="1:12" ht="32.25">
      <c r="A328" s="2"/>
      <c r="B328" s="13" t="s">
        <v>1139</v>
      </c>
      <c r="C328" s="4" t="s">
        <v>1140</v>
      </c>
      <c r="D328" s="32" t="s">
        <v>1141</v>
      </c>
      <c r="E328" s="3352">
        <v>107.9</v>
      </c>
      <c r="F328" s="7">
        <v>2522140.9</v>
      </c>
      <c r="G328" s="7">
        <v>2514674.2000000002</v>
      </c>
      <c r="H328" s="8"/>
      <c r="I328" s="13"/>
      <c r="J328" s="4" t="s">
        <v>1142</v>
      </c>
      <c r="K328" s="4" t="s">
        <v>1143</v>
      </c>
    </row>
    <row r="329" spans="1:12" ht="45">
      <c r="A329" s="2"/>
      <c r="B329" s="13" t="s">
        <v>1144</v>
      </c>
      <c r="C329" s="4" t="s">
        <v>1145</v>
      </c>
      <c r="D329" s="32" t="s">
        <v>1146</v>
      </c>
      <c r="E329" s="3352">
        <v>29.1</v>
      </c>
      <c r="F329" s="7">
        <v>691894.1</v>
      </c>
      <c r="G329" s="7">
        <v>689845.8</v>
      </c>
      <c r="H329" s="8"/>
      <c r="I329" s="13"/>
      <c r="J329" s="4" t="s">
        <v>1147</v>
      </c>
      <c r="K329" s="4" t="s">
        <v>311</v>
      </c>
    </row>
    <row r="330" spans="1:12" ht="258.75">
      <c r="A330" s="2"/>
      <c r="B330" s="13" t="s">
        <v>1148</v>
      </c>
      <c r="C330" s="3344" t="s">
        <v>1149</v>
      </c>
      <c r="D330" s="33"/>
      <c r="E330" s="3345">
        <v>33.1</v>
      </c>
      <c r="F330" s="7">
        <v>216097.18</v>
      </c>
      <c r="G330" s="7">
        <v>168927.38</v>
      </c>
      <c r="H330" s="8"/>
      <c r="I330" s="13" t="s">
        <v>422</v>
      </c>
      <c r="J330" s="18" t="s">
        <v>1150</v>
      </c>
      <c r="K330" s="4" t="s">
        <v>1151</v>
      </c>
    </row>
    <row r="331" spans="1:12" ht="101.25">
      <c r="A331" s="2"/>
      <c r="B331" s="13" t="s">
        <v>1152</v>
      </c>
      <c r="C331" s="4" t="s">
        <v>1153</v>
      </c>
      <c r="D331" s="31" t="s">
        <v>1154</v>
      </c>
      <c r="E331" s="8">
        <v>173.2</v>
      </c>
      <c r="F331" s="7">
        <v>284394.40000000002</v>
      </c>
      <c r="G331" s="68">
        <v>96782</v>
      </c>
      <c r="H331" s="8"/>
      <c r="I331" s="13" t="s">
        <v>1155</v>
      </c>
      <c r="J331" s="4" t="s">
        <v>1156</v>
      </c>
      <c r="K331" s="4" t="s">
        <v>1157</v>
      </c>
    </row>
    <row r="332" spans="1:12" ht="191.25">
      <c r="A332" s="2"/>
      <c r="B332" s="13" t="s">
        <v>1158</v>
      </c>
      <c r="C332" s="4" t="s">
        <v>1159</v>
      </c>
      <c r="D332" s="31" t="s">
        <v>1160</v>
      </c>
      <c r="E332" s="8">
        <v>1929.3</v>
      </c>
      <c r="F332" s="7">
        <v>7493043</v>
      </c>
      <c r="G332" s="7">
        <v>4476642.3099999996</v>
      </c>
      <c r="H332" s="3356"/>
      <c r="I332" s="14" t="s">
        <v>1161</v>
      </c>
      <c r="J332" s="4" t="s">
        <v>1162</v>
      </c>
      <c r="K332" s="18" t="s">
        <v>819</v>
      </c>
    </row>
    <row r="333" spans="1:12" ht="90">
      <c r="A333" s="2"/>
      <c r="B333" s="13" t="s">
        <v>1163</v>
      </c>
      <c r="C333" s="4" t="s">
        <v>1164</v>
      </c>
      <c r="D333" s="31" t="s">
        <v>1165</v>
      </c>
      <c r="E333" s="8">
        <v>235.2</v>
      </c>
      <c r="F333" s="7">
        <v>150174.54999999999</v>
      </c>
      <c r="G333" s="7">
        <v>99115.199999999997</v>
      </c>
      <c r="H333" s="3873">
        <v>7353268.1799999997</v>
      </c>
      <c r="I333" s="13" t="s">
        <v>1166</v>
      </c>
      <c r="J333" s="4" t="s">
        <v>1167</v>
      </c>
      <c r="K333" s="3391" t="s">
        <v>1168</v>
      </c>
    </row>
    <row r="334" spans="1:12" ht="109.5">
      <c r="A334" s="2"/>
      <c r="B334" s="13" t="s">
        <v>1169</v>
      </c>
      <c r="C334" s="4" t="s">
        <v>1170</v>
      </c>
      <c r="D334" s="31" t="s">
        <v>1165</v>
      </c>
      <c r="E334" s="8">
        <v>161.4</v>
      </c>
      <c r="F334" s="7">
        <v>103053.45</v>
      </c>
      <c r="G334" s="7">
        <v>68015.28</v>
      </c>
      <c r="H334" s="3874"/>
      <c r="I334" s="13" t="s">
        <v>1171</v>
      </c>
      <c r="J334" s="4" t="s">
        <v>1172</v>
      </c>
      <c r="K334" s="9" t="s">
        <v>1173</v>
      </c>
    </row>
    <row r="335" spans="1:12" ht="117.75" customHeight="1">
      <c r="A335" s="2"/>
      <c r="B335" s="11" t="s">
        <v>1174</v>
      </c>
      <c r="C335" s="18" t="s">
        <v>1175</v>
      </c>
      <c r="D335" s="33"/>
      <c r="E335" s="3356">
        <v>41.5</v>
      </c>
      <c r="F335" s="15">
        <v>54268.73</v>
      </c>
      <c r="G335" s="4">
        <v>21178.19</v>
      </c>
      <c r="H335" s="3414"/>
      <c r="I335" s="13" t="s">
        <v>422</v>
      </c>
      <c r="J335" s="4" t="s">
        <v>1176</v>
      </c>
      <c r="K335" s="4" t="s">
        <v>1177</v>
      </c>
    </row>
    <row r="336" spans="1:12" ht="56.25">
      <c r="A336" s="2"/>
      <c r="B336" s="11" t="s">
        <v>1174</v>
      </c>
      <c r="C336" s="4" t="s">
        <v>1178</v>
      </c>
      <c r="D336" s="33"/>
      <c r="E336" s="12">
        <v>44.6</v>
      </c>
      <c r="F336" s="7">
        <v>38216.639999999999</v>
      </c>
      <c r="G336" s="7">
        <v>26751.4</v>
      </c>
      <c r="H336" s="8"/>
      <c r="I336" s="13" t="s">
        <v>422</v>
      </c>
      <c r="J336" s="4" t="s">
        <v>1179</v>
      </c>
      <c r="K336" s="9" t="s">
        <v>135</v>
      </c>
      <c r="L336" s="1"/>
    </row>
    <row r="337" spans="1:12" ht="123.75">
      <c r="A337" s="2"/>
      <c r="B337" s="11" t="s">
        <v>1180</v>
      </c>
      <c r="C337" s="4" t="s">
        <v>1181</v>
      </c>
      <c r="D337" s="34"/>
      <c r="E337" s="12">
        <v>56.8</v>
      </c>
      <c r="F337" s="7">
        <v>73743.149999999994</v>
      </c>
      <c r="G337" s="7">
        <v>56874.37</v>
      </c>
      <c r="H337" s="8"/>
      <c r="I337" s="13" t="s">
        <v>422</v>
      </c>
      <c r="J337" s="18" t="s">
        <v>1182</v>
      </c>
      <c r="K337" s="21" t="s">
        <v>1183</v>
      </c>
      <c r="L337" s="3834" t="s">
        <v>1184</v>
      </c>
    </row>
    <row r="338" spans="1:12" ht="65.25" customHeight="1">
      <c r="A338" s="2"/>
      <c r="B338" s="11" t="s">
        <v>1180</v>
      </c>
      <c r="C338" s="4" t="s">
        <v>1185</v>
      </c>
      <c r="D338" s="34"/>
      <c r="E338" s="12">
        <v>56</v>
      </c>
      <c r="F338" s="7">
        <v>72704.509999999995</v>
      </c>
      <c r="G338" s="7">
        <v>56073.32</v>
      </c>
      <c r="H338" s="8"/>
      <c r="I338" s="13" t="s">
        <v>422</v>
      </c>
      <c r="J338" s="18" t="s">
        <v>1186</v>
      </c>
      <c r="K338" s="21" t="s">
        <v>1187</v>
      </c>
      <c r="L338" s="3835"/>
    </row>
    <row r="339" spans="1:12" ht="87" customHeight="1">
      <c r="A339" s="2"/>
      <c r="B339" s="13" t="s">
        <v>1188</v>
      </c>
      <c r="C339" s="4" t="s">
        <v>1189</v>
      </c>
      <c r="D339" s="31" t="s">
        <v>1129</v>
      </c>
      <c r="E339" s="8">
        <v>157.69999999999999</v>
      </c>
      <c r="F339" s="7">
        <v>186574</v>
      </c>
      <c r="G339" s="7">
        <v>111708.74</v>
      </c>
      <c r="H339" s="8">
        <v>2785518.18</v>
      </c>
      <c r="I339" s="13" t="s">
        <v>1190</v>
      </c>
      <c r="J339" s="4" t="s">
        <v>1191</v>
      </c>
      <c r="K339" s="9" t="s">
        <v>1192</v>
      </c>
      <c r="L339" s="1"/>
    </row>
    <row r="340" spans="1:12" ht="64.5" customHeight="1">
      <c r="A340" s="2"/>
      <c r="B340" s="13" t="s">
        <v>1193</v>
      </c>
      <c r="C340" s="4" t="s">
        <v>168</v>
      </c>
      <c r="D340" s="31" t="s">
        <v>1194</v>
      </c>
      <c r="E340" s="8">
        <v>83.9</v>
      </c>
      <c r="F340" s="7">
        <v>112562</v>
      </c>
      <c r="G340" s="7">
        <v>65214</v>
      </c>
      <c r="H340" s="8"/>
      <c r="I340" s="13" t="s">
        <v>422</v>
      </c>
      <c r="J340" s="4"/>
      <c r="K340" s="4"/>
      <c r="L340" s="1"/>
    </row>
    <row r="341" spans="1:12" ht="66" customHeight="1">
      <c r="A341" s="2"/>
      <c r="B341" s="13" t="s">
        <v>1195</v>
      </c>
      <c r="C341" s="4" t="s">
        <v>1196</v>
      </c>
      <c r="D341" s="34"/>
      <c r="E341" s="8">
        <v>181.8</v>
      </c>
      <c r="F341" s="7">
        <v>3514269.9</v>
      </c>
      <c r="G341" s="7">
        <v>2978194.82</v>
      </c>
      <c r="H341" s="8"/>
      <c r="I341" s="13" t="s">
        <v>422</v>
      </c>
      <c r="J341" s="4" t="s">
        <v>1197</v>
      </c>
      <c r="K341" s="18" t="s">
        <v>1198</v>
      </c>
      <c r="L341" s="1"/>
    </row>
    <row r="342" spans="1:12" ht="60.75" customHeight="1">
      <c r="A342" s="2"/>
      <c r="B342" s="13" t="s">
        <v>1199</v>
      </c>
      <c r="C342" s="4" t="s">
        <v>1200</v>
      </c>
      <c r="D342" s="34"/>
      <c r="E342" s="8">
        <v>164.7</v>
      </c>
      <c r="F342" s="7">
        <v>2572589.9</v>
      </c>
      <c r="G342" s="7">
        <v>2180160.92</v>
      </c>
      <c r="H342" s="8"/>
      <c r="I342" s="13" t="s">
        <v>422</v>
      </c>
      <c r="J342" s="4" t="s">
        <v>1197</v>
      </c>
      <c r="K342" s="18" t="s">
        <v>1198</v>
      </c>
      <c r="L342" s="1"/>
    </row>
    <row r="343" spans="1:12" ht="69" customHeight="1">
      <c r="A343" s="2"/>
      <c r="B343" s="13" t="s">
        <v>1201</v>
      </c>
      <c r="C343" s="4" t="s">
        <v>1202</v>
      </c>
      <c r="D343" s="34"/>
      <c r="E343" s="8">
        <v>178.2</v>
      </c>
      <c r="F343" s="7">
        <v>2841079.9</v>
      </c>
      <c r="G343" s="7">
        <v>2407694.8199999998</v>
      </c>
      <c r="H343" s="8"/>
      <c r="I343" s="13" t="s">
        <v>422</v>
      </c>
      <c r="J343" s="4" t="s">
        <v>1197</v>
      </c>
      <c r="K343" s="18" t="s">
        <v>1198</v>
      </c>
      <c r="L343" s="1"/>
    </row>
    <row r="344" spans="1:12" ht="155.25" customHeight="1">
      <c r="A344" s="2"/>
      <c r="B344" s="13" t="s">
        <v>1203</v>
      </c>
      <c r="C344" s="4" t="s">
        <v>1204</v>
      </c>
      <c r="D344" s="32" t="s">
        <v>1205</v>
      </c>
      <c r="E344" s="8">
        <v>476.4</v>
      </c>
      <c r="F344" s="7">
        <v>565582.1</v>
      </c>
      <c r="G344" s="7">
        <v>299758.5</v>
      </c>
      <c r="H344" s="8">
        <v>9701409.5999999996</v>
      </c>
      <c r="I344" s="13" t="s">
        <v>1206</v>
      </c>
      <c r="J344" s="4" t="s">
        <v>1207</v>
      </c>
      <c r="K344" s="9" t="s">
        <v>1208</v>
      </c>
      <c r="L344" s="1"/>
    </row>
    <row r="345" spans="1:12" ht="123.75" customHeight="1">
      <c r="A345" s="2"/>
      <c r="B345" s="13" t="s">
        <v>1209</v>
      </c>
      <c r="C345" s="4" t="s">
        <v>1210</v>
      </c>
      <c r="D345" s="34"/>
      <c r="E345" s="8">
        <v>45.4</v>
      </c>
      <c r="F345" s="7">
        <v>66582</v>
      </c>
      <c r="G345" s="7">
        <v>25010.67</v>
      </c>
      <c r="H345" s="20"/>
      <c r="I345" s="13" t="s">
        <v>422</v>
      </c>
      <c r="J345" s="4" t="s">
        <v>1211</v>
      </c>
      <c r="K345" s="9" t="s">
        <v>1212</v>
      </c>
      <c r="L345" s="1"/>
    </row>
    <row r="346" spans="1:12">
      <c r="A346" s="2"/>
      <c r="B346" s="67" t="s">
        <v>1213</v>
      </c>
      <c r="C346" s="4" t="s">
        <v>1213</v>
      </c>
      <c r="D346" s="31" t="s">
        <v>1214</v>
      </c>
      <c r="E346" s="8">
        <v>37.5</v>
      </c>
      <c r="F346" s="3360">
        <v>6409.33</v>
      </c>
      <c r="G346" s="3360">
        <v>0</v>
      </c>
      <c r="H346" s="20"/>
      <c r="I346" s="3875"/>
      <c r="J346" s="3852" t="s">
        <v>1215</v>
      </c>
      <c r="K346" s="3924" t="s">
        <v>1216</v>
      </c>
      <c r="L346" s="1"/>
    </row>
    <row r="347" spans="1:12" ht="28.5" customHeight="1">
      <c r="A347" s="2"/>
      <c r="B347" s="13" t="s">
        <v>1217</v>
      </c>
      <c r="C347" s="4" t="s">
        <v>1218</v>
      </c>
      <c r="D347" s="34"/>
      <c r="E347" s="8"/>
      <c r="F347" s="7">
        <v>73220</v>
      </c>
      <c r="G347" s="7">
        <v>27035.14</v>
      </c>
      <c r="H347" s="20"/>
      <c r="I347" s="3875"/>
      <c r="J347" s="3853"/>
      <c r="K347" s="3925"/>
      <c r="L347" s="1"/>
    </row>
    <row r="348" spans="1:12">
      <c r="A348" s="2"/>
      <c r="B348" s="13" t="s">
        <v>1217</v>
      </c>
      <c r="C348" s="4" t="s">
        <v>1219</v>
      </c>
      <c r="D348" s="31" t="s">
        <v>1220</v>
      </c>
      <c r="E348" s="3401">
        <v>22.6</v>
      </c>
      <c r="F348" s="7">
        <v>36000</v>
      </c>
      <c r="G348" s="7">
        <v>0</v>
      </c>
      <c r="H348" s="20"/>
      <c r="I348" s="3875"/>
      <c r="J348" s="3852" t="s">
        <v>1221</v>
      </c>
      <c r="K348" s="3924" t="s">
        <v>1216</v>
      </c>
      <c r="L348" s="1"/>
    </row>
    <row r="349" spans="1:12" ht="26.25" customHeight="1">
      <c r="A349" s="2"/>
      <c r="B349" s="13" t="s">
        <v>1217</v>
      </c>
      <c r="C349" s="4" t="s">
        <v>1222</v>
      </c>
      <c r="D349" s="34"/>
      <c r="E349" s="8"/>
      <c r="F349" s="1433"/>
      <c r="G349" s="1433"/>
      <c r="H349" s="4"/>
      <c r="I349" s="3874"/>
      <c r="J349" s="3853"/>
      <c r="K349" s="3925"/>
      <c r="L349" s="1"/>
    </row>
    <row r="350" spans="1:12" ht="63" customHeight="1">
      <c r="A350" s="2"/>
      <c r="B350" s="13" t="s">
        <v>1223</v>
      </c>
      <c r="C350" s="4" t="s">
        <v>1224</v>
      </c>
      <c r="D350" s="34"/>
      <c r="E350" s="8">
        <v>616.5</v>
      </c>
      <c r="F350" s="7">
        <v>4028909.9</v>
      </c>
      <c r="G350" s="7">
        <v>3414330.41</v>
      </c>
      <c r="H350" s="8"/>
      <c r="I350" s="13" t="s">
        <v>422</v>
      </c>
      <c r="J350" s="4" t="s">
        <v>1225</v>
      </c>
      <c r="K350" s="18" t="s">
        <v>1198</v>
      </c>
      <c r="L350" s="1"/>
    </row>
    <row r="351" spans="1:12" ht="66" customHeight="1">
      <c r="A351" s="2"/>
      <c r="B351" s="3348" t="s">
        <v>1223</v>
      </c>
      <c r="C351" s="3340" t="s">
        <v>1226</v>
      </c>
      <c r="D351" s="3340"/>
      <c r="E351" s="8"/>
      <c r="F351" s="3346">
        <v>19765120.109999999</v>
      </c>
      <c r="G351" s="3346">
        <v>19765120.109999999</v>
      </c>
      <c r="H351" s="8"/>
      <c r="I351" s="13" t="s">
        <v>422</v>
      </c>
      <c r="J351" s="4" t="s">
        <v>1227</v>
      </c>
      <c r="K351" s="4" t="s">
        <v>1228</v>
      </c>
      <c r="L351" s="1"/>
    </row>
    <row r="352" spans="1:12" ht="51.75" customHeight="1">
      <c r="A352" s="2"/>
      <c r="B352" s="13" t="s">
        <v>1223</v>
      </c>
      <c r="C352" s="4" t="s">
        <v>1229</v>
      </c>
      <c r="D352" s="31" t="s">
        <v>1230</v>
      </c>
      <c r="E352" s="8">
        <v>1180.9000000000001</v>
      </c>
      <c r="F352" s="7">
        <v>2799205.4</v>
      </c>
      <c r="G352" s="7">
        <v>2799205.4</v>
      </c>
      <c r="H352" s="8"/>
      <c r="I352" s="13" t="s">
        <v>1231</v>
      </c>
      <c r="J352" s="4" t="s">
        <v>1227</v>
      </c>
      <c r="K352" s="4" t="s">
        <v>1227</v>
      </c>
    </row>
    <row r="353" spans="1:12" ht="31.5" customHeight="1">
      <c r="A353" s="2"/>
      <c r="B353" s="13" t="s">
        <v>1223</v>
      </c>
      <c r="C353" s="4" t="s">
        <v>1232</v>
      </c>
      <c r="D353" s="31" t="s">
        <v>1230</v>
      </c>
      <c r="E353" s="8">
        <v>4114.7</v>
      </c>
      <c r="F353" s="7">
        <v>9753484.9000000004</v>
      </c>
      <c r="G353" s="7">
        <v>9753484.9000000004</v>
      </c>
      <c r="H353" s="8"/>
      <c r="I353" s="13"/>
      <c r="J353" s="4" t="s">
        <v>594</v>
      </c>
      <c r="K353" s="4" t="s">
        <v>594</v>
      </c>
    </row>
    <row r="354" spans="1:12" ht="48.75" customHeight="1">
      <c r="A354" s="2"/>
      <c r="B354" s="13" t="s">
        <v>1223</v>
      </c>
      <c r="C354" s="4" t="s">
        <v>1233</v>
      </c>
      <c r="D354" s="31" t="s">
        <v>1234</v>
      </c>
      <c r="E354" s="8">
        <v>1508.2</v>
      </c>
      <c r="F354" s="7">
        <v>4019031.5</v>
      </c>
      <c r="G354" s="7">
        <v>4019031.5</v>
      </c>
      <c r="H354" s="8"/>
      <c r="I354" s="13" t="s">
        <v>1235</v>
      </c>
      <c r="J354" s="4" t="s">
        <v>1227</v>
      </c>
      <c r="K354" s="4" t="s">
        <v>1228</v>
      </c>
    </row>
    <row r="355" spans="1:12" ht="57.75" customHeight="1">
      <c r="A355" s="2"/>
      <c r="B355" s="13" t="s">
        <v>1223</v>
      </c>
      <c r="C355" s="4" t="s">
        <v>1236</v>
      </c>
      <c r="D355" s="31" t="s">
        <v>1237</v>
      </c>
      <c r="E355" s="3345">
        <v>540</v>
      </c>
      <c r="F355" s="7">
        <v>927487.49</v>
      </c>
      <c r="G355" s="7">
        <v>927487.49</v>
      </c>
      <c r="H355" s="8"/>
      <c r="I355" s="13" t="s">
        <v>1238</v>
      </c>
      <c r="J355" s="4" t="s">
        <v>1227</v>
      </c>
      <c r="K355" s="4" t="s">
        <v>1227</v>
      </c>
    </row>
    <row r="356" spans="1:12" ht="53.25" customHeight="1">
      <c r="A356" s="3415"/>
      <c r="B356" s="13" t="s">
        <v>1223</v>
      </c>
      <c r="C356" s="4" t="s">
        <v>1239</v>
      </c>
      <c r="D356" s="31" t="s">
        <v>1240</v>
      </c>
      <c r="E356" s="8">
        <v>62.2</v>
      </c>
      <c r="F356" s="7">
        <v>607283.43999999994</v>
      </c>
      <c r="G356" s="7">
        <v>607283.43999999994</v>
      </c>
      <c r="H356" s="8"/>
      <c r="I356" s="13" t="s">
        <v>1241</v>
      </c>
      <c r="J356" s="4" t="s">
        <v>1227</v>
      </c>
      <c r="K356" s="4" t="s">
        <v>1227</v>
      </c>
    </row>
    <row r="357" spans="1:12" ht="51" customHeight="1">
      <c r="A357" s="2"/>
      <c r="B357" s="13" t="s">
        <v>1223</v>
      </c>
      <c r="C357" s="4" t="s">
        <v>1242</v>
      </c>
      <c r="D357" s="31" t="s">
        <v>1243</v>
      </c>
      <c r="E357" s="8">
        <v>917.44</v>
      </c>
      <c r="F357" s="7">
        <v>1568499.14</v>
      </c>
      <c r="G357" s="7">
        <v>1568499.14</v>
      </c>
      <c r="H357" s="8"/>
      <c r="I357" s="13" t="s">
        <v>1244</v>
      </c>
      <c r="J357" s="4" t="s">
        <v>1227</v>
      </c>
      <c r="K357" s="4" t="s">
        <v>1227</v>
      </c>
    </row>
    <row r="358" spans="1:12" ht="56.25" customHeight="1">
      <c r="A358" s="2"/>
      <c r="B358" s="13" t="s">
        <v>1223</v>
      </c>
      <c r="C358" s="4" t="s">
        <v>1245</v>
      </c>
      <c r="D358" s="34"/>
      <c r="E358" s="8">
        <v>14.1</v>
      </c>
      <c r="F358" s="7">
        <v>16910.87</v>
      </c>
      <c r="G358" s="7">
        <v>16910.87</v>
      </c>
      <c r="H358" s="8"/>
      <c r="I358" s="13"/>
      <c r="J358" s="4" t="s">
        <v>1227</v>
      </c>
      <c r="K358" s="4" t="s">
        <v>1227</v>
      </c>
    </row>
    <row r="359" spans="1:12" ht="57" customHeight="1">
      <c r="A359" s="2"/>
      <c r="B359" s="13" t="s">
        <v>1223</v>
      </c>
      <c r="C359" s="4" t="s">
        <v>1246</v>
      </c>
      <c r="D359" s="34"/>
      <c r="E359" s="8">
        <v>74.099999999999994</v>
      </c>
      <c r="F359" s="7">
        <v>73217.37</v>
      </c>
      <c r="G359" s="7">
        <v>73217.37</v>
      </c>
      <c r="H359" s="8"/>
      <c r="I359" s="13"/>
      <c r="J359" s="4" t="s">
        <v>1227</v>
      </c>
      <c r="K359" s="4" t="s">
        <v>1227</v>
      </c>
    </row>
    <row r="360" spans="1:12" ht="46.5" customHeight="1">
      <c r="A360" s="2"/>
      <c r="B360" s="13" t="s">
        <v>1247</v>
      </c>
      <c r="C360" s="4" t="s">
        <v>164</v>
      </c>
      <c r="D360" s="34"/>
      <c r="E360" s="8"/>
      <c r="F360" s="7">
        <v>1</v>
      </c>
      <c r="G360" s="7">
        <v>1</v>
      </c>
      <c r="H360" s="8"/>
      <c r="I360" s="13"/>
      <c r="J360" s="4" t="s">
        <v>792</v>
      </c>
      <c r="K360" s="4" t="s">
        <v>166</v>
      </c>
    </row>
    <row r="361" spans="1:12" ht="62.25" customHeight="1">
      <c r="A361" s="3416"/>
      <c r="B361" s="13" t="s">
        <v>1248</v>
      </c>
      <c r="C361" s="4" t="s">
        <v>1249</v>
      </c>
      <c r="D361" s="34"/>
      <c r="E361" s="8">
        <v>240.4</v>
      </c>
      <c r="F361" s="7">
        <v>3239449.9</v>
      </c>
      <c r="G361" s="7">
        <v>2745296.51</v>
      </c>
      <c r="H361" s="8"/>
      <c r="I361" s="13" t="s">
        <v>422</v>
      </c>
      <c r="J361" s="4" t="s">
        <v>1250</v>
      </c>
      <c r="K361" s="18" t="s">
        <v>1198</v>
      </c>
    </row>
    <row r="362" spans="1:12" ht="174.75" customHeight="1">
      <c r="A362" s="19"/>
      <c r="B362" s="25" t="s">
        <v>1251</v>
      </c>
      <c r="C362" s="9" t="s">
        <v>1252</v>
      </c>
      <c r="D362" s="3357" t="s">
        <v>1253</v>
      </c>
      <c r="E362" s="26">
        <v>1062.4000000000001</v>
      </c>
      <c r="F362" s="68">
        <v>95000000</v>
      </c>
      <c r="G362" s="68">
        <v>95000000</v>
      </c>
      <c r="H362" s="15">
        <v>30751996.670000002</v>
      </c>
      <c r="I362" s="25" t="s">
        <v>1254</v>
      </c>
      <c r="J362" s="9" t="s">
        <v>1255</v>
      </c>
      <c r="K362" s="9" t="s">
        <v>1256</v>
      </c>
    </row>
    <row r="363" spans="1:12" ht="243.75" customHeight="1">
      <c r="A363" s="19"/>
      <c r="B363" s="25" t="s">
        <v>1257</v>
      </c>
      <c r="C363" s="9" t="s">
        <v>1258</v>
      </c>
      <c r="D363" s="35"/>
      <c r="E363" s="26">
        <v>199.5</v>
      </c>
      <c r="F363" s="15">
        <v>574209.88</v>
      </c>
      <c r="G363" s="15">
        <v>0</v>
      </c>
      <c r="H363" s="19"/>
      <c r="I363" s="27"/>
      <c r="J363" s="9" t="s">
        <v>1259</v>
      </c>
      <c r="K363" s="9" t="s">
        <v>1260</v>
      </c>
    </row>
    <row r="364" spans="1:12" ht="236.25" customHeight="1">
      <c r="A364" s="19"/>
      <c r="B364" s="25" t="s">
        <v>1257</v>
      </c>
      <c r="C364" s="9" t="s">
        <v>1261</v>
      </c>
      <c r="D364" s="36"/>
      <c r="E364" s="26">
        <v>187.05</v>
      </c>
      <c r="F364" s="15">
        <v>757035.76</v>
      </c>
      <c r="G364" s="15">
        <v>461743.68</v>
      </c>
      <c r="H364" s="28"/>
      <c r="I364" s="29"/>
      <c r="J364" s="9" t="s">
        <v>1259</v>
      </c>
      <c r="K364" s="9" t="s">
        <v>1260</v>
      </c>
    </row>
    <row r="365" spans="1:12" ht="44.25" customHeight="1">
      <c r="A365" s="19"/>
      <c r="B365" s="25" t="s">
        <v>1262</v>
      </c>
      <c r="C365" s="19" t="s">
        <v>1263</v>
      </c>
      <c r="D365" s="31" t="s">
        <v>1264</v>
      </c>
      <c r="E365" s="15">
        <v>2268.8000000000002</v>
      </c>
      <c r="F365" s="15">
        <v>4531940.8</v>
      </c>
      <c r="G365" s="15">
        <v>1975952.81</v>
      </c>
      <c r="H365" s="15"/>
      <c r="I365" s="5" t="s">
        <v>1265</v>
      </c>
      <c r="J365" s="5" t="s">
        <v>1266</v>
      </c>
      <c r="K365" s="15"/>
    </row>
    <row r="366" spans="1:12" ht="120">
      <c r="A366" s="1433"/>
      <c r="B366" s="1026" t="s">
        <v>1267</v>
      </c>
      <c r="C366" s="3417" t="s">
        <v>1268</v>
      </c>
      <c r="D366" s="859" t="s">
        <v>1269</v>
      </c>
      <c r="E366" s="52">
        <v>117.8</v>
      </c>
      <c r="F366" s="2457">
        <v>1</v>
      </c>
      <c r="G366" s="2457">
        <v>1</v>
      </c>
      <c r="H366" s="878"/>
      <c r="I366" s="49" t="s">
        <v>1270</v>
      </c>
      <c r="J366" s="49" t="s">
        <v>1271</v>
      </c>
      <c r="K366" s="1433"/>
    </row>
    <row r="367" spans="1:12" ht="120">
      <c r="A367" s="1433"/>
      <c r="B367" s="1026" t="s">
        <v>1267</v>
      </c>
      <c r="C367" s="3417" t="s">
        <v>1268</v>
      </c>
      <c r="D367" s="38" t="s">
        <v>1272</v>
      </c>
      <c r="E367" s="52">
        <v>110.3</v>
      </c>
      <c r="F367" s="2457">
        <v>1</v>
      </c>
      <c r="G367" s="2457">
        <v>1</v>
      </c>
      <c r="H367" s="55"/>
      <c r="I367" s="49" t="s">
        <v>1270</v>
      </c>
      <c r="J367" s="49" t="s">
        <v>1271</v>
      </c>
      <c r="K367" s="1345"/>
    </row>
    <row r="368" spans="1:12" ht="120.75">
      <c r="A368" s="1433"/>
      <c r="B368" s="1026" t="s">
        <v>1267</v>
      </c>
      <c r="C368" s="3417" t="s">
        <v>1268</v>
      </c>
      <c r="D368" s="38" t="s">
        <v>1273</v>
      </c>
      <c r="E368" s="52">
        <v>331.9</v>
      </c>
      <c r="F368" s="2457">
        <v>1</v>
      </c>
      <c r="G368" s="2457">
        <v>1</v>
      </c>
      <c r="H368" s="55"/>
      <c r="I368" s="49" t="s">
        <v>1270</v>
      </c>
      <c r="J368" s="897" t="s">
        <v>1271</v>
      </c>
      <c r="K368" s="1345"/>
      <c r="L368" s="1"/>
    </row>
    <row r="369" spans="1:12" ht="120">
      <c r="A369" s="1433"/>
      <c r="B369" s="1026" t="s">
        <v>1267</v>
      </c>
      <c r="C369" s="3417" t="s">
        <v>1268</v>
      </c>
      <c r="D369" s="38" t="s">
        <v>1274</v>
      </c>
      <c r="E369" s="52">
        <v>284.8</v>
      </c>
      <c r="F369" s="2457">
        <v>1</v>
      </c>
      <c r="G369" s="2457">
        <v>1</v>
      </c>
      <c r="H369" s="55"/>
      <c r="I369" s="49" t="s">
        <v>1275</v>
      </c>
      <c r="J369" s="49" t="s">
        <v>1271</v>
      </c>
      <c r="K369" s="1345"/>
      <c r="L369" s="1"/>
    </row>
    <row r="370" spans="1:12" ht="120">
      <c r="A370" s="1433"/>
      <c r="B370" s="1026" t="s">
        <v>1267</v>
      </c>
      <c r="C370" s="3417" t="s">
        <v>1268</v>
      </c>
      <c r="D370" s="38" t="s">
        <v>1276</v>
      </c>
      <c r="E370" s="52">
        <v>61.7</v>
      </c>
      <c r="F370" s="2457">
        <v>1</v>
      </c>
      <c r="G370" s="2457">
        <v>1</v>
      </c>
      <c r="H370" s="55"/>
      <c r="I370" s="50" t="s">
        <v>1277</v>
      </c>
      <c r="J370" s="49" t="s">
        <v>1271</v>
      </c>
      <c r="K370" s="1345"/>
      <c r="L370" s="1"/>
    </row>
    <row r="371" spans="1:12">
      <c r="A371" s="1074"/>
      <c r="E371" s="1433"/>
      <c r="F371" s="1433"/>
      <c r="G371" s="1433"/>
      <c r="H371" s="1433"/>
      <c r="I371" s="1433"/>
      <c r="L371" s="1"/>
    </row>
    <row r="372" spans="1:12" ht="24">
      <c r="A372" s="59"/>
      <c r="B372" s="54" t="s">
        <v>1278</v>
      </c>
      <c r="C372" s="54" t="s">
        <v>1279</v>
      </c>
      <c r="D372" s="52"/>
      <c r="E372" s="51">
        <v>34.700000000000003</v>
      </c>
      <c r="F372" s="52">
        <v>428484</v>
      </c>
      <c r="G372" s="51">
        <v>279813.06</v>
      </c>
      <c r="H372" s="55"/>
      <c r="I372" s="3824" t="s">
        <v>1280</v>
      </c>
      <c r="J372" s="3824" t="s">
        <v>1281</v>
      </c>
      <c r="K372" s="3824" t="s">
        <v>1282</v>
      </c>
      <c r="L372" s="1"/>
    </row>
    <row r="373" spans="1:12" ht="24">
      <c r="A373" s="59"/>
      <c r="B373" s="54" t="s">
        <v>1278</v>
      </c>
      <c r="C373" s="54" t="s">
        <v>1279</v>
      </c>
      <c r="D373" s="52"/>
      <c r="E373" s="51">
        <v>29.3</v>
      </c>
      <c r="F373" s="52">
        <v>361803.46</v>
      </c>
      <c r="G373" s="51">
        <v>267518.88</v>
      </c>
      <c r="H373" s="55"/>
      <c r="I373" s="3825"/>
      <c r="J373" s="3825"/>
      <c r="K373" s="3825"/>
      <c r="L373" s="1"/>
    </row>
    <row r="374" spans="1:12" ht="126.75" customHeight="1">
      <c r="A374" s="59"/>
      <c r="B374" s="49" t="s">
        <v>1283</v>
      </c>
      <c r="C374" s="49" t="s">
        <v>1284</v>
      </c>
      <c r="D374" s="38" t="s">
        <v>1285</v>
      </c>
      <c r="E374" s="51">
        <v>126.9</v>
      </c>
      <c r="F374" s="52">
        <v>5291340.42</v>
      </c>
      <c r="G374" s="53"/>
      <c r="H374" s="53"/>
      <c r="I374" s="49" t="s">
        <v>1286</v>
      </c>
      <c r="J374" s="54" t="s">
        <v>1287</v>
      </c>
      <c r="K374" s="55"/>
      <c r="L374" s="1"/>
    </row>
    <row r="375" spans="1:12" ht="121.5" customHeight="1">
      <c r="A375" s="59"/>
      <c r="B375" s="3101" t="s">
        <v>1288</v>
      </c>
      <c r="C375" s="49" t="s">
        <v>1284</v>
      </c>
      <c r="D375" s="38" t="s">
        <v>1289</v>
      </c>
      <c r="E375" s="56">
        <v>220.8</v>
      </c>
      <c r="F375" s="57">
        <v>9206682.1400000006</v>
      </c>
      <c r="G375" s="37"/>
      <c r="H375" s="37"/>
      <c r="I375" s="49" t="s">
        <v>1286</v>
      </c>
      <c r="J375" s="58" t="s">
        <v>1287</v>
      </c>
      <c r="K375" s="37"/>
      <c r="L375" s="1"/>
    </row>
    <row r="376" spans="1:12" ht="66" customHeight="1">
      <c r="A376" s="2813"/>
      <c r="B376" s="3101" t="s">
        <v>1290</v>
      </c>
      <c r="C376" s="3101" t="s">
        <v>1291</v>
      </c>
      <c r="D376" s="859" t="s">
        <v>1292</v>
      </c>
      <c r="E376" s="869">
        <v>20.2</v>
      </c>
      <c r="F376" s="878"/>
      <c r="G376" s="878"/>
      <c r="H376" s="878"/>
      <c r="I376" s="49" t="s">
        <v>1293</v>
      </c>
      <c r="J376" s="49" t="s">
        <v>1294</v>
      </c>
      <c r="K376" s="878"/>
      <c r="L376" s="24"/>
    </row>
    <row r="377" spans="1:12" ht="67.5" customHeight="1">
      <c r="A377" s="1433"/>
      <c r="B377" s="3101" t="s">
        <v>1295</v>
      </c>
      <c r="C377" s="3101" t="s">
        <v>1296</v>
      </c>
      <c r="D377" s="859" t="s">
        <v>1297</v>
      </c>
      <c r="E377" s="869">
        <v>47.2</v>
      </c>
      <c r="F377" s="876"/>
      <c r="G377" s="1433"/>
      <c r="H377" s="1433"/>
      <c r="I377" s="49" t="s">
        <v>1293</v>
      </c>
      <c r="J377" s="49" t="s">
        <v>1298</v>
      </c>
      <c r="K377" s="50" t="s">
        <v>1299</v>
      </c>
      <c r="L377" s="1"/>
    </row>
    <row r="378" spans="1:12" ht="101.25" customHeight="1">
      <c r="A378" s="897"/>
      <c r="B378" s="3081" t="s">
        <v>1300</v>
      </c>
      <c r="C378" s="1098" t="s">
        <v>1301</v>
      </c>
      <c r="D378" s="3081" t="s">
        <v>1302</v>
      </c>
      <c r="E378" s="3096">
        <v>173.9</v>
      </c>
      <c r="F378" s="3088">
        <v>641120.1</v>
      </c>
      <c r="G378" s="3096">
        <v>198747.6</v>
      </c>
      <c r="H378" s="3418"/>
      <c r="I378" s="1098" t="s">
        <v>1303</v>
      </c>
      <c r="J378" s="3418"/>
      <c r="K378" s="1098" t="s">
        <v>1304</v>
      </c>
      <c r="L378" s="1"/>
    </row>
    <row r="379" spans="1:12" ht="103.5" customHeight="1">
      <c r="A379" s="897"/>
      <c r="B379" s="3081" t="s">
        <v>321</v>
      </c>
      <c r="C379" s="1098" t="s">
        <v>1305</v>
      </c>
      <c r="D379" s="3081" t="s">
        <v>1306</v>
      </c>
      <c r="E379" s="3096">
        <v>122.7</v>
      </c>
      <c r="F379" s="3088">
        <v>5116213.3099999996</v>
      </c>
      <c r="G379" s="3096">
        <v>5116213.3099999996</v>
      </c>
      <c r="H379" s="3418"/>
      <c r="I379" s="1098" t="s">
        <v>1307</v>
      </c>
      <c r="J379" s="3418"/>
      <c r="K379" s="1098" t="s">
        <v>1308</v>
      </c>
      <c r="L379" s="91" t="s">
        <v>1309</v>
      </c>
    </row>
    <row r="380" spans="1:12" ht="75.75" customHeight="1">
      <c r="A380" s="897"/>
      <c r="B380" s="71" t="s">
        <v>1310</v>
      </c>
      <c r="C380" s="40" t="s">
        <v>1311</v>
      </c>
      <c r="D380" s="38" t="s">
        <v>1312</v>
      </c>
      <c r="E380" s="41">
        <v>97.2</v>
      </c>
      <c r="F380" s="42">
        <v>229925.17</v>
      </c>
      <c r="G380" s="43">
        <v>0</v>
      </c>
      <c r="H380" s="51">
        <v>3218337.68</v>
      </c>
      <c r="I380" s="13" t="s">
        <v>1313</v>
      </c>
      <c r="J380" s="44"/>
      <c r="K380" s="3101" t="s">
        <v>1314</v>
      </c>
      <c r="L380" s="1"/>
    </row>
    <row r="381" spans="1:12" ht="77.25" customHeight="1">
      <c r="A381" s="897"/>
      <c r="B381" s="3863" t="s">
        <v>1315</v>
      </c>
      <c r="C381" s="1026" t="s">
        <v>1316</v>
      </c>
      <c r="D381" s="3860"/>
      <c r="E381" s="55"/>
      <c r="F381" s="2457">
        <v>937445411.45000005</v>
      </c>
      <c r="G381" s="2457">
        <v>937445411.45000005</v>
      </c>
      <c r="H381" s="55"/>
      <c r="I381" s="3824" t="s">
        <v>1317</v>
      </c>
      <c r="J381" s="3829"/>
      <c r="K381" s="3824" t="s">
        <v>1318</v>
      </c>
      <c r="L381" s="1"/>
    </row>
    <row r="382" spans="1:12">
      <c r="A382" s="1433"/>
      <c r="B382" s="3864"/>
      <c r="D382" s="3861"/>
      <c r="E382" s="1175">
        <v>23668.2</v>
      </c>
      <c r="F382" s="1175">
        <v>936298012.73000002</v>
      </c>
      <c r="G382" s="1175">
        <v>936298012.73000002</v>
      </c>
      <c r="H382" s="55"/>
      <c r="I382" s="3836"/>
      <c r="J382" s="3830"/>
      <c r="K382" s="3836"/>
      <c r="L382" s="1"/>
    </row>
    <row r="383" spans="1:12">
      <c r="A383" s="1433"/>
      <c r="B383" s="3864"/>
      <c r="D383" s="3861"/>
      <c r="E383" s="55"/>
      <c r="F383" s="1175">
        <v>759006473.38</v>
      </c>
      <c r="G383" s="1175">
        <v>759006473.38</v>
      </c>
      <c r="H383" s="55"/>
      <c r="I383" s="3836"/>
      <c r="J383" s="3830"/>
      <c r="K383" s="3836"/>
      <c r="L383" s="1"/>
    </row>
    <row r="384" spans="1:12">
      <c r="A384" s="1433"/>
      <c r="B384" s="3864"/>
      <c r="D384" s="3861"/>
      <c r="E384" s="55"/>
      <c r="F384" s="51">
        <v>178438938.06999999</v>
      </c>
      <c r="G384" s="51">
        <v>178438938.06999999</v>
      </c>
      <c r="H384" s="55"/>
      <c r="I384" s="3836"/>
      <c r="J384" s="3830"/>
      <c r="K384" s="3836"/>
    </row>
    <row r="385" spans="1:11">
      <c r="A385" s="1433"/>
      <c r="B385" s="3864"/>
      <c r="D385" s="3861"/>
      <c r="E385" s="55"/>
      <c r="F385" s="51">
        <v>13533390</v>
      </c>
      <c r="G385" s="51">
        <v>13533390</v>
      </c>
      <c r="H385" s="55"/>
      <c r="I385" s="3836"/>
      <c r="J385" s="3830"/>
      <c r="K385" s="3836"/>
    </row>
    <row r="386" spans="1:11">
      <c r="A386" s="1433"/>
      <c r="B386" s="3864"/>
      <c r="D386" s="3861"/>
      <c r="E386" s="55"/>
      <c r="F386" s="51">
        <v>1530105.41</v>
      </c>
      <c r="G386" s="51">
        <v>1530105.41</v>
      </c>
      <c r="H386" s="55"/>
      <c r="I386" s="3836"/>
      <c r="J386" s="3830"/>
      <c r="K386" s="3836"/>
    </row>
    <row r="387" spans="1:11">
      <c r="A387" s="1433"/>
      <c r="B387" s="3864"/>
      <c r="D387" s="3861"/>
      <c r="E387" s="55"/>
      <c r="F387" s="1175">
        <v>15790204.84</v>
      </c>
      <c r="G387" s="1175">
        <v>15790204.84</v>
      </c>
      <c r="H387" s="55"/>
      <c r="I387" s="3836"/>
      <c r="J387" s="3830"/>
      <c r="K387" s="3836"/>
    </row>
    <row r="388" spans="1:11">
      <c r="A388" s="1433"/>
      <c r="B388" s="3864"/>
      <c r="D388" s="3861"/>
      <c r="E388" s="55"/>
      <c r="F388" s="1175">
        <v>32601240.600000001</v>
      </c>
      <c r="G388" s="1175">
        <v>32601240.600000001</v>
      </c>
      <c r="H388" s="55"/>
      <c r="I388" s="3836"/>
      <c r="J388" s="3830"/>
      <c r="K388" s="3836"/>
    </row>
    <row r="389" spans="1:11">
      <c r="A389" s="3419"/>
      <c r="B389" s="3865"/>
      <c r="D389" s="3862"/>
      <c r="E389" s="3420"/>
      <c r="F389" s="3421">
        <v>61883201.75</v>
      </c>
      <c r="G389" s="3421">
        <v>61883201.75</v>
      </c>
      <c r="H389" s="3420"/>
      <c r="I389" s="3825"/>
      <c r="J389" s="3831"/>
      <c r="K389" s="3825"/>
    </row>
    <row r="390" spans="1:11" ht="51.75" customHeight="1">
      <c r="A390" s="878"/>
      <c r="B390" s="1026" t="s">
        <v>1319</v>
      </c>
      <c r="C390" s="3847" t="s">
        <v>1320</v>
      </c>
      <c r="D390" s="1229"/>
      <c r="E390" s="1433"/>
      <c r="F390" s="3422">
        <v>1</v>
      </c>
      <c r="G390" s="878"/>
      <c r="H390" s="878"/>
      <c r="I390" s="878"/>
      <c r="J390" s="3854"/>
      <c r="K390" s="3923" t="s">
        <v>1321</v>
      </c>
    </row>
    <row r="391" spans="1:11">
      <c r="A391" s="878"/>
      <c r="B391" s="878" t="s">
        <v>1322</v>
      </c>
      <c r="C391" s="3866"/>
      <c r="D391" s="1229"/>
      <c r="E391" s="3423">
        <v>1122</v>
      </c>
      <c r="F391" s="3424"/>
      <c r="G391" s="878"/>
      <c r="H391" s="878"/>
      <c r="I391" s="878"/>
      <c r="J391" s="3867"/>
      <c r="K391" s="3923"/>
    </row>
    <row r="392" spans="1:11">
      <c r="A392" s="878"/>
      <c r="B392" s="878" t="s">
        <v>1323</v>
      </c>
      <c r="C392" s="3866"/>
      <c r="D392" s="1229"/>
      <c r="E392" s="3423">
        <v>9</v>
      </c>
      <c r="F392" s="3424"/>
      <c r="G392" s="878"/>
      <c r="H392" s="878"/>
      <c r="I392" s="878"/>
      <c r="J392" s="3867"/>
      <c r="K392" s="3923"/>
    </row>
    <row r="393" spans="1:11">
      <c r="A393" s="878"/>
      <c r="B393" s="878" t="s">
        <v>1324</v>
      </c>
      <c r="C393" s="3866"/>
      <c r="D393" s="1229"/>
      <c r="E393" s="878"/>
      <c r="F393" s="878"/>
      <c r="G393" s="878"/>
      <c r="H393" s="878"/>
      <c r="I393" s="878"/>
      <c r="J393" s="3867"/>
      <c r="K393" s="3923"/>
    </row>
    <row r="394" spans="1:11" ht="25.5">
      <c r="A394" s="878"/>
      <c r="B394" s="3101" t="s">
        <v>1325</v>
      </c>
      <c r="C394" s="3866"/>
      <c r="D394" s="1229"/>
      <c r="E394" s="878"/>
      <c r="F394" s="878"/>
      <c r="G394" s="878"/>
      <c r="H394" s="878"/>
      <c r="I394" s="878"/>
      <c r="J394" s="3867"/>
      <c r="K394" s="3923"/>
    </row>
    <row r="395" spans="1:11">
      <c r="A395" s="878"/>
      <c r="B395" s="878" t="s">
        <v>1326</v>
      </c>
      <c r="C395" s="3866"/>
      <c r="D395" s="1229"/>
      <c r="E395" s="878"/>
      <c r="F395" s="878"/>
      <c r="G395" s="878"/>
      <c r="H395" s="878"/>
      <c r="I395" s="878"/>
      <c r="J395" s="3867"/>
      <c r="K395" s="3923"/>
    </row>
    <row r="396" spans="1:11">
      <c r="A396" s="878"/>
      <c r="B396" s="878" t="s">
        <v>1327</v>
      </c>
      <c r="C396" s="3866"/>
      <c r="D396" s="1229"/>
      <c r="E396" s="878"/>
      <c r="F396" s="878"/>
      <c r="G396" s="878"/>
      <c r="H396" s="878"/>
      <c r="I396" s="878"/>
      <c r="J396" s="3867"/>
      <c r="K396" s="3923"/>
    </row>
    <row r="397" spans="1:11">
      <c r="A397" s="878"/>
      <c r="B397" s="878" t="s">
        <v>1328</v>
      </c>
      <c r="C397" s="3866"/>
      <c r="D397" s="1229"/>
      <c r="E397" s="878"/>
      <c r="F397" s="878"/>
      <c r="G397" s="878"/>
      <c r="H397" s="878"/>
      <c r="I397" s="878"/>
      <c r="J397" s="3867"/>
      <c r="K397" s="3923"/>
    </row>
    <row r="398" spans="1:11">
      <c r="A398" s="878"/>
      <c r="B398" s="878" t="s">
        <v>1329</v>
      </c>
      <c r="C398" s="3866"/>
      <c r="D398" s="1229"/>
      <c r="E398" s="878"/>
      <c r="F398" s="878"/>
      <c r="G398" s="878"/>
      <c r="H398" s="878"/>
      <c r="I398" s="878"/>
      <c r="J398" s="3867"/>
      <c r="K398" s="3923"/>
    </row>
    <row r="399" spans="1:11">
      <c r="A399" s="878"/>
      <c r="B399" s="878" t="s">
        <v>1330</v>
      </c>
      <c r="C399" s="3866"/>
      <c r="D399" s="1229"/>
      <c r="E399" s="878"/>
      <c r="F399" s="878"/>
      <c r="G399" s="878"/>
      <c r="H399" s="878"/>
      <c r="I399" s="878"/>
      <c r="J399" s="3867"/>
      <c r="K399" s="3923"/>
    </row>
    <row r="400" spans="1:11" ht="25.5">
      <c r="A400" s="878"/>
      <c r="B400" s="3101" t="s">
        <v>1331</v>
      </c>
      <c r="C400" s="3866"/>
      <c r="D400" s="1229"/>
      <c r="E400" s="878"/>
      <c r="F400" s="878"/>
      <c r="G400" s="878"/>
      <c r="H400" s="878"/>
      <c r="I400" s="878"/>
      <c r="J400" s="3867"/>
      <c r="K400" s="3923"/>
    </row>
    <row r="401" spans="1:11">
      <c r="A401" s="2697"/>
      <c r="B401" s="2697" t="s">
        <v>1332</v>
      </c>
      <c r="C401" s="3848"/>
      <c r="D401" s="2867"/>
      <c r="E401" s="2697"/>
      <c r="F401" s="2697"/>
      <c r="G401" s="2697"/>
      <c r="H401" s="2697"/>
      <c r="I401" s="2697"/>
      <c r="J401" s="3855"/>
      <c r="K401" s="3863"/>
    </row>
    <row r="402" spans="1:11" ht="133.5" customHeight="1">
      <c r="A402" s="878"/>
      <c r="B402" s="70" t="s">
        <v>1333</v>
      </c>
      <c r="C402" s="45" t="s">
        <v>1334</v>
      </c>
      <c r="E402" s="46">
        <v>23</v>
      </c>
      <c r="F402" s="47">
        <v>16795.330000000002</v>
      </c>
      <c r="G402" s="48">
        <v>0</v>
      </c>
      <c r="H402" s="878"/>
      <c r="I402" s="49" t="s">
        <v>1293</v>
      </c>
      <c r="J402" s="878"/>
      <c r="K402" s="49" t="s">
        <v>1335</v>
      </c>
    </row>
    <row r="403" spans="1:11" ht="64.5" customHeight="1">
      <c r="A403" s="3854"/>
      <c r="B403" s="3863" t="s">
        <v>1336</v>
      </c>
      <c r="C403" s="3824" t="s">
        <v>1337</v>
      </c>
      <c r="D403" s="3856" t="s">
        <v>1338</v>
      </c>
      <c r="E403" s="869">
        <v>46.3</v>
      </c>
      <c r="F403" s="1064">
        <v>310175.77</v>
      </c>
      <c r="G403" s="869">
        <v>190704.9</v>
      </c>
      <c r="I403" s="3858" t="s">
        <v>1293</v>
      </c>
      <c r="J403" s="49" t="s">
        <v>1339</v>
      </c>
      <c r="K403" s="1433"/>
    </row>
    <row r="404" spans="1:11" ht="98.25" customHeight="1">
      <c r="A404" s="3855"/>
      <c r="B404" s="3865"/>
      <c r="C404" s="3825"/>
      <c r="D404" s="3857"/>
      <c r="E404" s="869">
        <v>53.8</v>
      </c>
      <c r="F404" s="1064">
        <v>360420.23</v>
      </c>
      <c r="G404" s="869">
        <v>221602.2</v>
      </c>
      <c r="H404" s="878"/>
      <c r="I404" s="3859"/>
      <c r="J404" s="49" t="s">
        <v>1340</v>
      </c>
      <c r="K404" s="49" t="s">
        <v>1341</v>
      </c>
    </row>
    <row r="405" spans="1:11" ht="72.75" customHeight="1">
      <c r="A405" s="878"/>
      <c r="B405" s="1026" t="s">
        <v>1342</v>
      </c>
      <c r="C405" s="49" t="s">
        <v>1343</v>
      </c>
      <c r="D405" s="38" t="s">
        <v>1344</v>
      </c>
      <c r="E405" s="869">
        <v>150.4</v>
      </c>
      <c r="F405" s="876"/>
      <c r="G405" s="876"/>
      <c r="H405" s="876"/>
      <c r="I405" s="49" t="s">
        <v>1293</v>
      </c>
      <c r="J405" s="876"/>
      <c r="K405" s="49" t="s">
        <v>1208</v>
      </c>
    </row>
    <row r="406" spans="1:11">
      <c r="A406" s="878"/>
      <c r="B406" s="878"/>
      <c r="C406" s="878"/>
      <c r="D406" s="1229"/>
      <c r="E406" s="878"/>
      <c r="F406" s="878"/>
      <c r="G406" s="878"/>
      <c r="H406" s="878"/>
      <c r="I406" s="878"/>
      <c r="J406" s="878"/>
      <c r="K406" s="878"/>
    </row>
    <row r="407" spans="1:11" ht="60.75">
      <c r="A407" s="878"/>
      <c r="B407" s="878"/>
      <c r="C407" s="3101" t="s">
        <v>1345</v>
      </c>
      <c r="D407" s="1229"/>
      <c r="E407" s="878"/>
      <c r="F407" s="869">
        <v>62050</v>
      </c>
      <c r="G407" s="878"/>
      <c r="H407" s="878"/>
      <c r="I407" s="878"/>
      <c r="J407" s="878"/>
      <c r="K407" s="897" t="s">
        <v>1346</v>
      </c>
    </row>
    <row r="408" spans="1:11" ht="48">
      <c r="A408" s="869"/>
      <c r="B408" s="58" t="s">
        <v>1347</v>
      </c>
      <c r="C408" s="58" t="s">
        <v>1348</v>
      </c>
      <c r="D408" s="884" t="s">
        <v>1349</v>
      </c>
      <c r="E408" s="1230">
        <v>520</v>
      </c>
      <c r="F408" s="884">
        <v>11474931.609999999</v>
      </c>
      <c r="G408" s="869"/>
      <c r="H408" s="869"/>
      <c r="I408" s="54" t="s">
        <v>1350</v>
      </c>
      <c r="J408" s="869"/>
      <c r="K408" s="54" t="s">
        <v>1351</v>
      </c>
    </row>
    <row r="409" spans="1:11" ht="40.5" customHeight="1">
      <c r="A409" s="878"/>
      <c r="B409" s="3847" t="s">
        <v>1352</v>
      </c>
      <c r="C409" s="3101" t="s">
        <v>1353</v>
      </c>
      <c r="D409" s="1229"/>
      <c r="E409" s="3041">
        <v>72</v>
      </c>
      <c r="F409" s="878"/>
      <c r="G409" s="878"/>
      <c r="H409" s="878"/>
      <c r="I409" s="3849" t="s">
        <v>1354</v>
      </c>
      <c r="J409" s="3854"/>
      <c r="K409" s="3849" t="s">
        <v>1355</v>
      </c>
    </row>
    <row r="410" spans="1:11" ht="25.5">
      <c r="A410" s="878"/>
      <c r="B410" s="3866"/>
      <c r="C410" s="3101" t="s">
        <v>1356</v>
      </c>
      <c r="D410" s="1229"/>
      <c r="E410" s="3041">
        <v>60</v>
      </c>
      <c r="F410" s="878"/>
      <c r="G410" s="878"/>
      <c r="H410" s="878"/>
      <c r="I410" s="3850"/>
      <c r="J410" s="3867"/>
      <c r="K410" s="3850"/>
    </row>
    <row r="411" spans="1:11" ht="25.5">
      <c r="A411" s="878"/>
      <c r="B411" s="3866"/>
      <c r="C411" s="3101" t="s">
        <v>1357</v>
      </c>
      <c r="D411" s="1229"/>
      <c r="E411" s="3041">
        <v>40</v>
      </c>
      <c r="F411" s="878"/>
      <c r="G411" s="878"/>
      <c r="H411" s="878"/>
      <c r="I411" s="3850"/>
      <c r="J411" s="3867"/>
      <c r="K411" s="3850"/>
    </row>
    <row r="412" spans="1:11" ht="25.5">
      <c r="A412" s="878"/>
      <c r="B412" s="3866"/>
      <c r="C412" s="3101" t="s">
        <v>1358</v>
      </c>
      <c r="D412" s="1229"/>
      <c r="E412" s="3041">
        <v>40</v>
      </c>
      <c r="F412" s="878"/>
      <c r="G412" s="878"/>
      <c r="H412" s="878"/>
      <c r="I412" s="3850"/>
      <c r="J412" s="3867"/>
      <c r="K412" s="3850"/>
    </row>
    <row r="413" spans="1:11" ht="51">
      <c r="A413" s="878"/>
      <c r="B413" s="3866"/>
      <c r="C413" s="3101" t="s">
        <v>1359</v>
      </c>
      <c r="D413" s="1229"/>
      <c r="E413" s="3041"/>
      <c r="F413" s="878"/>
      <c r="G413" s="878"/>
      <c r="H413" s="878"/>
      <c r="I413" s="3850"/>
      <c r="J413" s="3867"/>
      <c r="K413" s="3850"/>
    </row>
    <row r="414" spans="1:11">
      <c r="A414" s="878"/>
      <c r="B414" s="3866"/>
      <c r="C414" s="875" t="s">
        <v>1360</v>
      </c>
      <c r="D414" s="1229"/>
      <c r="E414" s="3041">
        <v>800</v>
      </c>
      <c r="F414" s="878"/>
      <c r="G414" s="878"/>
      <c r="H414" s="878"/>
      <c r="I414" s="3850"/>
      <c r="J414" s="3867"/>
      <c r="K414" s="3850"/>
    </row>
    <row r="415" spans="1:11">
      <c r="A415" s="878"/>
      <c r="B415" s="3866"/>
      <c r="C415" s="3101" t="s">
        <v>1361</v>
      </c>
      <c r="D415" s="1229"/>
      <c r="E415" s="3041">
        <v>400</v>
      </c>
      <c r="F415" s="878"/>
      <c r="G415" s="878"/>
      <c r="H415" s="878"/>
      <c r="I415" s="3850"/>
      <c r="J415" s="3867"/>
      <c r="K415" s="3850"/>
    </row>
    <row r="416" spans="1:11" ht="25.5">
      <c r="A416" s="878"/>
      <c r="B416" s="3866"/>
      <c r="C416" s="3101" t="s">
        <v>1362</v>
      </c>
      <c r="D416" s="1229"/>
      <c r="E416" s="3041">
        <v>20</v>
      </c>
      <c r="F416" s="878"/>
      <c r="G416" s="878"/>
      <c r="H416" s="878"/>
      <c r="I416" s="3850"/>
      <c r="J416" s="3867"/>
      <c r="K416" s="3850"/>
    </row>
    <row r="417" spans="1:11" ht="25.5">
      <c r="A417" s="878"/>
      <c r="B417" s="3866"/>
      <c r="C417" s="3101" t="s">
        <v>1363</v>
      </c>
      <c r="D417" s="1229"/>
      <c r="E417" s="3041"/>
      <c r="F417" s="878"/>
      <c r="G417" s="878"/>
      <c r="H417" s="878"/>
      <c r="I417" s="3850"/>
      <c r="J417" s="3867"/>
      <c r="K417" s="3850"/>
    </row>
    <row r="418" spans="1:11" ht="25.5">
      <c r="A418" s="1433"/>
      <c r="B418" s="3866"/>
      <c r="C418" s="3101" t="s">
        <v>1364</v>
      </c>
      <c r="E418" s="3042"/>
      <c r="F418" s="1433"/>
      <c r="G418" s="1433"/>
      <c r="H418" s="1433"/>
      <c r="I418" s="3850"/>
      <c r="J418" s="3867"/>
      <c r="K418" s="3850"/>
    </row>
    <row r="419" spans="1:11" ht="25.5">
      <c r="A419" s="1433"/>
      <c r="B419" s="3866"/>
      <c r="C419" s="3101" t="s">
        <v>1365</v>
      </c>
      <c r="E419" s="3042"/>
      <c r="F419" s="1433"/>
      <c r="G419" s="1433"/>
      <c r="H419" s="1433"/>
      <c r="I419" s="3850"/>
      <c r="J419" s="3867"/>
      <c r="K419" s="3850"/>
    </row>
    <row r="420" spans="1:11" ht="25.5">
      <c r="A420" s="1433"/>
      <c r="B420" s="3866"/>
      <c r="C420" s="3101" t="s">
        <v>1366</v>
      </c>
      <c r="E420" s="3042"/>
      <c r="F420" s="1433"/>
      <c r="G420" s="1433"/>
      <c r="H420" s="1433"/>
      <c r="I420" s="3850"/>
      <c r="J420" s="3867"/>
      <c r="K420" s="3850"/>
    </row>
    <row r="421" spans="1:11" ht="51.75">
      <c r="A421" s="1433"/>
      <c r="B421" s="3848"/>
      <c r="C421" s="875" t="s">
        <v>1367</v>
      </c>
      <c r="E421" s="3042">
        <v>20</v>
      </c>
      <c r="F421" s="1433"/>
      <c r="G421" s="1433"/>
      <c r="H421" s="1433"/>
      <c r="I421" s="3851"/>
      <c r="J421" s="3855"/>
      <c r="K421" s="3851"/>
    </row>
    <row r="422" spans="1:11">
      <c r="A422" s="1433"/>
      <c r="B422" s="876" t="s">
        <v>321</v>
      </c>
      <c r="C422" s="3832" t="s">
        <v>1368</v>
      </c>
      <c r="D422" s="859" t="s">
        <v>1369</v>
      </c>
      <c r="E422" s="869">
        <v>327.39999999999998</v>
      </c>
      <c r="F422" s="3845">
        <v>35937655.460000001</v>
      </c>
      <c r="G422" s="876"/>
      <c r="H422" s="876"/>
      <c r="I422" s="3847" t="s">
        <v>1370</v>
      </c>
      <c r="J422" s="3832"/>
      <c r="K422" s="3832"/>
    </row>
    <row r="423" spans="1:11">
      <c r="A423" s="1433"/>
      <c r="B423" s="876" t="s">
        <v>1371</v>
      </c>
      <c r="C423" s="3833"/>
      <c r="D423" s="859" t="s">
        <v>1372</v>
      </c>
      <c r="E423" s="1230">
        <v>1500</v>
      </c>
      <c r="F423" s="3846"/>
      <c r="G423" s="876"/>
      <c r="H423" s="876" t="s">
        <v>1373</v>
      </c>
      <c r="I423" s="3848"/>
      <c r="J423" s="3833"/>
      <c r="K423" s="3833"/>
    </row>
    <row r="424" spans="1:11">
      <c r="A424" s="1433"/>
      <c r="B424" s="1433"/>
      <c r="E424" s="1433"/>
      <c r="F424" s="1433"/>
      <c r="G424" s="1433"/>
      <c r="H424" s="1433"/>
      <c r="I424" s="1433"/>
    </row>
    <row r="425" spans="1:11" ht="57.75" customHeight="1" thickBot="1">
      <c r="A425" s="3425"/>
      <c r="B425" s="3426" t="s">
        <v>670</v>
      </c>
      <c r="C425" s="3426" t="s">
        <v>1374</v>
      </c>
      <c r="D425" s="3427" t="s">
        <v>1306</v>
      </c>
      <c r="E425" s="3428">
        <v>325.10000000000002</v>
      </c>
      <c r="F425" s="3429">
        <v>10000000</v>
      </c>
      <c r="G425" s="3425"/>
      <c r="H425" s="3425"/>
      <c r="I425" s="3430" t="s">
        <v>1375</v>
      </c>
      <c r="J425" s="3425"/>
      <c r="K425" s="3425"/>
    </row>
    <row r="426" spans="1:11" ht="27.75" customHeight="1">
      <c r="A426" s="1452"/>
      <c r="B426" s="3431" t="s">
        <v>1376</v>
      </c>
      <c r="C426" s="3432" t="s">
        <v>1377</v>
      </c>
      <c r="D426" s="3433"/>
      <c r="E426" s="1452"/>
      <c r="F426" s="3434">
        <v>2729479.68</v>
      </c>
      <c r="G426" s="1452"/>
      <c r="H426" s="1452"/>
      <c r="I426" s="1452"/>
      <c r="J426" s="1098" t="s">
        <v>1378</v>
      </c>
      <c r="K426" s="3435" t="s">
        <v>1379</v>
      </c>
    </row>
    <row r="427" spans="1:11" ht="24">
      <c r="A427" s="1433"/>
      <c r="B427" s="2915" t="s">
        <v>1376</v>
      </c>
      <c r="C427" s="3436" t="s">
        <v>1377</v>
      </c>
      <c r="E427" s="1433"/>
      <c r="F427" s="3437">
        <v>1157447</v>
      </c>
      <c r="G427" s="1433"/>
      <c r="H427" s="1433"/>
      <c r="I427" s="1433"/>
      <c r="J427" s="1433"/>
      <c r="K427" s="1433"/>
    </row>
    <row r="428" spans="1:11" ht="24.75">
      <c r="A428" s="1433"/>
      <c r="B428" s="2915" t="s">
        <v>1380</v>
      </c>
      <c r="C428" s="3438" t="s">
        <v>1377</v>
      </c>
      <c r="E428" s="1433"/>
      <c r="F428" s="3437">
        <v>2291029</v>
      </c>
      <c r="G428" s="1433"/>
      <c r="H428" s="1433"/>
      <c r="I428" s="1433"/>
      <c r="J428" s="1433"/>
      <c r="K428" s="1433"/>
    </row>
    <row r="429" spans="1:11" ht="24.75">
      <c r="A429" s="1433"/>
      <c r="B429" s="2915" t="s">
        <v>1381</v>
      </c>
      <c r="C429" s="3438" t="s">
        <v>1377</v>
      </c>
      <c r="E429" s="1433"/>
      <c r="F429" s="3437">
        <v>371626.36</v>
      </c>
      <c r="G429" s="1433"/>
      <c r="H429" s="1433"/>
      <c r="I429" s="1433"/>
      <c r="J429" s="1433"/>
      <c r="K429" s="1433"/>
    </row>
    <row r="430" spans="1:11" ht="24.75">
      <c r="A430" s="1433"/>
      <c r="B430" s="2915" t="s">
        <v>1382</v>
      </c>
      <c r="C430" s="3438" t="s">
        <v>1377</v>
      </c>
      <c r="E430" s="1433"/>
      <c r="F430" s="3437">
        <v>271105</v>
      </c>
      <c r="G430" s="1433"/>
      <c r="H430" s="1433"/>
      <c r="I430" s="1433"/>
      <c r="J430" s="1433"/>
      <c r="K430" s="1433"/>
    </row>
    <row r="431" spans="1:11" ht="24.75">
      <c r="A431" s="1433"/>
      <c r="B431" s="2915" t="s">
        <v>1382</v>
      </c>
      <c r="C431" s="3438" t="s">
        <v>1377</v>
      </c>
      <c r="E431" s="1433"/>
      <c r="F431" s="3437">
        <v>437088</v>
      </c>
      <c r="G431" s="1433"/>
      <c r="H431" s="1433"/>
      <c r="I431" s="1433"/>
      <c r="J431" s="1433"/>
      <c r="K431" s="1433"/>
    </row>
    <row r="432" spans="1:11" ht="24.75">
      <c r="A432" s="1433"/>
      <c r="B432" s="2915" t="s">
        <v>1382</v>
      </c>
      <c r="C432" s="3438" t="s">
        <v>1377</v>
      </c>
      <c r="E432" s="1433"/>
      <c r="F432" s="3437">
        <v>298769</v>
      </c>
      <c r="G432" s="1433"/>
      <c r="H432" s="1433"/>
      <c r="I432" s="1433"/>
      <c r="J432" s="1433"/>
      <c r="K432" s="1433"/>
    </row>
    <row r="433" spans="1:11" ht="24.75">
      <c r="A433" s="1433"/>
      <c r="B433" s="2915" t="s">
        <v>1382</v>
      </c>
      <c r="C433" s="3438" t="s">
        <v>1377</v>
      </c>
      <c r="E433" s="1433"/>
      <c r="F433" s="3437">
        <v>34324</v>
      </c>
      <c r="G433" s="1433"/>
      <c r="H433" s="1433"/>
      <c r="I433" s="1433"/>
      <c r="J433" s="1433"/>
      <c r="K433" s="1433"/>
    </row>
    <row r="434" spans="1:11" ht="24.75">
      <c r="A434" s="37"/>
      <c r="B434" s="2915" t="s">
        <v>1382</v>
      </c>
      <c r="C434" s="3438" t="s">
        <v>1377</v>
      </c>
      <c r="D434" s="1195"/>
      <c r="E434" s="37"/>
      <c r="F434" s="3437">
        <v>362396</v>
      </c>
      <c r="G434" s="37"/>
      <c r="H434" s="37"/>
      <c r="I434" s="37"/>
      <c r="J434" s="37"/>
      <c r="K434" s="37"/>
    </row>
    <row r="435" spans="1:11" ht="24.75">
      <c r="A435" s="1433"/>
      <c r="B435" s="2915" t="s">
        <v>1383</v>
      </c>
      <c r="C435" s="3438" t="s">
        <v>1377</v>
      </c>
      <c r="E435" s="1433"/>
      <c r="F435" s="3437">
        <v>932031</v>
      </c>
      <c r="G435" s="1433"/>
      <c r="H435" s="1433"/>
      <c r="I435" s="1433"/>
      <c r="J435" s="1433"/>
      <c r="K435" s="1433"/>
    </row>
    <row r="436" spans="1:11" ht="24.75">
      <c r="A436" s="1433"/>
      <c r="B436" s="2915" t="s">
        <v>1384</v>
      </c>
      <c r="C436" s="3438" t="s">
        <v>1377</v>
      </c>
      <c r="E436" s="1433"/>
      <c r="F436" s="3437">
        <v>466952</v>
      </c>
      <c r="G436" s="1433"/>
      <c r="H436" s="1433"/>
      <c r="I436" s="1433"/>
      <c r="J436" s="1433"/>
      <c r="K436" s="1433"/>
    </row>
    <row r="437" spans="1:11">
      <c r="A437" s="1433"/>
      <c r="B437" s="3439"/>
      <c r="C437" s="3439"/>
      <c r="E437" s="1433"/>
      <c r="F437" s="1433"/>
      <c r="G437" s="1433"/>
      <c r="H437" s="1433"/>
      <c r="I437" s="1433"/>
      <c r="J437" s="1433"/>
      <c r="K437" s="1433"/>
    </row>
    <row r="438" spans="1:11">
      <c r="A438" s="1433"/>
      <c r="B438" s="1433"/>
      <c r="E438" s="1433"/>
      <c r="F438" s="1433"/>
      <c r="G438" s="1433"/>
      <c r="H438" s="1433"/>
      <c r="I438" s="1433"/>
      <c r="J438" s="1433"/>
      <c r="K438" s="1433"/>
    </row>
    <row r="439" spans="1:11">
      <c r="A439" s="1433"/>
      <c r="B439" s="1433"/>
      <c r="E439" s="1433"/>
      <c r="F439" s="1433"/>
      <c r="G439" s="1433"/>
      <c r="H439" s="1433"/>
      <c r="I439" s="1433"/>
      <c r="J439" s="1433"/>
      <c r="K439" s="1433"/>
    </row>
    <row r="440" spans="1:11" ht="53.25" customHeight="1">
      <c r="A440" s="1433"/>
      <c r="B440" s="49" t="s">
        <v>1385</v>
      </c>
      <c r="C440" s="49" t="s">
        <v>1347</v>
      </c>
      <c r="D440" s="53" t="s">
        <v>1349</v>
      </c>
      <c r="E440" s="53"/>
      <c r="F440" s="52">
        <v>11474931.609999999</v>
      </c>
      <c r="G440" s="1433"/>
      <c r="H440" s="1433"/>
      <c r="I440" s="49" t="s">
        <v>1386</v>
      </c>
      <c r="J440" s="1433"/>
      <c r="K440" s="1433"/>
    </row>
    <row r="441" spans="1:11" ht="29.25" customHeight="1">
      <c r="A441" s="1433"/>
      <c r="B441" s="54" t="s">
        <v>1387</v>
      </c>
      <c r="C441" s="3839" t="s">
        <v>1388</v>
      </c>
      <c r="D441" s="3842"/>
      <c r="E441" s="51"/>
      <c r="F441" s="2457">
        <v>17586462</v>
      </c>
      <c r="G441" s="51"/>
      <c r="H441" s="51"/>
      <c r="I441" s="3824" t="s">
        <v>1389</v>
      </c>
      <c r="J441" s="3824" t="s">
        <v>1390</v>
      </c>
      <c r="K441" s="3829"/>
    </row>
    <row r="442" spans="1:11" ht="24">
      <c r="A442" s="1433"/>
      <c r="B442" s="49" t="s">
        <v>1391</v>
      </c>
      <c r="C442" s="3840"/>
      <c r="D442" s="3843"/>
      <c r="E442" s="55"/>
      <c r="F442" s="51">
        <v>537430.80000000005</v>
      </c>
      <c r="G442" s="55"/>
      <c r="H442" s="55"/>
      <c r="I442" s="3836"/>
      <c r="J442" s="3836"/>
      <c r="K442" s="3830"/>
    </row>
    <row r="443" spans="1:11">
      <c r="A443" s="1433"/>
      <c r="B443" s="55" t="s">
        <v>1392</v>
      </c>
      <c r="C443" s="3840"/>
      <c r="D443" s="3843"/>
      <c r="E443" s="55"/>
      <c r="F443" s="1175">
        <v>219240</v>
      </c>
      <c r="G443" s="55"/>
      <c r="H443" s="55"/>
      <c r="I443" s="3836"/>
      <c r="J443" s="3836"/>
      <c r="K443" s="3830"/>
    </row>
    <row r="444" spans="1:11">
      <c r="A444" s="1433"/>
      <c r="B444" s="55" t="s">
        <v>1393</v>
      </c>
      <c r="C444" s="3840"/>
      <c r="D444" s="3843"/>
      <c r="E444" s="55"/>
      <c r="F444" s="1175">
        <v>146731</v>
      </c>
      <c r="G444" s="55"/>
      <c r="H444" s="55"/>
      <c r="I444" s="3836"/>
      <c r="J444" s="3836"/>
      <c r="K444" s="3830"/>
    </row>
    <row r="445" spans="1:11">
      <c r="A445" s="1433"/>
      <c r="B445" s="55" t="s">
        <v>1394</v>
      </c>
      <c r="C445" s="3840"/>
      <c r="D445" s="3843"/>
      <c r="E445" s="55"/>
      <c r="F445" s="1175">
        <v>96998.3</v>
      </c>
      <c r="G445" s="55"/>
      <c r="H445" s="55"/>
      <c r="I445" s="3836"/>
      <c r="J445" s="3836"/>
      <c r="K445" s="3830"/>
    </row>
    <row r="446" spans="1:11">
      <c r="A446" s="1433"/>
      <c r="B446" s="55" t="s">
        <v>1395</v>
      </c>
      <c r="C446" s="3840"/>
      <c r="D446" s="3843"/>
      <c r="E446" s="55"/>
      <c r="F446" s="1175">
        <v>67835.199999999997</v>
      </c>
      <c r="G446" s="55"/>
      <c r="H446" s="55"/>
      <c r="I446" s="3836"/>
      <c r="J446" s="3836"/>
      <c r="K446" s="3830"/>
    </row>
    <row r="447" spans="1:11">
      <c r="A447" s="1433"/>
      <c r="B447" s="55" t="s">
        <v>1396</v>
      </c>
      <c r="C447" s="3840"/>
      <c r="D447" s="3843"/>
      <c r="E447" s="55"/>
      <c r="F447" s="1175">
        <v>106352.1</v>
      </c>
      <c r="G447" s="55"/>
      <c r="H447" s="55"/>
      <c r="I447" s="3836"/>
      <c r="J447" s="3836"/>
      <c r="K447" s="3830"/>
    </row>
    <row r="448" spans="1:11" ht="15.75" thickBot="1">
      <c r="A448" s="3425"/>
      <c r="B448" s="3440" t="s">
        <v>1397</v>
      </c>
      <c r="C448" s="3841"/>
      <c r="D448" s="3844"/>
      <c r="E448" s="3440"/>
      <c r="F448" s="3441">
        <v>6553154.4000000004</v>
      </c>
      <c r="G448" s="3440"/>
      <c r="H448" s="3440"/>
      <c r="I448" s="3837"/>
      <c r="J448" s="3837"/>
      <c r="K448" s="3838"/>
    </row>
    <row r="449" spans="1:11">
      <c r="A449" s="1452"/>
      <c r="B449" s="1451"/>
      <c r="C449" s="1451"/>
      <c r="D449" s="3442"/>
      <c r="E449" s="1451"/>
      <c r="F449" s="3443"/>
      <c r="G449" s="1451"/>
      <c r="H449" s="1451"/>
      <c r="I449" s="1451"/>
      <c r="J449" s="1451"/>
      <c r="K449" s="1451"/>
    </row>
    <row r="450" spans="1:11" ht="108">
      <c r="A450" s="1433"/>
      <c r="B450" s="53" t="s">
        <v>1398</v>
      </c>
      <c r="C450" s="49" t="s">
        <v>1399</v>
      </c>
      <c r="D450" s="38" t="s">
        <v>1400</v>
      </c>
      <c r="E450" s="1198">
        <v>343</v>
      </c>
      <c r="F450" s="51">
        <v>22463426.719999999</v>
      </c>
      <c r="G450" s="53"/>
      <c r="H450" s="55"/>
      <c r="I450" s="49" t="s">
        <v>1401</v>
      </c>
      <c r="J450" s="55"/>
      <c r="K450" s="55"/>
    </row>
    <row r="451" spans="1:11" ht="24">
      <c r="A451" s="1433"/>
      <c r="B451" s="53" t="s">
        <v>1402</v>
      </c>
      <c r="C451" s="49" t="s">
        <v>1403</v>
      </c>
      <c r="D451" s="38" t="s">
        <v>1404</v>
      </c>
      <c r="E451" s="51">
        <v>48.7</v>
      </c>
      <c r="F451" s="1140">
        <v>5638859</v>
      </c>
      <c r="G451" s="55"/>
      <c r="H451" s="55"/>
      <c r="I451" s="3824" t="s">
        <v>1405</v>
      </c>
      <c r="J451" s="55"/>
      <c r="K451" s="55"/>
    </row>
    <row r="452" spans="1:11" ht="36">
      <c r="A452" s="1433"/>
      <c r="B452" s="49" t="s">
        <v>1406</v>
      </c>
      <c r="C452" s="897" t="s">
        <v>1403</v>
      </c>
      <c r="D452" s="38" t="s">
        <v>1407</v>
      </c>
      <c r="E452" s="51">
        <v>13.82</v>
      </c>
      <c r="F452" s="1140">
        <v>277354</v>
      </c>
      <c r="G452" s="55"/>
      <c r="H452" s="55"/>
      <c r="I452" s="3825"/>
      <c r="J452" s="55"/>
      <c r="K452" s="55"/>
    </row>
    <row r="453" spans="1:11" ht="47.25" customHeight="1">
      <c r="A453" s="1433"/>
      <c r="B453" s="53" t="s">
        <v>670</v>
      </c>
      <c r="C453" s="49" t="s">
        <v>1408</v>
      </c>
      <c r="D453" s="38" t="s">
        <v>1409</v>
      </c>
      <c r="E453" s="51">
        <v>42.6</v>
      </c>
      <c r="F453" s="1140">
        <v>1792119</v>
      </c>
      <c r="G453" s="55"/>
      <c r="H453" s="54" t="s">
        <v>1410</v>
      </c>
      <c r="I453" s="3824" t="s">
        <v>1411</v>
      </c>
      <c r="J453" s="55"/>
      <c r="K453" s="55"/>
    </row>
    <row r="454" spans="1:11" ht="86.25" customHeight="1">
      <c r="A454" s="37"/>
      <c r="B454" s="1074" t="s">
        <v>1412</v>
      </c>
      <c r="C454" s="49" t="s">
        <v>1408</v>
      </c>
      <c r="D454" s="859" t="s">
        <v>1413</v>
      </c>
      <c r="E454" s="1198">
        <v>748</v>
      </c>
      <c r="F454" s="1580">
        <v>715000</v>
      </c>
      <c r="G454" s="37"/>
      <c r="H454" s="49" t="s">
        <v>1414</v>
      </c>
      <c r="I454" s="3825"/>
      <c r="J454" s="37"/>
      <c r="K454" s="37"/>
    </row>
    <row r="455" spans="1:11" ht="170.25" customHeight="1">
      <c r="A455" s="37"/>
      <c r="B455" s="49" t="s">
        <v>1415</v>
      </c>
      <c r="C455" s="49" t="s">
        <v>1416</v>
      </c>
      <c r="D455" s="38" t="s">
        <v>1417</v>
      </c>
      <c r="E455" s="51">
        <v>173.4</v>
      </c>
      <c r="F455" s="51">
        <v>4612918.58</v>
      </c>
      <c r="G455" s="55"/>
      <c r="H455" s="49" t="s">
        <v>1418</v>
      </c>
      <c r="I455" s="49" t="s">
        <v>1419</v>
      </c>
      <c r="J455" s="49" t="s">
        <v>1420</v>
      </c>
      <c r="K455" s="55"/>
    </row>
    <row r="456" spans="1:11" ht="171" customHeight="1">
      <c r="A456" s="37"/>
      <c r="B456" s="49" t="s">
        <v>1421</v>
      </c>
      <c r="C456" s="49" t="s">
        <v>1422</v>
      </c>
      <c r="D456" s="38" t="s">
        <v>1423</v>
      </c>
      <c r="E456" s="53" t="s">
        <v>1424</v>
      </c>
      <c r="F456" s="51">
        <v>14528759.550000001</v>
      </c>
      <c r="G456" s="55"/>
      <c r="H456" s="49" t="s">
        <v>1425</v>
      </c>
      <c r="I456" s="49" t="s">
        <v>1419</v>
      </c>
      <c r="J456" s="49" t="s">
        <v>1426</v>
      </c>
      <c r="K456" s="55"/>
    </row>
    <row r="457" spans="1:11" ht="51.75" customHeight="1">
      <c r="A457" s="37"/>
      <c r="B457" s="53" t="s">
        <v>1427</v>
      </c>
      <c r="C457" s="49" t="s">
        <v>1448</v>
      </c>
      <c r="D457" s="52" t="s">
        <v>1428</v>
      </c>
      <c r="E457" s="52">
        <v>27.2</v>
      </c>
      <c r="F457" s="51">
        <v>31373.8</v>
      </c>
      <c r="G457" s="55"/>
      <c r="H457" s="49" t="s">
        <v>1429</v>
      </c>
      <c r="I457" s="3826" t="s">
        <v>1419</v>
      </c>
      <c r="J457" s="3826" t="s">
        <v>1430</v>
      </c>
      <c r="K457" s="3829"/>
    </row>
    <row r="458" spans="1:11" ht="36.75">
      <c r="A458" s="37"/>
      <c r="B458" s="49" t="s">
        <v>1431</v>
      </c>
      <c r="C458" s="897" t="s">
        <v>1448</v>
      </c>
      <c r="D458" s="52" t="s">
        <v>1432</v>
      </c>
      <c r="E458" s="51">
        <v>15.6</v>
      </c>
      <c r="F458" s="51">
        <v>17822.43</v>
      </c>
      <c r="G458" s="55"/>
      <c r="H458" s="49" t="s">
        <v>1429</v>
      </c>
      <c r="I458" s="3827"/>
      <c r="J458" s="3827"/>
      <c r="K458" s="3830"/>
    </row>
    <row r="459" spans="1:11" ht="24.75">
      <c r="A459" s="37"/>
      <c r="B459" s="53" t="s">
        <v>1433</v>
      </c>
      <c r="C459" s="897" t="s">
        <v>1434</v>
      </c>
      <c r="D459" s="38" t="s">
        <v>1435</v>
      </c>
      <c r="E459" s="51">
        <v>46.8</v>
      </c>
      <c r="F459" s="51">
        <v>53467.28</v>
      </c>
      <c r="G459" s="55"/>
      <c r="H459" s="49" t="s">
        <v>1429</v>
      </c>
      <c r="I459" s="3827"/>
      <c r="J459" s="3827"/>
      <c r="K459" s="3830"/>
    </row>
    <row r="460" spans="1:11" ht="36">
      <c r="A460" s="37"/>
      <c r="B460" s="49" t="s">
        <v>1436</v>
      </c>
      <c r="C460" s="49" t="s">
        <v>1437</v>
      </c>
      <c r="D460" s="38" t="s">
        <v>1438</v>
      </c>
      <c r="E460" s="1198">
        <v>91</v>
      </c>
      <c r="F460" s="51">
        <v>103964.16</v>
      </c>
      <c r="G460" s="55"/>
      <c r="H460" s="49" t="s">
        <v>1429</v>
      </c>
      <c r="I460" s="3827"/>
      <c r="J460" s="3827"/>
      <c r="K460" s="3830"/>
    </row>
    <row r="461" spans="1:11" ht="24.75">
      <c r="A461" s="37"/>
      <c r="B461" s="53" t="s">
        <v>1439</v>
      </c>
      <c r="C461" s="897" t="s">
        <v>1440</v>
      </c>
      <c r="D461" s="38" t="s">
        <v>1441</v>
      </c>
      <c r="E461" s="1198">
        <v>81</v>
      </c>
      <c r="F461" s="51">
        <v>74743.460000000006</v>
      </c>
      <c r="G461" s="55"/>
      <c r="H461" s="49" t="s">
        <v>1442</v>
      </c>
      <c r="I461" s="3828"/>
      <c r="J461" s="3828"/>
      <c r="K461" s="3831"/>
    </row>
    <row r="462" spans="1:11" ht="172.5" customHeight="1">
      <c r="A462" s="37"/>
      <c r="B462" s="49" t="s">
        <v>1443</v>
      </c>
      <c r="C462" s="49" t="s">
        <v>1444</v>
      </c>
      <c r="D462" s="52" t="s">
        <v>1445</v>
      </c>
      <c r="E462" s="51">
        <v>726.1</v>
      </c>
      <c r="F462" s="51">
        <v>14939340.5</v>
      </c>
      <c r="G462" s="55"/>
      <c r="H462" s="49" t="s">
        <v>1446</v>
      </c>
      <c r="I462" s="49" t="s">
        <v>1419</v>
      </c>
      <c r="J462" s="49" t="s">
        <v>1447</v>
      </c>
      <c r="K462" s="55"/>
    </row>
  </sheetData>
  <mergeCells count="87">
    <mergeCell ref="K390:K401"/>
    <mergeCell ref="K372:K373"/>
    <mergeCell ref="K346:K347"/>
    <mergeCell ref="K348:K349"/>
    <mergeCell ref="J409:J421"/>
    <mergeCell ref="G230:G231"/>
    <mergeCell ref="H230:H231"/>
    <mergeCell ref="J323:J324"/>
    <mergeCell ref="K323:K324"/>
    <mergeCell ref="I230:I231"/>
    <mergeCell ref="I287:I288"/>
    <mergeCell ref="J69:J70"/>
    <mergeCell ref="K69:K70"/>
    <mergeCell ref="B19:B35"/>
    <mergeCell ref="K19:K35"/>
    <mergeCell ref="F69:F70"/>
    <mergeCell ref="H69:H70"/>
    <mergeCell ref="G69:G70"/>
    <mergeCell ref="B69:B70"/>
    <mergeCell ref="I69:I70"/>
    <mergeCell ref="F196:F202"/>
    <mergeCell ref="G196:G202"/>
    <mergeCell ref="H196:H202"/>
    <mergeCell ref="I196:I202"/>
    <mergeCell ref="B196:B202"/>
    <mergeCell ref="K80:K109"/>
    <mergeCell ref="K133:K134"/>
    <mergeCell ref="H152:H153"/>
    <mergeCell ref="D230:D231"/>
    <mergeCell ref="F287:F288"/>
    <mergeCell ref="J133:J134"/>
    <mergeCell ref="J196:J202"/>
    <mergeCell ref="K196:K202"/>
    <mergeCell ref="E287:E288"/>
    <mergeCell ref="I245:I247"/>
    <mergeCell ref="K230:K231"/>
    <mergeCell ref="J230:J231"/>
    <mergeCell ref="H137:H140"/>
    <mergeCell ref="E230:E231"/>
    <mergeCell ref="D245:D247"/>
    <mergeCell ref="F230:F231"/>
    <mergeCell ref="A245:A247"/>
    <mergeCell ref="A287:A288"/>
    <mergeCell ref="D323:D324"/>
    <mergeCell ref="I323:I324"/>
    <mergeCell ref="I372:I373"/>
    <mergeCell ref="I346:I349"/>
    <mergeCell ref="B287:B288"/>
    <mergeCell ref="C287:C288"/>
    <mergeCell ref="G287:G288"/>
    <mergeCell ref="H287:H288"/>
    <mergeCell ref="D287:D288"/>
    <mergeCell ref="H333:H334"/>
    <mergeCell ref="B409:B421"/>
    <mergeCell ref="B403:B404"/>
    <mergeCell ref="C390:C401"/>
    <mergeCell ref="J390:J401"/>
    <mergeCell ref="J381:J389"/>
    <mergeCell ref="I409:I421"/>
    <mergeCell ref="A403:A404"/>
    <mergeCell ref="C403:C404"/>
    <mergeCell ref="D403:D404"/>
    <mergeCell ref="I403:I404"/>
    <mergeCell ref="D381:D389"/>
    <mergeCell ref="I381:I389"/>
    <mergeCell ref="B381:B389"/>
    <mergeCell ref="J422:J423"/>
    <mergeCell ref="C422:C423"/>
    <mergeCell ref="L337:L338"/>
    <mergeCell ref="J441:J448"/>
    <mergeCell ref="I441:I448"/>
    <mergeCell ref="K441:K448"/>
    <mergeCell ref="C441:C448"/>
    <mergeCell ref="D441:D448"/>
    <mergeCell ref="F422:F423"/>
    <mergeCell ref="I422:I423"/>
    <mergeCell ref="K409:K421"/>
    <mergeCell ref="J346:J347"/>
    <mergeCell ref="J348:J349"/>
    <mergeCell ref="J372:J373"/>
    <mergeCell ref="K422:K423"/>
    <mergeCell ref="K381:K389"/>
    <mergeCell ref="I453:I454"/>
    <mergeCell ref="I457:I461"/>
    <mergeCell ref="J457:J461"/>
    <mergeCell ref="K457:K461"/>
    <mergeCell ref="I451:I45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9"/>
  <sheetViews>
    <sheetView topLeftCell="A139" workbookViewId="0">
      <selection activeCell="B175" sqref="B175"/>
    </sheetView>
  </sheetViews>
  <sheetFormatPr defaultRowHeight="15"/>
  <cols>
    <col min="1" max="1" width="5.42578125" style="2631" customWidth="1"/>
    <col min="2" max="2" width="34.7109375" customWidth="1"/>
    <col min="3" max="3" width="33.7109375" style="880" customWidth="1"/>
    <col min="4" max="4" width="8.7109375" customWidth="1"/>
    <col min="6" max="6" width="17" style="24" customWidth="1"/>
    <col min="7" max="7" width="24" style="24" customWidth="1"/>
  </cols>
  <sheetData>
    <row r="1" spans="1:7" s="1" customFormat="1">
      <c r="A1" s="2631"/>
      <c r="C1" s="880"/>
      <c r="F1" s="24"/>
      <c r="G1" s="24"/>
    </row>
    <row r="2" spans="1:7" s="1" customFormat="1">
      <c r="A2" s="2631"/>
      <c r="B2" s="4438" t="s">
        <v>13844</v>
      </c>
      <c r="C2" s="4438"/>
      <c r="D2" s="4438"/>
      <c r="E2" s="4438"/>
      <c r="F2" s="4438"/>
      <c r="G2" s="4438"/>
    </row>
    <row r="4" spans="1:7" ht="42.75" customHeight="1">
      <c r="A4" s="2632" t="s">
        <v>1449</v>
      </c>
      <c r="B4" s="2483" t="s">
        <v>8431</v>
      </c>
      <c r="C4" s="1796" t="s">
        <v>1451</v>
      </c>
      <c r="D4" s="2633" t="s">
        <v>13841</v>
      </c>
      <c r="E4" s="856" t="s">
        <v>13840</v>
      </c>
      <c r="F4" s="1061" t="s">
        <v>13842</v>
      </c>
      <c r="G4" s="1061" t="s">
        <v>6806</v>
      </c>
    </row>
    <row r="5" spans="1:7" s="2487" customFormat="1" ht="13.5" customHeight="1">
      <c r="A5" s="2634">
        <v>1</v>
      </c>
      <c r="B5" s="2635">
        <v>2</v>
      </c>
      <c r="C5" s="2636">
        <v>3</v>
      </c>
      <c r="D5" s="2637">
        <v>4</v>
      </c>
      <c r="E5" s="2635">
        <v>5</v>
      </c>
      <c r="F5" s="2638">
        <v>6</v>
      </c>
      <c r="G5" s="2644"/>
    </row>
    <row r="6" spans="1:7" ht="63.75" customHeight="1">
      <c r="A6" s="1007">
        <v>1</v>
      </c>
      <c r="B6" s="2600" t="s">
        <v>13831</v>
      </c>
      <c r="C6" s="2628" t="s">
        <v>13830</v>
      </c>
      <c r="D6" s="2603" t="s">
        <v>1826</v>
      </c>
      <c r="E6" s="2606">
        <v>1</v>
      </c>
      <c r="F6" s="2612">
        <v>1462647</v>
      </c>
      <c r="G6" s="1061" t="s">
        <v>13843</v>
      </c>
    </row>
    <row r="7" spans="1:7" ht="25.5">
      <c r="A7" s="1007"/>
      <c r="B7" s="2639"/>
      <c r="C7" s="2614" t="s">
        <v>13661</v>
      </c>
      <c r="D7" s="1524" t="s">
        <v>1826</v>
      </c>
      <c r="E7" s="2607">
        <v>2</v>
      </c>
      <c r="F7" s="1721">
        <v>91800</v>
      </c>
      <c r="G7" s="974"/>
    </row>
    <row r="8" spans="1:7" ht="25.5">
      <c r="A8" s="1007"/>
      <c r="B8" s="2640"/>
      <c r="C8" s="2615" t="s">
        <v>13662</v>
      </c>
      <c r="D8" s="1524" t="s">
        <v>1826</v>
      </c>
      <c r="E8" s="2607">
        <v>4</v>
      </c>
      <c r="F8" s="866">
        <v>84000</v>
      </c>
      <c r="G8" s="974"/>
    </row>
    <row r="9" spans="1:7" ht="25.5">
      <c r="A9" s="1007"/>
      <c r="B9" s="2640"/>
      <c r="C9" s="2615" t="s">
        <v>13663</v>
      </c>
      <c r="D9" s="1524" t="s">
        <v>1826</v>
      </c>
      <c r="E9" s="2607">
        <v>4</v>
      </c>
      <c r="F9" s="866">
        <v>228000</v>
      </c>
      <c r="G9" s="974"/>
    </row>
    <row r="10" spans="1:7" ht="15.75">
      <c r="A10" s="1007"/>
      <c r="B10" s="2640"/>
      <c r="C10" s="2615" t="s">
        <v>13664</v>
      </c>
      <c r="D10" s="1524" t="s">
        <v>1826</v>
      </c>
      <c r="E10" s="2607">
        <v>4</v>
      </c>
      <c r="F10" s="866">
        <v>47480</v>
      </c>
      <c r="G10" s="974"/>
    </row>
    <row r="11" spans="1:7" ht="15.75">
      <c r="A11" s="1007"/>
      <c r="B11" s="2640"/>
      <c r="C11" s="2615" t="s">
        <v>13665</v>
      </c>
      <c r="D11" s="1524" t="s">
        <v>2076</v>
      </c>
      <c r="E11" s="2608">
        <v>136.69999999999999</v>
      </c>
      <c r="F11" s="866">
        <v>112094</v>
      </c>
      <c r="G11" s="974"/>
    </row>
    <row r="12" spans="1:7" ht="15.75">
      <c r="A12" s="1007"/>
      <c r="B12" s="2640"/>
      <c r="C12" s="2616" t="s">
        <v>13666</v>
      </c>
      <c r="D12" s="1524" t="s">
        <v>1826</v>
      </c>
      <c r="E12" s="2608">
        <v>153</v>
      </c>
      <c r="F12" s="866">
        <v>41310</v>
      </c>
      <c r="G12" s="974"/>
    </row>
    <row r="13" spans="1:7" ht="51">
      <c r="A13" s="1007">
        <v>2</v>
      </c>
      <c r="B13" s="2599" t="s">
        <v>13832</v>
      </c>
      <c r="C13" s="2628" t="s">
        <v>10912</v>
      </c>
      <c r="D13" s="1524" t="s">
        <v>1826</v>
      </c>
      <c r="E13" s="2608">
        <v>1</v>
      </c>
      <c r="F13" s="866">
        <v>883940.36</v>
      </c>
      <c r="G13" s="1061" t="s">
        <v>13843</v>
      </c>
    </row>
    <row r="14" spans="1:7" ht="25.5">
      <c r="A14" s="1007"/>
      <c r="B14" s="2601"/>
      <c r="C14" s="2617" t="s">
        <v>13667</v>
      </c>
      <c r="D14" s="1524" t="s">
        <v>1826</v>
      </c>
      <c r="E14" s="2606">
        <v>3</v>
      </c>
      <c r="F14" s="866">
        <v>18366.759999999998</v>
      </c>
      <c r="G14" s="974"/>
    </row>
    <row r="15" spans="1:7" ht="15.75">
      <c r="A15" s="1007"/>
      <c r="B15" s="2602"/>
      <c r="C15" s="2618" t="s">
        <v>13668</v>
      </c>
      <c r="D15" s="1524" t="s">
        <v>1826</v>
      </c>
      <c r="E15" s="2609">
        <v>2</v>
      </c>
      <c r="F15" s="1721">
        <v>4860.51</v>
      </c>
      <c r="G15" s="974"/>
    </row>
    <row r="16" spans="1:7" ht="51">
      <c r="A16" s="1007">
        <v>3</v>
      </c>
      <c r="B16" s="2641" t="s">
        <v>13834</v>
      </c>
      <c r="C16" s="2629" t="s">
        <v>13833</v>
      </c>
      <c r="D16" s="1524" t="s">
        <v>1826</v>
      </c>
      <c r="E16" s="2609">
        <v>1</v>
      </c>
      <c r="F16" s="1376" t="s">
        <v>13801</v>
      </c>
      <c r="G16" s="1061" t="s">
        <v>13843</v>
      </c>
    </row>
    <row r="17" spans="1:7" ht="15.75">
      <c r="A17" s="1007"/>
      <c r="B17" s="2642"/>
      <c r="C17" s="2619" t="s">
        <v>13669</v>
      </c>
      <c r="D17" s="1524" t="s">
        <v>1826</v>
      </c>
      <c r="E17" s="2609">
        <v>1</v>
      </c>
      <c r="F17" s="1721">
        <v>627428.18999999994</v>
      </c>
      <c r="G17" s="974"/>
    </row>
    <row r="18" spans="1:7" ht="15.75">
      <c r="A18" s="1007"/>
      <c r="B18" s="2642"/>
      <c r="C18" s="2619" t="s">
        <v>13670</v>
      </c>
      <c r="D18" s="1524" t="s">
        <v>1826</v>
      </c>
      <c r="E18" s="2609">
        <v>1</v>
      </c>
      <c r="F18" s="1721">
        <v>526772.91</v>
      </c>
      <c r="G18" s="974"/>
    </row>
    <row r="19" spans="1:7" ht="15.75">
      <c r="A19" s="1007"/>
      <c r="B19" s="2642"/>
      <c r="C19" s="2619" t="s">
        <v>13671</v>
      </c>
      <c r="D19" s="1524" t="s">
        <v>1826</v>
      </c>
      <c r="E19" s="2606">
        <v>1</v>
      </c>
      <c r="F19" s="1721">
        <v>802811.08</v>
      </c>
      <c r="G19" s="974"/>
    </row>
    <row r="20" spans="1:7" ht="15.75">
      <c r="A20" s="1007"/>
      <c r="B20" s="2642"/>
      <c r="C20" s="2619" t="s">
        <v>13672</v>
      </c>
      <c r="D20" s="1524" t="s">
        <v>1826</v>
      </c>
      <c r="E20" s="2606">
        <v>4</v>
      </c>
      <c r="F20" s="1721">
        <v>362820.38</v>
      </c>
      <c r="G20" s="974"/>
    </row>
    <row r="21" spans="1:7" ht="25.5">
      <c r="A21" s="1007"/>
      <c r="B21" s="2642"/>
      <c r="C21" s="2619" t="s">
        <v>13673</v>
      </c>
      <c r="D21" s="1524" t="s">
        <v>13800</v>
      </c>
      <c r="E21" s="2606">
        <v>258</v>
      </c>
      <c r="F21" s="1721">
        <v>3870000</v>
      </c>
      <c r="G21" s="974"/>
    </row>
    <row r="22" spans="1:7" ht="25.5">
      <c r="A22" s="1007"/>
      <c r="B22" s="2642"/>
      <c r="C22" s="2619" t="s">
        <v>13674</v>
      </c>
      <c r="D22" s="1524" t="s">
        <v>1826</v>
      </c>
      <c r="E22" s="2609">
        <v>37.4</v>
      </c>
      <c r="F22" s="2055">
        <v>541592.31999999995</v>
      </c>
      <c r="G22" s="974"/>
    </row>
    <row r="23" spans="1:7" ht="15.75">
      <c r="A23" s="1007"/>
      <c r="B23" s="2642"/>
      <c r="C23" s="2618" t="s">
        <v>13675</v>
      </c>
      <c r="D23" s="1524" t="s">
        <v>1826</v>
      </c>
      <c r="E23" s="2609">
        <v>4</v>
      </c>
      <c r="F23" s="2055">
        <v>16608.12</v>
      </c>
      <c r="G23" s="974"/>
    </row>
    <row r="24" spans="1:7" ht="25.5">
      <c r="A24" s="1007"/>
      <c r="B24" s="2642"/>
      <c r="C24" s="2619" t="s">
        <v>13676</v>
      </c>
      <c r="D24" s="1524" t="s">
        <v>13800</v>
      </c>
      <c r="E24" s="2606">
        <v>511</v>
      </c>
      <c r="F24" s="1614">
        <v>1277500</v>
      </c>
      <c r="G24" s="974"/>
    </row>
    <row r="25" spans="1:7" ht="15.75">
      <c r="A25" s="1007"/>
      <c r="B25" s="2642"/>
      <c r="C25" s="2619" t="s">
        <v>13677</v>
      </c>
      <c r="D25" s="1524" t="s">
        <v>2076</v>
      </c>
      <c r="E25" s="2606">
        <v>237.1</v>
      </c>
      <c r="F25" s="1614">
        <v>1232400</v>
      </c>
      <c r="G25" s="974"/>
    </row>
    <row r="26" spans="1:7" ht="65.25" customHeight="1">
      <c r="A26" s="1007">
        <v>4</v>
      </c>
      <c r="B26" s="2643" t="s">
        <v>13659</v>
      </c>
      <c r="C26" s="30"/>
      <c r="D26" s="1524" t="s">
        <v>1826</v>
      </c>
      <c r="E26" s="2606">
        <v>1</v>
      </c>
      <c r="F26" s="1731" t="s">
        <v>13802</v>
      </c>
      <c r="G26" s="1061" t="s">
        <v>13843</v>
      </c>
    </row>
    <row r="27" spans="1:7" ht="15.75">
      <c r="A27" s="1007"/>
      <c r="B27" s="4439" t="s">
        <v>13660</v>
      </c>
      <c r="C27" s="2619" t="s">
        <v>13678</v>
      </c>
      <c r="D27" s="1524" t="s">
        <v>1826</v>
      </c>
      <c r="E27" s="2606">
        <v>1</v>
      </c>
      <c r="F27" s="1614">
        <v>6850</v>
      </c>
      <c r="G27" s="974"/>
    </row>
    <row r="28" spans="1:7" ht="15.75">
      <c r="A28" s="1007"/>
      <c r="B28" s="4439"/>
      <c r="C28" s="2619" t="s">
        <v>13679</v>
      </c>
      <c r="D28" s="1524" t="s">
        <v>1826</v>
      </c>
      <c r="E28" s="2606">
        <v>1</v>
      </c>
      <c r="F28" s="1614">
        <v>8392</v>
      </c>
      <c r="G28" s="974"/>
    </row>
    <row r="29" spans="1:7" ht="15.75">
      <c r="A29" s="1007"/>
      <c r="B29" s="4439"/>
      <c r="C29" s="2619" t="s">
        <v>13680</v>
      </c>
      <c r="D29" s="1524" t="s">
        <v>1826</v>
      </c>
      <c r="E29" s="2606">
        <v>75</v>
      </c>
      <c r="F29" s="1614">
        <v>167451</v>
      </c>
      <c r="G29" s="974"/>
    </row>
    <row r="30" spans="1:7" ht="15.75">
      <c r="A30" s="1007"/>
      <c r="B30" s="4439"/>
      <c r="C30" s="2619" t="s">
        <v>13681</v>
      </c>
      <c r="D30" s="1524" t="s">
        <v>1826</v>
      </c>
      <c r="E30" s="2606">
        <v>1</v>
      </c>
      <c r="F30" s="1614">
        <v>26300</v>
      </c>
      <c r="G30" s="974"/>
    </row>
    <row r="31" spans="1:7" ht="15.75">
      <c r="A31" s="1007"/>
      <c r="B31" s="4439"/>
      <c r="C31" s="2619" t="s">
        <v>13682</v>
      </c>
      <c r="D31" s="1524" t="s">
        <v>1826</v>
      </c>
      <c r="E31" s="2606">
        <v>2</v>
      </c>
      <c r="F31" s="1614">
        <v>8966</v>
      </c>
      <c r="G31" s="974"/>
    </row>
    <row r="32" spans="1:7" ht="15.75">
      <c r="A32" s="1007"/>
      <c r="B32" s="4439"/>
      <c r="C32" s="2619" t="s">
        <v>13683</v>
      </c>
      <c r="D32" s="1524" t="s">
        <v>1826</v>
      </c>
      <c r="E32" s="2606">
        <v>2</v>
      </c>
      <c r="F32" s="1614">
        <v>29740</v>
      </c>
      <c r="G32" s="974"/>
    </row>
    <row r="33" spans="1:7" ht="15.75">
      <c r="A33" s="1007"/>
      <c r="B33" s="4439"/>
      <c r="C33" s="2619" t="s">
        <v>13684</v>
      </c>
      <c r="D33" s="1524" t="s">
        <v>1826</v>
      </c>
      <c r="E33" s="2606">
        <v>1</v>
      </c>
      <c r="F33" s="1614">
        <v>36590</v>
      </c>
      <c r="G33" s="974"/>
    </row>
    <row r="34" spans="1:7" ht="15.75">
      <c r="A34" s="1007"/>
      <c r="B34" s="4439"/>
      <c r="C34" s="2619" t="s">
        <v>13685</v>
      </c>
      <c r="D34" s="1524" t="s">
        <v>1826</v>
      </c>
      <c r="E34" s="2606">
        <v>1</v>
      </c>
      <c r="F34" s="1614">
        <v>26550</v>
      </c>
      <c r="G34" s="974"/>
    </row>
    <row r="35" spans="1:7" ht="15.75">
      <c r="A35" s="1007"/>
      <c r="B35" s="4439"/>
      <c r="C35" s="2619" t="s">
        <v>13686</v>
      </c>
      <c r="D35" s="1524" t="s">
        <v>1826</v>
      </c>
      <c r="E35" s="2606">
        <v>1</v>
      </c>
      <c r="F35" s="1614">
        <v>57620</v>
      </c>
      <c r="G35" s="974"/>
    </row>
    <row r="36" spans="1:7" ht="15.75">
      <c r="A36" s="1007"/>
      <c r="B36" s="4439"/>
      <c r="C36" s="2620" t="s">
        <v>13687</v>
      </c>
      <c r="D36" s="1524" t="s">
        <v>1826</v>
      </c>
      <c r="E36" s="2606">
        <v>1</v>
      </c>
      <c r="F36" s="2612">
        <v>23735</v>
      </c>
      <c r="G36" s="974"/>
    </row>
    <row r="37" spans="1:7" ht="51">
      <c r="A37" s="1007">
        <v>5</v>
      </c>
      <c r="B37" s="1059" t="s">
        <v>13835</v>
      </c>
      <c r="C37" s="2628" t="s">
        <v>13827</v>
      </c>
      <c r="D37" s="1524" t="s">
        <v>1826</v>
      </c>
      <c r="E37" s="2606">
        <v>1</v>
      </c>
      <c r="F37" s="2612">
        <v>599999</v>
      </c>
      <c r="G37" s="1061" t="s">
        <v>13843</v>
      </c>
    </row>
    <row r="38" spans="1:7" ht="15.75">
      <c r="A38" s="1007"/>
      <c r="B38" s="2598"/>
      <c r="C38" s="2621" t="s">
        <v>13688</v>
      </c>
      <c r="D38" s="1524" t="s">
        <v>1826</v>
      </c>
      <c r="E38" s="2606">
        <v>1</v>
      </c>
      <c r="F38" s="2612">
        <v>127050</v>
      </c>
      <c r="G38" s="974"/>
    </row>
    <row r="39" spans="1:7" ht="15.75">
      <c r="A39" s="1007"/>
      <c r="B39" s="2598"/>
      <c r="C39" s="2618" t="s">
        <v>13689</v>
      </c>
      <c r="D39" s="1524" t="s">
        <v>1826</v>
      </c>
      <c r="E39" s="2609">
        <v>1</v>
      </c>
      <c r="F39" s="2055">
        <v>47060</v>
      </c>
      <c r="G39" s="974"/>
    </row>
    <row r="40" spans="1:7" ht="15.75">
      <c r="A40" s="1007"/>
      <c r="B40" s="2598"/>
      <c r="C40" s="2621" t="s">
        <v>13690</v>
      </c>
      <c r="D40" s="1524" t="s">
        <v>2076</v>
      </c>
      <c r="E40" s="2609">
        <v>88</v>
      </c>
      <c r="F40" s="2612">
        <v>264535</v>
      </c>
      <c r="G40" s="974"/>
    </row>
    <row r="41" spans="1:7" ht="25.5">
      <c r="A41" s="1007"/>
      <c r="B41" s="2598"/>
      <c r="C41" s="2621" t="s">
        <v>13691</v>
      </c>
      <c r="D41" s="1524" t="s">
        <v>1826</v>
      </c>
      <c r="E41" s="2606">
        <v>1</v>
      </c>
      <c r="F41" s="2612">
        <v>161354</v>
      </c>
      <c r="G41" s="974"/>
    </row>
    <row r="42" spans="1:7" ht="51">
      <c r="A42" s="1007">
        <v>6</v>
      </c>
      <c r="B42" s="2599" t="s">
        <v>13836</v>
      </c>
      <c r="C42" s="2628" t="s">
        <v>13827</v>
      </c>
      <c r="D42" s="1524" t="s">
        <v>1826</v>
      </c>
      <c r="E42" s="2606">
        <v>1</v>
      </c>
      <c r="F42" s="2612">
        <v>199994</v>
      </c>
      <c r="G42" s="1061" t="s">
        <v>13843</v>
      </c>
    </row>
    <row r="43" spans="1:7" ht="25.5">
      <c r="A43" s="1007"/>
      <c r="B43" s="2640"/>
      <c r="C43" s="2618" t="s">
        <v>13692</v>
      </c>
      <c r="D43" s="1524" t="s">
        <v>1826</v>
      </c>
      <c r="E43" s="2609">
        <v>1</v>
      </c>
      <c r="F43" s="1746">
        <v>109061</v>
      </c>
      <c r="G43" s="974"/>
    </row>
    <row r="44" spans="1:7" ht="25.5">
      <c r="A44" s="1007"/>
      <c r="B44" s="2598"/>
      <c r="C44" s="2621" t="s">
        <v>13693</v>
      </c>
      <c r="D44" s="1524" t="s">
        <v>1826</v>
      </c>
      <c r="E44" s="2610">
        <v>1</v>
      </c>
      <c r="F44" s="1580">
        <v>67065</v>
      </c>
      <c r="G44" s="974"/>
    </row>
    <row r="45" spans="1:7" ht="51">
      <c r="A45" s="1007">
        <v>7</v>
      </c>
      <c r="B45" s="2599" t="s">
        <v>13829</v>
      </c>
      <c r="C45" s="2627" t="s">
        <v>13827</v>
      </c>
      <c r="D45" s="1524" t="s">
        <v>1826</v>
      </c>
      <c r="E45" s="2610">
        <v>1</v>
      </c>
      <c r="F45" s="1580">
        <v>113261.6</v>
      </c>
      <c r="G45" s="1061" t="s">
        <v>13843</v>
      </c>
    </row>
    <row r="46" spans="1:7" ht="25.5">
      <c r="A46" s="1007"/>
      <c r="B46" s="2598"/>
      <c r="C46" s="2621" t="s">
        <v>13694</v>
      </c>
      <c r="D46" s="1524" t="s">
        <v>1826</v>
      </c>
      <c r="E46" s="2610">
        <v>10</v>
      </c>
      <c r="F46" s="1580">
        <v>36087.199999999997</v>
      </c>
      <c r="G46" s="974"/>
    </row>
    <row r="47" spans="1:7" ht="15.75">
      <c r="A47" s="1007"/>
      <c r="B47" s="2598"/>
      <c r="C47" s="2621" t="s">
        <v>13695</v>
      </c>
      <c r="D47" s="1524" t="s">
        <v>1826</v>
      </c>
      <c r="E47" s="2610">
        <v>1</v>
      </c>
      <c r="F47" s="1580">
        <v>43487.199999999997</v>
      </c>
      <c r="G47" s="974"/>
    </row>
    <row r="48" spans="1:7" ht="15.75">
      <c r="A48" s="1007"/>
      <c r="B48" s="2598"/>
      <c r="C48" s="2621" t="s">
        <v>13696</v>
      </c>
      <c r="D48" s="1524" t="s">
        <v>1826</v>
      </c>
      <c r="E48" s="2610">
        <v>1</v>
      </c>
      <c r="F48" s="1580">
        <v>33687.199999999997</v>
      </c>
      <c r="G48" s="974"/>
    </row>
    <row r="49" spans="1:7" ht="51">
      <c r="A49" s="1007">
        <v>8</v>
      </c>
      <c r="B49" s="2600" t="s">
        <v>13828</v>
      </c>
      <c r="C49" s="2624" t="s">
        <v>13827</v>
      </c>
      <c r="D49" s="1524" t="s">
        <v>1826</v>
      </c>
      <c r="E49" s="2610">
        <v>1</v>
      </c>
      <c r="F49" s="1580">
        <v>794498.8</v>
      </c>
      <c r="G49" s="1061" t="s">
        <v>13843</v>
      </c>
    </row>
    <row r="50" spans="1:7" ht="15.75">
      <c r="A50" s="1007"/>
      <c r="B50" s="4437"/>
      <c r="C50" s="2621" t="s">
        <v>13697</v>
      </c>
      <c r="D50" s="1524" t="s">
        <v>1826</v>
      </c>
      <c r="E50" s="2610">
        <v>1</v>
      </c>
      <c r="F50" s="1580">
        <v>188038.38</v>
      </c>
      <c r="G50" s="974"/>
    </row>
    <row r="51" spans="1:7" ht="15.75">
      <c r="A51" s="1007"/>
      <c r="B51" s="4437"/>
      <c r="C51" s="2621" t="s">
        <v>13698</v>
      </c>
      <c r="D51" s="1524" t="s">
        <v>1826</v>
      </c>
      <c r="E51" s="2610">
        <v>1</v>
      </c>
      <c r="F51" s="1580">
        <v>159998.32999999999</v>
      </c>
      <c r="G51" s="974"/>
    </row>
    <row r="52" spans="1:7" ht="15.75">
      <c r="A52" s="1007"/>
      <c r="B52" s="4437"/>
      <c r="C52" s="2621" t="s">
        <v>13699</v>
      </c>
      <c r="D52" s="1524" t="s">
        <v>1826</v>
      </c>
      <c r="E52" s="2610">
        <v>2</v>
      </c>
      <c r="F52" s="1580">
        <v>82118.34</v>
      </c>
      <c r="G52" s="974"/>
    </row>
    <row r="53" spans="1:7" ht="15.75">
      <c r="A53" s="1007"/>
      <c r="B53" s="4437"/>
      <c r="C53" s="2621" t="s">
        <v>13700</v>
      </c>
      <c r="D53" s="1524" t="s">
        <v>1826</v>
      </c>
      <c r="E53" s="2610">
        <v>1</v>
      </c>
      <c r="F53" s="1580">
        <v>109838.36</v>
      </c>
      <c r="G53" s="974"/>
    </row>
    <row r="54" spans="1:7" ht="15.75">
      <c r="A54" s="1007"/>
      <c r="B54" s="4437"/>
      <c r="C54" s="2621" t="s">
        <v>13701</v>
      </c>
      <c r="D54" s="1524" t="s">
        <v>1826</v>
      </c>
      <c r="E54" s="2610">
        <v>1</v>
      </c>
      <c r="F54" s="1580">
        <v>44998.34</v>
      </c>
      <c r="G54" s="974"/>
    </row>
    <row r="55" spans="1:7" ht="15.75">
      <c r="A55" s="1007"/>
      <c r="B55" s="4437"/>
      <c r="C55" s="2621" t="s">
        <v>13702</v>
      </c>
      <c r="D55" s="1524" t="s">
        <v>2076</v>
      </c>
      <c r="E55" s="2610">
        <v>96</v>
      </c>
      <c r="F55" s="1580">
        <v>209506.33</v>
      </c>
      <c r="G55" s="974"/>
    </row>
    <row r="56" spans="1:7" ht="51">
      <c r="A56" s="1007">
        <v>9</v>
      </c>
      <c r="B56" s="2599" t="s">
        <v>13826</v>
      </c>
      <c r="C56" s="2627" t="s">
        <v>13827</v>
      </c>
      <c r="D56" s="1524" t="s">
        <v>1826</v>
      </c>
      <c r="E56" s="2610">
        <v>1</v>
      </c>
      <c r="F56" s="1376" t="s">
        <v>13803</v>
      </c>
      <c r="G56" s="1061" t="s">
        <v>13843</v>
      </c>
    </row>
    <row r="57" spans="1:7" ht="15.75">
      <c r="A57" s="1007"/>
      <c r="B57" s="2598"/>
      <c r="C57" s="2621" t="s">
        <v>13703</v>
      </c>
      <c r="D57" s="1524" t="s">
        <v>1826</v>
      </c>
      <c r="E57" s="2610">
        <v>1</v>
      </c>
      <c r="F57" s="1580">
        <v>61069.04</v>
      </c>
      <c r="G57" s="974"/>
    </row>
    <row r="58" spans="1:7" ht="15.75">
      <c r="A58" s="1007"/>
      <c r="B58" s="2598"/>
      <c r="C58" s="2621" t="s">
        <v>13704</v>
      </c>
      <c r="D58" s="1524" t="s">
        <v>1826</v>
      </c>
      <c r="E58" s="2610">
        <v>1</v>
      </c>
      <c r="F58" s="1580">
        <v>74819.06</v>
      </c>
      <c r="G58" s="974"/>
    </row>
    <row r="59" spans="1:7" ht="51">
      <c r="A59" s="1007">
        <v>10</v>
      </c>
      <c r="B59" s="2600" t="s">
        <v>13825</v>
      </c>
      <c r="C59" s="2627" t="s">
        <v>13824</v>
      </c>
      <c r="D59" s="1524" t="s">
        <v>1826</v>
      </c>
      <c r="E59" s="2610">
        <v>1</v>
      </c>
      <c r="F59" s="1580">
        <v>124224.8</v>
      </c>
      <c r="G59" s="1061" t="s">
        <v>13843</v>
      </c>
    </row>
    <row r="60" spans="1:7" ht="15.75">
      <c r="A60" s="1007"/>
      <c r="B60" s="2598"/>
      <c r="C60" s="2621" t="s">
        <v>13705</v>
      </c>
      <c r="D60" s="1524" t="s">
        <v>1826</v>
      </c>
      <c r="E60" s="2610">
        <v>1</v>
      </c>
      <c r="F60" s="1580">
        <v>40380.26</v>
      </c>
      <c r="G60" s="974"/>
    </row>
    <row r="61" spans="1:7" ht="25.5">
      <c r="A61" s="1007"/>
      <c r="B61" s="2598"/>
      <c r="C61" s="2621" t="s">
        <v>13706</v>
      </c>
      <c r="D61" s="1524" t="s">
        <v>1826</v>
      </c>
      <c r="E61" s="2610">
        <v>1</v>
      </c>
      <c r="F61" s="1580">
        <v>36839.269999999997</v>
      </c>
      <c r="G61" s="974"/>
    </row>
    <row r="62" spans="1:7" ht="15.75">
      <c r="A62" s="1007"/>
      <c r="B62" s="2598"/>
      <c r="C62" s="2621" t="s">
        <v>13707</v>
      </c>
      <c r="D62" s="1524" t="s">
        <v>1826</v>
      </c>
      <c r="E62" s="2610">
        <v>1</v>
      </c>
      <c r="F62" s="1580">
        <v>47005.27</v>
      </c>
      <c r="G62" s="974"/>
    </row>
    <row r="63" spans="1:7" ht="51">
      <c r="A63" s="1007">
        <v>11</v>
      </c>
      <c r="B63" s="2599" t="s">
        <v>13823</v>
      </c>
      <c r="C63" s="2627" t="s">
        <v>13819</v>
      </c>
      <c r="D63" s="1524" t="s">
        <v>1826</v>
      </c>
      <c r="E63" s="2610">
        <v>1</v>
      </c>
      <c r="F63" s="1580">
        <v>13317272.4</v>
      </c>
      <c r="G63" s="1061" t="s">
        <v>13843</v>
      </c>
    </row>
    <row r="64" spans="1:7" ht="15.75">
      <c r="A64" s="1007"/>
      <c r="B64" s="2598"/>
      <c r="C64" s="2621" t="s">
        <v>13708</v>
      </c>
      <c r="D64" s="1524" t="s">
        <v>1826</v>
      </c>
      <c r="E64" s="2610">
        <v>2</v>
      </c>
      <c r="F64" s="1580">
        <v>632129.75</v>
      </c>
      <c r="G64" s="974"/>
    </row>
    <row r="65" spans="1:7" ht="15.75">
      <c r="A65" s="1007"/>
      <c r="B65" s="2598"/>
      <c r="C65" s="2621" t="s">
        <v>13709</v>
      </c>
      <c r="D65" s="1524" t="s">
        <v>1826</v>
      </c>
      <c r="E65" s="2610">
        <v>5</v>
      </c>
      <c r="F65" s="1580">
        <v>853578.95</v>
      </c>
      <c r="G65" s="974"/>
    </row>
    <row r="66" spans="1:7" ht="15.75">
      <c r="A66" s="1007"/>
      <c r="B66" s="2598"/>
      <c r="C66" s="2621" t="s">
        <v>13710</v>
      </c>
      <c r="D66" s="1524" t="s">
        <v>1826</v>
      </c>
      <c r="E66" s="2610">
        <v>1</v>
      </c>
      <c r="F66" s="1580">
        <v>3351329.75</v>
      </c>
      <c r="G66" s="974"/>
    </row>
    <row r="67" spans="1:7" ht="15.75">
      <c r="A67" s="1007"/>
      <c r="B67" s="2598"/>
      <c r="C67" s="2621" t="s">
        <v>13711</v>
      </c>
      <c r="D67" s="1524" t="s">
        <v>1826</v>
      </c>
      <c r="E67" s="2610">
        <v>1</v>
      </c>
      <c r="F67" s="1580">
        <v>477629.75</v>
      </c>
      <c r="G67" s="974"/>
    </row>
    <row r="68" spans="1:7" ht="15.75">
      <c r="A68" s="1007"/>
      <c r="B68" s="2598"/>
      <c r="C68" s="2621" t="s">
        <v>13712</v>
      </c>
      <c r="D68" s="1524" t="s">
        <v>1826</v>
      </c>
      <c r="E68" s="2610">
        <v>1</v>
      </c>
      <c r="F68" s="1580">
        <v>631098.94999999995</v>
      </c>
      <c r="G68" s="974"/>
    </row>
    <row r="69" spans="1:7" ht="25.5">
      <c r="A69" s="1007"/>
      <c r="B69" s="2598"/>
      <c r="C69" s="2621" t="s">
        <v>13713</v>
      </c>
      <c r="D69" s="1524" t="s">
        <v>1826</v>
      </c>
      <c r="E69" s="2610">
        <v>1</v>
      </c>
      <c r="F69" s="1580">
        <v>681569.75</v>
      </c>
      <c r="G69" s="974"/>
    </row>
    <row r="70" spans="1:7" ht="25.5">
      <c r="A70" s="1007"/>
      <c r="B70" s="2598"/>
      <c r="C70" s="2621" t="s">
        <v>13714</v>
      </c>
      <c r="D70" s="1524" t="s">
        <v>1826</v>
      </c>
      <c r="E70" s="2610">
        <v>1</v>
      </c>
      <c r="F70" s="1580">
        <v>397977.35</v>
      </c>
      <c r="G70" s="974"/>
    </row>
    <row r="71" spans="1:7" ht="15.75">
      <c r="A71" s="1007"/>
      <c r="B71" s="2598"/>
      <c r="C71" s="2621" t="s">
        <v>13715</v>
      </c>
      <c r="D71" s="1524" t="s">
        <v>1826</v>
      </c>
      <c r="E71" s="2610">
        <v>6</v>
      </c>
      <c r="F71" s="1580">
        <v>914349.35</v>
      </c>
      <c r="G71" s="974"/>
    </row>
    <row r="72" spans="1:7" ht="15.75">
      <c r="A72" s="1007"/>
      <c r="B72" s="2598"/>
      <c r="C72" s="2621" t="s">
        <v>13716</v>
      </c>
      <c r="D72" s="1524" t="s">
        <v>1826</v>
      </c>
      <c r="E72" s="2610">
        <v>1</v>
      </c>
      <c r="F72" s="1580">
        <v>481749.35</v>
      </c>
      <c r="G72" s="974"/>
    </row>
    <row r="73" spans="1:7" ht="15.75">
      <c r="A73" s="1007"/>
      <c r="B73" s="2598"/>
      <c r="C73" s="2621" t="s">
        <v>13717</v>
      </c>
      <c r="D73" s="1524" t="s">
        <v>1826</v>
      </c>
      <c r="E73" s="2610">
        <v>1</v>
      </c>
      <c r="F73" s="1580">
        <v>663029.75</v>
      </c>
      <c r="G73" s="974"/>
    </row>
    <row r="74" spans="1:7" ht="15.75">
      <c r="A74" s="1007"/>
      <c r="B74" s="2598"/>
      <c r="C74" s="2621" t="s">
        <v>13718</v>
      </c>
      <c r="D74" s="1524" t="s">
        <v>1826</v>
      </c>
      <c r="E74" s="2610">
        <v>7</v>
      </c>
      <c r="F74" s="1580">
        <v>2419169.4</v>
      </c>
      <c r="G74" s="974"/>
    </row>
    <row r="75" spans="1:7" ht="15.75">
      <c r="A75" s="1007"/>
      <c r="B75" s="2598"/>
      <c r="C75" s="2621" t="s">
        <v>13719</v>
      </c>
      <c r="D75" s="1524" t="s">
        <v>1826</v>
      </c>
      <c r="E75" s="2610">
        <v>12</v>
      </c>
      <c r="F75" s="1580">
        <v>580629.35</v>
      </c>
      <c r="G75" s="974"/>
    </row>
    <row r="76" spans="1:7" ht="15.75">
      <c r="A76" s="1007"/>
      <c r="B76" s="2598"/>
      <c r="C76" s="2621" t="s">
        <v>13720</v>
      </c>
      <c r="D76" s="1524" t="s">
        <v>1826</v>
      </c>
      <c r="E76" s="2610">
        <v>1</v>
      </c>
      <c r="F76" s="1580">
        <v>1233030.95</v>
      </c>
      <c r="G76" s="974"/>
    </row>
    <row r="77" spans="1:7" ht="51">
      <c r="A77" s="1007">
        <v>12</v>
      </c>
      <c r="B77" s="2599" t="s">
        <v>13822</v>
      </c>
      <c r="C77" s="2625" t="s">
        <v>13819</v>
      </c>
      <c r="D77" s="1524" t="s">
        <v>1826</v>
      </c>
      <c r="E77" s="2610">
        <v>1</v>
      </c>
      <c r="F77" s="1580">
        <v>416637.5</v>
      </c>
      <c r="G77" s="1061" t="s">
        <v>13843</v>
      </c>
    </row>
    <row r="78" spans="1:7" ht="15.75">
      <c r="A78" s="1007"/>
      <c r="B78" s="4437"/>
      <c r="C78" s="2621" t="s">
        <v>13721</v>
      </c>
      <c r="D78" s="1524" t="s">
        <v>1826</v>
      </c>
      <c r="E78" s="2610">
        <v>1</v>
      </c>
      <c r="F78" s="1580">
        <v>101450</v>
      </c>
      <c r="G78" s="974"/>
    </row>
    <row r="79" spans="1:7" ht="15.75">
      <c r="A79" s="1007"/>
      <c r="B79" s="4437"/>
      <c r="C79" s="2621" t="s">
        <v>13722</v>
      </c>
      <c r="D79" s="1524" t="s">
        <v>1826</v>
      </c>
      <c r="E79" s="2610">
        <v>1</v>
      </c>
      <c r="F79" s="1580">
        <v>103117</v>
      </c>
      <c r="G79" s="974"/>
    </row>
    <row r="80" spans="1:7" ht="15.75">
      <c r="A80" s="1007"/>
      <c r="B80" s="4437"/>
      <c r="C80" s="2621" t="s">
        <v>13723</v>
      </c>
      <c r="D80" s="1524" t="s">
        <v>1826</v>
      </c>
      <c r="E80" s="2610">
        <v>1</v>
      </c>
      <c r="F80" s="1580">
        <v>101453</v>
      </c>
      <c r="G80" s="974"/>
    </row>
    <row r="81" spans="1:7" ht="15.75">
      <c r="A81" s="1007"/>
      <c r="B81" s="4437"/>
      <c r="C81" s="2621" t="s">
        <v>13724</v>
      </c>
      <c r="D81" s="1524" t="s">
        <v>1826</v>
      </c>
      <c r="E81" s="2610">
        <v>1</v>
      </c>
      <c r="F81" s="1580">
        <v>110617.5</v>
      </c>
      <c r="G81" s="974"/>
    </row>
    <row r="82" spans="1:7" ht="51">
      <c r="A82" s="1007">
        <v>13</v>
      </c>
      <c r="B82" s="2600" t="s">
        <v>13821</v>
      </c>
      <c r="C82" s="2627" t="s">
        <v>13819</v>
      </c>
      <c r="D82" s="1524" t="s">
        <v>1826</v>
      </c>
      <c r="E82" s="2610"/>
      <c r="F82" s="1580">
        <v>7817190</v>
      </c>
      <c r="G82" s="1061" t="s">
        <v>13843</v>
      </c>
    </row>
    <row r="83" spans="1:7" ht="25.5">
      <c r="A83" s="1007"/>
      <c r="B83" s="4437"/>
      <c r="C83" s="2621" t="s">
        <v>13725</v>
      </c>
      <c r="D83" s="1524" t="s">
        <v>1826</v>
      </c>
      <c r="E83" s="2610">
        <v>1</v>
      </c>
      <c r="F83" s="1580">
        <v>478399</v>
      </c>
      <c r="G83" s="974"/>
    </row>
    <row r="84" spans="1:7" ht="15.75">
      <c r="A84" s="1007"/>
      <c r="B84" s="4437"/>
      <c r="C84" s="2621" t="s">
        <v>13726</v>
      </c>
      <c r="D84" s="1524" t="s">
        <v>2146</v>
      </c>
      <c r="E84" s="2610">
        <v>168.32</v>
      </c>
      <c r="F84" s="1580">
        <v>3691690</v>
      </c>
      <c r="G84" s="974"/>
    </row>
    <row r="85" spans="1:7" ht="25.5">
      <c r="A85" s="1007"/>
      <c r="B85" s="4437"/>
      <c r="C85" s="2621" t="s">
        <v>13727</v>
      </c>
      <c r="D85" s="1524" t="s">
        <v>2076</v>
      </c>
      <c r="E85" s="2610">
        <v>258</v>
      </c>
      <c r="F85" s="1580">
        <v>946498</v>
      </c>
      <c r="G85" s="974"/>
    </row>
    <row r="86" spans="1:7" ht="15.75">
      <c r="A86" s="1007"/>
      <c r="B86" s="4437"/>
      <c r="C86" s="2621" t="s">
        <v>13728</v>
      </c>
      <c r="D86" s="1524" t="s">
        <v>1826</v>
      </c>
      <c r="E86" s="2610">
        <v>5</v>
      </c>
      <c r="F86" s="1580">
        <v>159500</v>
      </c>
      <c r="G86" s="974"/>
    </row>
    <row r="87" spans="1:7" ht="15.75">
      <c r="A87" s="1007"/>
      <c r="B87" s="4437"/>
      <c r="C87" s="2621" t="s">
        <v>13729</v>
      </c>
      <c r="D87" s="1524" t="s">
        <v>1826</v>
      </c>
      <c r="E87" s="2610">
        <v>5</v>
      </c>
      <c r="F87" s="1580">
        <v>60000</v>
      </c>
      <c r="G87" s="974"/>
    </row>
    <row r="88" spans="1:7" ht="15.75">
      <c r="A88" s="1007"/>
      <c r="B88" s="4437"/>
      <c r="C88" s="2621" t="s">
        <v>13730</v>
      </c>
      <c r="D88" s="1524" t="s">
        <v>13800</v>
      </c>
      <c r="E88" s="2610">
        <v>87</v>
      </c>
      <c r="F88" s="1580">
        <v>159355</v>
      </c>
      <c r="G88" s="974"/>
    </row>
    <row r="89" spans="1:7" ht="25.5">
      <c r="A89" s="1007"/>
      <c r="B89" s="4437"/>
      <c r="C89" s="2621" t="s">
        <v>13731</v>
      </c>
      <c r="D89" s="1524" t="s">
        <v>1826</v>
      </c>
      <c r="E89" s="2610">
        <v>1</v>
      </c>
      <c r="F89" s="1580">
        <v>812500</v>
      </c>
      <c r="G89" s="974"/>
    </row>
    <row r="90" spans="1:7" ht="15.75">
      <c r="A90" s="1007"/>
      <c r="B90" s="4437"/>
      <c r="C90" s="2621" t="s">
        <v>13732</v>
      </c>
      <c r="D90" s="1524" t="s">
        <v>2076</v>
      </c>
      <c r="E90" s="2610">
        <v>27.38</v>
      </c>
      <c r="F90" s="1580">
        <v>15176</v>
      </c>
      <c r="G90" s="974"/>
    </row>
    <row r="91" spans="1:7" ht="15.75">
      <c r="A91" s="1007"/>
      <c r="B91" s="4437"/>
      <c r="C91" s="2621" t="s">
        <v>13733</v>
      </c>
      <c r="D91" s="1524" t="s">
        <v>1826</v>
      </c>
      <c r="E91" s="2610">
        <v>1</v>
      </c>
      <c r="F91" s="1580">
        <v>81700</v>
      </c>
      <c r="G91" s="974"/>
    </row>
    <row r="92" spans="1:7" ht="15.75">
      <c r="A92" s="1007"/>
      <c r="B92" s="4437"/>
      <c r="C92" s="2621" t="s">
        <v>13734</v>
      </c>
      <c r="D92" s="1524" t="s">
        <v>1826</v>
      </c>
      <c r="E92" s="2610">
        <v>2</v>
      </c>
      <c r="F92" s="1580">
        <v>78600</v>
      </c>
      <c r="G92" s="974"/>
    </row>
    <row r="93" spans="1:7" ht="25.5">
      <c r="A93" s="1007"/>
      <c r="B93" s="4437"/>
      <c r="C93" s="2621" t="s">
        <v>13735</v>
      </c>
      <c r="D93" s="1524" t="s">
        <v>1826</v>
      </c>
      <c r="E93" s="2610">
        <v>39</v>
      </c>
      <c r="F93" s="1580">
        <v>89115</v>
      </c>
      <c r="G93" s="974"/>
    </row>
    <row r="94" spans="1:7" ht="25.5">
      <c r="A94" s="1007"/>
      <c r="B94" s="4437"/>
      <c r="C94" s="2621" t="s">
        <v>13736</v>
      </c>
      <c r="D94" s="1524" t="s">
        <v>1826</v>
      </c>
      <c r="E94" s="2610">
        <v>1</v>
      </c>
      <c r="F94" s="1580">
        <v>194000</v>
      </c>
      <c r="G94" s="974"/>
    </row>
    <row r="95" spans="1:7" ht="38.25">
      <c r="A95" s="1007"/>
      <c r="B95" s="4437"/>
      <c r="C95" s="2621" t="s">
        <v>13737</v>
      </c>
      <c r="D95" s="1524" t="s">
        <v>1826</v>
      </c>
      <c r="E95" s="2610">
        <v>39</v>
      </c>
      <c r="F95" s="1580">
        <v>92820</v>
      </c>
      <c r="G95" s="974"/>
    </row>
    <row r="96" spans="1:7" ht="15.75">
      <c r="A96" s="1007"/>
      <c r="B96" s="4437"/>
      <c r="C96" s="2621" t="s">
        <v>13738</v>
      </c>
      <c r="D96" s="1524" t="s">
        <v>2146</v>
      </c>
      <c r="E96" s="2610">
        <v>1.335</v>
      </c>
      <c r="F96" s="1580">
        <v>12854</v>
      </c>
      <c r="G96" s="974"/>
    </row>
    <row r="97" spans="1:7" ht="15.75">
      <c r="A97" s="1007"/>
      <c r="B97" s="4437"/>
      <c r="C97" s="2616" t="s">
        <v>13739</v>
      </c>
      <c r="D97" s="1524" t="s">
        <v>1826</v>
      </c>
      <c r="E97" s="2610">
        <v>4</v>
      </c>
      <c r="F97" s="2613">
        <v>223576</v>
      </c>
      <c r="G97" s="974"/>
    </row>
    <row r="98" spans="1:7" ht="15.75">
      <c r="A98" s="1007"/>
      <c r="B98" s="4437"/>
      <c r="C98" s="2621" t="s">
        <v>13740</v>
      </c>
      <c r="D98" s="1524" t="s">
        <v>2146</v>
      </c>
      <c r="E98" s="2610">
        <v>30</v>
      </c>
      <c r="F98" s="1580">
        <v>205626</v>
      </c>
      <c r="G98" s="974"/>
    </row>
    <row r="99" spans="1:7" ht="15.75">
      <c r="A99" s="1007"/>
      <c r="B99" s="4437"/>
      <c r="C99" s="2621" t="s">
        <v>13741</v>
      </c>
      <c r="D99" s="1524" t="s">
        <v>1826</v>
      </c>
      <c r="E99" s="2611">
        <v>36</v>
      </c>
      <c r="F99" s="1580">
        <v>92412</v>
      </c>
      <c r="G99" s="974"/>
    </row>
    <row r="100" spans="1:7" ht="15.75">
      <c r="A100" s="1007"/>
      <c r="B100" s="4437"/>
      <c r="C100" s="2622" t="s">
        <v>13742</v>
      </c>
      <c r="D100" s="1524" t="s">
        <v>2076</v>
      </c>
      <c r="E100" s="2610">
        <v>68</v>
      </c>
      <c r="F100" s="1580">
        <v>183369</v>
      </c>
      <c r="G100" s="974"/>
    </row>
    <row r="101" spans="1:7" ht="25.5">
      <c r="A101" s="1007"/>
      <c r="B101" s="4437"/>
      <c r="C101" s="2622" t="s">
        <v>13743</v>
      </c>
      <c r="D101" s="1524" t="s">
        <v>1826</v>
      </c>
      <c r="E101" s="2610">
        <v>4</v>
      </c>
      <c r="F101" s="1580">
        <v>240000</v>
      </c>
      <c r="G101" s="974"/>
    </row>
    <row r="102" spans="1:7" ht="51">
      <c r="A102" s="1007">
        <v>14</v>
      </c>
      <c r="B102" s="2599" t="s">
        <v>13820</v>
      </c>
      <c r="C102" s="2625" t="s">
        <v>13819</v>
      </c>
      <c r="D102" s="56" t="s">
        <v>1826</v>
      </c>
      <c r="E102" s="2610">
        <v>1</v>
      </c>
      <c r="F102" s="1580">
        <v>567939.06000000006</v>
      </c>
      <c r="G102" s="1061" t="s">
        <v>13843</v>
      </c>
    </row>
    <row r="103" spans="1:7">
      <c r="A103" s="1007"/>
      <c r="B103" s="2601"/>
      <c r="C103" s="2622" t="s">
        <v>13744</v>
      </c>
      <c r="D103" s="56" t="s">
        <v>1826</v>
      </c>
      <c r="E103" s="2610">
        <v>1</v>
      </c>
      <c r="F103" s="1721" t="s">
        <v>13804</v>
      </c>
      <c r="G103" s="974"/>
    </row>
    <row r="104" spans="1:7" ht="51">
      <c r="A104" s="1007">
        <v>15</v>
      </c>
      <c r="B104" s="2599" t="s">
        <v>13818</v>
      </c>
      <c r="C104" s="2625" t="s">
        <v>13819</v>
      </c>
      <c r="D104" s="56" t="s">
        <v>1826</v>
      </c>
      <c r="E104" s="2610">
        <v>1</v>
      </c>
      <c r="F104" s="1376" t="s">
        <v>13805</v>
      </c>
      <c r="G104" s="1061" t="s">
        <v>13843</v>
      </c>
    </row>
    <row r="105" spans="1:7" ht="25.5">
      <c r="A105" s="1007"/>
      <c r="B105" s="4437"/>
      <c r="C105" s="2622" t="s">
        <v>13745</v>
      </c>
      <c r="D105" s="56" t="s">
        <v>1826</v>
      </c>
      <c r="E105" s="2610">
        <v>1</v>
      </c>
      <c r="F105" s="1580">
        <v>92435.3</v>
      </c>
      <c r="G105" s="974"/>
    </row>
    <row r="106" spans="1:7">
      <c r="A106" s="1007"/>
      <c r="B106" s="4437"/>
      <c r="C106" s="2622" t="s">
        <v>13746</v>
      </c>
      <c r="D106" s="56" t="s">
        <v>1826</v>
      </c>
      <c r="E106" s="2610">
        <v>12</v>
      </c>
      <c r="F106" s="1580">
        <v>74335.3</v>
      </c>
      <c r="G106" s="974"/>
    </row>
    <row r="107" spans="1:7" ht="25.5">
      <c r="A107" s="1007"/>
      <c r="B107" s="4437"/>
      <c r="C107" s="2622" t="s">
        <v>13747</v>
      </c>
      <c r="D107" s="56" t="s">
        <v>1826</v>
      </c>
      <c r="E107" s="2610">
        <v>1</v>
      </c>
      <c r="F107" s="1580">
        <v>151793.32999999999</v>
      </c>
      <c r="G107" s="974"/>
    </row>
    <row r="108" spans="1:7" ht="25.5">
      <c r="A108" s="1007"/>
      <c r="B108" s="4437"/>
      <c r="C108" s="2622" t="s">
        <v>13748</v>
      </c>
      <c r="D108" s="56" t="s">
        <v>1826</v>
      </c>
      <c r="E108" s="2610">
        <v>1</v>
      </c>
      <c r="F108" s="1580">
        <v>84068.3</v>
      </c>
      <c r="G108" s="974"/>
    </row>
    <row r="109" spans="1:7" ht="51">
      <c r="A109" s="1007">
        <v>16</v>
      </c>
      <c r="B109" s="2599" t="s">
        <v>13837</v>
      </c>
      <c r="C109" s="2625" t="s">
        <v>13827</v>
      </c>
      <c r="D109" s="56" t="s">
        <v>1826</v>
      </c>
      <c r="E109" s="2610">
        <v>1</v>
      </c>
      <c r="F109" s="1580">
        <v>411660</v>
      </c>
      <c r="G109" s="1061" t="s">
        <v>13843</v>
      </c>
    </row>
    <row r="110" spans="1:7">
      <c r="A110" s="1007"/>
      <c r="B110" s="2598"/>
      <c r="C110" s="2622" t="s">
        <v>13749</v>
      </c>
      <c r="D110" s="56" t="s">
        <v>1826</v>
      </c>
      <c r="E110" s="2610">
        <v>1</v>
      </c>
      <c r="F110" s="1580">
        <v>411660</v>
      </c>
      <c r="G110" s="974"/>
    </row>
    <row r="111" spans="1:7" ht="57">
      <c r="A111" s="1007">
        <v>17</v>
      </c>
      <c r="B111" s="2600" t="s">
        <v>13817</v>
      </c>
      <c r="C111" s="2625" t="s">
        <v>13814</v>
      </c>
      <c r="D111" s="56" t="s">
        <v>1826</v>
      </c>
      <c r="E111" s="2610">
        <v>1</v>
      </c>
      <c r="F111" s="1376" t="s">
        <v>13806</v>
      </c>
      <c r="G111" s="1061" t="s">
        <v>13843</v>
      </c>
    </row>
    <row r="112" spans="1:7">
      <c r="A112" s="1007"/>
      <c r="B112" s="4437"/>
      <c r="C112" s="2622" t="s">
        <v>13750</v>
      </c>
      <c r="D112" s="56" t="s">
        <v>1826</v>
      </c>
      <c r="E112" s="2610">
        <v>4</v>
      </c>
      <c r="F112" s="1580">
        <v>593751.87</v>
      </c>
      <c r="G112" s="974"/>
    </row>
    <row r="113" spans="1:7">
      <c r="A113" s="1007"/>
      <c r="B113" s="4437"/>
      <c r="C113" s="2622" t="s">
        <v>13751</v>
      </c>
      <c r="D113" s="56" t="s">
        <v>13800</v>
      </c>
      <c r="E113" s="2610">
        <v>5</v>
      </c>
      <c r="F113" s="1580">
        <v>148965.26999999999</v>
      </c>
      <c r="G113" s="974"/>
    </row>
    <row r="114" spans="1:7">
      <c r="A114" s="1007"/>
      <c r="B114" s="4437"/>
      <c r="C114" s="2622" t="s">
        <v>13752</v>
      </c>
      <c r="D114" s="56" t="s">
        <v>1826</v>
      </c>
      <c r="E114" s="2610">
        <v>53</v>
      </c>
      <c r="F114" s="1089">
        <v>436383.94</v>
      </c>
      <c r="G114" s="974"/>
    </row>
    <row r="115" spans="1:7">
      <c r="A115" s="1007"/>
      <c r="B115" s="4437"/>
      <c r="C115" s="2622" t="s">
        <v>13753</v>
      </c>
      <c r="D115" s="56" t="s">
        <v>1826</v>
      </c>
      <c r="E115" s="2610">
        <v>4</v>
      </c>
      <c r="F115" s="1580">
        <v>518576.67</v>
      </c>
      <c r="G115" s="974"/>
    </row>
    <row r="116" spans="1:7">
      <c r="A116" s="1007"/>
      <c r="B116" s="4437"/>
      <c r="C116" s="2622" t="s">
        <v>13754</v>
      </c>
      <c r="D116" s="56" t="s">
        <v>1826</v>
      </c>
      <c r="E116" s="2610">
        <v>1</v>
      </c>
      <c r="F116" s="1580">
        <v>400536.29</v>
      </c>
      <c r="G116" s="974"/>
    </row>
    <row r="117" spans="1:7" ht="25.5">
      <c r="A117" s="1007"/>
      <c r="B117" s="4437"/>
      <c r="C117" s="2622" t="s">
        <v>13755</v>
      </c>
      <c r="D117" s="56" t="s">
        <v>1826</v>
      </c>
      <c r="E117" s="2610">
        <v>1</v>
      </c>
      <c r="F117" s="1580">
        <v>308786.75</v>
      </c>
      <c r="G117" s="974"/>
    </row>
    <row r="118" spans="1:7">
      <c r="A118" s="1007"/>
      <c r="B118" s="4437"/>
      <c r="C118" s="2622" t="s">
        <v>13756</v>
      </c>
      <c r="D118" s="56" t="s">
        <v>1826</v>
      </c>
      <c r="E118" s="2610">
        <v>1</v>
      </c>
      <c r="F118" s="1580">
        <v>224140.47</v>
      </c>
      <c r="G118" s="974"/>
    </row>
    <row r="119" spans="1:7" ht="25.5">
      <c r="A119" s="1007"/>
      <c r="B119" s="4437"/>
      <c r="C119" s="2622" t="s">
        <v>13757</v>
      </c>
      <c r="D119" s="56" t="s">
        <v>1826</v>
      </c>
      <c r="E119" s="2610">
        <v>1</v>
      </c>
      <c r="F119" s="1580">
        <v>4284585.88</v>
      </c>
      <c r="G119" s="974"/>
    </row>
    <row r="120" spans="1:7">
      <c r="A120" s="1007"/>
      <c r="B120" s="4437"/>
      <c r="C120" s="2621" t="s">
        <v>13758</v>
      </c>
      <c r="D120" s="56" t="s">
        <v>2076</v>
      </c>
      <c r="E120" s="2610">
        <v>396</v>
      </c>
      <c r="F120" s="1580">
        <v>607713.65</v>
      </c>
      <c r="G120" s="974"/>
    </row>
    <row r="121" spans="1:7" ht="25.5">
      <c r="A121" s="1007"/>
      <c r="B121" s="4437"/>
      <c r="C121" s="2621" t="s">
        <v>13759</v>
      </c>
      <c r="D121" s="56" t="s">
        <v>1826</v>
      </c>
      <c r="E121" s="2610">
        <v>1</v>
      </c>
      <c r="F121" s="1580">
        <v>1315479.8899999999</v>
      </c>
      <c r="G121" s="974"/>
    </row>
    <row r="122" spans="1:7">
      <c r="A122" s="1007"/>
      <c r="B122" s="4437"/>
      <c r="C122" s="2621" t="s">
        <v>13760</v>
      </c>
      <c r="D122" s="56" t="s">
        <v>1826</v>
      </c>
      <c r="E122" s="2610">
        <v>12</v>
      </c>
      <c r="F122" s="1580">
        <v>758877.27</v>
      </c>
      <c r="G122" s="974"/>
    </row>
    <row r="123" spans="1:7">
      <c r="A123" s="1007"/>
      <c r="B123" s="4437"/>
      <c r="C123" s="2621" t="s">
        <v>13761</v>
      </c>
      <c r="D123" s="56" t="s">
        <v>1826</v>
      </c>
      <c r="E123" s="2610">
        <v>1</v>
      </c>
      <c r="F123" s="1580">
        <v>278016.03000000003</v>
      </c>
      <c r="G123" s="974"/>
    </row>
    <row r="124" spans="1:7" ht="25.5">
      <c r="A124" s="1007"/>
      <c r="B124" s="4437"/>
      <c r="C124" s="2621" t="s">
        <v>13762</v>
      </c>
      <c r="D124" s="56" t="s">
        <v>1826</v>
      </c>
      <c r="E124" s="2610">
        <v>1</v>
      </c>
      <c r="F124" s="1580">
        <v>199196.81</v>
      </c>
      <c r="G124" s="974"/>
    </row>
    <row r="125" spans="1:7">
      <c r="A125" s="1007"/>
      <c r="B125" s="4437"/>
      <c r="C125" s="2621" t="s">
        <v>13763</v>
      </c>
      <c r="D125" s="56" t="s">
        <v>1826</v>
      </c>
      <c r="E125" s="2610">
        <v>12</v>
      </c>
      <c r="F125" s="1580">
        <v>468696.27</v>
      </c>
      <c r="G125" s="974"/>
    </row>
    <row r="126" spans="1:7">
      <c r="A126" s="1007"/>
      <c r="B126" s="4437"/>
      <c r="C126" s="2621" t="s">
        <v>13764</v>
      </c>
      <c r="D126" s="56" t="s">
        <v>1826</v>
      </c>
      <c r="E126" s="2610">
        <v>4</v>
      </c>
      <c r="F126" s="1580">
        <v>213384.27</v>
      </c>
      <c r="G126" s="974"/>
    </row>
    <row r="127" spans="1:7">
      <c r="A127" s="1007"/>
      <c r="B127" s="4437"/>
      <c r="C127" s="2621" t="s">
        <v>13765</v>
      </c>
      <c r="D127" s="56" t="s">
        <v>1826</v>
      </c>
      <c r="E127" s="2610">
        <v>4</v>
      </c>
      <c r="F127" s="1580">
        <v>219795.93</v>
      </c>
      <c r="G127" s="974"/>
    </row>
    <row r="128" spans="1:7" ht="61.5" customHeight="1">
      <c r="A128" s="1007">
        <v>18</v>
      </c>
      <c r="B128" s="2600" t="s">
        <v>13816</v>
      </c>
      <c r="C128" s="2623" t="s">
        <v>13814</v>
      </c>
      <c r="D128" s="56" t="s">
        <v>1826</v>
      </c>
      <c r="E128" s="2610">
        <v>1</v>
      </c>
      <c r="F128" s="1376" t="s">
        <v>13807</v>
      </c>
      <c r="G128" s="1061" t="s">
        <v>13843</v>
      </c>
    </row>
    <row r="129" spans="1:7">
      <c r="A129" s="1007"/>
      <c r="B129" s="4436"/>
      <c r="C129" s="2621" t="s">
        <v>13766</v>
      </c>
      <c r="D129" s="56" t="s">
        <v>1826</v>
      </c>
      <c r="E129" s="2610">
        <v>1</v>
      </c>
      <c r="F129" s="1580">
        <v>512500</v>
      </c>
      <c r="G129" s="974"/>
    </row>
    <row r="130" spans="1:7">
      <c r="A130" s="1007"/>
      <c r="B130" s="4436"/>
      <c r="C130" s="2621" t="s">
        <v>13767</v>
      </c>
      <c r="D130" s="56" t="s">
        <v>1826</v>
      </c>
      <c r="E130" s="2610">
        <v>1</v>
      </c>
      <c r="F130" s="1580">
        <v>54500</v>
      </c>
      <c r="G130" s="974"/>
    </row>
    <row r="131" spans="1:7" ht="61.5" customHeight="1">
      <c r="A131" s="1007">
        <v>19</v>
      </c>
      <c r="B131" s="2600" t="s">
        <v>13815</v>
      </c>
      <c r="C131" s="2625" t="s">
        <v>13814</v>
      </c>
      <c r="D131" s="56" t="s">
        <v>1826</v>
      </c>
      <c r="E131" s="2610">
        <v>1</v>
      </c>
      <c r="F131" s="1580">
        <v>276026.71000000002</v>
      </c>
      <c r="G131" s="1061" t="s">
        <v>13843</v>
      </c>
    </row>
    <row r="132" spans="1:7">
      <c r="A132" s="1007"/>
      <c r="B132" s="4437"/>
      <c r="C132" s="2621" t="s">
        <v>13768</v>
      </c>
      <c r="D132" s="56" t="s">
        <v>1826</v>
      </c>
      <c r="E132" s="2610">
        <v>1</v>
      </c>
      <c r="F132" s="1580">
        <v>92719.18</v>
      </c>
      <c r="G132" s="974"/>
    </row>
    <row r="133" spans="1:7">
      <c r="A133" s="1007"/>
      <c r="B133" s="4437"/>
      <c r="C133" s="2621" t="s">
        <v>13683</v>
      </c>
      <c r="D133" s="56" t="s">
        <v>1826</v>
      </c>
      <c r="E133" s="2610">
        <v>1</v>
      </c>
      <c r="F133" s="1580">
        <v>49969.18</v>
      </c>
      <c r="G133" s="974"/>
    </row>
    <row r="134" spans="1:7">
      <c r="A134" s="1007"/>
      <c r="B134" s="4437"/>
      <c r="C134" s="2621" t="s">
        <v>13769</v>
      </c>
      <c r="D134" s="56" t="s">
        <v>1826</v>
      </c>
      <c r="E134" s="2610">
        <v>1</v>
      </c>
      <c r="F134" s="1580">
        <v>71689.17</v>
      </c>
      <c r="G134" s="974"/>
    </row>
    <row r="135" spans="1:7">
      <c r="A135" s="1007"/>
      <c r="B135" s="4437"/>
      <c r="C135" s="2621" t="s">
        <v>13770</v>
      </c>
      <c r="D135" s="56" t="s">
        <v>1826</v>
      </c>
      <c r="E135" s="2610">
        <v>1</v>
      </c>
      <c r="F135" s="1580">
        <v>61649.18</v>
      </c>
      <c r="G135" s="974"/>
    </row>
    <row r="136" spans="1:7" ht="63.75" customHeight="1">
      <c r="A136" s="1007">
        <v>20</v>
      </c>
      <c r="B136" s="2600" t="s">
        <v>13812</v>
      </c>
      <c r="C136" s="2625" t="s">
        <v>13813</v>
      </c>
      <c r="D136" s="56" t="s">
        <v>1826</v>
      </c>
      <c r="E136" s="2610">
        <v>1</v>
      </c>
      <c r="F136" s="1226">
        <v>423255.09</v>
      </c>
      <c r="G136" s="1061" t="s">
        <v>13843</v>
      </c>
    </row>
    <row r="137" spans="1:7" ht="25.5">
      <c r="A137" s="1007"/>
      <c r="B137" s="2598"/>
      <c r="C137" s="2621" t="s">
        <v>13771</v>
      </c>
      <c r="D137" s="56" t="s">
        <v>1826</v>
      </c>
      <c r="E137" s="2610">
        <v>1</v>
      </c>
      <c r="F137" s="1721">
        <v>57071</v>
      </c>
      <c r="G137" s="974"/>
    </row>
    <row r="138" spans="1:7">
      <c r="A138" s="1007"/>
      <c r="B138" s="2598"/>
      <c r="C138" s="2621" t="s">
        <v>13772</v>
      </c>
      <c r="D138" s="56" t="s">
        <v>1826</v>
      </c>
      <c r="E138" s="2610">
        <v>1</v>
      </c>
      <c r="F138" s="1721">
        <v>39340</v>
      </c>
      <c r="G138" s="974"/>
    </row>
    <row r="139" spans="1:7" ht="25.5">
      <c r="A139" s="1007"/>
      <c r="B139" s="2598"/>
      <c r="C139" s="2621" t="s">
        <v>13773</v>
      </c>
      <c r="D139" s="56" t="s">
        <v>1826</v>
      </c>
      <c r="E139" s="2610">
        <v>1</v>
      </c>
      <c r="F139" s="1721">
        <v>33429</v>
      </c>
      <c r="G139" s="974"/>
    </row>
    <row r="140" spans="1:7">
      <c r="A140" s="1007"/>
      <c r="B140" s="2598"/>
      <c r="C140" s="2621" t="s">
        <v>13774</v>
      </c>
      <c r="D140" s="56" t="s">
        <v>1826</v>
      </c>
      <c r="E140" s="2610">
        <v>2</v>
      </c>
      <c r="F140" s="1721">
        <v>21334</v>
      </c>
      <c r="G140" s="974"/>
    </row>
    <row r="141" spans="1:7">
      <c r="A141" s="1007"/>
      <c r="B141" s="2598"/>
      <c r="C141" s="2621" t="s">
        <v>13775</v>
      </c>
      <c r="D141" s="56" t="s">
        <v>1826</v>
      </c>
      <c r="E141" s="2610">
        <v>36</v>
      </c>
      <c r="F141" s="1721">
        <v>137276</v>
      </c>
      <c r="G141" s="974"/>
    </row>
    <row r="142" spans="1:7">
      <c r="A142" s="1007"/>
      <c r="B142" s="2598"/>
      <c r="C142" s="2621" t="s">
        <v>13776</v>
      </c>
      <c r="D142" s="56" t="s">
        <v>1826</v>
      </c>
      <c r="E142" s="2610">
        <v>5</v>
      </c>
      <c r="F142" s="1721">
        <v>5720.09</v>
      </c>
      <c r="G142" s="974"/>
    </row>
    <row r="143" spans="1:7" ht="25.5">
      <c r="A143" s="1007"/>
      <c r="B143" s="2598"/>
      <c r="C143" s="2621" t="s">
        <v>13777</v>
      </c>
      <c r="D143" s="56" t="s">
        <v>1826</v>
      </c>
      <c r="E143" s="2610">
        <v>1</v>
      </c>
      <c r="F143" s="1721">
        <v>46966</v>
      </c>
      <c r="G143" s="974"/>
    </row>
    <row r="144" spans="1:7">
      <c r="A144" s="1007"/>
      <c r="B144" s="2598"/>
      <c r="C144" s="2621" t="s">
        <v>13778</v>
      </c>
      <c r="D144" s="56" t="s">
        <v>1826</v>
      </c>
      <c r="E144" s="2610">
        <v>1</v>
      </c>
      <c r="F144" s="1721">
        <v>32921</v>
      </c>
      <c r="G144" s="974"/>
    </row>
    <row r="145" spans="1:7">
      <c r="A145" s="1007"/>
      <c r="B145" s="2598"/>
      <c r="C145" s="2621" t="s">
        <v>13779</v>
      </c>
      <c r="D145" s="56" t="s">
        <v>1826</v>
      </c>
      <c r="E145" s="2610">
        <v>2</v>
      </c>
      <c r="F145" s="1721">
        <v>37802</v>
      </c>
      <c r="G145" s="974"/>
    </row>
    <row r="146" spans="1:7">
      <c r="A146" s="1007"/>
      <c r="B146" s="2598"/>
      <c r="C146" s="2621" t="s">
        <v>13780</v>
      </c>
      <c r="D146" s="56" t="s">
        <v>1826</v>
      </c>
      <c r="E146" s="2610">
        <v>2</v>
      </c>
      <c r="F146" s="1721">
        <v>11396</v>
      </c>
      <c r="G146" s="974"/>
    </row>
    <row r="147" spans="1:7" ht="66" customHeight="1">
      <c r="A147" s="1007">
        <v>21</v>
      </c>
      <c r="B147" s="2600" t="s">
        <v>13810</v>
      </c>
      <c r="C147" s="2630" t="s">
        <v>13781</v>
      </c>
      <c r="D147" s="56" t="s">
        <v>1826</v>
      </c>
      <c r="E147" s="2610">
        <v>1</v>
      </c>
      <c r="F147" s="1580">
        <v>226515</v>
      </c>
      <c r="G147" s="1061" t="s">
        <v>13843</v>
      </c>
    </row>
    <row r="148" spans="1:7" ht="51">
      <c r="A148" s="1007">
        <v>22</v>
      </c>
      <c r="B148" s="2600" t="s">
        <v>13811</v>
      </c>
      <c r="C148" s="2626" t="s">
        <v>13782</v>
      </c>
      <c r="D148" s="56" t="s">
        <v>1826</v>
      </c>
      <c r="E148" s="2610">
        <v>1</v>
      </c>
      <c r="F148" s="1580">
        <v>189000</v>
      </c>
      <c r="G148" s="1061" t="s">
        <v>13843</v>
      </c>
    </row>
    <row r="149" spans="1:7" ht="51">
      <c r="A149" s="1007">
        <v>23</v>
      </c>
      <c r="B149" s="2600" t="s">
        <v>13809</v>
      </c>
      <c r="C149" s="2627" t="s">
        <v>13783</v>
      </c>
      <c r="D149" s="56" t="s">
        <v>1826</v>
      </c>
      <c r="E149" s="2610">
        <v>1</v>
      </c>
      <c r="F149" s="1580">
        <f>F150+F151+F152+F153+F154</f>
        <v>1129960.76</v>
      </c>
      <c r="G149" s="1061" t="s">
        <v>13843</v>
      </c>
    </row>
    <row r="150" spans="1:7">
      <c r="A150" s="1007"/>
      <c r="B150" s="4437"/>
      <c r="C150" s="2621" t="s">
        <v>13783</v>
      </c>
      <c r="D150" s="56" t="s">
        <v>1826</v>
      </c>
      <c r="E150" s="2610">
        <v>1</v>
      </c>
      <c r="F150" s="1580">
        <v>739058.74</v>
      </c>
      <c r="G150" s="974"/>
    </row>
    <row r="151" spans="1:7">
      <c r="A151" s="1007"/>
      <c r="B151" s="4437"/>
      <c r="C151" s="2621" t="s">
        <v>13784</v>
      </c>
      <c r="D151" s="56" t="s">
        <v>1826</v>
      </c>
      <c r="E151" s="2610">
        <v>1</v>
      </c>
      <c r="F151" s="1580">
        <v>135608.76</v>
      </c>
      <c r="G151" s="974"/>
    </row>
    <row r="152" spans="1:7">
      <c r="A152" s="1007"/>
      <c r="B152" s="4437"/>
      <c r="C152" s="2621" t="s">
        <v>13785</v>
      </c>
      <c r="D152" s="56" t="s">
        <v>1826</v>
      </c>
      <c r="E152" s="2610">
        <v>1</v>
      </c>
      <c r="F152" s="1580">
        <v>43303.26</v>
      </c>
      <c r="G152" s="974"/>
    </row>
    <row r="153" spans="1:7">
      <c r="A153" s="1007"/>
      <c r="B153" s="4437"/>
      <c r="C153" s="2621" t="s">
        <v>13786</v>
      </c>
      <c r="D153" s="56" t="s">
        <v>1826</v>
      </c>
      <c r="E153" s="2610">
        <v>1</v>
      </c>
      <c r="F153" s="1580">
        <v>35406.26</v>
      </c>
      <c r="G153" s="974"/>
    </row>
    <row r="154" spans="1:7">
      <c r="A154" s="1007"/>
      <c r="B154" s="4437"/>
      <c r="C154" s="2621" t="s">
        <v>13787</v>
      </c>
      <c r="D154" s="56" t="s">
        <v>1826</v>
      </c>
      <c r="E154" s="2610">
        <v>1</v>
      </c>
      <c r="F154" s="1580">
        <v>176583.74</v>
      </c>
      <c r="G154" s="974"/>
    </row>
    <row r="155" spans="1:7" ht="62.25" customHeight="1">
      <c r="A155" s="1007">
        <v>24</v>
      </c>
      <c r="B155" s="2600" t="s">
        <v>13838</v>
      </c>
      <c r="C155" s="2625" t="s">
        <v>13819</v>
      </c>
      <c r="D155" s="2604"/>
      <c r="E155" s="2610">
        <v>1</v>
      </c>
      <c r="F155" s="1580">
        <v>1364712.02</v>
      </c>
      <c r="G155" s="1061" t="s">
        <v>13843</v>
      </c>
    </row>
    <row r="156" spans="1:7">
      <c r="A156" s="1007"/>
      <c r="B156" s="2598"/>
      <c r="C156" s="2621" t="s">
        <v>13788</v>
      </c>
      <c r="D156" s="56" t="s">
        <v>1826</v>
      </c>
      <c r="E156" s="2610">
        <v>1</v>
      </c>
      <c r="F156" s="1580">
        <v>1130422.24</v>
      </c>
      <c r="G156" s="974"/>
    </row>
    <row r="157" spans="1:7">
      <c r="A157" s="1007"/>
      <c r="B157" s="2598"/>
      <c r="C157" s="2621" t="s">
        <v>13789</v>
      </c>
      <c r="D157" s="56" t="s">
        <v>1826</v>
      </c>
      <c r="E157" s="2610">
        <v>1</v>
      </c>
      <c r="F157" s="1580">
        <v>58572.44</v>
      </c>
      <c r="G157" s="974"/>
    </row>
    <row r="158" spans="1:7">
      <c r="A158" s="1007"/>
      <c r="B158" s="2598"/>
      <c r="C158" s="2621" t="s">
        <v>13790</v>
      </c>
      <c r="D158" s="56" t="s">
        <v>1826</v>
      </c>
      <c r="E158" s="2610">
        <v>1</v>
      </c>
      <c r="F158" s="1580">
        <v>58572.44</v>
      </c>
      <c r="G158" s="974"/>
    </row>
    <row r="159" spans="1:7">
      <c r="A159" s="1007"/>
      <c r="B159" s="2598"/>
      <c r="C159" s="2621" t="s">
        <v>13791</v>
      </c>
      <c r="D159" s="56" t="s">
        <v>1826</v>
      </c>
      <c r="E159" s="2610">
        <v>1</v>
      </c>
      <c r="F159" s="1580">
        <v>58572.44</v>
      </c>
      <c r="G159" s="974"/>
    </row>
    <row r="160" spans="1:7">
      <c r="A160" s="1007"/>
      <c r="B160" s="2598"/>
      <c r="C160" s="2621" t="s">
        <v>13792</v>
      </c>
      <c r="D160" s="56" t="s">
        <v>1826</v>
      </c>
      <c r="E160" s="2610">
        <v>2</v>
      </c>
      <c r="F160" s="1580">
        <v>58572.46</v>
      </c>
      <c r="G160" s="974"/>
    </row>
    <row r="161" spans="1:7" ht="64.5" customHeight="1">
      <c r="A161" s="1007">
        <v>25</v>
      </c>
      <c r="B161" s="2600" t="s">
        <v>13839</v>
      </c>
      <c r="C161" s="2625" t="s">
        <v>13827</v>
      </c>
      <c r="D161" s="56" t="s">
        <v>1826</v>
      </c>
      <c r="E161" s="2610">
        <v>1</v>
      </c>
      <c r="F161" s="1580">
        <v>514126</v>
      </c>
      <c r="G161" s="1061" t="s">
        <v>13843</v>
      </c>
    </row>
    <row r="162" spans="1:7">
      <c r="A162" s="1007"/>
      <c r="B162" s="4437"/>
      <c r="C162" s="2621" t="s">
        <v>13793</v>
      </c>
      <c r="D162" s="56" t="s">
        <v>1826</v>
      </c>
      <c r="E162" s="2610">
        <v>1</v>
      </c>
      <c r="F162" s="1580">
        <v>73479</v>
      </c>
      <c r="G162" s="974"/>
    </row>
    <row r="163" spans="1:7">
      <c r="A163" s="1007"/>
      <c r="B163" s="4437"/>
      <c r="C163" s="2621" t="s">
        <v>13794</v>
      </c>
      <c r="D163" s="56" t="s">
        <v>1826</v>
      </c>
      <c r="E163" s="2610">
        <v>1</v>
      </c>
      <c r="F163" s="1580">
        <v>74608</v>
      </c>
      <c r="G163" s="974"/>
    </row>
    <row r="164" spans="1:7">
      <c r="A164" s="1007"/>
      <c r="B164" s="4437"/>
      <c r="C164" s="2621" t="s">
        <v>13795</v>
      </c>
      <c r="D164" s="56" t="s">
        <v>1826</v>
      </c>
      <c r="E164" s="2610">
        <v>1</v>
      </c>
      <c r="F164" s="1580">
        <v>76520</v>
      </c>
      <c r="G164" s="974"/>
    </row>
    <row r="165" spans="1:7">
      <c r="A165" s="1007"/>
      <c r="B165" s="4437"/>
      <c r="C165" s="2621" t="s">
        <v>13796</v>
      </c>
      <c r="D165" s="56" t="s">
        <v>1826</v>
      </c>
      <c r="E165" s="2610">
        <v>1</v>
      </c>
      <c r="F165" s="1580">
        <v>73157</v>
      </c>
      <c r="G165" s="974"/>
    </row>
    <row r="166" spans="1:7">
      <c r="A166" s="1007"/>
      <c r="B166" s="4437"/>
      <c r="C166" s="2621" t="s">
        <v>13797</v>
      </c>
      <c r="D166" s="56" t="s">
        <v>1826</v>
      </c>
      <c r="E166" s="2610">
        <v>1</v>
      </c>
      <c r="F166" s="1580">
        <v>70117</v>
      </c>
      <c r="G166" s="974"/>
    </row>
    <row r="167" spans="1:7">
      <c r="A167" s="1007"/>
      <c r="B167" s="4437"/>
      <c r="C167" s="2621" t="s">
        <v>13798</v>
      </c>
      <c r="D167" s="2605" t="s">
        <v>1826</v>
      </c>
      <c r="E167" s="2610">
        <v>1</v>
      </c>
      <c r="F167" s="1580">
        <v>70204</v>
      </c>
      <c r="G167" s="974"/>
    </row>
    <row r="168" spans="1:7">
      <c r="A168" s="1007"/>
      <c r="B168" s="4437"/>
      <c r="C168" s="2621" t="s">
        <v>13799</v>
      </c>
      <c r="D168" s="2605" t="s">
        <v>1826</v>
      </c>
      <c r="E168" s="2610">
        <v>1</v>
      </c>
      <c r="F168" s="1580">
        <v>76041</v>
      </c>
      <c r="G168" s="974"/>
    </row>
    <row r="169" spans="1:7">
      <c r="A169" s="1007"/>
      <c r="B169" s="78"/>
      <c r="C169" s="1621" t="s">
        <v>13808</v>
      </c>
      <c r="D169" s="2605"/>
      <c r="E169" s="2610"/>
      <c r="F169" s="1580">
        <f>F6+F13+F16+F26+F37+F45+F49+F56+F59+F63+F77+F82+F102+F104+F109+F111+F128+F131+F136+F147+F148+F149+F155+F161</f>
        <v>52771557.690000005</v>
      </c>
      <c r="G169" s="974"/>
    </row>
  </sheetData>
  <mergeCells count="11">
    <mergeCell ref="B129:B130"/>
    <mergeCell ref="B132:B135"/>
    <mergeCell ref="B150:B154"/>
    <mergeCell ref="B162:B168"/>
    <mergeCell ref="B2:G2"/>
    <mergeCell ref="B27:B36"/>
    <mergeCell ref="B50:B55"/>
    <mergeCell ref="B78:B81"/>
    <mergeCell ref="B83:B101"/>
    <mergeCell ref="B105:B108"/>
    <mergeCell ref="B112:B12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3901"/>
  <sheetViews>
    <sheetView topLeftCell="A3540" workbookViewId="0">
      <selection activeCell="R3535" sqref="R3535"/>
    </sheetView>
  </sheetViews>
  <sheetFormatPr defaultRowHeight="15"/>
  <cols>
    <col min="1" max="1" width="6" style="3140" customWidth="1"/>
    <col min="2" max="2" width="31.42578125" style="3320" customWidth="1"/>
    <col min="3" max="3" width="21.28515625" style="3321" customWidth="1"/>
    <col min="4" max="4" width="16" style="3321" customWidth="1"/>
    <col min="5" max="5" width="8.7109375" style="3321" customWidth="1"/>
    <col min="6" max="7" width="9.140625" style="3321"/>
    <col min="8" max="9" width="15.140625" style="3321" customWidth="1"/>
    <col min="10" max="10" width="23.7109375" style="3320" customWidth="1"/>
  </cols>
  <sheetData>
    <row r="4" spans="1:10" ht="20.25">
      <c r="A4" s="4594" t="s">
        <v>13845</v>
      </c>
      <c r="B4" s="4595"/>
      <c r="C4" s="4595"/>
      <c r="D4" s="4595"/>
      <c r="E4" s="4595"/>
      <c r="F4" s="4595"/>
      <c r="G4" s="4595"/>
      <c r="H4" s="4595"/>
      <c r="I4" s="4595"/>
      <c r="J4" s="4595"/>
    </row>
    <row r="5" spans="1:10" ht="25.5">
      <c r="A5" s="75" t="s">
        <v>1449</v>
      </c>
      <c r="B5" s="853" t="s">
        <v>8431</v>
      </c>
      <c r="C5" s="1296" t="s">
        <v>13846</v>
      </c>
      <c r="D5" s="1296" t="s">
        <v>13847</v>
      </c>
      <c r="E5" s="1296" t="s">
        <v>1454</v>
      </c>
      <c r="F5" s="1296" t="s">
        <v>13848</v>
      </c>
      <c r="G5" s="1296" t="s">
        <v>13849</v>
      </c>
      <c r="H5" s="3117" t="s">
        <v>13850</v>
      </c>
      <c r="I5" s="3117" t="s">
        <v>13851</v>
      </c>
      <c r="J5" s="3157" t="s">
        <v>1459</v>
      </c>
    </row>
    <row r="6" spans="1:10">
      <c r="A6" s="75">
        <v>1</v>
      </c>
      <c r="B6" s="853">
        <v>2</v>
      </c>
      <c r="C6" s="1330">
        <v>3</v>
      </c>
      <c r="D6" s="1330">
        <v>4</v>
      </c>
      <c r="E6" s="1330">
        <v>5</v>
      </c>
      <c r="F6" s="1330">
        <v>6</v>
      </c>
      <c r="G6" s="1330"/>
      <c r="H6" s="3158">
        <v>8</v>
      </c>
      <c r="I6" s="3158">
        <v>9</v>
      </c>
      <c r="J6" s="3157">
        <v>10</v>
      </c>
    </row>
    <row r="7" spans="1:10" ht="25.5">
      <c r="A7" s="75">
        <v>1</v>
      </c>
      <c r="B7" s="853" t="s">
        <v>13852</v>
      </c>
      <c r="C7" s="1330" t="s">
        <v>13853</v>
      </c>
      <c r="D7" s="1330"/>
      <c r="E7" s="1330"/>
      <c r="F7" s="1330"/>
      <c r="G7" s="1330"/>
      <c r="H7" s="1721">
        <v>156158</v>
      </c>
      <c r="I7" s="1721">
        <v>74139.039999999994</v>
      </c>
      <c r="J7" s="4447" t="s">
        <v>13854</v>
      </c>
    </row>
    <row r="8" spans="1:10" ht="25.5">
      <c r="A8" s="75">
        <v>2</v>
      </c>
      <c r="B8" s="853" t="s">
        <v>13855</v>
      </c>
      <c r="C8" s="1330" t="s">
        <v>13856</v>
      </c>
      <c r="D8" s="1330"/>
      <c r="E8" s="1330"/>
      <c r="F8" s="1330"/>
      <c r="G8" s="1330"/>
      <c r="H8" s="1721">
        <v>110182</v>
      </c>
      <c r="I8" s="1721">
        <v>8931.16</v>
      </c>
      <c r="J8" s="4125"/>
    </row>
    <row r="9" spans="1:10" ht="25.5">
      <c r="A9" s="75">
        <v>3</v>
      </c>
      <c r="B9" s="853" t="s">
        <v>13857</v>
      </c>
      <c r="C9" s="1330" t="s">
        <v>13858</v>
      </c>
      <c r="D9" s="1330"/>
      <c r="E9" s="1330"/>
      <c r="F9" s="1330"/>
      <c r="G9" s="1330"/>
      <c r="H9" s="1721">
        <v>2162</v>
      </c>
      <c r="I9" s="1721">
        <v>0</v>
      </c>
      <c r="J9" s="4125"/>
    </row>
    <row r="10" spans="1:10" ht="25.5">
      <c r="A10" s="75">
        <v>4</v>
      </c>
      <c r="B10" s="853" t="s">
        <v>13857</v>
      </c>
      <c r="C10" s="1330" t="s">
        <v>13859</v>
      </c>
      <c r="D10" s="1330"/>
      <c r="E10" s="1330"/>
      <c r="F10" s="1330"/>
      <c r="G10" s="1330"/>
      <c r="H10" s="1721">
        <v>13673</v>
      </c>
      <c r="I10" s="1721">
        <v>0</v>
      </c>
      <c r="J10" s="4125"/>
    </row>
    <row r="11" spans="1:10" ht="25.5">
      <c r="A11" s="75">
        <v>5</v>
      </c>
      <c r="B11" s="853" t="s">
        <v>13857</v>
      </c>
      <c r="C11" s="1330" t="s">
        <v>13860</v>
      </c>
      <c r="D11" s="1330"/>
      <c r="E11" s="1330"/>
      <c r="F11" s="1330"/>
      <c r="G11" s="1330"/>
      <c r="H11" s="1721">
        <v>2477</v>
      </c>
      <c r="I11" s="1721">
        <v>0</v>
      </c>
      <c r="J11" s="4125"/>
    </row>
    <row r="12" spans="1:10" ht="25.5">
      <c r="A12" s="75">
        <v>6</v>
      </c>
      <c r="B12" s="853" t="s">
        <v>13857</v>
      </c>
      <c r="C12" s="1330" t="s">
        <v>13861</v>
      </c>
      <c r="D12" s="1330"/>
      <c r="E12" s="1330"/>
      <c r="F12" s="1330"/>
      <c r="G12" s="1330"/>
      <c r="H12" s="1721">
        <v>4381</v>
      </c>
      <c r="I12" s="1721">
        <v>0</v>
      </c>
      <c r="J12" s="4125"/>
    </row>
    <row r="13" spans="1:10" ht="25.5">
      <c r="A13" s="75">
        <v>7</v>
      </c>
      <c r="B13" s="853" t="s">
        <v>13857</v>
      </c>
      <c r="C13" s="1330" t="s">
        <v>13862</v>
      </c>
      <c r="D13" s="1330"/>
      <c r="E13" s="1330"/>
      <c r="F13" s="1330"/>
      <c r="G13" s="1330"/>
      <c r="H13" s="1721">
        <v>7424</v>
      </c>
      <c r="I13" s="1721">
        <v>0</v>
      </c>
      <c r="J13" s="4125"/>
    </row>
    <row r="14" spans="1:10" ht="25.5">
      <c r="A14" s="75">
        <v>8</v>
      </c>
      <c r="B14" s="853" t="s">
        <v>13857</v>
      </c>
      <c r="C14" s="1330" t="s">
        <v>13863</v>
      </c>
      <c r="D14" s="1330"/>
      <c r="E14" s="1330"/>
      <c r="F14" s="1330"/>
      <c r="G14" s="1330"/>
      <c r="H14" s="1721">
        <v>2279</v>
      </c>
      <c r="I14" s="1721">
        <v>0</v>
      </c>
      <c r="J14" s="4125"/>
    </row>
    <row r="15" spans="1:10" ht="25.5">
      <c r="A15" s="75">
        <v>9</v>
      </c>
      <c r="B15" s="853" t="s">
        <v>13857</v>
      </c>
      <c r="C15" s="1330" t="s">
        <v>13864</v>
      </c>
      <c r="D15" s="1330"/>
      <c r="E15" s="1330"/>
      <c r="F15" s="1330"/>
      <c r="G15" s="1330"/>
      <c r="H15" s="1721">
        <v>13272</v>
      </c>
      <c r="I15" s="1721">
        <v>0</v>
      </c>
      <c r="J15" s="4125"/>
    </row>
    <row r="16" spans="1:10" ht="25.5">
      <c r="A16" s="75">
        <v>10</v>
      </c>
      <c r="B16" s="853" t="s">
        <v>13865</v>
      </c>
      <c r="C16" s="1330" t="s">
        <v>13866</v>
      </c>
      <c r="D16" s="1330"/>
      <c r="E16" s="1330"/>
      <c r="F16" s="1330"/>
      <c r="G16" s="1330"/>
      <c r="H16" s="1721">
        <v>3636</v>
      </c>
      <c r="I16" s="1721">
        <v>0</v>
      </c>
      <c r="J16" s="4125"/>
    </row>
    <row r="17" spans="1:10" ht="25.5">
      <c r="A17" s="75">
        <v>11</v>
      </c>
      <c r="B17" s="853" t="s">
        <v>13865</v>
      </c>
      <c r="C17" s="1330" t="s">
        <v>13867</v>
      </c>
      <c r="D17" s="1330"/>
      <c r="E17" s="1330"/>
      <c r="F17" s="1330"/>
      <c r="G17" s="1330"/>
      <c r="H17" s="1721">
        <v>2249</v>
      </c>
      <c r="I17" s="1721">
        <v>0</v>
      </c>
      <c r="J17" s="4125"/>
    </row>
    <row r="18" spans="1:10" ht="25.5">
      <c r="A18" s="75">
        <v>12</v>
      </c>
      <c r="B18" s="853" t="s">
        <v>13865</v>
      </c>
      <c r="C18" s="1330" t="s">
        <v>13868</v>
      </c>
      <c r="D18" s="1330"/>
      <c r="E18" s="1330"/>
      <c r="F18" s="1330"/>
      <c r="G18" s="1330"/>
      <c r="H18" s="1721">
        <v>8860</v>
      </c>
      <c r="I18" s="1721">
        <v>0</v>
      </c>
      <c r="J18" s="4125"/>
    </row>
    <row r="19" spans="1:10" ht="25.5">
      <c r="A19" s="75">
        <v>13</v>
      </c>
      <c r="B19" s="853" t="s">
        <v>13865</v>
      </c>
      <c r="C19" s="1330" t="s">
        <v>13869</v>
      </c>
      <c r="D19" s="1330"/>
      <c r="E19" s="1330"/>
      <c r="F19" s="1330"/>
      <c r="G19" s="1330"/>
      <c r="H19" s="1721">
        <v>4066</v>
      </c>
      <c r="I19" s="1721">
        <v>0</v>
      </c>
      <c r="J19" s="4125"/>
    </row>
    <row r="20" spans="1:10" ht="25.5">
      <c r="A20" s="75">
        <v>14</v>
      </c>
      <c r="B20" s="853" t="s">
        <v>13865</v>
      </c>
      <c r="C20" s="1330" t="s">
        <v>13870</v>
      </c>
      <c r="D20" s="1330"/>
      <c r="E20" s="1330"/>
      <c r="F20" s="1330"/>
      <c r="G20" s="1330"/>
      <c r="H20" s="1721">
        <v>23196</v>
      </c>
      <c r="I20" s="1721">
        <v>0</v>
      </c>
      <c r="J20" s="4125"/>
    </row>
    <row r="21" spans="1:10" ht="25.5">
      <c r="A21" s="75">
        <v>15</v>
      </c>
      <c r="B21" s="853" t="s">
        <v>13865</v>
      </c>
      <c r="C21" s="1330" t="s">
        <v>13871</v>
      </c>
      <c r="D21" s="1330"/>
      <c r="E21" s="1330"/>
      <c r="F21" s="1330"/>
      <c r="G21" s="1330"/>
      <c r="H21" s="1721">
        <v>11399</v>
      </c>
      <c r="I21" s="1721">
        <v>0</v>
      </c>
      <c r="J21" s="4125"/>
    </row>
    <row r="22" spans="1:10" ht="25.5">
      <c r="A22" s="75">
        <v>16</v>
      </c>
      <c r="B22" s="853" t="s">
        <v>13865</v>
      </c>
      <c r="C22" s="1330" t="s">
        <v>13872</v>
      </c>
      <c r="D22" s="1330"/>
      <c r="E22" s="1330"/>
      <c r="F22" s="1330"/>
      <c r="G22" s="1330"/>
      <c r="H22" s="1721">
        <v>4204</v>
      </c>
      <c r="I22" s="1721">
        <v>882.94</v>
      </c>
      <c r="J22" s="4125"/>
    </row>
    <row r="23" spans="1:10" ht="25.5">
      <c r="A23" s="75">
        <v>17</v>
      </c>
      <c r="B23" s="853" t="s">
        <v>13865</v>
      </c>
      <c r="C23" s="1330" t="s">
        <v>13873</v>
      </c>
      <c r="D23" s="1330"/>
      <c r="E23" s="1330"/>
      <c r="F23" s="1330"/>
      <c r="G23" s="1330"/>
      <c r="H23" s="1721">
        <v>3494</v>
      </c>
      <c r="I23" s="1721">
        <v>715.08</v>
      </c>
      <c r="J23" s="4125"/>
    </row>
    <row r="24" spans="1:10" ht="25.5">
      <c r="A24" s="75">
        <v>18</v>
      </c>
      <c r="B24" s="853" t="s">
        <v>13865</v>
      </c>
      <c r="C24" s="1330" t="s">
        <v>13874</v>
      </c>
      <c r="D24" s="1330"/>
      <c r="E24" s="1330"/>
      <c r="F24" s="1330"/>
      <c r="G24" s="1330"/>
      <c r="H24" s="1721">
        <v>3133</v>
      </c>
      <c r="I24" s="1721">
        <v>0</v>
      </c>
      <c r="J24" s="4125"/>
    </row>
    <row r="25" spans="1:10" ht="25.5">
      <c r="A25" s="75">
        <v>19</v>
      </c>
      <c r="B25" s="853" t="s">
        <v>13865</v>
      </c>
      <c r="C25" s="1330" t="s">
        <v>13875</v>
      </c>
      <c r="D25" s="1330"/>
      <c r="E25" s="1330"/>
      <c r="F25" s="1330"/>
      <c r="G25" s="1330"/>
      <c r="H25" s="1721">
        <v>789</v>
      </c>
      <c r="I25" s="1721">
        <v>0</v>
      </c>
      <c r="J25" s="4125"/>
    </row>
    <row r="26" spans="1:10" ht="25.5">
      <c r="A26" s="75">
        <v>20</v>
      </c>
      <c r="B26" s="853" t="s">
        <v>13865</v>
      </c>
      <c r="C26" s="1330" t="s">
        <v>13876</v>
      </c>
      <c r="D26" s="1330"/>
      <c r="E26" s="1330"/>
      <c r="F26" s="1330"/>
      <c r="G26" s="1330"/>
      <c r="H26" s="1721">
        <v>5354</v>
      </c>
      <c r="I26" s="1721">
        <v>0</v>
      </c>
      <c r="J26" s="4125"/>
    </row>
    <row r="27" spans="1:10" ht="25.5">
      <c r="A27" s="75">
        <v>21</v>
      </c>
      <c r="B27" s="853" t="s">
        <v>13865</v>
      </c>
      <c r="C27" s="1330" t="s">
        <v>13877</v>
      </c>
      <c r="D27" s="1330"/>
      <c r="E27" s="1330"/>
      <c r="F27" s="1330"/>
      <c r="G27" s="1330"/>
      <c r="H27" s="1721">
        <v>2532</v>
      </c>
      <c r="I27" s="1721">
        <v>0</v>
      </c>
      <c r="J27" s="4125"/>
    </row>
    <row r="28" spans="1:10" ht="25.5">
      <c r="A28" s="75">
        <v>22</v>
      </c>
      <c r="B28" s="853" t="s">
        <v>13865</v>
      </c>
      <c r="C28" s="1330" t="s">
        <v>13878</v>
      </c>
      <c r="D28" s="1330"/>
      <c r="E28" s="1330"/>
      <c r="F28" s="1330"/>
      <c r="G28" s="1330"/>
      <c r="H28" s="1721">
        <v>31251</v>
      </c>
      <c r="I28" s="1721">
        <v>0</v>
      </c>
      <c r="J28" s="4125"/>
    </row>
    <row r="29" spans="1:10" ht="25.5">
      <c r="A29" s="75">
        <v>23</v>
      </c>
      <c r="B29" s="853" t="s">
        <v>13879</v>
      </c>
      <c r="C29" s="1330" t="s">
        <v>13880</v>
      </c>
      <c r="D29" s="1330"/>
      <c r="E29" s="1330"/>
      <c r="F29" s="1330"/>
      <c r="G29" s="1330"/>
      <c r="H29" s="1721">
        <v>28817</v>
      </c>
      <c r="I29" s="1721">
        <v>0</v>
      </c>
      <c r="J29" s="4125"/>
    </row>
    <row r="30" spans="1:10" ht="25.5">
      <c r="A30" s="75">
        <v>24</v>
      </c>
      <c r="B30" s="853" t="s">
        <v>13879</v>
      </c>
      <c r="C30" s="1330" t="s">
        <v>13881</v>
      </c>
      <c r="D30" s="1330"/>
      <c r="E30" s="1330"/>
      <c r="F30" s="1330"/>
      <c r="G30" s="1330"/>
      <c r="H30" s="1721">
        <v>8429</v>
      </c>
      <c r="I30" s="1721">
        <v>0</v>
      </c>
      <c r="J30" s="4125"/>
    </row>
    <row r="31" spans="1:10" ht="25.5">
      <c r="A31" s="75">
        <v>25</v>
      </c>
      <c r="B31" s="853" t="s">
        <v>13879</v>
      </c>
      <c r="C31" s="1330" t="s">
        <v>13882</v>
      </c>
      <c r="D31" s="1330"/>
      <c r="E31" s="1330"/>
      <c r="F31" s="1330"/>
      <c r="G31" s="1330"/>
      <c r="H31" s="1721">
        <v>1664</v>
      </c>
      <c r="I31" s="1721">
        <v>0</v>
      </c>
      <c r="J31" s="4125"/>
    </row>
    <row r="32" spans="1:10" ht="25.5">
      <c r="A32" s="75">
        <v>26</v>
      </c>
      <c r="B32" s="853" t="s">
        <v>13879</v>
      </c>
      <c r="C32" s="1330" t="s">
        <v>13883</v>
      </c>
      <c r="D32" s="1330"/>
      <c r="E32" s="1330"/>
      <c r="F32" s="1330"/>
      <c r="G32" s="1330"/>
      <c r="H32" s="1721">
        <v>3801</v>
      </c>
      <c r="I32" s="1721">
        <v>0</v>
      </c>
      <c r="J32" s="4125"/>
    </row>
    <row r="33" spans="1:10" ht="25.5">
      <c r="A33" s="75">
        <v>27</v>
      </c>
      <c r="B33" s="853" t="s">
        <v>13879</v>
      </c>
      <c r="C33" s="1330" t="s">
        <v>13884</v>
      </c>
      <c r="D33" s="1330"/>
      <c r="E33" s="1330"/>
      <c r="F33" s="1330"/>
      <c r="G33" s="1330"/>
      <c r="H33" s="1721">
        <v>29237</v>
      </c>
      <c r="I33" s="1721">
        <v>0</v>
      </c>
      <c r="J33" s="4125"/>
    </row>
    <row r="34" spans="1:10" ht="25.5">
      <c r="A34" s="75">
        <v>28</v>
      </c>
      <c r="B34" s="853" t="s">
        <v>13879</v>
      </c>
      <c r="C34" s="1330" t="s">
        <v>13885</v>
      </c>
      <c r="D34" s="1330"/>
      <c r="E34" s="1330"/>
      <c r="F34" s="1330"/>
      <c r="G34" s="1330"/>
      <c r="H34" s="1721">
        <v>59650</v>
      </c>
      <c r="I34" s="1721">
        <v>0</v>
      </c>
      <c r="J34" s="4125"/>
    </row>
    <row r="35" spans="1:10" ht="25.5">
      <c r="A35" s="75">
        <v>29</v>
      </c>
      <c r="B35" s="853" t="s">
        <v>13879</v>
      </c>
      <c r="C35" s="1330" t="s">
        <v>13886</v>
      </c>
      <c r="D35" s="1330"/>
      <c r="E35" s="1330"/>
      <c r="F35" s="1330"/>
      <c r="G35" s="1330"/>
      <c r="H35" s="1721">
        <v>3894</v>
      </c>
      <c r="I35" s="1721">
        <v>0</v>
      </c>
      <c r="J35" s="4125"/>
    </row>
    <row r="36" spans="1:10" ht="25.5">
      <c r="A36" s="75">
        <v>30</v>
      </c>
      <c r="B36" s="853" t="s">
        <v>13879</v>
      </c>
      <c r="C36" s="1330" t="s">
        <v>13887</v>
      </c>
      <c r="D36" s="1330"/>
      <c r="E36" s="1330"/>
      <c r="F36" s="1330"/>
      <c r="G36" s="1330"/>
      <c r="H36" s="1721">
        <v>12314</v>
      </c>
      <c r="I36" s="1721">
        <v>0</v>
      </c>
      <c r="J36" s="4125"/>
    </row>
    <row r="37" spans="1:10" ht="25.5">
      <c r="A37" s="75">
        <v>31</v>
      </c>
      <c r="B37" s="853" t="s">
        <v>13353</v>
      </c>
      <c r="C37" s="1330" t="s">
        <v>13888</v>
      </c>
      <c r="D37" s="1330"/>
      <c r="E37" s="1330"/>
      <c r="F37" s="1330"/>
      <c r="G37" s="1330"/>
      <c r="H37" s="1721">
        <v>34430</v>
      </c>
      <c r="I37" s="1721">
        <v>0</v>
      </c>
      <c r="J37" s="4125"/>
    </row>
    <row r="38" spans="1:10" ht="25.5">
      <c r="A38" s="75">
        <v>32</v>
      </c>
      <c r="B38" s="853" t="s">
        <v>13353</v>
      </c>
      <c r="C38" s="1330" t="s">
        <v>13889</v>
      </c>
      <c r="D38" s="1330"/>
      <c r="E38" s="1330"/>
      <c r="F38" s="1330"/>
      <c r="G38" s="1330"/>
      <c r="H38" s="1721">
        <v>26248</v>
      </c>
      <c r="I38" s="1721">
        <v>0</v>
      </c>
      <c r="J38" s="4125"/>
    </row>
    <row r="39" spans="1:10" ht="25.5">
      <c r="A39" s="75">
        <v>33</v>
      </c>
      <c r="B39" s="853" t="s">
        <v>13353</v>
      </c>
      <c r="C39" s="1330" t="s">
        <v>13890</v>
      </c>
      <c r="D39" s="1330"/>
      <c r="E39" s="1330"/>
      <c r="F39" s="1330"/>
      <c r="G39" s="1330"/>
      <c r="H39" s="1721">
        <v>3136</v>
      </c>
      <c r="I39" s="1721">
        <v>0</v>
      </c>
      <c r="J39" s="4125"/>
    </row>
    <row r="40" spans="1:10" ht="25.5">
      <c r="A40" s="75">
        <v>34</v>
      </c>
      <c r="B40" s="853" t="s">
        <v>13353</v>
      </c>
      <c r="C40" s="1330" t="s">
        <v>13891</v>
      </c>
      <c r="D40" s="1330"/>
      <c r="E40" s="1330"/>
      <c r="F40" s="1330"/>
      <c r="G40" s="1330"/>
      <c r="H40" s="1721">
        <v>5065</v>
      </c>
      <c r="I40" s="1721">
        <v>0</v>
      </c>
      <c r="J40" s="4125"/>
    </row>
    <row r="41" spans="1:10" ht="25.5">
      <c r="A41" s="75">
        <v>35</v>
      </c>
      <c r="B41" s="853" t="s">
        <v>13353</v>
      </c>
      <c r="C41" s="1330" t="s">
        <v>13892</v>
      </c>
      <c r="D41" s="1330"/>
      <c r="E41" s="1330"/>
      <c r="F41" s="1330"/>
      <c r="G41" s="1330"/>
      <c r="H41" s="1721">
        <v>16272</v>
      </c>
      <c r="I41" s="1721">
        <v>0</v>
      </c>
      <c r="J41" s="4125"/>
    </row>
    <row r="42" spans="1:10" ht="25.5">
      <c r="A42" s="75">
        <v>36</v>
      </c>
      <c r="B42" s="853" t="s">
        <v>13353</v>
      </c>
      <c r="C42" s="1330" t="s">
        <v>13893</v>
      </c>
      <c r="D42" s="1330"/>
      <c r="E42" s="1330"/>
      <c r="F42" s="1330"/>
      <c r="G42" s="1330"/>
      <c r="H42" s="1721">
        <v>10634</v>
      </c>
      <c r="I42" s="1721">
        <v>0</v>
      </c>
      <c r="J42" s="4125"/>
    </row>
    <row r="43" spans="1:10" ht="25.5">
      <c r="A43" s="75">
        <v>37</v>
      </c>
      <c r="B43" s="853" t="s">
        <v>13894</v>
      </c>
      <c r="C43" s="1330" t="s">
        <v>13895</v>
      </c>
      <c r="D43" s="1330"/>
      <c r="E43" s="1330"/>
      <c r="F43" s="1330"/>
      <c r="G43" s="1330"/>
      <c r="H43" s="1721">
        <v>2563</v>
      </c>
      <c r="I43" s="1721">
        <v>0</v>
      </c>
      <c r="J43" s="4125"/>
    </row>
    <row r="44" spans="1:10" ht="25.5">
      <c r="A44" s="75">
        <v>38</v>
      </c>
      <c r="B44" s="853" t="s">
        <v>13894</v>
      </c>
      <c r="C44" s="1330" t="s">
        <v>13896</v>
      </c>
      <c r="D44" s="1330"/>
      <c r="E44" s="1330"/>
      <c r="F44" s="1330"/>
      <c r="G44" s="1330"/>
      <c r="H44" s="1721">
        <v>2791</v>
      </c>
      <c r="I44" s="1721">
        <v>827.1</v>
      </c>
      <c r="J44" s="4125"/>
    </row>
    <row r="45" spans="1:10" ht="25.5">
      <c r="A45" s="75">
        <v>39</v>
      </c>
      <c r="B45" s="853" t="s">
        <v>13897</v>
      </c>
      <c r="C45" s="1330" t="s">
        <v>13898</v>
      </c>
      <c r="D45" s="1330"/>
      <c r="E45" s="1330"/>
      <c r="F45" s="1330"/>
      <c r="G45" s="1330"/>
      <c r="H45" s="1721">
        <v>114166</v>
      </c>
      <c r="I45" s="1721">
        <v>0</v>
      </c>
      <c r="J45" s="4125"/>
    </row>
    <row r="46" spans="1:10" ht="25.5">
      <c r="A46" s="75">
        <v>40</v>
      </c>
      <c r="B46" s="853" t="s">
        <v>13899</v>
      </c>
      <c r="C46" s="1330" t="s">
        <v>13900</v>
      </c>
      <c r="D46" s="1330"/>
      <c r="E46" s="1330"/>
      <c r="F46" s="1330"/>
      <c r="G46" s="1330"/>
      <c r="H46" s="1721">
        <v>28509</v>
      </c>
      <c r="I46" s="1721">
        <v>0</v>
      </c>
      <c r="J46" s="4125"/>
    </row>
    <row r="47" spans="1:10" ht="25.5">
      <c r="A47" s="75">
        <v>41</v>
      </c>
      <c r="B47" s="853" t="s">
        <v>13899</v>
      </c>
      <c r="C47" s="1330" t="s">
        <v>13901</v>
      </c>
      <c r="D47" s="1330"/>
      <c r="E47" s="1330"/>
      <c r="F47" s="1330"/>
      <c r="G47" s="1330"/>
      <c r="H47" s="1721">
        <v>5589</v>
      </c>
      <c r="I47" s="1721">
        <v>1096.08</v>
      </c>
      <c r="J47" s="4125"/>
    </row>
    <row r="48" spans="1:10" ht="25.5">
      <c r="A48" s="75">
        <v>42</v>
      </c>
      <c r="B48" s="853" t="s">
        <v>13902</v>
      </c>
      <c r="C48" s="1330" t="s">
        <v>13903</v>
      </c>
      <c r="D48" s="1330"/>
      <c r="E48" s="1330"/>
      <c r="F48" s="1330"/>
      <c r="G48" s="1330"/>
      <c r="H48" s="1721">
        <v>420668</v>
      </c>
      <c r="I48" s="1721">
        <v>287441.32</v>
      </c>
      <c r="J48" s="4125"/>
    </row>
    <row r="49" spans="1:10" ht="25.5">
      <c r="A49" s="75">
        <v>43</v>
      </c>
      <c r="B49" s="853" t="s">
        <v>13904</v>
      </c>
      <c r="C49" s="1330" t="s">
        <v>13905</v>
      </c>
      <c r="D49" s="1330"/>
      <c r="E49" s="1330"/>
      <c r="F49" s="1330"/>
      <c r="G49" s="1330"/>
      <c r="H49" s="1721">
        <v>3130</v>
      </c>
      <c r="I49" s="1721">
        <v>0</v>
      </c>
      <c r="J49" s="4125"/>
    </row>
    <row r="50" spans="1:10" ht="25.5">
      <c r="A50" s="75">
        <v>44</v>
      </c>
      <c r="B50" s="853" t="s">
        <v>13906</v>
      </c>
      <c r="C50" s="1330" t="s">
        <v>13907</v>
      </c>
      <c r="D50" s="1330"/>
      <c r="E50" s="1330"/>
      <c r="F50" s="1330"/>
      <c r="G50" s="1330"/>
      <c r="H50" s="1721">
        <v>1707</v>
      </c>
      <c r="I50" s="1721">
        <v>0</v>
      </c>
      <c r="J50" s="4125"/>
    </row>
    <row r="51" spans="1:10" ht="25.5">
      <c r="A51" s="75">
        <v>45</v>
      </c>
      <c r="B51" s="853" t="s">
        <v>13908</v>
      </c>
      <c r="C51" s="1330" t="s">
        <v>13909</v>
      </c>
      <c r="D51" s="1330"/>
      <c r="E51" s="1330"/>
      <c r="F51" s="1330"/>
      <c r="G51" s="1330"/>
      <c r="H51" s="1721">
        <v>3543</v>
      </c>
      <c r="I51" s="1721">
        <v>0</v>
      </c>
      <c r="J51" s="4125"/>
    </row>
    <row r="52" spans="1:10" ht="25.5">
      <c r="A52" s="75">
        <v>46</v>
      </c>
      <c r="B52" s="853" t="s">
        <v>13910</v>
      </c>
      <c r="C52" s="1330" t="s">
        <v>13911</v>
      </c>
      <c r="D52" s="1330"/>
      <c r="E52" s="1330"/>
      <c r="F52" s="1330"/>
      <c r="G52" s="1330"/>
      <c r="H52" s="1721">
        <v>22001</v>
      </c>
      <c r="I52" s="1721">
        <v>11338.98</v>
      </c>
      <c r="J52" s="4125"/>
    </row>
    <row r="53" spans="1:10" ht="25.5">
      <c r="A53" s="75">
        <v>47</v>
      </c>
      <c r="B53" s="853" t="s">
        <v>13912</v>
      </c>
      <c r="C53" s="1330" t="s">
        <v>13913</v>
      </c>
      <c r="D53" s="1330"/>
      <c r="E53" s="1330"/>
      <c r="F53" s="1330"/>
      <c r="G53" s="1330"/>
      <c r="H53" s="1721">
        <v>4375</v>
      </c>
      <c r="I53" s="1721">
        <v>0</v>
      </c>
      <c r="J53" s="4125"/>
    </row>
    <row r="54" spans="1:10" ht="25.5">
      <c r="A54" s="75">
        <v>48</v>
      </c>
      <c r="B54" s="853" t="s">
        <v>13914</v>
      </c>
      <c r="C54" s="1330" t="s">
        <v>13915</v>
      </c>
      <c r="D54" s="1330"/>
      <c r="E54" s="1330"/>
      <c r="F54" s="1330"/>
      <c r="G54" s="1330"/>
      <c r="H54" s="1721">
        <v>3218</v>
      </c>
      <c r="I54" s="1721">
        <v>0</v>
      </c>
      <c r="J54" s="4125"/>
    </row>
    <row r="55" spans="1:10" ht="25.5">
      <c r="A55" s="75">
        <v>49</v>
      </c>
      <c r="B55" s="853" t="s">
        <v>13916</v>
      </c>
      <c r="C55" s="1330" t="s">
        <v>13917</v>
      </c>
      <c r="D55" s="1330"/>
      <c r="E55" s="1330"/>
      <c r="F55" s="1330"/>
      <c r="G55" s="1330"/>
      <c r="H55" s="1721">
        <v>64079</v>
      </c>
      <c r="I55" s="1721">
        <v>0</v>
      </c>
      <c r="J55" s="4125"/>
    </row>
    <row r="56" spans="1:10" ht="25.5">
      <c r="A56" s="75">
        <v>50</v>
      </c>
      <c r="B56" s="853" t="s">
        <v>13914</v>
      </c>
      <c r="C56" s="1330" t="s">
        <v>13918</v>
      </c>
      <c r="D56" s="1330"/>
      <c r="E56" s="1330"/>
      <c r="F56" s="1330"/>
      <c r="G56" s="1330"/>
      <c r="H56" s="1721">
        <v>5857</v>
      </c>
      <c r="I56" s="1721">
        <v>0</v>
      </c>
      <c r="J56" s="4125"/>
    </row>
    <row r="57" spans="1:10" ht="25.5">
      <c r="A57" s="75">
        <v>51</v>
      </c>
      <c r="B57" s="853" t="s">
        <v>13919</v>
      </c>
      <c r="C57" s="1330" t="s">
        <v>13920</v>
      </c>
      <c r="D57" s="1330"/>
      <c r="E57" s="1330"/>
      <c r="F57" s="1330"/>
      <c r="G57" s="1330"/>
      <c r="H57" s="1721">
        <v>30943</v>
      </c>
      <c r="I57" s="1721">
        <v>0</v>
      </c>
      <c r="J57" s="4125"/>
    </row>
    <row r="58" spans="1:10" ht="25.5">
      <c r="A58" s="75">
        <v>52</v>
      </c>
      <c r="B58" s="853" t="s">
        <v>13919</v>
      </c>
      <c r="C58" s="1330" t="s">
        <v>13921</v>
      </c>
      <c r="D58" s="1330"/>
      <c r="E58" s="1330"/>
      <c r="F58" s="1330"/>
      <c r="G58" s="1330"/>
      <c r="H58" s="1721">
        <v>8860</v>
      </c>
      <c r="I58" s="1721">
        <v>0</v>
      </c>
      <c r="J58" s="4125"/>
    </row>
    <row r="59" spans="1:10" ht="25.5">
      <c r="A59" s="75">
        <v>53</v>
      </c>
      <c r="B59" s="853" t="s">
        <v>13919</v>
      </c>
      <c r="C59" s="1330" t="s">
        <v>13922</v>
      </c>
      <c r="D59" s="1330"/>
      <c r="E59" s="1330"/>
      <c r="F59" s="1330"/>
      <c r="G59" s="1330"/>
      <c r="H59" s="1721">
        <v>9624</v>
      </c>
      <c r="I59" s="1721">
        <v>0</v>
      </c>
      <c r="J59" s="4125"/>
    </row>
    <row r="60" spans="1:10" ht="25.5">
      <c r="A60" s="75">
        <v>54</v>
      </c>
      <c r="B60" s="853" t="s">
        <v>13919</v>
      </c>
      <c r="C60" s="1330" t="s">
        <v>13923</v>
      </c>
      <c r="D60" s="1330"/>
      <c r="E60" s="1330"/>
      <c r="F60" s="1330"/>
      <c r="G60" s="1330"/>
      <c r="H60" s="1721">
        <v>22861</v>
      </c>
      <c r="I60" s="1721">
        <v>0</v>
      </c>
      <c r="J60" s="4125"/>
    </row>
    <row r="61" spans="1:10" ht="25.5">
      <c r="A61" s="75">
        <v>55</v>
      </c>
      <c r="B61" s="853" t="s">
        <v>13919</v>
      </c>
      <c r="C61" s="1330" t="s">
        <v>13924</v>
      </c>
      <c r="D61" s="1330"/>
      <c r="E61" s="1330"/>
      <c r="F61" s="1330"/>
      <c r="G61" s="1330"/>
      <c r="H61" s="1721">
        <v>239048</v>
      </c>
      <c r="I61" s="1721">
        <v>0</v>
      </c>
      <c r="J61" s="4125"/>
    </row>
    <row r="62" spans="1:10" ht="25.5">
      <c r="A62" s="75">
        <v>56</v>
      </c>
      <c r="B62" s="853" t="s">
        <v>13899</v>
      </c>
      <c r="C62" s="1330" t="s">
        <v>13925</v>
      </c>
      <c r="D62" s="1330"/>
      <c r="E62" s="1330"/>
      <c r="F62" s="1330"/>
      <c r="G62" s="1330"/>
      <c r="H62" s="1721">
        <v>5021</v>
      </c>
      <c r="I62" s="1721">
        <v>0</v>
      </c>
      <c r="J62" s="4125"/>
    </row>
    <row r="63" spans="1:10" ht="25.5">
      <c r="A63" s="75">
        <v>57</v>
      </c>
      <c r="B63" s="853" t="s">
        <v>13865</v>
      </c>
      <c r="C63" s="1330" t="s">
        <v>13926</v>
      </c>
      <c r="D63" s="1330"/>
      <c r="E63" s="1330"/>
      <c r="F63" s="1330"/>
      <c r="G63" s="1330"/>
      <c r="H63" s="1721">
        <v>12372</v>
      </c>
      <c r="I63" s="1721">
        <v>0</v>
      </c>
      <c r="J63" s="4125"/>
    </row>
    <row r="64" spans="1:10" ht="25.5">
      <c r="A64" s="75">
        <v>58</v>
      </c>
      <c r="B64" s="853" t="s">
        <v>13865</v>
      </c>
      <c r="C64" s="1330" t="s">
        <v>13927</v>
      </c>
      <c r="D64" s="1330"/>
      <c r="E64" s="1330"/>
      <c r="F64" s="1330"/>
      <c r="G64" s="1330"/>
      <c r="H64" s="1721">
        <v>2033</v>
      </c>
      <c r="I64" s="1721">
        <v>0</v>
      </c>
      <c r="J64" s="4125"/>
    </row>
    <row r="65" spans="1:10" ht="25.5">
      <c r="A65" s="75">
        <v>59</v>
      </c>
      <c r="B65" s="853" t="s">
        <v>13928</v>
      </c>
      <c r="C65" s="1330" t="s">
        <v>13929</v>
      </c>
      <c r="D65" s="1330"/>
      <c r="E65" s="1330"/>
      <c r="F65" s="1330"/>
      <c r="G65" s="1330"/>
      <c r="H65" s="1721">
        <v>4683</v>
      </c>
      <c r="I65" s="1721">
        <v>0</v>
      </c>
      <c r="J65" s="4125"/>
    </row>
    <row r="66" spans="1:10" ht="25.5">
      <c r="A66" s="75">
        <v>60</v>
      </c>
      <c r="B66" s="853" t="s">
        <v>13928</v>
      </c>
      <c r="C66" s="1330" t="s">
        <v>13930</v>
      </c>
      <c r="D66" s="1330"/>
      <c r="E66" s="1330"/>
      <c r="F66" s="1330"/>
      <c r="G66" s="1330"/>
      <c r="H66" s="1721">
        <v>16642</v>
      </c>
      <c r="I66" s="1721">
        <v>0</v>
      </c>
      <c r="J66" s="4125"/>
    </row>
    <row r="67" spans="1:10" ht="25.5">
      <c r="A67" s="75">
        <v>61</v>
      </c>
      <c r="B67" s="853" t="s">
        <v>13928</v>
      </c>
      <c r="C67" s="1330" t="s">
        <v>13931</v>
      </c>
      <c r="D67" s="1330"/>
      <c r="E67" s="1330"/>
      <c r="F67" s="1330"/>
      <c r="G67" s="1330"/>
      <c r="H67" s="1721">
        <v>7394</v>
      </c>
      <c r="I67" s="1721">
        <v>0</v>
      </c>
      <c r="J67" s="4125"/>
    </row>
    <row r="68" spans="1:10" ht="25.5">
      <c r="A68" s="75">
        <v>62</v>
      </c>
      <c r="B68" s="853" t="s">
        <v>13865</v>
      </c>
      <c r="C68" s="1330" t="s">
        <v>13932</v>
      </c>
      <c r="D68" s="1330"/>
      <c r="E68" s="1330"/>
      <c r="F68" s="1330"/>
      <c r="G68" s="1330"/>
      <c r="H68" s="1721">
        <v>27154</v>
      </c>
      <c r="I68" s="1721">
        <v>0</v>
      </c>
      <c r="J68" s="4125"/>
    </row>
    <row r="69" spans="1:10" ht="25.5">
      <c r="A69" s="75">
        <v>63</v>
      </c>
      <c r="B69" s="853" t="s">
        <v>13865</v>
      </c>
      <c r="C69" s="1330" t="s">
        <v>13933</v>
      </c>
      <c r="D69" s="1330"/>
      <c r="E69" s="1330"/>
      <c r="F69" s="1330"/>
      <c r="G69" s="1330"/>
      <c r="H69" s="1721">
        <v>7597</v>
      </c>
      <c r="I69" s="1721">
        <v>0</v>
      </c>
      <c r="J69" s="4125"/>
    </row>
    <row r="70" spans="1:10" ht="25.5">
      <c r="A70" s="75">
        <v>64</v>
      </c>
      <c r="B70" s="853" t="s">
        <v>13865</v>
      </c>
      <c r="C70" s="1330" t="s">
        <v>13934</v>
      </c>
      <c r="D70" s="1330"/>
      <c r="E70" s="1330"/>
      <c r="F70" s="1330"/>
      <c r="G70" s="1330"/>
      <c r="H70" s="1721">
        <v>29550</v>
      </c>
      <c r="I70" s="1721">
        <v>0</v>
      </c>
      <c r="J70" s="4125"/>
    </row>
    <row r="71" spans="1:10" ht="25.5">
      <c r="A71" s="75">
        <v>65</v>
      </c>
      <c r="B71" s="853" t="s">
        <v>13935</v>
      </c>
      <c r="C71" s="1330" t="s">
        <v>13936</v>
      </c>
      <c r="D71" s="1330"/>
      <c r="E71" s="1330"/>
      <c r="F71" s="1330"/>
      <c r="G71" s="1330"/>
      <c r="H71" s="1721">
        <v>22015</v>
      </c>
      <c r="I71" s="1721">
        <v>0</v>
      </c>
      <c r="J71" s="4125"/>
    </row>
    <row r="72" spans="1:10" ht="25.5">
      <c r="A72" s="75">
        <v>66</v>
      </c>
      <c r="B72" s="853" t="s">
        <v>13919</v>
      </c>
      <c r="C72" s="1330" t="s">
        <v>13937</v>
      </c>
      <c r="D72" s="1330"/>
      <c r="E72" s="1330"/>
      <c r="F72" s="1330"/>
      <c r="G72" s="1330"/>
      <c r="H72" s="1721">
        <v>32169</v>
      </c>
      <c r="I72" s="1721">
        <v>0</v>
      </c>
      <c r="J72" s="4125"/>
    </row>
    <row r="73" spans="1:10" ht="25.5">
      <c r="A73" s="75">
        <v>67</v>
      </c>
      <c r="B73" s="853" t="s">
        <v>13919</v>
      </c>
      <c r="C73" s="1330" t="s">
        <v>13938</v>
      </c>
      <c r="D73" s="1330"/>
      <c r="E73" s="1330"/>
      <c r="F73" s="1330"/>
      <c r="G73" s="1330"/>
      <c r="H73" s="1721">
        <v>78756</v>
      </c>
      <c r="I73" s="1721">
        <v>0</v>
      </c>
      <c r="J73" s="4125"/>
    </row>
    <row r="74" spans="1:10" ht="25.5">
      <c r="A74" s="75">
        <v>68</v>
      </c>
      <c r="B74" s="853" t="s">
        <v>13919</v>
      </c>
      <c r="C74" s="1330" t="s">
        <v>13939</v>
      </c>
      <c r="D74" s="1330"/>
      <c r="E74" s="1330"/>
      <c r="F74" s="1330"/>
      <c r="G74" s="1330"/>
      <c r="H74" s="1721">
        <v>20895</v>
      </c>
      <c r="I74" s="1721">
        <v>0</v>
      </c>
      <c r="J74" s="4125"/>
    </row>
    <row r="75" spans="1:10" ht="25.5">
      <c r="A75" s="75">
        <v>69</v>
      </c>
      <c r="B75" s="853" t="s">
        <v>13940</v>
      </c>
      <c r="C75" s="1330" t="s">
        <v>13941</v>
      </c>
      <c r="D75" s="1330"/>
      <c r="E75" s="1330"/>
      <c r="F75" s="1330"/>
      <c r="G75" s="1330"/>
      <c r="H75" s="1721">
        <v>5872</v>
      </c>
      <c r="I75" s="1721">
        <v>1210.26</v>
      </c>
      <c r="J75" s="4125"/>
    </row>
    <row r="76" spans="1:10" ht="25.5">
      <c r="A76" s="75">
        <v>70</v>
      </c>
      <c r="B76" s="853" t="s">
        <v>13919</v>
      </c>
      <c r="C76" s="1330" t="s">
        <v>13942</v>
      </c>
      <c r="D76" s="1330"/>
      <c r="E76" s="1330"/>
      <c r="F76" s="1330"/>
      <c r="G76" s="1330"/>
      <c r="H76" s="1721">
        <v>83488</v>
      </c>
      <c r="I76" s="1721">
        <v>0</v>
      </c>
      <c r="J76" s="4125"/>
    </row>
    <row r="77" spans="1:10" ht="25.5">
      <c r="A77" s="75">
        <v>71</v>
      </c>
      <c r="B77" s="853" t="s">
        <v>13919</v>
      </c>
      <c r="C77" s="1330" t="s">
        <v>13943</v>
      </c>
      <c r="D77" s="1330"/>
      <c r="E77" s="1330"/>
      <c r="F77" s="1330"/>
      <c r="G77" s="1330"/>
      <c r="H77" s="1721">
        <v>26494</v>
      </c>
      <c r="I77" s="1721">
        <v>0</v>
      </c>
      <c r="J77" s="4126"/>
    </row>
    <row r="78" spans="1:10" ht="25.5">
      <c r="A78" s="75">
        <v>73</v>
      </c>
      <c r="B78" s="853" t="s">
        <v>13944</v>
      </c>
      <c r="C78" s="1330" t="s">
        <v>13945</v>
      </c>
      <c r="D78" s="1330"/>
      <c r="E78" s="1330"/>
      <c r="F78" s="1330"/>
      <c r="G78" s="1330"/>
      <c r="H78" s="1721">
        <v>16494</v>
      </c>
      <c r="I78" s="1721">
        <v>0</v>
      </c>
      <c r="J78" s="3069"/>
    </row>
    <row r="79" spans="1:10" ht="25.5">
      <c r="A79" s="75">
        <v>74</v>
      </c>
      <c r="B79" s="853" t="s">
        <v>13946</v>
      </c>
      <c r="C79" s="1330" t="s">
        <v>13947</v>
      </c>
      <c r="D79" s="1330"/>
      <c r="E79" s="1330"/>
      <c r="F79" s="1330"/>
      <c r="G79" s="1330"/>
      <c r="H79" s="1721">
        <v>91806</v>
      </c>
      <c r="I79" s="1721">
        <v>0</v>
      </c>
      <c r="J79" s="3069"/>
    </row>
    <row r="80" spans="1:10" ht="25.5">
      <c r="A80" s="75">
        <v>75</v>
      </c>
      <c r="B80" s="853" t="s">
        <v>13946</v>
      </c>
      <c r="C80" s="1330" t="s">
        <v>13948</v>
      </c>
      <c r="D80" s="1330"/>
      <c r="E80" s="1330"/>
      <c r="F80" s="1330"/>
      <c r="G80" s="1330"/>
      <c r="H80" s="1721">
        <v>5594</v>
      </c>
      <c r="I80" s="1721">
        <v>0</v>
      </c>
      <c r="J80" s="3069"/>
    </row>
    <row r="81" spans="1:10" ht="25.5">
      <c r="A81" s="75">
        <v>76</v>
      </c>
      <c r="B81" s="853" t="s">
        <v>13944</v>
      </c>
      <c r="C81" s="1330" t="s">
        <v>13949</v>
      </c>
      <c r="D81" s="1330"/>
      <c r="E81" s="1330"/>
      <c r="F81" s="1330"/>
      <c r="G81" s="1330"/>
      <c r="H81" s="1721">
        <v>7640</v>
      </c>
      <c r="I81" s="1721">
        <v>1406.62</v>
      </c>
      <c r="J81" s="3069"/>
    </row>
    <row r="82" spans="1:10" ht="26.25" thickBot="1">
      <c r="A82" s="75">
        <v>77</v>
      </c>
      <c r="B82" s="853" t="s">
        <v>13879</v>
      </c>
      <c r="C82" s="1330" t="s">
        <v>13950</v>
      </c>
      <c r="D82" s="1330"/>
      <c r="E82" s="1330"/>
      <c r="F82" s="1330"/>
      <c r="G82" s="1330"/>
      <c r="H82" s="1721">
        <v>93341</v>
      </c>
      <c r="I82" s="1721">
        <v>0</v>
      </c>
      <c r="J82" s="3069"/>
    </row>
    <row r="83" spans="1:10" ht="25.5">
      <c r="A83" s="4579">
        <v>78</v>
      </c>
      <c r="B83" s="4540" t="s">
        <v>13951</v>
      </c>
      <c r="C83" s="3159" t="s">
        <v>13952</v>
      </c>
      <c r="D83" s="3159"/>
      <c r="E83" s="3159"/>
      <c r="F83" s="3159"/>
      <c r="G83" s="3159"/>
      <c r="H83" s="3160">
        <f>H85+H86+H87+H88</f>
        <v>44076</v>
      </c>
      <c r="I83" s="3160">
        <f>I85+I86+I87+I88</f>
        <v>44076</v>
      </c>
      <c r="J83" s="4547" t="s">
        <v>13953</v>
      </c>
    </row>
    <row r="84" spans="1:10">
      <c r="A84" s="4580"/>
      <c r="B84" s="4125"/>
      <c r="C84" s="3161" t="s">
        <v>5891</v>
      </c>
      <c r="D84" s="3161"/>
      <c r="E84" s="3161"/>
      <c r="F84" s="3161"/>
      <c r="G84" s="3161"/>
      <c r="H84" s="3162"/>
      <c r="I84" s="3162"/>
      <c r="J84" s="4463"/>
    </row>
    <row r="85" spans="1:10">
      <c r="A85" s="4580"/>
      <c r="B85" s="4125"/>
      <c r="C85" s="3161" t="s">
        <v>13954</v>
      </c>
      <c r="D85" s="3161"/>
      <c r="E85" s="3161" t="s">
        <v>1826</v>
      </c>
      <c r="F85" s="3161">
        <v>4</v>
      </c>
      <c r="G85" s="3161"/>
      <c r="H85" s="3162">
        <v>18524</v>
      </c>
      <c r="I85" s="3162">
        <v>18524</v>
      </c>
      <c r="J85" s="4463"/>
    </row>
    <row r="86" spans="1:10">
      <c r="A86" s="4580"/>
      <c r="B86" s="4125"/>
      <c r="C86" s="3161" t="s">
        <v>4308</v>
      </c>
      <c r="D86" s="3161"/>
      <c r="E86" s="3161" t="s">
        <v>1826</v>
      </c>
      <c r="F86" s="3161">
        <v>4</v>
      </c>
      <c r="G86" s="3161"/>
      <c r="H86" s="3162">
        <v>18580</v>
      </c>
      <c r="I86" s="3162">
        <v>18580</v>
      </c>
      <c r="J86" s="4463"/>
    </row>
    <row r="87" spans="1:10">
      <c r="A87" s="4580"/>
      <c r="B87" s="4125"/>
      <c r="C87" s="3161" t="s">
        <v>13955</v>
      </c>
      <c r="D87" s="3161" t="s">
        <v>13956</v>
      </c>
      <c r="E87" s="3161" t="s">
        <v>1826</v>
      </c>
      <c r="F87" s="3161">
        <v>4</v>
      </c>
      <c r="G87" s="3161"/>
      <c r="H87" s="3162">
        <v>5388</v>
      </c>
      <c r="I87" s="3162">
        <v>5388</v>
      </c>
      <c r="J87" s="4463"/>
    </row>
    <row r="88" spans="1:10" ht="15.75" thickBot="1">
      <c r="A88" s="4581"/>
      <c r="B88" s="4546"/>
      <c r="C88" s="3163" t="s">
        <v>13957</v>
      </c>
      <c r="D88" s="3163" t="s">
        <v>13958</v>
      </c>
      <c r="E88" s="3163" t="s">
        <v>1826</v>
      </c>
      <c r="F88" s="3163">
        <v>8</v>
      </c>
      <c r="G88" s="3163"/>
      <c r="H88" s="3164">
        <v>1584</v>
      </c>
      <c r="I88" s="3164">
        <v>1584</v>
      </c>
      <c r="J88" s="4548"/>
    </row>
    <row r="89" spans="1:10" ht="38.25">
      <c r="A89" s="4551">
        <v>79</v>
      </c>
      <c r="B89" s="4125" t="s">
        <v>13959</v>
      </c>
      <c r="C89" s="3165" t="s">
        <v>13960</v>
      </c>
      <c r="D89" s="2941"/>
      <c r="E89" s="2941"/>
      <c r="F89" s="2941"/>
      <c r="G89" s="2941"/>
      <c r="H89" s="3166">
        <v>1463239.72</v>
      </c>
      <c r="I89" s="3166">
        <v>1463239.72</v>
      </c>
      <c r="J89" s="4463" t="s">
        <v>13961</v>
      </c>
    </row>
    <row r="90" spans="1:10">
      <c r="A90" s="4567"/>
      <c r="B90" s="4125"/>
      <c r="C90" s="1330" t="s">
        <v>13962</v>
      </c>
      <c r="D90" s="1330" t="s">
        <v>13963</v>
      </c>
      <c r="E90" s="1330" t="s">
        <v>2179</v>
      </c>
      <c r="F90" s="1330">
        <v>150</v>
      </c>
      <c r="G90" s="1330"/>
      <c r="H90" s="1721">
        <v>8908.59</v>
      </c>
      <c r="I90" s="1721">
        <v>8908.59</v>
      </c>
      <c r="J90" s="4463"/>
    </row>
    <row r="91" spans="1:10">
      <c r="A91" s="4567"/>
      <c r="B91" s="4125"/>
      <c r="C91" s="1330" t="s">
        <v>13964</v>
      </c>
      <c r="D91" s="1330" t="s">
        <v>13965</v>
      </c>
      <c r="E91" s="1330" t="s">
        <v>2179</v>
      </c>
      <c r="F91" s="1330">
        <v>236</v>
      </c>
      <c r="G91" s="1330"/>
      <c r="H91" s="1721">
        <v>60736.79</v>
      </c>
      <c r="I91" s="1721">
        <v>60736.79</v>
      </c>
      <c r="J91" s="4463"/>
    </row>
    <row r="92" spans="1:10">
      <c r="A92" s="4567"/>
      <c r="B92" s="4125"/>
      <c r="C92" s="1330" t="s">
        <v>13962</v>
      </c>
      <c r="D92" s="1330" t="s">
        <v>13966</v>
      </c>
      <c r="E92" s="1330" t="s">
        <v>2179</v>
      </c>
      <c r="F92" s="1330">
        <v>236</v>
      </c>
      <c r="G92" s="1330"/>
      <c r="H92" s="1721">
        <v>25229.13</v>
      </c>
      <c r="I92" s="1721">
        <v>25229.13</v>
      </c>
      <c r="J92" s="4463"/>
    </row>
    <row r="93" spans="1:10">
      <c r="A93" s="4567"/>
      <c r="B93" s="4125"/>
      <c r="C93" s="1330" t="s">
        <v>13967</v>
      </c>
      <c r="D93" s="1330" t="s">
        <v>13968</v>
      </c>
      <c r="E93" s="1330" t="s">
        <v>2179</v>
      </c>
      <c r="F93" s="1330">
        <v>356</v>
      </c>
      <c r="G93" s="1330"/>
      <c r="H93" s="1721">
        <v>53562.400000000001</v>
      </c>
      <c r="I93" s="1721">
        <v>53562.400000000001</v>
      </c>
      <c r="J93" s="4463"/>
    </row>
    <row r="94" spans="1:10">
      <c r="A94" s="4567"/>
      <c r="B94" s="4125"/>
      <c r="C94" s="1330" t="s">
        <v>13967</v>
      </c>
      <c r="D94" s="1330" t="s">
        <v>13969</v>
      </c>
      <c r="E94" s="1330" t="s">
        <v>2179</v>
      </c>
      <c r="F94" s="1330">
        <v>48</v>
      </c>
      <c r="G94" s="1330"/>
      <c r="H94" s="1721">
        <v>11402.99</v>
      </c>
      <c r="I94" s="1721">
        <v>11402.99</v>
      </c>
      <c r="J94" s="4463"/>
    </row>
    <row r="95" spans="1:10">
      <c r="A95" s="4567"/>
      <c r="B95" s="4125"/>
      <c r="C95" s="1330" t="s">
        <v>13970</v>
      </c>
      <c r="D95" s="1330" t="s">
        <v>13971</v>
      </c>
      <c r="E95" s="1330" t="s">
        <v>2179</v>
      </c>
      <c r="F95" s="1330">
        <v>48</v>
      </c>
      <c r="G95" s="1330"/>
      <c r="H95" s="1721">
        <v>2850.75</v>
      </c>
      <c r="I95" s="1721">
        <v>2850.75</v>
      </c>
      <c r="J95" s="4463"/>
    </row>
    <row r="96" spans="1:10">
      <c r="A96" s="4567"/>
      <c r="B96" s="4125"/>
      <c r="C96" s="1330" t="s">
        <v>13972</v>
      </c>
      <c r="D96" s="1330" t="s">
        <v>13973</v>
      </c>
      <c r="E96" s="1330" t="s">
        <v>2179</v>
      </c>
      <c r="F96" s="1330">
        <v>4</v>
      </c>
      <c r="G96" s="1330"/>
      <c r="H96" s="1721">
        <v>839.39</v>
      </c>
      <c r="I96" s="1721">
        <v>839.39</v>
      </c>
      <c r="J96" s="4463"/>
    </row>
    <row r="97" spans="1:10">
      <c r="A97" s="4567"/>
      <c r="B97" s="4125"/>
      <c r="C97" s="1330" t="s">
        <v>13955</v>
      </c>
      <c r="D97" s="1330" t="s">
        <v>13974</v>
      </c>
      <c r="E97" s="1330" t="s">
        <v>1826</v>
      </c>
      <c r="F97" s="1330">
        <v>24</v>
      </c>
      <c r="G97" s="1330"/>
      <c r="H97" s="1721">
        <v>9312.4500000000007</v>
      </c>
      <c r="I97" s="1721">
        <v>9312.4500000000007</v>
      </c>
      <c r="J97" s="4463"/>
    </row>
    <row r="98" spans="1:10">
      <c r="A98" s="4567"/>
      <c r="B98" s="4125"/>
      <c r="C98" s="1330" t="s">
        <v>13975</v>
      </c>
      <c r="D98" s="1330" t="s">
        <v>13976</v>
      </c>
      <c r="E98" s="1330" t="s">
        <v>1826</v>
      </c>
      <c r="F98" s="1330">
        <v>12</v>
      </c>
      <c r="G98" s="1330"/>
      <c r="H98" s="1721">
        <v>255997.24</v>
      </c>
      <c r="I98" s="1721">
        <v>255997.24</v>
      </c>
      <c r="J98" s="4463"/>
    </row>
    <row r="99" spans="1:10" ht="26.25" thickBot="1">
      <c r="A99" s="4549"/>
      <c r="B99" s="4125"/>
      <c r="C99" s="3075" t="s">
        <v>13977</v>
      </c>
      <c r="D99" s="3075"/>
      <c r="E99" s="3075" t="s">
        <v>1826</v>
      </c>
      <c r="F99" s="3075">
        <v>12</v>
      </c>
      <c r="G99" s="3075"/>
      <c r="H99" s="3053">
        <v>1034400</v>
      </c>
      <c r="I99" s="3053">
        <v>1034400</v>
      </c>
      <c r="J99" s="4463"/>
    </row>
    <row r="100" spans="1:10" ht="51">
      <c r="A100" s="4579">
        <v>80</v>
      </c>
      <c r="B100" s="4540" t="s">
        <v>13978</v>
      </c>
      <c r="C100" s="3167" t="s">
        <v>13979</v>
      </c>
      <c r="D100" s="3167"/>
      <c r="E100" s="3167"/>
      <c r="F100" s="3167"/>
      <c r="G100" s="3167"/>
      <c r="H100" s="3168">
        <v>73940</v>
      </c>
      <c r="I100" s="3168">
        <v>73940</v>
      </c>
      <c r="J100" s="4547" t="s">
        <v>13980</v>
      </c>
    </row>
    <row r="101" spans="1:10">
      <c r="A101" s="4580"/>
      <c r="B101" s="4125"/>
      <c r="C101" s="1330" t="s">
        <v>13962</v>
      </c>
      <c r="D101" s="1330" t="s">
        <v>13981</v>
      </c>
      <c r="E101" s="1330" t="s">
        <v>2179</v>
      </c>
      <c r="F101" s="1330">
        <v>20</v>
      </c>
      <c r="G101" s="1330"/>
      <c r="H101" s="1721">
        <v>661</v>
      </c>
      <c r="I101" s="1721">
        <v>661</v>
      </c>
      <c r="J101" s="4463"/>
    </row>
    <row r="102" spans="1:10" ht="25.5">
      <c r="A102" s="4580"/>
      <c r="B102" s="4125"/>
      <c r="C102" s="1330" t="s">
        <v>13982</v>
      </c>
      <c r="D102" s="1330" t="s">
        <v>13983</v>
      </c>
      <c r="E102" s="1330" t="s">
        <v>1826</v>
      </c>
      <c r="F102" s="1330">
        <v>16</v>
      </c>
      <c r="G102" s="1330"/>
      <c r="H102" s="1721">
        <v>51440</v>
      </c>
      <c r="I102" s="1721">
        <v>51440</v>
      </c>
      <c r="J102" s="4463"/>
    </row>
    <row r="103" spans="1:10">
      <c r="A103" s="4580"/>
      <c r="B103" s="4125"/>
      <c r="C103" s="1330" t="s">
        <v>13955</v>
      </c>
      <c r="D103" s="1330" t="s">
        <v>13984</v>
      </c>
      <c r="E103" s="1330" t="s">
        <v>1826</v>
      </c>
      <c r="F103" s="1330">
        <v>16</v>
      </c>
      <c r="G103" s="1330"/>
      <c r="H103" s="1721">
        <v>7168</v>
      </c>
      <c r="I103" s="1721">
        <v>7168</v>
      </c>
      <c r="J103" s="4463"/>
    </row>
    <row r="104" spans="1:10" ht="63.75">
      <c r="A104" s="4580"/>
      <c r="B104" s="4125"/>
      <c r="C104" s="1330" t="s">
        <v>13985</v>
      </c>
      <c r="D104" s="1330"/>
      <c r="E104" s="1330" t="s">
        <v>1826</v>
      </c>
      <c r="F104" s="1330">
        <v>5</v>
      </c>
      <c r="G104" s="1330"/>
      <c r="H104" s="1721">
        <v>3695</v>
      </c>
      <c r="I104" s="1721">
        <v>3695</v>
      </c>
      <c r="J104" s="4463"/>
    </row>
    <row r="105" spans="1:10" ht="15.75" thickBot="1">
      <c r="A105" s="4581"/>
      <c r="B105" s="4546"/>
      <c r="C105" s="3169" t="s">
        <v>13986</v>
      </c>
      <c r="D105" s="3169"/>
      <c r="E105" s="3169" t="s">
        <v>1826</v>
      </c>
      <c r="F105" s="3169">
        <v>16</v>
      </c>
      <c r="G105" s="3169"/>
      <c r="H105" s="3170">
        <v>10976</v>
      </c>
      <c r="I105" s="3170">
        <v>10976</v>
      </c>
      <c r="J105" s="4548"/>
    </row>
    <row r="106" spans="1:10" ht="51">
      <c r="A106" s="4579">
        <v>81</v>
      </c>
      <c r="B106" s="4540" t="s">
        <v>13987</v>
      </c>
      <c r="C106" s="3167" t="s">
        <v>13988</v>
      </c>
      <c r="D106" s="3167"/>
      <c r="E106" s="3167"/>
      <c r="F106" s="3167"/>
      <c r="G106" s="3167"/>
      <c r="H106" s="3168">
        <v>110636</v>
      </c>
      <c r="I106" s="3171">
        <v>110636</v>
      </c>
      <c r="J106" s="4547" t="s">
        <v>13989</v>
      </c>
    </row>
    <row r="107" spans="1:10">
      <c r="A107" s="4580"/>
      <c r="B107" s="4125"/>
      <c r="C107" s="1330" t="s">
        <v>13990</v>
      </c>
      <c r="D107" s="1330"/>
      <c r="E107" s="1330" t="s">
        <v>1826</v>
      </c>
      <c r="F107" s="1330">
        <v>9</v>
      </c>
      <c r="G107" s="1330"/>
      <c r="H107" s="1721">
        <v>45100.800000000003</v>
      </c>
      <c r="I107" s="1721">
        <v>45100.800000000003</v>
      </c>
      <c r="J107" s="4463"/>
    </row>
    <row r="108" spans="1:10">
      <c r="A108" s="4580"/>
      <c r="B108" s="4125"/>
      <c r="C108" s="1330" t="s">
        <v>13962</v>
      </c>
      <c r="D108" s="1330" t="s">
        <v>13991</v>
      </c>
      <c r="E108" s="1330" t="s">
        <v>2179</v>
      </c>
      <c r="F108" s="1330">
        <v>350</v>
      </c>
      <c r="G108" s="1330"/>
      <c r="H108" s="1721">
        <v>21875</v>
      </c>
      <c r="I108" s="1721">
        <v>21875</v>
      </c>
      <c r="J108" s="4463"/>
    </row>
    <row r="109" spans="1:10">
      <c r="A109" s="4580"/>
      <c r="B109" s="4125"/>
      <c r="C109" s="1330" t="s">
        <v>4308</v>
      </c>
      <c r="D109" s="1330" t="s">
        <v>13992</v>
      </c>
      <c r="E109" s="1330" t="s">
        <v>1826</v>
      </c>
      <c r="F109" s="1330">
        <v>9</v>
      </c>
      <c r="G109" s="1330"/>
      <c r="H109" s="1721">
        <v>27085.5</v>
      </c>
      <c r="I109" s="1721">
        <v>27085.5</v>
      </c>
      <c r="J109" s="4463"/>
    </row>
    <row r="110" spans="1:10">
      <c r="A110" s="4580"/>
      <c r="B110" s="4125"/>
      <c r="C110" s="1330" t="s">
        <v>13993</v>
      </c>
      <c r="D110" s="1330" t="s">
        <v>13994</v>
      </c>
      <c r="E110" s="1330" t="s">
        <v>1826</v>
      </c>
      <c r="F110" s="1330">
        <v>10</v>
      </c>
      <c r="G110" s="1330"/>
      <c r="H110" s="1721">
        <v>7530</v>
      </c>
      <c r="I110" s="1721">
        <v>7530</v>
      </c>
      <c r="J110" s="4463"/>
    </row>
    <row r="111" spans="1:10">
      <c r="A111" s="4580"/>
      <c r="B111" s="4125"/>
      <c r="C111" s="1330" t="s">
        <v>13954</v>
      </c>
      <c r="D111" s="1330"/>
      <c r="E111" s="1330" t="s">
        <v>1826</v>
      </c>
      <c r="F111" s="1330">
        <v>9</v>
      </c>
      <c r="G111" s="1330"/>
      <c r="H111" s="1721">
        <v>7146</v>
      </c>
      <c r="I111" s="1721">
        <v>7146</v>
      </c>
      <c r="J111" s="4463"/>
    </row>
    <row r="112" spans="1:10">
      <c r="A112" s="4580"/>
      <c r="B112" s="4125"/>
      <c r="C112" s="1330" t="s">
        <v>13995</v>
      </c>
      <c r="D112" s="1330" t="s">
        <v>13996</v>
      </c>
      <c r="E112" s="1330" t="s">
        <v>1826</v>
      </c>
      <c r="F112" s="1330">
        <v>16</v>
      </c>
      <c r="G112" s="1330"/>
      <c r="H112" s="1721">
        <v>648</v>
      </c>
      <c r="I112" s="1721">
        <v>648</v>
      </c>
      <c r="J112" s="4463"/>
    </row>
    <row r="113" spans="1:10" ht="15.75" thickBot="1">
      <c r="A113" s="4581"/>
      <c r="B113" s="4546"/>
      <c r="C113" s="3169" t="s">
        <v>13997</v>
      </c>
      <c r="D113" s="3169" t="s">
        <v>13998</v>
      </c>
      <c r="E113" s="3169" t="s">
        <v>1826</v>
      </c>
      <c r="F113" s="3169">
        <v>18</v>
      </c>
      <c r="G113" s="3169"/>
      <c r="H113" s="3170">
        <v>1251</v>
      </c>
      <c r="I113" s="3170">
        <v>1251</v>
      </c>
      <c r="J113" s="4548"/>
    </row>
    <row r="114" spans="1:10" ht="51">
      <c r="A114" s="4579">
        <v>82</v>
      </c>
      <c r="B114" s="4540" t="s">
        <v>13999</v>
      </c>
      <c r="C114" s="3167" t="s">
        <v>14000</v>
      </c>
      <c r="D114" s="3167"/>
      <c r="E114" s="3167"/>
      <c r="F114" s="3167">
        <v>800</v>
      </c>
      <c r="G114" s="3167"/>
      <c r="H114" s="3168">
        <v>645686</v>
      </c>
      <c r="I114" s="3168">
        <v>645686</v>
      </c>
      <c r="J114" s="4547" t="s">
        <v>14001</v>
      </c>
    </row>
    <row r="115" spans="1:10" ht="25.5">
      <c r="A115" s="4580"/>
      <c r="B115" s="4125"/>
      <c r="C115" s="1330" t="s">
        <v>14002</v>
      </c>
      <c r="D115" s="1330" t="s">
        <v>14003</v>
      </c>
      <c r="E115" s="1330" t="s">
        <v>2179</v>
      </c>
      <c r="F115" s="1330">
        <v>800</v>
      </c>
      <c r="G115" s="1330"/>
      <c r="H115" s="1721">
        <v>147097</v>
      </c>
      <c r="I115" s="1721">
        <v>147097</v>
      </c>
      <c r="J115" s="4463"/>
    </row>
    <row r="116" spans="1:10">
      <c r="A116" s="4580"/>
      <c r="B116" s="4125"/>
      <c r="C116" s="1330" t="s">
        <v>4308</v>
      </c>
      <c r="D116" s="1330" t="s">
        <v>14004</v>
      </c>
      <c r="E116" s="1330" t="s">
        <v>1826</v>
      </c>
      <c r="F116" s="1330">
        <v>30</v>
      </c>
      <c r="G116" s="1330"/>
      <c r="H116" s="1721">
        <v>246562</v>
      </c>
      <c r="I116" s="1721">
        <v>246562</v>
      </c>
      <c r="J116" s="4463"/>
    </row>
    <row r="117" spans="1:10">
      <c r="A117" s="4580"/>
      <c r="B117" s="4125"/>
      <c r="C117" s="1330" t="s">
        <v>14005</v>
      </c>
      <c r="D117" s="1330"/>
      <c r="E117" s="1330" t="s">
        <v>1826</v>
      </c>
      <c r="F117" s="1330">
        <v>30</v>
      </c>
      <c r="G117" s="1330"/>
      <c r="H117" s="1721">
        <v>222277</v>
      </c>
      <c r="I117" s="1721">
        <v>222277</v>
      </c>
      <c r="J117" s="4463"/>
    </row>
    <row r="118" spans="1:10" ht="26.25" thickBot="1">
      <c r="A118" s="4581"/>
      <c r="B118" s="4546"/>
      <c r="C118" s="3169" t="s">
        <v>14006</v>
      </c>
      <c r="D118" s="3169"/>
      <c r="E118" s="3169" t="s">
        <v>1826</v>
      </c>
      <c r="F118" s="3169">
        <v>1</v>
      </c>
      <c r="G118" s="3169"/>
      <c r="H118" s="3170">
        <v>29750</v>
      </c>
      <c r="I118" s="3170">
        <v>29750</v>
      </c>
      <c r="J118" s="4548"/>
    </row>
    <row r="119" spans="1:10" ht="25.5">
      <c r="A119" s="4543">
        <v>83</v>
      </c>
      <c r="B119" s="4540" t="s">
        <v>14007</v>
      </c>
      <c r="C119" s="3167" t="s">
        <v>14008</v>
      </c>
      <c r="D119" s="3167"/>
      <c r="E119" s="3167"/>
      <c r="F119" s="3167">
        <v>200</v>
      </c>
      <c r="G119" s="3167"/>
      <c r="H119" s="3168">
        <v>836318.52</v>
      </c>
      <c r="I119" s="3168">
        <v>836318.52</v>
      </c>
      <c r="J119" s="4547" t="s">
        <v>14009</v>
      </c>
    </row>
    <row r="120" spans="1:10">
      <c r="A120" s="4544"/>
      <c r="B120" s="4125"/>
      <c r="C120" s="1330" t="s">
        <v>13962</v>
      </c>
      <c r="D120" s="1330" t="s">
        <v>14010</v>
      </c>
      <c r="E120" s="1330" t="s">
        <v>2382</v>
      </c>
      <c r="F120" s="1330">
        <v>90</v>
      </c>
      <c r="G120" s="1330"/>
      <c r="H120" s="1721">
        <v>4933.09</v>
      </c>
      <c r="I120" s="1721">
        <v>4933.09</v>
      </c>
      <c r="J120" s="4463"/>
    </row>
    <row r="121" spans="1:10">
      <c r="A121" s="4544"/>
      <c r="B121" s="4125"/>
      <c r="C121" s="1330" t="s">
        <v>13964</v>
      </c>
      <c r="D121" s="1330" t="s">
        <v>13965</v>
      </c>
      <c r="E121" s="1330" t="s">
        <v>2382</v>
      </c>
      <c r="F121" s="1330">
        <v>200</v>
      </c>
      <c r="G121" s="1330"/>
      <c r="H121" s="1721">
        <v>54947.94</v>
      </c>
      <c r="I121" s="1721">
        <v>54947.94</v>
      </c>
      <c r="J121" s="4463"/>
    </row>
    <row r="122" spans="1:10">
      <c r="A122" s="4544"/>
      <c r="B122" s="4125"/>
      <c r="C122" s="1330" t="s">
        <v>14011</v>
      </c>
      <c r="D122" s="1330" t="s">
        <v>13968</v>
      </c>
      <c r="E122" s="1330" t="s">
        <v>2382</v>
      </c>
      <c r="F122" s="1330">
        <v>200</v>
      </c>
      <c r="G122" s="1330"/>
      <c r="H122" s="1721">
        <v>31907.45</v>
      </c>
      <c r="I122" s="1721">
        <v>31907.45</v>
      </c>
      <c r="J122" s="4463"/>
    </row>
    <row r="123" spans="1:10">
      <c r="A123" s="4544"/>
      <c r="B123" s="4125"/>
      <c r="C123" s="1330" t="s">
        <v>14012</v>
      </c>
      <c r="D123" s="1330" t="s">
        <v>14013</v>
      </c>
      <c r="E123" s="1330" t="s">
        <v>2382</v>
      </c>
      <c r="F123" s="1330">
        <v>9</v>
      </c>
      <c r="G123" s="1330"/>
      <c r="H123" s="1721">
        <v>4452.88</v>
      </c>
      <c r="I123" s="1721">
        <v>4452.88</v>
      </c>
      <c r="J123" s="4463"/>
    </row>
    <row r="124" spans="1:10">
      <c r="A124" s="4544"/>
      <c r="B124" s="4125"/>
      <c r="C124" s="1330" t="s">
        <v>13955</v>
      </c>
      <c r="D124" s="1330" t="s">
        <v>13974</v>
      </c>
      <c r="E124" s="1330" t="s">
        <v>1826</v>
      </c>
      <c r="F124" s="1330">
        <v>18</v>
      </c>
      <c r="G124" s="1330"/>
      <c r="H124" s="1721">
        <v>8277.1200000000008</v>
      </c>
      <c r="I124" s="1721">
        <v>8277.1200000000008</v>
      </c>
      <c r="J124" s="4463"/>
    </row>
    <row r="125" spans="1:10">
      <c r="A125" s="4544"/>
      <c r="B125" s="4125"/>
      <c r="C125" s="1330" t="s">
        <v>13975</v>
      </c>
      <c r="D125" s="1330" t="s">
        <v>13976</v>
      </c>
      <c r="E125" s="1330" t="s">
        <v>1826</v>
      </c>
      <c r="F125" s="1330">
        <v>9</v>
      </c>
      <c r="G125" s="1330"/>
      <c r="H125" s="1721">
        <v>181171.05</v>
      </c>
      <c r="I125" s="1721">
        <v>181171.05</v>
      </c>
      <c r="J125" s="4463"/>
    </row>
    <row r="126" spans="1:10" ht="26.25" thickBot="1">
      <c r="A126" s="4545"/>
      <c r="B126" s="4546"/>
      <c r="C126" s="3169" t="s">
        <v>13977</v>
      </c>
      <c r="D126" s="3169" t="s">
        <v>2846</v>
      </c>
      <c r="E126" s="3169" t="s">
        <v>1826</v>
      </c>
      <c r="F126" s="3169">
        <v>9</v>
      </c>
      <c r="G126" s="3169"/>
      <c r="H126" s="3170">
        <v>550629</v>
      </c>
      <c r="I126" s="3170">
        <v>550629</v>
      </c>
      <c r="J126" s="4548"/>
    </row>
    <row r="127" spans="1:10" ht="38.25">
      <c r="A127" s="4579">
        <v>84</v>
      </c>
      <c r="B127" s="4540" t="s">
        <v>14014</v>
      </c>
      <c r="C127" s="3167" t="s">
        <v>14015</v>
      </c>
      <c r="D127" s="3167"/>
      <c r="E127" s="3167"/>
      <c r="F127" s="3167"/>
      <c r="G127" s="3167"/>
      <c r="H127" s="3168">
        <v>3078860.3</v>
      </c>
      <c r="I127" s="3168">
        <v>3078860.3</v>
      </c>
      <c r="J127" s="4547" t="s">
        <v>14009</v>
      </c>
    </row>
    <row r="128" spans="1:10">
      <c r="A128" s="4580"/>
      <c r="B128" s="4125"/>
      <c r="C128" s="1330" t="s">
        <v>13962</v>
      </c>
      <c r="D128" s="1330" t="s">
        <v>14010</v>
      </c>
      <c r="E128" s="1330" t="s">
        <v>2382</v>
      </c>
      <c r="F128" s="1330">
        <v>250</v>
      </c>
      <c r="G128" s="1330"/>
      <c r="H128" s="1721">
        <v>69.48</v>
      </c>
      <c r="I128" s="1721">
        <v>17368.900000000001</v>
      </c>
      <c r="J128" s="4463"/>
    </row>
    <row r="129" spans="1:10">
      <c r="A129" s="4580"/>
      <c r="B129" s="4125"/>
      <c r="C129" s="1330" t="s">
        <v>13964</v>
      </c>
      <c r="D129" s="1330" t="s">
        <v>13965</v>
      </c>
      <c r="E129" s="1330" t="s">
        <v>2382</v>
      </c>
      <c r="F129" s="1330">
        <v>560</v>
      </c>
      <c r="G129" s="1330"/>
      <c r="H129" s="1721">
        <v>711.5</v>
      </c>
      <c r="I129" s="1721">
        <v>398438.40000000002</v>
      </c>
      <c r="J129" s="4463"/>
    </row>
    <row r="130" spans="1:10">
      <c r="A130" s="4580"/>
      <c r="B130" s="4125"/>
      <c r="C130" s="1330" t="s">
        <v>14011</v>
      </c>
      <c r="D130" s="1330" t="s">
        <v>13968</v>
      </c>
      <c r="E130" s="1330" t="s">
        <v>2382</v>
      </c>
      <c r="F130" s="1330">
        <v>510</v>
      </c>
      <c r="G130" s="1330"/>
      <c r="H130" s="1721">
        <v>292.97000000000003</v>
      </c>
      <c r="I130" s="1721">
        <v>149414.39999999999</v>
      </c>
      <c r="J130" s="4463"/>
    </row>
    <row r="131" spans="1:10">
      <c r="A131" s="4580"/>
      <c r="B131" s="4125"/>
      <c r="C131" s="1330" t="s">
        <v>14012</v>
      </c>
      <c r="D131" s="1330" t="s">
        <v>14013</v>
      </c>
      <c r="E131" s="1330" t="s">
        <v>2382</v>
      </c>
      <c r="F131" s="1330">
        <v>72</v>
      </c>
      <c r="G131" s="1330"/>
      <c r="H131" s="1721">
        <v>853.8</v>
      </c>
      <c r="I131" s="1721">
        <v>61473.35</v>
      </c>
      <c r="J131" s="4463"/>
    </row>
    <row r="132" spans="1:10">
      <c r="A132" s="4580"/>
      <c r="B132" s="4125"/>
      <c r="C132" s="1330" t="s">
        <v>13975</v>
      </c>
      <c r="D132" s="1330" t="s">
        <v>13976</v>
      </c>
      <c r="E132" s="1330" t="s">
        <v>1826</v>
      </c>
      <c r="F132" s="1330">
        <v>24</v>
      </c>
      <c r="G132" s="1330"/>
      <c r="H132" s="1330">
        <v>34737.800000000003</v>
      </c>
      <c r="I132" s="1721">
        <v>833707.24</v>
      </c>
      <c r="J132" s="4463"/>
    </row>
    <row r="133" spans="1:10">
      <c r="A133" s="4580"/>
      <c r="B133" s="4125"/>
      <c r="C133" s="1330" t="s">
        <v>14016</v>
      </c>
      <c r="D133" s="1330" t="s">
        <v>2846</v>
      </c>
      <c r="E133" s="1330" t="s">
        <v>1826</v>
      </c>
      <c r="F133" s="1330">
        <v>18</v>
      </c>
      <c r="G133" s="1330"/>
      <c r="H133" s="1330">
        <v>61181</v>
      </c>
      <c r="I133" s="1721">
        <v>1101258</v>
      </c>
      <c r="J133" s="4463"/>
    </row>
    <row r="134" spans="1:10" ht="15.75" thickBot="1">
      <c r="A134" s="4581"/>
      <c r="B134" s="4546"/>
      <c r="C134" s="3169" t="s">
        <v>14016</v>
      </c>
      <c r="D134" s="3169" t="s">
        <v>2846</v>
      </c>
      <c r="E134" s="3169" t="s">
        <v>1826</v>
      </c>
      <c r="F134" s="3169">
        <v>6</v>
      </c>
      <c r="G134" s="3169"/>
      <c r="H134" s="3169">
        <v>86200</v>
      </c>
      <c r="I134" s="3170">
        <v>517200</v>
      </c>
      <c r="J134" s="4548"/>
    </row>
    <row r="135" spans="1:10" ht="51">
      <c r="A135" s="4579">
        <v>85</v>
      </c>
      <c r="B135" s="4540" t="s">
        <v>14017</v>
      </c>
      <c r="C135" s="3167" t="s">
        <v>14018</v>
      </c>
      <c r="D135" s="3167"/>
      <c r="E135" s="3167"/>
      <c r="F135" s="3167"/>
      <c r="G135" s="3167"/>
      <c r="H135" s="3168">
        <v>1460402.3</v>
      </c>
      <c r="I135" s="3168">
        <v>1460402.3</v>
      </c>
      <c r="J135" s="4547" t="s">
        <v>14009</v>
      </c>
    </row>
    <row r="136" spans="1:10">
      <c r="A136" s="4580"/>
      <c r="B136" s="4125"/>
      <c r="C136" s="1330" t="s">
        <v>13962</v>
      </c>
      <c r="D136" s="1330" t="s">
        <v>14010</v>
      </c>
      <c r="E136" s="1330" t="s">
        <v>2382</v>
      </c>
      <c r="F136" s="1330">
        <v>250</v>
      </c>
      <c r="G136" s="1330"/>
      <c r="H136" s="1721">
        <v>17368.900000000001</v>
      </c>
      <c r="I136" s="1721">
        <v>17368.900000000001</v>
      </c>
      <c r="J136" s="4463"/>
    </row>
    <row r="137" spans="1:10">
      <c r="A137" s="4580"/>
      <c r="B137" s="4125"/>
      <c r="C137" s="1330" t="s">
        <v>13964</v>
      </c>
      <c r="D137" s="1330" t="s">
        <v>13965</v>
      </c>
      <c r="E137" s="1330" t="s">
        <v>2382</v>
      </c>
      <c r="F137" s="1330">
        <v>560</v>
      </c>
      <c r="G137" s="1330"/>
      <c r="H137" s="1721">
        <v>398438.40000000002</v>
      </c>
      <c r="I137" s="1721">
        <v>398438.40000000002</v>
      </c>
      <c r="J137" s="4463"/>
    </row>
    <row r="138" spans="1:10">
      <c r="A138" s="4580"/>
      <c r="B138" s="4125"/>
      <c r="C138" s="1330" t="s">
        <v>14011</v>
      </c>
      <c r="D138" s="1330" t="s">
        <v>13968</v>
      </c>
      <c r="E138" s="1330" t="s">
        <v>2382</v>
      </c>
      <c r="F138" s="1330">
        <v>510</v>
      </c>
      <c r="G138" s="1330"/>
      <c r="H138" s="1721">
        <v>149414.39999999999</v>
      </c>
      <c r="I138" s="1721">
        <v>149414.39999999999</v>
      </c>
      <c r="J138" s="4463"/>
    </row>
    <row r="139" spans="1:10">
      <c r="A139" s="4580"/>
      <c r="B139" s="4125"/>
      <c r="C139" s="1330" t="s">
        <v>14012</v>
      </c>
      <c r="D139" s="1330" t="s">
        <v>14013</v>
      </c>
      <c r="E139" s="1330" t="s">
        <v>2382</v>
      </c>
      <c r="F139" s="1330">
        <v>72</v>
      </c>
      <c r="G139" s="1330"/>
      <c r="H139" s="1721">
        <v>61473.35</v>
      </c>
      <c r="I139" s="1721">
        <v>61473.35</v>
      </c>
      <c r="J139" s="4463"/>
    </row>
    <row r="140" spans="1:10" ht="15.75" thickBot="1">
      <c r="A140" s="4581"/>
      <c r="B140" s="4546"/>
      <c r="C140" s="3169" t="s">
        <v>13975</v>
      </c>
      <c r="D140" s="3169" t="s">
        <v>13976</v>
      </c>
      <c r="E140" s="3169" t="s">
        <v>1826</v>
      </c>
      <c r="F140" s="3169">
        <v>24</v>
      </c>
      <c r="G140" s="3169"/>
      <c r="H140" s="3170">
        <v>833707.24</v>
      </c>
      <c r="I140" s="3170">
        <v>833707.24</v>
      </c>
      <c r="J140" s="4548"/>
    </row>
    <row r="141" spans="1:10" ht="63.75">
      <c r="A141" s="4543">
        <v>86</v>
      </c>
      <c r="B141" s="4540" t="s">
        <v>14019</v>
      </c>
      <c r="C141" s="3167" t="s">
        <v>14020</v>
      </c>
      <c r="D141" s="3167"/>
      <c r="E141" s="3167"/>
      <c r="F141" s="3167"/>
      <c r="G141" s="3167"/>
      <c r="H141" s="3168">
        <v>147316.49</v>
      </c>
      <c r="I141" s="3168">
        <v>147316.49</v>
      </c>
      <c r="J141" s="4547" t="s">
        <v>14009</v>
      </c>
    </row>
    <row r="142" spans="1:10">
      <c r="A142" s="4544"/>
      <c r="B142" s="4125"/>
      <c r="C142" s="1330" t="s">
        <v>4308</v>
      </c>
      <c r="D142" s="1330" t="s">
        <v>14021</v>
      </c>
      <c r="E142" s="1330" t="s">
        <v>1826</v>
      </c>
      <c r="F142" s="1330">
        <v>19</v>
      </c>
      <c r="G142" s="1330"/>
      <c r="H142" s="1721">
        <v>106295.49</v>
      </c>
      <c r="I142" s="1721">
        <v>106295.49</v>
      </c>
      <c r="J142" s="4463"/>
    </row>
    <row r="143" spans="1:10">
      <c r="A143" s="4544"/>
      <c r="B143" s="4125"/>
      <c r="C143" s="1330" t="s">
        <v>13955</v>
      </c>
      <c r="D143" s="1330" t="s">
        <v>13994</v>
      </c>
      <c r="E143" s="1330" t="s">
        <v>1826</v>
      </c>
      <c r="F143" s="1330">
        <v>19</v>
      </c>
      <c r="G143" s="1330"/>
      <c r="H143" s="1721">
        <v>16197.41</v>
      </c>
      <c r="I143" s="1721">
        <v>16197.41</v>
      </c>
      <c r="J143" s="4463"/>
    </row>
    <row r="144" spans="1:10">
      <c r="A144" s="4544"/>
      <c r="B144" s="4125"/>
      <c r="C144" s="1330" t="s">
        <v>13954</v>
      </c>
      <c r="D144" s="1330" t="s">
        <v>14022</v>
      </c>
      <c r="E144" s="1330" t="s">
        <v>1826</v>
      </c>
      <c r="F144" s="1330">
        <v>19</v>
      </c>
      <c r="G144" s="1330"/>
      <c r="H144" s="1721">
        <v>22777.599999999999</v>
      </c>
      <c r="I144" s="1721">
        <v>22777.599999999999</v>
      </c>
      <c r="J144" s="4463"/>
    </row>
    <row r="145" spans="1:10" ht="15.75" thickBot="1">
      <c r="A145" s="4545"/>
      <c r="B145" s="4546"/>
      <c r="C145" s="3169" t="s">
        <v>13964</v>
      </c>
      <c r="D145" s="3169" t="s">
        <v>14023</v>
      </c>
      <c r="E145" s="3169" t="s">
        <v>2382</v>
      </c>
      <c r="F145" s="3169">
        <v>48</v>
      </c>
      <c r="G145" s="3169"/>
      <c r="H145" s="3170">
        <v>2045.99</v>
      </c>
      <c r="I145" s="3170">
        <v>2045.99</v>
      </c>
      <c r="J145" s="4548"/>
    </row>
    <row r="146" spans="1:10" ht="38.25">
      <c r="A146" s="4543">
        <v>87</v>
      </c>
      <c r="B146" s="4540" t="s">
        <v>14024</v>
      </c>
      <c r="C146" s="3167" t="s">
        <v>14025</v>
      </c>
      <c r="D146" s="3167"/>
      <c r="E146" s="3167"/>
      <c r="F146" s="3167"/>
      <c r="G146" s="3167"/>
      <c r="H146" s="3168">
        <v>131757.79</v>
      </c>
      <c r="I146" s="3168">
        <v>131757.79</v>
      </c>
      <c r="J146" s="4547" t="s">
        <v>14009</v>
      </c>
    </row>
    <row r="147" spans="1:10">
      <c r="A147" s="4544"/>
      <c r="B147" s="4125"/>
      <c r="C147" s="1330" t="s">
        <v>13962</v>
      </c>
      <c r="D147" s="1330" t="s">
        <v>14010</v>
      </c>
      <c r="E147" s="1330" t="s">
        <v>2382</v>
      </c>
      <c r="F147" s="1330">
        <v>40</v>
      </c>
      <c r="G147" s="1330"/>
      <c r="H147" s="1721">
        <v>2339.83</v>
      </c>
      <c r="I147" s="1721">
        <v>2339.83</v>
      </c>
      <c r="J147" s="4463"/>
    </row>
    <row r="148" spans="1:10">
      <c r="A148" s="4544"/>
      <c r="B148" s="4125"/>
      <c r="C148" s="1330" t="s">
        <v>13964</v>
      </c>
      <c r="D148" s="1330" t="s">
        <v>14026</v>
      </c>
      <c r="E148" s="1330" t="s">
        <v>2382</v>
      </c>
      <c r="F148" s="1330">
        <v>88</v>
      </c>
      <c r="G148" s="1330"/>
      <c r="H148" s="1721">
        <v>14021.56</v>
      </c>
      <c r="I148" s="1721">
        <v>14021.56</v>
      </c>
      <c r="J148" s="4463"/>
    </row>
    <row r="149" spans="1:10">
      <c r="A149" s="4544"/>
      <c r="B149" s="4125"/>
      <c r="C149" s="1330" t="s">
        <v>14011</v>
      </c>
      <c r="D149" s="1330" t="s">
        <v>13968</v>
      </c>
      <c r="E149" s="1330" t="s">
        <v>2382</v>
      </c>
      <c r="F149" s="1330">
        <v>150</v>
      </c>
      <c r="G149" s="1330"/>
      <c r="H149" s="1721">
        <v>25538.79</v>
      </c>
      <c r="I149" s="1721">
        <v>25538.79</v>
      </c>
      <c r="J149" s="4463"/>
    </row>
    <row r="150" spans="1:10">
      <c r="A150" s="4544"/>
      <c r="B150" s="4125"/>
      <c r="C150" s="1330" t="s">
        <v>13955</v>
      </c>
      <c r="D150" s="1330" t="s">
        <v>13974</v>
      </c>
      <c r="E150" s="1330" t="s">
        <v>1826</v>
      </c>
      <c r="F150" s="1330">
        <v>8</v>
      </c>
      <c r="G150" s="1330"/>
      <c r="H150" s="1721">
        <v>3925.94</v>
      </c>
      <c r="I150" s="1721">
        <v>3925.94</v>
      </c>
      <c r="J150" s="4463"/>
    </row>
    <row r="151" spans="1:10" ht="15.75" thickBot="1">
      <c r="A151" s="4545"/>
      <c r="B151" s="4546"/>
      <c r="C151" s="3169" t="s">
        <v>13975</v>
      </c>
      <c r="D151" s="3169" t="s">
        <v>13976</v>
      </c>
      <c r="E151" s="3169" t="s">
        <v>1826</v>
      </c>
      <c r="F151" s="3169">
        <v>4</v>
      </c>
      <c r="G151" s="3169"/>
      <c r="H151" s="3170">
        <v>85931.67</v>
      </c>
      <c r="I151" s="3170">
        <v>85931.67</v>
      </c>
      <c r="J151" s="4548"/>
    </row>
    <row r="152" spans="1:10" ht="38.25">
      <c r="A152" s="4591">
        <v>88</v>
      </c>
      <c r="B152" s="4540" t="s">
        <v>14027</v>
      </c>
      <c r="C152" s="3167" t="s">
        <v>14028</v>
      </c>
      <c r="D152" s="3167"/>
      <c r="E152" s="3167"/>
      <c r="F152" s="3167"/>
      <c r="G152" s="3167"/>
      <c r="H152" s="3168">
        <v>105375</v>
      </c>
      <c r="I152" s="3168">
        <v>105375</v>
      </c>
      <c r="J152" s="4547" t="s">
        <v>14009</v>
      </c>
    </row>
    <row r="153" spans="1:10">
      <c r="A153" s="4592"/>
      <c r="B153" s="4125"/>
      <c r="C153" s="1330" t="s">
        <v>13962</v>
      </c>
      <c r="D153" s="1330" t="s">
        <v>14029</v>
      </c>
      <c r="E153" s="1330" t="s">
        <v>2382</v>
      </c>
      <c r="F153" s="1330">
        <v>245</v>
      </c>
      <c r="G153" s="1330"/>
      <c r="H153" s="1721">
        <v>19089.97</v>
      </c>
      <c r="I153" s="1721">
        <v>19089.97</v>
      </c>
      <c r="J153" s="4463"/>
    </row>
    <row r="154" spans="1:10">
      <c r="A154" s="4592"/>
      <c r="B154" s="4125"/>
      <c r="C154" s="1330" t="s">
        <v>14030</v>
      </c>
      <c r="D154" s="1330" t="s">
        <v>14031</v>
      </c>
      <c r="E154" s="1330" t="s">
        <v>1826</v>
      </c>
      <c r="F154" s="1330">
        <v>7</v>
      </c>
      <c r="G154" s="1330"/>
      <c r="H154" s="1721">
        <v>44622.79</v>
      </c>
      <c r="I154" s="1721">
        <v>44622.79</v>
      </c>
      <c r="J154" s="4463"/>
    </row>
    <row r="155" spans="1:10">
      <c r="A155" s="4592"/>
      <c r="B155" s="4125"/>
      <c r="C155" s="1330" t="s">
        <v>4308</v>
      </c>
      <c r="D155" s="1330" t="s">
        <v>13992</v>
      </c>
      <c r="E155" s="1330" t="s">
        <v>1826</v>
      </c>
      <c r="F155" s="1330">
        <v>7</v>
      </c>
      <c r="G155" s="1330"/>
      <c r="H155" s="1721">
        <v>29176.44</v>
      </c>
      <c r="I155" s="1721">
        <v>29176.44</v>
      </c>
      <c r="J155" s="4463"/>
    </row>
    <row r="156" spans="1:10">
      <c r="A156" s="4592"/>
      <c r="B156" s="4125"/>
      <c r="C156" s="1330" t="s">
        <v>13954</v>
      </c>
      <c r="D156" s="1330" t="s">
        <v>14032</v>
      </c>
      <c r="E156" s="1330" t="s">
        <v>1826</v>
      </c>
      <c r="F156" s="1330">
        <v>7</v>
      </c>
      <c r="G156" s="1330"/>
      <c r="H156" s="1721">
        <v>6993.76</v>
      </c>
      <c r="I156" s="1721">
        <v>6993.76</v>
      </c>
      <c r="J156" s="4463"/>
    </row>
    <row r="157" spans="1:10" ht="15.75" thickBot="1">
      <c r="A157" s="4593"/>
      <c r="B157" s="4546"/>
      <c r="C157" s="3169" t="s">
        <v>13955</v>
      </c>
      <c r="D157" s="3169" t="s">
        <v>13994</v>
      </c>
      <c r="E157" s="3169" t="s">
        <v>1826</v>
      </c>
      <c r="F157" s="3169">
        <v>8</v>
      </c>
      <c r="G157" s="3169"/>
      <c r="H157" s="3170">
        <v>5492.04</v>
      </c>
      <c r="I157" s="3170">
        <v>5492.04</v>
      </c>
      <c r="J157" s="4548"/>
    </row>
    <row r="158" spans="1:10" ht="25.5">
      <c r="A158" s="4579">
        <v>89</v>
      </c>
      <c r="B158" s="4540" t="s">
        <v>14033</v>
      </c>
      <c r="C158" s="3167" t="s">
        <v>14034</v>
      </c>
      <c r="D158" s="3167"/>
      <c r="E158" s="3167"/>
      <c r="F158" s="3167"/>
      <c r="G158" s="3167"/>
      <c r="H158" s="3168">
        <v>82689</v>
      </c>
      <c r="I158" s="3168">
        <v>82689</v>
      </c>
      <c r="J158" s="4547" t="s">
        <v>14035</v>
      </c>
    </row>
    <row r="159" spans="1:10">
      <c r="A159" s="4580"/>
      <c r="B159" s="4125"/>
      <c r="C159" s="1330" t="s">
        <v>13962</v>
      </c>
      <c r="D159" s="1330" t="s">
        <v>14029</v>
      </c>
      <c r="E159" s="1330" t="s">
        <v>2382</v>
      </c>
      <c r="F159" s="1330">
        <v>200</v>
      </c>
      <c r="G159" s="1330"/>
      <c r="H159" s="1721">
        <v>12649.58</v>
      </c>
      <c r="I159" s="1721">
        <v>12649.58</v>
      </c>
      <c r="J159" s="4463"/>
    </row>
    <row r="160" spans="1:10">
      <c r="A160" s="4580"/>
      <c r="B160" s="4125"/>
      <c r="C160" s="1330" t="s">
        <v>14030</v>
      </c>
      <c r="D160" s="1330" t="s">
        <v>14031</v>
      </c>
      <c r="E160" s="1330" t="s">
        <v>1826</v>
      </c>
      <c r="F160" s="1330">
        <v>7</v>
      </c>
      <c r="G160" s="1330"/>
      <c r="H160" s="1721">
        <v>36221.279999999999</v>
      </c>
      <c r="I160" s="1721">
        <v>36221.279999999999</v>
      </c>
      <c r="J160" s="4463"/>
    </row>
    <row r="161" spans="1:10">
      <c r="A161" s="4580"/>
      <c r="B161" s="4125"/>
      <c r="C161" s="1330" t="s">
        <v>4308</v>
      </c>
      <c r="D161" s="1330" t="s">
        <v>13992</v>
      </c>
      <c r="E161" s="1330" t="s">
        <v>1826</v>
      </c>
      <c r="F161" s="1330">
        <v>7</v>
      </c>
      <c r="G161" s="1330"/>
      <c r="H161" s="1721">
        <v>23683.14</v>
      </c>
      <c r="I161" s="1721">
        <v>23683.14</v>
      </c>
      <c r="J161" s="4463"/>
    </row>
    <row r="162" spans="1:10">
      <c r="A162" s="4580"/>
      <c r="B162" s="4125"/>
      <c r="C162" s="1330" t="s">
        <v>13954</v>
      </c>
      <c r="D162" s="1330" t="s">
        <v>14032</v>
      </c>
      <c r="E162" s="1330" t="s">
        <v>1826</v>
      </c>
      <c r="F162" s="1330">
        <v>7</v>
      </c>
      <c r="G162" s="1330"/>
      <c r="H162" s="1721">
        <v>5676.99</v>
      </c>
      <c r="I162" s="1721">
        <v>5676.99</v>
      </c>
      <c r="J162" s="4463"/>
    </row>
    <row r="163" spans="1:10" ht="15.75" thickBot="1">
      <c r="A163" s="4581"/>
      <c r="B163" s="4546"/>
      <c r="C163" s="3169" t="s">
        <v>13955</v>
      </c>
      <c r="D163" s="3169" t="s">
        <v>13994</v>
      </c>
      <c r="E163" s="3169" t="s">
        <v>1826</v>
      </c>
      <c r="F163" s="3169">
        <v>8</v>
      </c>
      <c r="G163" s="3169"/>
      <c r="H163" s="3170">
        <v>4458</v>
      </c>
      <c r="I163" s="3170">
        <v>4458</v>
      </c>
      <c r="J163" s="4548"/>
    </row>
    <row r="164" spans="1:10" ht="38.25">
      <c r="A164" s="4579">
        <v>90</v>
      </c>
      <c r="B164" s="4540" t="s">
        <v>14036</v>
      </c>
      <c r="C164" s="3167" t="s">
        <v>13960</v>
      </c>
      <c r="D164" s="3167"/>
      <c r="E164" s="3167"/>
      <c r="F164" s="3167"/>
      <c r="G164" s="3167"/>
      <c r="H164" s="3168">
        <v>211860</v>
      </c>
      <c r="I164" s="3168">
        <v>211860</v>
      </c>
      <c r="J164" s="4547" t="s">
        <v>14009</v>
      </c>
    </row>
    <row r="165" spans="1:10">
      <c r="A165" s="4580"/>
      <c r="B165" s="4125"/>
      <c r="C165" s="1330" t="s">
        <v>14037</v>
      </c>
      <c r="D165" s="1330" t="s">
        <v>14038</v>
      </c>
      <c r="E165" s="1330" t="s">
        <v>1826</v>
      </c>
      <c r="F165" s="1330">
        <v>4</v>
      </c>
      <c r="G165" s="1330"/>
      <c r="H165" s="1721">
        <v>19266</v>
      </c>
      <c r="I165" s="1721">
        <v>19266</v>
      </c>
      <c r="J165" s="4463"/>
    </row>
    <row r="166" spans="1:10">
      <c r="A166" s="4580"/>
      <c r="B166" s="4125"/>
      <c r="C166" s="1330" t="s">
        <v>13993</v>
      </c>
      <c r="D166" s="1330" t="s">
        <v>13994</v>
      </c>
      <c r="E166" s="1330" t="s">
        <v>1826</v>
      </c>
      <c r="F166" s="1330">
        <v>5</v>
      </c>
      <c r="G166" s="1330"/>
      <c r="H166" s="1721">
        <v>11126</v>
      </c>
      <c r="I166" s="1721">
        <v>11126</v>
      </c>
      <c r="J166" s="4463"/>
    </row>
    <row r="167" spans="1:10">
      <c r="A167" s="4580"/>
      <c r="B167" s="4125"/>
      <c r="C167" s="1330" t="s">
        <v>13964</v>
      </c>
      <c r="D167" s="1330" t="s">
        <v>14039</v>
      </c>
      <c r="E167" s="1330" t="s">
        <v>2382</v>
      </c>
      <c r="F167" s="1330">
        <v>220</v>
      </c>
      <c r="G167" s="1330"/>
      <c r="H167" s="1721">
        <v>38226</v>
      </c>
      <c r="I167" s="1721">
        <v>38226</v>
      </c>
      <c r="J167" s="4463"/>
    </row>
    <row r="168" spans="1:10">
      <c r="A168" s="4580"/>
      <c r="B168" s="4125"/>
      <c r="C168" s="1330" t="s">
        <v>13964</v>
      </c>
      <c r="D168" s="1330" t="s">
        <v>14040</v>
      </c>
      <c r="E168" s="1330" t="s">
        <v>2382</v>
      </c>
      <c r="F168" s="1330">
        <v>60</v>
      </c>
      <c r="G168" s="1330"/>
      <c r="H168" s="1721">
        <v>10703.9</v>
      </c>
      <c r="I168" s="1721">
        <v>10703.9</v>
      </c>
      <c r="J168" s="4463"/>
    </row>
    <row r="169" spans="1:10" ht="15.75" thickBot="1">
      <c r="A169" s="4581"/>
      <c r="B169" s="4546"/>
      <c r="C169" s="3169" t="s">
        <v>14041</v>
      </c>
      <c r="D169" s="3169" t="s">
        <v>14042</v>
      </c>
      <c r="E169" s="3169" t="s">
        <v>1826</v>
      </c>
      <c r="F169" s="3169">
        <v>7</v>
      </c>
      <c r="G169" s="3169"/>
      <c r="H169" s="3170">
        <v>132538</v>
      </c>
      <c r="I169" s="3170">
        <v>132538</v>
      </c>
      <c r="J169" s="4548"/>
    </row>
    <row r="170" spans="1:10" ht="38.25">
      <c r="A170" s="4579">
        <v>91</v>
      </c>
      <c r="B170" s="4540" t="s">
        <v>14043</v>
      </c>
      <c r="C170" s="3167" t="s">
        <v>13960</v>
      </c>
      <c r="D170" s="3167"/>
      <c r="E170" s="3167"/>
      <c r="F170" s="3167"/>
      <c r="G170" s="3167"/>
      <c r="H170" s="3168">
        <v>106140.62</v>
      </c>
      <c r="I170" s="3168">
        <v>106140.62</v>
      </c>
      <c r="J170" s="4547" t="s">
        <v>14009</v>
      </c>
    </row>
    <row r="171" spans="1:10">
      <c r="A171" s="4580"/>
      <c r="B171" s="4125"/>
      <c r="C171" s="1330" t="s">
        <v>14044</v>
      </c>
      <c r="D171" s="1330" t="s">
        <v>14031</v>
      </c>
      <c r="E171" s="1330" t="s">
        <v>1826</v>
      </c>
      <c r="F171" s="1330">
        <v>4</v>
      </c>
      <c r="G171" s="1330"/>
      <c r="H171" s="1721">
        <v>41970.83</v>
      </c>
      <c r="I171" s="1721">
        <v>41970.83</v>
      </c>
      <c r="J171" s="4463"/>
    </row>
    <row r="172" spans="1:10">
      <c r="A172" s="4580"/>
      <c r="B172" s="4125"/>
      <c r="C172" s="1330" t="s">
        <v>4308</v>
      </c>
      <c r="D172" s="1330" t="s">
        <v>14021</v>
      </c>
      <c r="E172" s="1330" t="s">
        <v>1826</v>
      </c>
      <c r="F172" s="1330">
        <v>7</v>
      </c>
      <c r="G172" s="1330"/>
      <c r="H172" s="1721">
        <v>38950.199999999997</v>
      </c>
      <c r="I172" s="1721">
        <v>38950.199999999997</v>
      </c>
      <c r="J172" s="4463"/>
    </row>
    <row r="173" spans="1:10">
      <c r="A173" s="4580"/>
      <c r="B173" s="4125"/>
      <c r="C173" s="1330" t="s">
        <v>13955</v>
      </c>
      <c r="D173" s="1330" t="s">
        <v>13994</v>
      </c>
      <c r="E173" s="1330" t="s">
        <v>1826</v>
      </c>
      <c r="F173" s="1330">
        <v>7</v>
      </c>
      <c r="G173" s="1330"/>
      <c r="H173" s="1721">
        <v>5935.27</v>
      </c>
      <c r="I173" s="1721">
        <v>5935.27</v>
      </c>
      <c r="J173" s="4463"/>
    </row>
    <row r="174" spans="1:10">
      <c r="A174" s="4580"/>
      <c r="B174" s="4125"/>
      <c r="C174" s="1330" t="s">
        <v>13954</v>
      </c>
      <c r="D174" s="1330" t="s">
        <v>14032</v>
      </c>
      <c r="E174" s="1330" t="s">
        <v>1826</v>
      </c>
      <c r="F174" s="1330">
        <v>7</v>
      </c>
      <c r="G174" s="1330"/>
      <c r="H174" s="1721">
        <v>8346.4699999999993</v>
      </c>
      <c r="I174" s="1721">
        <v>8346.4699999999993</v>
      </c>
      <c r="J174" s="4463"/>
    </row>
    <row r="175" spans="1:10">
      <c r="A175" s="4580"/>
      <c r="B175" s="4125"/>
      <c r="C175" s="1330" t="s">
        <v>13962</v>
      </c>
      <c r="D175" s="1330" t="s">
        <v>14045</v>
      </c>
      <c r="E175" s="1330" t="s">
        <v>2382</v>
      </c>
      <c r="F175" s="1330">
        <v>122</v>
      </c>
      <c r="G175" s="1330"/>
      <c r="H175" s="1721">
        <v>10344.32</v>
      </c>
      <c r="I175" s="1721">
        <v>10344.32</v>
      </c>
      <c r="J175" s="4463"/>
    </row>
    <row r="176" spans="1:10" ht="15.75" thickBot="1">
      <c r="A176" s="4581"/>
      <c r="B176" s="4546"/>
      <c r="C176" s="3169" t="s">
        <v>13964</v>
      </c>
      <c r="D176" s="3169" t="s">
        <v>14023</v>
      </c>
      <c r="E176" s="3169" t="s">
        <v>2382</v>
      </c>
      <c r="F176" s="3169">
        <v>14</v>
      </c>
      <c r="G176" s="3169"/>
      <c r="H176" s="3170">
        <v>593.53</v>
      </c>
      <c r="I176" s="3170">
        <v>593.53</v>
      </c>
      <c r="J176" s="4548"/>
    </row>
    <row r="177" spans="1:10" ht="25.5">
      <c r="A177" s="4579">
        <v>92</v>
      </c>
      <c r="B177" s="4540" t="s">
        <v>14046</v>
      </c>
      <c r="C177" s="3167" t="s">
        <v>14047</v>
      </c>
      <c r="D177" s="3167"/>
      <c r="E177" s="3167"/>
      <c r="F177" s="3167"/>
      <c r="G177" s="3167"/>
      <c r="H177" s="3168">
        <v>201143.44</v>
      </c>
      <c r="I177" s="3168">
        <v>201143.44</v>
      </c>
      <c r="J177" s="4547" t="s">
        <v>14009</v>
      </c>
    </row>
    <row r="178" spans="1:10">
      <c r="A178" s="4580"/>
      <c r="B178" s="4125"/>
      <c r="C178" s="1330" t="s">
        <v>14044</v>
      </c>
      <c r="D178" s="1330" t="s">
        <v>14031</v>
      </c>
      <c r="E178" s="1330" t="s">
        <v>1826</v>
      </c>
      <c r="F178" s="1330">
        <v>6</v>
      </c>
      <c r="G178" s="1330"/>
      <c r="H178" s="1721">
        <v>71450.31</v>
      </c>
      <c r="I178" s="1721">
        <v>71450.31</v>
      </c>
      <c r="J178" s="4463"/>
    </row>
    <row r="179" spans="1:10">
      <c r="A179" s="4580"/>
      <c r="B179" s="4125"/>
      <c r="C179" s="1330" t="s">
        <v>4308</v>
      </c>
      <c r="D179" s="1330" t="s">
        <v>14021</v>
      </c>
      <c r="E179" s="1330" t="s">
        <v>1826</v>
      </c>
      <c r="F179" s="1330">
        <v>9</v>
      </c>
      <c r="G179" s="1330"/>
      <c r="H179" s="1721">
        <v>56835.47</v>
      </c>
      <c r="I179" s="1721">
        <v>56835.47</v>
      </c>
      <c r="J179" s="4463"/>
    </row>
    <row r="180" spans="1:10">
      <c r="A180" s="4580"/>
      <c r="B180" s="4125"/>
      <c r="C180" s="1330" t="s">
        <v>13955</v>
      </c>
      <c r="D180" s="1330" t="s">
        <v>13994</v>
      </c>
      <c r="E180" s="1330" t="s">
        <v>1826</v>
      </c>
      <c r="F180" s="1330">
        <v>9</v>
      </c>
      <c r="G180" s="1330"/>
      <c r="H180" s="1721">
        <v>8660.64</v>
      </c>
      <c r="I180" s="1721">
        <v>8660.64</v>
      </c>
      <c r="J180" s="4463"/>
    </row>
    <row r="181" spans="1:10">
      <c r="A181" s="4580"/>
      <c r="B181" s="4125"/>
      <c r="C181" s="1330" t="s">
        <v>13954</v>
      </c>
      <c r="D181" s="1330" t="s">
        <v>14032</v>
      </c>
      <c r="E181" s="1330" t="s">
        <v>1826</v>
      </c>
      <c r="F181" s="1330">
        <v>9</v>
      </c>
      <c r="G181" s="1330"/>
      <c r="H181" s="1721">
        <v>12179.03</v>
      </c>
      <c r="I181" s="1721">
        <v>12179.03</v>
      </c>
      <c r="J181" s="4463"/>
    </row>
    <row r="182" spans="1:10">
      <c r="A182" s="4580"/>
      <c r="B182" s="4125"/>
      <c r="C182" s="1330" t="s">
        <v>13962</v>
      </c>
      <c r="D182" s="1330" t="s">
        <v>14029</v>
      </c>
      <c r="E182" s="1330" t="s">
        <v>2382</v>
      </c>
      <c r="F182" s="1330">
        <v>270</v>
      </c>
      <c r="G182" s="1330"/>
      <c r="H182" s="1721">
        <v>51151.92</v>
      </c>
      <c r="I182" s="1721">
        <v>51151.92</v>
      </c>
      <c r="J182" s="4463"/>
    </row>
    <row r="183" spans="1:10" ht="15.75" thickBot="1">
      <c r="A183" s="4581"/>
      <c r="B183" s="4546"/>
      <c r="C183" s="3169" t="s">
        <v>13964</v>
      </c>
      <c r="D183" s="3169" t="s">
        <v>14023</v>
      </c>
      <c r="E183" s="3169" t="s">
        <v>2382</v>
      </c>
      <c r="F183" s="3169">
        <v>18</v>
      </c>
      <c r="G183" s="3169"/>
      <c r="H183" s="3170">
        <v>866.06</v>
      </c>
      <c r="I183" s="3170">
        <v>866.06</v>
      </c>
      <c r="J183" s="4548"/>
    </row>
    <row r="184" spans="1:10" ht="38.25">
      <c r="A184" s="4579">
        <v>93</v>
      </c>
      <c r="B184" s="4540" t="s">
        <v>14048</v>
      </c>
      <c r="C184" s="3167" t="s">
        <v>14049</v>
      </c>
      <c r="D184" s="3167"/>
      <c r="E184" s="3167"/>
      <c r="F184" s="3167"/>
      <c r="G184" s="3167"/>
      <c r="H184" s="3168">
        <v>1257035.96</v>
      </c>
      <c r="I184" s="3168">
        <v>1257035.96</v>
      </c>
      <c r="J184" s="4547" t="s">
        <v>14009</v>
      </c>
    </row>
    <row r="185" spans="1:10">
      <c r="A185" s="4580"/>
      <c r="B185" s="4125"/>
      <c r="C185" s="1330" t="s">
        <v>13962</v>
      </c>
      <c r="D185" s="1330" t="s">
        <v>14010</v>
      </c>
      <c r="E185" s="1330" t="s">
        <v>2382</v>
      </c>
      <c r="F185" s="1330">
        <v>190</v>
      </c>
      <c r="G185" s="1330"/>
      <c r="H185" s="1721">
        <v>14007.65</v>
      </c>
      <c r="I185" s="1721">
        <v>14007.65</v>
      </c>
      <c r="J185" s="4463"/>
    </row>
    <row r="186" spans="1:10">
      <c r="A186" s="4580"/>
      <c r="B186" s="4125"/>
      <c r="C186" s="1330" t="s">
        <v>13962</v>
      </c>
      <c r="D186" s="1330" t="s">
        <v>14050</v>
      </c>
      <c r="E186" s="1330" t="s">
        <v>2382</v>
      </c>
      <c r="F186" s="1330">
        <v>450</v>
      </c>
      <c r="G186" s="1330"/>
      <c r="H186" s="1721">
        <v>94536.99</v>
      </c>
      <c r="I186" s="1721">
        <v>94536.99</v>
      </c>
      <c r="J186" s="4463"/>
    </row>
    <row r="187" spans="1:10">
      <c r="A187" s="4580"/>
      <c r="B187" s="4125"/>
      <c r="C187" s="1330" t="s">
        <v>13964</v>
      </c>
      <c r="D187" s="1330" t="s">
        <v>14051</v>
      </c>
      <c r="E187" s="1330" t="s">
        <v>2382</v>
      </c>
      <c r="F187" s="1330">
        <v>530</v>
      </c>
      <c r="G187" s="1330"/>
      <c r="H187" s="1721">
        <v>434654.85</v>
      </c>
      <c r="I187" s="1721">
        <v>434654.85</v>
      </c>
      <c r="J187" s="4463"/>
    </row>
    <row r="188" spans="1:10">
      <c r="A188" s="4580"/>
      <c r="B188" s="4125"/>
      <c r="C188" s="1330" t="s">
        <v>13964</v>
      </c>
      <c r="D188" s="1330" t="s">
        <v>13965</v>
      </c>
      <c r="E188" s="1330" t="s">
        <v>2382</v>
      </c>
      <c r="F188" s="1330">
        <v>190</v>
      </c>
      <c r="G188" s="1330"/>
      <c r="H188" s="1721">
        <v>72951.37</v>
      </c>
      <c r="I188" s="1721">
        <v>72951.37</v>
      </c>
      <c r="J188" s="4463"/>
    </row>
    <row r="189" spans="1:10">
      <c r="A189" s="4580"/>
      <c r="B189" s="4125"/>
      <c r="C189" s="1330" t="s">
        <v>14011</v>
      </c>
      <c r="D189" s="1330" t="s">
        <v>13968</v>
      </c>
      <c r="E189" s="1330" t="s">
        <v>2382</v>
      </c>
      <c r="F189" s="1330">
        <v>380</v>
      </c>
      <c r="G189" s="1330"/>
      <c r="H189" s="1721">
        <v>81541.899999999994</v>
      </c>
      <c r="I189" s="1721">
        <v>81541.899999999994</v>
      </c>
      <c r="J189" s="4463"/>
    </row>
    <row r="190" spans="1:10">
      <c r="A190" s="4580"/>
      <c r="B190" s="4125"/>
      <c r="C190" s="1330" t="s">
        <v>14011</v>
      </c>
      <c r="D190" s="1330" t="s">
        <v>14052</v>
      </c>
      <c r="E190" s="1330" t="s">
        <v>2382</v>
      </c>
      <c r="F190" s="1330">
        <v>410</v>
      </c>
      <c r="G190" s="1330"/>
      <c r="H190" s="1721">
        <v>21399.68</v>
      </c>
      <c r="I190" s="1721">
        <v>21399.68</v>
      </c>
      <c r="J190" s="4463"/>
    </row>
    <row r="191" spans="1:10">
      <c r="A191" s="4580"/>
      <c r="B191" s="4125"/>
      <c r="C191" s="1330" t="s">
        <v>13955</v>
      </c>
      <c r="D191" s="1330" t="s">
        <v>13974</v>
      </c>
      <c r="E191" s="1330" t="s">
        <v>1826</v>
      </c>
      <c r="F191" s="1330">
        <v>38</v>
      </c>
      <c r="G191" s="1330"/>
      <c r="H191" s="1721">
        <v>23503.11</v>
      </c>
      <c r="I191" s="1721">
        <v>23503.11</v>
      </c>
      <c r="J191" s="4463"/>
    </row>
    <row r="192" spans="1:10" ht="15.75" thickBot="1">
      <c r="A192" s="4581"/>
      <c r="B192" s="4546"/>
      <c r="C192" s="3169" t="s">
        <v>13975</v>
      </c>
      <c r="D192" s="3169" t="s">
        <v>12252</v>
      </c>
      <c r="E192" s="3169" t="s">
        <v>1826</v>
      </c>
      <c r="F192" s="3169">
        <v>19</v>
      </c>
      <c r="G192" s="3169"/>
      <c r="H192" s="3170">
        <v>514440.41</v>
      </c>
      <c r="I192" s="3170">
        <v>514440.41</v>
      </c>
      <c r="J192" s="4548"/>
    </row>
    <row r="193" spans="1:10" ht="38.25">
      <c r="A193" s="4543">
        <v>94</v>
      </c>
      <c r="B193" s="4540" t="s">
        <v>14053</v>
      </c>
      <c r="C193" s="3159" t="s">
        <v>14054</v>
      </c>
      <c r="D193" s="3159"/>
      <c r="E193" s="3159"/>
      <c r="F193" s="3159"/>
      <c r="G193" s="3159"/>
      <c r="H193" s="3160">
        <v>60941.67</v>
      </c>
      <c r="I193" s="3160">
        <v>60941.67</v>
      </c>
      <c r="J193" s="4540" t="s">
        <v>14055</v>
      </c>
    </row>
    <row r="194" spans="1:10" ht="25.5">
      <c r="A194" s="4544"/>
      <c r="B194" s="4125"/>
      <c r="C194" s="3161" t="s">
        <v>14056</v>
      </c>
      <c r="D194" s="3161"/>
      <c r="E194" s="3161" t="s">
        <v>1826</v>
      </c>
      <c r="F194" s="3161">
        <v>2</v>
      </c>
      <c r="G194" s="3161"/>
      <c r="H194" s="3162"/>
      <c r="I194" s="3162"/>
      <c r="J194" s="4125"/>
    </row>
    <row r="195" spans="1:10">
      <c r="A195" s="4544"/>
      <c r="B195" s="4125"/>
      <c r="C195" s="3161" t="s">
        <v>10992</v>
      </c>
      <c r="D195" s="3161"/>
      <c r="E195" s="3161" t="s">
        <v>2250</v>
      </c>
      <c r="F195" s="3161">
        <v>70</v>
      </c>
      <c r="G195" s="3161"/>
      <c r="H195" s="3162"/>
      <c r="I195" s="3162"/>
      <c r="J195" s="4125"/>
    </row>
    <row r="196" spans="1:10">
      <c r="A196" s="4544"/>
      <c r="B196" s="4125"/>
      <c r="C196" s="3161" t="s">
        <v>14057</v>
      </c>
      <c r="D196" s="3161"/>
      <c r="E196" s="3161" t="s">
        <v>2250</v>
      </c>
      <c r="F196" s="3161">
        <v>20</v>
      </c>
      <c r="G196" s="3161"/>
      <c r="H196" s="3162"/>
      <c r="I196" s="3162"/>
      <c r="J196" s="4125"/>
    </row>
    <row r="197" spans="1:10">
      <c r="A197" s="4544"/>
      <c r="B197" s="4125"/>
      <c r="C197" s="3161" t="s">
        <v>14058</v>
      </c>
      <c r="D197" s="3161"/>
      <c r="E197" s="3161" t="s">
        <v>1826</v>
      </c>
      <c r="F197" s="3161">
        <v>66</v>
      </c>
      <c r="G197" s="3161"/>
      <c r="H197" s="3162"/>
      <c r="I197" s="3162"/>
      <c r="J197" s="4125"/>
    </row>
    <row r="198" spans="1:10">
      <c r="A198" s="4544"/>
      <c r="B198" s="4125"/>
      <c r="C198" s="3161" t="s">
        <v>14059</v>
      </c>
      <c r="D198" s="3161"/>
      <c r="E198" s="3161" t="s">
        <v>1826</v>
      </c>
      <c r="F198" s="3161">
        <v>4</v>
      </c>
      <c r="G198" s="3161"/>
      <c r="H198" s="3162"/>
      <c r="I198" s="3162"/>
      <c r="J198" s="4125"/>
    </row>
    <row r="199" spans="1:10" ht="15.75" thickBot="1">
      <c r="A199" s="4545"/>
      <c r="B199" s="4546"/>
      <c r="C199" s="3163" t="s">
        <v>14060</v>
      </c>
      <c r="D199" s="3163"/>
      <c r="E199" s="3163" t="s">
        <v>1826</v>
      </c>
      <c r="F199" s="3163">
        <v>4</v>
      </c>
      <c r="G199" s="3163"/>
      <c r="H199" s="3164"/>
      <c r="I199" s="3164"/>
      <c r="J199" s="4546"/>
    </row>
    <row r="200" spans="1:10" ht="76.5">
      <c r="A200" s="4579">
        <v>95</v>
      </c>
      <c r="B200" s="4540" t="s">
        <v>14061</v>
      </c>
      <c r="C200" s="3159" t="s">
        <v>14062</v>
      </c>
      <c r="D200" s="3159"/>
      <c r="E200" s="3159"/>
      <c r="F200" s="3159"/>
      <c r="G200" s="3159"/>
      <c r="H200" s="3160">
        <v>118354.5</v>
      </c>
      <c r="I200" s="3160">
        <v>118354.5</v>
      </c>
      <c r="J200" s="4547" t="s">
        <v>14063</v>
      </c>
    </row>
    <row r="201" spans="1:10">
      <c r="A201" s="4580"/>
      <c r="B201" s="4125"/>
      <c r="C201" s="3161" t="s">
        <v>5891</v>
      </c>
      <c r="D201" s="3161"/>
      <c r="E201" s="3161"/>
      <c r="F201" s="3161"/>
      <c r="G201" s="3161"/>
      <c r="H201" s="3162"/>
      <c r="I201" s="3162"/>
      <c r="J201" s="4463"/>
    </row>
    <row r="202" spans="1:10">
      <c r="A202" s="4580"/>
      <c r="B202" s="4125"/>
      <c r="C202" s="3161" t="s">
        <v>10992</v>
      </c>
      <c r="D202" s="3161" t="s">
        <v>14064</v>
      </c>
      <c r="E202" s="3161" t="s">
        <v>2250</v>
      </c>
      <c r="F202" s="3161">
        <v>70</v>
      </c>
      <c r="G202" s="3161"/>
      <c r="H202" s="3162"/>
      <c r="I202" s="3162"/>
      <c r="J202" s="4463"/>
    </row>
    <row r="203" spans="1:10">
      <c r="A203" s="4580"/>
      <c r="B203" s="4125"/>
      <c r="C203" s="3161" t="s">
        <v>14057</v>
      </c>
      <c r="D203" s="3161" t="s">
        <v>14065</v>
      </c>
      <c r="E203" s="3161" t="s">
        <v>2250</v>
      </c>
      <c r="F203" s="3161">
        <v>160</v>
      </c>
      <c r="G203" s="3161"/>
      <c r="H203" s="3162"/>
      <c r="I203" s="3162"/>
      <c r="J203" s="4463"/>
    </row>
    <row r="204" spans="1:10">
      <c r="A204" s="4580"/>
      <c r="B204" s="4125"/>
      <c r="C204" s="3161" t="s">
        <v>14066</v>
      </c>
      <c r="D204" s="3161" t="s">
        <v>14067</v>
      </c>
      <c r="E204" s="3161" t="s">
        <v>2250</v>
      </c>
      <c r="F204" s="3161">
        <v>4.5</v>
      </c>
      <c r="G204" s="3161"/>
      <c r="H204" s="3162"/>
      <c r="I204" s="3162"/>
      <c r="J204" s="4463"/>
    </row>
    <row r="205" spans="1:10">
      <c r="A205" s="4580"/>
      <c r="B205" s="4125"/>
      <c r="C205" s="3161" t="s">
        <v>14068</v>
      </c>
      <c r="D205" s="3161" t="s">
        <v>14069</v>
      </c>
      <c r="E205" s="3161" t="s">
        <v>1826</v>
      </c>
      <c r="F205" s="3161">
        <v>1</v>
      </c>
      <c r="G205" s="3161"/>
      <c r="H205" s="3162"/>
      <c r="I205" s="3162"/>
      <c r="J205" s="4463"/>
    </row>
    <row r="206" spans="1:10">
      <c r="A206" s="4580"/>
      <c r="B206" s="4125"/>
      <c r="C206" s="3161" t="s">
        <v>14070</v>
      </c>
      <c r="D206" s="3161" t="s">
        <v>14071</v>
      </c>
      <c r="E206" s="3161" t="s">
        <v>1826</v>
      </c>
      <c r="F206" s="3161">
        <v>2</v>
      </c>
      <c r="G206" s="3161"/>
      <c r="H206" s="3162"/>
      <c r="I206" s="3162"/>
      <c r="J206" s="4463"/>
    </row>
    <row r="207" spans="1:10">
      <c r="A207" s="4580"/>
      <c r="B207" s="4125"/>
      <c r="C207" s="3161" t="s">
        <v>14072</v>
      </c>
      <c r="D207" s="3161" t="s">
        <v>14073</v>
      </c>
      <c r="E207" s="3161" t="s">
        <v>1826</v>
      </c>
      <c r="F207" s="3161">
        <v>1</v>
      </c>
      <c r="G207" s="3161"/>
      <c r="H207" s="3162"/>
      <c r="I207" s="3162"/>
      <c r="J207" s="4463"/>
    </row>
    <row r="208" spans="1:10" ht="15.75" thickBot="1">
      <c r="A208" s="4581"/>
      <c r="B208" s="4546"/>
      <c r="C208" s="3163" t="s">
        <v>14074</v>
      </c>
      <c r="D208" s="3163" t="s">
        <v>14075</v>
      </c>
      <c r="E208" s="3163" t="s">
        <v>1826</v>
      </c>
      <c r="F208" s="3163">
        <v>8</v>
      </c>
      <c r="G208" s="3163"/>
      <c r="H208" s="3164"/>
      <c r="I208" s="3164"/>
      <c r="J208" s="4548"/>
    </row>
    <row r="209" spans="1:10" ht="25.5">
      <c r="A209" s="4551">
        <v>96</v>
      </c>
      <c r="B209" s="4125" t="s">
        <v>14076</v>
      </c>
      <c r="C209" s="3165" t="s">
        <v>14077</v>
      </c>
      <c r="D209" s="3165"/>
      <c r="E209" s="3165"/>
      <c r="F209" s="3165"/>
      <c r="G209" s="3165"/>
      <c r="H209" s="3172">
        <v>40801.08</v>
      </c>
      <c r="I209" s="3172">
        <v>40801.08</v>
      </c>
      <c r="J209" s="4463" t="s">
        <v>14063</v>
      </c>
    </row>
    <row r="210" spans="1:10">
      <c r="A210" s="4567"/>
      <c r="B210" s="4125"/>
      <c r="C210" s="3161" t="s">
        <v>5891</v>
      </c>
      <c r="D210" s="3161"/>
      <c r="E210" s="3161"/>
      <c r="F210" s="3161"/>
      <c r="G210" s="3161"/>
      <c r="H210" s="3162"/>
      <c r="I210" s="3162"/>
      <c r="J210" s="4463"/>
    </row>
    <row r="211" spans="1:10">
      <c r="A211" s="4567"/>
      <c r="B211" s="4125"/>
      <c r="C211" s="3161" t="s">
        <v>10992</v>
      </c>
      <c r="D211" s="3161" t="s">
        <v>14026</v>
      </c>
      <c r="E211" s="3161" t="s">
        <v>2250</v>
      </c>
      <c r="F211" s="3161">
        <v>65</v>
      </c>
      <c r="G211" s="3161"/>
      <c r="H211" s="3162"/>
      <c r="I211" s="3162"/>
      <c r="J211" s="4463"/>
    </row>
    <row r="212" spans="1:10">
      <c r="A212" s="4567"/>
      <c r="B212" s="4125"/>
      <c r="C212" s="3161" t="s">
        <v>14057</v>
      </c>
      <c r="D212" s="3161" t="s">
        <v>14010</v>
      </c>
      <c r="E212" s="3161" t="s">
        <v>2250</v>
      </c>
      <c r="F212" s="3161">
        <v>60</v>
      </c>
      <c r="G212" s="3161"/>
      <c r="H212" s="3162"/>
      <c r="I212" s="3162"/>
      <c r="J212" s="4463"/>
    </row>
    <row r="213" spans="1:10">
      <c r="A213" s="4567"/>
      <c r="B213" s="4125"/>
      <c r="C213" s="3161" t="s">
        <v>14058</v>
      </c>
      <c r="D213" s="3161" t="s">
        <v>14078</v>
      </c>
      <c r="E213" s="3161" t="s">
        <v>2250</v>
      </c>
      <c r="F213" s="3161">
        <v>50</v>
      </c>
      <c r="G213" s="3161"/>
      <c r="H213" s="3162"/>
      <c r="I213" s="3162"/>
      <c r="J213" s="4463"/>
    </row>
    <row r="214" spans="1:10">
      <c r="A214" s="4567"/>
      <c r="B214" s="4125"/>
      <c r="C214" s="3161" t="s">
        <v>14079</v>
      </c>
      <c r="D214" s="3161" t="s">
        <v>14080</v>
      </c>
      <c r="E214" s="3161" t="s">
        <v>1826</v>
      </c>
      <c r="F214" s="3161">
        <v>8</v>
      </c>
      <c r="G214" s="3161"/>
      <c r="H214" s="3162"/>
      <c r="I214" s="3162"/>
      <c r="J214" s="4463"/>
    </row>
    <row r="215" spans="1:10">
      <c r="A215" s="4567"/>
      <c r="B215" s="4126"/>
      <c r="C215" s="3161" t="s">
        <v>14081</v>
      </c>
      <c r="D215" s="3161" t="s">
        <v>13974</v>
      </c>
      <c r="E215" s="3161" t="s">
        <v>1826</v>
      </c>
      <c r="F215" s="3161">
        <v>8</v>
      </c>
      <c r="G215" s="3161"/>
      <c r="H215" s="3162"/>
      <c r="I215" s="3162"/>
      <c r="J215" s="4464"/>
    </row>
    <row r="216" spans="1:10" ht="25.5">
      <c r="A216" s="4567">
        <v>97</v>
      </c>
      <c r="B216" s="4447" t="s">
        <v>14082</v>
      </c>
      <c r="C216" s="3173" t="s">
        <v>14008</v>
      </c>
      <c r="D216" s="3173"/>
      <c r="E216" s="3173"/>
      <c r="F216" s="3173"/>
      <c r="G216" s="3173"/>
      <c r="H216" s="3174">
        <v>37668.239999999998</v>
      </c>
      <c r="I216" s="3174">
        <v>37668.239999999998</v>
      </c>
      <c r="J216" s="4462" t="s">
        <v>14063</v>
      </c>
    </row>
    <row r="217" spans="1:10">
      <c r="A217" s="4567"/>
      <c r="B217" s="4125"/>
      <c r="C217" s="3161" t="s">
        <v>5891</v>
      </c>
      <c r="D217" s="3161"/>
      <c r="E217" s="3161"/>
      <c r="F217" s="3161"/>
      <c r="G217" s="3161"/>
      <c r="H217" s="3162"/>
      <c r="I217" s="3162"/>
      <c r="J217" s="4463"/>
    </row>
    <row r="218" spans="1:10">
      <c r="A218" s="4567"/>
      <c r="B218" s="4125"/>
      <c r="C218" s="3161" t="s">
        <v>14057</v>
      </c>
      <c r="D218" s="3161" t="s">
        <v>14050</v>
      </c>
      <c r="E218" s="3161" t="s">
        <v>2250</v>
      </c>
      <c r="F218" s="3161">
        <v>70</v>
      </c>
      <c r="G218" s="3161"/>
      <c r="H218" s="3162"/>
      <c r="I218" s="3162"/>
      <c r="J218" s="4463"/>
    </row>
    <row r="219" spans="1:10">
      <c r="A219" s="4567"/>
      <c r="B219" s="4126"/>
      <c r="C219" s="3161" t="s">
        <v>14058</v>
      </c>
      <c r="D219" s="3161" t="s">
        <v>13971</v>
      </c>
      <c r="E219" s="3161" t="s">
        <v>2250</v>
      </c>
      <c r="F219" s="3161">
        <v>70</v>
      </c>
      <c r="G219" s="3161"/>
      <c r="H219" s="3162"/>
      <c r="I219" s="3162"/>
      <c r="J219" s="4464"/>
    </row>
    <row r="220" spans="1:10" ht="38.25">
      <c r="A220" s="4567">
        <v>98</v>
      </c>
      <c r="B220" s="4447" t="s">
        <v>14083</v>
      </c>
      <c r="C220" s="3173" t="s">
        <v>14084</v>
      </c>
      <c r="D220" s="3161"/>
      <c r="E220" s="3161"/>
      <c r="F220" s="3161"/>
      <c r="G220" s="3161"/>
      <c r="H220" s="3174">
        <v>42525</v>
      </c>
      <c r="I220" s="3174">
        <v>42525</v>
      </c>
      <c r="J220" s="4462" t="s">
        <v>14063</v>
      </c>
    </row>
    <row r="221" spans="1:10">
      <c r="A221" s="4567"/>
      <c r="B221" s="4125"/>
      <c r="C221" s="3161" t="s">
        <v>5891</v>
      </c>
      <c r="D221" s="3161"/>
      <c r="E221" s="3161"/>
      <c r="F221" s="3161"/>
      <c r="G221" s="3161"/>
      <c r="H221" s="3162"/>
      <c r="I221" s="3162"/>
      <c r="J221" s="4463"/>
    </row>
    <row r="222" spans="1:10">
      <c r="A222" s="4567"/>
      <c r="B222" s="4125"/>
      <c r="C222" s="3161" t="s">
        <v>14057</v>
      </c>
      <c r="D222" s="3161" t="s">
        <v>14050</v>
      </c>
      <c r="E222" s="3161" t="s">
        <v>2250</v>
      </c>
      <c r="F222" s="3161">
        <v>108</v>
      </c>
      <c r="G222" s="3161"/>
      <c r="H222" s="3162"/>
      <c r="I222" s="3162"/>
      <c r="J222" s="4463"/>
    </row>
    <row r="223" spans="1:10">
      <c r="A223" s="4567"/>
      <c r="B223" s="4125"/>
      <c r="C223" s="3161" t="s">
        <v>10992</v>
      </c>
      <c r="D223" s="3161" t="s">
        <v>14085</v>
      </c>
      <c r="E223" s="3161" t="s">
        <v>2250</v>
      </c>
      <c r="F223" s="3161">
        <v>12</v>
      </c>
      <c r="G223" s="3161"/>
      <c r="H223" s="3162"/>
      <c r="I223" s="3162"/>
      <c r="J223" s="4463"/>
    </row>
    <row r="224" spans="1:10">
      <c r="A224" s="4567"/>
      <c r="B224" s="4125"/>
      <c r="C224" s="3161" t="s">
        <v>14058</v>
      </c>
      <c r="D224" s="3161" t="s">
        <v>14086</v>
      </c>
      <c r="E224" s="3161" t="s">
        <v>2250</v>
      </c>
      <c r="F224" s="3161">
        <v>50</v>
      </c>
      <c r="G224" s="3161"/>
      <c r="H224" s="3162"/>
      <c r="I224" s="3162"/>
      <c r="J224" s="4463"/>
    </row>
    <row r="225" spans="1:10">
      <c r="A225" s="4567"/>
      <c r="B225" s="4126"/>
      <c r="C225" s="3161" t="s">
        <v>14087</v>
      </c>
      <c r="D225" s="3161" t="s">
        <v>14088</v>
      </c>
      <c r="E225" s="3161" t="s">
        <v>2250</v>
      </c>
      <c r="F225" s="3161">
        <v>40</v>
      </c>
      <c r="G225" s="3161"/>
      <c r="H225" s="3162"/>
      <c r="I225" s="3162"/>
      <c r="J225" s="4464"/>
    </row>
    <row r="226" spans="1:10" ht="25.5">
      <c r="A226" s="4567">
        <v>99</v>
      </c>
      <c r="B226" s="4447" t="s">
        <v>14089</v>
      </c>
      <c r="C226" s="1296" t="s">
        <v>14008</v>
      </c>
      <c r="D226" s="1330"/>
      <c r="E226" s="1330"/>
      <c r="F226" s="1330"/>
      <c r="G226" s="1330"/>
      <c r="H226" s="3117">
        <v>5059357.22</v>
      </c>
      <c r="I226" s="3117">
        <v>5059357.22</v>
      </c>
      <c r="J226" s="4462" t="s">
        <v>14090</v>
      </c>
    </row>
    <row r="227" spans="1:10">
      <c r="A227" s="4567"/>
      <c r="B227" s="4125"/>
      <c r="C227" s="1330" t="s">
        <v>5891</v>
      </c>
      <c r="D227" s="1330"/>
      <c r="E227" s="1330"/>
      <c r="F227" s="1330"/>
      <c r="G227" s="1330"/>
      <c r="H227" s="1721"/>
      <c r="I227" s="1721"/>
      <c r="J227" s="4463"/>
    </row>
    <row r="228" spans="1:10">
      <c r="A228" s="4567"/>
      <c r="B228" s="4125"/>
      <c r="C228" s="1330" t="s">
        <v>14091</v>
      </c>
      <c r="D228" s="1330" t="s">
        <v>14092</v>
      </c>
      <c r="E228" s="1330" t="s">
        <v>2182</v>
      </c>
      <c r="F228" s="1330">
        <v>150</v>
      </c>
      <c r="G228" s="1330"/>
      <c r="H228" s="1721">
        <v>427020.6</v>
      </c>
      <c r="I228" s="1721">
        <v>427020.6</v>
      </c>
      <c r="J228" s="4463"/>
    </row>
    <row r="229" spans="1:10">
      <c r="A229" s="4567"/>
      <c r="B229" s="4125"/>
      <c r="C229" s="1330" t="s">
        <v>14091</v>
      </c>
      <c r="D229" s="1330" t="s">
        <v>13965</v>
      </c>
      <c r="E229" s="1330" t="s">
        <v>2182</v>
      </c>
      <c r="F229" s="1330">
        <v>1780</v>
      </c>
      <c r="G229" s="1330"/>
      <c r="H229" s="1721">
        <v>609264.98</v>
      </c>
      <c r="I229" s="1721">
        <v>609264.98</v>
      </c>
      <c r="J229" s="4463"/>
    </row>
    <row r="230" spans="1:10">
      <c r="A230" s="4567"/>
      <c r="B230" s="4125"/>
      <c r="C230" s="1330" t="s">
        <v>14093</v>
      </c>
      <c r="D230" s="1330" t="s">
        <v>14010</v>
      </c>
      <c r="E230" s="1330" t="s">
        <v>2182</v>
      </c>
      <c r="F230" s="1330">
        <v>540</v>
      </c>
      <c r="G230" s="1330"/>
      <c r="H230" s="1721">
        <v>67856.240000000005</v>
      </c>
      <c r="I230" s="1721">
        <v>67856.240000000005</v>
      </c>
      <c r="J230" s="4463"/>
    </row>
    <row r="231" spans="1:10">
      <c r="A231" s="4567"/>
      <c r="B231" s="4125"/>
      <c r="C231" s="1330" t="s">
        <v>14011</v>
      </c>
      <c r="D231" s="1330" t="s">
        <v>14094</v>
      </c>
      <c r="E231" s="1330" t="s">
        <v>2182</v>
      </c>
      <c r="F231" s="1330">
        <v>1780</v>
      </c>
      <c r="G231" s="1330"/>
      <c r="H231" s="1721">
        <v>604910.26</v>
      </c>
      <c r="I231" s="1721">
        <v>604910.26</v>
      </c>
      <c r="J231" s="4463"/>
    </row>
    <row r="232" spans="1:10">
      <c r="A232" s="4567"/>
      <c r="B232" s="4125"/>
      <c r="C232" s="1330" t="s">
        <v>14012</v>
      </c>
      <c r="D232" s="1330" t="s">
        <v>14095</v>
      </c>
      <c r="E232" s="1330" t="s">
        <v>2382</v>
      </c>
      <c r="F232" s="1330">
        <v>54</v>
      </c>
      <c r="G232" s="1330"/>
      <c r="H232" s="1721">
        <v>61250.77</v>
      </c>
      <c r="I232" s="1721">
        <v>61250.77</v>
      </c>
      <c r="J232" s="4463"/>
    </row>
    <row r="233" spans="1:10">
      <c r="A233" s="4567"/>
      <c r="B233" s="4125"/>
      <c r="C233" s="1330" t="s">
        <v>14096</v>
      </c>
      <c r="D233" s="1330" t="s">
        <v>13974</v>
      </c>
      <c r="E233" s="1330" t="s">
        <v>1826</v>
      </c>
      <c r="F233" s="1330">
        <v>108</v>
      </c>
      <c r="G233" s="1330"/>
      <c r="H233" s="1721">
        <v>113854.37</v>
      </c>
      <c r="I233" s="1721">
        <v>113854.37</v>
      </c>
      <c r="J233" s="4463"/>
    </row>
    <row r="234" spans="1:10" ht="25.5">
      <c r="A234" s="4567"/>
      <c r="B234" s="4126"/>
      <c r="C234" s="1330" t="s">
        <v>14097</v>
      </c>
      <c r="D234" s="1330"/>
      <c r="E234" s="1330" t="s">
        <v>14098</v>
      </c>
      <c r="F234" s="1330">
        <v>54</v>
      </c>
      <c r="G234" s="1330"/>
      <c r="H234" s="1721">
        <v>3175200</v>
      </c>
      <c r="I234" s="1721">
        <v>3175200</v>
      </c>
      <c r="J234" s="4464"/>
    </row>
    <row r="235" spans="1:10" ht="25.5">
      <c r="A235" s="4567">
        <v>100</v>
      </c>
      <c r="B235" s="4447" t="s">
        <v>14099</v>
      </c>
      <c r="C235" s="1296" t="s">
        <v>14008</v>
      </c>
      <c r="D235" s="1330"/>
      <c r="E235" s="1330"/>
      <c r="F235" s="1330"/>
      <c r="G235" s="1330"/>
      <c r="H235" s="3117">
        <v>693725.81</v>
      </c>
      <c r="I235" s="3117">
        <v>693725.81</v>
      </c>
      <c r="J235" s="4462" t="s">
        <v>14100</v>
      </c>
    </row>
    <row r="236" spans="1:10">
      <c r="A236" s="4567"/>
      <c r="B236" s="4125"/>
      <c r="C236" s="1330" t="s">
        <v>5891</v>
      </c>
      <c r="D236" s="1330"/>
      <c r="E236" s="1330"/>
      <c r="F236" s="1330"/>
      <c r="G236" s="1330"/>
      <c r="H236" s="1721"/>
      <c r="I236" s="1721"/>
      <c r="J236" s="4463"/>
    </row>
    <row r="237" spans="1:10">
      <c r="A237" s="4567"/>
      <c r="B237" s="4125"/>
      <c r="C237" s="1330" t="s">
        <v>14091</v>
      </c>
      <c r="D237" s="1330" t="s">
        <v>14101</v>
      </c>
      <c r="E237" s="1330" t="s">
        <v>2182</v>
      </c>
      <c r="F237" s="1330">
        <v>558</v>
      </c>
      <c r="G237" s="1330"/>
      <c r="H237" s="1721">
        <v>355332.78</v>
      </c>
      <c r="I237" s="1721">
        <v>355332.78</v>
      </c>
      <c r="J237" s="4463"/>
    </row>
    <row r="238" spans="1:10">
      <c r="A238" s="4567"/>
      <c r="B238" s="4125"/>
      <c r="C238" s="1330" t="s">
        <v>14093</v>
      </c>
      <c r="D238" s="1330" t="s">
        <v>14010</v>
      </c>
      <c r="E238" s="1330" t="s">
        <v>2182</v>
      </c>
      <c r="F238" s="1330">
        <v>120</v>
      </c>
      <c r="G238" s="1330"/>
      <c r="H238" s="1721">
        <v>8382.65</v>
      </c>
      <c r="I238" s="1721">
        <v>8382.65</v>
      </c>
      <c r="J238" s="4463"/>
    </row>
    <row r="239" spans="1:10">
      <c r="A239" s="4567"/>
      <c r="B239" s="4125"/>
      <c r="C239" s="1330" t="s">
        <v>14093</v>
      </c>
      <c r="D239" s="1330" t="s">
        <v>14102</v>
      </c>
      <c r="E239" s="1330" t="s">
        <v>2182</v>
      </c>
      <c r="F239" s="1330">
        <v>96</v>
      </c>
      <c r="G239" s="1330"/>
      <c r="H239" s="1721">
        <v>38521.620000000003</v>
      </c>
      <c r="I239" s="1721">
        <v>38521.620000000003</v>
      </c>
      <c r="J239" s="4463"/>
    </row>
    <row r="240" spans="1:10">
      <c r="A240" s="4567"/>
      <c r="B240" s="4125"/>
      <c r="C240" s="1330" t="s">
        <v>14093</v>
      </c>
      <c r="D240" s="1330" t="s">
        <v>14103</v>
      </c>
      <c r="E240" s="1330" t="s">
        <v>2182</v>
      </c>
      <c r="F240" s="1330">
        <v>96</v>
      </c>
      <c r="G240" s="1330"/>
      <c r="H240" s="1721">
        <v>82491.22</v>
      </c>
      <c r="I240" s="1721">
        <v>82491.22</v>
      </c>
      <c r="J240" s="4463"/>
    </row>
    <row r="241" spans="1:10">
      <c r="A241" s="4567"/>
      <c r="B241" s="4125"/>
      <c r="C241" s="1330" t="s">
        <v>14104</v>
      </c>
      <c r="D241" s="1330" t="s">
        <v>14105</v>
      </c>
      <c r="E241" s="1330" t="s">
        <v>2182</v>
      </c>
      <c r="F241" s="1330">
        <v>30</v>
      </c>
      <c r="G241" s="1330"/>
      <c r="H241" s="1721">
        <v>44509.65</v>
      </c>
      <c r="I241" s="1721">
        <v>44509.65</v>
      </c>
      <c r="J241" s="4463"/>
    </row>
    <row r="242" spans="1:10">
      <c r="A242" s="4567"/>
      <c r="B242" s="4125"/>
      <c r="C242" s="1330" t="s">
        <v>14106</v>
      </c>
      <c r="D242" s="1330" t="s">
        <v>14107</v>
      </c>
      <c r="E242" s="1330" t="s">
        <v>14098</v>
      </c>
      <c r="F242" s="1330">
        <v>1</v>
      </c>
      <c r="G242" s="1330"/>
      <c r="H242" s="1721">
        <v>11436.51</v>
      </c>
      <c r="I242" s="1721">
        <v>11436.51</v>
      </c>
      <c r="J242" s="4463"/>
    </row>
    <row r="243" spans="1:10">
      <c r="A243" s="4567"/>
      <c r="B243" s="4125"/>
      <c r="C243" s="1330" t="s">
        <v>14108</v>
      </c>
      <c r="D243" s="1330" t="s">
        <v>14109</v>
      </c>
      <c r="E243" s="1330" t="s">
        <v>14098</v>
      </c>
      <c r="F243" s="1330">
        <v>1</v>
      </c>
      <c r="G243" s="1330"/>
      <c r="H243" s="1721">
        <v>5378.25</v>
      </c>
      <c r="I243" s="1721">
        <v>5378.25</v>
      </c>
      <c r="J243" s="4463"/>
    </row>
    <row r="244" spans="1:10">
      <c r="A244" s="4567"/>
      <c r="B244" s="4125"/>
      <c r="C244" s="1330" t="s">
        <v>14110</v>
      </c>
      <c r="D244" s="1330" t="s">
        <v>14111</v>
      </c>
      <c r="E244" s="1330" t="s">
        <v>14098</v>
      </c>
      <c r="F244" s="1330">
        <v>2</v>
      </c>
      <c r="G244" s="1330"/>
      <c r="H244" s="1721">
        <v>2200.75</v>
      </c>
      <c r="I244" s="1721">
        <v>2200.75</v>
      </c>
      <c r="J244" s="4463"/>
    </row>
    <row r="245" spans="1:10">
      <c r="A245" s="4567"/>
      <c r="B245" s="4125"/>
      <c r="C245" s="1330" t="s">
        <v>13957</v>
      </c>
      <c r="D245" s="1330" t="s">
        <v>14112</v>
      </c>
      <c r="E245" s="1330" t="s">
        <v>14098</v>
      </c>
      <c r="F245" s="1330">
        <v>4</v>
      </c>
      <c r="G245" s="1330"/>
      <c r="H245" s="1721">
        <v>10632.86</v>
      </c>
      <c r="I245" s="1721">
        <v>10632.86</v>
      </c>
      <c r="J245" s="4463"/>
    </row>
    <row r="246" spans="1:10">
      <c r="A246" s="4567"/>
      <c r="B246" s="4126"/>
      <c r="C246" s="1330" t="s">
        <v>14113</v>
      </c>
      <c r="D246" s="1330" t="s">
        <v>14114</v>
      </c>
      <c r="E246" s="1330" t="s">
        <v>14098</v>
      </c>
      <c r="F246" s="1330">
        <v>28</v>
      </c>
      <c r="G246" s="1330"/>
      <c r="H246" s="1721">
        <v>134839.51</v>
      </c>
      <c r="I246" s="1721">
        <v>134839.51</v>
      </c>
      <c r="J246" s="4464"/>
    </row>
    <row r="247" spans="1:10" ht="25.5">
      <c r="A247" s="4567">
        <v>101</v>
      </c>
      <c r="B247" s="4447" t="s">
        <v>14115</v>
      </c>
      <c r="C247" s="3173" t="s">
        <v>14008</v>
      </c>
      <c r="D247" s="3161"/>
      <c r="E247" s="3161"/>
      <c r="F247" s="3161"/>
      <c r="G247" s="3161"/>
      <c r="H247" s="3174">
        <v>99319.42</v>
      </c>
      <c r="I247" s="3174">
        <v>99319.42</v>
      </c>
      <c r="J247" s="4462" t="s">
        <v>14116</v>
      </c>
    </row>
    <row r="248" spans="1:10">
      <c r="A248" s="4567"/>
      <c r="B248" s="4125"/>
      <c r="C248" s="3161" t="s">
        <v>5891</v>
      </c>
      <c r="D248" s="3161"/>
      <c r="E248" s="3161"/>
      <c r="F248" s="3161"/>
      <c r="G248" s="3161"/>
      <c r="H248" s="3162"/>
      <c r="I248" s="1721"/>
      <c r="J248" s="4463"/>
    </row>
    <row r="249" spans="1:10">
      <c r="A249" s="4567"/>
      <c r="B249" s="4125"/>
      <c r="C249" s="3161" t="s">
        <v>14117</v>
      </c>
      <c r="D249" s="3161" t="s">
        <v>14118</v>
      </c>
      <c r="E249" s="3161" t="s">
        <v>1826</v>
      </c>
      <c r="F249" s="3161">
        <v>7</v>
      </c>
      <c r="G249" s="3161"/>
      <c r="H249" s="3162">
        <v>9226.2000000000007</v>
      </c>
      <c r="I249" s="3162">
        <v>9226.2000000000007</v>
      </c>
      <c r="J249" s="4463"/>
    </row>
    <row r="250" spans="1:10">
      <c r="A250" s="4567"/>
      <c r="B250" s="4125"/>
      <c r="C250" s="3161" t="s">
        <v>14119</v>
      </c>
      <c r="D250" s="3161" t="s">
        <v>14120</v>
      </c>
      <c r="E250" s="3161" t="s">
        <v>1826</v>
      </c>
      <c r="F250" s="3161">
        <v>7</v>
      </c>
      <c r="G250" s="3161"/>
      <c r="H250" s="3162">
        <v>760</v>
      </c>
      <c r="I250" s="3162">
        <v>760</v>
      </c>
      <c r="J250" s="4463"/>
    </row>
    <row r="251" spans="1:10">
      <c r="A251" s="4567"/>
      <c r="B251" s="4125"/>
      <c r="C251" s="3161" t="s">
        <v>14121</v>
      </c>
      <c r="D251" s="3161"/>
      <c r="E251" s="3161" t="s">
        <v>1826</v>
      </c>
      <c r="F251" s="3161">
        <v>14</v>
      </c>
      <c r="G251" s="3161"/>
      <c r="H251" s="3162">
        <v>209</v>
      </c>
      <c r="I251" s="3162">
        <v>209</v>
      </c>
      <c r="J251" s="4463"/>
    </row>
    <row r="252" spans="1:10">
      <c r="A252" s="4567"/>
      <c r="B252" s="4125"/>
      <c r="C252" s="3161" t="s">
        <v>14122</v>
      </c>
      <c r="D252" s="3161"/>
      <c r="E252" s="3161" t="s">
        <v>1826</v>
      </c>
      <c r="F252" s="3161">
        <v>7</v>
      </c>
      <c r="G252" s="3161"/>
      <c r="H252" s="3162">
        <v>600</v>
      </c>
      <c r="I252" s="3162">
        <v>600</v>
      </c>
      <c r="J252" s="4463"/>
    </row>
    <row r="253" spans="1:10">
      <c r="A253" s="4567"/>
      <c r="B253" s="4126"/>
      <c r="C253" s="3161" t="s">
        <v>14123</v>
      </c>
      <c r="D253" s="3161" t="s">
        <v>14029</v>
      </c>
      <c r="E253" s="3161" t="s">
        <v>2250</v>
      </c>
      <c r="F253" s="3161">
        <v>236</v>
      </c>
      <c r="G253" s="3161"/>
      <c r="H253" s="3162">
        <v>90</v>
      </c>
      <c r="I253" s="3162">
        <v>90</v>
      </c>
      <c r="J253" s="4464"/>
    </row>
    <row r="254" spans="1:10" ht="51">
      <c r="A254" s="4567">
        <v>102</v>
      </c>
      <c r="B254" s="4447" t="s">
        <v>14124</v>
      </c>
      <c r="C254" s="3173" t="s">
        <v>14125</v>
      </c>
      <c r="D254" s="3161"/>
      <c r="E254" s="3161"/>
      <c r="F254" s="3161"/>
      <c r="G254" s="3161"/>
      <c r="H254" s="3174">
        <v>21142.560000000001</v>
      </c>
      <c r="I254" s="3174">
        <v>21142.560000000001</v>
      </c>
      <c r="J254" s="4462" t="s">
        <v>14126</v>
      </c>
    </row>
    <row r="255" spans="1:10">
      <c r="A255" s="4567"/>
      <c r="B255" s="4125"/>
      <c r="C255" s="3161" t="s">
        <v>5891</v>
      </c>
      <c r="D255" s="3161"/>
      <c r="E255" s="3161"/>
      <c r="F255" s="3161"/>
      <c r="G255" s="3161"/>
      <c r="H255" s="3162"/>
      <c r="I255" s="1721"/>
      <c r="J255" s="4463"/>
    </row>
    <row r="256" spans="1:10">
      <c r="A256" s="4567"/>
      <c r="B256" s="4125"/>
      <c r="C256" s="3161" t="s">
        <v>14072</v>
      </c>
      <c r="D256" s="3161" t="s">
        <v>14127</v>
      </c>
      <c r="E256" s="3161" t="s">
        <v>1826</v>
      </c>
      <c r="F256" s="3161">
        <v>1</v>
      </c>
      <c r="G256" s="3161"/>
      <c r="H256" s="3162"/>
      <c r="I256" s="1721"/>
      <c r="J256" s="4463"/>
    </row>
    <row r="257" spans="1:10">
      <c r="A257" s="4567"/>
      <c r="B257" s="4125"/>
      <c r="C257" s="3161" t="s">
        <v>14128</v>
      </c>
      <c r="D257" s="3161" t="s">
        <v>14129</v>
      </c>
      <c r="E257" s="3161" t="s">
        <v>1826</v>
      </c>
      <c r="F257" s="3161">
        <v>1</v>
      </c>
      <c r="G257" s="3161"/>
      <c r="H257" s="3162"/>
      <c r="I257" s="1721"/>
      <c r="J257" s="4463"/>
    </row>
    <row r="258" spans="1:10">
      <c r="A258" s="4567"/>
      <c r="B258" s="4125"/>
      <c r="C258" s="3161" t="s">
        <v>14130</v>
      </c>
      <c r="D258" s="3161" t="s">
        <v>14131</v>
      </c>
      <c r="E258" s="3161" t="s">
        <v>1826</v>
      </c>
      <c r="F258" s="3161">
        <v>1</v>
      </c>
      <c r="G258" s="3161"/>
      <c r="H258" s="3162"/>
      <c r="I258" s="1721"/>
      <c r="J258" s="4463"/>
    </row>
    <row r="259" spans="1:10">
      <c r="A259" s="4567"/>
      <c r="B259" s="4126"/>
      <c r="C259" s="3161" t="s">
        <v>14132</v>
      </c>
      <c r="D259" s="3161" t="s">
        <v>14133</v>
      </c>
      <c r="E259" s="3161" t="s">
        <v>1826</v>
      </c>
      <c r="F259" s="3161">
        <v>2</v>
      </c>
      <c r="G259" s="3161"/>
      <c r="H259" s="3162"/>
      <c r="I259" s="1721"/>
      <c r="J259" s="4464"/>
    </row>
    <row r="260" spans="1:10" ht="25.5">
      <c r="A260" s="4567">
        <v>103</v>
      </c>
      <c r="B260" s="4447" t="s">
        <v>14134</v>
      </c>
      <c r="C260" s="3173" t="s">
        <v>14008</v>
      </c>
      <c r="D260" s="3161"/>
      <c r="E260" s="3161"/>
      <c r="F260" s="3161"/>
      <c r="G260" s="3161"/>
      <c r="H260" s="3174">
        <v>36523.699999999997</v>
      </c>
      <c r="I260" s="3174">
        <v>36523.699999999997</v>
      </c>
      <c r="J260" s="4462" t="s">
        <v>14126</v>
      </c>
    </row>
    <row r="261" spans="1:10">
      <c r="A261" s="4567"/>
      <c r="B261" s="4125"/>
      <c r="C261" s="3161" t="s">
        <v>5891</v>
      </c>
      <c r="D261" s="3161"/>
      <c r="E261" s="3161"/>
      <c r="F261" s="3161"/>
      <c r="G261" s="3161"/>
      <c r="H261" s="3162"/>
      <c r="I261" s="1721"/>
      <c r="J261" s="4463"/>
    </row>
    <row r="262" spans="1:10">
      <c r="A262" s="4567"/>
      <c r="B262" s="4125"/>
      <c r="C262" s="3161" t="s">
        <v>14057</v>
      </c>
      <c r="D262" s="3161" t="s">
        <v>14135</v>
      </c>
      <c r="E262" s="3161" t="s">
        <v>2250</v>
      </c>
      <c r="F262" s="3161">
        <v>122</v>
      </c>
      <c r="G262" s="3161"/>
      <c r="H262" s="3162"/>
      <c r="I262" s="1721"/>
      <c r="J262" s="4463"/>
    </row>
    <row r="263" spans="1:10">
      <c r="A263" s="4567"/>
      <c r="B263" s="4125"/>
      <c r="C263" s="3161" t="s">
        <v>14070</v>
      </c>
      <c r="D263" s="3161" t="s">
        <v>14136</v>
      </c>
      <c r="E263" s="3161" t="s">
        <v>1826</v>
      </c>
      <c r="F263" s="3161">
        <v>4</v>
      </c>
      <c r="G263" s="3161"/>
      <c r="H263" s="3162"/>
      <c r="I263" s="1721"/>
      <c r="J263" s="4463"/>
    </row>
    <row r="264" spans="1:10">
      <c r="A264" s="4567"/>
      <c r="B264" s="4126"/>
      <c r="C264" s="3161" t="s">
        <v>14137</v>
      </c>
      <c r="D264" s="3161" t="s">
        <v>14138</v>
      </c>
      <c r="E264" s="3161" t="s">
        <v>1826</v>
      </c>
      <c r="F264" s="3161">
        <v>1</v>
      </c>
      <c r="G264" s="3161"/>
      <c r="H264" s="3162"/>
      <c r="I264" s="1721"/>
      <c r="J264" s="4464"/>
    </row>
    <row r="265" spans="1:10" ht="25.5">
      <c r="A265" s="4567">
        <v>104</v>
      </c>
      <c r="B265" s="4447" t="s">
        <v>14139</v>
      </c>
      <c r="C265" s="1296" t="s">
        <v>14140</v>
      </c>
      <c r="D265" s="1296"/>
      <c r="E265" s="1296"/>
      <c r="F265" s="1296"/>
      <c r="G265" s="1296"/>
      <c r="H265" s="3117">
        <v>900557</v>
      </c>
      <c r="I265" s="3117">
        <v>900557</v>
      </c>
      <c r="J265" s="4462" t="s">
        <v>14141</v>
      </c>
    </row>
    <row r="266" spans="1:10" ht="38.25">
      <c r="A266" s="4567"/>
      <c r="B266" s="4125"/>
      <c r="C266" s="1330" t="s">
        <v>13962</v>
      </c>
      <c r="D266" s="1330" t="s">
        <v>14142</v>
      </c>
      <c r="E266" s="1330" t="s">
        <v>1463</v>
      </c>
      <c r="F266" s="1330">
        <v>890</v>
      </c>
      <c r="G266" s="1330"/>
      <c r="H266" s="1721">
        <v>206747</v>
      </c>
      <c r="I266" s="1721">
        <v>206747</v>
      </c>
      <c r="J266" s="4463"/>
    </row>
    <row r="267" spans="1:10">
      <c r="A267" s="4567"/>
      <c r="B267" s="4125"/>
      <c r="C267" s="1330" t="s">
        <v>13962</v>
      </c>
      <c r="D267" s="1330" t="s">
        <v>14143</v>
      </c>
      <c r="E267" s="1330" t="s">
        <v>1463</v>
      </c>
      <c r="F267" s="1330">
        <v>147</v>
      </c>
      <c r="G267" s="1330"/>
      <c r="H267" s="1721">
        <v>7776.3</v>
      </c>
      <c r="I267" s="1721">
        <v>7776.3</v>
      </c>
      <c r="J267" s="4463"/>
    </row>
    <row r="268" spans="1:10">
      <c r="A268" s="4567"/>
      <c r="B268" s="4125"/>
      <c r="C268" s="1330" t="s">
        <v>14144</v>
      </c>
      <c r="D268" s="1330"/>
      <c r="E268" s="1330" t="s">
        <v>1470</v>
      </c>
      <c r="F268" s="1330">
        <v>12</v>
      </c>
      <c r="G268" s="1330"/>
      <c r="H268" s="1721">
        <v>4699.2</v>
      </c>
      <c r="I268" s="1721">
        <v>4699.2</v>
      </c>
      <c r="J268" s="4463"/>
    </row>
    <row r="269" spans="1:10">
      <c r="A269" s="4567"/>
      <c r="B269" s="4125"/>
      <c r="C269" s="1330" t="s">
        <v>14145</v>
      </c>
      <c r="D269" s="1330"/>
      <c r="E269" s="1330" t="s">
        <v>1470</v>
      </c>
      <c r="F269" s="1330">
        <v>90</v>
      </c>
      <c r="G269" s="1330"/>
      <c r="H269" s="1721">
        <v>62172</v>
      </c>
      <c r="I269" s="1721">
        <v>62172</v>
      </c>
      <c r="J269" s="4463"/>
    </row>
    <row r="270" spans="1:10">
      <c r="A270" s="4567"/>
      <c r="B270" s="4125"/>
      <c r="C270" s="1330" t="s">
        <v>13954</v>
      </c>
      <c r="D270" s="1330"/>
      <c r="E270" s="1330" t="s">
        <v>1470</v>
      </c>
      <c r="F270" s="1330">
        <v>49</v>
      </c>
      <c r="G270" s="1330"/>
      <c r="H270" s="1721">
        <v>138939.5</v>
      </c>
      <c r="I270" s="1721">
        <v>138939.5</v>
      </c>
      <c r="J270" s="4463"/>
    </row>
    <row r="271" spans="1:10">
      <c r="A271" s="4567"/>
      <c r="B271" s="4125"/>
      <c r="C271" s="1330" t="s">
        <v>14037</v>
      </c>
      <c r="D271" s="1330" t="s">
        <v>14146</v>
      </c>
      <c r="E271" s="1330" t="s">
        <v>1470</v>
      </c>
      <c r="F271" s="1330">
        <v>49</v>
      </c>
      <c r="G271" s="1330"/>
      <c r="H271" s="1721">
        <v>273596.40000000002</v>
      </c>
      <c r="I271" s="1721">
        <v>273596.40000000002</v>
      </c>
      <c r="J271" s="4463"/>
    </row>
    <row r="272" spans="1:10">
      <c r="A272" s="4567"/>
      <c r="B272" s="4125"/>
      <c r="C272" s="1330" t="s">
        <v>13955</v>
      </c>
      <c r="D272" s="1330" t="s">
        <v>14147</v>
      </c>
      <c r="E272" s="1330" t="s">
        <v>1470</v>
      </c>
      <c r="F272" s="1330">
        <v>49</v>
      </c>
      <c r="G272" s="1330"/>
      <c r="H272" s="1721">
        <v>38905</v>
      </c>
      <c r="I272" s="1721">
        <v>38905</v>
      </c>
      <c r="J272" s="4463"/>
    </row>
    <row r="273" spans="1:10" ht="25.5">
      <c r="A273" s="4567"/>
      <c r="B273" s="4125"/>
      <c r="C273" s="1330" t="s">
        <v>14148</v>
      </c>
      <c r="D273" s="1330"/>
      <c r="E273" s="1330" t="s">
        <v>1470</v>
      </c>
      <c r="F273" s="1330">
        <v>1</v>
      </c>
      <c r="G273" s="1330"/>
      <c r="H273" s="1721">
        <v>2263.1999999999998</v>
      </c>
      <c r="I273" s="1721">
        <v>2263.1999999999998</v>
      </c>
      <c r="J273" s="4463"/>
    </row>
    <row r="274" spans="1:10">
      <c r="A274" s="4567"/>
      <c r="B274" s="4125"/>
      <c r="C274" s="1330" t="s">
        <v>14149</v>
      </c>
      <c r="D274" s="1330" t="s">
        <v>14150</v>
      </c>
      <c r="E274" s="1330" t="s">
        <v>1470</v>
      </c>
      <c r="F274" s="1330">
        <v>1</v>
      </c>
      <c r="G274" s="1330"/>
      <c r="H274" s="1721">
        <v>8135.6</v>
      </c>
      <c r="I274" s="1721">
        <v>8135.6</v>
      </c>
      <c r="J274" s="4463"/>
    </row>
    <row r="275" spans="1:10">
      <c r="A275" s="4567"/>
      <c r="B275" s="4125"/>
      <c r="C275" s="1330" t="s">
        <v>14151</v>
      </c>
      <c r="D275" s="1330" t="s">
        <v>14152</v>
      </c>
      <c r="E275" s="1330" t="s">
        <v>1470</v>
      </c>
      <c r="F275" s="1330">
        <v>1</v>
      </c>
      <c r="G275" s="1330"/>
      <c r="H275" s="1721">
        <v>261.8</v>
      </c>
      <c r="I275" s="1721">
        <v>261.8</v>
      </c>
      <c r="J275" s="4463"/>
    </row>
    <row r="276" spans="1:10">
      <c r="A276" s="4567"/>
      <c r="B276" s="4125"/>
      <c r="C276" s="1330" t="s">
        <v>14151</v>
      </c>
      <c r="D276" s="1330" t="s">
        <v>14153</v>
      </c>
      <c r="E276" s="1330" t="s">
        <v>1470</v>
      </c>
      <c r="F276" s="1330">
        <v>3</v>
      </c>
      <c r="G276" s="1330"/>
      <c r="H276" s="1721">
        <v>521.4</v>
      </c>
      <c r="I276" s="1721">
        <v>521.4</v>
      </c>
      <c r="J276" s="4463"/>
    </row>
    <row r="277" spans="1:10">
      <c r="A277" s="4567"/>
      <c r="B277" s="4125"/>
      <c r="C277" s="1330" t="s">
        <v>14154</v>
      </c>
      <c r="D277" s="1330" t="s">
        <v>14155</v>
      </c>
      <c r="E277" s="1330" t="s">
        <v>1913</v>
      </c>
      <c r="F277" s="1330">
        <v>1</v>
      </c>
      <c r="G277" s="1330"/>
      <c r="H277" s="1721">
        <v>113834.2</v>
      </c>
      <c r="I277" s="1721">
        <v>113834.2</v>
      </c>
      <c r="J277" s="4463"/>
    </row>
    <row r="278" spans="1:10" ht="25.5">
      <c r="A278" s="4567"/>
      <c r="B278" s="4125"/>
      <c r="C278" s="1330" t="s">
        <v>14156</v>
      </c>
      <c r="D278" s="1330"/>
      <c r="E278" s="1330" t="s">
        <v>1470</v>
      </c>
      <c r="F278" s="1330">
        <v>104</v>
      </c>
      <c r="G278" s="1330"/>
      <c r="H278" s="1721">
        <v>41184</v>
      </c>
      <c r="I278" s="1721">
        <v>41184</v>
      </c>
      <c r="J278" s="4463"/>
    </row>
    <row r="279" spans="1:10">
      <c r="A279" s="4567"/>
      <c r="B279" s="4125"/>
      <c r="C279" s="1330" t="s">
        <v>14157</v>
      </c>
      <c r="D279" s="1330"/>
      <c r="E279" s="1330" t="s">
        <v>1470</v>
      </c>
      <c r="F279" s="1330">
        <v>4.08</v>
      </c>
      <c r="G279" s="1330"/>
      <c r="H279" s="1721">
        <v>1220.7</v>
      </c>
      <c r="I279" s="1721">
        <v>1220.7</v>
      </c>
      <c r="J279" s="4463"/>
    </row>
    <row r="280" spans="1:10">
      <c r="A280" s="4567"/>
      <c r="B280" s="4126"/>
      <c r="C280" s="1330" t="s">
        <v>14158</v>
      </c>
      <c r="D280" s="1330" t="s">
        <v>14159</v>
      </c>
      <c r="E280" s="1330" t="s">
        <v>2081</v>
      </c>
      <c r="F280" s="1330">
        <v>0.12</v>
      </c>
      <c r="G280" s="1330"/>
      <c r="H280" s="1721">
        <v>301</v>
      </c>
      <c r="I280" s="1721">
        <v>301</v>
      </c>
      <c r="J280" s="4464"/>
    </row>
    <row r="281" spans="1:10" ht="25.5">
      <c r="A281" s="4567">
        <v>105</v>
      </c>
      <c r="B281" s="4447" t="s">
        <v>14160</v>
      </c>
      <c r="C281" s="1296" t="s">
        <v>14140</v>
      </c>
      <c r="D281" s="1330"/>
      <c r="E281" s="1330"/>
      <c r="F281" s="1330"/>
      <c r="G281" s="1330"/>
      <c r="H281" s="3117">
        <v>275578.09000000003</v>
      </c>
      <c r="I281" s="3117">
        <v>275578.09000000003</v>
      </c>
      <c r="J281" s="4462" t="s">
        <v>14161</v>
      </c>
    </row>
    <row r="282" spans="1:10">
      <c r="A282" s="4567"/>
      <c r="B282" s="4125"/>
      <c r="C282" s="1330" t="s">
        <v>5891</v>
      </c>
      <c r="D282" s="1330"/>
      <c r="E282" s="1330"/>
      <c r="F282" s="1330"/>
      <c r="G282" s="1330"/>
      <c r="H282" s="1721"/>
      <c r="I282" s="1721"/>
      <c r="J282" s="4463"/>
    </row>
    <row r="283" spans="1:10">
      <c r="A283" s="4567"/>
      <c r="B283" s="4125"/>
      <c r="C283" s="1330" t="s">
        <v>14044</v>
      </c>
      <c r="D283" s="1330" t="s">
        <v>14162</v>
      </c>
      <c r="E283" s="1330" t="s">
        <v>1826</v>
      </c>
      <c r="F283" s="1330">
        <v>6</v>
      </c>
      <c r="G283" s="1330"/>
      <c r="H283" s="1721">
        <v>84857.73</v>
      </c>
      <c r="I283" s="1721">
        <v>84857.73</v>
      </c>
      <c r="J283" s="4463"/>
    </row>
    <row r="284" spans="1:10">
      <c r="A284" s="4567"/>
      <c r="B284" s="4125"/>
      <c r="C284" s="1330" t="s">
        <v>4308</v>
      </c>
      <c r="D284" s="1330" t="s">
        <v>14163</v>
      </c>
      <c r="E284" s="1330" t="s">
        <v>1826</v>
      </c>
      <c r="F284" s="1330">
        <v>6</v>
      </c>
      <c r="G284" s="1330"/>
      <c r="H284" s="1721">
        <v>56336.1</v>
      </c>
      <c r="I284" s="1721">
        <v>56336.1</v>
      </c>
      <c r="J284" s="4463"/>
    </row>
    <row r="285" spans="1:10">
      <c r="A285" s="4567"/>
      <c r="B285" s="4125"/>
      <c r="C285" s="1330" t="s">
        <v>13955</v>
      </c>
      <c r="D285" s="1330" t="s">
        <v>13994</v>
      </c>
      <c r="E285" s="1330" t="s">
        <v>1826</v>
      </c>
      <c r="F285" s="1330">
        <v>6</v>
      </c>
      <c r="G285" s="1330"/>
      <c r="H285" s="1721">
        <v>5500.04</v>
      </c>
      <c r="I285" s="1721">
        <v>5500.04</v>
      </c>
      <c r="J285" s="4463"/>
    </row>
    <row r="286" spans="1:10">
      <c r="A286" s="4567"/>
      <c r="B286" s="4125"/>
      <c r="C286" s="1330" t="s">
        <v>13954</v>
      </c>
      <c r="D286" s="1330" t="s">
        <v>14022</v>
      </c>
      <c r="E286" s="1330" t="s">
        <v>1826</v>
      </c>
      <c r="F286" s="1330">
        <v>6</v>
      </c>
      <c r="G286" s="1330"/>
      <c r="H286" s="1721">
        <v>28977.34</v>
      </c>
      <c r="I286" s="1721">
        <v>28977.34</v>
      </c>
      <c r="J286" s="4463"/>
    </row>
    <row r="287" spans="1:10">
      <c r="A287" s="4567"/>
      <c r="B287" s="4125"/>
      <c r="C287" s="1330" t="s">
        <v>13962</v>
      </c>
      <c r="D287" s="1330" t="s">
        <v>14164</v>
      </c>
      <c r="E287" s="1330" t="s">
        <v>2382</v>
      </c>
      <c r="F287" s="1330">
        <v>210</v>
      </c>
      <c r="G287" s="1330"/>
      <c r="H287" s="1721">
        <v>34650.239999999998</v>
      </c>
      <c r="I287" s="1721">
        <v>34650.239999999998</v>
      </c>
      <c r="J287" s="4463"/>
    </row>
    <row r="288" spans="1:10">
      <c r="A288" s="4567"/>
      <c r="B288" s="4125"/>
      <c r="C288" s="1330" t="s">
        <v>13962</v>
      </c>
      <c r="D288" s="1330" t="s">
        <v>14165</v>
      </c>
      <c r="E288" s="1330" t="s">
        <v>2382</v>
      </c>
      <c r="F288" s="1330">
        <v>170</v>
      </c>
      <c r="G288" s="1330"/>
      <c r="H288" s="1721">
        <v>12466.75</v>
      </c>
      <c r="I288" s="1721">
        <v>12466.75</v>
      </c>
      <c r="J288" s="4463"/>
    </row>
    <row r="289" spans="1:10">
      <c r="A289" s="4567"/>
      <c r="B289" s="4125"/>
      <c r="C289" s="1330" t="s">
        <v>14166</v>
      </c>
      <c r="D289" s="1330" t="s">
        <v>14022</v>
      </c>
      <c r="E289" s="1330" t="s">
        <v>2382</v>
      </c>
      <c r="F289" s="1330">
        <v>1</v>
      </c>
      <c r="G289" s="1330"/>
      <c r="H289" s="1721">
        <v>3928.6</v>
      </c>
      <c r="I289" s="1721">
        <v>3928.6</v>
      </c>
      <c r="J289" s="4463"/>
    </row>
    <row r="290" spans="1:10" ht="25.5">
      <c r="A290" s="4567"/>
      <c r="B290" s="4126"/>
      <c r="C290" s="1330" t="s">
        <v>14148</v>
      </c>
      <c r="D290" s="1330" t="s">
        <v>14167</v>
      </c>
      <c r="E290" s="1330" t="s">
        <v>1826</v>
      </c>
      <c r="F290" s="1330">
        <v>1</v>
      </c>
      <c r="G290" s="1330"/>
      <c r="H290" s="1721">
        <v>48861.29</v>
      </c>
      <c r="I290" s="1721">
        <v>48861.29</v>
      </c>
      <c r="J290" s="4464"/>
    </row>
    <row r="291" spans="1:10" ht="25.5">
      <c r="A291" s="4567">
        <v>106</v>
      </c>
      <c r="B291" s="4447" t="s">
        <v>14168</v>
      </c>
      <c r="C291" s="1296" t="s">
        <v>14169</v>
      </c>
      <c r="D291" s="1330"/>
      <c r="E291" s="1330"/>
      <c r="F291" s="1330"/>
      <c r="G291" s="1330"/>
      <c r="H291" s="3117">
        <v>89578.98</v>
      </c>
      <c r="I291" s="3117">
        <v>89578.98</v>
      </c>
      <c r="J291" s="4462" t="s">
        <v>14161</v>
      </c>
    </row>
    <row r="292" spans="1:10">
      <c r="A292" s="4567"/>
      <c r="B292" s="4125"/>
      <c r="C292" s="1330" t="s">
        <v>5891</v>
      </c>
      <c r="D292" s="1330"/>
      <c r="E292" s="1330"/>
      <c r="F292" s="1330"/>
      <c r="G292" s="1330"/>
      <c r="H292" s="1721"/>
      <c r="I292" s="1721"/>
      <c r="J292" s="4463"/>
    </row>
    <row r="293" spans="1:10">
      <c r="A293" s="4567"/>
      <c r="B293" s="4125"/>
      <c r="C293" s="1330" t="s">
        <v>4308</v>
      </c>
      <c r="D293" s="1330" t="s">
        <v>14163</v>
      </c>
      <c r="E293" s="1330" t="s">
        <v>1826</v>
      </c>
      <c r="F293" s="1330">
        <v>4</v>
      </c>
      <c r="G293" s="1330"/>
      <c r="H293" s="1721">
        <v>39490.519999999997</v>
      </c>
      <c r="I293" s="1721">
        <v>39490.519999999997</v>
      </c>
      <c r="J293" s="4463"/>
    </row>
    <row r="294" spans="1:10">
      <c r="A294" s="4567"/>
      <c r="B294" s="4125"/>
      <c r="C294" s="1330" t="s">
        <v>13955</v>
      </c>
      <c r="D294" s="1330" t="s">
        <v>13994</v>
      </c>
      <c r="E294" s="1330" t="s">
        <v>1826</v>
      </c>
      <c r="F294" s="1330">
        <v>4</v>
      </c>
      <c r="G294" s="1330"/>
      <c r="H294" s="1721">
        <v>4782.59</v>
      </c>
      <c r="I294" s="1721">
        <v>4782.59</v>
      </c>
      <c r="J294" s="4463"/>
    </row>
    <row r="295" spans="1:10">
      <c r="A295" s="4567"/>
      <c r="B295" s="4125"/>
      <c r="C295" s="1330" t="s">
        <v>4308</v>
      </c>
      <c r="D295" s="1330" t="s">
        <v>14170</v>
      </c>
      <c r="E295" s="1330" t="s">
        <v>1826</v>
      </c>
      <c r="F295" s="1330">
        <v>2</v>
      </c>
      <c r="G295" s="1330"/>
      <c r="H295" s="1721">
        <v>21180.04</v>
      </c>
      <c r="I295" s="1721">
        <v>21180.04</v>
      </c>
      <c r="J295" s="4463"/>
    </row>
    <row r="296" spans="1:10">
      <c r="A296" s="4567"/>
      <c r="B296" s="4125"/>
      <c r="C296" s="1330" t="s">
        <v>13955</v>
      </c>
      <c r="D296" s="1330" t="s">
        <v>14171</v>
      </c>
      <c r="E296" s="1330" t="s">
        <v>1826</v>
      </c>
      <c r="F296" s="1330">
        <v>2</v>
      </c>
      <c r="G296" s="1330"/>
      <c r="H296" s="1721">
        <v>2493.7800000000002</v>
      </c>
      <c r="I296" s="1721">
        <v>2493.7800000000002</v>
      </c>
      <c r="J296" s="4463"/>
    </row>
    <row r="297" spans="1:10">
      <c r="A297" s="4567"/>
      <c r="B297" s="4125"/>
      <c r="C297" s="1330" t="s">
        <v>14172</v>
      </c>
      <c r="D297" s="1330" t="s">
        <v>14022</v>
      </c>
      <c r="E297" s="1330" t="s">
        <v>2382</v>
      </c>
      <c r="F297" s="1330">
        <v>11</v>
      </c>
      <c r="G297" s="1330"/>
      <c r="H297" s="1721">
        <v>3679.59</v>
      </c>
      <c r="I297" s="1721">
        <v>3679.59</v>
      </c>
      <c r="J297" s="4463"/>
    </row>
    <row r="298" spans="1:10">
      <c r="A298" s="4567"/>
      <c r="B298" s="4125"/>
      <c r="C298" s="1330" t="s">
        <v>13962</v>
      </c>
      <c r="D298" s="1330" t="s">
        <v>14165</v>
      </c>
      <c r="E298" s="1330" t="s">
        <v>2382</v>
      </c>
      <c r="F298" s="1330">
        <v>100</v>
      </c>
      <c r="G298" s="1330"/>
      <c r="H298" s="1721">
        <v>10658.34</v>
      </c>
      <c r="I298" s="1721">
        <v>10658.34</v>
      </c>
      <c r="J298" s="4463"/>
    </row>
    <row r="299" spans="1:10">
      <c r="A299" s="4567"/>
      <c r="B299" s="4125"/>
      <c r="C299" s="1330" t="s">
        <v>14002</v>
      </c>
      <c r="D299" s="1330" t="s">
        <v>14050</v>
      </c>
      <c r="E299" s="1330" t="s">
        <v>2382</v>
      </c>
      <c r="F299" s="1330">
        <v>36</v>
      </c>
      <c r="G299" s="1330"/>
      <c r="H299" s="1721">
        <v>4390.42</v>
      </c>
      <c r="I299" s="1721">
        <v>4390.42</v>
      </c>
      <c r="J299" s="4463"/>
    </row>
    <row r="300" spans="1:10">
      <c r="A300" s="4567"/>
      <c r="B300" s="4126"/>
      <c r="C300" s="1330" t="s">
        <v>14166</v>
      </c>
      <c r="D300" s="1330" t="s">
        <v>14022</v>
      </c>
      <c r="E300" s="1330" t="s">
        <v>2382</v>
      </c>
      <c r="F300" s="1330">
        <v>1</v>
      </c>
      <c r="G300" s="1330"/>
      <c r="H300" s="1721">
        <v>2903.71</v>
      </c>
      <c r="I300" s="1721">
        <v>2903.71</v>
      </c>
      <c r="J300" s="4464"/>
    </row>
    <row r="301" spans="1:10" ht="25.5">
      <c r="A301" s="4567">
        <v>107</v>
      </c>
      <c r="B301" s="4447" t="s">
        <v>14173</v>
      </c>
      <c r="C301" s="1296" t="s">
        <v>14140</v>
      </c>
      <c r="D301" s="1296"/>
      <c r="E301" s="1296"/>
      <c r="F301" s="1296"/>
      <c r="G301" s="1296"/>
      <c r="H301" s="3117">
        <v>5068421</v>
      </c>
      <c r="I301" s="3117">
        <v>5068421</v>
      </c>
      <c r="J301" s="4462" t="s">
        <v>14161</v>
      </c>
    </row>
    <row r="302" spans="1:10">
      <c r="A302" s="4567"/>
      <c r="B302" s="4125"/>
      <c r="C302" s="1330" t="s">
        <v>5891</v>
      </c>
      <c r="D302" s="1330"/>
      <c r="E302" s="1330"/>
      <c r="F302" s="1330"/>
      <c r="G302" s="1330"/>
      <c r="H302" s="1721"/>
      <c r="I302" s="1721"/>
      <c r="J302" s="4463"/>
    </row>
    <row r="303" spans="1:10">
      <c r="A303" s="4567"/>
      <c r="B303" s="4125"/>
      <c r="C303" s="1330" t="s">
        <v>14174</v>
      </c>
      <c r="D303" s="1330" t="s">
        <v>14175</v>
      </c>
      <c r="E303" s="1330" t="s">
        <v>2382</v>
      </c>
      <c r="F303" s="1330">
        <v>2600</v>
      </c>
      <c r="G303" s="1330"/>
      <c r="H303" s="1721">
        <v>55120</v>
      </c>
      <c r="I303" s="1721">
        <v>55120</v>
      </c>
      <c r="J303" s="4463"/>
    </row>
    <row r="304" spans="1:10">
      <c r="A304" s="4567"/>
      <c r="B304" s="4125"/>
      <c r="C304" s="1330" t="s">
        <v>14176</v>
      </c>
      <c r="D304" s="1330" t="s">
        <v>14177</v>
      </c>
      <c r="E304" s="1330" t="s">
        <v>2382</v>
      </c>
      <c r="F304" s="1330">
        <v>2600</v>
      </c>
      <c r="G304" s="1330"/>
      <c r="H304" s="1721">
        <v>483600</v>
      </c>
      <c r="I304" s="1721">
        <v>483600</v>
      </c>
      <c r="J304" s="4463"/>
    </row>
    <row r="305" spans="1:10">
      <c r="A305" s="4567"/>
      <c r="B305" s="4125"/>
      <c r="C305" s="1330" t="s">
        <v>14176</v>
      </c>
      <c r="D305" s="1330" t="s">
        <v>14178</v>
      </c>
      <c r="E305" s="1330" t="s">
        <v>2382</v>
      </c>
      <c r="F305" s="1330">
        <v>90</v>
      </c>
      <c r="G305" s="1330"/>
      <c r="H305" s="1721">
        <v>16020</v>
      </c>
      <c r="I305" s="1721">
        <v>16020</v>
      </c>
      <c r="J305" s="4463"/>
    </row>
    <row r="306" spans="1:10">
      <c r="A306" s="4567"/>
      <c r="B306" s="4125"/>
      <c r="C306" s="1330" t="s">
        <v>14044</v>
      </c>
      <c r="D306" s="1330" t="s">
        <v>2846</v>
      </c>
      <c r="E306" s="1330" t="s">
        <v>1826</v>
      </c>
      <c r="F306" s="1330">
        <v>95</v>
      </c>
      <c r="G306" s="1330"/>
      <c r="H306" s="1721">
        <v>1247920</v>
      </c>
      <c r="I306" s="1721">
        <v>1247920</v>
      </c>
      <c r="J306" s="4463"/>
    </row>
    <row r="307" spans="1:10">
      <c r="A307" s="4567"/>
      <c r="B307" s="4125"/>
      <c r="C307" s="1330" t="s">
        <v>13954</v>
      </c>
      <c r="D307" s="1330" t="s">
        <v>2846</v>
      </c>
      <c r="E307" s="1330" t="s">
        <v>1826</v>
      </c>
      <c r="F307" s="1330">
        <v>95</v>
      </c>
      <c r="G307" s="1330"/>
      <c r="H307" s="1721">
        <v>65921</v>
      </c>
      <c r="I307" s="1721">
        <v>65921</v>
      </c>
      <c r="J307" s="4463"/>
    </row>
    <row r="308" spans="1:10">
      <c r="A308" s="4567"/>
      <c r="B308" s="4125"/>
      <c r="C308" s="1330" t="s">
        <v>4308</v>
      </c>
      <c r="D308" s="1330" t="s">
        <v>14179</v>
      </c>
      <c r="E308" s="1330" t="s">
        <v>1826</v>
      </c>
      <c r="F308" s="1330">
        <v>190</v>
      </c>
      <c r="G308" s="1330"/>
      <c r="H308" s="1721">
        <v>563540</v>
      </c>
      <c r="I308" s="1721">
        <v>563540</v>
      </c>
      <c r="J308" s="4463"/>
    </row>
    <row r="309" spans="1:10">
      <c r="A309" s="4567"/>
      <c r="B309" s="4125"/>
      <c r="C309" s="1330" t="s">
        <v>13993</v>
      </c>
      <c r="D309" s="1330" t="s">
        <v>14180</v>
      </c>
      <c r="E309" s="1330" t="s">
        <v>1826</v>
      </c>
      <c r="F309" s="1330">
        <v>190</v>
      </c>
      <c r="G309" s="1330"/>
      <c r="H309" s="1721">
        <v>136800</v>
      </c>
      <c r="I309" s="1721">
        <v>136800</v>
      </c>
      <c r="J309" s="4463"/>
    </row>
    <row r="310" spans="1:10">
      <c r="A310" s="4567"/>
      <c r="B310" s="4125"/>
      <c r="C310" s="1330" t="s">
        <v>14181</v>
      </c>
      <c r="D310" s="1330" t="s">
        <v>14182</v>
      </c>
      <c r="E310" s="1330" t="s">
        <v>1826</v>
      </c>
      <c r="F310" s="1330">
        <v>1</v>
      </c>
      <c r="G310" s="1330"/>
      <c r="H310" s="1721">
        <v>611.44000000000005</v>
      </c>
      <c r="I310" s="1721">
        <v>611.44000000000005</v>
      </c>
      <c r="J310" s="4463"/>
    </row>
    <row r="311" spans="1:10">
      <c r="A311" s="4567"/>
      <c r="B311" s="4125"/>
      <c r="C311" s="1330" t="s">
        <v>14183</v>
      </c>
      <c r="D311" s="1330" t="s">
        <v>2846</v>
      </c>
      <c r="E311" s="1330" t="s">
        <v>1826</v>
      </c>
      <c r="F311" s="1330">
        <v>1</v>
      </c>
      <c r="G311" s="1330"/>
      <c r="H311" s="1721">
        <v>18983.05</v>
      </c>
      <c r="I311" s="1721">
        <v>18983.05</v>
      </c>
      <c r="J311" s="4463"/>
    </row>
    <row r="312" spans="1:10">
      <c r="A312" s="4567"/>
      <c r="B312" s="4125"/>
      <c r="C312" s="1330" t="s">
        <v>14184</v>
      </c>
      <c r="D312" s="1330" t="s">
        <v>2846</v>
      </c>
      <c r="E312" s="1330" t="s">
        <v>1826</v>
      </c>
      <c r="F312" s="1330">
        <v>1</v>
      </c>
      <c r="G312" s="1330"/>
      <c r="H312" s="1721">
        <v>1822.03</v>
      </c>
      <c r="I312" s="1721">
        <v>1822.03</v>
      </c>
      <c r="J312" s="4463"/>
    </row>
    <row r="313" spans="1:10">
      <c r="A313" s="4567"/>
      <c r="B313" s="4125"/>
      <c r="C313" s="1330" t="s">
        <v>14185</v>
      </c>
      <c r="D313" s="1330" t="s">
        <v>14186</v>
      </c>
      <c r="E313" s="1330" t="s">
        <v>1826</v>
      </c>
      <c r="F313" s="1330">
        <v>1</v>
      </c>
      <c r="G313" s="1330"/>
      <c r="H313" s="1721">
        <v>670</v>
      </c>
      <c r="I313" s="1721">
        <v>670</v>
      </c>
      <c r="J313" s="4463"/>
    </row>
    <row r="314" spans="1:10">
      <c r="A314" s="4567"/>
      <c r="B314" s="4125"/>
      <c r="C314" s="1330" t="s">
        <v>14151</v>
      </c>
      <c r="D314" s="1330" t="s">
        <v>14187</v>
      </c>
      <c r="E314" s="1330" t="s">
        <v>1826</v>
      </c>
      <c r="F314" s="1330">
        <v>95</v>
      </c>
      <c r="G314" s="1330"/>
      <c r="H314" s="1721">
        <v>13300</v>
      </c>
      <c r="I314" s="1721">
        <v>13300</v>
      </c>
      <c r="J314" s="4463"/>
    </row>
    <row r="315" spans="1:10">
      <c r="A315" s="4567"/>
      <c r="B315" s="4125"/>
      <c r="C315" s="1330" t="s">
        <v>14188</v>
      </c>
      <c r="D315" s="1330" t="s">
        <v>14189</v>
      </c>
      <c r="E315" s="1330" t="s">
        <v>1826</v>
      </c>
      <c r="F315" s="1330">
        <v>1</v>
      </c>
      <c r="G315" s="1330"/>
      <c r="H315" s="1721">
        <v>623</v>
      </c>
      <c r="I315" s="1721">
        <v>623</v>
      </c>
      <c r="J315" s="4463"/>
    </row>
    <row r="316" spans="1:10">
      <c r="A316" s="4567"/>
      <c r="B316" s="4126"/>
      <c r="C316" s="1330" t="s">
        <v>14190</v>
      </c>
      <c r="D316" s="1330" t="s">
        <v>2846</v>
      </c>
      <c r="E316" s="1330" t="s">
        <v>1826</v>
      </c>
      <c r="F316" s="1330">
        <v>1</v>
      </c>
      <c r="G316" s="1330"/>
      <c r="H316" s="1721">
        <v>5027.1000000000004</v>
      </c>
      <c r="I316" s="1721">
        <v>5027.1000000000004</v>
      </c>
      <c r="J316" s="4464"/>
    </row>
    <row r="317" spans="1:10" ht="15" customHeight="1">
      <c r="A317" s="4567">
        <v>108</v>
      </c>
      <c r="B317" s="4447" t="s">
        <v>13356</v>
      </c>
      <c r="C317" s="1296" t="s">
        <v>14191</v>
      </c>
      <c r="D317" s="1296"/>
      <c r="E317" s="1296"/>
      <c r="F317" s="1296"/>
      <c r="G317" s="1296"/>
      <c r="H317" s="3117">
        <v>2338871.36</v>
      </c>
      <c r="I317" s="3117">
        <v>2338871.36</v>
      </c>
      <c r="J317" s="4462" t="s">
        <v>14161</v>
      </c>
    </row>
    <row r="318" spans="1:10">
      <c r="A318" s="4567"/>
      <c r="B318" s="4125"/>
      <c r="C318" s="1330" t="s">
        <v>5891</v>
      </c>
      <c r="D318" s="1330"/>
      <c r="E318" s="1330"/>
      <c r="F318" s="1330"/>
      <c r="G318" s="1330"/>
      <c r="H318" s="1721"/>
      <c r="I318" s="1721"/>
      <c r="J318" s="4463"/>
    </row>
    <row r="319" spans="1:10">
      <c r="A319" s="4567"/>
      <c r="B319" s="4125"/>
      <c r="C319" s="1330" t="s">
        <v>14044</v>
      </c>
      <c r="D319" s="1330" t="s">
        <v>14192</v>
      </c>
      <c r="E319" s="1330" t="s">
        <v>1826</v>
      </c>
      <c r="F319" s="1330">
        <v>62</v>
      </c>
      <c r="G319" s="1330"/>
      <c r="H319" s="1721">
        <v>862817.96</v>
      </c>
      <c r="I319" s="1721">
        <v>862817.96</v>
      </c>
      <c r="J319" s="4463"/>
    </row>
    <row r="320" spans="1:10">
      <c r="A320" s="4567"/>
      <c r="B320" s="4125"/>
      <c r="C320" s="1330" t="s">
        <v>4308</v>
      </c>
      <c r="D320" s="1330" t="s">
        <v>14163</v>
      </c>
      <c r="E320" s="1330" t="s">
        <v>1826</v>
      </c>
      <c r="F320" s="1330">
        <v>60</v>
      </c>
      <c r="G320" s="1330"/>
      <c r="H320" s="1721">
        <v>473193.44</v>
      </c>
      <c r="I320" s="1721">
        <v>473193.44</v>
      </c>
      <c r="J320" s="4463"/>
    </row>
    <row r="321" spans="1:10">
      <c r="A321" s="4567"/>
      <c r="B321" s="4125"/>
      <c r="C321" s="1330" t="s">
        <v>13955</v>
      </c>
      <c r="D321" s="1330" t="s">
        <v>13994</v>
      </c>
      <c r="E321" s="1330" t="s">
        <v>1826</v>
      </c>
      <c r="F321" s="1330">
        <v>60</v>
      </c>
      <c r="G321" s="1330"/>
      <c r="H321" s="1721">
        <v>46197.41</v>
      </c>
      <c r="I321" s="1721">
        <v>46197.41</v>
      </c>
      <c r="J321" s="4463"/>
    </row>
    <row r="322" spans="1:10">
      <c r="A322" s="4567"/>
      <c r="B322" s="4125"/>
      <c r="C322" s="1330" t="s">
        <v>13954</v>
      </c>
      <c r="D322" s="1330" t="s">
        <v>14022</v>
      </c>
      <c r="E322" s="1330" t="s">
        <v>1826</v>
      </c>
      <c r="F322" s="1330">
        <v>60</v>
      </c>
      <c r="G322" s="1330"/>
      <c r="H322" s="1721">
        <v>243394.34</v>
      </c>
      <c r="I322" s="1721">
        <v>243394.34</v>
      </c>
      <c r="J322" s="4463"/>
    </row>
    <row r="323" spans="1:10">
      <c r="A323" s="4567"/>
      <c r="B323" s="4125"/>
      <c r="C323" s="1330" t="s">
        <v>13962</v>
      </c>
      <c r="D323" s="1330" t="s">
        <v>14193</v>
      </c>
      <c r="E323" s="1330" t="s">
        <v>2382</v>
      </c>
      <c r="F323" s="1330">
        <v>757</v>
      </c>
      <c r="G323" s="1330"/>
      <c r="H323" s="1721">
        <v>249795.98</v>
      </c>
      <c r="I323" s="1721">
        <v>249795.98</v>
      </c>
      <c r="J323" s="4463"/>
    </row>
    <row r="324" spans="1:10">
      <c r="A324" s="4567"/>
      <c r="B324" s="4125"/>
      <c r="C324" s="1330" t="s">
        <v>13962</v>
      </c>
      <c r="D324" s="1330" t="s">
        <v>14194</v>
      </c>
      <c r="E324" s="1330" t="s">
        <v>2382</v>
      </c>
      <c r="F324" s="1330">
        <v>1091</v>
      </c>
      <c r="G324" s="1330"/>
      <c r="H324" s="1721">
        <v>408011.09</v>
      </c>
      <c r="I324" s="1721">
        <v>408011.09</v>
      </c>
      <c r="J324" s="4463"/>
    </row>
    <row r="325" spans="1:10">
      <c r="A325" s="4567"/>
      <c r="B325" s="4125"/>
      <c r="C325" s="1330" t="s">
        <v>13962</v>
      </c>
      <c r="D325" s="1330" t="s">
        <v>14010</v>
      </c>
      <c r="E325" s="1330" t="s">
        <v>2382</v>
      </c>
      <c r="F325" s="1330">
        <v>230</v>
      </c>
      <c r="G325" s="1330"/>
      <c r="H325" s="1721">
        <v>14420.19</v>
      </c>
      <c r="I325" s="1721">
        <v>14420.19</v>
      </c>
      <c r="J325" s="4463"/>
    </row>
    <row r="326" spans="1:10" ht="25.5">
      <c r="A326" s="4567"/>
      <c r="B326" s="4126"/>
      <c r="C326" s="1330" t="s">
        <v>14148</v>
      </c>
      <c r="D326" s="1330" t="s">
        <v>14167</v>
      </c>
      <c r="E326" s="1330" t="s">
        <v>1826</v>
      </c>
      <c r="F326" s="1330">
        <v>1</v>
      </c>
      <c r="G326" s="1330"/>
      <c r="H326" s="1721">
        <v>41040.9</v>
      </c>
      <c r="I326" s="1721">
        <v>41040.9</v>
      </c>
      <c r="J326" s="4464"/>
    </row>
    <row r="327" spans="1:10" ht="38.25">
      <c r="A327" s="4567">
        <v>109</v>
      </c>
      <c r="B327" s="4447" t="s">
        <v>14195</v>
      </c>
      <c r="C327" s="1296" t="s">
        <v>14196</v>
      </c>
      <c r="D327" s="1296"/>
      <c r="E327" s="1296"/>
      <c r="F327" s="1296"/>
      <c r="G327" s="1296"/>
      <c r="H327" s="3117">
        <v>253274</v>
      </c>
      <c r="I327" s="3117">
        <v>253274</v>
      </c>
      <c r="J327" s="4462" t="s">
        <v>14197</v>
      </c>
    </row>
    <row r="328" spans="1:10">
      <c r="A328" s="4567"/>
      <c r="B328" s="4125"/>
      <c r="C328" s="1330" t="s">
        <v>5891</v>
      </c>
      <c r="D328" s="1330"/>
      <c r="E328" s="1330"/>
      <c r="F328" s="1330"/>
      <c r="G328" s="1330"/>
      <c r="H328" s="1721"/>
      <c r="I328" s="1721"/>
      <c r="J328" s="4463"/>
    </row>
    <row r="329" spans="1:10">
      <c r="A329" s="4567"/>
      <c r="B329" s="4125"/>
      <c r="C329" s="1330" t="s">
        <v>14154</v>
      </c>
      <c r="D329" s="1330" t="s">
        <v>14198</v>
      </c>
      <c r="E329" s="1330" t="s">
        <v>1826</v>
      </c>
      <c r="F329" s="1330">
        <v>6</v>
      </c>
      <c r="G329" s="1330"/>
      <c r="H329" s="1721">
        <v>36000</v>
      </c>
      <c r="I329" s="1721">
        <v>36000</v>
      </c>
      <c r="J329" s="4463"/>
    </row>
    <row r="330" spans="1:10">
      <c r="A330" s="4567"/>
      <c r="B330" s="4125"/>
      <c r="C330" s="1330" t="s">
        <v>3575</v>
      </c>
      <c r="D330" s="1330" t="s">
        <v>14021</v>
      </c>
      <c r="E330" s="1330" t="s">
        <v>1826</v>
      </c>
      <c r="F330" s="1330">
        <v>8</v>
      </c>
      <c r="G330" s="1330"/>
      <c r="H330" s="1721">
        <v>18728</v>
      </c>
      <c r="I330" s="1721">
        <v>18728</v>
      </c>
      <c r="J330" s="4463"/>
    </row>
    <row r="331" spans="1:10">
      <c r="A331" s="4567"/>
      <c r="B331" s="4125"/>
      <c r="C331" s="1330" t="s">
        <v>13993</v>
      </c>
      <c r="D331" s="1330" t="s">
        <v>13994</v>
      </c>
      <c r="E331" s="1330" t="s">
        <v>1826</v>
      </c>
      <c r="F331" s="1330">
        <v>8</v>
      </c>
      <c r="G331" s="1330"/>
      <c r="H331" s="1721">
        <v>2776</v>
      </c>
      <c r="I331" s="1721">
        <v>2776</v>
      </c>
      <c r="J331" s="4463"/>
    </row>
    <row r="332" spans="1:10" ht="25.5">
      <c r="A332" s="4567"/>
      <c r="B332" s="4125"/>
      <c r="C332" s="1330" t="s">
        <v>14199</v>
      </c>
      <c r="D332" s="1330"/>
      <c r="E332" s="1330" t="s">
        <v>1826</v>
      </c>
      <c r="F332" s="1330">
        <v>8</v>
      </c>
      <c r="G332" s="1330"/>
      <c r="H332" s="1721">
        <v>14900</v>
      </c>
      <c r="I332" s="1721">
        <v>14800</v>
      </c>
      <c r="J332" s="4463"/>
    </row>
    <row r="333" spans="1:10">
      <c r="A333" s="4567"/>
      <c r="B333" s="4125"/>
      <c r="C333" s="1330" t="s">
        <v>14176</v>
      </c>
      <c r="D333" s="1330" t="s">
        <v>14200</v>
      </c>
      <c r="E333" s="1330" t="s">
        <v>2382</v>
      </c>
      <c r="F333" s="1330">
        <v>32</v>
      </c>
      <c r="G333" s="1330"/>
      <c r="H333" s="1721">
        <v>1248</v>
      </c>
      <c r="I333" s="1721">
        <v>1248</v>
      </c>
      <c r="J333" s="4463"/>
    </row>
    <row r="334" spans="1:10">
      <c r="A334" s="4567"/>
      <c r="B334" s="4125"/>
      <c r="C334" s="1330" t="s">
        <v>14110</v>
      </c>
      <c r="D334" s="1330" t="s">
        <v>14201</v>
      </c>
      <c r="E334" s="1330" t="s">
        <v>1826</v>
      </c>
      <c r="F334" s="1330">
        <v>11</v>
      </c>
      <c r="G334" s="1330"/>
      <c r="H334" s="1721">
        <v>1958</v>
      </c>
      <c r="I334" s="1721">
        <v>1958</v>
      </c>
      <c r="J334" s="4463"/>
    </row>
    <row r="335" spans="1:10">
      <c r="A335" s="4567"/>
      <c r="B335" s="4125"/>
      <c r="C335" s="1330" t="s">
        <v>14002</v>
      </c>
      <c r="D335" s="1330" t="s">
        <v>14029</v>
      </c>
      <c r="E335" s="1330" t="s">
        <v>2382</v>
      </c>
      <c r="F335" s="1330">
        <v>350</v>
      </c>
      <c r="G335" s="1330"/>
      <c r="H335" s="1721">
        <v>17850</v>
      </c>
      <c r="I335" s="1721">
        <v>17850</v>
      </c>
      <c r="J335" s="4463"/>
    </row>
    <row r="336" spans="1:10">
      <c r="A336" s="4567"/>
      <c r="B336" s="4125"/>
      <c r="C336" s="1296" t="s">
        <v>14202</v>
      </c>
      <c r="D336" s="1330"/>
      <c r="E336" s="1330" t="s">
        <v>1826</v>
      </c>
      <c r="F336" s="1330">
        <v>1</v>
      </c>
      <c r="G336" s="1330"/>
      <c r="H336" s="1721">
        <v>1600</v>
      </c>
      <c r="I336" s="1721">
        <v>1600</v>
      </c>
      <c r="J336" s="4463"/>
    </row>
    <row r="337" spans="1:10">
      <c r="A337" s="4567"/>
      <c r="B337" s="4125"/>
      <c r="C337" s="1330" t="s">
        <v>14185</v>
      </c>
      <c r="D337" s="1330" t="s">
        <v>14203</v>
      </c>
      <c r="E337" s="1330" t="s">
        <v>1826</v>
      </c>
      <c r="F337" s="1330">
        <v>1</v>
      </c>
      <c r="G337" s="1330"/>
      <c r="H337" s="1721">
        <v>144</v>
      </c>
      <c r="I337" s="1721">
        <v>144</v>
      </c>
      <c r="J337" s="4463"/>
    </row>
    <row r="338" spans="1:10">
      <c r="A338" s="4567"/>
      <c r="B338" s="4125"/>
      <c r="C338" s="1330" t="s">
        <v>14151</v>
      </c>
      <c r="D338" s="1330" t="s">
        <v>14204</v>
      </c>
      <c r="E338" s="1330" t="s">
        <v>1826</v>
      </c>
      <c r="F338" s="1330">
        <v>3</v>
      </c>
      <c r="G338" s="1330"/>
      <c r="H338" s="1721">
        <v>126</v>
      </c>
      <c r="I338" s="1721">
        <v>126</v>
      </c>
      <c r="J338" s="4463"/>
    </row>
    <row r="339" spans="1:10">
      <c r="A339" s="4567"/>
      <c r="B339" s="4125"/>
      <c r="C339" s="1330" t="s">
        <v>14205</v>
      </c>
      <c r="D339" s="1330" t="s">
        <v>14206</v>
      </c>
      <c r="E339" s="1330" t="s">
        <v>1826</v>
      </c>
      <c r="F339" s="1330">
        <v>1</v>
      </c>
      <c r="G339" s="1330"/>
      <c r="H339" s="1721">
        <v>200</v>
      </c>
      <c r="I339" s="1721">
        <v>200</v>
      </c>
      <c r="J339" s="4463"/>
    </row>
    <row r="340" spans="1:10">
      <c r="A340" s="4567"/>
      <c r="B340" s="4125"/>
      <c r="C340" s="1330" t="s">
        <v>14149</v>
      </c>
      <c r="D340" s="1330"/>
      <c r="E340" s="1330" t="s">
        <v>1826</v>
      </c>
      <c r="F340" s="1330">
        <v>1</v>
      </c>
      <c r="G340" s="1330"/>
      <c r="H340" s="1721">
        <v>3690</v>
      </c>
      <c r="I340" s="1721">
        <v>3690</v>
      </c>
      <c r="J340" s="4463"/>
    </row>
    <row r="341" spans="1:10" ht="25.5">
      <c r="A341" s="4567">
        <v>110</v>
      </c>
      <c r="B341" s="4447" t="s">
        <v>14207</v>
      </c>
      <c r="C341" s="1296" t="s">
        <v>14140</v>
      </c>
      <c r="D341" s="1330"/>
      <c r="E341" s="1330"/>
      <c r="F341" s="1330"/>
      <c r="G341" s="1330"/>
      <c r="H341" s="3117">
        <v>2416375.9</v>
      </c>
      <c r="I341" s="3117">
        <v>2416375.9</v>
      </c>
      <c r="J341" s="4462" t="s">
        <v>14208</v>
      </c>
    </row>
    <row r="342" spans="1:10">
      <c r="A342" s="4567"/>
      <c r="B342" s="4125"/>
      <c r="C342" s="1330" t="s">
        <v>5891</v>
      </c>
      <c r="D342" s="1330"/>
      <c r="E342" s="1330"/>
      <c r="F342" s="1330"/>
      <c r="G342" s="1330"/>
      <c r="H342" s="1721"/>
      <c r="I342" s="1721"/>
      <c r="J342" s="4463"/>
    </row>
    <row r="343" spans="1:10">
      <c r="A343" s="4567"/>
      <c r="B343" s="4125"/>
      <c r="C343" s="1330" t="s">
        <v>13964</v>
      </c>
      <c r="D343" s="1330" t="s">
        <v>14039</v>
      </c>
      <c r="E343" s="1330" t="s">
        <v>2382</v>
      </c>
      <c r="F343" s="1330">
        <v>500</v>
      </c>
      <c r="G343" s="1330"/>
      <c r="H343" s="1721">
        <v>15390</v>
      </c>
      <c r="I343" s="1721">
        <v>15390</v>
      </c>
      <c r="J343" s="4463"/>
    </row>
    <row r="344" spans="1:10">
      <c r="A344" s="4567"/>
      <c r="B344" s="4125"/>
      <c r="C344" s="1330" t="s">
        <v>13964</v>
      </c>
      <c r="D344" s="1330" t="s">
        <v>14209</v>
      </c>
      <c r="E344" s="1330" t="s">
        <v>2382</v>
      </c>
      <c r="F344" s="1330">
        <v>187</v>
      </c>
      <c r="G344" s="1330"/>
      <c r="H344" s="1721">
        <v>8968.5</v>
      </c>
      <c r="I344" s="1721">
        <v>8968.5</v>
      </c>
      <c r="J344" s="4463"/>
    </row>
    <row r="345" spans="1:10">
      <c r="A345" s="4567"/>
      <c r="B345" s="4125"/>
      <c r="C345" s="1330" t="s">
        <v>14210</v>
      </c>
      <c r="D345" s="1330" t="s">
        <v>14211</v>
      </c>
      <c r="E345" s="1330" t="s">
        <v>1826</v>
      </c>
      <c r="F345" s="1330">
        <v>65</v>
      </c>
      <c r="G345" s="1330"/>
      <c r="H345" s="1721">
        <v>78650</v>
      </c>
      <c r="I345" s="1721">
        <v>78650</v>
      </c>
      <c r="J345" s="4463"/>
    </row>
    <row r="346" spans="1:10">
      <c r="A346" s="4567"/>
      <c r="B346" s="4125"/>
      <c r="C346" s="1330" t="s">
        <v>13993</v>
      </c>
      <c r="D346" s="1330" t="s">
        <v>13974</v>
      </c>
      <c r="E346" s="1330" t="s">
        <v>1826</v>
      </c>
      <c r="F346" s="1330">
        <v>58</v>
      </c>
      <c r="G346" s="1330"/>
      <c r="H346" s="1721">
        <v>5498.4</v>
      </c>
      <c r="I346" s="1721">
        <v>5498.4</v>
      </c>
      <c r="J346" s="4463"/>
    </row>
    <row r="347" spans="1:10">
      <c r="A347" s="4567"/>
      <c r="B347" s="4125"/>
      <c r="C347" s="1330" t="s">
        <v>14212</v>
      </c>
      <c r="D347" s="1330"/>
      <c r="E347" s="1330" t="s">
        <v>1826</v>
      </c>
      <c r="F347" s="1330">
        <v>1</v>
      </c>
      <c r="G347" s="1330"/>
      <c r="H347" s="1721">
        <v>564</v>
      </c>
      <c r="I347" s="1721">
        <v>564</v>
      </c>
      <c r="J347" s="4463"/>
    </row>
    <row r="348" spans="1:10">
      <c r="A348" s="4567"/>
      <c r="B348" s="4125"/>
      <c r="C348" s="1330" t="s">
        <v>14213</v>
      </c>
      <c r="D348" s="1330"/>
      <c r="E348" s="1330" t="s">
        <v>1826</v>
      </c>
      <c r="F348" s="1330">
        <v>1</v>
      </c>
      <c r="G348" s="1330"/>
      <c r="H348" s="1721">
        <v>162</v>
      </c>
      <c r="I348" s="1721">
        <v>162</v>
      </c>
      <c r="J348" s="4463"/>
    </row>
    <row r="349" spans="1:10">
      <c r="A349" s="4567"/>
      <c r="B349" s="4125"/>
      <c r="C349" s="1330" t="s">
        <v>14002</v>
      </c>
      <c r="D349" s="1330" t="s">
        <v>14214</v>
      </c>
      <c r="E349" s="1330" t="s">
        <v>2382</v>
      </c>
      <c r="F349" s="1330">
        <v>160</v>
      </c>
      <c r="G349" s="1330"/>
      <c r="H349" s="1721">
        <v>10147.200000000001</v>
      </c>
      <c r="I349" s="1721">
        <v>10147.200000000001</v>
      </c>
      <c r="J349" s="4463"/>
    </row>
    <row r="350" spans="1:10">
      <c r="A350" s="4567"/>
      <c r="B350" s="4125"/>
      <c r="C350" s="1330" t="s">
        <v>14002</v>
      </c>
      <c r="D350" s="1330" t="s">
        <v>14010</v>
      </c>
      <c r="E350" s="1330" t="s">
        <v>2382</v>
      </c>
      <c r="F350" s="1330">
        <v>300</v>
      </c>
      <c r="G350" s="1330"/>
      <c r="H350" s="1721">
        <v>3390</v>
      </c>
      <c r="I350" s="1721">
        <v>3390</v>
      </c>
      <c r="J350" s="4463"/>
    </row>
    <row r="351" spans="1:10">
      <c r="A351" s="4567"/>
      <c r="B351" s="4125"/>
      <c r="C351" s="1330" t="s">
        <v>13957</v>
      </c>
      <c r="D351" s="1330" t="s">
        <v>14215</v>
      </c>
      <c r="E351" s="1330" t="s">
        <v>1826</v>
      </c>
      <c r="F351" s="1330">
        <v>8</v>
      </c>
      <c r="G351" s="1330"/>
      <c r="H351" s="1721">
        <v>624</v>
      </c>
      <c r="I351" s="1721">
        <v>624</v>
      </c>
      <c r="J351" s="4463"/>
    </row>
    <row r="352" spans="1:10">
      <c r="A352" s="4567"/>
      <c r="B352" s="4125"/>
      <c r="C352" s="1330" t="s">
        <v>14216</v>
      </c>
      <c r="D352" s="1330" t="s">
        <v>14217</v>
      </c>
      <c r="E352" s="1330" t="s">
        <v>1826</v>
      </c>
      <c r="F352" s="1330">
        <v>47</v>
      </c>
      <c r="G352" s="1330"/>
      <c r="H352" s="1721">
        <v>3995</v>
      </c>
      <c r="I352" s="1721">
        <v>3995</v>
      </c>
      <c r="J352" s="4463"/>
    </row>
    <row r="353" spans="1:10">
      <c r="A353" s="4567"/>
      <c r="B353" s="4125"/>
      <c r="C353" s="1330" t="s">
        <v>14218</v>
      </c>
      <c r="D353" s="1330" t="s">
        <v>14136</v>
      </c>
      <c r="E353" s="1330" t="s">
        <v>1826</v>
      </c>
      <c r="F353" s="1330">
        <v>2</v>
      </c>
      <c r="G353" s="1330"/>
      <c r="H353" s="1721">
        <v>604</v>
      </c>
      <c r="I353" s="1721">
        <v>604</v>
      </c>
      <c r="J353" s="4463"/>
    </row>
    <row r="354" spans="1:10">
      <c r="A354" s="4567"/>
      <c r="B354" s="4125"/>
      <c r="C354" s="1330" t="s">
        <v>14219</v>
      </c>
      <c r="D354" s="1330" t="s">
        <v>14217</v>
      </c>
      <c r="E354" s="1330" t="s">
        <v>1826</v>
      </c>
      <c r="F354" s="1330">
        <v>4</v>
      </c>
      <c r="G354" s="1330"/>
      <c r="H354" s="1721">
        <v>64</v>
      </c>
      <c r="I354" s="1721">
        <v>64</v>
      </c>
      <c r="J354" s="4463"/>
    </row>
    <row r="355" spans="1:10">
      <c r="A355" s="4567"/>
      <c r="B355" s="4125"/>
      <c r="C355" s="1330" t="s">
        <v>14220</v>
      </c>
      <c r="D355" s="1330" t="s">
        <v>3261</v>
      </c>
      <c r="E355" s="1330" t="s">
        <v>2382</v>
      </c>
      <c r="F355" s="1330">
        <v>114</v>
      </c>
      <c r="G355" s="1330"/>
      <c r="H355" s="1721">
        <v>3746</v>
      </c>
      <c r="I355" s="1721">
        <v>3746</v>
      </c>
      <c r="J355" s="4463"/>
    </row>
    <row r="356" spans="1:10">
      <c r="A356" s="4567"/>
      <c r="B356" s="4125"/>
      <c r="C356" s="1330" t="s">
        <v>14221</v>
      </c>
      <c r="D356" s="1330"/>
      <c r="E356" s="1330" t="s">
        <v>1826</v>
      </c>
      <c r="F356" s="1330">
        <v>31</v>
      </c>
      <c r="G356" s="1330"/>
      <c r="H356" s="1721">
        <v>1691669.9</v>
      </c>
      <c r="I356" s="1721">
        <v>1691669.9</v>
      </c>
      <c r="J356" s="4463"/>
    </row>
    <row r="357" spans="1:10" ht="25.5">
      <c r="A357" s="4567"/>
      <c r="B357" s="4126"/>
      <c r="C357" s="1330" t="s">
        <v>14222</v>
      </c>
      <c r="D357" s="1330"/>
      <c r="E357" s="1330"/>
      <c r="F357" s="1330"/>
      <c r="G357" s="1330"/>
      <c r="H357" s="1721">
        <v>592902.80000000005</v>
      </c>
      <c r="I357" s="1721">
        <v>592902.80000000005</v>
      </c>
      <c r="J357" s="4464"/>
    </row>
    <row r="358" spans="1:10" ht="38.25">
      <c r="A358" s="4567">
        <v>111</v>
      </c>
      <c r="B358" s="4447" t="s">
        <v>14223</v>
      </c>
      <c r="C358" s="1296" t="s">
        <v>14224</v>
      </c>
      <c r="D358" s="1296"/>
      <c r="E358" s="1296"/>
      <c r="F358" s="1296"/>
      <c r="G358" s="1296"/>
      <c r="H358" s="3117">
        <v>1410956</v>
      </c>
      <c r="I358" s="3117">
        <v>1410956</v>
      </c>
      <c r="J358" s="4462" t="s">
        <v>14225</v>
      </c>
    </row>
    <row r="359" spans="1:10">
      <c r="A359" s="4567"/>
      <c r="B359" s="4125"/>
      <c r="C359" s="1330" t="s">
        <v>5891</v>
      </c>
      <c r="D359" s="1330"/>
      <c r="E359" s="1330"/>
      <c r="F359" s="1330"/>
      <c r="G359" s="1330"/>
      <c r="H359" s="1721"/>
      <c r="I359" s="1721"/>
      <c r="J359" s="4463"/>
    </row>
    <row r="360" spans="1:10">
      <c r="A360" s="4567"/>
      <c r="B360" s="4125"/>
      <c r="C360" s="1330" t="s">
        <v>14172</v>
      </c>
      <c r="D360" s="1330" t="s">
        <v>14226</v>
      </c>
      <c r="E360" s="1330" t="s">
        <v>2382</v>
      </c>
      <c r="F360" s="1330">
        <v>12.8</v>
      </c>
      <c r="G360" s="1330"/>
      <c r="H360" s="1721">
        <v>272.2</v>
      </c>
      <c r="I360" s="1721">
        <v>272.2</v>
      </c>
      <c r="J360" s="4463"/>
    </row>
    <row r="361" spans="1:10">
      <c r="A361" s="4567"/>
      <c r="B361" s="4125"/>
      <c r="C361" s="1330" t="s">
        <v>13964</v>
      </c>
      <c r="D361" s="1330" t="s">
        <v>14227</v>
      </c>
      <c r="E361" s="1330" t="s">
        <v>2382</v>
      </c>
      <c r="F361" s="1330">
        <v>252</v>
      </c>
      <c r="G361" s="1330"/>
      <c r="H361" s="1721">
        <v>15195.6</v>
      </c>
      <c r="I361" s="1721">
        <v>15195.6</v>
      </c>
      <c r="J361" s="4463"/>
    </row>
    <row r="362" spans="1:10">
      <c r="A362" s="4567"/>
      <c r="B362" s="4125"/>
      <c r="C362" s="1330" t="s">
        <v>13964</v>
      </c>
      <c r="D362" s="1330" t="s">
        <v>13965</v>
      </c>
      <c r="E362" s="1330" t="s">
        <v>2382</v>
      </c>
      <c r="F362" s="1330">
        <v>1032</v>
      </c>
      <c r="G362" s="1330"/>
      <c r="H362" s="1721">
        <v>47988</v>
      </c>
      <c r="I362" s="1721">
        <v>47988</v>
      </c>
      <c r="J362" s="4463"/>
    </row>
    <row r="363" spans="1:10">
      <c r="A363" s="4567"/>
      <c r="B363" s="4125"/>
      <c r="C363" s="1330" t="s">
        <v>13964</v>
      </c>
      <c r="D363" s="1330" t="s">
        <v>14228</v>
      </c>
      <c r="E363" s="1330" t="s">
        <v>2382</v>
      </c>
      <c r="F363" s="1330">
        <v>237</v>
      </c>
      <c r="G363" s="1330"/>
      <c r="H363" s="1721">
        <v>1059.4000000000001</v>
      </c>
      <c r="I363" s="1721">
        <v>1059.4000000000001</v>
      </c>
      <c r="J363" s="4463"/>
    </row>
    <row r="364" spans="1:10" ht="25.5">
      <c r="A364" s="4567"/>
      <c r="B364" s="4125"/>
      <c r="C364" s="1330" t="s">
        <v>14229</v>
      </c>
      <c r="D364" s="1330"/>
      <c r="E364" s="1330" t="s">
        <v>1826</v>
      </c>
      <c r="F364" s="1330">
        <v>47</v>
      </c>
      <c r="G364" s="1330"/>
      <c r="H364" s="1721">
        <v>5656</v>
      </c>
      <c r="I364" s="1721">
        <v>5656</v>
      </c>
      <c r="J364" s="4463"/>
    </row>
    <row r="365" spans="1:10">
      <c r="A365" s="4567"/>
      <c r="B365" s="4125"/>
      <c r="C365" s="1330" t="s">
        <v>14044</v>
      </c>
      <c r="D365" s="1330" t="s">
        <v>14230</v>
      </c>
      <c r="E365" s="1330" t="s">
        <v>1826</v>
      </c>
      <c r="F365" s="1330">
        <v>47</v>
      </c>
      <c r="G365" s="1330"/>
      <c r="H365" s="1721">
        <v>356025</v>
      </c>
      <c r="I365" s="1721">
        <v>356025</v>
      </c>
      <c r="J365" s="4463"/>
    </row>
    <row r="366" spans="1:10">
      <c r="A366" s="4567"/>
      <c r="B366" s="4125"/>
      <c r="C366" s="1330" t="s">
        <v>14231</v>
      </c>
      <c r="D366" s="1330" t="s">
        <v>14232</v>
      </c>
      <c r="E366" s="1330" t="s">
        <v>1826</v>
      </c>
      <c r="F366" s="1330">
        <v>47</v>
      </c>
      <c r="G366" s="1330"/>
      <c r="H366" s="1721">
        <v>32613.3</v>
      </c>
      <c r="I366" s="1721">
        <v>32613.3</v>
      </c>
      <c r="J366" s="4463"/>
    </row>
    <row r="367" spans="1:10">
      <c r="A367" s="4567"/>
      <c r="B367" s="4125"/>
      <c r="C367" s="1330" t="s">
        <v>4308</v>
      </c>
      <c r="D367" s="1330" t="s">
        <v>14233</v>
      </c>
      <c r="E367" s="1330" t="s">
        <v>1826</v>
      </c>
      <c r="F367" s="1330">
        <v>47</v>
      </c>
      <c r="G367" s="1330"/>
      <c r="H367" s="1721">
        <v>144149</v>
      </c>
      <c r="I367" s="1721">
        <v>144149</v>
      </c>
      <c r="J367" s="4463"/>
    </row>
    <row r="368" spans="1:10">
      <c r="A368" s="4567"/>
      <c r="B368" s="4125"/>
      <c r="C368" s="1330" t="s">
        <v>13955</v>
      </c>
      <c r="D368" s="1330" t="s">
        <v>14234</v>
      </c>
      <c r="E368" s="1330" t="s">
        <v>1826</v>
      </c>
      <c r="F368" s="1330">
        <v>47</v>
      </c>
      <c r="G368" s="1330"/>
      <c r="H368" s="1721">
        <v>12972</v>
      </c>
      <c r="I368" s="1721">
        <v>12972</v>
      </c>
      <c r="J368" s="4463"/>
    </row>
    <row r="369" spans="1:10">
      <c r="A369" s="4567"/>
      <c r="B369" s="4125"/>
      <c r="C369" s="1330" t="s">
        <v>14235</v>
      </c>
      <c r="D369" s="1330" t="s">
        <v>14236</v>
      </c>
      <c r="E369" s="1330" t="s">
        <v>1826</v>
      </c>
      <c r="F369" s="1330">
        <v>47</v>
      </c>
      <c r="G369" s="1330"/>
      <c r="H369" s="1721">
        <v>2947.4</v>
      </c>
      <c r="I369" s="1721">
        <v>2947.4</v>
      </c>
      <c r="J369" s="4463"/>
    </row>
    <row r="370" spans="1:10" ht="25.5">
      <c r="A370" s="4567"/>
      <c r="B370" s="4125"/>
      <c r="C370" s="1330" t="s">
        <v>14237</v>
      </c>
      <c r="D370" s="1330" t="s">
        <v>14238</v>
      </c>
      <c r="E370" s="1330" t="s">
        <v>1826</v>
      </c>
      <c r="F370" s="1330">
        <v>2</v>
      </c>
      <c r="G370" s="1330"/>
      <c r="H370" s="1721">
        <v>1222.9000000000001</v>
      </c>
      <c r="I370" s="1721">
        <v>1222.9000000000001</v>
      </c>
      <c r="J370" s="4463"/>
    </row>
    <row r="371" spans="1:10">
      <c r="A371" s="4567"/>
      <c r="B371" s="4125"/>
      <c r="C371" s="1330" t="s">
        <v>14239</v>
      </c>
      <c r="D371" s="1330"/>
      <c r="E371" s="1330" t="s">
        <v>1826</v>
      </c>
      <c r="F371" s="1330">
        <v>2</v>
      </c>
      <c r="G371" s="1330"/>
      <c r="H371" s="1721">
        <v>2466</v>
      </c>
      <c r="I371" s="1721">
        <v>2466</v>
      </c>
      <c r="J371" s="4463"/>
    </row>
    <row r="372" spans="1:10" ht="25.5">
      <c r="A372" s="4567"/>
      <c r="B372" s="4125"/>
      <c r="C372" s="1330" t="s">
        <v>14237</v>
      </c>
      <c r="D372" s="1330" t="s">
        <v>14183</v>
      </c>
      <c r="E372" s="1330" t="s">
        <v>1826</v>
      </c>
      <c r="F372" s="1330">
        <v>1</v>
      </c>
      <c r="G372" s="1330"/>
      <c r="H372" s="1721">
        <v>18983.099999999999</v>
      </c>
      <c r="I372" s="1721">
        <v>18983.099999999999</v>
      </c>
      <c r="J372" s="4463"/>
    </row>
    <row r="373" spans="1:10">
      <c r="A373" s="4567"/>
      <c r="B373" s="4125"/>
      <c r="C373" s="1330" t="s">
        <v>14184</v>
      </c>
      <c r="D373" s="1330"/>
      <c r="E373" s="1330" t="s">
        <v>1826</v>
      </c>
      <c r="F373" s="1330">
        <v>1</v>
      </c>
      <c r="G373" s="1330"/>
      <c r="H373" s="1721">
        <v>1822</v>
      </c>
      <c r="I373" s="1721">
        <v>1822</v>
      </c>
      <c r="J373" s="4463"/>
    </row>
    <row r="374" spans="1:10">
      <c r="A374" s="4567"/>
      <c r="B374" s="4125"/>
      <c r="C374" s="1330" t="s">
        <v>14240</v>
      </c>
      <c r="D374" s="1330" t="s">
        <v>14241</v>
      </c>
      <c r="E374" s="1330" t="s">
        <v>1826</v>
      </c>
      <c r="F374" s="1330">
        <v>20</v>
      </c>
      <c r="G374" s="1330"/>
      <c r="H374" s="1721">
        <v>480</v>
      </c>
      <c r="I374" s="1721">
        <v>480</v>
      </c>
      <c r="J374" s="4463"/>
    </row>
    <row r="375" spans="1:10">
      <c r="A375" s="4567"/>
      <c r="B375" s="4125"/>
      <c r="C375" s="1330" t="s">
        <v>14242</v>
      </c>
      <c r="D375" s="1330" t="s">
        <v>14243</v>
      </c>
      <c r="E375" s="1330" t="s">
        <v>2382</v>
      </c>
      <c r="F375" s="1330">
        <v>20</v>
      </c>
      <c r="G375" s="1330"/>
      <c r="H375" s="1721">
        <v>840</v>
      </c>
      <c r="I375" s="1721">
        <v>840</v>
      </c>
      <c r="J375" s="4463"/>
    </row>
    <row r="376" spans="1:10">
      <c r="A376" s="4567"/>
      <c r="B376" s="4125"/>
      <c r="C376" s="1330" t="s">
        <v>14151</v>
      </c>
      <c r="D376" s="1330" t="s">
        <v>14186</v>
      </c>
      <c r="E376" s="1330" t="s">
        <v>1826</v>
      </c>
      <c r="F376" s="1330">
        <v>1</v>
      </c>
      <c r="G376" s="1330"/>
      <c r="H376" s="1721">
        <v>670</v>
      </c>
      <c r="I376" s="1721">
        <v>670</v>
      </c>
      <c r="J376" s="4463"/>
    </row>
    <row r="377" spans="1:10">
      <c r="A377" s="4567"/>
      <c r="B377" s="4125"/>
      <c r="C377" s="1330" t="s">
        <v>14185</v>
      </c>
      <c r="D377" s="1330" t="s">
        <v>14187</v>
      </c>
      <c r="E377" s="1330" t="s">
        <v>1826</v>
      </c>
      <c r="F377" s="1330">
        <v>47</v>
      </c>
      <c r="G377" s="1330"/>
      <c r="H377" s="1721">
        <v>6580</v>
      </c>
      <c r="I377" s="1721">
        <v>6580</v>
      </c>
      <c r="J377" s="4463"/>
    </row>
    <row r="378" spans="1:10" ht="26.25" thickBot="1">
      <c r="A378" s="4549"/>
      <c r="B378" s="4125"/>
      <c r="C378" s="3075" t="s">
        <v>14244</v>
      </c>
      <c r="D378" s="3075"/>
      <c r="E378" s="3075" t="s">
        <v>14245</v>
      </c>
      <c r="F378" s="3075"/>
      <c r="G378" s="3075"/>
      <c r="H378" s="3053">
        <v>759014.2</v>
      </c>
      <c r="I378" s="3053">
        <v>759014.2</v>
      </c>
      <c r="J378" s="4463"/>
    </row>
    <row r="379" spans="1:10" ht="38.25">
      <c r="A379" s="4579">
        <v>112</v>
      </c>
      <c r="B379" s="4540" t="s">
        <v>14246</v>
      </c>
      <c r="C379" s="3167" t="s">
        <v>14247</v>
      </c>
      <c r="D379" s="3175"/>
      <c r="E379" s="3175"/>
      <c r="F379" s="3175"/>
      <c r="G379" s="3175"/>
      <c r="H379" s="3168">
        <v>462693.77</v>
      </c>
      <c r="I379" s="3168">
        <v>462693.77</v>
      </c>
      <c r="J379" s="4547" t="s">
        <v>14248</v>
      </c>
    </row>
    <row r="380" spans="1:10">
      <c r="A380" s="4580"/>
      <c r="B380" s="4125"/>
      <c r="C380" s="1330" t="s">
        <v>5891</v>
      </c>
      <c r="D380" s="1330"/>
      <c r="E380" s="1330"/>
      <c r="F380" s="1330"/>
      <c r="G380" s="1330"/>
      <c r="H380" s="1721"/>
      <c r="I380" s="1721"/>
      <c r="J380" s="4463"/>
    </row>
    <row r="381" spans="1:10">
      <c r="A381" s="4580"/>
      <c r="B381" s="4125"/>
      <c r="C381" s="1330" t="s">
        <v>14249</v>
      </c>
      <c r="D381" s="1330" t="s">
        <v>14250</v>
      </c>
      <c r="E381" s="1330" t="s">
        <v>1826</v>
      </c>
      <c r="F381" s="1330">
        <v>5</v>
      </c>
      <c r="G381" s="1330"/>
      <c r="H381" s="1721"/>
      <c r="I381" s="1721"/>
      <c r="J381" s="4463"/>
    </row>
    <row r="382" spans="1:10">
      <c r="A382" s="4580"/>
      <c r="B382" s="4125"/>
      <c r="C382" s="1330" t="s">
        <v>14251</v>
      </c>
      <c r="D382" s="1330" t="s">
        <v>14252</v>
      </c>
      <c r="E382" s="1330" t="s">
        <v>1826</v>
      </c>
      <c r="F382" s="1330">
        <v>10</v>
      </c>
      <c r="G382" s="1330"/>
      <c r="H382" s="1721"/>
      <c r="I382" s="1721"/>
      <c r="J382" s="4463"/>
    </row>
    <row r="383" spans="1:10">
      <c r="A383" s="4580"/>
      <c r="B383" s="4125"/>
      <c r="C383" s="1330" t="s">
        <v>14253</v>
      </c>
      <c r="D383" s="1330" t="s">
        <v>13974</v>
      </c>
      <c r="E383" s="1330" t="s">
        <v>1826</v>
      </c>
      <c r="F383" s="1330">
        <v>10</v>
      </c>
      <c r="G383" s="1330"/>
      <c r="H383" s="1721"/>
      <c r="I383" s="1721"/>
      <c r="J383" s="4463"/>
    </row>
    <row r="384" spans="1:10">
      <c r="A384" s="4580"/>
      <c r="B384" s="4125"/>
      <c r="C384" s="1330" t="s">
        <v>14254</v>
      </c>
      <c r="D384" s="1330" t="s">
        <v>13968</v>
      </c>
      <c r="E384" s="1330" t="s">
        <v>2382</v>
      </c>
      <c r="F384" s="1330">
        <v>110</v>
      </c>
      <c r="G384" s="1330"/>
      <c r="H384" s="1721"/>
      <c r="I384" s="1721"/>
      <c r="J384" s="4463"/>
    </row>
    <row r="385" spans="1:10">
      <c r="A385" s="4580"/>
      <c r="B385" s="4125"/>
      <c r="C385" s="1330" t="s">
        <v>14255</v>
      </c>
      <c r="D385" s="1330" t="s">
        <v>14256</v>
      </c>
      <c r="E385" s="1330" t="s">
        <v>2382</v>
      </c>
      <c r="F385" s="1330">
        <v>114</v>
      </c>
      <c r="G385" s="1330"/>
      <c r="H385" s="1721"/>
      <c r="I385" s="1721"/>
      <c r="J385" s="4463"/>
    </row>
    <row r="386" spans="1:10" ht="15.75" thickBot="1">
      <c r="A386" s="4581"/>
      <c r="B386" s="4546"/>
      <c r="C386" s="3169" t="s">
        <v>14257</v>
      </c>
      <c r="D386" s="3169" t="s">
        <v>14010</v>
      </c>
      <c r="E386" s="3169" t="s">
        <v>2382</v>
      </c>
      <c r="F386" s="3169">
        <v>50</v>
      </c>
      <c r="G386" s="3169"/>
      <c r="H386" s="3170"/>
      <c r="I386" s="3170"/>
      <c r="J386" s="4548"/>
    </row>
    <row r="387" spans="1:10" ht="51">
      <c r="A387" s="4579">
        <v>113</v>
      </c>
      <c r="B387" s="4540" t="s">
        <v>14258</v>
      </c>
      <c r="C387" s="3167" t="s">
        <v>14259</v>
      </c>
      <c r="D387" s="3176"/>
      <c r="E387" s="3176"/>
      <c r="F387" s="3167"/>
      <c r="G387" s="3167"/>
      <c r="H387" s="3168">
        <v>3288665</v>
      </c>
      <c r="I387" s="3168">
        <v>3288665</v>
      </c>
      <c r="J387" s="4547" t="s">
        <v>14260</v>
      </c>
    </row>
    <row r="388" spans="1:10">
      <c r="A388" s="4580"/>
      <c r="B388" s="4125"/>
      <c r="C388" s="1330" t="s">
        <v>5891</v>
      </c>
      <c r="D388" s="1407"/>
      <c r="E388" s="1407"/>
      <c r="F388" s="1330"/>
      <c r="G388" s="1330"/>
      <c r="H388" s="1721"/>
      <c r="I388" s="1721"/>
      <c r="J388" s="4463"/>
    </row>
    <row r="389" spans="1:10" ht="25.5">
      <c r="A389" s="4580"/>
      <c r="B389" s="4125"/>
      <c r="C389" s="1330" t="s">
        <v>14261</v>
      </c>
      <c r="D389" s="1407"/>
      <c r="E389" s="1330" t="s">
        <v>1826</v>
      </c>
      <c r="F389" s="1330">
        <v>15</v>
      </c>
      <c r="G389" s="1330"/>
      <c r="H389" s="1721">
        <v>61950</v>
      </c>
      <c r="I389" s="1721">
        <v>61950</v>
      </c>
      <c r="J389" s="4463"/>
    </row>
    <row r="390" spans="1:10" ht="25.5">
      <c r="A390" s="4580"/>
      <c r="B390" s="4125"/>
      <c r="C390" s="1330" t="s">
        <v>14262</v>
      </c>
      <c r="D390" s="1407"/>
      <c r="E390" s="1330" t="s">
        <v>1826</v>
      </c>
      <c r="F390" s="1330">
        <v>4</v>
      </c>
      <c r="G390" s="1330"/>
      <c r="H390" s="1721">
        <v>21240</v>
      </c>
      <c r="I390" s="1721">
        <v>21240</v>
      </c>
      <c r="J390" s="4463"/>
    </row>
    <row r="391" spans="1:10">
      <c r="A391" s="4580"/>
      <c r="B391" s="4125"/>
      <c r="C391" s="1330" t="s">
        <v>14263</v>
      </c>
      <c r="D391" s="1330" t="s">
        <v>14264</v>
      </c>
      <c r="E391" s="1330" t="s">
        <v>1826</v>
      </c>
      <c r="F391" s="1330">
        <v>20</v>
      </c>
      <c r="G391" s="1330"/>
      <c r="H391" s="1721">
        <v>73514</v>
      </c>
      <c r="I391" s="1721">
        <v>73514</v>
      </c>
      <c r="J391" s="4463"/>
    </row>
    <row r="392" spans="1:10">
      <c r="A392" s="4580"/>
      <c r="B392" s="4125"/>
      <c r="C392" s="1330" t="s">
        <v>14263</v>
      </c>
      <c r="D392" s="1330" t="s">
        <v>14265</v>
      </c>
      <c r="E392" s="1330" t="s">
        <v>1826</v>
      </c>
      <c r="F392" s="1330">
        <v>30</v>
      </c>
      <c r="G392" s="1330"/>
      <c r="H392" s="1721">
        <v>102129</v>
      </c>
      <c r="I392" s="1721">
        <v>102129</v>
      </c>
      <c r="J392" s="4463"/>
    </row>
    <row r="393" spans="1:10">
      <c r="A393" s="4580"/>
      <c r="B393" s="4125"/>
      <c r="C393" s="1330" t="s">
        <v>13962</v>
      </c>
      <c r="D393" s="1330" t="s">
        <v>14266</v>
      </c>
      <c r="E393" s="1330" t="s">
        <v>1463</v>
      </c>
      <c r="F393" s="1330">
        <v>2100</v>
      </c>
      <c r="G393" s="1330"/>
      <c r="H393" s="1721">
        <v>52542</v>
      </c>
      <c r="I393" s="1721">
        <v>52542</v>
      </c>
      <c r="J393" s="4463"/>
    </row>
    <row r="394" spans="1:10">
      <c r="A394" s="4580"/>
      <c r="B394" s="4125"/>
      <c r="C394" s="1330" t="s">
        <v>13962</v>
      </c>
      <c r="D394" s="1330" t="s">
        <v>14267</v>
      </c>
      <c r="E394" s="1330" t="s">
        <v>1463</v>
      </c>
      <c r="F394" s="1330">
        <v>1000</v>
      </c>
      <c r="G394" s="1330"/>
      <c r="H394" s="1721">
        <v>22150</v>
      </c>
      <c r="I394" s="1721">
        <v>22150</v>
      </c>
      <c r="J394" s="4463"/>
    </row>
    <row r="395" spans="1:10">
      <c r="A395" s="4580"/>
      <c r="B395" s="4125"/>
      <c r="C395" s="1330" t="s">
        <v>14268</v>
      </c>
      <c r="D395" s="1330" t="s">
        <v>14269</v>
      </c>
      <c r="E395" s="1330" t="s">
        <v>1463</v>
      </c>
      <c r="F395" s="1330">
        <v>60</v>
      </c>
      <c r="G395" s="1330"/>
      <c r="H395" s="1721">
        <v>858</v>
      </c>
      <c r="I395" s="1721">
        <v>858</v>
      </c>
      <c r="J395" s="4463"/>
    </row>
    <row r="396" spans="1:10">
      <c r="A396" s="4580"/>
      <c r="B396" s="4125"/>
      <c r="C396" s="1330" t="s">
        <v>14270</v>
      </c>
      <c r="D396" s="1330"/>
      <c r="E396" s="1330" t="s">
        <v>14271</v>
      </c>
      <c r="F396" s="1330">
        <v>1</v>
      </c>
      <c r="G396" s="1330"/>
      <c r="H396" s="1721">
        <v>13570</v>
      </c>
      <c r="I396" s="1721">
        <v>13570</v>
      </c>
      <c r="J396" s="4463"/>
    </row>
    <row r="397" spans="1:10">
      <c r="A397" s="4580"/>
      <c r="B397" s="4125"/>
      <c r="C397" s="1330" t="s">
        <v>14268</v>
      </c>
      <c r="D397" s="1330" t="s">
        <v>14269</v>
      </c>
      <c r="E397" s="1330" t="s">
        <v>1463</v>
      </c>
      <c r="F397" s="1330">
        <v>300</v>
      </c>
      <c r="G397" s="1330"/>
      <c r="H397" s="1721">
        <v>4290</v>
      </c>
      <c r="I397" s="1721">
        <v>4290</v>
      </c>
      <c r="J397" s="4463"/>
    </row>
    <row r="398" spans="1:10">
      <c r="A398" s="4580"/>
      <c r="B398" s="4125"/>
      <c r="C398" s="1330" t="s">
        <v>13962</v>
      </c>
      <c r="D398" s="1330" t="s">
        <v>14272</v>
      </c>
      <c r="E398" s="1330" t="s">
        <v>1463</v>
      </c>
      <c r="F398" s="1330">
        <v>500</v>
      </c>
      <c r="G398" s="1330"/>
      <c r="H398" s="1721">
        <v>37288</v>
      </c>
      <c r="I398" s="1721">
        <v>37288</v>
      </c>
      <c r="J398" s="4463"/>
    </row>
    <row r="399" spans="1:10" ht="25.5">
      <c r="A399" s="4580"/>
      <c r="B399" s="4125"/>
      <c r="C399" s="1330" t="s">
        <v>14273</v>
      </c>
      <c r="D399" s="1330"/>
      <c r="E399" s="1330" t="s">
        <v>1826</v>
      </c>
      <c r="F399" s="1330">
        <v>25</v>
      </c>
      <c r="G399" s="1330"/>
      <c r="H399" s="1721">
        <v>2249.8000000000002</v>
      </c>
      <c r="I399" s="1721">
        <v>2249.8000000000002</v>
      </c>
      <c r="J399" s="4463"/>
    </row>
    <row r="400" spans="1:10">
      <c r="A400" s="4580"/>
      <c r="B400" s="4125"/>
      <c r="C400" s="1330" t="s">
        <v>14151</v>
      </c>
      <c r="D400" s="1330" t="s">
        <v>14274</v>
      </c>
      <c r="E400" s="1330" t="s">
        <v>1826</v>
      </c>
      <c r="F400" s="1330">
        <v>4</v>
      </c>
      <c r="G400" s="1330"/>
      <c r="H400" s="1721">
        <v>472</v>
      </c>
      <c r="I400" s="1721">
        <v>472</v>
      </c>
      <c r="J400" s="4463"/>
    </row>
    <row r="401" spans="1:10">
      <c r="A401" s="4580"/>
      <c r="B401" s="4125"/>
      <c r="C401" s="1330" t="s">
        <v>14151</v>
      </c>
      <c r="D401" s="1330" t="s">
        <v>14275</v>
      </c>
      <c r="E401" s="1330" t="s">
        <v>1826</v>
      </c>
      <c r="F401" s="1330">
        <v>20</v>
      </c>
      <c r="G401" s="1330"/>
      <c r="H401" s="1721">
        <v>1652</v>
      </c>
      <c r="I401" s="1721">
        <v>1652</v>
      </c>
      <c r="J401" s="4463"/>
    </row>
    <row r="402" spans="1:10" ht="25.5">
      <c r="A402" s="4580"/>
      <c r="B402" s="4125"/>
      <c r="C402" s="1330" t="s">
        <v>14276</v>
      </c>
      <c r="D402" s="1330" t="s">
        <v>14277</v>
      </c>
      <c r="E402" s="1330" t="s">
        <v>1826</v>
      </c>
      <c r="F402" s="1330">
        <v>15</v>
      </c>
      <c r="G402" s="1330"/>
      <c r="H402" s="1721">
        <v>36285</v>
      </c>
      <c r="I402" s="1721">
        <v>36285</v>
      </c>
      <c r="J402" s="4463"/>
    </row>
    <row r="403" spans="1:10" ht="25.5">
      <c r="A403" s="4580"/>
      <c r="B403" s="4125"/>
      <c r="C403" s="1330" t="s">
        <v>14278</v>
      </c>
      <c r="D403" s="1330" t="s">
        <v>14279</v>
      </c>
      <c r="E403" s="1330" t="s">
        <v>1470</v>
      </c>
      <c r="F403" s="1330">
        <v>20</v>
      </c>
      <c r="G403" s="1330"/>
      <c r="H403" s="1721">
        <v>50858</v>
      </c>
      <c r="I403" s="1721">
        <v>50858</v>
      </c>
      <c r="J403" s="4463"/>
    </row>
    <row r="404" spans="1:10">
      <c r="A404" s="4580"/>
      <c r="B404" s="4125"/>
      <c r="C404" s="1330" t="s">
        <v>14280</v>
      </c>
      <c r="D404" s="1330" t="s">
        <v>14281</v>
      </c>
      <c r="E404" s="1330" t="s">
        <v>1463</v>
      </c>
      <c r="F404" s="1330">
        <v>1670</v>
      </c>
      <c r="G404" s="1330"/>
      <c r="H404" s="1721">
        <v>590228.1</v>
      </c>
      <c r="I404" s="1721">
        <v>590228.1</v>
      </c>
      <c r="J404" s="4463"/>
    </row>
    <row r="405" spans="1:10">
      <c r="A405" s="4580"/>
      <c r="B405" s="4125"/>
      <c r="C405" s="1330" t="s">
        <v>14282</v>
      </c>
      <c r="D405" s="1330" t="s">
        <v>14283</v>
      </c>
      <c r="E405" s="1330" t="s">
        <v>1463</v>
      </c>
      <c r="F405" s="1330">
        <v>1026</v>
      </c>
      <c r="G405" s="1330"/>
      <c r="H405" s="1721">
        <v>566598.19999999995</v>
      </c>
      <c r="I405" s="1721">
        <v>566598.19999999995</v>
      </c>
      <c r="J405" s="4463"/>
    </row>
    <row r="406" spans="1:10">
      <c r="A406" s="4580"/>
      <c r="B406" s="4125"/>
      <c r="C406" s="1330" t="s">
        <v>13962</v>
      </c>
      <c r="D406" s="1330" t="s">
        <v>14284</v>
      </c>
      <c r="E406" s="1330" t="s">
        <v>1463</v>
      </c>
      <c r="F406" s="1330">
        <v>1000</v>
      </c>
      <c r="G406" s="1330"/>
      <c r="H406" s="1721">
        <v>35160</v>
      </c>
      <c r="I406" s="1721">
        <v>35160</v>
      </c>
      <c r="J406" s="4463"/>
    </row>
    <row r="407" spans="1:10">
      <c r="A407" s="4580"/>
      <c r="B407" s="4125"/>
      <c r="C407" s="1330" t="s">
        <v>13962</v>
      </c>
      <c r="D407" s="1330" t="s">
        <v>14267</v>
      </c>
      <c r="E407" s="1330" t="s">
        <v>1463</v>
      </c>
      <c r="F407" s="1330">
        <v>1000</v>
      </c>
      <c r="G407" s="1330"/>
      <c r="H407" s="1721">
        <v>22150</v>
      </c>
      <c r="I407" s="1721">
        <v>22150</v>
      </c>
      <c r="J407" s="4463"/>
    </row>
    <row r="408" spans="1:10">
      <c r="A408" s="4580"/>
      <c r="B408" s="4125"/>
      <c r="C408" s="1330" t="s">
        <v>14285</v>
      </c>
      <c r="D408" s="1330"/>
      <c r="E408" s="1330" t="s">
        <v>1826</v>
      </c>
      <c r="F408" s="1330">
        <v>8</v>
      </c>
      <c r="G408" s="1330"/>
      <c r="H408" s="1721">
        <v>552240</v>
      </c>
      <c r="I408" s="1721">
        <v>552240</v>
      </c>
      <c r="J408" s="4463"/>
    </row>
    <row r="409" spans="1:10" ht="26.25" thickBot="1">
      <c r="A409" s="4581"/>
      <c r="B409" s="4546"/>
      <c r="C409" s="3169" t="s">
        <v>14286</v>
      </c>
      <c r="D409" s="3169"/>
      <c r="E409" s="3169" t="s">
        <v>1826</v>
      </c>
      <c r="F409" s="3169">
        <v>4</v>
      </c>
      <c r="G409" s="3169"/>
      <c r="H409" s="3170">
        <v>9860</v>
      </c>
      <c r="I409" s="3170">
        <v>9860</v>
      </c>
      <c r="J409" s="4548"/>
    </row>
    <row r="410" spans="1:10" ht="38.25">
      <c r="A410" s="4579">
        <v>114</v>
      </c>
      <c r="B410" s="4540" t="s">
        <v>14287</v>
      </c>
      <c r="C410" s="3167" t="s">
        <v>14288</v>
      </c>
      <c r="D410" s="3167"/>
      <c r="E410" s="3167"/>
      <c r="F410" s="3167"/>
      <c r="G410" s="3167"/>
      <c r="H410" s="3168">
        <v>40558.6</v>
      </c>
      <c r="I410" s="3168">
        <v>40558.6</v>
      </c>
      <c r="J410" s="4547" t="s">
        <v>14289</v>
      </c>
    </row>
    <row r="411" spans="1:10">
      <c r="A411" s="4580"/>
      <c r="B411" s="4125"/>
      <c r="C411" s="1330" t="s">
        <v>5891</v>
      </c>
      <c r="D411" s="1330"/>
      <c r="E411" s="1330"/>
      <c r="F411" s="1330"/>
      <c r="G411" s="1330"/>
      <c r="H411" s="1721"/>
      <c r="I411" s="1721"/>
      <c r="J411" s="4463"/>
    </row>
    <row r="412" spans="1:10">
      <c r="A412" s="4580"/>
      <c r="B412" s="4125"/>
      <c r="C412" s="1330" t="s">
        <v>4308</v>
      </c>
      <c r="D412" s="1330" t="s">
        <v>14163</v>
      </c>
      <c r="E412" s="1330" t="s">
        <v>1826</v>
      </c>
      <c r="F412" s="1330">
        <v>8</v>
      </c>
      <c r="G412" s="1330"/>
      <c r="H412" s="1721">
        <v>32355.3</v>
      </c>
      <c r="I412" s="1721">
        <v>32355.3</v>
      </c>
      <c r="J412" s="4463"/>
    </row>
    <row r="413" spans="1:10">
      <c r="A413" s="4580"/>
      <c r="B413" s="4125"/>
      <c r="C413" s="1330" t="s">
        <v>13955</v>
      </c>
      <c r="D413" s="1330" t="s">
        <v>13994</v>
      </c>
      <c r="E413" s="1330" t="s">
        <v>1470</v>
      </c>
      <c r="F413" s="1330">
        <v>8</v>
      </c>
      <c r="G413" s="1330"/>
      <c r="H413" s="1721">
        <v>5310.9</v>
      </c>
      <c r="I413" s="1721">
        <v>5310.9</v>
      </c>
      <c r="J413" s="4463"/>
    </row>
    <row r="414" spans="1:10" ht="15.75" thickBot="1">
      <c r="A414" s="4581"/>
      <c r="B414" s="4546"/>
      <c r="C414" s="3169" t="s">
        <v>13954</v>
      </c>
      <c r="D414" s="3169" t="s">
        <v>14290</v>
      </c>
      <c r="E414" s="3169" t="s">
        <v>1470</v>
      </c>
      <c r="F414" s="3169">
        <v>8</v>
      </c>
      <c r="G414" s="3169"/>
      <c r="H414" s="3170">
        <v>2892.5</v>
      </c>
      <c r="I414" s="3170">
        <v>2892.5</v>
      </c>
      <c r="J414" s="4548"/>
    </row>
    <row r="415" spans="1:10" ht="38.25">
      <c r="A415" s="4579">
        <v>115</v>
      </c>
      <c r="B415" s="4540" t="s">
        <v>14291</v>
      </c>
      <c r="C415" s="3167" t="s">
        <v>14288</v>
      </c>
      <c r="D415" s="3175"/>
      <c r="E415" s="3175"/>
      <c r="F415" s="3175"/>
      <c r="G415" s="3175"/>
      <c r="H415" s="3168">
        <v>15507.17</v>
      </c>
      <c r="I415" s="3168">
        <v>15507.17</v>
      </c>
      <c r="J415" s="4547" t="s">
        <v>14289</v>
      </c>
    </row>
    <row r="416" spans="1:10">
      <c r="A416" s="4580"/>
      <c r="B416" s="4125"/>
      <c r="C416" s="1330" t="s">
        <v>5891</v>
      </c>
      <c r="D416" s="1330"/>
      <c r="E416" s="1330"/>
      <c r="F416" s="1330"/>
      <c r="G416" s="1330"/>
      <c r="H416" s="1721"/>
      <c r="I416" s="1721"/>
      <c r="J416" s="4463"/>
    </row>
    <row r="417" spans="1:10">
      <c r="A417" s="4580"/>
      <c r="B417" s="4125"/>
      <c r="C417" s="1330" t="s">
        <v>4308</v>
      </c>
      <c r="D417" s="1330" t="s">
        <v>14163</v>
      </c>
      <c r="E417" s="1330" t="s">
        <v>1826</v>
      </c>
      <c r="F417" s="1330">
        <v>3</v>
      </c>
      <c r="G417" s="1330"/>
      <c r="H417" s="1721">
        <v>12370.7</v>
      </c>
      <c r="I417" s="1721">
        <v>12370.7</v>
      </c>
      <c r="J417" s="4463"/>
    </row>
    <row r="418" spans="1:10">
      <c r="A418" s="4580"/>
      <c r="B418" s="4125"/>
      <c r="C418" s="1330" t="s">
        <v>13955</v>
      </c>
      <c r="D418" s="1330" t="s">
        <v>13994</v>
      </c>
      <c r="E418" s="1330" t="s">
        <v>1826</v>
      </c>
      <c r="F418" s="1330" t="s">
        <v>14292</v>
      </c>
      <c r="G418" s="1330"/>
      <c r="H418" s="1721">
        <v>2030.6</v>
      </c>
      <c r="I418" s="1721">
        <v>2030.6</v>
      </c>
      <c r="J418" s="4463"/>
    </row>
    <row r="419" spans="1:10" ht="15.75" thickBot="1">
      <c r="A419" s="4581"/>
      <c r="B419" s="4546"/>
      <c r="C419" s="3169" t="s">
        <v>13954</v>
      </c>
      <c r="D419" s="3169" t="s">
        <v>14293</v>
      </c>
      <c r="E419" s="3169" t="s">
        <v>1826</v>
      </c>
      <c r="F419" s="3169">
        <v>3</v>
      </c>
      <c r="G419" s="3169"/>
      <c r="H419" s="3170">
        <v>1105.9000000000001</v>
      </c>
      <c r="I419" s="3170">
        <v>1105.9000000000001</v>
      </c>
      <c r="J419" s="4548"/>
    </row>
    <row r="420" spans="1:10" ht="25.5">
      <c r="A420" s="4579">
        <v>116</v>
      </c>
      <c r="B420" s="4540" t="s">
        <v>14294</v>
      </c>
      <c r="C420" s="3167" t="s">
        <v>14295</v>
      </c>
      <c r="D420" s="3175"/>
      <c r="E420" s="3175"/>
      <c r="F420" s="3175"/>
      <c r="G420" s="3175"/>
      <c r="H420" s="3168">
        <v>32531</v>
      </c>
      <c r="I420" s="3168">
        <v>32531</v>
      </c>
      <c r="J420" s="4547" t="s">
        <v>14289</v>
      </c>
    </row>
    <row r="421" spans="1:10">
      <c r="A421" s="4580"/>
      <c r="B421" s="4125"/>
      <c r="C421" s="1330" t="s">
        <v>5891</v>
      </c>
      <c r="D421" s="1330"/>
      <c r="E421" s="1330"/>
      <c r="F421" s="1330"/>
      <c r="G421" s="1330"/>
      <c r="H421" s="1721"/>
      <c r="I421" s="1721"/>
      <c r="J421" s="4463"/>
    </row>
    <row r="422" spans="1:10">
      <c r="A422" s="4580"/>
      <c r="B422" s="4125"/>
      <c r="C422" s="1330" t="s">
        <v>13962</v>
      </c>
      <c r="D422" s="1330" t="s">
        <v>14296</v>
      </c>
      <c r="E422" s="1330" t="s">
        <v>1463</v>
      </c>
      <c r="F422" s="1330">
        <v>40</v>
      </c>
      <c r="G422" s="1330"/>
      <c r="H422" s="1721">
        <v>3155.2</v>
      </c>
      <c r="I422" s="1721">
        <v>3155.2</v>
      </c>
      <c r="J422" s="4463"/>
    </row>
    <row r="423" spans="1:10">
      <c r="A423" s="4580"/>
      <c r="B423" s="4125"/>
      <c r="C423" s="1330" t="s">
        <v>4308</v>
      </c>
      <c r="D423" s="1330" t="s">
        <v>14297</v>
      </c>
      <c r="E423" s="1330" t="s">
        <v>1826</v>
      </c>
      <c r="F423" s="1330">
        <v>4</v>
      </c>
      <c r="G423" s="1330"/>
      <c r="H423" s="1721">
        <v>20991.599999999999</v>
      </c>
      <c r="I423" s="1721">
        <v>20991.599999999999</v>
      </c>
      <c r="J423" s="4463"/>
    </row>
    <row r="424" spans="1:10">
      <c r="A424" s="4580"/>
      <c r="B424" s="4125"/>
      <c r="C424" s="1330" t="s">
        <v>13955</v>
      </c>
      <c r="D424" s="1330" t="s">
        <v>14298</v>
      </c>
      <c r="E424" s="1330" t="s">
        <v>1826</v>
      </c>
      <c r="F424" s="1330">
        <v>4</v>
      </c>
      <c r="G424" s="1330"/>
      <c r="H424" s="1721">
        <v>3217.1</v>
      </c>
      <c r="I424" s="1721">
        <v>3217.1</v>
      </c>
      <c r="J424" s="4463"/>
    </row>
    <row r="425" spans="1:10" ht="15.75" thickBot="1">
      <c r="A425" s="4581"/>
      <c r="B425" s="4546"/>
      <c r="C425" s="3169" t="s">
        <v>13954</v>
      </c>
      <c r="D425" s="3169" t="s">
        <v>14293</v>
      </c>
      <c r="E425" s="3169" t="s">
        <v>1826</v>
      </c>
      <c r="F425" s="3169">
        <v>3</v>
      </c>
      <c r="G425" s="3169"/>
      <c r="H425" s="3170">
        <v>5167</v>
      </c>
      <c r="I425" s="3170">
        <v>5167</v>
      </c>
      <c r="J425" s="4548"/>
    </row>
    <row r="426" spans="1:10" ht="25.5">
      <c r="A426" s="4543">
        <v>117</v>
      </c>
      <c r="B426" s="4540" t="s">
        <v>14299</v>
      </c>
      <c r="C426" s="3167" t="s">
        <v>14295</v>
      </c>
      <c r="D426" s="3175"/>
      <c r="E426" s="3175"/>
      <c r="F426" s="3175"/>
      <c r="G426" s="3175"/>
      <c r="H426" s="3168">
        <v>502947.2</v>
      </c>
      <c r="I426" s="3168">
        <v>502947.2</v>
      </c>
      <c r="J426" s="4547" t="s">
        <v>14289</v>
      </c>
    </row>
    <row r="427" spans="1:10">
      <c r="A427" s="4544"/>
      <c r="B427" s="4125"/>
      <c r="C427" s="1330" t="s">
        <v>5891</v>
      </c>
      <c r="D427" s="1330"/>
      <c r="E427" s="1330"/>
      <c r="F427" s="1330"/>
      <c r="G427" s="1330"/>
      <c r="H427" s="1721"/>
      <c r="I427" s="1721"/>
      <c r="J427" s="4463"/>
    </row>
    <row r="428" spans="1:10">
      <c r="A428" s="4544"/>
      <c r="B428" s="4125"/>
      <c r="C428" s="1330" t="s">
        <v>14044</v>
      </c>
      <c r="D428" s="1330" t="s">
        <v>14031</v>
      </c>
      <c r="E428" s="1330" t="s">
        <v>1826</v>
      </c>
      <c r="F428" s="1330">
        <v>8</v>
      </c>
      <c r="G428" s="1330"/>
      <c r="H428" s="1721">
        <v>89744.4</v>
      </c>
      <c r="I428" s="1721">
        <v>89744.4</v>
      </c>
      <c r="J428" s="4463"/>
    </row>
    <row r="429" spans="1:10" ht="25.5">
      <c r="A429" s="4544"/>
      <c r="B429" s="4125"/>
      <c r="C429" s="1330" t="s">
        <v>13962</v>
      </c>
      <c r="D429" s="1330" t="s">
        <v>14300</v>
      </c>
      <c r="E429" s="1330" t="s">
        <v>14301</v>
      </c>
      <c r="F429" s="1330">
        <v>364</v>
      </c>
      <c r="G429" s="1330"/>
      <c r="H429" s="1721">
        <v>63802.7</v>
      </c>
      <c r="I429" s="1721">
        <v>63802.7</v>
      </c>
      <c r="J429" s="4463"/>
    </row>
    <row r="430" spans="1:10">
      <c r="A430" s="4544"/>
      <c r="B430" s="4125"/>
      <c r="C430" s="1330" t="s">
        <v>4308</v>
      </c>
      <c r="D430" s="1330" t="s">
        <v>14302</v>
      </c>
      <c r="E430" s="1330" t="s">
        <v>1826</v>
      </c>
      <c r="F430" s="1330">
        <v>28</v>
      </c>
      <c r="G430" s="1330"/>
      <c r="H430" s="1721">
        <v>202859.7</v>
      </c>
      <c r="I430" s="1721">
        <v>202859.7</v>
      </c>
      <c r="J430" s="4463"/>
    </row>
    <row r="431" spans="1:10">
      <c r="A431" s="4544"/>
      <c r="B431" s="4125"/>
      <c r="C431" s="1330" t="s">
        <v>13955</v>
      </c>
      <c r="D431" s="1330" t="s">
        <v>14303</v>
      </c>
      <c r="E431" s="1330" t="s">
        <v>1826</v>
      </c>
      <c r="F431" s="1330">
        <v>28</v>
      </c>
      <c r="G431" s="1330"/>
      <c r="H431" s="1721">
        <v>22903.4</v>
      </c>
      <c r="I431" s="1721">
        <v>22903.4</v>
      </c>
      <c r="J431" s="4463"/>
    </row>
    <row r="432" spans="1:10">
      <c r="A432" s="4544"/>
      <c r="B432" s="4125"/>
      <c r="C432" s="1330" t="s">
        <v>13962</v>
      </c>
      <c r="D432" s="1330" t="s">
        <v>14304</v>
      </c>
      <c r="E432" s="1330" t="s">
        <v>2382</v>
      </c>
      <c r="F432" s="1330">
        <v>150</v>
      </c>
      <c r="G432" s="1330"/>
      <c r="H432" s="1721">
        <v>1051.5</v>
      </c>
      <c r="I432" s="1721">
        <v>1051.5</v>
      </c>
      <c r="J432" s="4463"/>
    </row>
    <row r="433" spans="1:10">
      <c r="A433" s="4544"/>
      <c r="B433" s="4125"/>
      <c r="C433" s="1330" t="s">
        <v>13962</v>
      </c>
      <c r="D433" s="1330" t="s">
        <v>14305</v>
      </c>
      <c r="E433" s="1330" t="s">
        <v>2382</v>
      </c>
      <c r="F433" s="1330">
        <v>20</v>
      </c>
      <c r="G433" s="1330"/>
      <c r="H433" s="1721">
        <v>514.20000000000005</v>
      </c>
      <c r="I433" s="1721">
        <v>514.20000000000005</v>
      </c>
      <c r="J433" s="4463"/>
    </row>
    <row r="434" spans="1:10">
      <c r="A434" s="4544"/>
      <c r="B434" s="4125"/>
      <c r="C434" s="1330" t="s">
        <v>14306</v>
      </c>
      <c r="D434" s="1330" t="s">
        <v>14307</v>
      </c>
      <c r="E434" s="1330" t="s">
        <v>1826</v>
      </c>
      <c r="F434" s="1330">
        <v>1</v>
      </c>
      <c r="G434" s="1330"/>
      <c r="H434" s="1721">
        <v>1402.3</v>
      </c>
      <c r="I434" s="1721">
        <v>1402.3</v>
      </c>
      <c r="J434" s="4463"/>
    </row>
    <row r="435" spans="1:10" ht="15.75" thickBot="1">
      <c r="A435" s="4545"/>
      <c r="B435" s="4546"/>
      <c r="C435" s="3169" t="s">
        <v>13954</v>
      </c>
      <c r="D435" s="3169" t="s">
        <v>14293</v>
      </c>
      <c r="E435" s="3169" t="s">
        <v>1826</v>
      </c>
      <c r="F435" s="3169">
        <v>28</v>
      </c>
      <c r="G435" s="3169"/>
      <c r="H435" s="3170">
        <v>120668.8</v>
      </c>
      <c r="I435" s="3170">
        <v>120668.8</v>
      </c>
      <c r="J435" s="4548"/>
    </row>
    <row r="436" spans="1:10" ht="25.5">
      <c r="A436" s="4579">
        <v>118</v>
      </c>
      <c r="B436" s="4540" t="s">
        <v>14308</v>
      </c>
      <c r="C436" s="3159" t="s">
        <v>14140</v>
      </c>
      <c r="D436" s="3159"/>
      <c r="E436" s="3159"/>
      <c r="F436" s="3159">
        <v>545</v>
      </c>
      <c r="G436" s="3159"/>
      <c r="H436" s="3160">
        <v>1</v>
      </c>
      <c r="I436" s="3160">
        <v>1</v>
      </c>
      <c r="J436" s="4547" t="s">
        <v>14309</v>
      </c>
    </row>
    <row r="437" spans="1:10">
      <c r="A437" s="4580"/>
      <c r="B437" s="4125"/>
      <c r="C437" s="3161" t="s">
        <v>5891</v>
      </c>
      <c r="D437" s="3161"/>
      <c r="E437" s="3161"/>
      <c r="F437" s="3161"/>
      <c r="G437" s="3161"/>
      <c r="H437" s="3162"/>
      <c r="I437" s="3162"/>
      <c r="J437" s="4463"/>
    </row>
    <row r="438" spans="1:10">
      <c r="A438" s="4580"/>
      <c r="B438" s="4125"/>
      <c r="C438" s="3161" t="s">
        <v>14255</v>
      </c>
      <c r="D438" s="3161" t="s">
        <v>14310</v>
      </c>
      <c r="E438" s="3161" t="s">
        <v>1463</v>
      </c>
      <c r="F438" s="3161">
        <v>545</v>
      </c>
      <c r="G438" s="3161"/>
      <c r="H438" s="3162"/>
      <c r="I438" s="3162"/>
      <c r="J438" s="4463"/>
    </row>
    <row r="439" spans="1:10">
      <c r="A439" s="4580"/>
      <c r="B439" s="4125"/>
      <c r="C439" s="3161" t="s">
        <v>14311</v>
      </c>
      <c r="D439" s="3161"/>
      <c r="E439" s="3161" t="s">
        <v>1826</v>
      </c>
      <c r="F439" s="3161">
        <v>44</v>
      </c>
      <c r="G439" s="3161"/>
      <c r="H439" s="3162"/>
      <c r="I439" s="3162"/>
      <c r="J439" s="4463"/>
    </row>
    <row r="440" spans="1:10">
      <c r="A440" s="4586"/>
      <c r="B440" s="4125"/>
      <c r="C440" s="3177" t="s">
        <v>14312</v>
      </c>
      <c r="D440" s="3177"/>
      <c r="E440" s="3177" t="s">
        <v>1826</v>
      </c>
      <c r="F440" s="3177">
        <v>88</v>
      </c>
      <c r="G440" s="3177"/>
      <c r="H440" s="3178"/>
      <c r="I440" s="3178"/>
      <c r="J440" s="4463"/>
    </row>
    <row r="441" spans="1:10" ht="51">
      <c r="A441" s="75">
        <v>119</v>
      </c>
      <c r="B441" s="853" t="s">
        <v>14313</v>
      </c>
      <c r="C441" s="3173" t="s">
        <v>14314</v>
      </c>
      <c r="D441" s="3161"/>
      <c r="E441" s="3161"/>
      <c r="F441" s="3161"/>
      <c r="G441" s="3161"/>
      <c r="H441" s="3174">
        <v>32051</v>
      </c>
      <c r="I441" s="3162">
        <v>32051</v>
      </c>
      <c r="J441" s="853" t="s">
        <v>14315</v>
      </c>
    </row>
    <row r="442" spans="1:10" ht="51">
      <c r="A442" s="75">
        <v>120</v>
      </c>
      <c r="B442" s="853" t="s">
        <v>14313</v>
      </c>
      <c r="C442" s="3173" t="s">
        <v>14316</v>
      </c>
      <c r="D442" s="3161"/>
      <c r="E442" s="3161"/>
      <c r="F442" s="3161"/>
      <c r="G442" s="3161"/>
      <c r="H442" s="3174">
        <v>233199</v>
      </c>
      <c r="I442" s="3162">
        <v>233199</v>
      </c>
      <c r="J442" s="853" t="s">
        <v>14315</v>
      </c>
    </row>
    <row r="443" spans="1:10" ht="51">
      <c r="A443" s="3130">
        <v>121</v>
      </c>
      <c r="B443" s="3069" t="s">
        <v>1448</v>
      </c>
      <c r="C443" s="3179" t="s">
        <v>14317</v>
      </c>
      <c r="D443" s="3180"/>
      <c r="E443" s="3180"/>
      <c r="F443" s="3180"/>
      <c r="G443" s="3180"/>
      <c r="H443" s="3181">
        <v>993651</v>
      </c>
      <c r="I443" s="3182"/>
      <c r="J443" s="3183" t="s">
        <v>14315</v>
      </c>
    </row>
    <row r="444" spans="1:10" ht="38.25">
      <c r="A444" s="4567">
        <v>122</v>
      </c>
      <c r="B444" s="4501" t="s">
        <v>14318</v>
      </c>
      <c r="C444" s="3173" t="s">
        <v>14319</v>
      </c>
      <c r="D444" s="3173"/>
      <c r="E444" s="3173"/>
      <c r="F444" s="3173"/>
      <c r="G444" s="3173"/>
      <c r="H444" s="3174">
        <v>45497</v>
      </c>
      <c r="I444" s="3174">
        <v>45497</v>
      </c>
      <c r="J444" s="4501" t="s">
        <v>14315</v>
      </c>
    </row>
    <row r="445" spans="1:10">
      <c r="A445" s="4567"/>
      <c r="B445" s="4501"/>
      <c r="C445" s="3161" t="s">
        <v>13962</v>
      </c>
      <c r="D445" s="3161" t="s">
        <v>14320</v>
      </c>
      <c r="E445" s="3161" t="s">
        <v>1463</v>
      </c>
      <c r="F445" s="3161">
        <v>220</v>
      </c>
      <c r="G445" s="3161"/>
      <c r="H445" s="3162">
        <v>11165.1</v>
      </c>
      <c r="I445" s="3162">
        <v>11165.1</v>
      </c>
      <c r="J445" s="4501"/>
    </row>
    <row r="446" spans="1:10">
      <c r="A446" s="4567"/>
      <c r="B446" s="4501"/>
      <c r="C446" s="3161" t="s">
        <v>4308</v>
      </c>
      <c r="D446" s="3161" t="s">
        <v>14321</v>
      </c>
      <c r="E446" s="3161" t="s">
        <v>1826</v>
      </c>
      <c r="F446" s="3161">
        <v>6</v>
      </c>
      <c r="G446" s="3161"/>
      <c r="H446" s="3162">
        <v>30273.83</v>
      </c>
      <c r="I446" s="3162">
        <v>30273.83</v>
      </c>
      <c r="J446" s="4501"/>
    </row>
    <row r="447" spans="1:10">
      <c r="A447" s="4567"/>
      <c r="B447" s="4501"/>
      <c r="C447" s="3161" t="s">
        <v>13955</v>
      </c>
      <c r="D447" s="3161" t="s">
        <v>14322</v>
      </c>
      <c r="E447" s="3161" t="s">
        <v>1826</v>
      </c>
      <c r="F447" s="3161">
        <v>6</v>
      </c>
      <c r="G447" s="3161"/>
      <c r="H447" s="3162">
        <v>4058.07</v>
      </c>
      <c r="I447" s="3162">
        <v>4058.07</v>
      </c>
      <c r="J447" s="4501"/>
    </row>
    <row r="448" spans="1:10" ht="76.5">
      <c r="A448" s="75">
        <v>123</v>
      </c>
      <c r="B448" s="853" t="s">
        <v>14323</v>
      </c>
      <c r="C448" s="3173" t="s">
        <v>14324</v>
      </c>
      <c r="D448" s="3161"/>
      <c r="E448" s="3161"/>
      <c r="F448" s="3161"/>
      <c r="G448" s="3161"/>
      <c r="H448" s="3174">
        <v>502991</v>
      </c>
      <c r="I448" s="3162">
        <v>502991</v>
      </c>
      <c r="J448" s="853" t="s">
        <v>14315</v>
      </c>
    </row>
    <row r="449" spans="1:10" ht="51">
      <c r="A449" s="75">
        <v>124</v>
      </c>
      <c r="B449" s="853" t="s">
        <v>14325</v>
      </c>
      <c r="C449" s="3173" t="s">
        <v>14326</v>
      </c>
      <c r="D449" s="3161"/>
      <c r="E449" s="3161"/>
      <c r="F449" s="3161"/>
      <c r="G449" s="3161"/>
      <c r="H449" s="3174">
        <v>330014</v>
      </c>
      <c r="I449" s="3162">
        <v>330014</v>
      </c>
      <c r="J449" s="853" t="s">
        <v>14315</v>
      </c>
    </row>
    <row r="450" spans="1:10" ht="51.75" thickBot="1">
      <c r="A450" s="3130">
        <v>125</v>
      </c>
      <c r="B450" s="3069" t="s">
        <v>14325</v>
      </c>
      <c r="C450" s="3179" t="s">
        <v>14327</v>
      </c>
      <c r="D450" s="3180"/>
      <c r="E450" s="3180"/>
      <c r="F450" s="3180"/>
      <c r="G450" s="3180"/>
      <c r="H450" s="3181">
        <v>191747</v>
      </c>
      <c r="I450" s="3182">
        <v>191747</v>
      </c>
      <c r="J450" s="3183" t="s">
        <v>14315</v>
      </c>
    </row>
    <row r="451" spans="1:10" ht="25.5">
      <c r="A451" s="4579">
        <v>126</v>
      </c>
      <c r="B451" s="4540" t="s">
        <v>14328</v>
      </c>
      <c r="C451" s="3159" t="s">
        <v>14140</v>
      </c>
      <c r="D451" s="3159"/>
      <c r="E451" s="3159"/>
      <c r="F451" s="3159"/>
      <c r="G451" s="3159"/>
      <c r="H451" s="3160">
        <v>386023</v>
      </c>
      <c r="I451" s="3160">
        <v>386023</v>
      </c>
      <c r="J451" s="4547" t="s">
        <v>14315</v>
      </c>
    </row>
    <row r="452" spans="1:10">
      <c r="A452" s="4580"/>
      <c r="B452" s="4125"/>
      <c r="C452" s="3161" t="s">
        <v>14172</v>
      </c>
      <c r="D452" s="3161" t="s">
        <v>14329</v>
      </c>
      <c r="E452" s="3161" t="s">
        <v>1463</v>
      </c>
      <c r="F452" s="3161">
        <v>170</v>
      </c>
      <c r="G452" s="3161"/>
      <c r="H452" s="3162">
        <v>8521.59</v>
      </c>
      <c r="I452" s="3162">
        <v>8521.59</v>
      </c>
      <c r="J452" s="4463"/>
    </row>
    <row r="453" spans="1:10">
      <c r="A453" s="4580"/>
      <c r="B453" s="4125"/>
      <c r="C453" s="3161" t="s">
        <v>14172</v>
      </c>
      <c r="D453" s="3161" t="s">
        <v>14330</v>
      </c>
      <c r="E453" s="3161" t="s">
        <v>1463</v>
      </c>
      <c r="F453" s="3161">
        <v>30</v>
      </c>
      <c r="G453" s="3161"/>
      <c r="H453" s="3162">
        <v>401.01600000000002</v>
      </c>
      <c r="I453" s="3162">
        <v>401.01600000000002</v>
      </c>
      <c r="J453" s="4463"/>
    </row>
    <row r="454" spans="1:10">
      <c r="A454" s="4580"/>
      <c r="B454" s="4125"/>
      <c r="C454" s="3161" t="s">
        <v>13964</v>
      </c>
      <c r="D454" s="3161" t="s">
        <v>14331</v>
      </c>
      <c r="E454" s="3161" t="s">
        <v>1463</v>
      </c>
      <c r="F454" s="3161">
        <v>190</v>
      </c>
      <c r="G454" s="3161"/>
      <c r="H454" s="3162">
        <v>18413.32</v>
      </c>
      <c r="I454" s="3162">
        <v>18413.32</v>
      </c>
      <c r="J454" s="4463"/>
    </row>
    <row r="455" spans="1:10">
      <c r="A455" s="4580"/>
      <c r="B455" s="4125"/>
      <c r="C455" s="3161" t="s">
        <v>13962</v>
      </c>
      <c r="D455" s="3161" t="s">
        <v>14332</v>
      </c>
      <c r="E455" s="3161" t="s">
        <v>1463</v>
      </c>
      <c r="F455" s="3161">
        <v>60</v>
      </c>
      <c r="G455" s="3161"/>
      <c r="H455" s="3162">
        <v>1363.454</v>
      </c>
      <c r="I455" s="3162">
        <v>1363.454</v>
      </c>
      <c r="J455" s="4463"/>
    </row>
    <row r="456" spans="1:10">
      <c r="A456" s="4580"/>
      <c r="B456" s="4125"/>
      <c r="C456" s="3161" t="s">
        <v>14333</v>
      </c>
      <c r="D456" s="3161"/>
      <c r="E456" s="3161" t="s">
        <v>1826</v>
      </c>
      <c r="F456" s="3161">
        <v>10</v>
      </c>
      <c r="G456" s="3161"/>
      <c r="H456" s="3162">
        <v>145368.29999999999</v>
      </c>
      <c r="I456" s="3162">
        <v>145368.29999999999</v>
      </c>
      <c r="J456" s="4463"/>
    </row>
    <row r="457" spans="1:10">
      <c r="A457" s="4580"/>
      <c r="B457" s="4125"/>
      <c r="C457" s="3161" t="s">
        <v>13954</v>
      </c>
      <c r="D457" s="3161"/>
      <c r="E457" s="3161" t="s">
        <v>1826</v>
      </c>
      <c r="F457" s="3161">
        <v>10</v>
      </c>
      <c r="G457" s="3161"/>
      <c r="H457" s="3162">
        <v>20050.8</v>
      </c>
      <c r="I457" s="3162">
        <v>20050.8</v>
      </c>
      <c r="J457" s="4463"/>
    </row>
    <row r="458" spans="1:10">
      <c r="A458" s="4580"/>
      <c r="B458" s="4125"/>
      <c r="C458" s="3161" t="s">
        <v>4308</v>
      </c>
      <c r="D458" s="3161" t="s">
        <v>14334</v>
      </c>
      <c r="E458" s="3161" t="s">
        <v>1826</v>
      </c>
      <c r="F458" s="3161">
        <v>20</v>
      </c>
      <c r="G458" s="3161"/>
      <c r="H458" s="3162">
        <v>158735.5</v>
      </c>
      <c r="I458" s="3162">
        <v>158735.5</v>
      </c>
      <c r="J458" s="4463"/>
    </row>
    <row r="459" spans="1:10">
      <c r="A459" s="4580"/>
      <c r="B459" s="4125"/>
      <c r="C459" s="3161" t="s">
        <v>13955</v>
      </c>
      <c r="D459" s="3161" t="s">
        <v>14335</v>
      </c>
      <c r="E459" s="3161" t="s">
        <v>1826</v>
      </c>
      <c r="F459" s="3161">
        <v>20</v>
      </c>
      <c r="G459" s="3161"/>
      <c r="H459" s="3162">
        <v>14035.56</v>
      </c>
      <c r="I459" s="3162">
        <v>14035.56</v>
      </c>
      <c r="J459" s="4463"/>
    </row>
    <row r="460" spans="1:10">
      <c r="A460" s="4580"/>
      <c r="B460" s="4125"/>
      <c r="C460" s="3161" t="s">
        <v>14212</v>
      </c>
      <c r="D460" s="3161" t="s">
        <v>14336</v>
      </c>
      <c r="E460" s="3161" t="s">
        <v>1826</v>
      </c>
      <c r="F460" s="3161">
        <v>1</v>
      </c>
      <c r="G460" s="3161"/>
      <c r="H460" s="3162">
        <v>3843.07</v>
      </c>
      <c r="I460" s="3162">
        <v>3843.07</v>
      </c>
      <c r="J460" s="4463"/>
    </row>
    <row r="461" spans="1:10">
      <c r="A461" s="4580"/>
      <c r="B461" s="4125"/>
      <c r="C461" s="3161" t="s">
        <v>14151</v>
      </c>
      <c r="D461" s="3161" t="s">
        <v>14337</v>
      </c>
      <c r="E461" s="3161" t="s">
        <v>1826</v>
      </c>
      <c r="F461" s="3161">
        <v>1</v>
      </c>
      <c r="G461" s="3161"/>
      <c r="H461" s="3162">
        <v>105.2667</v>
      </c>
      <c r="I461" s="3162">
        <v>105.2667</v>
      </c>
      <c r="J461" s="4463"/>
    </row>
    <row r="462" spans="1:10">
      <c r="A462" s="4580"/>
      <c r="B462" s="4125"/>
      <c r="C462" s="3161" t="s">
        <v>14151</v>
      </c>
      <c r="D462" s="3161" t="s">
        <v>14338</v>
      </c>
      <c r="E462" s="3161" t="s">
        <v>1826</v>
      </c>
      <c r="F462" s="3161">
        <v>10</v>
      </c>
      <c r="G462" s="3161"/>
      <c r="H462" s="3162">
        <v>885.577</v>
      </c>
      <c r="I462" s="3162">
        <v>885.577</v>
      </c>
      <c r="J462" s="4463"/>
    </row>
    <row r="463" spans="1:10" ht="15.75" thickBot="1">
      <c r="A463" s="4581"/>
      <c r="B463" s="4546"/>
      <c r="C463" s="3163" t="s">
        <v>13964</v>
      </c>
      <c r="D463" s="3163" t="s">
        <v>14339</v>
      </c>
      <c r="E463" s="3163" t="s">
        <v>1463</v>
      </c>
      <c r="F463" s="3163">
        <v>50</v>
      </c>
      <c r="G463" s="3163"/>
      <c r="H463" s="3164">
        <v>3508.89</v>
      </c>
      <c r="I463" s="3164">
        <v>3508.89</v>
      </c>
      <c r="J463" s="4548"/>
    </row>
    <row r="464" spans="1:10" ht="25.5">
      <c r="A464" s="4579">
        <v>127</v>
      </c>
      <c r="B464" s="4582" t="s">
        <v>14340</v>
      </c>
      <c r="C464" s="3167" t="s">
        <v>14295</v>
      </c>
      <c r="D464" s="3159"/>
      <c r="E464" s="3159"/>
      <c r="F464" s="3159"/>
      <c r="G464" s="3159"/>
      <c r="H464" s="3160">
        <v>469716</v>
      </c>
      <c r="I464" s="3160">
        <v>469716</v>
      </c>
      <c r="J464" s="4547" t="s">
        <v>14315</v>
      </c>
    </row>
    <row r="465" spans="1:10">
      <c r="A465" s="4580"/>
      <c r="B465" s="4501"/>
      <c r="C465" s="3161" t="s">
        <v>14044</v>
      </c>
      <c r="D465" s="3161" t="s">
        <v>14341</v>
      </c>
      <c r="E465" s="3161" t="s">
        <v>1826</v>
      </c>
      <c r="F465" s="3161">
        <v>20</v>
      </c>
      <c r="G465" s="3161"/>
      <c r="H465" s="3162">
        <v>212754</v>
      </c>
      <c r="I465" s="3162">
        <v>212754</v>
      </c>
      <c r="J465" s="4463"/>
    </row>
    <row r="466" spans="1:10">
      <c r="A466" s="4580"/>
      <c r="B466" s="4501"/>
      <c r="C466" s="3161" t="s">
        <v>13962</v>
      </c>
      <c r="D466" s="3161" t="s">
        <v>14342</v>
      </c>
      <c r="E466" s="3161" t="s">
        <v>1463</v>
      </c>
      <c r="F466" s="3161">
        <v>580</v>
      </c>
      <c r="G466" s="3161"/>
      <c r="H466" s="3162">
        <v>64670</v>
      </c>
      <c r="I466" s="3162">
        <v>64670</v>
      </c>
      <c r="J466" s="4463"/>
    </row>
    <row r="467" spans="1:10">
      <c r="A467" s="4580"/>
      <c r="B467" s="4501"/>
      <c r="C467" s="3161" t="s">
        <v>4308</v>
      </c>
      <c r="D467" s="3161" t="s">
        <v>14321</v>
      </c>
      <c r="E467" s="3161" t="s">
        <v>1826</v>
      </c>
      <c r="F467" s="3161">
        <v>20</v>
      </c>
      <c r="G467" s="3161"/>
      <c r="H467" s="3162">
        <v>102960</v>
      </c>
      <c r="I467" s="3162">
        <v>102960</v>
      </c>
      <c r="J467" s="4463"/>
    </row>
    <row r="468" spans="1:10">
      <c r="A468" s="4580"/>
      <c r="B468" s="4501"/>
      <c r="C468" s="3161" t="s">
        <v>13955</v>
      </c>
      <c r="D468" s="3161" t="s">
        <v>14322</v>
      </c>
      <c r="E468" s="3161" t="s">
        <v>1826</v>
      </c>
      <c r="F468" s="3161">
        <v>21</v>
      </c>
      <c r="G468" s="3161"/>
      <c r="H468" s="3162">
        <v>17982</v>
      </c>
      <c r="I468" s="3162">
        <v>17982</v>
      </c>
      <c r="J468" s="4463"/>
    </row>
    <row r="469" spans="1:10" ht="15.75" thickBot="1">
      <c r="A469" s="4581"/>
      <c r="B469" s="4583"/>
      <c r="C469" s="3163" t="s">
        <v>13954</v>
      </c>
      <c r="D469" s="3163"/>
      <c r="E469" s="3163" t="s">
        <v>1826</v>
      </c>
      <c r="F469" s="3163">
        <v>20</v>
      </c>
      <c r="G469" s="3163"/>
      <c r="H469" s="3164">
        <v>71350</v>
      </c>
      <c r="I469" s="3164">
        <v>71350</v>
      </c>
      <c r="J469" s="4548"/>
    </row>
    <row r="470" spans="1:10" ht="15" customHeight="1">
      <c r="A470" s="4579">
        <v>128</v>
      </c>
      <c r="B470" s="4540" t="s">
        <v>14343</v>
      </c>
      <c r="C470" s="3167" t="s">
        <v>14344</v>
      </c>
      <c r="D470" s="3167"/>
      <c r="E470" s="3167"/>
      <c r="F470" s="3167"/>
      <c r="G470" s="3167"/>
      <c r="H470" s="3168">
        <v>229328</v>
      </c>
      <c r="I470" s="3168">
        <v>229328</v>
      </c>
      <c r="J470" s="4547" t="s">
        <v>14345</v>
      </c>
    </row>
    <row r="471" spans="1:10">
      <c r="A471" s="4580"/>
      <c r="B471" s="4125"/>
      <c r="C471" s="1330" t="s">
        <v>5891</v>
      </c>
      <c r="D471" s="1330"/>
      <c r="E471" s="1330"/>
      <c r="F471" s="1330"/>
      <c r="G471" s="1330"/>
      <c r="H471" s="1721"/>
      <c r="I471" s="1721"/>
      <c r="J471" s="4463"/>
    </row>
    <row r="472" spans="1:10">
      <c r="A472" s="4580"/>
      <c r="B472" s="4125"/>
      <c r="C472" s="1330" t="s">
        <v>14176</v>
      </c>
      <c r="D472" s="1330" t="s">
        <v>14040</v>
      </c>
      <c r="E472" s="1330" t="s">
        <v>2382</v>
      </c>
      <c r="F472" s="1330">
        <v>250</v>
      </c>
      <c r="G472" s="1330"/>
      <c r="H472" s="1721">
        <v>35725</v>
      </c>
      <c r="I472" s="1721">
        <v>35725</v>
      </c>
      <c r="J472" s="4463"/>
    </row>
    <row r="473" spans="1:10">
      <c r="A473" s="4580"/>
      <c r="B473" s="4125"/>
      <c r="C473" s="1330" t="s">
        <v>14346</v>
      </c>
      <c r="D473" s="1330" t="s">
        <v>14347</v>
      </c>
      <c r="E473" s="1330" t="s">
        <v>1826</v>
      </c>
      <c r="F473" s="1330">
        <v>1</v>
      </c>
      <c r="G473" s="1330"/>
      <c r="H473" s="1721">
        <v>18310</v>
      </c>
      <c r="I473" s="1721">
        <v>18310</v>
      </c>
      <c r="J473" s="4463"/>
    </row>
    <row r="474" spans="1:10">
      <c r="A474" s="4580"/>
      <c r="B474" s="4125"/>
      <c r="C474" s="1330" t="s">
        <v>14113</v>
      </c>
      <c r="D474" s="1330" t="s">
        <v>14348</v>
      </c>
      <c r="E474" s="1330" t="s">
        <v>1826</v>
      </c>
      <c r="F474" s="1330">
        <v>10</v>
      </c>
      <c r="G474" s="1330"/>
      <c r="H474" s="1721">
        <v>62070.9</v>
      </c>
      <c r="I474" s="1721">
        <v>62070.9</v>
      </c>
      <c r="J474" s="4463"/>
    </row>
    <row r="475" spans="1:10" ht="15.75" thickBot="1">
      <c r="A475" s="4581"/>
      <c r="B475" s="4546"/>
      <c r="C475" s="3169" t="s">
        <v>14104</v>
      </c>
      <c r="D475" s="3169" t="s">
        <v>14349</v>
      </c>
      <c r="E475" s="3169" t="s">
        <v>2382</v>
      </c>
      <c r="F475" s="3169">
        <v>20</v>
      </c>
      <c r="G475" s="3169"/>
      <c r="H475" s="3170">
        <v>113222</v>
      </c>
      <c r="I475" s="3170">
        <v>113222</v>
      </c>
      <c r="J475" s="4548"/>
    </row>
    <row r="476" spans="1:10" ht="38.25">
      <c r="A476" s="4579">
        <v>129</v>
      </c>
      <c r="B476" s="4540" t="s">
        <v>14350</v>
      </c>
      <c r="C476" s="3167" t="s">
        <v>14351</v>
      </c>
      <c r="D476" s="3167"/>
      <c r="E476" s="3167"/>
      <c r="F476" s="3167"/>
      <c r="G476" s="3167"/>
      <c r="H476" s="3168">
        <v>2770394</v>
      </c>
      <c r="I476" s="3168">
        <v>2770394</v>
      </c>
      <c r="J476" s="4547" t="s">
        <v>14352</v>
      </c>
    </row>
    <row r="477" spans="1:10" ht="25.5">
      <c r="A477" s="4580"/>
      <c r="B477" s="4125"/>
      <c r="C477" s="1330" t="s">
        <v>14353</v>
      </c>
      <c r="D477" s="1330"/>
      <c r="E477" s="1330" t="s">
        <v>1826</v>
      </c>
      <c r="F477" s="1330">
        <v>15</v>
      </c>
      <c r="G477" s="1330"/>
      <c r="H477" s="1721">
        <v>2053093.8</v>
      </c>
      <c r="I477" s="1721">
        <v>2053093.8</v>
      </c>
      <c r="J477" s="4463"/>
    </row>
    <row r="478" spans="1:10" ht="38.25">
      <c r="A478" s="4580"/>
      <c r="B478" s="4125"/>
      <c r="C478" s="1330" t="s">
        <v>14354</v>
      </c>
      <c r="D478" s="1330"/>
      <c r="E478" s="1330" t="s">
        <v>14355</v>
      </c>
      <c r="F478" s="1330">
        <v>11</v>
      </c>
      <c r="G478" s="1330"/>
      <c r="H478" s="1721">
        <v>322893.08</v>
      </c>
      <c r="I478" s="1721">
        <v>322893.08</v>
      </c>
      <c r="J478" s="4463"/>
    </row>
    <row r="479" spans="1:10" ht="38.25">
      <c r="A479" s="4580"/>
      <c r="B479" s="4125"/>
      <c r="C479" s="1330" t="s">
        <v>14356</v>
      </c>
      <c r="D479" s="1330"/>
      <c r="E479" s="1330" t="s">
        <v>14355</v>
      </c>
      <c r="F479" s="1330">
        <v>1</v>
      </c>
      <c r="G479" s="1330"/>
      <c r="H479" s="1721">
        <v>250358.24</v>
      </c>
      <c r="I479" s="1721">
        <v>250358.24</v>
      </c>
      <c r="J479" s="4463"/>
    </row>
    <row r="480" spans="1:10" ht="38.25">
      <c r="A480" s="4580"/>
      <c r="B480" s="4125"/>
      <c r="C480" s="1330" t="s">
        <v>14357</v>
      </c>
      <c r="D480" s="1330"/>
      <c r="E480" s="1330" t="s">
        <v>14355</v>
      </c>
      <c r="F480" s="1330">
        <v>1</v>
      </c>
      <c r="G480" s="1330"/>
      <c r="H480" s="1721">
        <v>45649.48</v>
      </c>
      <c r="I480" s="1721">
        <v>45649.48</v>
      </c>
      <c r="J480" s="4463"/>
    </row>
    <row r="481" spans="1:10" ht="39" thickBot="1">
      <c r="A481" s="4581"/>
      <c r="B481" s="4546"/>
      <c r="C481" s="3169" t="s">
        <v>14358</v>
      </c>
      <c r="D481" s="3169"/>
      <c r="E481" s="3169" t="s">
        <v>2382</v>
      </c>
      <c r="F481" s="3169">
        <v>1</v>
      </c>
      <c r="G481" s="3169"/>
      <c r="H481" s="3170">
        <v>98399.4</v>
      </c>
      <c r="I481" s="3170">
        <v>98399.4</v>
      </c>
      <c r="J481" s="4548"/>
    </row>
    <row r="482" spans="1:10" ht="25.5">
      <c r="A482" s="4579">
        <v>130</v>
      </c>
      <c r="B482" s="4582" t="s">
        <v>13364</v>
      </c>
      <c r="C482" s="3167" t="s">
        <v>14359</v>
      </c>
      <c r="D482" s="3167"/>
      <c r="E482" s="3167"/>
      <c r="F482" s="3167"/>
      <c r="G482" s="3167"/>
      <c r="H482" s="3168">
        <v>43859</v>
      </c>
      <c r="I482" s="3168">
        <v>43859</v>
      </c>
      <c r="J482" s="4547" t="s">
        <v>14352</v>
      </c>
    </row>
    <row r="483" spans="1:10">
      <c r="A483" s="4580"/>
      <c r="B483" s="4501"/>
      <c r="C483" s="1330" t="s">
        <v>14002</v>
      </c>
      <c r="D483" s="1330" t="s">
        <v>14360</v>
      </c>
      <c r="E483" s="1330" t="s">
        <v>14361</v>
      </c>
      <c r="F483" s="1330">
        <v>170</v>
      </c>
      <c r="G483" s="1330"/>
      <c r="H483" s="1721">
        <v>28319.7</v>
      </c>
      <c r="I483" s="1721">
        <v>28319.7</v>
      </c>
      <c r="J483" s="4463"/>
    </row>
    <row r="484" spans="1:10">
      <c r="A484" s="4580"/>
      <c r="B484" s="4501"/>
      <c r="C484" s="1330" t="s">
        <v>14231</v>
      </c>
      <c r="D484" s="1330" t="s">
        <v>14362</v>
      </c>
      <c r="E484" s="1330" t="s">
        <v>14355</v>
      </c>
      <c r="F484" s="1330">
        <v>4</v>
      </c>
      <c r="G484" s="1330"/>
      <c r="H484" s="1721">
        <v>3536.2</v>
      </c>
      <c r="I484" s="1721">
        <v>3536.2</v>
      </c>
      <c r="J484" s="4463"/>
    </row>
    <row r="485" spans="1:10">
      <c r="A485" s="4580"/>
      <c r="B485" s="4501"/>
      <c r="C485" s="1330" t="s">
        <v>14363</v>
      </c>
      <c r="D485" s="1330"/>
      <c r="E485" s="1330" t="s">
        <v>14355</v>
      </c>
      <c r="F485" s="1330">
        <v>5</v>
      </c>
      <c r="G485" s="1330"/>
      <c r="H485" s="1721">
        <v>8024.4</v>
      </c>
      <c r="I485" s="1721">
        <v>8024.4</v>
      </c>
      <c r="J485" s="4463"/>
    </row>
    <row r="486" spans="1:10" ht="15.75" thickBot="1">
      <c r="A486" s="4581"/>
      <c r="B486" s="4583"/>
      <c r="C486" s="3169" t="s">
        <v>14235</v>
      </c>
      <c r="D486" s="3169" t="s">
        <v>14364</v>
      </c>
      <c r="E486" s="3169" t="s">
        <v>14355</v>
      </c>
      <c r="F486" s="3169">
        <v>13</v>
      </c>
      <c r="G486" s="3169"/>
      <c r="H486" s="3170">
        <v>3978.7</v>
      </c>
      <c r="I486" s="3170">
        <v>3978.7</v>
      </c>
      <c r="J486" s="4548"/>
    </row>
    <row r="487" spans="1:10" ht="38.25">
      <c r="A487" s="4579">
        <v>131</v>
      </c>
      <c r="B487" s="4540" t="s">
        <v>14365</v>
      </c>
      <c r="C487" s="3167" t="s">
        <v>14366</v>
      </c>
      <c r="D487" s="3167"/>
      <c r="E487" s="3167"/>
      <c r="F487" s="3167"/>
      <c r="G487" s="3167"/>
      <c r="H487" s="3168"/>
      <c r="I487" s="3168"/>
      <c r="J487" s="4547" t="s">
        <v>14367</v>
      </c>
    </row>
    <row r="488" spans="1:10" ht="25.5">
      <c r="A488" s="4580"/>
      <c r="B488" s="4125"/>
      <c r="C488" s="1330" t="s">
        <v>14368</v>
      </c>
      <c r="D488" s="1330"/>
      <c r="E488" s="1330"/>
      <c r="F488" s="1330"/>
      <c r="G488" s="1330"/>
      <c r="H488" s="3117">
        <v>469861</v>
      </c>
      <c r="I488" s="3117">
        <v>469861</v>
      </c>
      <c r="J488" s="4463"/>
    </row>
    <row r="489" spans="1:10">
      <c r="A489" s="4580"/>
      <c r="B489" s="4125"/>
      <c r="C489" s="1330" t="s">
        <v>14044</v>
      </c>
      <c r="D489" s="1330" t="s">
        <v>14369</v>
      </c>
      <c r="E489" s="1330" t="s">
        <v>1470</v>
      </c>
      <c r="F489" s="1330">
        <v>3</v>
      </c>
      <c r="G489" s="1330"/>
      <c r="H489" s="1721">
        <v>52556</v>
      </c>
      <c r="I489" s="1721">
        <v>52556</v>
      </c>
      <c r="J489" s="4463"/>
    </row>
    <row r="490" spans="1:10">
      <c r="A490" s="4580"/>
      <c r="B490" s="4125"/>
      <c r="C490" s="1330" t="s">
        <v>13954</v>
      </c>
      <c r="D490" s="1330" t="s">
        <v>14370</v>
      </c>
      <c r="E490" s="1330" t="s">
        <v>1470</v>
      </c>
      <c r="F490" s="1330">
        <v>25</v>
      </c>
      <c r="G490" s="1330"/>
      <c r="H490" s="1721">
        <v>8140</v>
      </c>
      <c r="I490" s="1721">
        <v>8140</v>
      </c>
      <c r="J490" s="4463"/>
    </row>
    <row r="491" spans="1:10">
      <c r="A491" s="4580"/>
      <c r="B491" s="4125"/>
      <c r="C491" s="1330" t="s">
        <v>4308</v>
      </c>
      <c r="D491" s="1330" t="s">
        <v>14371</v>
      </c>
      <c r="E491" s="1330" t="s">
        <v>1470</v>
      </c>
      <c r="F491" s="1330">
        <v>22</v>
      </c>
      <c r="G491" s="1330"/>
      <c r="H491" s="1721">
        <v>98450</v>
      </c>
      <c r="I491" s="1721">
        <v>98450</v>
      </c>
      <c r="J491" s="4463"/>
    </row>
    <row r="492" spans="1:10">
      <c r="A492" s="4580"/>
      <c r="B492" s="4125"/>
      <c r="C492" s="1330" t="s">
        <v>13955</v>
      </c>
      <c r="D492" s="1330" t="s">
        <v>13994</v>
      </c>
      <c r="E492" s="1330" t="s">
        <v>1470</v>
      </c>
      <c r="F492" s="1330">
        <v>22</v>
      </c>
      <c r="G492" s="1330"/>
      <c r="H492" s="1721">
        <v>9976</v>
      </c>
      <c r="I492" s="1721">
        <v>9976</v>
      </c>
      <c r="J492" s="4463"/>
    </row>
    <row r="493" spans="1:10">
      <c r="A493" s="4580"/>
      <c r="B493" s="4125"/>
      <c r="C493" s="1330" t="s">
        <v>13954</v>
      </c>
      <c r="D493" s="1330" t="s">
        <v>14372</v>
      </c>
      <c r="E493" s="1330" t="s">
        <v>1470</v>
      </c>
      <c r="F493" s="1330">
        <v>22</v>
      </c>
      <c r="G493" s="1330"/>
      <c r="H493" s="1721">
        <v>142800</v>
      </c>
      <c r="I493" s="1721">
        <v>142800</v>
      </c>
      <c r="J493" s="4463"/>
    </row>
    <row r="494" spans="1:10" ht="25.5">
      <c r="A494" s="4580"/>
      <c r="B494" s="4125"/>
      <c r="C494" s="1330" t="s">
        <v>14373</v>
      </c>
      <c r="D494" s="1330"/>
      <c r="E494" s="1330" t="s">
        <v>1470</v>
      </c>
      <c r="F494" s="1330">
        <v>1</v>
      </c>
      <c r="G494" s="1330"/>
      <c r="H494" s="1721">
        <v>46980</v>
      </c>
      <c r="I494" s="1721">
        <v>46980</v>
      </c>
      <c r="J494" s="4463"/>
    </row>
    <row r="495" spans="1:10">
      <c r="A495" s="4580"/>
      <c r="B495" s="4125"/>
      <c r="C495" s="1330" t="s">
        <v>13962</v>
      </c>
      <c r="D495" s="1330" t="s">
        <v>14374</v>
      </c>
      <c r="E495" s="1330" t="s">
        <v>1463</v>
      </c>
      <c r="F495" s="1330">
        <v>360</v>
      </c>
      <c r="G495" s="1330"/>
      <c r="H495" s="1721">
        <v>39950</v>
      </c>
      <c r="I495" s="1721">
        <v>39950</v>
      </c>
      <c r="J495" s="4463"/>
    </row>
    <row r="496" spans="1:10" ht="25.5">
      <c r="A496" s="4580"/>
      <c r="B496" s="4125"/>
      <c r="C496" s="1330" t="s">
        <v>13962</v>
      </c>
      <c r="D496" s="1330" t="s">
        <v>14375</v>
      </c>
      <c r="E496" s="1330" t="s">
        <v>1463</v>
      </c>
      <c r="F496" s="1330">
        <v>200</v>
      </c>
      <c r="G496" s="1330"/>
      <c r="H496" s="1721">
        <v>26542</v>
      </c>
      <c r="I496" s="1721">
        <v>26542</v>
      </c>
      <c r="J496" s="4463"/>
    </row>
    <row r="497" spans="1:10" ht="15.75" thickBot="1">
      <c r="A497" s="4581"/>
      <c r="B497" s="4546"/>
      <c r="C497" s="3169" t="s">
        <v>13964</v>
      </c>
      <c r="D497" s="3169" t="s">
        <v>14376</v>
      </c>
      <c r="E497" s="3169" t="s">
        <v>1463</v>
      </c>
      <c r="F497" s="3169">
        <v>97</v>
      </c>
      <c r="G497" s="3169"/>
      <c r="H497" s="3170">
        <v>10364</v>
      </c>
      <c r="I497" s="3170">
        <v>10364</v>
      </c>
      <c r="J497" s="4548"/>
    </row>
    <row r="498" spans="1:10" ht="38.25">
      <c r="A498" s="4551">
        <v>132</v>
      </c>
      <c r="B498" s="4125" t="s">
        <v>14377</v>
      </c>
      <c r="C498" s="2941" t="s">
        <v>14366</v>
      </c>
      <c r="D498" s="2941"/>
      <c r="E498" s="2941"/>
      <c r="F498" s="2941"/>
      <c r="G498" s="2941"/>
      <c r="H498" s="3166"/>
      <c r="I498" s="3166"/>
      <c r="J498" s="4463" t="s">
        <v>14367</v>
      </c>
    </row>
    <row r="499" spans="1:10" ht="25.5">
      <c r="A499" s="4567"/>
      <c r="B499" s="4125"/>
      <c r="C499" s="1330" t="s">
        <v>14368</v>
      </c>
      <c r="D499" s="1330"/>
      <c r="E499" s="1330"/>
      <c r="F499" s="1330"/>
      <c r="G499" s="1330"/>
      <c r="H499" s="3117">
        <v>308317.48</v>
      </c>
      <c r="I499" s="3117">
        <v>308317.48</v>
      </c>
      <c r="J499" s="4463"/>
    </row>
    <row r="500" spans="1:10">
      <c r="A500" s="4567"/>
      <c r="B500" s="4125"/>
      <c r="C500" s="1330" t="s">
        <v>13954</v>
      </c>
      <c r="D500" s="1330" t="s">
        <v>14370</v>
      </c>
      <c r="E500" s="1330" t="s">
        <v>1470</v>
      </c>
      <c r="F500" s="1330">
        <v>19</v>
      </c>
      <c r="G500" s="1330"/>
      <c r="H500" s="1721">
        <v>4766.1000000000004</v>
      </c>
      <c r="I500" s="1721">
        <v>4766.1000000000004</v>
      </c>
      <c r="J500" s="4463"/>
    </row>
    <row r="501" spans="1:10">
      <c r="A501" s="4567"/>
      <c r="B501" s="4125"/>
      <c r="C501" s="1330" t="s">
        <v>4308</v>
      </c>
      <c r="D501" s="1330" t="s">
        <v>14371</v>
      </c>
      <c r="E501" s="1330" t="s">
        <v>1470</v>
      </c>
      <c r="F501" s="1330">
        <v>17</v>
      </c>
      <c r="G501" s="1330"/>
      <c r="H501" s="1721">
        <v>69195</v>
      </c>
      <c r="I501" s="1721">
        <v>69195</v>
      </c>
      <c r="J501" s="4463"/>
    </row>
    <row r="502" spans="1:10">
      <c r="A502" s="4567"/>
      <c r="B502" s="4125"/>
      <c r="C502" s="1330" t="s">
        <v>13955</v>
      </c>
      <c r="D502" s="1330" t="s">
        <v>13994</v>
      </c>
      <c r="E502" s="1330" t="s">
        <v>1470</v>
      </c>
      <c r="F502" s="1330">
        <v>17</v>
      </c>
      <c r="G502" s="1330"/>
      <c r="H502" s="1721">
        <v>12484.8</v>
      </c>
      <c r="I502" s="1721">
        <v>12484.8</v>
      </c>
      <c r="J502" s="4463"/>
    </row>
    <row r="503" spans="1:10">
      <c r="A503" s="4567"/>
      <c r="B503" s="4125"/>
      <c r="C503" s="1330" t="s">
        <v>13954</v>
      </c>
      <c r="D503" s="1330" t="s">
        <v>14372</v>
      </c>
      <c r="E503" s="1330" t="s">
        <v>1470</v>
      </c>
      <c r="F503" s="1330">
        <v>17</v>
      </c>
      <c r="G503" s="1330"/>
      <c r="H503" s="1721">
        <v>87040</v>
      </c>
      <c r="I503" s="1721">
        <v>87040</v>
      </c>
      <c r="J503" s="4463"/>
    </row>
    <row r="504" spans="1:10" ht="25.5">
      <c r="A504" s="4567"/>
      <c r="B504" s="4125"/>
      <c r="C504" s="1296" t="s">
        <v>14373</v>
      </c>
      <c r="D504" s="1330"/>
      <c r="E504" s="1330" t="s">
        <v>1470</v>
      </c>
      <c r="F504" s="1330">
        <v>1</v>
      </c>
      <c r="G504" s="1330"/>
      <c r="H504" s="1721">
        <v>48752</v>
      </c>
      <c r="I504" s="1721">
        <v>48752</v>
      </c>
      <c r="J504" s="4463"/>
    </row>
    <row r="505" spans="1:10">
      <c r="A505" s="4567"/>
      <c r="B505" s="4125"/>
      <c r="C505" s="1330" t="s">
        <v>13962</v>
      </c>
      <c r="D505" s="1330" t="s">
        <v>14374</v>
      </c>
      <c r="E505" s="1330" t="s">
        <v>1463</v>
      </c>
      <c r="F505" s="1330">
        <v>390</v>
      </c>
      <c r="G505" s="1330"/>
      <c r="H505" s="1721">
        <v>52907.4</v>
      </c>
      <c r="I505" s="1721">
        <v>52907.4</v>
      </c>
      <c r="J505" s="4463"/>
    </row>
    <row r="506" spans="1:10">
      <c r="A506" s="4567"/>
      <c r="B506" s="4125"/>
      <c r="C506" s="1330" t="s">
        <v>13964</v>
      </c>
      <c r="D506" s="1330" t="s">
        <v>14376</v>
      </c>
      <c r="E506" s="1330" t="s">
        <v>1463</v>
      </c>
      <c r="F506" s="1330">
        <v>77</v>
      </c>
      <c r="G506" s="1330"/>
      <c r="H506" s="1721">
        <v>4262.1000000000004</v>
      </c>
      <c r="I506" s="1721">
        <v>4262.1000000000004</v>
      </c>
      <c r="J506" s="4463"/>
    </row>
    <row r="507" spans="1:10">
      <c r="A507" s="4567"/>
      <c r="B507" s="4125"/>
      <c r="C507" s="1330" t="s">
        <v>14378</v>
      </c>
      <c r="D507" s="1330"/>
      <c r="E507" s="1330"/>
      <c r="F507" s="1330"/>
      <c r="G507" s="1330"/>
      <c r="H507" s="1721">
        <v>875403.52</v>
      </c>
      <c r="I507" s="1721">
        <v>875403.52</v>
      </c>
      <c r="J507" s="4463"/>
    </row>
    <row r="508" spans="1:10">
      <c r="A508" s="4567"/>
      <c r="B508" s="4125"/>
      <c r="C508" s="1330" t="s">
        <v>13962</v>
      </c>
      <c r="D508" s="1330" t="s">
        <v>14379</v>
      </c>
      <c r="E508" s="1330" t="s">
        <v>1463</v>
      </c>
      <c r="F508" s="1330">
        <v>390</v>
      </c>
      <c r="G508" s="1330"/>
      <c r="H508" s="1721">
        <v>159151</v>
      </c>
      <c r="I508" s="1721">
        <v>159151</v>
      </c>
      <c r="J508" s="4463"/>
    </row>
    <row r="509" spans="1:10" ht="25.5">
      <c r="A509" s="4567"/>
      <c r="B509" s="4125"/>
      <c r="C509" s="1330" t="s">
        <v>13962</v>
      </c>
      <c r="D509" s="1330" t="s">
        <v>14380</v>
      </c>
      <c r="E509" s="1330" t="s">
        <v>1463</v>
      </c>
      <c r="F509" s="1330">
        <v>70</v>
      </c>
      <c r="G509" s="1330"/>
      <c r="H509" s="1721">
        <v>37864.43</v>
      </c>
      <c r="I509" s="1721">
        <v>37864.43</v>
      </c>
      <c r="J509" s="4463"/>
    </row>
    <row r="510" spans="1:10" ht="25.5">
      <c r="A510" s="4567"/>
      <c r="B510" s="4125"/>
      <c r="C510" s="1330" t="s">
        <v>13962</v>
      </c>
      <c r="D510" s="1330" t="s">
        <v>14381</v>
      </c>
      <c r="E510" s="1330" t="s">
        <v>1463</v>
      </c>
      <c r="F510" s="1330">
        <v>40</v>
      </c>
      <c r="G510" s="1330"/>
      <c r="H510" s="1721">
        <v>9812.3799999999992</v>
      </c>
      <c r="I510" s="1721">
        <v>9812.3799999999992</v>
      </c>
      <c r="J510" s="4463"/>
    </row>
    <row r="511" spans="1:10">
      <c r="A511" s="4567"/>
      <c r="B511" s="4125"/>
      <c r="C511" s="1330" t="s">
        <v>13962</v>
      </c>
      <c r="D511" s="1330" t="s">
        <v>14382</v>
      </c>
      <c r="E511" s="1330" t="s">
        <v>1463</v>
      </c>
      <c r="F511" s="1330">
        <v>130</v>
      </c>
      <c r="G511" s="1330"/>
      <c r="H511" s="1721">
        <v>13530.66</v>
      </c>
      <c r="I511" s="1721">
        <v>13530.66</v>
      </c>
      <c r="J511" s="4463"/>
    </row>
    <row r="512" spans="1:10">
      <c r="A512" s="4567"/>
      <c r="B512" s="4125"/>
      <c r="C512" s="1330" t="s">
        <v>13962</v>
      </c>
      <c r="D512" s="1330" t="s">
        <v>14383</v>
      </c>
      <c r="E512" s="1330" t="s">
        <v>1463</v>
      </c>
      <c r="F512" s="1330">
        <v>870</v>
      </c>
      <c r="G512" s="1330"/>
      <c r="H512" s="1721">
        <v>53912.6</v>
      </c>
      <c r="I512" s="1721">
        <v>53912.6</v>
      </c>
      <c r="J512" s="4463"/>
    </row>
    <row r="513" spans="1:10">
      <c r="A513" s="4567"/>
      <c r="B513" s="4125"/>
      <c r="C513" s="1296" t="s">
        <v>14044</v>
      </c>
      <c r="D513" s="1296" t="s">
        <v>14341</v>
      </c>
      <c r="E513" s="1296" t="s">
        <v>1470</v>
      </c>
      <c r="F513" s="1296">
        <v>14</v>
      </c>
      <c r="G513" s="1330"/>
      <c r="H513" s="1721">
        <v>120405.77</v>
      </c>
      <c r="I513" s="1721">
        <v>120405.77</v>
      </c>
      <c r="J513" s="4463"/>
    </row>
    <row r="514" spans="1:10">
      <c r="A514" s="4567"/>
      <c r="B514" s="4125"/>
      <c r="C514" s="1296" t="s">
        <v>14044</v>
      </c>
      <c r="D514" s="1296" t="s">
        <v>14384</v>
      </c>
      <c r="E514" s="1296" t="s">
        <v>1470</v>
      </c>
      <c r="F514" s="1296">
        <v>28</v>
      </c>
      <c r="G514" s="1330"/>
      <c r="H514" s="1721">
        <v>290864.23</v>
      </c>
      <c r="I514" s="1721">
        <v>290864.23</v>
      </c>
      <c r="J514" s="4463"/>
    </row>
    <row r="515" spans="1:10" ht="15.75" thickBot="1">
      <c r="A515" s="4549"/>
      <c r="B515" s="4125"/>
      <c r="C515" s="3075" t="s">
        <v>13954</v>
      </c>
      <c r="D515" s="3075" t="s">
        <v>14370</v>
      </c>
      <c r="E515" s="3075" t="s">
        <v>1470</v>
      </c>
      <c r="F515" s="3075">
        <v>101</v>
      </c>
      <c r="G515" s="3075"/>
      <c r="H515" s="3053">
        <v>33094.629999999997</v>
      </c>
      <c r="I515" s="3053">
        <v>33094.629999999997</v>
      </c>
      <c r="J515" s="4463"/>
    </row>
    <row r="516" spans="1:10" ht="51">
      <c r="A516" s="4579">
        <v>133</v>
      </c>
      <c r="B516" s="4540" t="s">
        <v>14385</v>
      </c>
      <c r="C516" s="3167" t="s">
        <v>14386</v>
      </c>
      <c r="D516" s="3167"/>
      <c r="E516" s="3167"/>
      <c r="F516" s="3167"/>
      <c r="G516" s="3167"/>
      <c r="H516" s="3168">
        <v>62573.41</v>
      </c>
      <c r="I516" s="3168">
        <v>62573.41</v>
      </c>
      <c r="J516" s="4547" t="s">
        <v>14387</v>
      </c>
    </row>
    <row r="517" spans="1:10">
      <c r="A517" s="4580"/>
      <c r="B517" s="4125"/>
      <c r="C517" s="1296" t="s">
        <v>14044</v>
      </c>
      <c r="D517" s="1330" t="s">
        <v>14388</v>
      </c>
      <c r="E517" s="1330" t="s">
        <v>1826</v>
      </c>
      <c r="F517" s="1330">
        <v>1</v>
      </c>
      <c r="G517" s="1330"/>
      <c r="H517" s="1721">
        <v>33392.239999999998</v>
      </c>
      <c r="I517" s="1721">
        <v>33392.239999999998</v>
      </c>
      <c r="J517" s="4463"/>
    </row>
    <row r="518" spans="1:10">
      <c r="A518" s="4580"/>
      <c r="B518" s="4125"/>
      <c r="C518" s="1330" t="s">
        <v>14212</v>
      </c>
      <c r="D518" s="1330" t="s">
        <v>14389</v>
      </c>
      <c r="E518" s="1330" t="s">
        <v>1826</v>
      </c>
      <c r="F518" s="1330">
        <v>1</v>
      </c>
      <c r="G518" s="1330"/>
      <c r="H518" s="1721">
        <v>2719.95</v>
      </c>
      <c r="I518" s="1721">
        <v>2719.95</v>
      </c>
      <c r="J518" s="4463"/>
    </row>
    <row r="519" spans="1:10">
      <c r="A519" s="4580"/>
      <c r="B519" s="4125"/>
      <c r="C519" s="1330" t="s">
        <v>13964</v>
      </c>
      <c r="D519" s="1330" t="s">
        <v>14390</v>
      </c>
      <c r="E519" s="1330" t="s">
        <v>2382</v>
      </c>
      <c r="F519" s="1330">
        <v>60</v>
      </c>
      <c r="G519" s="1330"/>
      <c r="H519" s="1721">
        <v>20399.62</v>
      </c>
      <c r="I519" s="1721">
        <v>20399.62</v>
      </c>
      <c r="J519" s="4463"/>
    </row>
    <row r="520" spans="1:10" ht="15.75" thickBot="1">
      <c r="A520" s="4581"/>
      <c r="B520" s="4546"/>
      <c r="C520" s="3169" t="s">
        <v>14391</v>
      </c>
      <c r="D520" s="3169" t="s">
        <v>14392</v>
      </c>
      <c r="E520" s="3169" t="s">
        <v>1826</v>
      </c>
      <c r="F520" s="3169">
        <v>16</v>
      </c>
      <c r="G520" s="3169"/>
      <c r="H520" s="3170">
        <v>6061.6</v>
      </c>
      <c r="I520" s="3170">
        <v>6061.6</v>
      </c>
      <c r="J520" s="4548"/>
    </row>
    <row r="521" spans="1:10" ht="15" customHeight="1">
      <c r="A521" s="4579">
        <v>134</v>
      </c>
      <c r="B521" s="4540" t="s">
        <v>14393</v>
      </c>
      <c r="C521" s="3167" t="s">
        <v>14191</v>
      </c>
      <c r="D521" s="3167"/>
      <c r="E521" s="3167"/>
      <c r="F521" s="3167"/>
      <c r="G521" s="3167"/>
      <c r="H521" s="3168">
        <v>683297</v>
      </c>
      <c r="I521" s="3168">
        <v>683297</v>
      </c>
      <c r="J521" s="4547" t="s">
        <v>14394</v>
      </c>
    </row>
    <row r="522" spans="1:10">
      <c r="A522" s="4580"/>
      <c r="B522" s="4125"/>
      <c r="C522" s="1330" t="s">
        <v>13962</v>
      </c>
      <c r="D522" s="1330" t="s">
        <v>14395</v>
      </c>
      <c r="E522" s="1330" t="s">
        <v>2382</v>
      </c>
      <c r="F522" s="1330">
        <v>200</v>
      </c>
      <c r="G522" s="1330"/>
      <c r="H522" s="1721">
        <v>14830.64</v>
      </c>
      <c r="I522" s="1721">
        <v>14830.64</v>
      </c>
      <c r="J522" s="4463"/>
    </row>
    <row r="523" spans="1:10">
      <c r="A523" s="4580"/>
      <c r="B523" s="4125"/>
      <c r="C523" s="1330" t="s">
        <v>4308</v>
      </c>
      <c r="D523" s="1330" t="s">
        <v>14021</v>
      </c>
      <c r="E523" s="1330" t="s">
        <v>1826</v>
      </c>
      <c r="F523" s="1330">
        <v>52</v>
      </c>
      <c r="G523" s="1330"/>
      <c r="H523" s="1721">
        <v>373801.91</v>
      </c>
      <c r="I523" s="1721">
        <v>373801.91</v>
      </c>
      <c r="J523" s="4463"/>
    </row>
    <row r="524" spans="1:10">
      <c r="A524" s="4580"/>
      <c r="B524" s="4125"/>
      <c r="C524" s="1330" t="s">
        <v>13955</v>
      </c>
      <c r="D524" s="1330" t="s">
        <v>13994</v>
      </c>
      <c r="E524" s="1330" t="s">
        <v>1826</v>
      </c>
      <c r="F524" s="1330">
        <v>53</v>
      </c>
      <c r="G524" s="1330"/>
      <c r="H524" s="1721">
        <v>63190.16</v>
      </c>
      <c r="I524" s="1721">
        <v>63190.16</v>
      </c>
      <c r="J524" s="4463"/>
    </row>
    <row r="525" spans="1:10">
      <c r="A525" s="4580"/>
      <c r="B525" s="4125"/>
      <c r="C525" s="1330" t="s">
        <v>13954</v>
      </c>
      <c r="D525" s="1330" t="s">
        <v>14396</v>
      </c>
      <c r="E525" s="1330" t="s">
        <v>1826</v>
      </c>
      <c r="F525" s="1330">
        <v>46</v>
      </c>
      <c r="G525" s="1330"/>
      <c r="H525" s="1721">
        <v>120389.9</v>
      </c>
      <c r="I525" s="1721">
        <v>120389.9</v>
      </c>
      <c r="J525" s="4463"/>
    </row>
    <row r="526" spans="1:10">
      <c r="A526" s="4580"/>
      <c r="B526" s="4125"/>
      <c r="C526" s="1330" t="s">
        <v>13954</v>
      </c>
      <c r="D526" s="1330" t="s">
        <v>14397</v>
      </c>
      <c r="E526" s="1330" t="s">
        <v>1826</v>
      </c>
      <c r="F526" s="1330">
        <v>3</v>
      </c>
      <c r="G526" s="1330"/>
      <c r="H526" s="1721">
        <v>15703.03</v>
      </c>
      <c r="I526" s="1721">
        <v>15703.03</v>
      </c>
      <c r="J526" s="4463"/>
    </row>
    <row r="527" spans="1:10" ht="15.75" thickBot="1">
      <c r="A527" s="4581"/>
      <c r="B527" s="4546"/>
      <c r="C527" s="3169" t="s">
        <v>14398</v>
      </c>
      <c r="D527" s="3169" t="s">
        <v>14399</v>
      </c>
      <c r="E527" s="3169" t="s">
        <v>1826</v>
      </c>
      <c r="F527" s="3169">
        <v>4</v>
      </c>
      <c r="G527" s="3169"/>
      <c r="H527" s="3170">
        <v>95381.36</v>
      </c>
      <c r="I527" s="3170">
        <v>95381.36</v>
      </c>
      <c r="J527" s="4548"/>
    </row>
    <row r="528" spans="1:10" ht="25.5">
      <c r="A528" s="4543">
        <v>135</v>
      </c>
      <c r="B528" s="4540" t="s">
        <v>14400</v>
      </c>
      <c r="C528" s="3167" t="s">
        <v>13952</v>
      </c>
      <c r="D528" s="3167"/>
      <c r="E528" s="3167"/>
      <c r="F528" s="3167"/>
      <c r="G528" s="3167"/>
      <c r="H528" s="3168">
        <v>931950</v>
      </c>
      <c r="I528" s="3168">
        <v>931950</v>
      </c>
      <c r="J528" s="4547" t="s">
        <v>14401</v>
      </c>
    </row>
    <row r="529" spans="1:10">
      <c r="A529" s="4544"/>
      <c r="B529" s="4125"/>
      <c r="C529" s="1296" t="s">
        <v>14402</v>
      </c>
      <c r="D529" s="1296"/>
      <c r="E529" s="1296"/>
      <c r="F529" s="1296">
        <v>23</v>
      </c>
      <c r="G529" s="1330"/>
      <c r="H529" s="1721">
        <v>388700</v>
      </c>
      <c r="I529" s="1721">
        <v>388700</v>
      </c>
      <c r="J529" s="4463"/>
    </row>
    <row r="530" spans="1:10">
      <c r="A530" s="4544"/>
      <c r="B530" s="4125"/>
      <c r="C530" s="1330" t="s">
        <v>10992</v>
      </c>
      <c r="D530" s="1330" t="s">
        <v>14403</v>
      </c>
      <c r="E530" s="1330"/>
      <c r="F530" s="1330">
        <v>690</v>
      </c>
      <c r="G530" s="1330"/>
      <c r="H530" s="1721">
        <v>323610</v>
      </c>
      <c r="I530" s="1721">
        <v>323610</v>
      </c>
      <c r="J530" s="4463"/>
    </row>
    <row r="531" spans="1:10">
      <c r="A531" s="4544"/>
      <c r="B531" s="4125"/>
      <c r="C531" s="1330" t="s">
        <v>10992</v>
      </c>
      <c r="D531" s="1330" t="s">
        <v>14404</v>
      </c>
      <c r="E531" s="1330"/>
      <c r="F531" s="1330">
        <v>520</v>
      </c>
      <c r="G531" s="1330"/>
      <c r="H531" s="1721">
        <v>172640</v>
      </c>
      <c r="I531" s="1721">
        <v>172640</v>
      </c>
      <c r="J531" s="4463"/>
    </row>
    <row r="532" spans="1:10">
      <c r="A532" s="4544"/>
      <c r="B532" s="4125"/>
      <c r="C532" s="1330" t="s">
        <v>14068</v>
      </c>
      <c r="D532" s="1330" t="s">
        <v>14405</v>
      </c>
      <c r="E532" s="1330"/>
      <c r="F532" s="1330">
        <v>1</v>
      </c>
      <c r="G532" s="1330"/>
      <c r="H532" s="1721">
        <v>10700</v>
      </c>
      <c r="I532" s="1721">
        <v>10700</v>
      </c>
      <c r="J532" s="4463"/>
    </row>
    <row r="533" spans="1:10" ht="25.5">
      <c r="A533" s="4544"/>
      <c r="B533" s="4125"/>
      <c r="C533" s="1330" t="s">
        <v>14406</v>
      </c>
      <c r="D533" s="1330"/>
      <c r="E533" s="1330"/>
      <c r="F533" s="1330">
        <v>3</v>
      </c>
      <c r="G533" s="1330"/>
      <c r="H533" s="1721">
        <v>20700</v>
      </c>
      <c r="I533" s="1721">
        <v>20700</v>
      </c>
      <c r="J533" s="4463"/>
    </row>
    <row r="534" spans="1:10" ht="26.25" thickBot="1">
      <c r="A534" s="4545"/>
      <c r="B534" s="4546"/>
      <c r="C534" s="3169" t="s">
        <v>14407</v>
      </c>
      <c r="D534" s="3169"/>
      <c r="E534" s="3169"/>
      <c r="F534" s="3169">
        <v>1</v>
      </c>
      <c r="G534" s="3169"/>
      <c r="H534" s="3170">
        <v>10700</v>
      </c>
      <c r="I534" s="3170">
        <v>10700</v>
      </c>
      <c r="J534" s="4548"/>
    </row>
    <row r="535" spans="1:10" ht="18.75">
      <c r="A535" s="4585" t="s">
        <v>14408</v>
      </c>
      <c r="B535" s="4585"/>
      <c r="C535" s="4585"/>
      <c r="D535" s="4585"/>
      <c r="E535" s="4585"/>
      <c r="F535" s="4585"/>
      <c r="G535" s="4585"/>
      <c r="H535" s="4585"/>
      <c r="I535" s="4585"/>
      <c r="J535" s="1039"/>
    </row>
    <row r="536" spans="1:10" ht="38.25">
      <c r="A536" s="75">
        <v>136</v>
      </c>
      <c r="B536" s="853" t="s">
        <v>14409</v>
      </c>
      <c r="C536" s="1330" t="s">
        <v>14410</v>
      </c>
      <c r="D536" s="1330"/>
      <c r="E536" s="1330"/>
      <c r="F536" s="1330"/>
      <c r="G536" s="1330"/>
      <c r="H536" s="1721">
        <v>185421</v>
      </c>
      <c r="I536" s="1721">
        <v>128507.72</v>
      </c>
      <c r="J536" s="4447" t="s">
        <v>14411</v>
      </c>
    </row>
    <row r="537" spans="1:10" ht="38.25">
      <c r="A537" s="75">
        <v>137</v>
      </c>
      <c r="B537" s="853" t="s">
        <v>14409</v>
      </c>
      <c r="C537" s="1330" t="s">
        <v>14412</v>
      </c>
      <c r="D537" s="1330"/>
      <c r="E537" s="1330"/>
      <c r="F537" s="1330"/>
      <c r="G537" s="1330"/>
      <c r="H537" s="1721">
        <v>45876</v>
      </c>
      <c r="I537" s="1721">
        <v>31808.84</v>
      </c>
      <c r="J537" s="4125"/>
    </row>
    <row r="538" spans="1:10" ht="25.5">
      <c r="A538" s="75">
        <v>138</v>
      </c>
      <c r="B538" s="853" t="s">
        <v>14413</v>
      </c>
      <c r="C538" s="1330" t="s">
        <v>14414</v>
      </c>
      <c r="D538" s="1330"/>
      <c r="E538" s="1330"/>
      <c r="F538" s="1330"/>
      <c r="G538" s="1330"/>
      <c r="H538" s="1721">
        <v>289013</v>
      </c>
      <c r="I538" s="1721">
        <v>248481.88</v>
      </c>
      <c r="J538" s="4125"/>
    </row>
    <row r="539" spans="1:10" ht="38.25">
      <c r="A539" s="75">
        <v>139</v>
      </c>
      <c r="B539" s="853" t="s">
        <v>14413</v>
      </c>
      <c r="C539" s="1330" t="s">
        <v>14415</v>
      </c>
      <c r="D539" s="1330"/>
      <c r="E539" s="1330"/>
      <c r="F539" s="1330"/>
      <c r="G539" s="1330"/>
      <c r="H539" s="1721">
        <v>81104</v>
      </c>
      <c r="I539" s="1721">
        <v>59371.12</v>
      </c>
      <c r="J539" s="4125"/>
    </row>
    <row r="540" spans="1:10" ht="25.5">
      <c r="A540" s="75">
        <v>140</v>
      </c>
      <c r="B540" s="853" t="s">
        <v>14416</v>
      </c>
      <c r="C540" s="1330" t="s">
        <v>14417</v>
      </c>
      <c r="D540" s="1330"/>
      <c r="E540" s="1330"/>
      <c r="F540" s="1330"/>
      <c r="G540" s="1330"/>
      <c r="H540" s="1721">
        <v>38726</v>
      </c>
      <c r="I540" s="1721">
        <v>23428.84</v>
      </c>
      <c r="J540" s="4125"/>
    </row>
    <row r="541" spans="1:10" ht="25.5">
      <c r="A541" s="75">
        <v>141</v>
      </c>
      <c r="B541" s="853" t="s">
        <v>14416</v>
      </c>
      <c r="C541" s="1330" t="s">
        <v>14418</v>
      </c>
      <c r="D541" s="1330"/>
      <c r="E541" s="1330"/>
      <c r="F541" s="1330"/>
      <c r="G541" s="1330"/>
      <c r="H541" s="1721">
        <v>19187</v>
      </c>
      <c r="I541" s="1721">
        <v>11587.3</v>
      </c>
      <c r="J541" s="4125"/>
    </row>
    <row r="542" spans="1:10">
      <c r="A542" s="75"/>
      <c r="B542" s="853"/>
      <c r="C542" s="1296" t="s">
        <v>14419</v>
      </c>
      <c r="D542" s="1330"/>
      <c r="E542" s="1330"/>
      <c r="F542" s="1330"/>
      <c r="G542" s="1330"/>
      <c r="H542" s="3117">
        <f>SUM(H536:H541)</f>
        <v>659327</v>
      </c>
      <c r="I542" s="1721">
        <f>SUM(I536:I541)</f>
        <v>503185.7</v>
      </c>
      <c r="J542" s="4126"/>
    </row>
    <row r="543" spans="1:10" ht="63.75">
      <c r="A543" s="4549">
        <v>142</v>
      </c>
      <c r="B543" s="4447" t="s">
        <v>14420</v>
      </c>
      <c r="C543" s="1296" t="s">
        <v>14421</v>
      </c>
      <c r="D543" s="1296"/>
      <c r="E543" s="1296"/>
      <c r="F543" s="1296"/>
      <c r="G543" s="1296"/>
      <c r="H543" s="3117">
        <v>449370.86</v>
      </c>
      <c r="I543" s="3117">
        <v>449370.86</v>
      </c>
      <c r="J543" s="4462" t="s">
        <v>14009</v>
      </c>
    </row>
    <row r="544" spans="1:10">
      <c r="A544" s="4550"/>
      <c r="B544" s="4125"/>
      <c r="C544" s="1330" t="s">
        <v>13962</v>
      </c>
      <c r="D544" s="1330" t="s">
        <v>14029</v>
      </c>
      <c r="E544" s="1330" t="s">
        <v>2382</v>
      </c>
      <c r="F544" s="1330">
        <v>830</v>
      </c>
      <c r="G544" s="1330"/>
      <c r="H544" s="1721">
        <v>84914.91</v>
      </c>
      <c r="I544" s="1721">
        <v>84914.91</v>
      </c>
      <c r="J544" s="4463"/>
    </row>
    <row r="545" spans="1:10">
      <c r="A545" s="4550"/>
      <c r="B545" s="4125"/>
      <c r="C545" s="1330" t="s">
        <v>14030</v>
      </c>
      <c r="D545" s="1330" t="s">
        <v>14031</v>
      </c>
      <c r="E545" s="1330" t="s">
        <v>1826</v>
      </c>
      <c r="F545" s="1330">
        <v>29</v>
      </c>
      <c r="G545" s="1330"/>
      <c r="H545" s="1721">
        <v>189637.33</v>
      </c>
      <c r="I545" s="1721">
        <v>189637.33</v>
      </c>
      <c r="J545" s="4463"/>
    </row>
    <row r="546" spans="1:10">
      <c r="A546" s="4550"/>
      <c r="B546" s="4125"/>
      <c r="C546" s="1330" t="s">
        <v>4308</v>
      </c>
      <c r="D546" s="1330" t="s">
        <v>14021</v>
      </c>
      <c r="E546" s="1330" t="s">
        <v>1826</v>
      </c>
      <c r="F546" s="1330">
        <v>25</v>
      </c>
      <c r="G546" s="1330"/>
      <c r="H546" s="1721">
        <v>112326.89</v>
      </c>
      <c r="I546" s="1721">
        <v>112326.89</v>
      </c>
      <c r="J546" s="4463"/>
    </row>
    <row r="547" spans="1:10">
      <c r="A547" s="4550"/>
      <c r="B547" s="4125"/>
      <c r="C547" s="1330" t="s">
        <v>13954</v>
      </c>
      <c r="D547" s="1330" t="s">
        <v>14032</v>
      </c>
      <c r="E547" s="1330" t="s">
        <v>1826</v>
      </c>
      <c r="F547" s="1330">
        <v>25</v>
      </c>
      <c r="G547" s="1330"/>
      <c r="H547" s="1721">
        <v>49835.17</v>
      </c>
      <c r="I547" s="1721">
        <v>49835.17</v>
      </c>
      <c r="J547" s="4463"/>
    </row>
    <row r="548" spans="1:10">
      <c r="A548" s="4551"/>
      <c r="B548" s="4126"/>
      <c r="C548" s="1330" t="s">
        <v>13955</v>
      </c>
      <c r="D548" s="1330" t="s">
        <v>13994</v>
      </c>
      <c r="E548" s="1330" t="s">
        <v>1826</v>
      </c>
      <c r="F548" s="1330">
        <v>25</v>
      </c>
      <c r="G548" s="1330"/>
      <c r="H548" s="1721">
        <v>12656.55</v>
      </c>
      <c r="I548" s="1721">
        <v>12656.55</v>
      </c>
      <c r="J548" s="4464"/>
    </row>
    <row r="549" spans="1:10" ht="25.5">
      <c r="A549" s="4549">
        <v>143</v>
      </c>
      <c r="B549" s="4447" t="s">
        <v>14422</v>
      </c>
      <c r="C549" s="1296" t="s">
        <v>14077</v>
      </c>
      <c r="D549" s="1296"/>
      <c r="E549" s="1296"/>
      <c r="F549" s="1296"/>
      <c r="G549" s="1296"/>
      <c r="H549" s="3117">
        <v>830404</v>
      </c>
      <c r="I549" s="3117">
        <v>830404</v>
      </c>
      <c r="J549" s="4462" t="s">
        <v>14009</v>
      </c>
    </row>
    <row r="550" spans="1:10">
      <c r="A550" s="4550"/>
      <c r="B550" s="4125"/>
      <c r="C550" s="1330" t="s">
        <v>5891</v>
      </c>
      <c r="D550" s="1330"/>
      <c r="E550" s="1330"/>
      <c r="F550" s="1330"/>
      <c r="G550" s="1330"/>
      <c r="H550" s="1721"/>
      <c r="I550" s="1721"/>
      <c r="J550" s="4463"/>
    </row>
    <row r="551" spans="1:10">
      <c r="A551" s="4550"/>
      <c r="B551" s="4125"/>
      <c r="C551" s="1330" t="s">
        <v>14423</v>
      </c>
      <c r="D551" s="1330" t="s">
        <v>14424</v>
      </c>
      <c r="E551" s="1330" t="s">
        <v>1826</v>
      </c>
      <c r="F551" s="1330">
        <v>32</v>
      </c>
      <c r="G551" s="1330"/>
      <c r="H551" s="1721">
        <v>463043.3</v>
      </c>
      <c r="I551" s="1721">
        <v>463043.3</v>
      </c>
      <c r="J551" s="4463"/>
    </row>
    <row r="552" spans="1:10">
      <c r="A552" s="4550"/>
      <c r="B552" s="4125"/>
      <c r="C552" s="1330" t="s">
        <v>4308</v>
      </c>
      <c r="D552" s="1330" t="s">
        <v>14425</v>
      </c>
      <c r="E552" s="1330" t="s">
        <v>1826</v>
      </c>
      <c r="F552" s="1330">
        <v>32</v>
      </c>
      <c r="G552" s="1330"/>
      <c r="H552" s="1721">
        <v>80874.47</v>
      </c>
      <c r="I552" s="1721">
        <v>80874.47</v>
      </c>
      <c r="J552" s="4463"/>
    </row>
    <row r="553" spans="1:10">
      <c r="A553" s="4550"/>
      <c r="B553" s="4125"/>
      <c r="C553" s="1330" t="s">
        <v>13955</v>
      </c>
      <c r="D553" s="1330" t="s">
        <v>14147</v>
      </c>
      <c r="E553" s="1330" t="s">
        <v>1826</v>
      </c>
      <c r="F553" s="1330">
        <v>34</v>
      </c>
      <c r="G553" s="1330"/>
      <c r="H553" s="1721">
        <v>30956.83</v>
      </c>
      <c r="I553" s="1721">
        <v>30956.83</v>
      </c>
      <c r="J553" s="4463"/>
    </row>
    <row r="554" spans="1:10">
      <c r="A554" s="4550"/>
      <c r="B554" s="4125"/>
      <c r="C554" s="1330" t="s">
        <v>14002</v>
      </c>
      <c r="D554" s="1330" t="s">
        <v>14426</v>
      </c>
      <c r="E554" s="1330" t="s">
        <v>2382</v>
      </c>
      <c r="F554" s="1330">
        <v>966</v>
      </c>
      <c r="G554" s="1330"/>
      <c r="H554" s="1721">
        <v>58203.75</v>
      </c>
      <c r="I554" s="1721">
        <v>58203.75</v>
      </c>
      <c r="J554" s="4463"/>
    </row>
    <row r="555" spans="1:10">
      <c r="A555" s="4550"/>
      <c r="B555" s="4125"/>
      <c r="C555" s="1330" t="s">
        <v>13964</v>
      </c>
      <c r="D555" s="1330" t="s">
        <v>14427</v>
      </c>
      <c r="E555" s="1330" t="s">
        <v>2382</v>
      </c>
      <c r="F555" s="1330">
        <v>75</v>
      </c>
      <c r="G555" s="1330"/>
      <c r="H555" s="1721">
        <v>42419.27</v>
      </c>
      <c r="I555" s="1721">
        <v>42419.27</v>
      </c>
      <c r="J555" s="4463"/>
    </row>
    <row r="556" spans="1:10">
      <c r="A556" s="4550"/>
      <c r="B556" s="4125"/>
      <c r="C556" s="1330" t="s">
        <v>13964</v>
      </c>
      <c r="D556" s="1330" t="s">
        <v>14040</v>
      </c>
      <c r="E556" s="1330" t="s">
        <v>2382</v>
      </c>
      <c r="F556" s="1330">
        <v>160</v>
      </c>
      <c r="G556" s="1330"/>
      <c r="H556" s="1721">
        <v>42662.77</v>
      </c>
      <c r="I556" s="1721">
        <v>42662.77</v>
      </c>
      <c r="J556" s="4463"/>
    </row>
    <row r="557" spans="1:10">
      <c r="A557" s="4550"/>
      <c r="B557" s="4125"/>
      <c r="C557" s="1330" t="s">
        <v>14108</v>
      </c>
      <c r="D557" s="1330" t="s">
        <v>2846</v>
      </c>
      <c r="E557" s="1330" t="s">
        <v>1826</v>
      </c>
      <c r="F557" s="1330">
        <v>1</v>
      </c>
      <c r="G557" s="1330"/>
      <c r="H557" s="1721">
        <v>24818.71</v>
      </c>
      <c r="I557" s="1721">
        <v>24818.71</v>
      </c>
      <c r="J557" s="4463"/>
    </row>
    <row r="558" spans="1:10" ht="38.25">
      <c r="A558" s="4550"/>
      <c r="B558" s="4125"/>
      <c r="C558" s="1330" t="s">
        <v>14428</v>
      </c>
      <c r="D558" s="1330" t="s">
        <v>14429</v>
      </c>
      <c r="E558" s="1330" t="s">
        <v>1826</v>
      </c>
      <c r="F558" s="1330">
        <v>64</v>
      </c>
      <c r="G558" s="1330"/>
      <c r="H558" s="1721">
        <v>35238.269999999997</v>
      </c>
      <c r="I558" s="1721">
        <v>35238.269999999997</v>
      </c>
      <c r="J558" s="4463"/>
    </row>
    <row r="559" spans="1:10">
      <c r="A559" s="4550"/>
      <c r="B559" s="4125"/>
      <c r="C559" s="1330" t="s">
        <v>14430</v>
      </c>
      <c r="D559" s="1330" t="s">
        <v>13996</v>
      </c>
      <c r="E559" s="1330" t="s">
        <v>1826</v>
      </c>
      <c r="F559" s="1330">
        <v>64</v>
      </c>
      <c r="G559" s="1330"/>
      <c r="H559" s="1721">
        <v>27945.27</v>
      </c>
      <c r="I559" s="1721">
        <v>27945.27</v>
      </c>
      <c r="J559" s="4463"/>
    </row>
    <row r="560" spans="1:10">
      <c r="A560" s="4551"/>
      <c r="B560" s="4126"/>
      <c r="C560" s="1330" t="s">
        <v>14431</v>
      </c>
      <c r="D560" s="1330" t="s">
        <v>14432</v>
      </c>
      <c r="E560" s="1330" t="s">
        <v>2382</v>
      </c>
      <c r="F560" s="1330">
        <v>20</v>
      </c>
      <c r="G560" s="1330"/>
      <c r="H560" s="1721">
        <v>24241.67</v>
      </c>
      <c r="I560" s="1721">
        <v>24241.67</v>
      </c>
      <c r="J560" s="4464"/>
    </row>
    <row r="561" spans="1:10" ht="38.25">
      <c r="A561" s="4549">
        <v>144</v>
      </c>
      <c r="B561" s="4447" t="s">
        <v>14433</v>
      </c>
      <c r="C561" s="1296" t="s">
        <v>14434</v>
      </c>
      <c r="D561" s="1296"/>
      <c r="E561" s="1296"/>
      <c r="F561" s="1296"/>
      <c r="G561" s="1296"/>
      <c r="H561" s="3117">
        <v>249904.97</v>
      </c>
      <c r="I561" s="3117">
        <v>249904.97</v>
      </c>
      <c r="J561" s="4462" t="s">
        <v>14009</v>
      </c>
    </row>
    <row r="562" spans="1:10">
      <c r="A562" s="4550"/>
      <c r="B562" s="4125"/>
      <c r="C562" s="1330" t="s">
        <v>5891</v>
      </c>
      <c r="D562" s="1330"/>
      <c r="E562" s="1330"/>
      <c r="F562" s="1330"/>
      <c r="G562" s="1330"/>
      <c r="H562" s="1721"/>
      <c r="I562" s="1721"/>
      <c r="J562" s="4463"/>
    </row>
    <row r="563" spans="1:10">
      <c r="A563" s="4550"/>
      <c r="B563" s="4125"/>
      <c r="C563" s="1330" t="s">
        <v>14154</v>
      </c>
      <c r="D563" s="1330" t="s">
        <v>14031</v>
      </c>
      <c r="E563" s="1330" t="s">
        <v>1826</v>
      </c>
      <c r="F563" s="1330">
        <v>10</v>
      </c>
      <c r="G563" s="1330"/>
      <c r="H563" s="1721">
        <v>110683.78</v>
      </c>
      <c r="I563" s="1721">
        <v>110683.78</v>
      </c>
      <c r="J563" s="4463"/>
    </row>
    <row r="564" spans="1:10">
      <c r="A564" s="4550"/>
      <c r="B564" s="4125"/>
      <c r="C564" s="1330" t="s">
        <v>4308</v>
      </c>
      <c r="D564" s="1330" t="s">
        <v>14021</v>
      </c>
      <c r="E564" s="1330" t="s">
        <v>1826</v>
      </c>
      <c r="F564" s="1330">
        <v>10</v>
      </c>
      <c r="G564" s="1330"/>
      <c r="H564" s="1721">
        <v>58695.94</v>
      </c>
      <c r="I564" s="1721">
        <v>58695.94</v>
      </c>
      <c r="J564" s="4463"/>
    </row>
    <row r="565" spans="1:10">
      <c r="A565" s="4550"/>
      <c r="B565" s="4125"/>
      <c r="C565" s="1330" t="s">
        <v>13955</v>
      </c>
      <c r="D565" s="1330" t="s">
        <v>13994</v>
      </c>
      <c r="E565" s="1330" t="s">
        <v>1826</v>
      </c>
      <c r="F565" s="1330">
        <v>10</v>
      </c>
      <c r="G565" s="1330"/>
      <c r="H565" s="1721">
        <v>8944.14</v>
      </c>
      <c r="I565" s="1721">
        <v>8944.14</v>
      </c>
      <c r="J565" s="4463"/>
    </row>
    <row r="566" spans="1:10">
      <c r="A566" s="4550"/>
      <c r="B566" s="4125"/>
      <c r="C566" s="1330" t="s">
        <v>13954</v>
      </c>
      <c r="D566" s="1330" t="s">
        <v>14032</v>
      </c>
      <c r="E566" s="1330" t="s">
        <v>1826</v>
      </c>
      <c r="F566" s="1330">
        <v>10</v>
      </c>
      <c r="G566" s="1330"/>
      <c r="H566" s="1721">
        <v>12577.7</v>
      </c>
      <c r="I566" s="1721">
        <v>12577.7</v>
      </c>
      <c r="J566" s="4463"/>
    </row>
    <row r="567" spans="1:10">
      <c r="A567" s="4550"/>
      <c r="B567" s="4125"/>
      <c r="C567" s="1330" t="s">
        <v>13962</v>
      </c>
      <c r="D567" s="1330" t="s">
        <v>14029</v>
      </c>
      <c r="E567" s="1330" t="s">
        <v>2382</v>
      </c>
      <c r="F567" s="1330">
        <v>330</v>
      </c>
      <c r="G567" s="1330"/>
      <c r="H567" s="1721">
        <v>58108.98</v>
      </c>
      <c r="I567" s="1721">
        <v>58108.98</v>
      </c>
      <c r="J567" s="4463"/>
    </row>
    <row r="568" spans="1:10">
      <c r="A568" s="4550"/>
      <c r="B568" s="4125"/>
      <c r="C568" s="1330" t="s">
        <v>13964</v>
      </c>
      <c r="D568" s="1330" t="s">
        <v>14023</v>
      </c>
      <c r="E568" s="1330" t="s">
        <v>2382</v>
      </c>
      <c r="F568" s="1330">
        <v>20</v>
      </c>
      <c r="G568" s="1330"/>
      <c r="H568" s="1721">
        <v>894.41</v>
      </c>
      <c r="I568" s="1721">
        <v>894.41</v>
      </c>
      <c r="J568" s="4463"/>
    </row>
    <row r="569" spans="1:10" ht="39" thickBot="1">
      <c r="A569" s="4550"/>
      <c r="B569" s="4125"/>
      <c r="C569" s="3177" t="s">
        <v>14435</v>
      </c>
      <c r="D569" s="3177" t="s">
        <v>14436</v>
      </c>
      <c r="E569" s="3177" t="s">
        <v>1463</v>
      </c>
      <c r="F569" s="3177"/>
      <c r="G569" s="3177"/>
      <c r="H569" s="3178">
        <v>188674</v>
      </c>
      <c r="I569" s="3178">
        <v>188674</v>
      </c>
      <c r="J569" s="4463"/>
    </row>
    <row r="570" spans="1:10" ht="25.5">
      <c r="A570" s="4579">
        <v>145</v>
      </c>
      <c r="B570" s="4582" t="s">
        <v>14437</v>
      </c>
      <c r="C570" s="3159" t="s">
        <v>14077</v>
      </c>
      <c r="D570" s="3159"/>
      <c r="E570" s="3159"/>
      <c r="F570" s="3159"/>
      <c r="G570" s="3159"/>
      <c r="H570" s="3160">
        <v>87947</v>
      </c>
      <c r="I570" s="3160">
        <v>87947</v>
      </c>
      <c r="J570" s="4547" t="s">
        <v>14438</v>
      </c>
    </row>
    <row r="571" spans="1:10">
      <c r="A571" s="4580"/>
      <c r="B571" s="4501"/>
      <c r="C571" s="3161" t="s">
        <v>5891</v>
      </c>
      <c r="D571" s="3161"/>
      <c r="E571" s="3161"/>
      <c r="F571" s="3161"/>
      <c r="G571" s="3161"/>
      <c r="H571" s="3162"/>
      <c r="I571" s="1721"/>
      <c r="J571" s="4463"/>
    </row>
    <row r="572" spans="1:10">
      <c r="A572" s="4580"/>
      <c r="B572" s="4501"/>
      <c r="C572" s="3161" t="s">
        <v>10992</v>
      </c>
      <c r="D572" s="3161" t="s">
        <v>14228</v>
      </c>
      <c r="E572" s="3161" t="s">
        <v>2250</v>
      </c>
      <c r="F572" s="3161">
        <v>45</v>
      </c>
      <c r="G572" s="3161"/>
      <c r="H572" s="3162"/>
      <c r="I572" s="1721"/>
      <c r="J572" s="4463"/>
    </row>
    <row r="573" spans="1:10">
      <c r="A573" s="4580"/>
      <c r="B573" s="4501"/>
      <c r="C573" s="3161" t="s">
        <v>14122</v>
      </c>
      <c r="D573" s="3161"/>
      <c r="E573" s="3161" t="s">
        <v>1826</v>
      </c>
      <c r="F573" s="3161">
        <v>15</v>
      </c>
      <c r="G573" s="3161"/>
      <c r="H573" s="3162"/>
      <c r="I573" s="1721"/>
      <c r="J573" s="4463"/>
    </row>
    <row r="574" spans="1:10" ht="15.75" thickBot="1">
      <c r="A574" s="4581"/>
      <c r="B574" s="4583"/>
      <c r="C574" s="3163" t="s">
        <v>14119</v>
      </c>
      <c r="D574" s="3163" t="s">
        <v>14439</v>
      </c>
      <c r="E574" s="3163" t="s">
        <v>1826</v>
      </c>
      <c r="F574" s="3163">
        <v>15</v>
      </c>
      <c r="G574" s="3163"/>
      <c r="H574" s="3164"/>
      <c r="I574" s="3170"/>
      <c r="J574" s="4548"/>
    </row>
    <row r="575" spans="1:10" ht="38.25">
      <c r="A575" s="4579">
        <v>146</v>
      </c>
      <c r="B575" s="4582" t="s">
        <v>14440</v>
      </c>
      <c r="C575" s="3167" t="s">
        <v>14441</v>
      </c>
      <c r="D575" s="3167"/>
      <c r="E575" s="3167"/>
      <c r="F575" s="3167"/>
      <c r="G575" s="3167"/>
      <c r="H575" s="3168">
        <v>150244</v>
      </c>
      <c r="I575" s="3168">
        <v>150244</v>
      </c>
      <c r="J575" s="4547" t="s">
        <v>14442</v>
      </c>
    </row>
    <row r="576" spans="1:10" ht="25.5">
      <c r="A576" s="4580"/>
      <c r="B576" s="4501"/>
      <c r="C576" s="1330" t="s">
        <v>14443</v>
      </c>
      <c r="D576" s="1330" t="s">
        <v>14444</v>
      </c>
      <c r="E576" s="1330">
        <v>6</v>
      </c>
      <c r="F576" s="1330">
        <v>17880.599999999999</v>
      </c>
      <c r="G576" s="1330"/>
      <c r="H576" s="1721">
        <v>107283.7</v>
      </c>
      <c r="I576" s="1721">
        <v>107283.7</v>
      </c>
      <c r="J576" s="4463"/>
    </row>
    <row r="577" spans="1:10" ht="38.25">
      <c r="A577" s="4580"/>
      <c r="B577" s="4501"/>
      <c r="C577" s="1330" t="s">
        <v>14443</v>
      </c>
      <c r="D577" s="1330" t="s">
        <v>14445</v>
      </c>
      <c r="E577" s="1330">
        <v>1</v>
      </c>
      <c r="F577" s="1330">
        <v>16302.9</v>
      </c>
      <c r="G577" s="1330"/>
      <c r="H577" s="1721">
        <v>16302.9</v>
      </c>
      <c r="I577" s="1721">
        <v>16302.9</v>
      </c>
      <c r="J577" s="4463"/>
    </row>
    <row r="578" spans="1:10">
      <c r="A578" s="4580"/>
      <c r="B578" s="4501"/>
      <c r="C578" s="1330" t="s">
        <v>13993</v>
      </c>
      <c r="D578" s="1330" t="s">
        <v>14446</v>
      </c>
      <c r="E578" s="1330">
        <v>5</v>
      </c>
      <c r="F578" s="1330">
        <v>1840.7</v>
      </c>
      <c r="G578" s="1330"/>
      <c r="H578" s="1721">
        <v>9203.2999999999993</v>
      </c>
      <c r="I578" s="1721">
        <v>9203.2999999999993</v>
      </c>
      <c r="J578" s="4463"/>
    </row>
    <row r="579" spans="1:10">
      <c r="A579" s="4580"/>
      <c r="B579" s="4501"/>
      <c r="C579" s="1330" t="s">
        <v>13955</v>
      </c>
      <c r="D579" s="1330" t="s">
        <v>14447</v>
      </c>
      <c r="E579" s="1330">
        <v>2</v>
      </c>
      <c r="F579" s="1330">
        <v>4733.1000000000004</v>
      </c>
      <c r="G579" s="1330"/>
      <c r="H579" s="1721">
        <v>9466.2000000000007</v>
      </c>
      <c r="I579" s="1721">
        <v>9466.2000000000007</v>
      </c>
      <c r="J579" s="4463"/>
    </row>
    <row r="580" spans="1:10">
      <c r="A580" s="4580"/>
      <c r="B580" s="4501"/>
      <c r="C580" s="1330" t="s">
        <v>13964</v>
      </c>
      <c r="D580" s="1330" t="s">
        <v>14448</v>
      </c>
      <c r="E580" s="1330">
        <v>40</v>
      </c>
      <c r="F580" s="1330">
        <v>42.1</v>
      </c>
      <c r="G580" s="1330"/>
      <c r="H580" s="1721">
        <v>1682.9</v>
      </c>
      <c r="I580" s="1721">
        <v>1682.9</v>
      </c>
      <c r="J580" s="4463"/>
    </row>
    <row r="581" spans="1:10">
      <c r="A581" s="4580"/>
      <c r="B581" s="4501"/>
      <c r="C581" s="1330" t="s">
        <v>13964</v>
      </c>
      <c r="D581" s="1330" t="s">
        <v>14449</v>
      </c>
      <c r="E581" s="1330">
        <v>33</v>
      </c>
      <c r="F581" s="1330">
        <v>31.6</v>
      </c>
      <c r="G581" s="1330"/>
      <c r="H581" s="1721">
        <v>1041.3</v>
      </c>
      <c r="I581" s="1721">
        <v>1041.3</v>
      </c>
      <c r="J581" s="4463"/>
    </row>
    <row r="582" spans="1:10">
      <c r="A582" s="4580"/>
      <c r="B582" s="4501"/>
      <c r="C582" s="1330" t="s">
        <v>14450</v>
      </c>
      <c r="D582" s="1330" t="s">
        <v>14451</v>
      </c>
      <c r="E582" s="1330">
        <v>1</v>
      </c>
      <c r="F582" s="1330">
        <v>184.1</v>
      </c>
      <c r="G582" s="1330"/>
      <c r="H582" s="1721">
        <v>184.1</v>
      </c>
      <c r="I582" s="1721">
        <v>184.1</v>
      </c>
      <c r="J582" s="4463"/>
    </row>
    <row r="583" spans="1:10">
      <c r="A583" s="4580"/>
      <c r="B583" s="4501"/>
      <c r="C583" s="1330" t="s">
        <v>14452</v>
      </c>
      <c r="D583" s="1330"/>
      <c r="E583" s="1330">
        <v>1</v>
      </c>
      <c r="F583" s="1330">
        <v>2191.1999999999998</v>
      </c>
      <c r="G583" s="1330"/>
      <c r="H583" s="1721">
        <v>2191.1999999999998</v>
      </c>
      <c r="I583" s="1721">
        <v>2191.1999999999998</v>
      </c>
      <c r="J583" s="4463"/>
    </row>
    <row r="584" spans="1:10" ht="15.75" thickBot="1">
      <c r="A584" s="4581"/>
      <c r="B584" s="4583"/>
      <c r="C584" s="3169" t="s">
        <v>14210</v>
      </c>
      <c r="D584" s="3169" t="s">
        <v>14453</v>
      </c>
      <c r="E584" s="3169">
        <v>2</v>
      </c>
      <c r="F584" s="3169">
        <v>1444.2</v>
      </c>
      <c r="G584" s="3169"/>
      <c r="H584" s="3170">
        <v>2888.4</v>
      </c>
      <c r="I584" s="3170">
        <v>2888.4</v>
      </c>
      <c r="J584" s="4548"/>
    </row>
    <row r="585" spans="1:10" ht="63.75">
      <c r="A585" s="4579">
        <v>147</v>
      </c>
      <c r="B585" s="4582" t="s">
        <v>14454</v>
      </c>
      <c r="C585" s="3167" t="s">
        <v>14455</v>
      </c>
      <c r="D585" s="3167"/>
      <c r="E585" s="3167"/>
      <c r="F585" s="3167"/>
      <c r="G585" s="3167"/>
      <c r="H585" s="3168">
        <v>269212</v>
      </c>
      <c r="I585" s="3168">
        <v>269212</v>
      </c>
      <c r="J585" s="4547" t="s">
        <v>14456</v>
      </c>
    </row>
    <row r="586" spans="1:10">
      <c r="A586" s="4580"/>
      <c r="B586" s="4501"/>
      <c r="C586" s="1330" t="s">
        <v>13964</v>
      </c>
      <c r="D586" s="1330" t="s">
        <v>14457</v>
      </c>
      <c r="E586" s="1330" t="s">
        <v>1463</v>
      </c>
      <c r="F586" s="1330">
        <v>10</v>
      </c>
      <c r="G586" s="1330"/>
      <c r="H586" s="1721">
        <v>351.7</v>
      </c>
      <c r="I586" s="1721">
        <v>351.7</v>
      </c>
      <c r="J586" s="4463"/>
    </row>
    <row r="587" spans="1:10">
      <c r="A587" s="4580"/>
      <c r="B587" s="4501"/>
      <c r="C587" s="1330" t="s">
        <v>14458</v>
      </c>
      <c r="D587" s="1330"/>
      <c r="E587" s="1330" t="s">
        <v>1463</v>
      </c>
      <c r="F587" s="1330">
        <v>10</v>
      </c>
      <c r="G587" s="1330"/>
      <c r="H587" s="1721">
        <v>212.3</v>
      </c>
      <c r="I587" s="1721">
        <v>212.3</v>
      </c>
      <c r="J587" s="4463"/>
    </row>
    <row r="588" spans="1:10" ht="15.75" thickBot="1">
      <c r="A588" s="4586"/>
      <c r="B588" s="4583"/>
      <c r="C588" s="3169" t="s">
        <v>14459</v>
      </c>
      <c r="D588" s="3169" t="s">
        <v>14460</v>
      </c>
      <c r="E588" s="3169" t="s">
        <v>1826</v>
      </c>
      <c r="F588" s="3169">
        <v>1</v>
      </c>
      <c r="G588" s="3169"/>
      <c r="H588" s="3170">
        <v>210000</v>
      </c>
      <c r="I588" s="3170">
        <v>210000</v>
      </c>
      <c r="J588" s="4548"/>
    </row>
    <row r="589" spans="1:10" ht="63.75">
      <c r="A589" s="4567">
        <v>148</v>
      </c>
      <c r="B589" s="4582" t="s">
        <v>14461</v>
      </c>
      <c r="C589" s="3167" t="s">
        <v>14462</v>
      </c>
      <c r="D589" s="3167"/>
      <c r="E589" s="3167"/>
      <c r="F589" s="3167"/>
      <c r="G589" s="3167"/>
      <c r="H589" s="3168">
        <v>66737</v>
      </c>
      <c r="I589" s="3168">
        <v>66737</v>
      </c>
      <c r="J589" s="4547" t="s">
        <v>14456</v>
      </c>
    </row>
    <row r="590" spans="1:10">
      <c r="A590" s="4567"/>
      <c r="B590" s="4501"/>
      <c r="C590" s="1330" t="s">
        <v>14011</v>
      </c>
      <c r="D590" s="1330"/>
      <c r="E590" s="1330" t="s">
        <v>2382</v>
      </c>
      <c r="F590" s="1330">
        <v>60</v>
      </c>
      <c r="G590" s="1330"/>
      <c r="H590" s="1721">
        <v>858.6</v>
      </c>
      <c r="I590" s="1721">
        <v>858.6</v>
      </c>
      <c r="J590" s="4463"/>
    </row>
    <row r="591" spans="1:10">
      <c r="A591" s="4567"/>
      <c r="B591" s="4501"/>
      <c r="C591" s="1330" t="s">
        <v>13964</v>
      </c>
      <c r="D591" s="1330" t="s">
        <v>14457</v>
      </c>
      <c r="E591" s="1330" t="s">
        <v>2382</v>
      </c>
      <c r="F591" s="1330">
        <v>60</v>
      </c>
      <c r="G591" s="1330"/>
      <c r="H591" s="1721">
        <v>2142</v>
      </c>
      <c r="I591" s="1721">
        <v>2142</v>
      </c>
      <c r="J591" s="4463"/>
    </row>
    <row r="592" spans="1:10">
      <c r="A592" s="4567"/>
      <c r="B592" s="4501"/>
      <c r="C592" s="1330" t="s">
        <v>14263</v>
      </c>
      <c r="D592" s="1330"/>
      <c r="E592" s="1330" t="s">
        <v>1826</v>
      </c>
      <c r="F592" s="1330">
        <v>6</v>
      </c>
      <c r="G592" s="1330"/>
      <c r="H592" s="1721">
        <v>22054.2</v>
      </c>
      <c r="I592" s="1721">
        <v>22054.2</v>
      </c>
      <c r="J592" s="4463"/>
    </row>
    <row r="593" spans="1:10">
      <c r="A593" s="4567"/>
      <c r="B593" s="4501"/>
      <c r="C593" s="1330" t="s">
        <v>13955</v>
      </c>
      <c r="D593" s="1330" t="s">
        <v>14279</v>
      </c>
      <c r="E593" s="1330" t="s">
        <v>1826</v>
      </c>
      <c r="F593" s="1330">
        <v>6</v>
      </c>
      <c r="G593" s="1330"/>
      <c r="H593" s="1721">
        <v>15257.4</v>
      </c>
      <c r="I593" s="1721">
        <v>15257.4</v>
      </c>
      <c r="J593" s="4463"/>
    </row>
    <row r="594" spans="1:10">
      <c r="A594" s="4567"/>
      <c r="B594" s="4447"/>
      <c r="C594" s="3075" t="s">
        <v>14151</v>
      </c>
      <c r="D594" s="3075" t="s">
        <v>14337</v>
      </c>
      <c r="E594" s="3075" t="s">
        <v>1826</v>
      </c>
      <c r="F594" s="3075">
        <v>1</v>
      </c>
      <c r="G594" s="3075"/>
      <c r="H594" s="3053">
        <v>118</v>
      </c>
      <c r="I594" s="3053">
        <v>118</v>
      </c>
      <c r="J594" s="4463"/>
    </row>
    <row r="595" spans="1:10" ht="38.25">
      <c r="A595" s="4567">
        <v>149</v>
      </c>
      <c r="B595" s="4501" t="s">
        <v>14463</v>
      </c>
      <c r="C595" s="1296" t="s">
        <v>14464</v>
      </c>
      <c r="D595" s="1330"/>
      <c r="E595" s="1330"/>
      <c r="F595" s="1330"/>
      <c r="G595" s="1330"/>
      <c r="H595" s="3185">
        <v>471674</v>
      </c>
      <c r="I595" s="3185">
        <v>471674</v>
      </c>
      <c r="J595" s="4501" t="s">
        <v>14465</v>
      </c>
    </row>
    <row r="596" spans="1:10">
      <c r="A596" s="4567"/>
      <c r="B596" s="4501"/>
      <c r="C596" s="1926" t="s">
        <v>14466</v>
      </c>
      <c r="D596" s="1926" t="s">
        <v>14467</v>
      </c>
      <c r="E596" s="1926" t="s">
        <v>1463</v>
      </c>
      <c r="F596" s="1926">
        <v>300</v>
      </c>
      <c r="G596" s="3141"/>
      <c r="H596" s="3186">
        <v>65656.100000000006</v>
      </c>
      <c r="I596" s="3186">
        <v>65656.100000000006</v>
      </c>
      <c r="J596" s="4590"/>
    </row>
    <row r="597" spans="1:10">
      <c r="A597" s="4567"/>
      <c r="B597" s="4501"/>
      <c r="C597" s="1926" t="s">
        <v>14468</v>
      </c>
      <c r="D597" s="1926">
        <v>25</v>
      </c>
      <c r="E597" s="1926" t="s">
        <v>1463</v>
      </c>
      <c r="F597" s="1926">
        <v>200</v>
      </c>
      <c r="G597" s="3141"/>
      <c r="H597" s="3186">
        <v>13573.6</v>
      </c>
      <c r="I597" s="3186">
        <v>13573.6</v>
      </c>
      <c r="J597" s="4590"/>
    </row>
    <row r="598" spans="1:10">
      <c r="A598" s="4567"/>
      <c r="B598" s="4501"/>
      <c r="C598" s="1926" t="s">
        <v>14172</v>
      </c>
      <c r="D598" s="1926" t="s">
        <v>14226</v>
      </c>
      <c r="E598" s="1926" t="s">
        <v>1463</v>
      </c>
      <c r="F598" s="1926">
        <v>100</v>
      </c>
      <c r="G598" s="3141"/>
      <c r="H598" s="3186">
        <v>11825.6</v>
      </c>
      <c r="I598" s="3186">
        <v>11825.6</v>
      </c>
      <c r="J598" s="4590"/>
    </row>
    <row r="599" spans="1:10">
      <c r="A599" s="4567"/>
      <c r="B599" s="4501"/>
      <c r="C599" s="1926" t="s">
        <v>14285</v>
      </c>
      <c r="D599" s="1926"/>
      <c r="E599" s="1926" t="s">
        <v>1826</v>
      </c>
      <c r="F599" s="1926">
        <v>5</v>
      </c>
      <c r="G599" s="3141"/>
      <c r="H599" s="3186">
        <v>380618.7</v>
      </c>
      <c r="I599" s="3186">
        <v>380618.7</v>
      </c>
      <c r="J599" s="4590"/>
    </row>
    <row r="600" spans="1:10" ht="38.25">
      <c r="A600" s="4567">
        <v>150</v>
      </c>
      <c r="B600" s="4501" t="s">
        <v>14463</v>
      </c>
      <c r="C600" s="1296" t="s">
        <v>14469</v>
      </c>
      <c r="D600" s="1330"/>
      <c r="E600" s="1330"/>
      <c r="F600" s="1330"/>
      <c r="G600" s="1330"/>
      <c r="H600" s="3187">
        <v>223429</v>
      </c>
      <c r="I600" s="3187">
        <v>223429</v>
      </c>
      <c r="J600" s="4447" t="s">
        <v>14465</v>
      </c>
    </row>
    <row r="601" spans="1:10">
      <c r="A601" s="4567"/>
      <c r="B601" s="4501"/>
      <c r="C601" s="1926" t="s">
        <v>14470</v>
      </c>
      <c r="D601" s="1330"/>
      <c r="E601" s="1926" t="s">
        <v>1826</v>
      </c>
      <c r="F601" s="1926">
        <v>42</v>
      </c>
      <c r="G601" s="3141"/>
      <c r="H601" s="3188">
        <v>147951</v>
      </c>
      <c r="I601" s="3188">
        <v>147951</v>
      </c>
      <c r="J601" s="4125"/>
    </row>
    <row r="602" spans="1:10">
      <c r="A602" s="4567"/>
      <c r="B602" s="4501"/>
      <c r="C602" s="1926" t="s">
        <v>14471</v>
      </c>
      <c r="D602" s="1330"/>
      <c r="E602" s="1926" t="s">
        <v>1826</v>
      </c>
      <c r="F602" s="1926">
        <v>1</v>
      </c>
      <c r="G602" s="3141"/>
      <c r="H602" s="3186">
        <v>2969.5</v>
      </c>
      <c r="I602" s="3186">
        <v>2969.5</v>
      </c>
      <c r="J602" s="4125"/>
    </row>
    <row r="603" spans="1:10">
      <c r="A603" s="4567"/>
      <c r="B603" s="4501"/>
      <c r="C603" s="1926" t="s">
        <v>14472</v>
      </c>
      <c r="D603" s="1926" t="s">
        <v>14473</v>
      </c>
      <c r="E603" s="1926" t="s">
        <v>1826</v>
      </c>
      <c r="F603" s="1926">
        <v>3</v>
      </c>
      <c r="G603" s="3141"/>
      <c r="H603" s="3186">
        <v>1219.5</v>
      </c>
      <c r="I603" s="3186">
        <v>1219.5</v>
      </c>
      <c r="J603" s="4125"/>
    </row>
    <row r="604" spans="1:10">
      <c r="A604" s="4567"/>
      <c r="B604" s="4501"/>
      <c r="C604" s="1926" t="s">
        <v>14263</v>
      </c>
      <c r="D604" s="1926" t="s">
        <v>14234</v>
      </c>
      <c r="E604" s="1926" t="s">
        <v>1826</v>
      </c>
      <c r="F604" s="1926">
        <v>5</v>
      </c>
      <c r="G604" s="3141"/>
      <c r="H604" s="3188">
        <v>37779</v>
      </c>
      <c r="I604" s="3188">
        <v>37779</v>
      </c>
      <c r="J604" s="4125"/>
    </row>
    <row r="605" spans="1:10">
      <c r="A605" s="4567"/>
      <c r="B605" s="4501"/>
      <c r="C605" s="1926" t="s">
        <v>13955</v>
      </c>
      <c r="D605" s="1926" t="s">
        <v>14474</v>
      </c>
      <c r="E605" s="1926" t="s">
        <v>1826</v>
      </c>
      <c r="F605" s="1926">
        <v>5</v>
      </c>
      <c r="G605" s="3141"/>
      <c r="H605" s="3188">
        <v>14960</v>
      </c>
      <c r="I605" s="3188">
        <v>14960</v>
      </c>
      <c r="J605" s="4125"/>
    </row>
    <row r="606" spans="1:10" ht="25.5">
      <c r="A606" s="4567"/>
      <c r="B606" s="4501"/>
      <c r="C606" s="1926" t="s">
        <v>14475</v>
      </c>
      <c r="D606" s="1330"/>
      <c r="E606" s="1926" t="s">
        <v>1463</v>
      </c>
      <c r="F606" s="1926">
        <v>50</v>
      </c>
      <c r="G606" s="3141"/>
      <c r="H606" s="3188">
        <v>18550</v>
      </c>
      <c r="I606" s="3188">
        <v>18550</v>
      </c>
      <c r="J606" s="4126"/>
    </row>
    <row r="607" spans="1:10" ht="38.25">
      <c r="A607" s="4589">
        <v>151</v>
      </c>
      <c r="B607" s="4447" t="s">
        <v>14463</v>
      </c>
      <c r="C607" s="3189" t="s">
        <v>14476</v>
      </c>
      <c r="D607" s="3077"/>
      <c r="E607" s="3073"/>
      <c r="F607" s="3073"/>
      <c r="G607" s="3141"/>
      <c r="H607" s="3187">
        <v>286423</v>
      </c>
      <c r="I607" s="3187">
        <v>286423</v>
      </c>
      <c r="J607" s="4447" t="s">
        <v>14465</v>
      </c>
    </row>
    <row r="608" spans="1:10" ht="25.5">
      <c r="A608" s="4589"/>
      <c r="B608" s="4125"/>
      <c r="C608" s="1926" t="s">
        <v>14477</v>
      </c>
      <c r="D608" s="3190"/>
      <c r="E608" s="3191" t="s">
        <v>1826</v>
      </c>
      <c r="F608" s="1926">
        <v>5</v>
      </c>
      <c r="G608" s="3192"/>
      <c r="H608" s="3155">
        <v>144968</v>
      </c>
      <c r="I608" s="3155">
        <v>144968</v>
      </c>
      <c r="J608" s="4125"/>
    </row>
    <row r="609" spans="1:10">
      <c r="A609" s="4589"/>
      <c r="B609" s="4125"/>
      <c r="C609" s="1926" t="s">
        <v>14478</v>
      </c>
      <c r="D609" s="3193"/>
      <c r="E609" s="3191" t="s">
        <v>1826</v>
      </c>
      <c r="F609" s="1926">
        <v>20</v>
      </c>
      <c r="G609" s="3192"/>
      <c r="H609" s="3155">
        <v>20132</v>
      </c>
      <c r="I609" s="3155">
        <v>20132</v>
      </c>
      <c r="J609" s="4125"/>
    </row>
    <row r="610" spans="1:10">
      <c r="A610" s="4589"/>
      <c r="B610" s="4125"/>
      <c r="C610" s="3191" t="s">
        <v>14479</v>
      </c>
      <c r="D610" s="3191" t="s">
        <v>14480</v>
      </c>
      <c r="E610" s="3191" t="s">
        <v>1463</v>
      </c>
      <c r="F610" s="1926">
        <v>85</v>
      </c>
      <c r="G610" s="3192"/>
      <c r="H610" s="3155">
        <v>8963</v>
      </c>
      <c r="I610" s="3155">
        <v>8963</v>
      </c>
      <c r="J610" s="4125"/>
    </row>
    <row r="611" spans="1:10">
      <c r="A611" s="4589"/>
      <c r="B611" s="4125"/>
      <c r="C611" s="3191" t="s">
        <v>14481</v>
      </c>
      <c r="D611" s="3191"/>
      <c r="E611" s="3191" t="s">
        <v>1826</v>
      </c>
      <c r="F611" s="1926">
        <v>8</v>
      </c>
      <c r="G611" s="3192"/>
      <c r="H611" s="3155">
        <v>4454</v>
      </c>
      <c r="I611" s="3155">
        <v>4454</v>
      </c>
      <c r="J611" s="4125"/>
    </row>
    <row r="612" spans="1:10" ht="25.5">
      <c r="A612" s="4589"/>
      <c r="B612" s="4125"/>
      <c r="C612" s="3191" t="s">
        <v>14482</v>
      </c>
      <c r="D612" s="3191"/>
      <c r="E612" s="3191" t="s">
        <v>1826</v>
      </c>
      <c r="F612" s="1926">
        <v>2</v>
      </c>
      <c r="G612" s="3192"/>
      <c r="H612" s="3155">
        <v>4278</v>
      </c>
      <c r="I612" s="3155">
        <v>4278</v>
      </c>
      <c r="J612" s="4125"/>
    </row>
    <row r="613" spans="1:10">
      <c r="A613" s="4589"/>
      <c r="B613" s="4125"/>
      <c r="C613" s="3191" t="s">
        <v>14483</v>
      </c>
      <c r="D613" s="3191" t="s">
        <v>14484</v>
      </c>
      <c r="E613" s="3191" t="s">
        <v>1463</v>
      </c>
      <c r="F613" s="1926">
        <v>200</v>
      </c>
      <c r="G613" s="3192"/>
      <c r="H613" s="3155">
        <v>23037</v>
      </c>
      <c r="I613" s="3155">
        <v>23037</v>
      </c>
      <c r="J613" s="4125"/>
    </row>
    <row r="614" spans="1:10">
      <c r="A614" s="4589"/>
      <c r="B614" s="4125"/>
      <c r="C614" s="3191" t="s">
        <v>14485</v>
      </c>
      <c r="D614" s="3191" t="s">
        <v>14486</v>
      </c>
      <c r="E614" s="3191" t="s">
        <v>1463</v>
      </c>
      <c r="F614" s="1926">
        <v>50</v>
      </c>
      <c r="G614" s="3192"/>
      <c r="H614" s="3155">
        <v>16665</v>
      </c>
      <c r="I614" s="3155">
        <v>16665</v>
      </c>
      <c r="J614" s="4125"/>
    </row>
    <row r="615" spans="1:10">
      <c r="A615" s="4589"/>
      <c r="B615" s="4125"/>
      <c r="C615" s="3191" t="s">
        <v>14487</v>
      </c>
      <c r="D615" s="3191"/>
      <c r="E615" s="3191" t="s">
        <v>1826</v>
      </c>
      <c r="F615" s="1926">
        <v>10</v>
      </c>
      <c r="G615" s="3192"/>
      <c r="H615" s="3155">
        <v>1091</v>
      </c>
      <c r="I615" s="3155">
        <v>1091</v>
      </c>
      <c r="J615" s="4125"/>
    </row>
    <row r="616" spans="1:10">
      <c r="A616" s="4589"/>
      <c r="B616" s="4125"/>
      <c r="C616" s="3191" t="s">
        <v>14488</v>
      </c>
      <c r="D616" s="3191" t="s">
        <v>14489</v>
      </c>
      <c r="E616" s="3191" t="s">
        <v>1826</v>
      </c>
      <c r="F616" s="1926">
        <v>5</v>
      </c>
      <c r="G616" s="3192"/>
      <c r="H616" s="3155">
        <v>43579.5</v>
      </c>
      <c r="I616" s="3155">
        <v>43579.5</v>
      </c>
      <c r="J616" s="4125"/>
    </row>
    <row r="617" spans="1:10" ht="25.5">
      <c r="A617" s="4588"/>
      <c r="B617" s="4126"/>
      <c r="C617" s="3191" t="s">
        <v>13955</v>
      </c>
      <c r="D617" s="3191" t="s">
        <v>14490</v>
      </c>
      <c r="E617" s="3191" t="s">
        <v>1826</v>
      </c>
      <c r="F617" s="1926">
        <v>5</v>
      </c>
      <c r="G617" s="3192"/>
      <c r="H617" s="3155">
        <v>19255.5</v>
      </c>
      <c r="I617" s="3155">
        <v>19255.5</v>
      </c>
      <c r="J617" s="4126"/>
    </row>
    <row r="618" spans="1:10">
      <c r="A618" s="4587"/>
      <c r="B618" s="4447" t="s">
        <v>14491</v>
      </c>
      <c r="C618" s="3194" t="s">
        <v>14492</v>
      </c>
      <c r="D618" s="3195"/>
      <c r="E618" s="3195" t="s">
        <v>1826</v>
      </c>
      <c r="F618" s="3074">
        <v>59</v>
      </c>
      <c r="G618" s="3192"/>
      <c r="H618" s="3196">
        <v>6239075.9900000002</v>
      </c>
      <c r="I618" s="3196">
        <v>6239075.9900000002</v>
      </c>
      <c r="J618" s="4447" t="s">
        <v>14493</v>
      </c>
    </row>
    <row r="619" spans="1:10">
      <c r="A619" s="4588"/>
      <c r="B619" s="4126"/>
      <c r="C619" s="3195" t="s">
        <v>5944</v>
      </c>
      <c r="D619" s="3195"/>
      <c r="E619" s="3195" t="s">
        <v>14494</v>
      </c>
      <c r="F619" s="3074">
        <v>50</v>
      </c>
      <c r="G619" s="3192"/>
      <c r="H619" s="3196">
        <v>359813.54</v>
      </c>
      <c r="I619" s="3196">
        <v>359813.54</v>
      </c>
      <c r="J619" s="4126"/>
    </row>
    <row r="620" spans="1:10" ht="25.5">
      <c r="A620" s="4570">
        <v>152</v>
      </c>
      <c r="B620" s="4501" t="s">
        <v>14495</v>
      </c>
      <c r="C620" s="2941" t="s">
        <v>14140</v>
      </c>
      <c r="D620" s="2941"/>
      <c r="E620" s="2941"/>
      <c r="F620" s="2941"/>
      <c r="G620" s="1296"/>
      <c r="H620" s="3166">
        <v>399990.04</v>
      </c>
      <c r="I620" s="3166">
        <v>399990.04</v>
      </c>
      <c r="J620" s="4501" t="s">
        <v>14496</v>
      </c>
    </row>
    <row r="621" spans="1:10">
      <c r="A621" s="4570"/>
      <c r="B621" s="4501"/>
      <c r="C621" s="1330" t="s">
        <v>14044</v>
      </c>
      <c r="D621" s="1330" t="s">
        <v>14031</v>
      </c>
      <c r="E621" s="1330" t="s">
        <v>1826</v>
      </c>
      <c r="F621" s="1330">
        <v>7</v>
      </c>
      <c r="G621" s="1330"/>
      <c r="H621" s="1721">
        <v>141551.81</v>
      </c>
      <c r="I621" s="1721">
        <v>141551.81</v>
      </c>
      <c r="J621" s="4501"/>
    </row>
    <row r="622" spans="1:10">
      <c r="A622" s="4570"/>
      <c r="B622" s="4501"/>
      <c r="C622" s="1330" t="s">
        <v>4308</v>
      </c>
      <c r="D622" s="1330" t="s">
        <v>14497</v>
      </c>
      <c r="E622" s="1330" t="s">
        <v>1826</v>
      </c>
      <c r="F622" s="1330">
        <v>7</v>
      </c>
      <c r="G622" s="1330"/>
      <c r="H622" s="1721">
        <v>69214.67</v>
      </c>
      <c r="I622" s="1721">
        <v>69214.67</v>
      </c>
      <c r="J622" s="4501"/>
    </row>
    <row r="623" spans="1:10">
      <c r="A623" s="4570"/>
      <c r="B623" s="4501"/>
      <c r="C623" s="1330" t="s">
        <v>13955</v>
      </c>
      <c r="D623" s="1330" t="s">
        <v>14498</v>
      </c>
      <c r="E623" s="1330" t="s">
        <v>1826</v>
      </c>
      <c r="F623" s="1330">
        <v>7</v>
      </c>
      <c r="G623" s="1330"/>
      <c r="H623" s="1721">
        <v>6578</v>
      </c>
      <c r="I623" s="1721">
        <v>6578</v>
      </c>
      <c r="J623" s="4501"/>
    </row>
    <row r="624" spans="1:10">
      <c r="A624" s="4570"/>
      <c r="B624" s="4501"/>
      <c r="C624" s="1330" t="s">
        <v>13954</v>
      </c>
      <c r="D624" s="1330" t="s">
        <v>14022</v>
      </c>
      <c r="E624" s="1330" t="s">
        <v>1826</v>
      </c>
      <c r="F624" s="1330">
        <v>7</v>
      </c>
      <c r="G624" s="1330"/>
      <c r="H624" s="1721">
        <v>59326.86</v>
      </c>
      <c r="I624" s="1721">
        <v>59326.86</v>
      </c>
      <c r="J624" s="4501"/>
    </row>
    <row r="625" spans="1:10">
      <c r="A625" s="4570"/>
      <c r="B625" s="4501"/>
      <c r="C625" s="1330" t="s">
        <v>13962</v>
      </c>
      <c r="D625" s="1330" t="s">
        <v>14499</v>
      </c>
      <c r="E625" s="1330" t="s">
        <v>1463</v>
      </c>
      <c r="F625" s="1330">
        <v>217</v>
      </c>
      <c r="G625" s="1330"/>
      <c r="H625" s="1721">
        <v>47494.8</v>
      </c>
      <c r="I625" s="1721">
        <v>47494.8</v>
      </c>
      <c r="J625" s="4501"/>
    </row>
    <row r="626" spans="1:10">
      <c r="A626" s="4570"/>
      <c r="B626" s="4501"/>
      <c r="C626" s="1330" t="s">
        <v>13962</v>
      </c>
      <c r="D626" s="1330" t="s">
        <v>14500</v>
      </c>
      <c r="E626" s="1330" t="s">
        <v>1463</v>
      </c>
      <c r="F626" s="1330">
        <v>60</v>
      </c>
      <c r="G626" s="1330"/>
      <c r="H626" s="1721">
        <v>11240.88</v>
      </c>
      <c r="I626" s="1721">
        <v>11240.88</v>
      </c>
      <c r="J626" s="4501"/>
    </row>
    <row r="627" spans="1:10">
      <c r="A627" s="4570"/>
      <c r="B627" s="4501"/>
      <c r="C627" s="1330" t="s">
        <v>13962</v>
      </c>
      <c r="D627" s="1330" t="s">
        <v>14501</v>
      </c>
      <c r="E627" s="1330" t="s">
        <v>1463</v>
      </c>
      <c r="F627" s="1330">
        <v>35</v>
      </c>
      <c r="G627" s="1330"/>
      <c r="H627" s="1721">
        <v>2966.34</v>
      </c>
      <c r="I627" s="1721">
        <v>2966.34</v>
      </c>
      <c r="J627" s="4501"/>
    </row>
    <row r="628" spans="1:10">
      <c r="A628" s="4570"/>
      <c r="B628" s="4501"/>
      <c r="C628" s="1296" t="s">
        <v>14502</v>
      </c>
      <c r="D628" s="1330" t="s">
        <v>14503</v>
      </c>
      <c r="E628" s="1330" t="s">
        <v>1826</v>
      </c>
      <c r="F628" s="1330">
        <v>7</v>
      </c>
      <c r="G628" s="1330"/>
      <c r="H628" s="1721">
        <v>61616.67</v>
      </c>
      <c r="I628" s="1721">
        <v>61616.67</v>
      </c>
      <c r="J628" s="4501"/>
    </row>
    <row r="629" spans="1:10" ht="25.5">
      <c r="A629" s="4584">
        <v>153</v>
      </c>
      <c r="B629" s="4126" t="s">
        <v>14504</v>
      </c>
      <c r="C629" s="2941" t="s">
        <v>14140</v>
      </c>
      <c r="D629" s="2941"/>
      <c r="E629" s="2941"/>
      <c r="F629" s="2941"/>
      <c r="G629" s="2941"/>
      <c r="H629" s="3166">
        <v>1465375.05</v>
      </c>
      <c r="I629" s="3166">
        <v>1465375.05</v>
      </c>
      <c r="J629" s="4463" t="s">
        <v>14505</v>
      </c>
    </row>
    <row r="630" spans="1:10">
      <c r="A630" s="4580"/>
      <c r="B630" s="4501"/>
      <c r="C630" s="1330" t="s">
        <v>14044</v>
      </c>
      <c r="D630" s="1330" t="s">
        <v>14506</v>
      </c>
      <c r="E630" s="1330" t="s">
        <v>1826</v>
      </c>
      <c r="F630" s="1330">
        <v>29</v>
      </c>
      <c r="G630" s="1330"/>
      <c r="H630" s="1721">
        <v>669330.39</v>
      </c>
      <c r="I630" s="1721">
        <v>669330.39</v>
      </c>
      <c r="J630" s="4463"/>
    </row>
    <row r="631" spans="1:10">
      <c r="A631" s="4580"/>
      <c r="B631" s="4501"/>
      <c r="C631" s="1330" t="s">
        <v>14044</v>
      </c>
      <c r="D631" s="1330" t="s">
        <v>14507</v>
      </c>
      <c r="E631" s="1330" t="s">
        <v>14508</v>
      </c>
      <c r="F631" s="1330">
        <v>2</v>
      </c>
      <c r="G631" s="1330"/>
      <c r="H631" s="1721">
        <v>25253.84</v>
      </c>
      <c r="I631" s="1721">
        <v>25253.84</v>
      </c>
      <c r="J631" s="4463"/>
    </row>
    <row r="632" spans="1:10">
      <c r="A632" s="4580"/>
      <c r="B632" s="4501"/>
      <c r="C632" s="1330" t="s">
        <v>4308</v>
      </c>
      <c r="D632" s="1330" t="s">
        <v>14170</v>
      </c>
      <c r="E632" s="1330" t="s">
        <v>14508</v>
      </c>
      <c r="F632" s="1330">
        <v>29</v>
      </c>
      <c r="G632" s="1330"/>
      <c r="H632" s="1721">
        <v>215206.23</v>
      </c>
      <c r="I632" s="1721">
        <v>215206.23</v>
      </c>
      <c r="J632" s="4463"/>
    </row>
    <row r="633" spans="1:10">
      <c r="A633" s="4580"/>
      <c r="B633" s="4501"/>
      <c r="C633" s="1330" t="s">
        <v>13955</v>
      </c>
      <c r="D633" s="1330" t="s">
        <v>14171</v>
      </c>
      <c r="E633" s="1330" t="s">
        <v>1826</v>
      </c>
      <c r="F633" s="1330">
        <v>29</v>
      </c>
      <c r="G633" s="1330"/>
      <c r="H633" s="1721">
        <v>23411.56</v>
      </c>
      <c r="I633" s="1721">
        <v>23411.56</v>
      </c>
      <c r="J633" s="4463"/>
    </row>
    <row r="634" spans="1:10">
      <c r="A634" s="4580"/>
      <c r="B634" s="4501"/>
      <c r="C634" s="1330" t="s">
        <v>13954</v>
      </c>
      <c r="D634" s="1330" t="s">
        <v>14022</v>
      </c>
      <c r="E634" s="1330" t="s">
        <v>1826</v>
      </c>
      <c r="F634" s="1330">
        <v>29</v>
      </c>
      <c r="G634" s="1330"/>
      <c r="H634" s="1721">
        <v>171084.45</v>
      </c>
      <c r="I634" s="1721">
        <v>171084.45</v>
      </c>
      <c r="J634" s="4463"/>
    </row>
    <row r="635" spans="1:10">
      <c r="A635" s="4580"/>
      <c r="B635" s="4501"/>
      <c r="C635" s="1330" t="s">
        <v>14166</v>
      </c>
      <c r="D635" s="1330" t="s">
        <v>14138</v>
      </c>
      <c r="E635" s="1330" t="s">
        <v>1826</v>
      </c>
      <c r="F635" s="1330">
        <v>1</v>
      </c>
      <c r="G635" s="1330"/>
      <c r="H635" s="1721">
        <v>2028.59</v>
      </c>
      <c r="I635" s="1721">
        <v>2028.59</v>
      </c>
      <c r="J635" s="4463"/>
    </row>
    <row r="636" spans="1:10">
      <c r="A636" s="4580"/>
      <c r="B636" s="4501"/>
      <c r="C636" s="1330" t="s">
        <v>13962</v>
      </c>
      <c r="D636" s="1330" t="s">
        <v>14509</v>
      </c>
      <c r="E636" s="1330" t="s">
        <v>1463</v>
      </c>
      <c r="F636" s="1330">
        <v>1140</v>
      </c>
      <c r="G636" s="1330"/>
      <c r="H636" s="1721">
        <v>353967.83</v>
      </c>
      <c r="I636" s="1721">
        <v>353967.83</v>
      </c>
      <c r="J636" s="4463"/>
    </row>
    <row r="637" spans="1:10" ht="15.75" thickBot="1">
      <c r="A637" s="4586"/>
      <c r="B637" s="4447"/>
      <c r="C637" s="3169" t="s">
        <v>13962</v>
      </c>
      <c r="D637" s="3075" t="s">
        <v>14501</v>
      </c>
      <c r="E637" s="3075" t="s">
        <v>1463</v>
      </c>
      <c r="F637" s="3169">
        <v>100</v>
      </c>
      <c r="G637" s="3169"/>
      <c r="H637" s="3053">
        <v>5092.17</v>
      </c>
      <c r="I637" s="3170">
        <v>5092.17</v>
      </c>
      <c r="J637" s="4463"/>
    </row>
    <row r="638" spans="1:10" ht="25.5">
      <c r="A638" s="4549">
        <v>154</v>
      </c>
      <c r="B638" s="4447" t="s">
        <v>14510</v>
      </c>
      <c r="C638" s="3197" t="s">
        <v>14511</v>
      </c>
      <c r="D638" s="1330"/>
      <c r="E638" s="1330"/>
      <c r="F638" s="3198">
        <v>8</v>
      </c>
      <c r="G638" s="3199"/>
      <c r="H638" s="3154">
        <v>349590.4</v>
      </c>
      <c r="I638" s="3154">
        <v>349590.4</v>
      </c>
      <c r="J638" s="4501" t="s">
        <v>14505</v>
      </c>
    </row>
    <row r="639" spans="1:10" ht="38.25">
      <c r="A639" s="4550"/>
      <c r="B639" s="4125"/>
      <c r="C639" s="1926" t="s">
        <v>14512</v>
      </c>
      <c r="D639" s="1330"/>
      <c r="E639" s="1926" t="s">
        <v>1463</v>
      </c>
      <c r="F639" s="1926">
        <v>8</v>
      </c>
      <c r="G639" s="3193"/>
      <c r="H639" s="3155">
        <v>122390.39999999999</v>
      </c>
      <c r="I639" s="3155">
        <v>122390.39999999999</v>
      </c>
      <c r="J639" s="4501"/>
    </row>
    <row r="640" spans="1:10" ht="38.25">
      <c r="A640" s="4550"/>
      <c r="B640" s="4125"/>
      <c r="C640" s="1926" t="s">
        <v>14513</v>
      </c>
      <c r="D640" s="1330"/>
      <c r="E640" s="1926" t="s">
        <v>1826</v>
      </c>
      <c r="F640" s="1926">
        <v>10</v>
      </c>
      <c r="G640" s="3193"/>
      <c r="H640" s="3155">
        <v>211000</v>
      </c>
      <c r="I640" s="3155">
        <v>211000</v>
      </c>
      <c r="J640" s="4501"/>
    </row>
    <row r="641" spans="1:10">
      <c r="A641" s="4550"/>
      <c r="B641" s="4125"/>
      <c r="C641" s="1926" t="s">
        <v>14110</v>
      </c>
      <c r="D641" s="1330"/>
      <c r="E641" s="1926" t="s">
        <v>1826</v>
      </c>
      <c r="F641" s="1926">
        <v>20</v>
      </c>
      <c r="G641" s="3193"/>
      <c r="H641" s="3155">
        <v>8400</v>
      </c>
      <c r="I641" s="3155">
        <v>8400</v>
      </c>
      <c r="J641" s="4501"/>
    </row>
    <row r="642" spans="1:10" ht="25.5">
      <c r="A642" s="4551"/>
      <c r="B642" s="4126"/>
      <c r="C642" s="3072" t="s">
        <v>14514</v>
      </c>
      <c r="D642" s="3075"/>
      <c r="E642" s="3072" t="s">
        <v>1463</v>
      </c>
      <c r="F642" s="3072">
        <v>300</v>
      </c>
      <c r="G642" s="3193"/>
      <c r="H642" s="3200">
        <v>7800</v>
      </c>
      <c r="I642" s="3200">
        <v>7800</v>
      </c>
      <c r="J642" s="4447"/>
    </row>
    <row r="643" spans="1:10" ht="51">
      <c r="A643" s="4549">
        <v>155</v>
      </c>
      <c r="B643" s="4447" t="s">
        <v>14515</v>
      </c>
      <c r="C643" s="3197" t="s">
        <v>14516</v>
      </c>
      <c r="D643" s="1330"/>
      <c r="E643" s="3075"/>
      <c r="F643" s="3201">
        <v>1230</v>
      </c>
      <c r="G643" s="3141"/>
      <c r="H643" s="3154">
        <v>922595</v>
      </c>
      <c r="I643" s="3154">
        <v>922595</v>
      </c>
      <c r="J643" s="4447" t="s">
        <v>14505</v>
      </c>
    </row>
    <row r="644" spans="1:10">
      <c r="A644" s="4550"/>
      <c r="B644" s="4125"/>
      <c r="C644" s="1926" t="s">
        <v>14517</v>
      </c>
      <c r="D644" s="3141"/>
      <c r="E644" s="3191" t="s">
        <v>1826</v>
      </c>
      <c r="F644" s="1926">
        <v>27</v>
      </c>
      <c r="G644" s="3192"/>
      <c r="H644" s="3155">
        <v>16497</v>
      </c>
      <c r="I644" s="3155">
        <v>16497</v>
      </c>
      <c r="J644" s="4125"/>
    </row>
    <row r="645" spans="1:10">
      <c r="A645" s="4550"/>
      <c r="B645" s="4125"/>
      <c r="C645" s="1926" t="s">
        <v>14145</v>
      </c>
      <c r="D645" s="3141"/>
      <c r="E645" s="3191" t="s">
        <v>1826</v>
      </c>
      <c r="F645" s="1926">
        <v>35</v>
      </c>
      <c r="G645" s="3192"/>
      <c r="H645" s="3155">
        <v>24115</v>
      </c>
      <c r="I645" s="3155">
        <v>24115</v>
      </c>
      <c r="J645" s="4125"/>
    </row>
    <row r="646" spans="1:10">
      <c r="A646" s="4550"/>
      <c r="B646" s="4125"/>
      <c r="C646" s="1926" t="s">
        <v>14518</v>
      </c>
      <c r="D646" s="3141"/>
      <c r="E646" s="3191" t="s">
        <v>1826</v>
      </c>
      <c r="F646" s="1926">
        <v>19</v>
      </c>
      <c r="G646" s="3192"/>
      <c r="H646" s="3155">
        <v>6175</v>
      </c>
      <c r="I646" s="3155">
        <v>6175</v>
      </c>
      <c r="J646" s="4125"/>
    </row>
    <row r="647" spans="1:10">
      <c r="A647" s="4550"/>
      <c r="B647" s="4125"/>
      <c r="C647" s="1926" t="s">
        <v>14405</v>
      </c>
      <c r="D647" s="3141"/>
      <c r="E647" s="3191" t="s">
        <v>1826</v>
      </c>
      <c r="F647" s="1926">
        <v>1</v>
      </c>
      <c r="G647" s="3192"/>
      <c r="H647" s="3155">
        <v>52698</v>
      </c>
      <c r="I647" s="3155">
        <v>52698</v>
      </c>
      <c r="J647" s="4125"/>
    </row>
    <row r="648" spans="1:10">
      <c r="A648" s="4550"/>
      <c r="B648" s="4125"/>
      <c r="C648" s="1926" t="s">
        <v>14519</v>
      </c>
      <c r="D648" s="3141"/>
      <c r="E648" s="3191" t="s">
        <v>1826</v>
      </c>
      <c r="F648" s="1926">
        <v>1</v>
      </c>
      <c r="G648" s="3192"/>
      <c r="H648" s="3155">
        <v>195</v>
      </c>
      <c r="I648" s="3155">
        <v>195</v>
      </c>
      <c r="J648" s="4125"/>
    </row>
    <row r="649" spans="1:10">
      <c r="A649" s="4550"/>
      <c r="B649" s="4125"/>
      <c r="C649" s="1926" t="s">
        <v>14520</v>
      </c>
      <c r="D649" s="3141"/>
      <c r="E649" s="3191" t="s">
        <v>1826</v>
      </c>
      <c r="F649" s="1926">
        <v>1</v>
      </c>
      <c r="G649" s="3192"/>
      <c r="H649" s="3155">
        <v>1569</v>
      </c>
      <c r="I649" s="3155">
        <v>1569</v>
      </c>
      <c r="J649" s="4125"/>
    </row>
    <row r="650" spans="1:10">
      <c r="A650" s="4550"/>
      <c r="B650" s="4125"/>
      <c r="C650" s="3191" t="s">
        <v>13962</v>
      </c>
      <c r="D650" s="3191" t="s">
        <v>14521</v>
      </c>
      <c r="E650" s="3191" t="s">
        <v>1463</v>
      </c>
      <c r="F650" s="1926">
        <v>1010</v>
      </c>
      <c r="G650" s="3192"/>
      <c r="H650" s="3155">
        <v>124230</v>
      </c>
      <c r="I650" s="3155">
        <v>124230</v>
      </c>
      <c r="J650" s="4125"/>
    </row>
    <row r="651" spans="1:10">
      <c r="A651" s="4550"/>
      <c r="B651" s="4125"/>
      <c r="C651" s="3191" t="s">
        <v>13962</v>
      </c>
      <c r="D651" s="3191" t="s">
        <v>14522</v>
      </c>
      <c r="E651" s="3191" t="s">
        <v>1463</v>
      </c>
      <c r="F651" s="1926">
        <v>220</v>
      </c>
      <c r="G651" s="3192"/>
      <c r="H651" s="3155">
        <v>59400</v>
      </c>
      <c r="I651" s="3155">
        <v>59400</v>
      </c>
      <c r="J651" s="4125"/>
    </row>
    <row r="652" spans="1:10">
      <c r="A652" s="4550"/>
      <c r="B652" s="4125"/>
      <c r="C652" s="3191" t="s">
        <v>14523</v>
      </c>
      <c r="D652" s="3191" t="s">
        <v>14524</v>
      </c>
      <c r="E652" s="3191" t="s">
        <v>1463</v>
      </c>
      <c r="F652" s="1926">
        <v>10</v>
      </c>
      <c r="G652" s="3192"/>
      <c r="H652" s="3155">
        <v>3190</v>
      </c>
      <c r="I652" s="3155">
        <v>3190</v>
      </c>
      <c r="J652" s="4125"/>
    </row>
    <row r="653" spans="1:10">
      <c r="A653" s="4550"/>
      <c r="B653" s="4125"/>
      <c r="C653" s="3191" t="s">
        <v>14525</v>
      </c>
      <c r="D653" s="3191" t="s">
        <v>14526</v>
      </c>
      <c r="E653" s="3191" t="s">
        <v>1463</v>
      </c>
      <c r="F653" s="1926">
        <v>18</v>
      </c>
      <c r="G653" s="3192"/>
      <c r="H653" s="3155">
        <v>1872</v>
      </c>
      <c r="I653" s="3155">
        <v>1872</v>
      </c>
      <c r="J653" s="4125"/>
    </row>
    <row r="654" spans="1:10">
      <c r="A654" s="4550"/>
      <c r="B654" s="4125"/>
      <c r="C654" s="3191" t="s">
        <v>14527</v>
      </c>
      <c r="D654" s="3191"/>
      <c r="E654" s="3191" t="s">
        <v>1463</v>
      </c>
      <c r="F654" s="1926">
        <v>86.07</v>
      </c>
      <c r="G654" s="3192"/>
      <c r="H654" s="3155">
        <v>9381</v>
      </c>
      <c r="I654" s="3155">
        <v>9381</v>
      </c>
      <c r="J654" s="4125"/>
    </row>
    <row r="655" spans="1:10">
      <c r="A655" s="4550"/>
      <c r="B655" s="4125"/>
      <c r="C655" s="3191" t="s">
        <v>14030</v>
      </c>
      <c r="D655" s="3191"/>
      <c r="E655" s="3191" t="s">
        <v>1826</v>
      </c>
      <c r="F655" s="1926">
        <v>33</v>
      </c>
      <c r="G655" s="3192"/>
      <c r="H655" s="3155">
        <v>394779</v>
      </c>
      <c r="I655" s="3155">
        <v>394779</v>
      </c>
      <c r="J655" s="4125"/>
    </row>
    <row r="656" spans="1:10">
      <c r="A656" s="4550"/>
      <c r="B656" s="4125"/>
      <c r="C656" s="3191" t="s">
        <v>4308</v>
      </c>
      <c r="D656" s="3191" t="s">
        <v>14021</v>
      </c>
      <c r="E656" s="3191" t="s">
        <v>1826</v>
      </c>
      <c r="F656" s="1926">
        <v>19</v>
      </c>
      <c r="G656" s="3192"/>
      <c r="H656" s="3155">
        <v>132620</v>
      </c>
      <c r="I656" s="3155">
        <v>132620</v>
      </c>
      <c r="J656" s="4125"/>
    </row>
    <row r="657" spans="1:10">
      <c r="A657" s="4550"/>
      <c r="B657" s="4125"/>
      <c r="C657" s="3191" t="s">
        <v>13955</v>
      </c>
      <c r="D657" s="3191" t="s">
        <v>14322</v>
      </c>
      <c r="E657" s="3191" t="s">
        <v>1826</v>
      </c>
      <c r="F657" s="1926">
        <v>19</v>
      </c>
      <c r="G657" s="3192"/>
      <c r="H657" s="3155">
        <v>14801</v>
      </c>
      <c r="I657" s="3155">
        <v>14801</v>
      </c>
      <c r="J657" s="4125"/>
    </row>
    <row r="658" spans="1:10" ht="25.5">
      <c r="A658" s="4550"/>
      <c r="B658" s="4125"/>
      <c r="C658" s="3191" t="s">
        <v>14528</v>
      </c>
      <c r="D658" s="3191"/>
      <c r="E658" s="3191" t="s">
        <v>14529</v>
      </c>
      <c r="F658" s="1926">
        <v>38</v>
      </c>
      <c r="G658" s="3192"/>
      <c r="H658" s="3155">
        <v>10070</v>
      </c>
      <c r="I658" s="3155">
        <v>10070</v>
      </c>
      <c r="J658" s="4125"/>
    </row>
    <row r="659" spans="1:10">
      <c r="A659" s="4550"/>
      <c r="B659" s="4125"/>
      <c r="C659" s="3191" t="s">
        <v>13954</v>
      </c>
      <c r="D659" s="3191"/>
      <c r="E659" s="3191" t="s">
        <v>14529</v>
      </c>
      <c r="F659" s="1926">
        <v>19</v>
      </c>
      <c r="G659" s="3192"/>
      <c r="H659" s="3155">
        <v>67811</v>
      </c>
      <c r="I659" s="3155">
        <v>67811</v>
      </c>
      <c r="J659" s="4125"/>
    </row>
    <row r="660" spans="1:10">
      <c r="A660" s="4551"/>
      <c r="B660" s="4126"/>
      <c r="C660" s="3191" t="s">
        <v>13962</v>
      </c>
      <c r="D660" s="3191" t="s">
        <v>14530</v>
      </c>
      <c r="E660" s="3191" t="s">
        <v>1463</v>
      </c>
      <c r="F660" s="1926">
        <v>38</v>
      </c>
      <c r="G660" s="3192"/>
      <c r="H660" s="3155">
        <v>3192</v>
      </c>
      <c r="I660" s="3155">
        <v>3192</v>
      </c>
      <c r="J660" s="4126"/>
    </row>
    <row r="661" spans="1:10" ht="38.25">
      <c r="A661" s="4567">
        <v>156</v>
      </c>
      <c r="B661" s="4501" t="s">
        <v>14531</v>
      </c>
      <c r="C661" s="3197" t="s">
        <v>14532</v>
      </c>
      <c r="D661" s="3202"/>
      <c r="E661" s="3076"/>
      <c r="F661" s="3198">
        <v>112</v>
      </c>
      <c r="G661" s="1330"/>
      <c r="H661" s="3197">
        <v>38969.879999999997</v>
      </c>
      <c r="I661" s="3197">
        <v>38969.879999999997</v>
      </c>
      <c r="J661" s="4501" t="s">
        <v>14505</v>
      </c>
    </row>
    <row r="662" spans="1:10">
      <c r="A662" s="4567"/>
      <c r="B662" s="4501"/>
      <c r="C662" s="3191" t="s">
        <v>4308</v>
      </c>
      <c r="D662" s="3191" t="s">
        <v>14163</v>
      </c>
      <c r="E662" s="3191" t="s">
        <v>1826</v>
      </c>
      <c r="F662" s="1926">
        <v>2</v>
      </c>
      <c r="G662" s="1330"/>
      <c r="H662" s="1926">
        <v>10734.04</v>
      </c>
      <c r="I662" s="1926">
        <v>10734.04</v>
      </c>
      <c r="J662" s="4501"/>
    </row>
    <row r="663" spans="1:10">
      <c r="A663" s="4567"/>
      <c r="B663" s="4501"/>
      <c r="C663" s="3191" t="s">
        <v>13955</v>
      </c>
      <c r="D663" s="3191" t="s">
        <v>14533</v>
      </c>
      <c r="E663" s="3191" t="s">
        <v>1826</v>
      </c>
      <c r="F663" s="1926">
        <v>2</v>
      </c>
      <c r="G663" s="1330"/>
      <c r="H663" s="1926">
        <v>1761.91</v>
      </c>
      <c r="I663" s="1926">
        <v>1761.91</v>
      </c>
      <c r="J663" s="4501"/>
    </row>
    <row r="664" spans="1:10">
      <c r="A664" s="4567"/>
      <c r="B664" s="4501"/>
      <c r="C664" s="3191" t="s">
        <v>13954</v>
      </c>
      <c r="D664" s="3191" t="s">
        <v>14022</v>
      </c>
      <c r="E664" s="3191" t="s">
        <v>1826</v>
      </c>
      <c r="F664" s="1926">
        <v>2</v>
      </c>
      <c r="G664" s="1330"/>
      <c r="H664" s="1926">
        <v>959.59</v>
      </c>
      <c r="I664" s="1926">
        <v>959.59</v>
      </c>
      <c r="J664" s="4501"/>
    </row>
    <row r="665" spans="1:10">
      <c r="A665" s="4567"/>
      <c r="B665" s="4501"/>
      <c r="C665" s="3191" t="s">
        <v>14044</v>
      </c>
      <c r="D665" s="3191" t="s">
        <v>14534</v>
      </c>
      <c r="E665" s="3191" t="s">
        <v>1826</v>
      </c>
      <c r="F665" s="1926">
        <v>1</v>
      </c>
      <c r="G665" s="1330"/>
      <c r="H665" s="1926">
        <v>16259.66</v>
      </c>
      <c r="I665" s="1926">
        <v>16259.66</v>
      </c>
      <c r="J665" s="4501"/>
    </row>
    <row r="666" spans="1:10">
      <c r="A666" s="4567"/>
      <c r="B666" s="4501"/>
      <c r="C666" s="3203" t="s">
        <v>13962</v>
      </c>
      <c r="D666" s="3191" t="s">
        <v>14535</v>
      </c>
      <c r="E666" s="3191" t="s">
        <v>2382</v>
      </c>
      <c r="F666" s="1926">
        <v>112</v>
      </c>
      <c r="G666" s="1330"/>
      <c r="H666" s="3072">
        <v>9254.68</v>
      </c>
      <c r="I666" s="1926">
        <v>9254.68</v>
      </c>
      <c r="J666" s="4501"/>
    </row>
    <row r="667" spans="1:10" ht="38.25">
      <c r="A667" s="4567">
        <v>157</v>
      </c>
      <c r="B667" s="4501" t="s">
        <v>14536</v>
      </c>
      <c r="C667" s="3197" t="s">
        <v>14537</v>
      </c>
      <c r="D667" s="1330"/>
      <c r="E667" s="1330"/>
      <c r="F667" s="1330"/>
      <c r="G667" s="1330"/>
      <c r="H667" s="3154">
        <v>247141</v>
      </c>
      <c r="I667" s="3154">
        <v>247141</v>
      </c>
      <c r="J667" s="4447" t="s">
        <v>14505</v>
      </c>
    </row>
    <row r="668" spans="1:10">
      <c r="A668" s="4567"/>
      <c r="B668" s="4501"/>
      <c r="C668" s="3072" t="s">
        <v>14285</v>
      </c>
      <c r="D668" s="3075"/>
      <c r="E668" s="3075" t="s">
        <v>1826</v>
      </c>
      <c r="F668" s="3075">
        <v>4</v>
      </c>
      <c r="G668" s="3075"/>
      <c r="H668" s="3200">
        <v>247141</v>
      </c>
      <c r="I668" s="3200">
        <v>247141</v>
      </c>
      <c r="J668" s="4125"/>
    </row>
    <row r="669" spans="1:10" ht="51">
      <c r="A669" s="4567">
        <v>158</v>
      </c>
      <c r="B669" s="4501" t="s">
        <v>14538</v>
      </c>
      <c r="C669" s="3197" t="s">
        <v>14539</v>
      </c>
      <c r="D669" s="1330"/>
      <c r="E669" s="1330"/>
      <c r="F669" s="1330"/>
      <c r="G669" s="3141"/>
      <c r="H669" s="3154">
        <v>47251</v>
      </c>
      <c r="I669" s="3154">
        <v>47251</v>
      </c>
      <c r="J669" s="4501" t="s">
        <v>14505</v>
      </c>
    </row>
    <row r="670" spans="1:10">
      <c r="A670" s="4567"/>
      <c r="B670" s="4501"/>
      <c r="C670" s="3191" t="s">
        <v>13964</v>
      </c>
      <c r="D670" s="1926" t="s">
        <v>14540</v>
      </c>
      <c r="E670" s="1926" t="s">
        <v>1463</v>
      </c>
      <c r="F670" s="1330"/>
      <c r="G670" s="3141"/>
      <c r="H670" s="3155">
        <v>790</v>
      </c>
      <c r="I670" s="3155">
        <v>790</v>
      </c>
      <c r="J670" s="4501"/>
    </row>
    <row r="671" spans="1:10">
      <c r="A671" s="4567"/>
      <c r="B671" s="4501"/>
      <c r="C671" s="3191" t="s">
        <v>14151</v>
      </c>
      <c r="D671" s="1926" t="s">
        <v>14338</v>
      </c>
      <c r="E671" s="1926" t="s">
        <v>1826</v>
      </c>
      <c r="F671" s="1330"/>
      <c r="G671" s="3141"/>
      <c r="H671" s="3155">
        <v>95</v>
      </c>
      <c r="I671" s="3155">
        <v>95</v>
      </c>
      <c r="J671" s="4501"/>
    </row>
    <row r="672" spans="1:10">
      <c r="A672" s="4567"/>
      <c r="B672" s="4501"/>
      <c r="C672" s="3072" t="s">
        <v>14541</v>
      </c>
      <c r="D672" s="1330"/>
      <c r="E672" s="1926" t="s">
        <v>1826</v>
      </c>
      <c r="F672" s="1330"/>
      <c r="G672" s="3141"/>
      <c r="H672" s="3155">
        <v>46366</v>
      </c>
      <c r="I672" s="3155">
        <v>46366</v>
      </c>
      <c r="J672" s="4501"/>
    </row>
    <row r="673" spans="1:10" ht="38.25">
      <c r="A673" s="4567">
        <v>159</v>
      </c>
      <c r="B673" s="4501" t="s">
        <v>14542</v>
      </c>
      <c r="C673" s="3197" t="s">
        <v>14543</v>
      </c>
      <c r="D673" s="3202"/>
      <c r="E673" s="3076"/>
      <c r="F673" s="3076"/>
      <c r="G673" s="1330"/>
      <c r="H673" s="3204">
        <v>44023</v>
      </c>
      <c r="I673" s="3154">
        <v>44023</v>
      </c>
      <c r="J673" s="4501" t="s">
        <v>14505</v>
      </c>
    </row>
    <row r="674" spans="1:10">
      <c r="A674" s="4567"/>
      <c r="B674" s="4501"/>
      <c r="C674" s="3191" t="s">
        <v>13964</v>
      </c>
      <c r="D674" s="1926" t="s">
        <v>14544</v>
      </c>
      <c r="E674" s="1926" t="s">
        <v>1463</v>
      </c>
      <c r="F674" s="1926">
        <v>39</v>
      </c>
      <c r="G674" s="1330"/>
      <c r="H674" s="3155">
        <v>3081</v>
      </c>
      <c r="I674" s="3155">
        <v>3081</v>
      </c>
      <c r="J674" s="4501"/>
    </row>
    <row r="675" spans="1:10">
      <c r="A675" s="4567"/>
      <c r="B675" s="4501"/>
      <c r="C675" s="3191" t="s">
        <v>14172</v>
      </c>
      <c r="D675" s="1926" t="s">
        <v>14545</v>
      </c>
      <c r="E675" s="1926" t="s">
        <v>1463</v>
      </c>
      <c r="F675" s="1926">
        <v>37</v>
      </c>
      <c r="G675" s="1330"/>
      <c r="H675" s="3155">
        <v>999</v>
      </c>
      <c r="I675" s="3155">
        <v>999</v>
      </c>
      <c r="J675" s="4501"/>
    </row>
    <row r="676" spans="1:10">
      <c r="A676" s="4567"/>
      <c r="B676" s="4501"/>
      <c r="C676" s="3191" t="s">
        <v>14151</v>
      </c>
      <c r="D676" s="1926" t="s">
        <v>14546</v>
      </c>
      <c r="E676" s="1926" t="s">
        <v>1826</v>
      </c>
      <c r="F676" s="1926">
        <v>1</v>
      </c>
      <c r="G676" s="1330"/>
      <c r="H676" s="3155">
        <v>95</v>
      </c>
      <c r="I676" s="3155">
        <v>95</v>
      </c>
      <c r="J676" s="4501"/>
    </row>
    <row r="677" spans="1:10">
      <c r="A677" s="4567"/>
      <c r="B677" s="4501"/>
      <c r="C677" s="3203" t="s">
        <v>14547</v>
      </c>
      <c r="D677" s="1330"/>
      <c r="E677" s="1926" t="s">
        <v>1826</v>
      </c>
      <c r="F677" s="1926">
        <v>1</v>
      </c>
      <c r="G677" s="1330"/>
      <c r="H677" s="3200">
        <v>39848</v>
      </c>
      <c r="I677" s="3200">
        <v>39848</v>
      </c>
      <c r="J677" s="4501"/>
    </row>
    <row r="678" spans="1:10" ht="25.5">
      <c r="A678" s="4567">
        <v>160</v>
      </c>
      <c r="B678" s="4501" t="s">
        <v>14548</v>
      </c>
      <c r="C678" s="3197" t="s">
        <v>14549</v>
      </c>
      <c r="D678" s="1330"/>
      <c r="E678" s="1926"/>
      <c r="F678" s="1926"/>
      <c r="G678" s="1330"/>
      <c r="H678" s="3154">
        <v>239188</v>
      </c>
      <c r="I678" s="3154">
        <v>239188</v>
      </c>
      <c r="J678" s="4447" t="s">
        <v>14505</v>
      </c>
    </row>
    <row r="679" spans="1:10">
      <c r="A679" s="4567"/>
      <c r="B679" s="4501"/>
      <c r="C679" s="1926" t="s">
        <v>14263</v>
      </c>
      <c r="D679" s="1926" t="s">
        <v>14550</v>
      </c>
      <c r="E679" s="1926" t="s">
        <v>1826</v>
      </c>
      <c r="F679" s="1926">
        <v>26</v>
      </c>
      <c r="G679" s="1330"/>
      <c r="H679" s="3155">
        <v>179054.6</v>
      </c>
      <c r="I679" s="3155">
        <v>179054.6</v>
      </c>
      <c r="J679" s="4125"/>
    </row>
    <row r="680" spans="1:10">
      <c r="A680" s="4567"/>
      <c r="B680" s="4501"/>
      <c r="C680" s="1926" t="s">
        <v>14270</v>
      </c>
      <c r="D680" s="1926"/>
      <c r="E680" s="1926" t="s">
        <v>1826</v>
      </c>
      <c r="F680" s="1926">
        <v>222</v>
      </c>
      <c r="G680" s="1330"/>
      <c r="H680" s="3155">
        <v>31803.72</v>
      </c>
      <c r="I680" s="3155">
        <v>31803.72</v>
      </c>
      <c r="J680" s="4125"/>
    </row>
    <row r="681" spans="1:10" ht="25.5">
      <c r="A681" s="4567"/>
      <c r="B681" s="4501"/>
      <c r="C681" s="1926" t="s">
        <v>14278</v>
      </c>
      <c r="D681" s="1926" t="s">
        <v>14279</v>
      </c>
      <c r="E681" s="1926" t="s">
        <v>1826</v>
      </c>
      <c r="F681" s="1926">
        <v>26</v>
      </c>
      <c r="G681" s="1330"/>
      <c r="H681" s="3155">
        <v>12575.68</v>
      </c>
      <c r="I681" s="3155">
        <v>12575.68</v>
      </c>
      <c r="J681" s="4125"/>
    </row>
    <row r="682" spans="1:10">
      <c r="A682" s="4567"/>
      <c r="B682" s="4501"/>
      <c r="C682" s="3072" t="s">
        <v>13964</v>
      </c>
      <c r="D682" s="3072" t="s">
        <v>14540</v>
      </c>
      <c r="E682" s="3072" t="s">
        <v>1463</v>
      </c>
      <c r="F682" s="3072">
        <v>200</v>
      </c>
      <c r="G682" s="3075"/>
      <c r="H682" s="3200">
        <v>15754</v>
      </c>
      <c r="I682" s="3200">
        <v>15754</v>
      </c>
      <c r="J682" s="4126"/>
    </row>
    <row r="683" spans="1:10" ht="38.25">
      <c r="A683" s="4549">
        <v>161</v>
      </c>
      <c r="B683" s="4447" t="s">
        <v>14551</v>
      </c>
      <c r="C683" s="3205" t="s">
        <v>14552</v>
      </c>
      <c r="D683" s="1330"/>
      <c r="E683" s="1926"/>
      <c r="F683" s="1926"/>
      <c r="G683" s="1330"/>
      <c r="H683" s="3154">
        <v>469622</v>
      </c>
      <c r="I683" s="3154">
        <v>469622</v>
      </c>
      <c r="J683" s="4465" t="s">
        <v>14505</v>
      </c>
    </row>
    <row r="684" spans="1:10">
      <c r="A684" s="4550"/>
      <c r="B684" s="4125"/>
      <c r="C684" s="3191" t="s">
        <v>14255</v>
      </c>
      <c r="D684" s="1926" t="s">
        <v>14544</v>
      </c>
      <c r="E684" s="1926" t="s">
        <v>1463</v>
      </c>
      <c r="F684" s="1926">
        <v>12</v>
      </c>
      <c r="G684" s="1330"/>
      <c r="H684" s="3155">
        <v>948</v>
      </c>
      <c r="I684" s="3155">
        <v>948</v>
      </c>
      <c r="J684" s="4466"/>
    </row>
    <row r="685" spans="1:10">
      <c r="A685" s="4550"/>
      <c r="B685" s="4125"/>
      <c r="C685" s="3191" t="s">
        <v>14468</v>
      </c>
      <c r="D685" s="1926" t="s">
        <v>14553</v>
      </c>
      <c r="E685" s="1926" t="s">
        <v>1463</v>
      </c>
      <c r="F685" s="1926">
        <v>11</v>
      </c>
      <c r="G685" s="1330"/>
      <c r="H685" s="3155">
        <v>264</v>
      </c>
      <c r="I685" s="3155">
        <v>264</v>
      </c>
      <c r="J685" s="4466"/>
    </row>
    <row r="686" spans="1:10">
      <c r="A686" s="4550"/>
      <c r="B686" s="4125"/>
      <c r="C686" s="3191" t="s">
        <v>14270</v>
      </c>
      <c r="D686" s="1330"/>
      <c r="E686" s="1926" t="s">
        <v>14271</v>
      </c>
      <c r="F686" s="1926">
        <v>130</v>
      </c>
      <c r="G686" s="1330"/>
      <c r="H686" s="3155">
        <v>18590</v>
      </c>
      <c r="I686" s="3155">
        <v>18590</v>
      </c>
      <c r="J686" s="4466"/>
    </row>
    <row r="687" spans="1:10" ht="25.5">
      <c r="A687" s="4551"/>
      <c r="B687" s="4126"/>
      <c r="C687" s="3206" t="s">
        <v>14554</v>
      </c>
      <c r="D687" s="3075"/>
      <c r="E687" s="3072" t="s">
        <v>1826</v>
      </c>
      <c r="F687" s="3072">
        <v>1</v>
      </c>
      <c r="G687" s="3075"/>
      <c r="H687" s="3200">
        <v>449820</v>
      </c>
      <c r="I687" s="3200">
        <v>449820</v>
      </c>
      <c r="J687" s="4467"/>
    </row>
    <row r="688" spans="1:10" ht="38.25">
      <c r="A688" s="4549">
        <v>162</v>
      </c>
      <c r="B688" s="4447" t="s">
        <v>14536</v>
      </c>
      <c r="C688" s="3205" t="s">
        <v>14555</v>
      </c>
      <c r="D688" s="1330"/>
      <c r="E688" s="1926"/>
      <c r="F688" s="1926"/>
      <c r="G688" s="1330"/>
      <c r="H688" s="3154">
        <v>38685</v>
      </c>
      <c r="I688" s="3154">
        <v>38685</v>
      </c>
      <c r="J688" s="4465" t="s">
        <v>14505</v>
      </c>
    </row>
    <row r="689" spans="1:10" ht="25.5">
      <c r="A689" s="4550"/>
      <c r="B689" s="4125"/>
      <c r="C689" s="3191" t="s">
        <v>14556</v>
      </c>
      <c r="D689" s="1926" t="s">
        <v>14553</v>
      </c>
      <c r="E689" s="1926" t="s">
        <v>1463</v>
      </c>
      <c r="F689" s="1926">
        <v>3</v>
      </c>
      <c r="G689" s="1330"/>
      <c r="H689" s="3155">
        <v>42.93</v>
      </c>
      <c r="I689" s="3155">
        <v>42.93</v>
      </c>
      <c r="J689" s="4466"/>
    </row>
    <row r="690" spans="1:10">
      <c r="A690" s="4550"/>
      <c r="B690" s="4125"/>
      <c r="C690" s="3191" t="s">
        <v>14172</v>
      </c>
      <c r="D690" s="1926" t="s">
        <v>14545</v>
      </c>
      <c r="E690" s="1926" t="s">
        <v>1463</v>
      </c>
      <c r="F690" s="1926">
        <v>1</v>
      </c>
      <c r="G690" s="1330"/>
      <c r="H690" s="3155">
        <v>25.6</v>
      </c>
      <c r="I690" s="3155">
        <v>25.6</v>
      </c>
      <c r="J690" s="4466"/>
    </row>
    <row r="691" spans="1:10">
      <c r="A691" s="4550"/>
      <c r="B691" s="4125"/>
      <c r="C691" s="3191" t="s">
        <v>13964</v>
      </c>
      <c r="D691" s="1926" t="s">
        <v>14540</v>
      </c>
      <c r="E691" s="1926" t="s">
        <v>1463</v>
      </c>
      <c r="F691" s="1926">
        <v>15</v>
      </c>
      <c r="G691" s="1330"/>
      <c r="H691" s="3155">
        <v>1181.47</v>
      </c>
      <c r="I691" s="3155">
        <v>1181.47</v>
      </c>
      <c r="J691" s="4466"/>
    </row>
    <row r="692" spans="1:10">
      <c r="A692" s="4550"/>
      <c r="B692" s="4125"/>
      <c r="C692" s="3191" t="s">
        <v>14151</v>
      </c>
      <c r="D692" s="1926" t="s">
        <v>14338</v>
      </c>
      <c r="E692" s="1926" t="s">
        <v>1826</v>
      </c>
      <c r="F692" s="1926">
        <v>1</v>
      </c>
      <c r="G692" s="1330"/>
      <c r="H692" s="3155">
        <v>75</v>
      </c>
      <c r="I692" s="3155">
        <v>75</v>
      </c>
      <c r="J692" s="4466"/>
    </row>
    <row r="693" spans="1:10">
      <c r="A693" s="4550"/>
      <c r="B693" s="4125"/>
      <c r="C693" s="3191" t="s">
        <v>14263</v>
      </c>
      <c r="D693" s="1926"/>
      <c r="E693" s="1926" t="s">
        <v>1826</v>
      </c>
      <c r="F693" s="1926">
        <v>4</v>
      </c>
      <c r="G693" s="1330"/>
      <c r="H693" s="3155">
        <v>20342</v>
      </c>
      <c r="I693" s="3155">
        <v>20342</v>
      </c>
      <c r="J693" s="4466"/>
    </row>
    <row r="694" spans="1:10">
      <c r="A694" s="4550"/>
      <c r="B694" s="4125"/>
      <c r="C694" s="3191" t="s">
        <v>13955</v>
      </c>
      <c r="D694" s="1926" t="s">
        <v>14279</v>
      </c>
      <c r="E694" s="1926" t="s">
        <v>1826</v>
      </c>
      <c r="F694" s="1926">
        <v>4</v>
      </c>
      <c r="G694" s="1330"/>
      <c r="H694" s="3155">
        <v>16248</v>
      </c>
      <c r="I694" s="3155">
        <v>16248</v>
      </c>
      <c r="J694" s="4466"/>
    </row>
    <row r="695" spans="1:10" ht="25.5">
      <c r="A695" s="4550"/>
      <c r="B695" s="4125"/>
      <c r="C695" s="3191" t="s">
        <v>14557</v>
      </c>
      <c r="D695" s="1330"/>
      <c r="E695" s="1926" t="s">
        <v>14271</v>
      </c>
      <c r="F695" s="1926">
        <v>3</v>
      </c>
      <c r="G695" s="1330"/>
      <c r="H695" s="3155">
        <v>390</v>
      </c>
      <c r="I695" s="3155">
        <v>390</v>
      </c>
      <c r="J695" s="4466"/>
    </row>
    <row r="696" spans="1:10">
      <c r="A696" s="4551"/>
      <c r="B696" s="4126"/>
      <c r="C696" s="3203" t="s">
        <v>14558</v>
      </c>
      <c r="D696" s="3075"/>
      <c r="E696" s="3072" t="s">
        <v>1826</v>
      </c>
      <c r="F696" s="3072">
        <v>4</v>
      </c>
      <c r="G696" s="3075"/>
      <c r="H696" s="3200">
        <v>380</v>
      </c>
      <c r="I696" s="3200">
        <v>380</v>
      </c>
      <c r="J696" s="4467"/>
    </row>
    <row r="697" spans="1:10" ht="51">
      <c r="A697" s="4549">
        <v>163</v>
      </c>
      <c r="B697" s="4447" t="s">
        <v>14559</v>
      </c>
      <c r="C697" s="3205" t="s">
        <v>17161</v>
      </c>
      <c r="D697" s="1330"/>
      <c r="E697" s="1926"/>
      <c r="F697" s="1926"/>
      <c r="G697" s="1330"/>
      <c r="H697" s="3154">
        <v>370321</v>
      </c>
      <c r="I697" s="3154">
        <v>370321</v>
      </c>
      <c r="J697" s="4465" t="s">
        <v>14505</v>
      </c>
    </row>
    <row r="698" spans="1:10">
      <c r="A698" s="4550"/>
      <c r="B698" s="4125"/>
      <c r="C698" s="3191" t="s">
        <v>14560</v>
      </c>
      <c r="D698" s="1926" t="s">
        <v>14540</v>
      </c>
      <c r="E698" s="1926" t="s">
        <v>1463</v>
      </c>
      <c r="F698" s="1926">
        <v>300</v>
      </c>
      <c r="G698" s="1330"/>
      <c r="H698" s="3155">
        <v>23631</v>
      </c>
      <c r="I698" s="3155">
        <v>23631</v>
      </c>
      <c r="J698" s="4466"/>
    </row>
    <row r="699" spans="1:10">
      <c r="A699" s="4550"/>
      <c r="B699" s="4125"/>
      <c r="C699" s="3191" t="s">
        <v>14468</v>
      </c>
      <c r="D699" s="1926" t="s">
        <v>14553</v>
      </c>
      <c r="E699" s="1926" t="s">
        <v>1463</v>
      </c>
      <c r="F699" s="1926">
        <v>300</v>
      </c>
      <c r="G699" s="1330"/>
      <c r="H699" s="3155">
        <v>7200</v>
      </c>
      <c r="I699" s="3155">
        <v>7200</v>
      </c>
      <c r="J699" s="4466"/>
    </row>
    <row r="700" spans="1:10">
      <c r="A700" s="4550"/>
      <c r="B700" s="4125"/>
      <c r="C700" s="3191" t="s">
        <v>14270</v>
      </c>
      <c r="D700" s="1926"/>
      <c r="E700" s="1926" t="s">
        <v>14271</v>
      </c>
      <c r="F700" s="1926">
        <v>1</v>
      </c>
      <c r="G700" s="1330"/>
      <c r="H700" s="3155">
        <v>16500</v>
      </c>
      <c r="I700" s="3155">
        <v>16500</v>
      </c>
      <c r="J700" s="4466"/>
    </row>
    <row r="701" spans="1:10">
      <c r="A701" s="4550"/>
      <c r="B701" s="4125"/>
      <c r="C701" s="3191" t="s">
        <v>14470</v>
      </c>
      <c r="D701" s="1926"/>
      <c r="E701" s="1926" t="s">
        <v>1826</v>
      </c>
      <c r="F701" s="1926">
        <v>86</v>
      </c>
      <c r="G701" s="1330"/>
      <c r="H701" s="3155">
        <v>320218</v>
      </c>
      <c r="I701" s="3155">
        <v>320218</v>
      </c>
      <c r="J701" s="4466"/>
    </row>
    <row r="702" spans="1:10">
      <c r="A702" s="4551"/>
      <c r="B702" s="4126"/>
      <c r="C702" s="3203" t="s">
        <v>14151</v>
      </c>
      <c r="D702" s="1926" t="s">
        <v>14337</v>
      </c>
      <c r="E702" s="1926" t="s">
        <v>1826</v>
      </c>
      <c r="F702" s="1926">
        <v>18</v>
      </c>
      <c r="G702" s="1330"/>
      <c r="H702" s="3200">
        <v>2772</v>
      </c>
      <c r="I702" s="3200">
        <v>2772</v>
      </c>
      <c r="J702" s="4467"/>
    </row>
    <row r="703" spans="1:10" ht="38.25">
      <c r="A703" s="4549">
        <v>164</v>
      </c>
      <c r="B703" s="4462" t="s">
        <v>14561</v>
      </c>
      <c r="C703" s="3197" t="s">
        <v>17162</v>
      </c>
      <c r="D703" s="3207"/>
      <c r="E703" s="3074"/>
      <c r="F703" s="3074"/>
      <c r="G703" s="3208"/>
      <c r="H703" s="3154">
        <v>46394</v>
      </c>
      <c r="I703" s="3154">
        <v>46394</v>
      </c>
      <c r="J703" s="4465" t="s">
        <v>14505</v>
      </c>
    </row>
    <row r="704" spans="1:10">
      <c r="A704" s="4551"/>
      <c r="B704" s="4464"/>
      <c r="C704" s="3072" t="s">
        <v>14562</v>
      </c>
      <c r="D704" s="3207"/>
      <c r="E704" s="3074" t="s">
        <v>1826</v>
      </c>
      <c r="F704" s="3074">
        <v>1</v>
      </c>
      <c r="G704" s="3208"/>
      <c r="H704" s="3200">
        <v>46394</v>
      </c>
      <c r="I704" s="3200">
        <v>46394</v>
      </c>
      <c r="J704" s="4467"/>
    </row>
    <row r="705" spans="1:10" ht="25.5">
      <c r="A705" s="4549">
        <v>165</v>
      </c>
      <c r="B705" s="4447" t="s">
        <v>6197</v>
      </c>
      <c r="C705" s="3197" t="s">
        <v>14563</v>
      </c>
      <c r="D705" s="3202"/>
      <c r="E705" s="3073"/>
      <c r="F705" s="3073"/>
      <c r="G705" s="3208"/>
      <c r="H705" s="3154">
        <v>268284</v>
      </c>
      <c r="I705" s="3154">
        <v>268284</v>
      </c>
      <c r="J705" s="4447" t="s">
        <v>14505</v>
      </c>
    </row>
    <row r="706" spans="1:10">
      <c r="A706" s="4550"/>
      <c r="B706" s="4125"/>
      <c r="C706" s="3191" t="s">
        <v>13964</v>
      </c>
      <c r="D706" s="1926" t="s">
        <v>14540</v>
      </c>
      <c r="E706" s="1926" t="s">
        <v>1463</v>
      </c>
      <c r="F706" s="1926">
        <v>10</v>
      </c>
      <c r="G706" s="3190"/>
      <c r="H706" s="3155">
        <v>790</v>
      </c>
      <c r="I706" s="3155">
        <v>790</v>
      </c>
      <c r="J706" s="4125"/>
    </row>
    <row r="707" spans="1:10">
      <c r="A707" s="4550"/>
      <c r="B707" s="4125"/>
      <c r="C707" s="3191" t="s">
        <v>14468</v>
      </c>
      <c r="D707" s="1926" t="s">
        <v>14553</v>
      </c>
      <c r="E707" s="1926" t="s">
        <v>1463</v>
      </c>
      <c r="F707" s="1926">
        <v>10</v>
      </c>
      <c r="G707" s="3190"/>
      <c r="H707" s="3155">
        <v>240</v>
      </c>
      <c r="I707" s="3155">
        <v>240</v>
      </c>
      <c r="J707" s="4125"/>
    </row>
    <row r="708" spans="1:10">
      <c r="A708" s="4550"/>
      <c r="B708" s="4125"/>
      <c r="C708" s="3191" t="s">
        <v>14270</v>
      </c>
      <c r="D708" s="1330"/>
      <c r="E708" s="1926" t="s">
        <v>14271</v>
      </c>
      <c r="F708" s="1926">
        <v>1</v>
      </c>
      <c r="G708" s="3192"/>
      <c r="H708" s="3155">
        <v>14500</v>
      </c>
      <c r="I708" s="3155">
        <v>14500</v>
      </c>
      <c r="J708" s="4125"/>
    </row>
    <row r="709" spans="1:10">
      <c r="A709" s="4551"/>
      <c r="B709" s="4126"/>
      <c r="C709" s="3203" t="s">
        <v>14459</v>
      </c>
      <c r="D709" s="1330"/>
      <c r="E709" s="3072" t="s">
        <v>1826</v>
      </c>
      <c r="F709" s="3072">
        <v>1</v>
      </c>
      <c r="G709" s="2966"/>
      <c r="H709" s="3200">
        <v>252754</v>
      </c>
      <c r="I709" s="3200">
        <v>252754</v>
      </c>
      <c r="J709" s="4126"/>
    </row>
    <row r="710" spans="1:10" ht="51">
      <c r="A710" s="4549">
        <v>166</v>
      </c>
      <c r="B710" s="4447" t="s">
        <v>14564</v>
      </c>
      <c r="C710" s="3197" t="s">
        <v>14565</v>
      </c>
      <c r="D710" s="3193"/>
      <c r="E710" s="1926"/>
      <c r="F710" s="1926"/>
      <c r="G710" s="1330"/>
      <c r="H710" s="3154">
        <v>159110</v>
      </c>
      <c r="I710" s="3154">
        <v>159110</v>
      </c>
      <c r="J710" s="4447" t="s">
        <v>14505</v>
      </c>
    </row>
    <row r="711" spans="1:10">
      <c r="A711" s="4550"/>
      <c r="B711" s="4125"/>
      <c r="C711" s="3191" t="s">
        <v>13964</v>
      </c>
      <c r="D711" s="3191" t="s">
        <v>14540</v>
      </c>
      <c r="E711" s="1926" t="s">
        <v>1463</v>
      </c>
      <c r="F711" s="1926">
        <v>180</v>
      </c>
      <c r="G711" s="1330"/>
      <c r="H711" s="3155">
        <v>16920</v>
      </c>
      <c r="I711" s="3155">
        <v>16920</v>
      </c>
      <c r="J711" s="4125"/>
    </row>
    <row r="712" spans="1:10">
      <c r="A712" s="4550"/>
      <c r="B712" s="4125"/>
      <c r="C712" s="3191" t="s">
        <v>14268</v>
      </c>
      <c r="D712" s="3191" t="s">
        <v>14566</v>
      </c>
      <c r="E712" s="1926" t="s">
        <v>1463</v>
      </c>
      <c r="F712" s="1926">
        <v>180</v>
      </c>
      <c r="G712" s="1330"/>
      <c r="H712" s="3155">
        <v>4320</v>
      </c>
      <c r="I712" s="3155">
        <v>4320</v>
      </c>
      <c r="J712" s="4125"/>
    </row>
    <row r="713" spans="1:10">
      <c r="A713" s="4550"/>
      <c r="B713" s="4125"/>
      <c r="C713" s="3191" t="s">
        <v>14270</v>
      </c>
      <c r="D713" s="3191"/>
      <c r="E713" s="1926" t="s">
        <v>14271</v>
      </c>
      <c r="F713" s="1926">
        <v>1</v>
      </c>
      <c r="G713" s="1330"/>
      <c r="H713" s="3155">
        <v>14500</v>
      </c>
      <c r="I713" s="3155">
        <v>14500</v>
      </c>
      <c r="J713" s="4125"/>
    </row>
    <row r="714" spans="1:10">
      <c r="A714" s="4550"/>
      <c r="B714" s="4125"/>
      <c r="C714" s="3191" t="s">
        <v>14567</v>
      </c>
      <c r="D714" s="3191" t="s">
        <v>14568</v>
      </c>
      <c r="E714" s="1926" t="s">
        <v>1826</v>
      </c>
      <c r="F714" s="1926">
        <v>1</v>
      </c>
      <c r="G714" s="1330"/>
      <c r="H714" s="3155">
        <v>57316</v>
      </c>
      <c r="I714" s="3155">
        <v>57316</v>
      </c>
      <c r="J714" s="4125"/>
    </row>
    <row r="715" spans="1:10">
      <c r="A715" s="4551"/>
      <c r="B715" s="4126"/>
      <c r="C715" s="3191" t="s">
        <v>14541</v>
      </c>
      <c r="D715" s="3191"/>
      <c r="E715" s="1926" t="s">
        <v>1826</v>
      </c>
      <c r="F715" s="1926">
        <v>2</v>
      </c>
      <c r="G715" s="1330"/>
      <c r="H715" s="3155">
        <v>65700</v>
      </c>
      <c r="I715" s="3155">
        <v>65700</v>
      </c>
      <c r="J715" s="4126"/>
    </row>
    <row r="716" spans="1:10" ht="25.5">
      <c r="A716" s="4584">
        <v>167</v>
      </c>
      <c r="B716" s="4125" t="s">
        <v>14569</v>
      </c>
      <c r="C716" s="2941" t="s">
        <v>14140</v>
      </c>
      <c r="D716" s="2941"/>
      <c r="E716" s="2941"/>
      <c r="F716" s="3209"/>
      <c r="G716" s="3209"/>
      <c r="H716" s="3166">
        <v>3087770</v>
      </c>
      <c r="I716" s="3166">
        <v>3087770</v>
      </c>
      <c r="J716" s="4463" t="s">
        <v>14570</v>
      </c>
    </row>
    <row r="717" spans="1:10">
      <c r="A717" s="4580"/>
      <c r="B717" s="4125"/>
      <c r="C717" s="2844" t="s">
        <v>5891</v>
      </c>
      <c r="D717" s="1330"/>
      <c r="E717" s="1330"/>
      <c r="F717" s="1330"/>
      <c r="G717" s="1330"/>
      <c r="H717" s="1721"/>
      <c r="I717" s="1721"/>
      <c r="J717" s="4463"/>
    </row>
    <row r="718" spans="1:10" ht="25.5">
      <c r="A718" s="4580"/>
      <c r="B718" s="4125"/>
      <c r="C718" s="2844" t="s">
        <v>14571</v>
      </c>
      <c r="D718" s="1330" t="s">
        <v>14572</v>
      </c>
      <c r="E718" s="1330" t="s">
        <v>1463</v>
      </c>
      <c r="F718" s="1330">
        <v>558</v>
      </c>
      <c r="G718" s="1330"/>
      <c r="H718" s="1721">
        <v>104034</v>
      </c>
      <c r="I718" s="1721">
        <v>104034</v>
      </c>
      <c r="J718" s="4463"/>
    </row>
    <row r="719" spans="1:10">
      <c r="A719" s="4580"/>
      <c r="B719" s="4125"/>
      <c r="C719" s="2844" t="s">
        <v>14571</v>
      </c>
      <c r="D719" s="1330" t="s">
        <v>14573</v>
      </c>
      <c r="E719" s="1330" t="s">
        <v>1463</v>
      </c>
      <c r="F719" s="1330">
        <v>637</v>
      </c>
      <c r="G719" s="1330"/>
      <c r="H719" s="1721">
        <v>140560</v>
      </c>
      <c r="I719" s="1721">
        <v>140560</v>
      </c>
      <c r="J719" s="4463"/>
    </row>
    <row r="720" spans="1:10">
      <c r="A720" s="4580"/>
      <c r="B720" s="4125"/>
      <c r="C720" s="2844" t="s">
        <v>14574</v>
      </c>
      <c r="D720" s="1330" t="s">
        <v>14575</v>
      </c>
      <c r="E720" s="1330" t="s">
        <v>1463</v>
      </c>
      <c r="F720" s="1330">
        <v>324</v>
      </c>
      <c r="G720" s="1330"/>
      <c r="H720" s="1721">
        <v>113549</v>
      </c>
      <c r="I720" s="1721">
        <v>113549</v>
      </c>
      <c r="J720" s="4463"/>
    </row>
    <row r="721" spans="1:10">
      <c r="A721" s="4580"/>
      <c r="B721" s="4125"/>
      <c r="C721" s="2844" t="s">
        <v>14574</v>
      </c>
      <c r="D721" s="1330" t="s">
        <v>14576</v>
      </c>
      <c r="E721" s="1330" t="s">
        <v>1463</v>
      </c>
      <c r="F721" s="1330">
        <v>171</v>
      </c>
      <c r="G721" s="1330"/>
      <c r="H721" s="1721">
        <v>49436</v>
      </c>
      <c r="I721" s="1721">
        <v>49436</v>
      </c>
      <c r="J721" s="4463"/>
    </row>
    <row r="722" spans="1:10">
      <c r="A722" s="4580"/>
      <c r="B722" s="4125"/>
      <c r="C722" s="2844" t="s">
        <v>14574</v>
      </c>
      <c r="D722" s="1330" t="s">
        <v>14577</v>
      </c>
      <c r="E722" s="1330" t="s">
        <v>1463</v>
      </c>
      <c r="F722" s="1330">
        <v>172</v>
      </c>
      <c r="G722" s="1330"/>
      <c r="H722" s="1721">
        <v>5277</v>
      </c>
      <c r="I722" s="1721">
        <v>5277</v>
      </c>
      <c r="J722" s="4463"/>
    </row>
    <row r="723" spans="1:10">
      <c r="A723" s="4580"/>
      <c r="B723" s="4125"/>
      <c r="C723" s="2844" t="s">
        <v>14578</v>
      </c>
      <c r="D723" s="1407"/>
      <c r="E723" s="1330" t="s">
        <v>1463</v>
      </c>
      <c r="F723" s="1330">
        <v>30</v>
      </c>
      <c r="G723" s="1330"/>
      <c r="H723" s="1721">
        <v>11257</v>
      </c>
      <c r="I723" s="1721">
        <v>11257</v>
      </c>
      <c r="J723" s="4463"/>
    </row>
    <row r="724" spans="1:10" ht="25.5">
      <c r="A724" s="4580"/>
      <c r="B724" s="4125"/>
      <c r="C724" s="1330" t="s">
        <v>14579</v>
      </c>
      <c r="D724" s="1407"/>
      <c r="E724" s="1330" t="s">
        <v>1463</v>
      </c>
      <c r="F724" s="1330">
        <v>16</v>
      </c>
      <c r="G724" s="1330"/>
      <c r="H724" s="1721">
        <v>2832</v>
      </c>
      <c r="I724" s="1721">
        <v>2832</v>
      </c>
      <c r="J724" s="4463"/>
    </row>
    <row r="725" spans="1:10">
      <c r="A725" s="4580"/>
      <c r="B725" s="4125"/>
      <c r="C725" s="2844" t="s">
        <v>14580</v>
      </c>
      <c r="D725" s="1407"/>
      <c r="E725" s="1330" t="s">
        <v>1463</v>
      </c>
      <c r="F725" s="1330">
        <v>40</v>
      </c>
      <c r="G725" s="1330"/>
      <c r="H725" s="1721">
        <v>7646</v>
      </c>
      <c r="I725" s="1721">
        <v>7646</v>
      </c>
      <c r="J725" s="4463"/>
    </row>
    <row r="726" spans="1:10">
      <c r="A726" s="4580"/>
      <c r="B726" s="4125"/>
      <c r="C726" s="2844" t="s">
        <v>14581</v>
      </c>
      <c r="D726" s="1330" t="s">
        <v>14582</v>
      </c>
      <c r="E726" s="1330" t="s">
        <v>1470</v>
      </c>
      <c r="F726" s="1330">
        <v>2</v>
      </c>
      <c r="G726" s="1330"/>
      <c r="H726" s="1721">
        <v>6372</v>
      </c>
      <c r="I726" s="1721">
        <v>6372</v>
      </c>
      <c r="J726" s="4463"/>
    </row>
    <row r="727" spans="1:10">
      <c r="A727" s="4580"/>
      <c r="B727" s="4125"/>
      <c r="C727" s="2844" t="s">
        <v>14583</v>
      </c>
      <c r="D727" s="1330" t="s">
        <v>14584</v>
      </c>
      <c r="E727" s="1330" t="s">
        <v>1470</v>
      </c>
      <c r="F727" s="1330">
        <v>35</v>
      </c>
      <c r="G727" s="1330"/>
      <c r="H727" s="1721">
        <v>495600</v>
      </c>
      <c r="I727" s="1721">
        <v>495600</v>
      </c>
      <c r="J727" s="4463"/>
    </row>
    <row r="728" spans="1:10">
      <c r="A728" s="4580"/>
      <c r="B728" s="4125"/>
      <c r="C728" s="2844" t="s">
        <v>14585</v>
      </c>
      <c r="D728" s="1330" t="s">
        <v>14586</v>
      </c>
      <c r="E728" s="1330" t="s">
        <v>1470</v>
      </c>
      <c r="F728" s="1330">
        <v>4</v>
      </c>
      <c r="G728" s="1330"/>
      <c r="H728" s="1721">
        <v>44250</v>
      </c>
      <c r="I728" s="1721">
        <v>44250</v>
      </c>
      <c r="J728" s="4463"/>
    </row>
    <row r="729" spans="1:10">
      <c r="A729" s="4580"/>
      <c r="B729" s="4125"/>
      <c r="C729" s="2844" t="s">
        <v>14587</v>
      </c>
      <c r="D729" s="1407"/>
      <c r="E729" s="1330" t="s">
        <v>1470</v>
      </c>
      <c r="F729" s="1330">
        <v>39</v>
      </c>
      <c r="G729" s="1330"/>
      <c r="H729" s="1721">
        <v>86978</v>
      </c>
      <c r="I729" s="1721">
        <v>86978</v>
      </c>
      <c r="J729" s="4463"/>
    </row>
    <row r="730" spans="1:10">
      <c r="A730" s="4580"/>
      <c r="B730" s="4125"/>
      <c r="C730" s="2844" t="s">
        <v>14588</v>
      </c>
      <c r="D730" s="1407"/>
      <c r="E730" s="1330" t="s">
        <v>1470</v>
      </c>
      <c r="F730" s="1330">
        <v>43</v>
      </c>
      <c r="G730" s="1330"/>
      <c r="H730" s="1721">
        <v>7763</v>
      </c>
      <c r="I730" s="1721">
        <v>7763</v>
      </c>
      <c r="J730" s="4463"/>
    </row>
    <row r="731" spans="1:10">
      <c r="A731" s="4580"/>
      <c r="B731" s="4125"/>
      <c r="C731" s="2844" t="s">
        <v>14589</v>
      </c>
      <c r="D731" s="1407"/>
      <c r="E731" s="1330" t="s">
        <v>1470</v>
      </c>
      <c r="F731" s="1330">
        <v>26</v>
      </c>
      <c r="G731" s="1330"/>
      <c r="H731" s="1721">
        <v>14420</v>
      </c>
      <c r="I731" s="1721">
        <v>14420</v>
      </c>
      <c r="J731" s="4463"/>
    </row>
    <row r="732" spans="1:10">
      <c r="A732" s="4580"/>
      <c r="B732" s="4125"/>
      <c r="C732" s="2844" t="s">
        <v>14590</v>
      </c>
      <c r="D732" s="1407"/>
      <c r="E732" s="1330" t="s">
        <v>1470</v>
      </c>
      <c r="F732" s="1330">
        <v>1</v>
      </c>
      <c r="G732" s="1330"/>
      <c r="H732" s="1721">
        <v>409</v>
      </c>
      <c r="I732" s="1721">
        <v>409</v>
      </c>
      <c r="J732" s="4463"/>
    </row>
    <row r="733" spans="1:10">
      <c r="A733" s="4580"/>
      <c r="B733" s="4125"/>
      <c r="C733" s="2844" t="s">
        <v>14591</v>
      </c>
      <c r="D733" s="1330" t="s">
        <v>14592</v>
      </c>
      <c r="E733" s="1330" t="s">
        <v>1470</v>
      </c>
      <c r="F733" s="1330">
        <v>39</v>
      </c>
      <c r="G733" s="1330"/>
      <c r="H733" s="1721">
        <v>171378</v>
      </c>
      <c r="I733" s="1721">
        <v>171378</v>
      </c>
      <c r="J733" s="4463"/>
    </row>
    <row r="734" spans="1:10" ht="15.75" thickBot="1">
      <c r="A734" s="4581"/>
      <c r="B734" s="4546"/>
      <c r="C734" s="3144" t="s">
        <v>14593</v>
      </c>
      <c r="D734" s="3169" t="s">
        <v>13994</v>
      </c>
      <c r="E734" s="3169" t="s">
        <v>1470</v>
      </c>
      <c r="F734" s="3169">
        <v>39</v>
      </c>
      <c r="G734" s="3169"/>
      <c r="H734" s="3170">
        <v>19789</v>
      </c>
      <c r="I734" s="3170">
        <v>19789</v>
      </c>
      <c r="J734" s="4548"/>
    </row>
    <row r="735" spans="1:10" ht="18.75">
      <c r="A735" s="4585" t="s">
        <v>14594</v>
      </c>
      <c r="B735" s="4585"/>
      <c r="C735" s="4585"/>
      <c r="D735" s="4585"/>
      <c r="E735" s="4585"/>
      <c r="F735" s="4585"/>
      <c r="G735" s="4585"/>
      <c r="H735" s="4585"/>
      <c r="I735" s="4585"/>
      <c r="J735" s="1039"/>
    </row>
    <row r="736" spans="1:10" ht="25.5">
      <c r="A736" s="75">
        <v>168</v>
      </c>
      <c r="B736" s="853" t="s">
        <v>14595</v>
      </c>
      <c r="C736" s="1330" t="s">
        <v>14596</v>
      </c>
      <c r="D736" s="1330"/>
      <c r="E736" s="1330"/>
      <c r="F736" s="1330"/>
      <c r="G736" s="1330"/>
      <c r="H736" s="1721">
        <v>16469</v>
      </c>
      <c r="I736" s="1721">
        <v>0</v>
      </c>
      <c r="J736" s="4447" t="s">
        <v>14411</v>
      </c>
    </row>
    <row r="737" spans="1:10" ht="38.25">
      <c r="A737" s="75">
        <v>169</v>
      </c>
      <c r="B737" s="853" t="s">
        <v>14597</v>
      </c>
      <c r="C737" s="1330" t="s">
        <v>14598</v>
      </c>
      <c r="D737" s="1330"/>
      <c r="E737" s="1330"/>
      <c r="F737" s="1330"/>
      <c r="G737" s="1330"/>
      <c r="H737" s="1721">
        <v>6002</v>
      </c>
      <c r="I737" s="1721">
        <v>600.94000000000005</v>
      </c>
      <c r="J737" s="4125"/>
    </row>
    <row r="738" spans="1:10" ht="25.5">
      <c r="A738" s="75">
        <v>170</v>
      </c>
      <c r="B738" s="853" t="s">
        <v>14599</v>
      </c>
      <c r="C738" s="1330" t="s">
        <v>14600</v>
      </c>
      <c r="D738" s="1330"/>
      <c r="E738" s="1330"/>
      <c r="F738" s="1330"/>
      <c r="G738" s="1330"/>
      <c r="H738" s="1721">
        <v>4920</v>
      </c>
      <c r="I738" s="1721">
        <v>0</v>
      </c>
      <c r="J738" s="4125"/>
    </row>
    <row r="739" spans="1:10" ht="25.5">
      <c r="A739" s="75">
        <v>171</v>
      </c>
      <c r="B739" s="853" t="s">
        <v>14599</v>
      </c>
      <c r="C739" s="1330" t="s">
        <v>14601</v>
      </c>
      <c r="D739" s="1330"/>
      <c r="E739" s="1330"/>
      <c r="F739" s="1330"/>
      <c r="G739" s="1330"/>
      <c r="H739" s="1721">
        <v>18895</v>
      </c>
      <c r="I739" s="1721">
        <v>0</v>
      </c>
      <c r="J739" s="4125"/>
    </row>
    <row r="740" spans="1:10" ht="25.5">
      <c r="A740" s="75">
        <v>172</v>
      </c>
      <c r="B740" s="853" t="s">
        <v>14599</v>
      </c>
      <c r="C740" s="1330" t="s">
        <v>14602</v>
      </c>
      <c r="D740" s="1330"/>
      <c r="E740" s="1330"/>
      <c r="F740" s="1330"/>
      <c r="G740" s="1330"/>
      <c r="H740" s="1721">
        <v>12915</v>
      </c>
      <c r="I740" s="1721">
        <v>0</v>
      </c>
      <c r="J740" s="4125"/>
    </row>
    <row r="741" spans="1:10" ht="25.5">
      <c r="A741" s="75">
        <v>173</v>
      </c>
      <c r="B741" s="853" t="s">
        <v>14599</v>
      </c>
      <c r="C741" s="1330" t="s">
        <v>14603</v>
      </c>
      <c r="D741" s="1330"/>
      <c r="E741" s="1330"/>
      <c r="F741" s="1330"/>
      <c r="G741" s="1330"/>
      <c r="H741" s="1721">
        <v>12939</v>
      </c>
      <c r="I741" s="1721">
        <v>0</v>
      </c>
      <c r="J741" s="4125"/>
    </row>
    <row r="742" spans="1:10" ht="25.5">
      <c r="A742" s="75">
        <v>174</v>
      </c>
      <c r="B742" s="853" t="s">
        <v>14604</v>
      </c>
      <c r="C742" s="1330" t="s">
        <v>14605</v>
      </c>
      <c r="D742" s="1330"/>
      <c r="E742" s="1330"/>
      <c r="F742" s="1330"/>
      <c r="G742" s="1330"/>
      <c r="H742" s="1721">
        <v>22087</v>
      </c>
      <c r="I742" s="1721">
        <v>0</v>
      </c>
      <c r="J742" s="4125"/>
    </row>
    <row r="743" spans="1:10" ht="25.5">
      <c r="A743" s="75">
        <v>175</v>
      </c>
      <c r="B743" s="853" t="s">
        <v>14599</v>
      </c>
      <c r="C743" s="1330" t="s">
        <v>14606</v>
      </c>
      <c r="D743" s="1330"/>
      <c r="E743" s="1330"/>
      <c r="F743" s="1330"/>
      <c r="G743" s="1330"/>
      <c r="H743" s="1721">
        <v>38731</v>
      </c>
      <c r="I743" s="1721">
        <v>0</v>
      </c>
      <c r="J743" s="4125"/>
    </row>
    <row r="744" spans="1:10" ht="25.5">
      <c r="A744" s="75">
        <v>176</v>
      </c>
      <c r="B744" s="853" t="s">
        <v>14599</v>
      </c>
      <c r="C744" s="1330" t="s">
        <v>14607</v>
      </c>
      <c r="D744" s="1330"/>
      <c r="E744" s="1330"/>
      <c r="F744" s="1330"/>
      <c r="G744" s="1330"/>
      <c r="H744" s="1721">
        <v>7013</v>
      </c>
      <c r="I744" s="1721">
        <v>0</v>
      </c>
      <c r="J744" s="4125"/>
    </row>
    <row r="745" spans="1:10" ht="25.5">
      <c r="A745" s="75">
        <v>177</v>
      </c>
      <c r="B745" s="853" t="s">
        <v>14599</v>
      </c>
      <c r="C745" s="1330" t="s">
        <v>14608</v>
      </c>
      <c r="D745" s="1330"/>
      <c r="E745" s="1330"/>
      <c r="F745" s="1330"/>
      <c r="G745" s="1330"/>
      <c r="H745" s="1721">
        <v>27281</v>
      </c>
      <c r="I745" s="1721">
        <v>0</v>
      </c>
      <c r="J745" s="4125"/>
    </row>
    <row r="746" spans="1:10" ht="25.5">
      <c r="A746" s="75">
        <v>178</v>
      </c>
      <c r="B746" s="853" t="s">
        <v>14599</v>
      </c>
      <c r="C746" s="1330" t="s">
        <v>14609</v>
      </c>
      <c r="D746" s="1330"/>
      <c r="E746" s="1330"/>
      <c r="F746" s="1330"/>
      <c r="G746" s="1330"/>
      <c r="H746" s="1721">
        <v>31534</v>
      </c>
      <c r="I746" s="1721">
        <v>0</v>
      </c>
      <c r="J746" s="4125"/>
    </row>
    <row r="747" spans="1:10" ht="25.5">
      <c r="A747" s="75">
        <v>179</v>
      </c>
      <c r="B747" s="853" t="s">
        <v>14599</v>
      </c>
      <c r="C747" s="1330" t="s">
        <v>14610</v>
      </c>
      <c r="D747" s="1330"/>
      <c r="E747" s="1330"/>
      <c r="F747" s="1330"/>
      <c r="G747" s="1330"/>
      <c r="H747" s="1721">
        <v>59182</v>
      </c>
      <c r="I747" s="1721">
        <v>0</v>
      </c>
      <c r="J747" s="4125"/>
    </row>
    <row r="748" spans="1:10" ht="25.5">
      <c r="A748" s="75">
        <v>180</v>
      </c>
      <c r="B748" s="853" t="s">
        <v>14599</v>
      </c>
      <c r="C748" s="1330" t="s">
        <v>14611</v>
      </c>
      <c r="D748" s="1330"/>
      <c r="E748" s="1330"/>
      <c r="F748" s="1330"/>
      <c r="G748" s="1330"/>
      <c r="H748" s="1721">
        <v>52232</v>
      </c>
      <c r="I748" s="1721">
        <v>0</v>
      </c>
      <c r="J748" s="4125"/>
    </row>
    <row r="749" spans="1:10" ht="25.5">
      <c r="A749" s="75">
        <v>181</v>
      </c>
      <c r="B749" s="853" t="s">
        <v>14599</v>
      </c>
      <c r="C749" s="1330" t="s">
        <v>14612</v>
      </c>
      <c r="D749" s="1330"/>
      <c r="E749" s="1330"/>
      <c r="F749" s="1330"/>
      <c r="G749" s="1330"/>
      <c r="H749" s="1721">
        <v>283</v>
      </c>
      <c r="I749" s="1721">
        <v>0</v>
      </c>
      <c r="J749" s="4125"/>
    </row>
    <row r="750" spans="1:10" ht="25.5">
      <c r="A750" s="75">
        <v>182</v>
      </c>
      <c r="B750" s="853" t="s">
        <v>14599</v>
      </c>
      <c r="C750" s="1330" t="s">
        <v>14613</v>
      </c>
      <c r="D750" s="1330"/>
      <c r="E750" s="1330"/>
      <c r="F750" s="1330"/>
      <c r="G750" s="1330"/>
      <c r="H750" s="1721">
        <v>36197</v>
      </c>
      <c r="I750" s="1721">
        <v>0</v>
      </c>
      <c r="J750" s="4125"/>
    </row>
    <row r="751" spans="1:10" ht="25.5">
      <c r="A751" s="75">
        <v>183</v>
      </c>
      <c r="B751" s="853" t="s">
        <v>14599</v>
      </c>
      <c r="C751" s="1330" t="s">
        <v>14614</v>
      </c>
      <c r="D751" s="1330"/>
      <c r="E751" s="1330"/>
      <c r="F751" s="1330"/>
      <c r="G751" s="1330"/>
      <c r="H751" s="1721">
        <v>7432</v>
      </c>
      <c r="I751" s="1721">
        <v>0</v>
      </c>
      <c r="J751" s="4125"/>
    </row>
    <row r="752" spans="1:10" ht="25.5">
      <c r="A752" s="75">
        <v>184</v>
      </c>
      <c r="B752" s="853" t="s">
        <v>14599</v>
      </c>
      <c r="C752" s="1330" t="s">
        <v>14615</v>
      </c>
      <c r="D752" s="1330"/>
      <c r="E752" s="1330"/>
      <c r="F752" s="1330"/>
      <c r="G752" s="1330"/>
      <c r="H752" s="1721">
        <v>52728</v>
      </c>
      <c r="I752" s="1721">
        <v>11642.72</v>
      </c>
      <c r="J752" s="4125"/>
    </row>
    <row r="753" spans="1:10" ht="25.5">
      <c r="A753" s="75">
        <v>185</v>
      </c>
      <c r="B753" s="853" t="s">
        <v>14597</v>
      </c>
      <c r="C753" s="1330" t="s">
        <v>14616</v>
      </c>
      <c r="D753" s="1330"/>
      <c r="E753" s="1330"/>
      <c r="F753" s="1330"/>
      <c r="G753" s="1330"/>
      <c r="H753" s="1721">
        <v>8558</v>
      </c>
      <c r="I753" s="1721">
        <v>0</v>
      </c>
      <c r="J753" s="4125"/>
    </row>
    <row r="754" spans="1:10" ht="25.5">
      <c r="A754" s="75">
        <v>186</v>
      </c>
      <c r="B754" s="853" t="s">
        <v>14597</v>
      </c>
      <c r="C754" s="1330" t="s">
        <v>14617</v>
      </c>
      <c r="D754" s="1330"/>
      <c r="E754" s="1330"/>
      <c r="F754" s="1330"/>
      <c r="G754" s="1330"/>
      <c r="H754" s="1721">
        <v>3037</v>
      </c>
      <c r="I754" s="1721">
        <v>0</v>
      </c>
      <c r="J754" s="4125"/>
    </row>
    <row r="755" spans="1:10" ht="25.5">
      <c r="A755" s="75">
        <v>187</v>
      </c>
      <c r="B755" s="853" t="s">
        <v>14597</v>
      </c>
      <c r="C755" s="1330" t="s">
        <v>14618</v>
      </c>
      <c r="D755" s="1330"/>
      <c r="E755" s="1330"/>
      <c r="F755" s="1330"/>
      <c r="G755" s="1330"/>
      <c r="H755" s="1721">
        <v>42136</v>
      </c>
      <c r="I755" s="1721">
        <v>0</v>
      </c>
      <c r="J755" s="4125"/>
    </row>
    <row r="756" spans="1:10" ht="25.5">
      <c r="A756" s="75">
        <v>188</v>
      </c>
      <c r="B756" s="853" t="s">
        <v>14619</v>
      </c>
      <c r="C756" s="1330" t="s">
        <v>14620</v>
      </c>
      <c r="D756" s="1330"/>
      <c r="E756" s="1330"/>
      <c r="F756" s="1330"/>
      <c r="G756" s="1330"/>
      <c r="H756" s="1721">
        <v>9827</v>
      </c>
      <c r="I756" s="1721">
        <v>0</v>
      </c>
      <c r="J756" s="4125"/>
    </row>
    <row r="757" spans="1:10" ht="25.5">
      <c r="A757" s="75">
        <v>189</v>
      </c>
      <c r="B757" s="853" t="s">
        <v>14597</v>
      </c>
      <c r="C757" s="1330" t="s">
        <v>14621</v>
      </c>
      <c r="D757" s="1330"/>
      <c r="E757" s="1330"/>
      <c r="F757" s="1330"/>
      <c r="G757" s="1330"/>
      <c r="H757" s="1721">
        <v>107567</v>
      </c>
      <c r="I757" s="1721">
        <v>0</v>
      </c>
      <c r="J757" s="4125"/>
    </row>
    <row r="758" spans="1:10" ht="25.5">
      <c r="A758" s="75">
        <v>190</v>
      </c>
      <c r="B758" s="853" t="s">
        <v>14597</v>
      </c>
      <c r="C758" s="1330" t="s">
        <v>14622</v>
      </c>
      <c r="D758" s="1330"/>
      <c r="E758" s="1330"/>
      <c r="F758" s="1330"/>
      <c r="G758" s="1330"/>
      <c r="H758" s="1721">
        <v>67591</v>
      </c>
      <c r="I758" s="1721">
        <v>0</v>
      </c>
      <c r="J758" s="4125"/>
    </row>
    <row r="759" spans="1:10" ht="25.5">
      <c r="A759" s="75">
        <v>191</v>
      </c>
      <c r="B759" s="853" t="s">
        <v>14599</v>
      </c>
      <c r="C759" s="1330" t="s">
        <v>14623</v>
      </c>
      <c r="D759" s="1330"/>
      <c r="E759" s="1330"/>
      <c r="F759" s="1330"/>
      <c r="G759" s="1330"/>
      <c r="H759" s="1721">
        <v>8139</v>
      </c>
      <c r="I759" s="1721">
        <v>0</v>
      </c>
      <c r="J759" s="4125"/>
    </row>
    <row r="760" spans="1:10" ht="15.75" thickBot="1">
      <c r="A760" s="3112"/>
      <c r="B760" s="3210"/>
      <c r="C760" s="3075"/>
      <c r="D760" s="3075"/>
      <c r="E760" s="3075"/>
      <c r="F760" s="3075"/>
      <c r="G760" s="3075"/>
      <c r="H760" s="3053">
        <f>SUM(H736:H759)</f>
        <v>653695</v>
      </c>
      <c r="I760" s="3053">
        <f>SUM(I736:I759)</f>
        <v>12243.66</v>
      </c>
      <c r="J760" s="4546"/>
    </row>
    <row r="761" spans="1:10" ht="51">
      <c r="A761" s="4579">
        <v>192</v>
      </c>
      <c r="B761" s="4540" t="s">
        <v>14624</v>
      </c>
      <c r="C761" s="3167" t="s">
        <v>14625</v>
      </c>
      <c r="D761" s="3167"/>
      <c r="E761" s="3167"/>
      <c r="F761" s="3167"/>
      <c r="G761" s="3167"/>
      <c r="H761" s="3168">
        <v>248106.84</v>
      </c>
      <c r="I761" s="3168">
        <v>248106.84</v>
      </c>
      <c r="J761" s="4547" t="s">
        <v>14626</v>
      </c>
    </row>
    <row r="762" spans="1:10">
      <c r="A762" s="4580"/>
      <c r="B762" s="4125"/>
      <c r="C762" s="1330" t="s">
        <v>14002</v>
      </c>
      <c r="D762" s="1330" t="s">
        <v>14627</v>
      </c>
      <c r="E762" s="1330" t="s">
        <v>2179</v>
      </c>
      <c r="F762" s="1330">
        <v>296</v>
      </c>
      <c r="G762" s="1330"/>
      <c r="H762" s="1721">
        <v>78089.657399999996</v>
      </c>
      <c r="I762" s="1721">
        <v>78089.657399999996</v>
      </c>
      <c r="J762" s="4463"/>
    </row>
    <row r="763" spans="1:10">
      <c r="A763" s="4580"/>
      <c r="B763" s="4125"/>
      <c r="C763" s="1330" t="s">
        <v>14002</v>
      </c>
      <c r="D763" s="1330" t="s">
        <v>14045</v>
      </c>
      <c r="E763" s="1330" t="s">
        <v>2179</v>
      </c>
      <c r="F763" s="1330">
        <v>371</v>
      </c>
      <c r="G763" s="1330"/>
      <c r="H763" s="1721">
        <v>17512.420600000001</v>
      </c>
      <c r="I763" s="1721">
        <v>17512.420600000001</v>
      </c>
      <c r="J763" s="4463"/>
    </row>
    <row r="764" spans="1:10">
      <c r="A764" s="4580"/>
      <c r="B764" s="4125"/>
      <c r="C764" s="1330" t="s">
        <v>13954</v>
      </c>
      <c r="D764" s="1330" t="s">
        <v>14628</v>
      </c>
      <c r="E764" s="1330" t="s">
        <v>1826</v>
      </c>
      <c r="F764" s="1330">
        <v>44</v>
      </c>
      <c r="G764" s="1330"/>
      <c r="H764" s="1721">
        <v>6189.92</v>
      </c>
      <c r="I764" s="1721">
        <v>6189.92</v>
      </c>
      <c r="J764" s="4463"/>
    </row>
    <row r="765" spans="1:10">
      <c r="A765" s="4580"/>
      <c r="B765" s="4125"/>
      <c r="C765" s="1330" t="s">
        <v>13954</v>
      </c>
      <c r="D765" s="1330" t="s">
        <v>14629</v>
      </c>
      <c r="E765" s="1330" t="s">
        <v>1826</v>
      </c>
      <c r="F765" s="1330">
        <v>5</v>
      </c>
      <c r="G765" s="1330"/>
      <c r="H765" s="1721">
        <v>2480.1</v>
      </c>
      <c r="I765" s="1721">
        <v>2480.1</v>
      </c>
      <c r="J765" s="4463"/>
    </row>
    <row r="766" spans="1:10">
      <c r="A766" s="4580"/>
      <c r="B766" s="4125"/>
      <c r="C766" s="1330" t="s">
        <v>13954</v>
      </c>
      <c r="D766" s="1330" t="s">
        <v>14630</v>
      </c>
      <c r="E766" s="1330" t="s">
        <v>1826</v>
      </c>
      <c r="F766" s="1330">
        <v>5</v>
      </c>
      <c r="G766" s="1330"/>
      <c r="H766" s="1721">
        <v>2836.95</v>
      </c>
      <c r="I766" s="1721">
        <v>2836.95</v>
      </c>
      <c r="J766" s="4463"/>
    </row>
    <row r="767" spans="1:10">
      <c r="A767" s="4580"/>
      <c r="B767" s="4125"/>
      <c r="C767" s="1330" t="s">
        <v>4308</v>
      </c>
      <c r="D767" s="1330" t="s">
        <v>14631</v>
      </c>
      <c r="E767" s="1330" t="s">
        <v>1826</v>
      </c>
      <c r="F767" s="1330">
        <v>5</v>
      </c>
      <c r="G767" s="1330"/>
      <c r="H767" s="1721">
        <v>16052.85</v>
      </c>
      <c r="I767" s="1721">
        <v>16052.85</v>
      </c>
      <c r="J767" s="4463"/>
    </row>
    <row r="768" spans="1:10">
      <c r="A768" s="4580"/>
      <c r="B768" s="4125"/>
      <c r="C768" s="1296" t="s">
        <v>14632</v>
      </c>
      <c r="D768" s="1296" t="s">
        <v>14633</v>
      </c>
      <c r="E768" s="1296" t="s">
        <v>1826</v>
      </c>
      <c r="F768" s="1296">
        <v>13</v>
      </c>
      <c r="G768" s="1330"/>
      <c r="H768" s="1721">
        <v>60954.14</v>
      </c>
      <c r="I768" s="1721">
        <v>60954.14</v>
      </c>
      <c r="J768" s="4463"/>
    </row>
    <row r="769" spans="1:10">
      <c r="A769" s="4580"/>
      <c r="B769" s="4125"/>
      <c r="C769" s="1296" t="s">
        <v>14634</v>
      </c>
      <c r="D769" s="1296" t="s">
        <v>14635</v>
      </c>
      <c r="E769" s="1296" t="s">
        <v>1826</v>
      </c>
      <c r="F769" s="1296">
        <v>5</v>
      </c>
      <c r="G769" s="1330"/>
      <c r="H769" s="1721">
        <v>30211.9</v>
      </c>
      <c r="I769" s="1721">
        <v>30211.9</v>
      </c>
      <c r="J769" s="4463"/>
    </row>
    <row r="770" spans="1:10">
      <c r="A770" s="4580"/>
      <c r="B770" s="4125"/>
      <c r="C770" s="1330" t="s">
        <v>14636</v>
      </c>
      <c r="D770" s="1330" t="s">
        <v>14637</v>
      </c>
      <c r="E770" s="1330" t="s">
        <v>1826</v>
      </c>
      <c r="F770" s="1330">
        <v>1</v>
      </c>
      <c r="G770" s="1330"/>
      <c r="H770" s="1721">
        <v>3670.53</v>
      </c>
      <c r="I770" s="1721">
        <v>3670.53</v>
      </c>
      <c r="J770" s="4463"/>
    </row>
    <row r="771" spans="1:10">
      <c r="A771" s="4580"/>
      <c r="B771" s="4125"/>
      <c r="C771" s="1330" t="s">
        <v>14638</v>
      </c>
      <c r="D771" s="1330" t="s">
        <v>14639</v>
      </c>
      <c r="E771" s="1330" t="s">
        <v>1826</v>
      </c>
      <c r="F771" s="1330">
        <v>50</v>
      </c>
      <c r="G771" s="1330"/>
      <c r="H771" s="1721">
        <v>72.5</v>
      </c>
      <c r="I771" s="1721">
        <v>72.5</v>
      </c>
      <c r="J771" s="4463"/>
    </row>
    <row r="772" spans="1:10" ht="15.75" thickBot="1">
      <c r="A772" s="4581"/>
      <c r="B772" s="4546"/>
      <c r="C772" s="3169" t="s">
        <v>14640</v>
      </c>
      <c r="D772" s="3169" t="s">
        <v>14641</v>
      </c>
      <c r="E772" s="3169" t="s">
        <v>1826</v>
      </c>
      <c r="F772" s="3169">
        <v>283</v>
      </c>
      <c r="G772" s="3169"/>
      <c r="H772" s="3170">
        <v>1632.91</v>
      </c>
      <c r="I772" s="3170">
        <v>1632.91</v>
      </c>
      <c r="J772" s="4548"/>
    </row>
    <row r="773" spans="1:10" ht="25.5">
      <c r="A773" s="4579">
        <v>193</v>
      </c>
      <c r="B773" s="4540" t="s">
        <v>14642</v>
      </c>
      <c r="C773" s="3167" t="s">
        <v>14077</v>
      </c>
      <c r="D773" s="3167"/>
      <c r="E773" s="3167"/>
      <c r="F773" s="3167"/>
      <c r="G773" s="3167"/>
      <c r="H773" s="3168">
        <v>175060</v>
      </c>
      <c r="I773" s="3168">
        <v>175060</v>
      </c>
      <c r="J773" s="4547" t="s">
        <v>14009</v>
      </c>
    </row>
    <row r="774" spans="1:10">
      <c r="A774" s="4580"/>
      <c r="B774" s="4125"/>
      <c r="C774" s="1330" t="s">
        <v>5891</v>
      </c>
      <c r="D774" s="1330"/>
      <c r="E774" s="1330"/>
      <c r="F774" s="1330"/>
      <c r="G774" s="1330"/>
      <c r="H774" s="1721"/>
      <c r="I774" s="1721"/>
      <c r="J774" s="4463"/>
    </row>
    <row r="775" spans="1:10">
      <c r="A775" s="4580"/>
      <c r="B775" s="4125"/>
      <c r="C775" s="1330" t="s">
        <v>14643</v>
      </c>
      <c r="D775" s="1330" t="s">
        <v>14031</v>
      </c>
      <c r="E775" s="1330" t="s">
        <v>1826</v>
      </c>
      <c r="F775" s="1330">
        <v>12</v>
      </c>
      <c r="G775" s="1330"/>
      <c r="H775" s="1721">
        <v>63102.3</v>
      </c>
      <c r="I775" s="1721">
        <v>63102.3</v>
      </c>
      <c r="J775" s="4463"/>
    </row>
    <row r="776" spans="1:10">
      <c r="A776" s="4580"/>
      <c r="B776" s="4125"/>
      <c r="C776" s="1330" t="s">
        <v>4308</v>
      </c>
      <c r="D776" s="1330" t="s">
        <v>14644</v>
      </c>
      <c r="E776" s="1330" t="s">
        <v>1826</v>
      </c>
      <c r="F776" s="1330">
        <v>12</v>
      </c>
      <c r="G776" s="1330"/>
      <c r="H776" s="1721">
        <v>25862.5</v>
      </c>
      <c r="I776" s="1721">
        <v>25862.5</v>
      </c>
      <c r="J776" s="4463"/>
    </row>
    <row r="777" spans="1:10">
      <c r="A777" s="4580"/>
      <c r="B777" s="4125"/>
      <c r="C777" s="1330" t="s">
        <v>13955</v>
      </c>
      <c r="D777" s="1330" t="s">
        <v>13994</v>
      </c>
      <c r="E777" s="1330" t="s">
        <v>1826</v>
      </c>
      <c r="F777" s="1330">
        <v>13</v>
      </c>
      <c r="G777" s="1330"/>
      <c r="H777" s="1721">
        <v>8326.6299999999992</v>
      </c>
      <c r="I777" s="1721">
        <v>8326.6299999999992</v>
      </c>
      <c r="J777" s="4463"/>
    </row>
    <row r="778" spans="1:10" ht="25.5">
      <c r="A778" s="4580"/>
      <c r="B778" s="4125"/>
      <c r="C778" s="1330" t="s">
        <v>14645</v>
      </c>
      <c r="D778" s="1330" t="s">
        <v>14032</v>
      </c>
      <c r="E778" s="1330" t="s">
        <v>1826</v>
      </c>
      <c r="F778" s="1330">
        <v>12</v>
      </c>
      <c r="G778" s="1330"/>
      <c r="H778" s="1721">
        <v>16562.5</v>
      </c>
      <c r="I778" s="1721">
        <v>16562.5</v>
      </c>
      <c r="J778" s="4463"/>
    </row>
    <row r="779" spans="1:10">
      <c r="A779" s="4580"/>
      <c r="B779" s="4125"/>
      <c r="C779" s="1330" t="s">
        <v>13954</v>
      </c>
      <c r="D779" s="1330" t="s">
        <v>14646</v>
      </c>
      <c r="E779" s="1330" t="s">
        <v>1826</v>
      </c>
      <c r="F779" s="1330">
        <v>28</v>
      </c>
      <c r="G779" s="1330"/>
      <c r="H779" s="1721">
        <v>9850.4500000000007</v>
      </c>
      <c r="I779" s="1721">
        <v>9850.4500000000007</v>
      </c>
      <c r="J779" s="4463"/>
    </row>
    <row r="780" spans="1:10">
      <c r="A780" s="4580"/>
      <c r="B780" s="4125"/>
      <c r="C780" s="1330" t="s">
        <v>14158</v>
      </c>
      <c r="D780" s="1330" t="s">
        <v>14155</v>
      </c>
      <c r="E780" s="1330" t="s">
        <v>2382</v>
      </c>
      <c r="F780" s="1330">
        <v>56</v>
      </c>
      <c r="G780" s="1330"/>
      <c r="H780" s="1721">
        <v>7834.45</v>
      </c>
      <c r="I780" s="1721">
        <v>7834.45</v>
      </c>
      <c r="J780" s="4463"/>
    </row>
    <row r="781" spans="1:10">
      <c r="A781" s="4580"/>
      <c r="B781" s="4125"/>
      <c r="C781" s="1330" t="s">
        <v>14638</v>
      </c>
      <c r="D781" s="1330" t="s">
        <v>2846</v>
      </c>
      <c r="E781" s="1330" t="s">
        <v>1826</v>
      </c>
      <c r="F781" s="1330">
        <v>56</v>
      </c>
      <c r="G781" s="1330"/>
      <c r="H781" s="1721">
        <v>5538.45</v>
      </c>
      <c r="I781" s="1721">
        <v>5538.45</v>
      </c>
      <c r="J781" s="4463"/>
    </row>
    <row r="782" spans="1:10">
      <c r="A782" s="4580"/>
      <c r="B782" s="4125"/>
      <c r="C782" s="1330" t="s">
        <v>14235</v>
      </c>
      <c r="D782" s="1330" t="s">
        <v>14215</v>
      </c>
      <c r="E782" s="1330" t="s">
        <v>1826</v>
      </c>
      <c r="F782" s="1330">
        <v>34</v>
      </c>
      <c r="G782" s="1330"/>
      <c r="H782" s="1721">
        <v>7540.45</v>
      </c>
      <c r="I782" s="1721">
        <v>7540.45</v>
      </c>
      <c r="J782" s="4463"/>
    </row>
    <row r="783" spans="1:10" ht="25.5">
      <c r="A783" s="4580"/>
      <c r="B783" s="4125"/>
      <c r="C783" s="1330" t="s">
        <v>14002</v>
      </c>
      <c r="D783" s="1330" t="s">
        <v>14647</v>
      </c>
      <c r="E783" s="1330" t="s">
        <v>2382</v>
      </c>
      <c r="F783" s="1330">
        <v>500</v>
      </c>
      <c r="G783" s="1330"/>
      <c r="H783" s="1721">
        <v>16680.5</v>
      </c>
      <c r="I783" s="1721">
        <v>16680.5</v>
      </c>
      <c r="J783" s="4463"/>
    </row>
    <row r="784" spans="1:10">
      <c r="A784" s="4580"/>
      <c r="B784" s="4125"/>
      <c r="C784" s="1330" t="s">
        <v>14648</v>
      </c>
      <c r="D784" s="1330" t="s">
        <v>2846</v>
      </c>
      <c r="E784" s="1330" t="s">
        <v>1826</v>
      </c>
      <c r="F784" s="1330">
        <v>24</v>
      </c>
      <c r="G784" s="1330"/>
      <c r="H784" s="1721">
        <v>7802.45</v>
      </c>
      <c r="I784" s="1721">
        <v>7802.45</v>
      </c>
      <c r="J784" s="4463"/>
    </row>
    <row r="785" spans="1:10" ht="15.75" thickBot="1">
      <c r="A785" s="4581"/>
      <c r="B785" s="4546"/>
      <c r="C785" s="3169" t="s">
        <v>14176</v>
      </c>
      <c r="D785" s="3169" t="s">
        <v>14040</v>
      </c>
      <c r="E785" s="3169" t="s">
        <v>2382</v>
      </c>
      <c r="F785" s="3169">
        <v>24</v>
      </c>
      <c r="G785" s="3169"/>
      <c r="H785" s="3170">
        <v>5959.45</v>
      </c>
      <c r="I785" s="3170">
        <v>5959.45</v>
      </c>
      <c r="J785" s="4548"/>
    </row>
    <row r="786" spans="1:10" ht="38.25">
      <c r="A786" s="4579">
        <v>194</v>
      </c>
      <c r="B786" s="4540" t="s">
        <v>14649</v>
      </c>
      <c r="C786" s="3167" t="s">
        <v>14650</v>
      </c>
      <c r="D786" s="3167"/>
      <c r="E786" s="3167"/>
      <c r="F786" s="3167"/>
      <c r="G786" s="3167"/>
      <c r="H786" s="3168">
        <v>2322301.4300000002</v>
      </c>
      <c r="I786" s="3168">
        <v>2322301.4300000002</v>
      </c>
      <c r="J786" s="4547" t="s">
        <v>14009</v>
      </c>
    </row>
    <row r="787" spans="1:10">
      <c r="A787" s="4580"/>
      <c r="B787" s="4125"/>
      <c r="C787" s="1330" t="s">
        <v>14154</v>
      </c>
      <c r="D787" s="1330" t="s">
        <v>14651</v>
      </c>
      <c r="E787" s="1330" t="s">
        <v>1826</v>
      </c>
      <c r="F787" s="1330">
        <v>56</v>
      </c>
      <c r="G787" s="1330"/>
      <c r="H787" s="1721">
        <v>939538.76</v>
      </c>
      <c r="I787" s="1721">
        <v>939538.76</v>
      </c>
      <c r="J787" s="4463"/>
    </row>
    <row r="788" spans="1:10">
      <c r="A788" s="4580"/>
      <c r="B788" s="4125"/>
      <c r="C788" s="1330" t="s">
        <v>14044</v>
      </c>
      <c r="D788" s="1330" t="s">
        <v>14652</v>
      </c>
      <c r="E788" s="1330" t="s">
        <v>1826</v>
      </c>
      <c r="F788" s="1330">
        <v>10</v>
      </c>
      <c r="G788" s="1330"/>
      <c r="H788" s="1721">
        <v>106608.28</v>
      </c>
      <c r="I788" s="1721">
        <v>106608.28</v>
      </c>
      <c r="J788" s="4463"/>
    </row>
    <row r="789" spans="1:10">
      <c r="A789" s="4580"/>
      <c r="B789" s="4125"/>
      <c r="C789" s="1330" t="s">
        <v>13955</v>
      </c>
      <c r="D789" s="1330" t="s">
        <v>14147</v>
      </c>
      <c r="E789" s="1330" t="s">
        <v>1826</v>
      </c>
      <c r="F789" s="1330">
        <v>68</v>
      </c>
      <c r="G789" s="1330"/>
      <c r="H789" s="1721">
        <v>35038.589999999997</v>
      </c>
      <c r="I789" s="1721">
        <v>35038.589999999997</v>
      </c>
      <c r="J789" s="4463"/>
    </row>
    <row r="790" spans="1:10">
      <c r="A790" s="4580"/>
      <c r="B790" s="4125"/>
      <c r="C790" s="1330" t="s">
        <v>4308</v>
      </c>
      <c r="D790" s="1330" t="s">
        <v>14021</v>
      </c>
      <c r="E790" s="1330" t="s">
        <v>1826</v>
      </c>
      <c r="F790" s="1330">
        <v>68</v>
      </c>
      <c r="G790" s="1330"/>
      <c r="H790" s="1721">
        <v>309910.27</v>
      </c>
      <c r="I790" s="1721">
        <v>309910.27</v>
      </c>
      <c r="J790" s="4463"/>
    </row>
    <row r="791" spans="1:10">
      <c r="A791" s="4580"/>
      <c r="B791" s="4125"/>
      <c r="C791" s="1330" t="s">
        <v>13954</v>
      </c>
      <c r="D791" s="1330" t="s">
        <v>14022</v>
      </c>
      <c r="E791" s="1330" t="s">
        <v>1826</v>
      </c>
      <c r="F791" s="1330">
        <v>68</v>
      </c>
      <c r="G791" s="1330"/>
      <c r="H791" s="1721">
        <v>279402.53000000003</v>
      </c>
      <c r="I791" s="1721">
        <v>279402.53000000003</v>
      </c>
      <c r="J791" s="4463"/>
    </row>
    <row r="792" spans="1:10" ht="25.5">
      <c r="A792" s="4580"/>
      <c r="B792" s="4125"/>
      <c r="C792" s="1330" t="s">
        <v>14148</v>
      </c>
      <c r="D792" s="1330" t="s">
        <v>14405</v>
      </c>
      <c r="E792" s="1330" t="s">
        <v>1826</v>
      </c>
      <c r="F792" s="1330">
        <v>1</v>
      </c>
      <c r="G792" s="1330"/>
      <c r="H792" s="1721">
        <v>26874.17</v>
      </c>
      <c r="I792" s="1721">
        <v>26874.17</v>
      </c>
      <c r="J792" s="4463"/>
    </row>
    <row r="793" spans="1:10">
      <c r="A793" s="4580"/>
      <c r="B793" s="4125"/>
      <c r="C793" s="1330" t="s">
        <v>14166</v>
      </c>
      <c r="D793" s="1330" t="s">
        <v>14022</v>
      </c>
      <c r="E793" s="1330" t="s">
        <v>1826</v>
      </c>
      <c r="F793" s="1330">
        <v>3</v>
      </c>
      <c r="G793" s="1330"/>
      <c r="H793" s="1721">
        <v>5663.56</v>
      </c>
      <c r="I793" s="1721">
        <v>5663.56</v>
      </c>
      <c r="J793" s="4463"/>
    </row>
    <row r="794" spans="1:10" ht="25.5">
      <c r="A794" s="4580"/>
      <c r="B794" s="4125"/>
      <c r="C794" s="1330" t="s">
        <v>13962</v>
      </c>
      <c r="D794" s="1330" t="s">
        <v>14653</v>
      </c>
      <c r="E794" s="1330" t="s">
        <v>2382</v>
      </c>
      <c r="F794" s="1330">
        <v>2050</v>
      </c>
      <c r="G794" s="1330"/>
      <c r="H794" s="1721">
        <v>601004.17000000004</v>
      </c>
      <c r="I794" s="1721">
        <v>601004.17000000004</v>
      </c>
      <c r="J794" s="4463"/>
    </row>
    <row r="795" spans="1:10">
      <c r="A795" s="4580"/>
      <c r="B795" s="4125"/>
      <c r="C795" s="1330" t="s">
        <v>13962</v>
      </c>
      <c r="D795" s="1330" t="s">
        <v>14045</v>
      </c>
      <c r="E795" s="1330" t="s">
        <v>2382</v>
      </c>
      <c r="F795" s="1330">
        <v>110</v>
      </c>
      <c r="G795" s="1330"/>
      <c r="H795" s="1721">
        <v>7329.32</v>
      </c>
      <c r="I795" s="1721">
        <v>7329.32</v>
      </c>
      <c r="J795" s="4463"/>
    </row>
    <row r="796" spans="1:10" ht="15.75" thickBot="1">
      <c r="A796" s="4581"/>
      <c r="B796" s="4546"/>
      <c r="C796" s="3169" t="s">
        <v>13962</v>
      </c>
      <c r="D796" s="3169" t="s">
        <v>14010</v>
      </c>
      <c r="E796" s="3169" t="s">
        <v>2382</v>
      </c>
      <c r="F796" s="3169">
        <v>214</v>
      </c>
      <c r="G796" s="3169"/>
      <c r="H796" s="3170">
        <v>10931.79</v>
      </c>
      <c r="I796" s="3170">
        <v>10931.79</v>
      </c>
      <c r="J796" s="4548"/>
    </row>
    <row r="797" spans="1:10" ht="25.5">
      <c r="A797" s="4579">
        <v>195</v>
      </c>
      <c r="B797" s="4540" t="s">
        <v>14654</v>
      </c>
      <c r="C797" s="3167" t="s">
        <v>14077</v>
      </c>
      <c r="D797" s="3167"/>
      <c r="E797" s="3167"/>
      <c r="F797" s="3167"/>
      <c r="G797" s="3167"/>
      <c r="H797" s="3168">
        <v>108090.93</v>
      </c>
      <c r="I797" s="3168">
        <v>108090.93</v>
      </c>
      <c r="J797" s="4547" t="s">
        <v>14009</v>
      </c>
    </row>
    <row r="798" spans="1:10">
      <c r="A798" s="4580"/>
      <c r="B798" s="4125"/>
      <c r="C798" s="1330" t="s">
        <v>5891</v>
      </c>
      <c r="D798" s="1330"/>
      <c r="E798" s="1330"/>
      <c r="F798" s="1330"/>
      <c r="G798" s="1330"/>
      <c r="H798" s="1721"/>
      <c r="I798" s="1721"/>
      <c r="J798" s="4463"/>
    </row>
    <row r="799" spans="1:10">
      <c r="A799" s="4580"/>
      <c r="B799" s="4125"/>
      <c r="C799" s="1330" t="s">
        <v>4308</v>
      </c>
      <c r="D799" s="1330" t="s">
        <v>14655</v>
      </c>
      <c r="E799" s="1330" t="s">
        <v>1826</v>
      </c>
      <c r="F799" s="1330">
        <v>8</v>
      </c>
      <c r="G799" s="1330"/>
      <c r="H799" s="1721">
        <v>47717.71</v>
      </c>
      <c r="I799" s="1721">
        <v>47717.71</v>
      </c>
      <c r="J799" s="4463"/>
    </row>
    <row r="800" spans="1:10">
      <c r="A800" s="4580"/>
      <c r="B800" s="4125"/>
      <c r="C800" s="1330" t="s">
        <v>13955</v>
      </c>
      <c r="D800" s="1330" t="s">
        <v>14656</v>
      </c>
      <c r="E800" s="1330" t="s">
        <v>1826</v>
      </c>
      <c r="F800" s="1330">
        <v>8</v>
      </c>
      <c r="G800" s="1330"/>
      <c r="H800" s="1721">
        <v>2975.34</v>
      </c>
      <c r="I800" s="1721">
        <v>2975.34</v>
      </c>
      <c r="J800" s="4463"/>
    </row>
    <row r="801" spans="1:10">
      <c r="A801" s="4580"/>
      <c r="B801" s="4125"/>
      <c r="C801" s="1330" t="s">
        <v>13954</v>
      </c>
      <c r="D801" s="1330" t="s">
        <v>14032</v>
      </c>
      <c r="E801" s="1330" t="s">
        <v>1826</v>
      </c>
      <c r="F801" s="1330">
        <v>5</v>
      </c>
      <c r="G801" s="1330"/>
      <c r="H801" s="1721">
        <v>32349.8</v>
      </c>
      <c r="I801" s="1721">
        <v>32349.8</v>
      </c>
      <c r="J801" s="4463"/>
    </row>
    <row r="802" spans="1:10">
      <c r="A802" s="4580"/>
      <c r="B802" s="4125"/>
      <c r="C802" s="1330" t="s">
        <v>13962</v>
      </c>
      <c r="D802" s="1330" t="s">
        <v>14045</v>
      </c>
      <c r="E802" s="1330" t="s">
        <v>2382</v>
      </c>
      <c r="F802" s="1330">
        <v>2</v>
      </c>
      <c r="G802" s="1330"/>
      <c r="H802" s="1721">
        <v>23555.22</v>
      </c>
      <c r="I802" s="1721">
        <v>23555.22</v>
      </c>
      <c r="J802" s="4463"/>
    </row>
    <row r="803" spans="1:10" ht="15.75" thickBot="1">
      <c r="A803" s="4581"/>
      <c r="B803" s="4546"/>
      <c r="C803" s="3169" t="s">
        <v>13962</v>
      </c>
      <c r="D803" s="3169" t="s">
        <v>14657</v>
      </c>
      <c r="E803" s="3169" t="s">
        <v>2382</v>
      </c>
      <c r="F803" s="3169">
        <v>44</v>
      </c>
      <c r="G803" s="3169"/>
      <c r="H803" s="3170">
        <v>1492.86</v>
      </c>
      <c r="I803" s="3170">
        <v>1492.86</v>
      </c>
      <c r="J803" s="4548"/>
    </row>
    <row r="804" spans="1:10" ht="38.25">
      <c r="A804" s="4579">
        <v>196</v>
      </c>
      <c r="B804" s="4540" t="s">
        <v>14658</v>
      </c>
      <c r="C804" s="3159" t="s">
        <v>14659</v>
      </c>
      <c r="D804" s="3159"/>
      <c r="E804" s="3159"/>
      <c r="F804" s="3159"/>
      <c r="G804" s="3159"/>
      <c r="H804" s="3160">
        <v>141832.01</v>
      </c>
      <c r="I804" s="3160">
        <v>141832.01</v>
      </c>
      <c r="J804" s="4547" t="s">
        <v>14438</v>
      </c>
    </row>
    <row r="805" spans="1:10">
      <c r="A805" s="4580"/>
      <c r="B805" s="4125"/>
      <c r="C805" s="3161" t="s">
        <v>5891</v>
      </c>
      <c r="D805" s="3161"/>
      <c r="E805" s="3161"/>
      <c r="F805" s="3161"/>
      <c r="G805" s="3161"/>
      <c r="H805" s="3162"/>
      <c r="I805" s="1721"/>
      <c r="J805" s="4463"/>
    </row>
    <row r="806" spans="1:10">
      <c r="A806" s="4580"/>
      <c r="B806" s="4125"/>
      <c r="C806" s="3161" t="s">
        <v>10992</v>
      </c>
      <c r="D806" s="3161" t="s">
        <v>14026</v>
      </c>
      <c r="E806" s="3161" t="s">
        <v>2250</v>
      </c>
      <c r="F806" s="3161">
        <v>240</v>
      </c>
      <c r="G806" s="3161"/>
      <c r="H806" s="3162"/>
      <c r="I806" s="1721"/>
      <c r="J806" s="4463"/>
    </row>
    <row r="807" spans="1:10">
      <c r="A807" s="4580"/>
      <c r="B807" s="4125"/>
      <c r="C807" s="3161" t="s">
        <v>10992</v>
      </c>
      <c r="D807" s="3161" t="s">
        <v>14085</v>
      </c>
      <c r="E807" s="3161" t="s">
        <v>2250</v>
      </c>
      <c r="F807" s="3161">
        <v>160</v>
      </c>
      <c r="G807" s="3161"/>
      <c r="H807" s="3162"/>
      <c r="I807" s="1721"/>
      <c r="J807" s="4463"/>
    </row>
    <row r="808" spans="1:10">
      <c r="A808" s="4580"/>
      <c r="B808" s="4125"/>
      <c r="C808" s="3161" t="s">
        <v>14123</v>
      </c>
      <c r="D808" s="3161" t="s">
        <v>14660</v>
      </c>
      <c r="E808" s="3161" t="s">
        <v>2250</v>
      </c>
      <c r="F808" s="3161">
        <v>110</v>
      </c>
      <c r="G808" s="3161"/>
      <c r="H808" s="3162"/>
      <c r="I808" s="1721"/>
      <c r="J808" s="4463"/>
    </row>
    <row r="809" spans="1:10">
      <c r="A809" s="4580"/>
      <c r="B809" s="4125"/>
      <c r="C809" s="3161" t="s">
        <v>14058</v>
      </c>
      <c r="D809" s="3161" t="s">
        <v>14661</v>
      </c>
      <c r="E809" s="3161" t="s">
        <v>2250</v>
      </c>
      <c r="F809" s="3161">
        <v>320</v>
      </c>
      <c r="G809" s="3161"/>
      <c r="H809" s="3162"/>
      <c r="I809" s="1721"/>
      <c r="J809" s="4463"/>
    </row>
    <row r="810" spans="1:10" ht="15.75" thickBot="1">
      <c r="A810" s="4581"/>
      <c r="B810" s="4546"/>
      <c r="C810" s="3163" t="s">
        <v>14068</v>
      </c>
      <c r="D810" s="3163" t="s">
        <v>14183</v>
      </c>
      <c r="E810" s="3163" t="s">
        <v>1826</v>
      </c>
      <c r="F810" s="3163">
        <v>3</v>
      </c>
      <c r="G810" s="3163"/>
      <c r="H810" s="3164"/>
      <c r="I810" s="3170"/>
      <c r="J810" s="4548"/>
    </row>
    <row r="811" spans="1:10" ht="25.5">
      <c r="A811" s="4579">
        <v>197</v>
      </c>
      <c r="B811" s="4540" t="s">
        <v>14662</v>
      </c>
      <c r="C811" s="3167" t="s">
        <v>14140</v>
      </c>
      <c r="D811" s="3167"/>
      <c r="E811" s="3167"/>
      <c r="F811" s="3167"/>
      <c r="G811" s="3167"/>
      <c r="H811" s="3168">
        <v>4122145.6</v>
      </c>
      <c r="I811" s="3168">
        <v>4122145.6</v>
      </c>
      <c r="J811" s="4547" t="s">
        <v>14442</v>
      </c>
    </row>
    <row r="812" spans="1:10">
      <c r="A812" s="4580"/>
      <c r="B812" s="4125"/>
      <c r="C812" s="1330" t="s">
        <v>14154</v>
      </c>
      <c r="D812" s="1330" t="s">
        <v>14663</v>
      </c>
      <c r="E812" s="1330" t="s">
        <v>1470</v>
      </c>
      <c r="F812" s="1330">
        <v>104</v>
      </c>
      <c r="G812" s="1330"/>
      <c r="H812" s="1721">
        <v>1724146.9</v>
      </c>
      <c r="I812" s="1721">
        <v>1724146.9</v>
      </c>
      <c r="J812" s="4463"/>
    </row>
    <row r="813" spans="1:10">
      <c r="A813" s="4580"/>
      <c r="B813" s="4125"/>
      <c r="C813" s="1330" t="s">
        <v>14154</v>
      </c>
      <c r="D813" s="1330" t="s">
        <v>14664</v>
      </c>
      <c r="E813" s="1330" t="s">
        <v>1470</v>
      </c>
      <c r="F813" s="1330">
        <v>3</v>
      </c>
      <c r="G813" s="1330"/>
      <c r="H813" s="1721">
        <v>109229.2</v>
      </c>
      <c r="I813" s="1721">
        <v>109229.2</v>
      </c>
      <c r="J813" s="4463"/>
    </row>
    <row r="814" spans="1:10">
      <c r="A814" s="4580"/>
      <c r="B814" s="4125"/>
      <c r="C814" s="1330" t="s">
        <v>14154</v>
      </c>
      <c r="D814" s="1330" t="s">
        <v>14665</v>
      </c>
      <c r="E814" s="1330" t="s">
        <v>1470</v>
      </c>
      <c r="F814" s="1330">
        <v>1</v>
      </c>
      <c r="G814" s="1330"/>
      <c r="H814" s="1721">
        <v>7746.3</v>
      </c>
      <c r="I814" s="1721">
        <v>7746.3</v>
      </c>
      <c r="J814" s="4463"/>
    </row>
    <row r="815" spans="1:10">
      <c r="A815" s="4580"/>
      <c r="B815" s="4125"/>
      <c r="C815" s="1330" t="s">
        <v>14037</v>
      </c>
      <c r="D815" s="1330" t="s">
        <v>14170</v>
      </c>
      <c r="E815" s="1330" t="s">
        <v>1470</v>
      </c>
      <c r="F815" s="1330">
        <v>107</v>
      </c>
      <c r="G815" s="1330"/>
      <c r="H815" s="1721">
        <v>648853.6</v>
      </c>
      <c r="I815" s="1721">
        <v>648853.6</v>
      </c>
      <c r="J815" s="4463"/>
    </row>
    <row r="816" spans="1:10">
      <c r="A816" s="4580"/>
      <c r="B816" s="4125"/>
      <c r="C816" s="1330" t="s">
        <v>13955</v>
      </c>
      <c r="D816" s="1330" t="s">
        <v>14171</v>
      </c>
      <c r="E816" s="1330" t="s">
        <v>1470</v>
      </c>
      <c r="F816" s="1330">
        <v>107</v>
      </c>
      <c r="G816" s="1330"/>
      <c r="H816" s="1721">
        <v>73257.7</v>
      </c>
      <c r="I816" s="1721">
        <v>73257.7</v>
      </c>
      <c r="J816" s="4463"/>
    </row>
    <row r="817" spans="1:10">
      <c r="A817" s="4580"/>
      <c r="B817" s="4125"/>
      <c r="C817" s="1330" t="s">
        <v>13954</v>
      </c>
      <c r="D817" s="1330" t="s">
        <v>14293</v>
      </c>
      <c r="E817" s="1330" t="s">
        <v>1470</v>
      </c>
      <c r="F817" s="1330">
        <v>107</v>
      </c>
      <c r="G817" s="1330"/>
      <c r="H817" s="1721">
        <v>385963.2</v>
      </c>
      <c r="I817" s="1721">
        <v>385963.2</v>
      </c>
      <c r="J817" s="4463"/>
    </row>
    <row r="818" spans="1:10">
      <c r="A818" s="4580"/>
      <c r="B818" s="4125"/>
      <c r="C818" s="1330" t="s">
        <v>13962</v>
      </c>
      <c r="D818" s="1330" t="s">
        <v>14193</v>
      </c>
      <c r="E818" s="1330" t="s">
        <v>1463</v>
      </c>
      <c r="F818" s="1330">
        <v>3827</v>
      </c>
      <c r="G818" s="1330"/>
      <c r="H818" s="1721">
        <v>1122925.5</v>
      </c>
      <c r="I818" s="1721">
        <v>1122925.5</v>
      </c>
      <c r="J818" s="4463"/>
    </row>
    <row r="819" spans="1:10">
      <c r="A819" s="4580"/>
      <c r="B819" s="4125"/>
      <c r="C819" s="1330" t="s">
        <v>13962</v>
      </c>
      <c r="D819" s="1330" t="s">
        <v>14666</v>
      </c>
      <c r="E819" s="1330" t="s">
        <v>1463</v>
      </c>
      <c r="F819" s="1330">
        <v>360</v>
      </c>
      <c r="G819" s="1330"/>
      <c r="H819" s="1721">
        <v>15204</v>
      </c>
      <c r="I819" s="1721">
        <v>15204</v>
      </c>
      <c r="J819" s="4463"/>
    </row>
    <row r="820" spans="1:10">
      <c r="A820" s="4580"/>
      <c r="B820" s="4125"/>
      <c r="C820" s="1330" t="s">
        <v>14166</v>
      </c>
      <c r="D820" s="1330" t="s">
        <v>14293</v>
      </c>
      <c r="E820" s="1330" t="s">
        <v>1470</v>
      </c>
      <c r="F820" s="1330">
        <v>1</v>
      </c>
      <c r="G820" s="1330"/>
      <c r="H820" s="1721">
        <v>3521.1</v>
      </c>
      <c r="I820" s="1721">
        <v>3521.1</v>
      </c>
      <c r="J820" s="4463"/>
    </row>
    <row r="821" spans="1:10" ht="26.25" thickBot="1">
      <c r="A821" s="4581"/>
      <c r="B821" s="4546"/>
      <c r="C821" s="3169" t="s">
        <v>14148</v>
      </c>
      <c r="D821" s="3169" t="s">
        <v>14167</v>
      </c>
      <c r="E821" s="3169" t="s">
        <v>14667</v>
      </c>
      <c r="F821" s="3169">
        <v>1</v>
      </c>
      <c r="G821" s="3169"/>
      <c r="H821" s="3170">
        <v>31298.3</v>
      </c>
      <c r="I821" s="3170">
        <v>31298.3</v>
      </c>
      <c r="J821" s="4548"/>
    </row>
    <row r="822" spans="1:10" ht="38.25">
      <c r="A822" s="4579">
        <v>198</v>
      </c>
      <c r="B822" s="4540" t="s">
        <v>14668</v>
      </c>
      <c r="C822" s="3159" t="s">
        <v>14669</v>
      </c>
      <c r="D822" s="3159"/>
      <c r="E822" s="3159"/>
      <c r="F822" s="3159"/>
      <c r="G822" s="3159"/>
      <c r="H822" s="3160">
        <v>245762</v>
      </c>
      <c r="I822" s="3160">
        <v>245762</v>
      </c>
      <c r="J822" s="4547" t="s">
        <v>14126</v>
      </c>
    </row>
    <row r="823" spans="1:10">
      <c r="A823" s="4580"/>
      <c r="B823" s="4125"/>
      <c r="C823" s="3161" t="s">
        <v>5891</v>
      </c>
      <c r="D823" s="3161"/>
      <c r="E823" s="3161"/>
      <c r="F823" s="3161"/>
      <c r="G823" s="3161"/>
      <c r="H823" s="3162"/>
      <c r="I823" s="1721"/>
      <c r="J823" s="4463"/>
    </row>
    <row r="824" spans="1:10">
      <c r="A824" s="4580"/>
      <c r="B824" s="4125"/>
      <c r="C824" s="3161" t="s">
        <v>14057</v>
      </c>
      <c r="D824" s="3161" t="s">
        <v>14670</v>
      </c>
      <c r="E824" s="3161" t="s">
        <v>2250</v>
      </c>
      <c r="F824" s="3161">
        <v>1100</v>
      </c>
      <c r="G824" s="3161"/>
      <c r="H824" s="3162"/>
      <c r="I824" s="1721"/>
      <c r="J824" s="4463"/>
    </row>
    <row r="825" spans="1:10" ht="25.5">
      <c r="A825" s="4580"/>
      <c r="B825" s="4125"/>
      <c r="C825" s="3161" t="s">
        <v>14671</v>
      </c>
      <c r="D825" s="3161" t="s">
        <v>14021</v>
      </c>
      <c r="E825" s="3161" t="s">
        <v>1826</v>
      </c>
      <c r="F825" s="3161">
        <v>13</v>
      </c>
      <c r="G825" s="3161"/>
      <c r="H825" s="3162"/>
      <c r="I825" s="1721"/>
      <c r="J825" s="4463"/>
    </row>
    <row r="826" spans="1:10">
      <c r="A826" s="4580"/>
      <c r="B826" s="4125"/>
      <c r="C826" s="3161" t="s">
        <v>14060</v>
      </c>
      <c r="D826" s="3161"/>
      <c r="E826" s="3161" t="s">
        <v>1826</v>
      </c>
      <c r="F826" s="3161">
        <v>13</v>
      </c>
      <c r="G826" s="3161"/>
      <c r="H826" s="3162"/>
      <c r="I826" s="1721"/>
      <c r="J826" s="4463"/>
    </row>
    <row r="827" spans="1:10">
      <c r="A827" s="4580"/>
      <c r="B827" s="4125"/>
      <c r="C827" s="3161" t="s">
        <v>14672</v>
      </c>
      <c r="D827" s="3161"/>
      <c r="E827" s="3161" t="s">
        <v>1826</v>
      </c>
      <c r="F827" s="3161">
        <v>13</v>
      </c>
      <c r="G827" s="3161"/>
      <c r="H827" s="3162"/>
      <c r="I827" s="1721"/>
      <c r="J827" s="4463"/>
    </row>
    <row r="828" spans="1:10" ht="26.25" thickBot="1">
      <c r="A828" s="4581"/>
      <c r="B828" s="4546"/>
      <c r="C828" s="3163" t="s">
        <v>14673</v>
      </c>
      <c r="D828" s="3163"/>
      <c r="E828" s="3163" t="s">
        <v>1826</v>
      </c>
      <c r="F828" s="3163">
        <v>1</v>
      </c>
      <c r="G828" s="3163"/>
      <c r="H828" s="3164"/>
      <c r="I828" s="3170"/>
      <c r="J828" s="4548"/>
    </row>
    <row r="829" spans="1:10" ht="38.25">
      <c r="A829" s="4579">
        <v>199</v>
      </c>
      <c r="B829" s="4540" t="s">
        <v>14674</v>
      </c>
      <c r="C829" s="3159" t="s">
        <v>14675</v>
      </c>
      <c r="D829" s="3159"/>
      <c r="E829" s="3159"/>
      <c r="F829" s="3159"/>
      <c r="G829" s="3159"/>
      <c r="H829" s="3160">
        <v>35988.76</v>
      </c>
      <c r="I829" s="3160">
        <v>35988.76</v>
      </c>
      <c r="J829" s="4547" t="s">
        <v>14126</v>
      </c>
    </row>
    <row r="830" spans="1:10">
      <c r="A830" s="4580"/>
      <c r="B830" s="4125"/>
      <c r="C830" s="3161" t="s">
        <v>5891</v>
      </c>
      <c r="D830" s="3161"/>
      <c r="E830" s="3161"/>
      <c r="F830" s="3161"/>
      <c r="G830" s="3161"/>
      <c r="H830" s="3162"/>
      <c r="I830" s="1721"/>
      <c r="J830" s="4463"/>
    </row>
    <row r="831" spans="1:10">
      <c r="A831" s="4580"/>
      <c r="B831" s="4125"/>
      <c r="C831" s="3161" t="s">
        <v>14057</v>
      </c>
      <c r="D831" s="3161" t="s">
        <v>14045</v>
      </c>
      <c r="E831" s="3161" t="s">
        <v>2250</v>
      </c>
      <c r="F831" s="3161">
        <v>49</v>
      </c>
      <c r="G831" s="3161"/>
      <c r="H831" s="3162"/>
      <c r="I831" s="1721"/>
      <c r="J831" s="4463"/>
    </row>
    <row r="832" spans="1:10" ht="25.5">
      <c r="A832" s="4580"/>
      <c r="B832" s="4125"/>
      <c r="C832" s="3161" t="s">
        <v>14671</v>
      </c>
      <c r="D832" s="3161" t="s">
        <v>14021</v>
      </c>
      <c r="E832" s="3161" t="s">
        <v>1826</v>
      </c>
      <c r="F832" s="3161">
        <v>4</v>
      </c>
      <c r="G832" s="3161"/>
      <c r="H832" s="3162"/>
      <c r="I832" s="1721"/>
      <c r="J832" s="4463"/>
    </row>
    <row r="833" spans="1:10">
      <c r="A833" s="4580"/>
      <c r="B833" s="4125"/>
      <c r="C833" s="3161" t="s">
        <v>14060</v>
      </c>
      <c r="D833" s="3161" t="s">
        <v>13994</v>
      </c>
      <c r="E833" s="3161" t="s">
        <v>1826</v>
      </c>
      <c r="F833" s="3161">
        <v>4</v>
      </c>
      <c r="G833" s="3161"/>
      <c r="H833" s="3162"/>
      <c r="I833" s="1721"/>
      <c r="J833" s="4463"/>
    </row>
    <row r="834" spans="1:10" ht="25.5">
      <c r="A834" s="4580"/>
      <c r="B834" s="4125"/>
      <c r="C834" s="3161" t="s">
        <v>14676</v>
      </c>
      <c r="D834" s="3161" t="s">
        <v>14138</v>
      </c>
      <c r="E834" s="3161" t="s">
        <v>1826</v>
      </c>
      <c r="F834" s="3161">
        <v>4</v>
      </c>
      <c r="G834" s="3161"/>
      <c r="H834" s="3162"/>
      <c r="I834" s="1721"/>
      <c r="J834" s="4463"/>
    </row>
    <row r="835" spans="1:10" ht="15.75" thickBot="1">
      <c r="A835" s="4581"/>
      <c r="B835" s="4546"/>
      <c r="C835" s="3163" t="s">
        <v>14070</v>
      </c>
      <c r="D835" s="3163" t="s">
        <v>14071</v>
      </c>
      <c r="E835" s="3163" t="s">
        <v>1826</v>
      </c>
      <c r="F835" s="3163">
        <v>4</v>
      </c>
      <c r="G835" s="3163"/>
      <c r="H835" s="3164"/>
      <c r="I835" s="3170"/>
      <c r="J835" s="4548"/>
    </row>
    <row r="836" spans="1:10" ht="38.25">
      <c r="A836" s="4579">
        <v>200</v>
      </c>
      <c r="B836" s="4540" t="s">
        <v>14677</v>
      </c>
      <c r="C836" s="3159" t="s">
        <v>14678</v>
      </c>
      <c r="D836" s="3159"/>
      <c r="E836" s="3159"/>
      <c r="F836" s="3159"/>
      <c r="G836" s="3159"/>
      <c r="H836" s="3160">
        <v>69105.539999999994</v>
      </c>
      <c r="I836" s="3160">
        <v>69105.539999999994</v>
      </c>
      <c r="J836" s="4547" t="s">
        <v>14126</v>
      </c>
    </row>
    <row r="837" spans="1:10">
      <c r="A837" s="4580"/>
      <c r="B837" s="4125"/>
      <c r="C837" s="3161" t="s">
        <v>5891</v>
      </c>
      <c r="D837" s="3161"/>
      <c r="E837" s="3161"/>
      <c r="F837" s="3161"/>
      <c r="G837" s="3161"/>
      <c r="H837" s="3162"/>
      <c r="I837" s="1721"/>
      <c r="J837" s="4463"/>
    </row>
    <row r="838" spans="1:10">
      <c r="A838" s="4580"/>
      <c r="B838" s="4125"/>
      <c r="C838" s="3161" t="s">
        <v>14057</v>
      </c>
      <c r="D838" s="3161" t="s">
        <v>14045</v>
      </c>
      <c r="E838" s="3161" t="s">
        <v>2250</v>
      </c>
      <c r="F838" s="3161">
        <v>220</v>
      </c>
      <c r="G838" s="3161"/>
      <c r="H838" s="3162"/>
      <c r="I838" s="1721"/>
      <c r="J838" s="4463"/>
    </row>
    <row r="839" spans="1:10" ht="15.75" thickBot="1">
      <c r="A839" s="4581"/>
      <c r="B839" s="4546"/>
      <c r="C839" s="3163" t="s">
        <v>14679</v>
      </c>
      <c r="D839" s="3163" t="s">
        <v>14392</v>
      </c>
      <c r="E839" s="3163" t="s">
        <v>1826</v>
      </c>
      <c r="F839" s="3163">
        <v>2</v>
      </c>
      <c r="G839" s="3163"/>
      <c r="H839" s="3164"/>
      <c r="I839" s="3170"/>
      <c r="J839" s="4548"/>
    </row>
    <row r="840" spans="1:10" ht="25.5">
      <c r="A840" s="4551">
        <v>201</v>
      </c>
      <c r="B840" s="4125" t="s">
        <v>14680</v>
      </c>
      <c r="C840" s="2941" t="s">
        <v>14681</v>
      </c>
      <c r="D840" s="3077"/>
      <c r="E840" s="3077"/>
      <c r="F840" s="3077"/>
      <c r="G840" s="3077"/>
      <c r="H840" s="3166">
        <v>2731940</v>
      </c>
      <c r="I840" s="3166">
        <v>2731940</v>
      </c>
      <c r="J840" s="4463" t="s">
        <v>14682</v>
      </c>
    </row>
    <row r="841" spans="1:10">
      <c r="A841" s="4567"/>
      <c r="B841" s="4125"/>
      <c r="C841" s="1330" t="s">
        <v>5891</v>
      </c>
      <c r="D841" s="1330"/>
      <c r="E841" s="1330"/>
      <c r="F841" s="1330"/>
      <c r="G841" s="1330"/>
      <c r="H841" s="1721"/>
      <c r="I841" s="1721"/>
      <c r="J841" s="4463"/>
    </row>
    <row r="842" spans="1:10">
      <c r="A842" s="4567"/>
      <c r="B842" s="4125"/>
      <c r="C842" s="1330" t="s">
        <v>14002</v>
      </c>
      <c r="D842" s="1330" t="s">
        <v>14683</v>
      </c>
      <c r="E842" s="1330" t="s">
        <v>2382</v>
      </c>
      <c r="F842" s="1330">
        <v>1569</v>
      </c>
      <c r="G842" s="1330"/>
      <c r="H842" s="1721">
        <v>181376.4</v>
      </c>
      <c r="I842" s="1721">
        <v>181376.4</v>
      </c>
      <c r="J842" s="4463"/>
    </row>
    <row r="843" spans="1:10">
      <c r="A843" s="4567"/>
      <c r="B843" s="4125"/>
      <c r="C843" s="1330" t="s">
        <v>14684</v>
      </c>
      <c r="D843" s="1330" t="s">
        <v>14685</v>
      </c>
      <c r="E843" s="1330" t="s">
        <v>1826</v>
      </c>
      <c r="F843" s="1330">
        <v>38</v>
      </c>
      <c r="G843" s="1330"/>
      <c r="H843" s="1721">
        <v>101840</v>
      </c>
      <c r="I843" s="1721">
        <v>101840</v>
      </c>
      <c r="J843" s="4463"/>
    </row>
    <row r="844" spans="1:10">
      <c r="A844" s="4567"/>
      <c r="B844" s="4125"/>
      <c r="C844" s="1330" t="s">
        <v>14686</v>
      </c>
      <c r="D844" s="1330" t="s">
        <v>14171</v>
      </c>
      <c r="E844" s="1330" t="s">
        <v>1826</v>
      </c>
      <c r="F844" s="1330">
        <v>38</v>
      </c>
      <c r="G844" s="1330"/>
      <c r="H844" s="1721">
        <v>13334.2</v>
      </c>
      <c r="I844" s="1721">
        <v>13334.2</v>
      </c>
      <c r="J844" s="4463"/>
    </row>
    <row r="845" spans="1:10" ht="25.5">
      <c r="A845" s="4567"/>
      <c r="B845" s="4125"/>
      <c r="C845" s="1330" t="s">
        <v>14687</v>
      </c>
      <c r="D845" s="1330"/>
      <c r="E845" s="1330" t="s">
        <v>1826</v>
      </c>
      <c r="F845" s="1330">
        <v>54</v>
      </c>
      <c r="G845" s="1330"/>
      <c r="H845" s="1721">
        <v>99900</v>
      </c>
      <c r="I845" s="1721">
        <v>99900</v>
      </c>
      <c r="J845" s="4463"/>
    </row>
    <row r="846" spans="1:10">
      <c r="A846" s="4567"/>
      <c r="B846" s="4125"/>
      <c r="C846" s="1330" t="s">
        <v>14688</v>
      </c>
      <c r="D846" s="1330"/>
      <c r="E846" s="1330" t="s">
        <v>2081</v>
      </c>
      <c r="F846" s="1330">
        <v>42.27</v>
      </c>
      <c r="G846" s="1330"/>
      <c r="H846" s="1721">
        <v>2007.83</v>
      </c>
      <c r="I846" s="1721">
        <v>2007.83</v>
      </c>
      <c r="J846" s="4463"/>
    </row>
    <row r="847" spans="1:10" ht="25.5">
      <c r="A847" s="4567"/>
      <c r="B847" s="4125"/>
      <c r="C847" s="1330" t="s">
        <v>14689</v>
      </c>
      <c r="D847" s="1330"/>
      <c r="E847" s="1330" t="s">
        <v>2081</v>
      </c>
      <c r="F847" s="1330">
        <v>6.65</v>
      </c>
      <c r="G847" s="1330"/>
      <c r="H847" s="1721">
        <v>329.18</v>
      </c>
      <c r="I847" s="1721">
        <v>329.18</v>
      </c>
      <c r="J847" s="4463"/>
    </row>
    <row r="848" spans="1:10">
      <c r="A848" s="4567"/>
      <c r="B848" s="4125"/>
      <c r="C848" s="1330" t="s">
        <v>14690</v>
      </c>
      <c r="D848" s="1330"/>
      <c r="E848" s="1330" t="s">
        <v>2382</v>
      </c>
      <c r="F848" s="1330">
        <v>294</v>
      </c>
      <c r="G848" s="1330"/>
      <c r="H848" s="1721">
        <v>10551.66</v>
      </c>
      <c r="I848" s="1721">
        <v>10551.66</v>
      </c>
      <c r="J848" s="4463"/>
    </row>
    <row r="849" spans="1:10">
      <c r="A849" s="4567"/>
      <c r="B849" s="4125"/>
      <c r="C849" s="1330" t="s">
        <v>14145</v>
      </c>
      <c r="D849" s="1330" t="s">
        <v>14691</v>
      </c>
      <c r="E849" s="1330" t="s">
        <v>1826</v>
      </c>
      <c r="F849" s="1330">
        <v>109</v>
      </c>
      <c r="G849" s="1330"/>
      <c r="H849" s="1721">
        <v>34989</v>
      </c>
      <c r="I849" s="1721">
        <v>34989</v>
      </c>
      <c r="J849" s="4463"/>
    </row>
    <row r="850" spans="1:10">
      <c r="A850" s="4567"/>
      <c r="B850" s="4125"/>
      <c r="C850" s="1330" t="s">
        <v>14692</v>
      </c>
      <c r="D850" s="1330" t="s">
        <v>14693</v>
      </c>
      <c r="E850" s="1330" t="s">
        <v>1826</v>
      </c>
      <c r="F850" s="1330">
        <v>19</v>
      </c>
      <c r="G850" s="1330"/>
      <c r="H850" s="1721">
        <v>5876.7</v>
      </c>
      <c r="I850" s="1721">
        <v>5876.7</v>
      </c>
      <c r="J850" s="4463"/>
    </row>
    <row r="851" spans="1:10">
      <c r="A851" s="4567"/>
      <c r="B851" s="4125"/>
      <c r="C851" s="1330" t="s">
        <v>14110</v>
      </c>
      <c r="D851" s="1330" t="s">
        <v>14201</v>
      </c>
      <c r="E851" s="1330" t="s">
        <v>1826</v>
      </c>
      <c r="F851" s="1330">
        <v>44</v>
      </c>
      <c r="G851" s="1330"/>
      <c r="H851" s="1721">
        <v>7832</v>
      </c>
      <c r="I851" s="1721">
        <v>7832</v>
      </c>
      <c r="J851" s="4463"/>
    </row>
    <row r="852" spans="1:10">
      <c r="A852" s="4567"/>
      <c r="B852" s="4125"/>
      <c r="C852" s="1330" t="s">
        <v>14638</v>
      </c>
      <c r="D852" s="1330"/>
      <c r="E852" s="1330" t="s">
        <v>1826</v>
      </c>
      <c r="F852" s="1330">
        <v>284</v>
      </c>
      <c r="G852" s="1330"/>
      <c r="H852" s="1721">
        <v>5680</v>
      </c>
      <c r="I852" s="1721">
        <v>5680</v>
      </c>
      <c r="J852" s="4463"/>
    </row>
    <row r="853" spans="1:10">
      <c r="A853" s="4567"/>
      <c r="B853" s="4125"/>
      <c r="C853" s="1330" t="s">
        <v>14636</v>
      </c>
      <c r="D853" s="1330" t="s">
        <v>14694</v>
      </c>
      <c r="E853" s="1330" t="s">
        <v>2382</v>
      </c>
      <c r="F853" s="1330">
        <v>88</v>
      </c>
      <c r="G853" s="1330"/>
      <c r="H853" s="1721">
        <v>4488</v>
      </c>
      <c r="I853" s="1721">
        <v>4488</v>
      </c>
      <c r="J853" s="4463"/>
    </row>
    <row r="854" spans="1:10">
      <c r="A854" s="4567"/>
      <c r="B854" s="4125"/>
      <c r="C854" s="1330" t="s">
        <v>14695</v>
      </c>
      <c r="D854" s="1330"/>
      <c r="E854" s="1330" t="s">
        <v>1826</v>
      </c>
      <c r="F854" s="1330">
        <v>426</v>
      </c>
      <c r="G854" s="1330"/>
      <c r="H854" s="1721">
        <v>1405.8</v>
      </c>
      <c r="I854" s="1721">
        <v>1405.8</v>
      </c>
      <c r="J854" s="4463"/>
    </row>
    <row r="855" spans="1:10" ht="25.5">
      <c r="A855" s="4567"/>
      <c r="B855" s="4125"/>
      <c r="C855" s="1330" t="s">
        <v>14696</v>
      </c>
      <c r="D855" s="1330"/>
      <c r="E855" s="1330" t="s">
        <v>14697</v>
      </c>
      <c r="F855" s="1330">
        <v>1.42</v>
      </c>
      <c r="G855" s="1330"/>
      <c r="H855" s="1721">
        <v>156.19999999999999</v>
      </c>
      <c r="I855" s="1721">
        <v>156.19999999999999</v>
      </c>
      <c r="J855" s="4463"/>
    </row>
    <row r="856" spans="1:10" ht="25.5">
      <c r="A856" s="4567"/>
      <c r="B856" s="4125"/>
      <c r="C856" s="1330" t="s">
        <v>14689</v>
      </c>
      <c r="D856" s="1330"/>
      <c r="E856" s="1330" t="s">
        <v>14697</v>
      </c>
      <c r="F856" s="1330">
        <v>8.6</v>
      </c>
      <c r="G856" s="1330"/>
      <c r="H856" s="1721">
        <v>1548</v>
      </c>
      <c r="I856" s="1721">
        <v>1548</v>
      </c>
      <c r="J856" s="4463"/>
    </row>
    <row r="857" spans="1:10">
      <c r="A857" s="4567"/>
      <c r="B857" s="4125"/>
      <c r="C857" s="1330" t="s">
        <v>14698</v>
      </c>
      <c r="D857" s="1330"/>
      <c r="E857" s="1330" t="s">
        <v>1826</v>
      </c>
      <c r="F857" s="1330">
        <v>1</v>
      </c>
      <c r="G857" s="1330"/>
      <c r="H857" s="1721">
        <v>522.73</v>
      </c>
      <c r="I857" s="1721">
        <v>522.73</v>
      </c>
      <c r="J857" s="4463"/>
    </row>
    <row r="858" spans="1:10">
      <c r="A858" s="4567"/>
      <c r="B858" s="4125"/>
      <c r="C858" s="1330" t="s">
        <v>14699</v>
      </c>
      <c r="D858" s="1330"/>
      <c r="E858" s="1330" t="s">
        <v>1826</v>
      </c>
      <c r="F858" s="1330">
        <v>1</v>
      </c>
      <c r="G858" s="1330"/>
      <c r="H858" s="1721">
        <v>1592.76</v>
      </c>
      <c r="I858" s="1721">
        <v>1592.76</v>
      </c>
      <c r="J858" s="4463"/>
    </row>
    <row r="859" spans="1:10">
      <c r="A859" s="4567"/>
      <c r="B859" s="4125"/>
      <c r="C859" s="1330" t="s">
        <v>14700</v>
      </c>
      <c r="D859" s="1330"/>
      <c r="E859" s="1330" t="s">
        <v>1826</v>
      </c>
      <c r="F859" s="1330">
        <v>3</v>
      </c>
      <c r="G859" s="1330"/>
      <c r="H859" s="1721">
        <v>222.9</v>
      </c>
      <c r="I859" s="1721">
        <v>222.9</v>
      </c>
      <c r="J859" s="4463"/>
    </row>
    <row r="860" spans="1:10">
      <c r="A860" s="4567"/>
      <c r="B860" s="4125"/>
      <c r="C860" s="1330" t="s">
        <v>14205</v>
      </c>
      <c r="D860" s="1330"/>
      <c r="E860" s="1330" t="s">
        <v>1826</v>
      </c>
      <c r="F860" s="1330">
        <v>1</v>
      </c>
      <c r="G860" s="1330"/>
      <c r="H860" s="1721">
        <v>200</v>
      </c>
      <c r="I860" s="1721">
        <v>200</v>
      </c>
      <c r="J860" s="4463"/>
    </row>
    <row r="861" spans="1:10" ht="25.5">
      <c r="A861" s="4567"/>
      <c r="B861" s="4125"/>
      <c r="C861" s="1330" t="s">
        <v>14701</v>
      </c>
      <c r="D861" s="1330"/>
      <c r="E861" s="1330" t="s">
        <v>1826</v>
      </c>
      <c r="F861" s="1330">
        <v>1</v>
      </c>
      <c r="G861" s="1330"/>
      <c r="H861" s="1721">
        <v>3610.8</v>
      </c>
      <c r="I861" s="1721">
        <v>3610.8</v>
      </c>
      <c r="J861" s="4463"/>
    </row>
    <row r="862" spans="1:10">
      <c r="A862" s="4567"/>
      <c r="B862" s="4125"/>
      <c r="C862" s="1296" t="s">
        <v>14154</v>
      </c>
      <c r="D862" s="1296" t="s">
        <v>14651</v>
      </c>
      <c r="E862" s="1296" t="s">
        <v>1826</v>
      </c>
      <c r="F862" s="1296">
        <v>54</v>
      </c>
      <c r="G862" s="1330"/>
      <c r="H862" s="1721">
        <v>407916</v>
      </c>
      <c r="I862" s="1721">
        <v>407916</v>
      </c>
      <c r="J862" s="4463"/>
    </row>
    <row r="863" spans="1:10">
      <c r="A863" s="4567"/>
      <c r="B863" s="4125"/>
      <c r="C863" s="1296" t="s">
        <v>14154</v>
      </c>
      <c r="D863" s="1296" t="s">
        <v>14702</v>
      </c>
      <c r="E863" s="1296" t="s">
        <v>1826</v>
      </c>
      <c r="F863" s="1296">
        <v>8</v>
      </c>
      <c r="G863" s="1330"/>
      <c r="H863" s="1721">
        <v>44560</v>
      </c>
      <c r="I863" s="1721">
        <v>44560</v>
      </c>
      <c r="J863" s="4463"/>
    </row>
    <row r="864" spans="1:10">
      <c r="A864" s="4567"/>
      <c r="B864" s="4125"/>
      <c r="C864" s="1330" t="s">
        <v>14703</v>
      </c>
      <c r="D864" s="1330"/>
      <c r="E864" s="1330" t="s">
        <v>14697</v>
      </c>
      <c r="F864" s="1330">
        <v>0.64</v>
      </c>
      <c r="G864" s="1330"/>
      <c r="H864" s="1721">
        <v>128.51</v>
      </c>
      <c r="I864" s="1721">
        <v>128.51</v>
      </c>
      <c r="J864" s="4463"/>
    </row>
    <row r="865" spans="1:10" ht="25.5">
      <c r="A865" s="4567"/>
      <c r="B865" s="4125"/>
      <c r="C865" s="1330" t="s">
        <v>14704</v>
      </c>
      <c r="D865" s="1330"/>
      <c r="E865" s="1330" t="s">
        <v>14697</v>
      </c>
      <c r="F865" s="1330">
        <v>0.53</v>
      </c>
      <c r="G865" s="1330"/>
      <c r="H865" s="1721">
        <v>70.64</v>
      </c>
      <c r="I865" s="1721">
        <v>70.64</v>
      </c>
      <c r="J865" s="4463"/>
    </row>
    <row r="866" spans="1:10">
      <c r="A866" s="4567"/>
      <c r="B866" s="4125"/>
      <c r="C866" s="1330" t="s">
        <v>14705</v>
      </c>
      <c r="D866" s="1330" t="s">
        <v>14706</v>
      </c>
      <c r="E866" s="1330" t="s">
        <v>1826</v>
      </c>
      <c r="F866" s="1330">
        <v>106</v>
      </c>
      <c r="G866" s="1330"/>
      <c r="H866" s="1721">
        <v>16536</v>
      </c>
      <c r="I866" s="1721">
        <v>16536</v>
      </c>
      <c r="J866" s="4463"/>
    </row>
    <row r="867" spans="1:10">
      <c r="A867" s="4567"/>
      <c r="B867" s="4125"/>
      <c r="C867" s="1330" t="s">
        <v>14684</v>
      </c>
      <c r="D867" s="1330" t="s">
        <v>14685</v>
      </c>
      <c r="E867" s="1330" t="s">
        <v>1826</v>
      </c>
      <c r="F867" s="1330">
        <v>53</v>
      </c>
      <c r="G867" s="1330"/>
      <c r="H867" s="1721">
        <v>151580</v>
      </c>
      <c r="I867" s="1721">
        <v>151580</v>
      </c>
      <c r="J867" s="4463"/>
    </row>
    <row r="868" spans="1:10">
      <c r="A868" s="4567"/>
      <c r="B868" s="4125"/>
      <c r="C868" s="1330" t="s">
        <v>13993</v>
      </c>
      <c r="D868" s="1330" t="s">
        <v>14171</v>
      </c>
      <c r="E868" s="1330" t="s">
        <v>1826</v>
      </c>
      <c r="F868" s="1330">
        <v>53</v>
      </c>
      <c r="G868" s="1330"/>
      <c r="H868" s="1721">
        <v>18020</v>
      </c>
      <c r="I868" s="1721">
        <v>18020</v>
      </c>
      <c r="J868" s="4463"/>
    </row>
    <row r="869" spans="1:10">
      <c r="A869" s="4567"/>
      <c r="B869" s="4125"/>
      <c r="C869" s="1330" t="s">
        <v>14707</v>
      </c>
      <c r="D869" s="1330" t="s">
        <v>14708</v>
      </c>
      <c r="E869" s="1330" t="s">
        <v>1826</v>
      </c>
      <c r="F869" s="1330">
        <v>23</v>
      </c>
      <c r="G869" s="1330"/>
      <c r="H869" s="1721">
        <v>8510</v>
      </c>
      <c r="I869" s="1721">
        <v>8510</v>
      </c>
      <c r="J869" s="4463"/>
    </row>
    <row r="870" spans="1:10">
      <c r="A870" s="4567"/>
      <c r="B870" s="4125"/>
      <c r="C870" s="1330" t="s">
        <v>14218</v>
      </c>
      <c r="D870" s="1330" t="s">
        <v>14709</v>
      </c>
      <c r="E870" s="1330" t="s">
        <v>1826</v>
      </c>
      <c r="F870" s="1330">
        <v>98</v>
      </c>
      <c r="G870" s="1330"/>
      <c r="H870" s="1721">
        <v>16660</v>
      </c>
      <c r="I870" s="1721">
        <v>16660</v>
      </c>
      <c r="J870" s="4463"/>
    </row>
    <row r="871" spans="1:10">
      <c r="A871" s="4567"/>
      <c r="B871" s="4125"/>
      <c r="C871" s="1330" t="s">
        <v>14158</v>
      </c>
      <c r="D871" s="1330" t="s">
        <v>14694</v>
      </c>
      <c r="E871" s="1330" t="s">
        <v>2382</v>
      </c>
      <c r="F871" s="1330">
        <v>196</v>
      </c>
      <c r="G871" s="1330"/>
      <c r="H871" s="1721">
        <v>9445.24</v>
      </c>
      <c r="I871" s="1721">
        <v>9445.24</v>
      </c>
      <c r="J871" s="4463"/>
    </row>
    <row r="872" spans="1:10">
      <c r="A872" s="4567"/>
      <c r="B872" s="4125"/>
      <c r="C872" s="1330" t="s">
        <v>14002</v>
      </c>
      <c r="D872" s="1330" t="s">
        <v>14710</v>
      </c>
      <c r="E872" s="1330" t="s">
        <v>2382</v>
      </c>
      <c r="F872" s="1330">
        <v>2051</v>
      </c>
      <c r="G872" s="1330"/>
      <c r="H872" s="1721">
        <v>270732</v>
      </c>
      <c r="I872" s="1721">
        <v>270732</v>
      </c>
      <c r="J872" s="4463"/>
    </row>
    <row r="873" spans="1:10">
      <c r="A873" s="4567"/>
      <c r="B873" s="4126"/>
      <c r="C873" s="1330" t="s">
        <v>14202</v>
      </c>
      <c r="D873" s="1330"/>
      <c r="E873" s="1330" t="s">
        <v>1826</v>
      </c>
      <c r="F873" s="1330">
        <v>1</v>
      </c>
      <c r="G873" s="1330"/>
      <c r="H873" s="1721">
        <v>12100</v>
      </c>
      <c r="I873" s="1721">
        <v>12100</v>
      </c>
      <c r="J873" s="4464"/>
    </row>
    <row r="874" spans="1:10" ht="25.5">
      <c r="A874" s="4567">
        <v>202</v>
      </c>
      <c r="B874" s="4501" t="s">
        <v>14711</v>
      </c>
      <c r="C874" s="1296" t="s">
        <v>14169</v>
      </c>
      <c r="D874" s="1296"/>
      <c r="E874" s="1296"/>
      <c r="F874" s="1296"/>
      <c r="G874" s="1296"/>
      <c r="H874" s="3117">
        <v>750083.4</v>
      </c>
      <c r="I874" s="3117">
        <v>750083.4</v>
      </c>
      <c r="J874" s="4462" t="s">
        <v>14712</v>
      </c>
    </row>
    <row r="875" spans="1:10">
      <c r="A875" s="4567"/>
      <c r="B875" s="4501"/>
      <c r="C875" s="1330" t="s">
        <v>5891</v>
      </c>
      <c r="D875" s="1330"/>
      <c r="E875" s="1330"/>
      <c r="F875" s="1330"/>
      <c r="G875" s="1330"/>
      <c r="H875" s="1721"/>
      <c r="I875" s="1721"/>
      <c r="J875" s="4463"/>
    </row>
    <row r="876" spans="1:10" ht="38.25">
      <c r="A876" s="4567"/>
      <c r="B876" s="4501"/>
      <c r="C876" s="1330" t="s">
        <v>13962</v>
      </c>
      <c r="D876" s="1330" t="s">
        <v>14713</v>
      </c>
      <c r="E876" s="1330" t="s">
        <v>1463</v>
      </c>
      <c r="F876" s="1330">
        <v>1340</v>
      </c>
      <c r="G876" s="1330"/>
      <c r="H876" s="1721">
        <v>664546.19999999995</v>
      </c>
      <c r="I876" s="1721">
        <v>664546.19999999995</v>
      </c>
      <c r="J876" s="4463"/>
    </row>
    <row r="877" spans="1:10">
      <c r="A877" s="4567"/>
      <c r="B877" s="4501"/>
      <c r="C877" s="1296" t="s">
        <v>14044</v>
      </c>
      <c r="D877" s="1296" t="s">
        <v>14714</v>
      </c>
      <c r="E877" s="1296" t="s">
        <v>1826</v>
      </c>
      <c r="F877" s="1296">
        <v>1</v>
      </c>
      <c r="G877" s="1330"/>
      <c r="H877" s="1721">
        <v>20167.599999999999</v>
      </c>
      <c r="I877" s="1721">
        <v>20167.599999999999</v>
      </c>
      <c r="J877" s="4463"/>
    </row>
    <row r="878" spans="1:10">
      <c r="A878" s="4567"/>
      <c r="B878" s="4501"/>
      <c r="C878" s="1330" t="s">
        <v>14110</v>
      </c>
      <c r="D878" s="1330" t="s">
        <v>14071</v>
      </c>
      <c r="E878" s="1330" t="s">
        <v>1826</v>
      </c>
      <c r="F878" s="1330">
        <v>20</v>
      </c>
      <c r="G878" s="1330"/>
      <c r="H878" s="1721">
        <v>11770</v>
      </c>
      <c r="I878" s="1721">
        <v>11770</v>
      </c>
      <c r="J878" s="4463"/>
    </row>
    <row r="879" spans="1:10" ht="38.25">
      <c r="A879" s="4567"/>
      <c r="B879" s="4501"/>
      <c r="C879" s="1330" t="s">
        <v>14715</v>
      </c>
      <c r="D879" s="1330" t="s">
        <v>14716</v>
      </c>
      <c r="E879" s="1330" t="s">
        <v>1826</v>
      </c>
      <c r="F879" s="1330">
        <v>42</v>
      </c>
      <c r="G879" s="1330"/>
      <c r="H879" s="1721">
        <v>53599.6</v>
      </c>
      <c r="I879" s="1721">
        <v>53599.6</v>
      </c>
      <c r="J879" s="4464"/>
    </row>
    <row r="880" spans="1:10" ht="38.25">
      <c r="A880" s="4567">
        <v>203</v>
      </c>
      <c r="B880" s="4447" t="s">
        <v>14717</v>
      </c>
      <c r="C880" s="1296" t="s">
        <v>14718</v>
      </c>
      <c r="D880" s="1296"/>
      <c r="E880" s="1296"/>
      <c r="F880" s="1296"/>
      <c r="G880" s="1296"/>
      <c r="H880" s="3117">
        <v>96739.24</v>
      </c>
      <c r="I880" s="3117">
        <v>96739.24</v>
      </c>
      <c r="J880" s="4462" t="s">
        <v>14719</v>
      </c>
    </row>
    <row r="881" spans="1:10">
      <c r="A881" s="4567"/>
      <c r="B881" s="4125"/>
      <c r="C881" s="1330" t="s">
        <v>4308</v>
      </c>
      <c r="D881" s="1330" t="s">
        <v>14163</v>
      </c>
      <c r="E881" s="1330" t="s">
        <v>1826</v>
      </c>
      <c r="F881" s="1330">
        <v>11</v>
      </c>
      <c r="G881" s="1330"/>
      <c r="H881" s="1721">
        <v>71785.53</v>
      </c>
      <c r="I881" s="1721">
        <v>71785.53</v>
      </c>
      <c r="J881" s="4463"/>
    </row>
    <row r="882" spans="1:10">
      <c r="A882" s="4567"/>
      <c r="B882" s="4125"/>
      <c r="C882" s="1330" t="s">
        <v>13955</v>
      </c>
      <c r="D882" s="1330" t="s">
        <v>14322</v>
      </c>
      <c r="E882" s="1330" t="s">
        <v>1826</v>
      </c>
      <c r="F882" s="1330">
        <v>11</v>
      </c>
      <c r="G882" s="1330"/>
      <c r="H882" s="1721">
        <v>10048.94</v>
      </c>
      <c r="I882" s="1721">
        <v>10048.94</v>
      </c>
      <c r="J882" s="4463"/>
    </row>
    <row r="883" spans="1:10">
      <c r="A883" s="4567"/>
      <c r="B883" s="4125"/>
      <c r="C883" s="1330" t="s">
        <v>13954</v>
      </c>
      <c r="D883" s="1330" t="s">
        <v>14022</v>
      </c>
      <c r="E883" s="1330" t="s">
        <v>1826</v>
      </c>
      <c r="F883" s="1330">
        <v>4</v>
      </c>
      <c r="G883" s="1330"/>
      <c r="H883" s="1721">
        <v>8151.59</v>
      </c>
      <c r="I883" s="1721">
        <v>8151.59</v>
      </c>
      <c r="J883" s="4463"/>
    </row>
    <row r="884" spans="1:10">
      <c r="A884" s="4567"/>
      <c r="B884" s="4126"/>
      <c r="C884" s="1330" t="s">
        <v>13962</v>
      </c>
      <c r="D884" s="1330" t="s">
        <v>14720</v>
      </c>
      <c r="E884" s="1330" t="s">
        <v>1463</v>
      </c>
      <c r="F884" s="1330">
        <v>93</v>
      </c>
      <c r="G884" s="1330"/>
      <c r="H884" s="1721">
        <v>6753.17</v>
      </c>
      <c r="I884" s="1721">
        <v>6753.17</v>
      </c>
      <c r="J884" s="4464"/>
    </row>
    <row r="885" spans="1:10" ht="25.5">
      <c r="A885" s="4567">
        <v>204</v>
      </c>
      <c r="B885" s="4501" t="s">
        <v>14721</v>
      </c>
      <c r="C885" s="1296" t="s">
        <v>14140</v>
      </c>
      <c r="D885" s="1296"/>
      <c r="E885" s="1296"/>
      <c r="F885" s="1296"/>
      <c r="G885" s="1296"/>
      <c r="H885" s="3117">
        <v>47415</v>
      </c>
      <c r="I885" s="3117">
        <v>47415</v>
      </c>
      <c r="J885" s="4462" t="s">
        <v>14719</v>
      </c>
    </row>
    <row r="886" spans="1:10">
      <c r="A886" s="4567"/>
      <c r="B886" s="4501"/>
      <c r="C886" s="1330" t="s">
        <v>13962</v>
      </c>
      <c r="D886" s="1330" t="s">
        <v>14722</v>
      </c>
      <c r="E886" s="1330" t="s">
        <v>1463</v>
      </c>
      <c r="F886" s="1330">
        <v>70</v>
      </c>
      <c r="G886" s="1330"/>
      <c r="H886" s="1721">
        <v>4682.62</v>
      </c>
      <c r="I886" s="1721">
        <v>4682.62</v>
      </c>
      <c r="J886" s="4463"/>
    </row>
    <row r="887" spans="1:10">
      <c r="A887" s="4567"/>
      <c r="B887" s="4501"/>
      <c r="C887" s="1330" t="s">
        <v>4308</v>
      </c>
      <c r="D887" s="1330" t="s">
        <v>14146</v>
      </c>
      <c r="E887" s="1330" t="s">
        <v>1826</v>
      </c>
      <c r="F887" s="1330">
        <v>5</v>
      </c>
      <c r="G887" s="1330"/>
      <c r="H887" s="1721">
        <v>34363.68</v>
      </c>
      <c r="I887" s="1721">
        <v>34363.68</v>
      </c>
      <c r="J887" s="4463"/>
    </row>
    <row r="888" spans="1:10">
      <c r="A888" s="4567"/>
      <c r="B888" s="4501"/>
      <c r="C888" s="1330" t="s">
        <v>13955</v>
      </c>
      <c r="D888" s="1330" t="s">
        <v>14147</v>
      </c>
      <c r="E888" s="1330" t="s">
        <v>1826</v>
      </c>
      <c r="F888" s="1330">
        <v>5</v>
      </c>
      <c r="G888" s="1330"/>
      <c r="H888" s="1721">
        <v>3791.46</v>
      </c>
      <c r="I888" s="1721">
        <v>3791.46</v>
      </c>
      <c r="J888" s="4463"/>
    </row>
    <row r="889" spans="1:10" ht="15.75" thickBot="1">
      <c r="A889" s="4567"/>
      <c r="B889" s="4501"/>
      <c r="C889" s="1330" t="s">
        <v>13954</v>
      </c>
      <c r="D889" s="1330"/>
      <c r="E889" s="1330" t="s">
        <v>1826</v>
      </c>
      <c r="F889" s="1330">
        <v>3</v>
      </c>
      <c r="G889" s="1330"/>
      <c r="H889" s="1721">
        <v>4577.24</v>
      </c>
      <c r="I889" s="1721">
        <v>4577.24</v>
      </c>
      <c r="J889" s="4464"/>
    </row>
    <row r="890" spans="1:10" ht="38.25">
      <c r="A890" s="4579">
        <v>205</v>
      </c>
      <c r="B890" s="4540" t="s">
        <v>14723</v>
      </c>
      <c r="C890" s="3167" t="s">
        <v>14319</v>
      </c>
      <c r="D890" s="3167"/>
      <c r="E890" s="3167"/>
      <c r="F890" s="3167"/>
      <c r="G890" s="3167"/>
      <c r="H890" s="3168">
        <v>148903</v>
      </c>
      <c r="I890" s="3168">
        <v>148903</v>
      </c>
      <c r="J890" s="4547" t="s">
        <v>14352</v>
      </c>
    </row>
    <row r="891" spans="1:10" ht="25.5">
      <c r="A891" s="4580"/>
      <c r="B891" s="4125"/>
      <c r="C891" s="1330" t="s">
        <v>14231</v>
      </c>
      <c r="D891" s="1330" t="s">
        <v>14724</v>
      </c>
      <c r="E891" s="1330" t="s">
        <v>14355</v>
      </c>
      <c r="F891" s="1330">
        <v>13</v>
      </c>
      <c r="G891" s="1330"/>
      <c r="H891" s="1721">
        <v>11440</v>
      </c>
      <c r="I891" s="1721">
        <v>11440</v>
      </c>
      <c r="J891" s="4463"/>
    </row>
    <row r="892" spans="1:10">
      <c r="A892" s="4580"/>
      <c r="B892" s="4125"/>
      <c r="C892" s="1330" t="s">
        <v>14037</v>
      </c>
      <c r="D892" s="1330" t="s">
        <v>14725</v>
      </c>
      <c r="E892" s="1330" t="s">
        <v>14355</v>
      </c>
      <c r="F892" s="1330">
        <v>24</v>
      </c>
      <c r="G892" s="1330"/>
      <c r="H892" s="1721">
        <v>98400</v>
      </c>
      <c r="I892" s="1721">
        <v>98400</v>
      </c>
      <c r="J892" s="4463"/>
    </row>
    <row r="893" spans="1:10">
      <c r="A893" s="4580"/>
      <c r="B893" s="4125"/>
      <c r="C893" s="1330" t="s">
        <v>13993</v>
      </c>
      <c r="D893" s="1330" t="s">
        <v>14726</v>
      </c>
      <c r="E893" s="1330" t="s">
        <v>1826</v>
      </c>
      <c r="F893" s="1330">
        <v>24</v>
      </c>
      <c r="G893" s="1330"/>
      <c r="H893" s="1721">
        <v>8785</v>
      </c>
      <c r="I893" s="1721">
        <v>8785</v>
      </c>
      <c r="J893" s="4463"/>
    </row>
    <row r="894" spans="1:10">
      <c r="A894" s="4580"/>
      <c r="B894" s="4125"/>
      <c r="C894" s="1330" t="s">
        <v>14235</v>
      </c>
      <c r="D894" s="1330" t="s">
        <v>14364</v>
      </c>
      <c r="E894" s="1330" t="s">
        <v>14355</v>
      </c>
      <c r="F894" s="1330">
        <v>7</v>
      </c>
      <c r="G894" s="1330"/>
      <c r="H894" s="1721">
        <v>686</v>
      </c>
      <c r="I894" s="1721">
        <v>686</v>
      </c>
      <c r="J894" s="4463"/>
    </row>
    <row r="895" spans="1:10">
      <c r="A895" s="4580"/>
      <c r="B895" s="4125"/>
      <c r="C895" s="1330" t="s">
        <v>14002</v>
      </c>
      <c r="D895" s="1330" t="s">
        <v>14360</v>
      </c>
      <c r="E895" s="1330" t="s">
        <v>14727</v>
      </c>
      <c r="F895" s="1330">
        <v>340</v>
      </c>
      <c r="G895" s="1330"/>
      <c r="H895" s="1721">
        <v>23800</v>
      </c>
      <c r="I895" s="1721">
        <v>23800</v>
      </c>
      <c r="J895" s="4463"/>
    </row>
    <row r="896" spans="1:10">
      <c r="A896" s="4580"/>
      <c r="B896" s="4125"/>
      <c r="C896" s="1330" t="s">
        <v>14231</v>
      </c>
      <c r="D896" s="1330" t="s">
        <v>14728</v>
      </c>
      <c r="E896" s="1330" t="s">
        <v>14355</v>
      </c>
      <c r="F896" s="1330">
        <v>8</v>
      </c>
      <c r="G896" s="1330"/>
      <c r="H896" s="1721">
        <v>2688</v>
      </c>
      <c r="I896" s="1721">
        <v>2688</v>
      </c>
      <c r="J896" s="4463"/>
    </row>
    <row r="897" spans="1:10">
      <c r="A897" s="4580"/>
      <c r="B897" s="4125"/>
      <c r="C897" s="1330" t="s">
        <v>14158</v>
      </c>
      <c r="D897" s="1330" t="s">
        <v>14729</v>
      </c>
      <c r="E897" s="1330" t="s">
        <v>14727</v>
      </c>
      <c r="F897" s="1330">
        <v>14</v>
      </c>
      <c r="G897" s="1330"/>
      <c r="H897" s="1721">
        <v>1274</v>
      </c>
      <c r="I897" s="1721">
        <v>1274</v>
      </c>
      <c r="J897" s="4463"/>
    </row>
    <row r="898" spans="1:10">
      <c r="A898" s="4580"/>
      <c r="B898" s="4125"/>
      <c r="C898" s="1330" t="s">
        <v>14730</v>
      </c>
      <c r="D898" s="1330" t="s">
        <v>14729</v>
      </c>
      <c r="E898" s="1330" t="s">
        <v>1826</v>
      </c>
      <c r="F898" s="1330">
        <v>15</v>
      </c>
      <c r="G898" s="1330"/>
      <c r="H898" s="1721">
        <v>210</v>
      </c>
      <c r="I898" s="1721">
        <v>210</v>
      </c>
      <c r="J898" s="4463"/>
    </row>
    <row r="899" spans="1:10" ht="15.75" thickBot="1">
      <c r="A899" s="4581"/>
      <c r="B899" s="4546"/>
      <c r="C899" s="3169" t="s">
        <v>14002</v>
      </c>
      <c r="D899" s="3169" t="s">
        <v>14731</v>
      </c>
      <c r="E899" s="3169" t="s">
        <v>2382</v>
      </c>
      <c r="F899" s="3169">
        <v>90</v>
      </c>
      <c r="G899" s="3169"/>
      <c r="H899" s="3170">
        <v>1620</v>
      </c>
      <c r="I899" s="3170">
        <v>1620</v>
      </c>
      <c r="J899" s="4548"/>
    </row>
    <row r="900" spans="1:10" ht="25.5">
      <c r="A900" s="4579">
        <v>206</v>
      </c>
      <c r="B900" s="4540" t="s">
        <v>14732</v>
      </c>
      <c r="C900" s="3167" t="s">
        <v>14733</v>
      </c>
      <c r="D900" s="3167"/>
      <c r="E900" s="3167"/>
      <c r="F900" s="3167"/>
      <c r="G900" s="3167"/>
      <c r="H900" s="3168">
        <v>190888</v>
      </c>
      <c r="I900" s="3168">
        <v>190888</v>
      </c>
      <c r="J900" s="4547" t="s">
        <v>14352</v>
      </c>
    </row>
    <row r="901" spans="1:10" ht="25.5">
      <c r="A901" s="4580"/>
      <c r="B901" s="4125"/>
      <c r="C901" s="1330" t="s">
        <v>14231</v>
      </c>
      <c r="D901" s="1330" t="s">
        <v>14724</v>
      </c>
      <c r="E901" s="1330" t="s">
        <v>14355</v>
      </c>
      <c r="F901" s="1330">
        <v>18</v>
      </c>
      <c r="G901" s="1330"/>
      <c r="H901" s="1721">
        <v>16074</v>
      </c>
      <c r="I901" s="1721">
        <v>16074</v>
      </c>
      <c r="J901" s="4463"/>
    </row>
    <row r="902" spans="1:10">
      <c r="A902" s="4580"/>
      <c r="B902" s="4125"/>
      <c r="C902" s="1330" t="s">
        <v>14037</v>
      </c>
      <c r="D902" s="1330" t="s">
        <v>14725</v>
      </c>
      <c r="E902" s="1330" t="s">
        <v>14355</v>
      </c>
      <c r="F902" s="1330">
        <v>18</v>
      </c>
      <c r="G902" s="1330"/>
      <c r="H902" s="1721">
        <v>82080</v>
      </c>
      <c r="I902" s="1721">
        <v>82080</v>
      </c>
      <c r="J902" s="4463"/>
    </row>
    <row r="903" spans="1:10">
      <c r="A903" s="4580"/>
      <c r="B903" s="4125"/>
      <c r="C903" s="1330" t="s">
        <v>13993</v>
      </c>
      <c r="D903" s="1330" t="s">
        <v>14726</v>
      </c>
      <c r="E903" s="1330" t="s">
        <v>1826</v>
      </c>
      <c r="F903" s="1330">
        <v>18</v>
      </c>
      <c r="G903" s="1330"/>
      <c r="H903" s="1721">
        <v>8280</v>
      </c>
      <c r="I903" s="1721">
        <v>8280</v>
      </c>
      <c r="J903" s="4463"/>
    </row>
    <row r="904" spans="1:10">
      <c r="A904" s="4580"/>
      <c r="B904" s="4125"/>
      <c r="C904" s="1330" t="s">
        <v>14235</v>
      </c>
      <c r="D904" s="1330" t="s">
        <v>14364</v>
      </c>
      <c r="E904" s="1330" t="s">
        <v>14355</v>
      </c>
      <c r="F904" s="1330">
        <v>36</v>
      </c>
      <c r="G904" s="1330"/>
      <c r="H904" s="1721">
        <v>3528</v>
      </c>
      <c r="I904" s="1721">
        <v>3528</v>
      </c>
      <c r="J904" s="4463"/>
    </row>
    <row r="905" spans="1:10">
      <c r="A905" s="4580"/>
      <c r="B905" s="4125"/>
      <c r="C905" s="1330" t="s">
        <v>14002</v>
      </c>
      <c r="D905" s="1330" t="s">
        <v>14360</v>
      </c>
      <c r="E905" s="1330" t="s">
        <v>14727</v>
      </c>
      <c r="F905" s="1330">
        <v>785</v>
      </c>
      <c r="G905" s="1330"/>
      <c r="H905" s="1721">
        <v>62407.5</v>
      </c>
      <c r="I905" s="1721">
        <v>62407.5</v>
      </c>
      <c r="J905" s="4463"/>
    </row>
    <row r="906" spans="1:10">
      <c r="A906" s="4580"/>
      <c r="B906" s="4125"/>
      <c r="C906" s="1330" t="s">
        <v>14231</v>
      </c>
      <c r="D906" s="1330" t="s">
        <v>14728</v>
      </c>
      <c r="E906" s="1330" t="s">
        <v>14355</v>
      </c>
      <c r="F906" s="1330">
        <v>18</v>
      </c>
      <c r="G906" s="1330"/>
      <c r="H906" s="1721">
        <v>6048</v>
      </c>
      <c r="I906" s="1721">
        <v>6048</v>
      </c>
      <c r="J906" s="4463"/>
    </row>
    <row r="907" spans="1:10">
      <c r="A907" s="4580"/>
      <c r="B907" s="4125"/>
      <c r="C907" s="1330" t="s">
        <v>14158</v>
      </c>
      <c r="D907" s="1330" t="s">
        <v>14729</v>
      </c>
      <c r="E907" s="1330" t="s">
        <v>14727</v>
      </c>
      <c r="F907" s="1330">
        <v>18</v>
      </c>
      <c r="G907" s="1330"/>
      <c r="H907" s="1721">
        <v>1638</v>
      </c>
      <c r="I907" s="1721">
        <v>1638</v>
      </c>
      <c r="J907" s="4463"/>
    </row>
    <row r="908" spans="1:10">
      <c r="A908" s="4580"/>
      <c r="B908" s="4125"/>
      <c r="C908" s="1330" t="s">
        <v>14730</v>
      </c>
      <c r="D908" s="1330" t="s">
        <v>14729</v>
      </c>
      <c r="E908" s="1330" t="s">
        <v>1826</v>
      </c>
      <c r="F908" s="1330">
        <v>36</v>
      </c>
      <c r="G908" s="1330"/>
      <c r="H908" s="1721">
        <v>504</v>
      </c>
      <c r="I908" s="1721">
        <v>504</v>
      </c>
      <c r="J908" s="4463"/>
    </row>
    <row r="909" spans="1:10">
      <c r="A909" s="4580"/>
      <c r="B909" s="4125"/>
      <c r="C909" s="1330" t="s">
        <v>14734</v>
      </c>
      <c r="D909" s="1330" t="s">
        <v>14735</v>
      </c>
      <c r="E909" s="1330" t="s">
        <v>14355</v>
      </c>
      <c r="F909" s="1330">
        <v>1</v>
      </c>
      <c r="G909" s="1330"/>
      <c r="H909" s="1721">
        <v>7208.5</v>
      </c>
      <c r="I909" s="1721">
        <v>7208.5</v>
      </c>
      <c r="J909" s="4463"/>
    </row>
    <row r="910" spans="1:10">
      <c r="A910" s="4580"/>
      <c r="B910" s="4125"/>
      <c r="C910" s="1330" t="s">
        <v>14002</v>
      </c>
      <c r="D910" s="1330" t="s">
        <v>14736</v>
      </c>
      <c r="E910" s="1330" t="s">
        <v>14727</v>
      </c>
      <c r="F910" s="1330">
        <v>57</v>
      </c>
      <c r="G910" s="1330"/>
      <c r="H910" s="1721">
        <v>1140</v>
      </c>
      <c r="I910" s="1721">
        <v>1140</v>
      </c>
      <c r="J910" s="4463"/>
    </row>
    <row r="911" spans="1:10" ht="15.75" thickBot="1">
      <c r="A911" s="4581"/>
      <c r="B911" s="4546"/>
      <c r="C911" s="3169" t="s">
        <v>14737</v>
      </c>
      <c r="D911" s="3169" t="s">
        <v>14738</v>
      </c>
      <c r="E911" s="3169" t="s">
        <v>14727</v>
      </c>
      <c r="F911" s="3169">
        <v>20</v>
      </c>
      <c r="G911" s="3169"/>
      <c r="H911" s="3170">
        <v>1980</v>
      </c>
      <c r="I911" s="3170">
        <v>1980</v>
      </c>
      <c r="J911" s="4548"/>
    </row>
    <row r="912" spans="1:10" ht="25.5">
      <c r="A912" s="4551">
        <v>207</v>
      </c>
      <c r="B912" s="4125" t="s">
        <v>14739</v>
      </c>
      <c r="C912" s="2941" t="s">
        <v>14733</v>
      </c>
      <c r="D912" s="2941"/>
      <c r="E912" s="2941"/>
      <c r="F912" s="2941"/>
      <c r="G912" s="2941"/>
      <c r="H912" s="3166">
        <v>94852</v>
      </c>
      <c r="I912" s="3166">
        <v>94852</v>
      </c>
      <c r="J912" s="4463" t="s">
        <v>14352</v>
      </c>
    </row>
    <row r="913" spans="1:10" ht="25.5">
      <c r="A913" s="4567"/>
      <c r="B913" s="4125"/>
      <c r="C913" s="1330" t="s">
        <v>14231</v>
      </c>
      <c r="D913" s="1330" t="s">
        <v>14724</v>
      </c>
      <c r="E913" s="1330" t="s">
        <v>14355</v>
      </c>
      <c r="F913" s="1330">
        <v>10</v>
      </c>
      <c r="G913" s="1330"/>
      <c r="H913" s="1721">
        <v>8815</v>
      </c>
      <c r="I913" s="1721">
        <v>8815</v>
      </c>
      <c r="J913" s="4463"/>
    </row>
    <row r="914" spans="1:10">
      <c r="A914" s="4567"/>
      <c r="B914" s="4125"/>
      <c r="C914" s="1330" t="s">
        <v>14037</v>
      </c>
      <c r="D914" s="1330" t="s">
        <v>14725</v>
      </c>
      <c r="E914" s="1330" t="s">
        <v>14355</v>
      </c>
      <c r="F914" s="1330">
        <v>10</v>
      </c>
      <c r="G914" s="1330"/>
      <c r="H914" s="1721">
        <v>45000</v>
      </c>
      <c r="I914" s="1721">
        <v>45000</v>
      </c>
      <c r="J914" s="4463"/>
    </row>
    <row r="915" spans="1:10">
      <c r="A915" s="4567"/>
      <c r="B915" s="4125"/>
      <c r="C915" s="1330" t="s">
        <v>13993</v>
      </c>
      <c r="D915" s="1330" t="s">
        <v>14726</v>
      </c>
      <c r="E915" s="1330" t="s">
        <v>14355</v>
      </c>
      <c r="F915" s="1330">
        <v>10</v>
      </c>
      <c r="G915" s="1330"/>
      <c r="H915" s="1721">
        <v>4000</v>
      </c>
      <c r="I915" s="1721">
        <v>4000</v>
      </c>
      <c r="J915" s="4463"/>
    </row>
    <row r="916" spans="1:10">
      <c r="A916" s="4567"/>
      <c r="B916" s="4125"/>
      <c r="C916" s="1330" t="s">
        <v>14235</v>
      </c>
      <c r="D916" s="1330" t="s">
        <v>14364</v>
      </c>
      <c r="E916" s="1330" t="s">
        <v>14355</v>
      </c>
      <c r="F916" s="1330">
        <v>20</v>
      </c>
      <c r="G916" s="1330"/>
      <c r="H916" s="1721">
        <v>1980</v>
      </c>
      <c r="I916" s="1721">
        <v>1980</v>
      </c>
      <c r="J916" s="4463"/>
    </row>
    <row r="917" spans="1:10">
      <c r="A917" s="4567"/>
      <c r="B917" s="4125"/>
      <c r="C917" s="1330" t="s">
        <v>14002</v>
      </c>
      <c r="D917" s="1330" t="s">
        <v>14360</v>
      </c>
      <c r="E917" s="1330" t="s">
        <v>14727</v>
      </c>
      <c r="F917" s="1330">
        <v>305</v>
      </c>
      <c r="G917" s="1330"/>
      <c r="H917" s="1721">
        <v>21045</v>
      </c>
      <c r="I917" s="1721">
        <v>21045</v>
      </c>
      <c r="J917" s="4463"/>
    </row>
    <row r="918" spans="1:10">
      <c r="A918" s="4567"/>
      <c r="B918" s="4125"/>
      <c r="C918" s="1330" t="s">
        <v>14231</v>
      </c>
      <c r="D918" s="1330" t="s">
        <v>14728</v>
      </c>
      <c r="E918" s="1330" t="s">
        <v>14355</v>
      </c>
      <c r="F918" s="1330">
        <v>10</v>
      </c>
      <c r="G918" s="1330"/>
      <c r="H918" s="1721">
        <v>3150</v>
      </c>
      <c r="I918" s="1721">
        <v>3150</v>
      </c>
      <c r="J918" s="4463"/>
    </row>
    <row r="919" spans="1:10">
      <c r="A919" s="4567"/>
      <c r="B919" s="4125"/>
      <c r="C919" s="1330" t="s">
        <v>14158</v>
      </c>
      <c r="D919" s="1330" t="s">
        <v>14729</v>
      </c>
      <c r="E919" s="1330" t="s">
        <v>14727</v>
      </c>
      <c r="F919" s="1330">
        <v>10</v>
      </c>
      <c r="G919" s="1330"/>
      <c r="H919" s="1721">
        <v>890</v>
      </c>
      <c r="I919" s="1721">
        <v>890</v>
      </c>
      <c r="J919" s="4463"/>
    </row>
    <row r="920" spans="1:10">
      <c r="A920" s="4567"/>
      <c r="B920" s="4125"/>
      <c r="C920" s="1330" t="s">
        <v>14730</v>
      </c>
      <c r="D920" s="1330" t="s">
        <v>14729</v>
      </c>
      <c r="E920" s="1330" t="s">
        <v>14355</v>
      </c>
      <c r="F920" s="1330">
        <v>20</v>
      </c>
      <c r="G920" s="1330"/>
      <c r="H920" s="1721">
        <v>240</v>
      </c>
      <c r="I920" s="1721">
        <v>240</v>
      </c>
      <c r="J920" s="4463"/>
    </row>
    <row r="921" spans="1:10">
      <c r="A921" s="4567"/>
      <c r="B921" s="4125"/>
      <c r="C921" s="1330" t="s">
        <v>14734</v>
      </c>
      <c r="D921" s="1330" t="s">
        <v>14735</v>
      </c>
      <c r="E921" s="1330" t="s">
        <v>14355</v>
      </c>
      <c r="F921" s="1330">
        <v>1</v>
      </c>
      <c r="G921" s="1330"/>
      <c r="H921" s="1721">
        <v>7202</v>
      </c>
      <c r="I921" s="1721">
        <v>7202</v>
      </c>
      <c r="J921" s="4463"/>
    </row>
    <row r="922" spans="1:10">
      <c r="A922" s="4567"/>
      <c r="B922" s="4125"/>
      <c r="C922" s="1330" t="s">
        <v>14002</v>
      </c>
      <c r="D922" s="1330" t="s">
        <v>14736</v>
      </c>
      <c r="E922" s="1330" t="s">
        <v>14727</v>
      </c>
      <c r="F922" s="1330">
        <v>30</v>
      </c>
      <c r="G922" s="1330"/>
      <c r="H922" s="1721">
        <v>570</v>
      </c>
      <c r="I922" s="1721">
        <v>570</v>
      </c>
      <c r="J922" s="4463"/>
    </row>
    <row r="923" spans="1:10">
      <c r="A923" s="4567"/>
      <c r="B923" s="4126"/>
      <c r="C923" s="1330" t="s">
        <v>14737</v>
      </c>
      <c r="D923" s="1330" t="s">
        <v>14738</v>
      </c>
      <c r="E923" s="1330" t="s">
        <v>2382</v>
      </c>
      <c r="F923" s="1330">
        <v>20</v>
      </c>
      <c r="G923" s="1330"/>
      <c r="H923" s="1721">
        <v>1960</v>
      </c>
      <c r="I923" s="1721">
        <v>1960</v>
      </c>
      <c r="J923" s="4464"/>
    </row>
    <row r="924" spans="1:10" ht="25.5">
      <c r="A924" s="4567">
        <v>208</v>
      </c>
      <c r="B924" s="4501" t="s">
        <v>14740</v>
      </c>
      <c r="C924" s="4507" t="s">
        <v>14319</v>
      </c>
      <c r="D924" s="1296" t="s">
        <v>14741</v>
      </c>
      <c r="E924" s="1225"/>
      <c r="F924" s="1296">
        <v>7</v>
      </c>
      <c r="G924" s="1296"/>
      <c r="H924" s="3117">
        <v>14315</v>
      </c>
      <c r="I924" s="3117">
        <v>14315</v>
      </c>
      <c r="J924" s="4501" t="s">
        <v>14742</v>
      </c>
    </row>
    <row r="925" spans="1:10" ht="25.5">
      <c r="A925" s="4567"/>
      <c r="B925" s="4501"/>
      <c r="C925" s="4507"/>
      <c r="D925" s="1296" t="s">
        <v>14743</v>
      </c>
      <c r="E925" s="1296"/>
      <c r="F925" s="1330">
        <v>7</v>
      </c>
      <c r="G925" s="1330"/>
      <c r="H925" s="1721">
        <v>3808.42</v>
      </c>
      <c r="I925" s="1721">
        <v>3808.42</v>
      </c>
      <c r="J925" s="4501"/>
    </row>
    <row r="926" spans="1:10" ht="18.75">
      <c r="A926" s="4578" t="s">
        <v>14744</v>
      </c>
      <c r="B926" s="4578"/>
      <c r="C926" s="4578"/>
      <c r="D926" s="4578"/>
      <c r="E926" s="4578"/>
      <c r="F926" s="4578"/>
      <c r="G926" s="4578"/>
      <c r="H926" s="4578"/>
      <c r="I926" s="4578"/>
      <c r="J926" s="3157"/>
    </row>
    <row r="927" spans="1:10" ht="25.5">
      <c r="A927" s="75">
        <v>209</v>
      </c>
      <c r="B927" s="853" t="s">
        <v>14745</v>
      </c>
      <c r="C927" s="1330" t="s">
        <v>14746</v>
      </c>
      <c r="D927" s="1330"/>
      <c r="E927" s="1330"/>
      <c r="F927" s="1330"/>
      <c r="G927" s="1330"/>
      <c r="H927" s="1721">
        <v>5270</v>
      </c>
      <c r="I927" s="1721">
        <v>0</v>
      </c>
      <c r="J927" s="4447" t="s">
        <v>14411</v>
      </c>
    </row>
    <row r="928" spans="1:10" ht="25.5">
      <c r="A928" s="75">
        <v>210</v>
      </c>
      <c r="B928" s="853" t="s">
        <v>14745</v>
      </c>
      <c r="C928" s="1330" t="s">
        <v>14747</v>
      </c>
      <c r="D928" s="1330"/>
      <c r="E928" s="1330"/>
      <c r="F928" s="1330"/>
      <c r="G928" s="1330"/>
      <c r="H928" s="1721">
        <v>2680</v>
      </c>
      <c r="I928" s="1721">
        <v>0</v>
      </c>
      <c r="J928" s="4125"/>
    </row>
    <row r="929" spans="1:10" ht="25.5">
      <c r="A929" s="75">
        <v>211</v>
      </c>
      <c r="B929" s="853" t="s">
        <v>14748</v>
      </c>
      <c r="C929" s="1330" t="s">
        <v>14749</v>
      </c>
      <c r="D929" s="1330"/>
      <c r="E929" s="1330"/>
      <c r="F929" s="1330"/>
      <c r="G929" s="1330"/>
      <c r="H929" s="1721">
        <v>55854</v>
      </c>
      <c r="I929" s="1721">
        <v>0</v>
      </c>
      <c r="J929" s="4125"/>
    </row>
    <row r="930" spans="1:10" ht="38.25">
      <c r="A930" s="75">
        <v>212</v>
      </c>
      <c r="B930" s="853" t="s">
        <v>14748</v>
      </c>
      <c r="C930" s="1330" t="s">
        <v>14750</v>
      </c>
      <c r="D930" s="1330"/>
      <c r="E930" s="1330"/>
      <c r="F930" s="1330"/>
      <c r="G930" s="1330"/>
      <c r="H930" s="1721">
        <v>77759</v>
      </c>
      <c r="I930" s="1721">
        <v>0</v>
      </c>
      <c r="J930" s="4125"/>
    </row>
    <row r="931" spans="1:10" ht="25.5">
      <c r="A931" s="75">
        <v>213</v>
      </c>
      <c r="B931" s="853" t="s">
        <v>14748</v>
      </c>
      <c r="C931" s="1330" t="s">
        <v>14751</v>
      </c>
      <c r="D931" s="1330"/>
      <c r="E931" s="1330"/>
      <c r="F931" s="1330"/>
      <c r="G931" s="1330"/>
      <c r="H931" s="1721">
        <v>6703</v>
      </c>
      <c r="I931" s="1721">
        <v>0</v>
      </c>
      <c r="J931" s="4125"/>
    </row>
    <row r="932" spans="1:10" ht="25.5">
      <c r="A932" s="75">
        <v>214</v>
      </c>
      <c r="B932" s="853" t="s">
        <v>13951</v>
      </c>
      <c r="C932" s="1330" t="s">
        <v>14752</v>
      </c>
      <c r="D932" s="1330"/>
      <c r="E932" s="1330"/>
      <c r="F932" s="1330"/>
      <c r="G932" s="1330"/>
      <c r="H932" s="1721">
        <v>17206</v>
      </c>
      <c r="I932" s="1721">
        <v>0</v>
      </c>
      <c r="J932" s="4125"/>
    </row>
    <row r="933" spans="1:10" ht="25.5">
      <c r="A933" s="75">
        <v>215</v>
      </c>
      <c r="B933" s="853" t="s">
        <v>13951</v>
      </c>
      <c r="C933" s="1330" t="s">
        <v>14753</v>
      </c>
      <c r="D933" s="1330"/>
      <c r="E933" s="1330"/>
      <c r="F933" s="1330"/>
      <c r="G933" s="1330"/>
      <c r="H933" s="1721">
        <v>826</v>
      </c>
      <c r="I933" s="1721">
        <v>0</v>
      </c>
      <c r="J933" s="4125"/>
    </row>
    <row r="934" spans="1:10" ht="25.5">
      <c r="A934" s="75">
        <v>216</v>
      </c>
      <c r="B934" s="853" t="s">
        <v>13951</v>
      </c>
      <c r="C934" s="1330" t="s">
        <v>14754</v>
      </c>
      <c r="D934" s="1330"/>
      <c r="E934" s="1330"/>
      <c r="F934" s="1330"/>
      <c r="G934" s="1330"/>
      <c r="H934" s="1721">
        <v>30571</v>
      </c>
      <c r="I934" s="1721">
        <v>0</v>
      </c>
      <c r="J934" s="4125"/>
    </row>
    <row r="935" spans="1:10" ht="25.5">
      <c r="A935" s="75">
        <v>217</v>
      </c>
      <c r="B935" s="853" t="s">
        <v>13951</v>
      </c>
      <c r="C935" s="1330" t="s">
        <v>14755</v>
      </c>
      <c r="D935" s="1330"/>
      <c r="E935" s="1330"/>
      <c r="F935" s="1330"/>
      <c r="G935" s="1330"/>
      <c r="H935" s="1721">
        <v>2218</v>
      </c>
      <c r="I935" s="1721">
        <v>0</v>
      </c>
      <c r="J935" s="4125"/>
    </row>
    <row r="936" spans="1:10" ht="25.5">
      <c r="A936" s="75">
        <v>218</v>
      </c>
      <c r="B936" s="853" t="s">
        <v>13951</v>
      </c>
      <c r="C936" s="1330" t="s">
        <v>14756</v>
      </c>
      <c r="D936" s="1330"/>
      <c r="E936" s="1330"/>
      <c r="F936" s="1330"/>
      <c r="G936" s="1330"/>
      <c r="H936" s="1721">
        <v>24110</v>
      </c>
      <c r="I936" s="1721">
        <v>0</v>
      </c>
      <c r="J936" s="4125"/>
    </row>
    <row r="937" spans="1:10" ht="25.5">
      <c r="A937" s="75">
        <v>219</v>
      </c>
      <c r="B937" s="853" t="s">
        <v>14757</v>
      </c>
      <c r="C937" s="1330" t="s">
        <v>14758</v>
      </c>
      <c r="D937" s="1330"/>
      <c r="E937" s="1330"/>
      <c r="F937" s="1330"/>
      <c r="G937" s="1330"/>
      <c r="H937" s="1721">
        <v>28682</v>
      </c>
      <c r="I937" s="1721">
        <v>0</v>
      </c>
      <c r="J937" s="4125"/>
    </row>
    <row r="938" spans="1:10" ht="25.5">
      <c r="A938" s="75">
        <v>220</v>
      </c>
      <c r="B938" s="853" t="s">
        <v>14759</v>
      </c>
      <c r="C938" s="1330" t="s">
        <v>14760</v>
      </c>
      <c r="D938" s="1330"/>
      <c r="E938" s="1330"/>
      <c r="F938" s="1330"/>
      <c r="G938" s="1330"/>
      <c r="H938" s="1721">
        <v>23401</v>
      </c>
      <c r="I938" s="1721">
        <v>0</v>
      </c>
      <c r="J938" s="4125"/>
    </row>
    <row r="939" spans="1:10" ht="25.5">
      <c r="A939" s="75">
        <v>221</v>
      </c>
      <c r="B939" s="853" t="s">
        <v>14759</v>
      </c>
      <c r="C939" s="1330" t="s">
        <v>14761</v>
      </c>
      <c r="D939" s="1330"/>
      <c r="E939" s="1330"/>
      <c r="F939" s="1330"/>
      <c r="G939" s="1330"/>
      <c r="H939" s="1721">
        <v>3543</v>
      </c>
      <c r="I939" s="1721">
        <v>0</v>
      </c>
      <c r="J939" s="4125"/>
    </row>
    <row r="940" spans="1:10" ht="25.5">
      <c r="A940" s="75">
        <v>222</v>
      </c>
      <c r="B940" s="853" t="s">
        <v>14759</v>
      </c>
      <c r="C940" s="1330" t="s">
        <v>14762</v>
      </c>
      <c r="D940" s="1330"/>
      <c r="E940" s="1330"/>
      <c r="F940" s="1330"/>
      <c r="G940" s="1330"/>
      <c r="H940" s="1721">
        <v>2785</v>
      </c>
      <c r="I940" s="1721">
        <v>0</v>
      </c>
      <c r="J940" s="4125"/>
    </row>
    <row r="941" spans="1:10" ht="25.5">
      <c r="A941" s="75">
        <v>223</v>
      </c>
      <c r="B941" s="853" t="s">
        <v>14759</v>
      </c>
      <c r="C941" s="1330" t="s">
        <v>14763</v>
      </c>
      <c r="D941" s="1330"/>
      <c r="E941" s="1330"/>
      <c r="F941" s="1330"/>
      <c r="G941" s="1330"/>
      <c r="H941" s="1721">
        <v>2483</v>
      </c>
      <c r="I941" s="1721">
        <v>0</v>
      </c>
      <c r="J941" s="4125"/>
    </row>
    <row r="942" spans="1:10" ht="25.5">
      <c r="A942" s="75">
        <v>224</v>
      </c>
      <c r="B942" s="853" t="s">
        <v>14764</v>
      </c>
      <c r="C942" s="1330" t="s">
        <v>14765</v>
      </c>
      <c r="D942" s="1330"/>
      <c r="E942" s="1330"/>
      <c r="F942" s="1330"/>
      <c r="G942" s="1330"/>
      <c r="H942" s="1721">
        <v>444</v>
      </c>
      <c r="I942" s="1721">
        <v>0</v>
      </c>
      <c r="J942" s="4125"/>
    </row>
    <row r="943" spans="1:10" ht="25.5">
      <c r="A943" s="75">
        <v>225</v>
      </c>
      <c r="B943" s="853" t="s">
        <v>13951</v>
      </c>
      <c r="C943" s="1330" t="s">
        <v>14766</v>
      </c>
      <c r="D943" s="1330"/>
      <c r="E943" s="1330"/>
      <c r="F943" s="1330"/>
      <c r="G943" s="1330"/>
      <c r="H943" s="1721">
        <v>9279</v>
      </c>
      <c r="I943" s="1721">
        <v>0</v>
      </c>
      <c r="J943" s="4125"/>
    </row>
    <row r="944" spans="1:10" ht="25.5">
      <c r="A944" s="75">
        <v>226</v>
      </c>
      <c r="B944" s="853" t="s">
        <v>13951</v>
      </c>
      <c r="C944" s="1330" t="s">
        <v>14767</v>
      </c>
      <c r="D944" s="1330"/>
      <c r="E944" s="1330"/>
      <c r="F944" s="1330"/>
      <c r="G944" s="1330"/>
      <c r="H944" s="1721">
        <v>5545</v>
      </c>
      <c r="I944" s="1721">
        <v>0</v>
      </c>
      <c r="J944" s="4125"/>
    </row>
    <row r="945" spans="1:10" ht="25.5">
      <c r="A945" s="75">
        <v>227</v>
      </c>
      <c r="B945" s="853" t="s">
        <v>13951</v>
      </c>
      <c r="C945" s="1330" t="s">
        <v>14768</v>
      </c>
      <c r="D945" s="1330"/>
      <c r="E945" s="1330"/>
      <c r="F945" s="1330"/>
      <c r="G945" s="1330"/>
      <c r="H945" s="1721">
        <v>6950</v>
      </c>
      <c r="I945" s="1721">
        <v>0</v>
      </c>
      <c r="J945" s="4125"/>
    </row>
    <row r="946" spans="1:10" ht="25.5">
      <c r="A946" s="75">
        <v>228</v>
      </c>
      <c r="B946" s="853" t="s">
        <v>13951</v>
      </c>
      <c r="C946" s="1330" t="s">
        <v>14769</v>
      </c>
      <c r="D946" s="1330"/>
      <c r="E946" s="1330"/>
      <c r="F946" s="1330"/>
      <c r="G946" s="1330"/>
      <c r="H946" s="1721">
        <v>3820</v>
      </c>
      <c r="I946" s="1721">
        <v>0</v>
      </c>
      <c r="J946" s="4125"/>
    </row>
    <row r="947" spans="1:10" ht="25.5">
      <c r="A947" s="75">
        <v>229</v>
      </c>
      <c r="B947" s="853" t="s">
        <v>13951</v>
      </c>
      <c r="C947" s="1330" t="s">
        <v>14770</v>
      </c>
      <c r="D947" s="1330"/>
      <c r="E947" s="1330"/>
      <c r="F947" s="1330"/>
      <c r="G947" s="1330"/>
      <c r="H947" s="1721">
        <v>6747</v>
      </c>
      <c r="I947" s="1721">
        <v>0</v>
      </c>
      <c r="J947" s="4125"/>
    </row>
    <row r="948" spans="1:10" ht="25.5">
      <c r="A948" s="75">
        <v>230</v>
      </c>
      <c r="B948" s="853" t="s">
        <v>13951</v>
      </c>
      <c r="C948" s="1330" t="s">
        <v>14771</v>
      </c>
      <c r="D948" s="1330"/>
      <c r="E948" s="1330"/>
      <c r="F948" s="1330"/>
      <c r="G948" s="1330"/>
      <c r="H948" s="1721">
        <v>14030</v>
      </c>
      <c r="I948" s="1721">
        <v>0</v>
      </c>
      <c r="J948" s="4125"/>
    </row>
    <row r="949" spans="1:10" ht="25.5">
      <c r="A949" s="75">
        <v>231</v>
      </c>
      <c r="B949" s="853" t="s">
        <v>13951</v>
      </c>
      <c r="C949" s="1330" t="s">
        <v>14772</v>
      </c>
      <c r="D949" s="1330"/>
      <c r="E949" s="1330"/>
      <c r="F949" s="1330"/>
      <c r="G949" s="1330"/>
      <c r="H949" s="1721">
        <v>16272</v>
      </c>
      <c r="I949" s="1721">
        <v>0</v>
      </c>
      <c r="J949" s="4125"/>
    </row>
    <row r="950" spans="1:10" ht="25.5">
      <c r="A950" s="75">
        <v>232</v>
      </c>
      <c r="B950" s="853" t="s">
        <v>14773</v>
      </c>
      <c r="C950" s="1330" t="s">
        <v>14774</v>
      </c>
      <c r="D950" s="1330"/>
      <c r="E950" s="1330"/>
      <c r="F950" s="1330"/>
      <c r="G950" s="1330"/>
      <c r="H950" s="1721">
        <v>2915</v>
      </c>
      <c r="I950" s="1721">
        <v>0</v>
      </c>
      <c r="J950" s="4125"/>
    </row>
    <row r="951" spans="1:10" ht="25.5">
      <c r="A951" s="75">
        <v>233</v>
      </c>
      <c r="B951" s="853" t="s">
        <v>13140</v>
      </c>
      <c r="C951" s="1330" t="s">
        <v>14775</v>
      </c>
      <c r="D951" s="1330"/>
      <c r="E951" s="1330"/>
      <c r="F951" s="1330"/>
      <c r="G951" s="1330"/>
      <c r="H951" s="1721">
        <v>63420</v>
      </c>
      <c r="I951" s="1721">
        <v>0</v>
      </c>
      <c r="J951" s="4125"/>
    </row>
    <row r="952" spans="1:10" ht="25.5">
      <c r="A952" s="75">
        <v>234</v>
      </c>
      <c r="B952" s="853" t="s">
        <v>13140</v>
      </c>
      <c r="C952" s="1330" t="s">
        <v>14776</v>
      </c>
      <c r="D952" s="1330"/>
      <c r="E952" s="1330"/>
      <c r="F952" s="1330"/>
      <c r="G952" s="1330"/>
      <c r="H952" s="1721">
        <v>14302</v>
      </c>
      <c r="I952" s="1721">
        <v>3851.96</v>
      </c>
      <c r="J952" s="4125"/>
    </row>
    <row r="953" spans="1:10" ht="25.5">
      <c r="A953" s="75">
        <v>235</v>
      </c>
      <c r="B953" s="853" t="s">
        <v>14777</v>
      </c>
      <c r="C953" s="1330" t="s">
        <v>14778</v>
      </c>
      <c r="D953" s="1330"/>
      <c r="E953" s="1330"/>
      <c r="F953" s="1330"/>
      <c r="G953" s="1330"/>
      <c r="H953" s="1721">
        <v>234900</v>
      </c>
      <c r="I953" s="1721">
        <v>0</v>
      </c>
      <c r="J953" s="4125"/>
    </row>
    <row r="954" spans="1:10" ht="25.5">
      <c r="A954" s="75">
        <v>236</v>
      </c>
      <c r="B954" s="853" t="s">
        <v>14777</v>
      </c>
      <c r="C954" s="1330" t="s">
        <v>14779</v>
      </c>
      <c r="D954" s="1330"/>
      <c r="E954" s="1330"/>
      <c r="F954" s="1330"/>
      <c r="G954" s="1330"/>
      <c r="H954" s="1721">
        <v>4122</v>
      </c>
      <c r="I954" s="1721">
        <v>0</v>
      </c>
      <c r="J954" s="4126"/>
    </row>
    <row r="955" spans="1:10" ht="25.5">
      <c r="A955" s="75">
        <v>237</v>
      </c>
      <c r="B955" s="3210" t="s">
        <v>13951</v>
      </c>
      <c r="C955" s="1330" t="s">
        <v>13952</v>
      </c>
      <c r="D955" s="1330"/>
      <c r="E955" s="1330"/>
      <c r="F955" s="1330"/>
      <c r="G955" s="1330"/>
      <c r="H955" s="1721">
        <v>1333671.5</v>
      </c>
      <c r="I955" s="1721">
        <v>1333671.5</v>
      </c>
      <c r="J955" s="3183"/>
    </row>
    <row r="956" spans="1:10" ht="25.5">
      <c r="A956" s="4567">
        <v>238</v>
      </c>
      <c r="B956" s="4447" t="s">
        <v>14780</v>
      </c>
      <c r="C956" s="1296" t="s">
        <v>14140</v>
      </c>
      <c r="D956" s="1330"/>
      <c r="E956" s="1330"/>
      <c r="F956" s="1330"/>
      <c r="G956" s="1330"/>
      <c r="H956" s="3117">
        <v>3712259</v>
      </c>
      <c r="I956" s="3117">
        <v>3712259</v>
      </c>
      <c r="J956" s="4462" t="s">
        <v>14009</v>
      </c>
    </row>
    <row r="957" spans="1:10">
      <c r="A957" s="4567"/>
      <c r="B957" s="4125"/>
      <c r="C957" s="1330" t="s">
        <v>5891</v>
      </c>
      <c r="D957" s="1330"/>
      <c r="E957" s="1330"/>
      <c r="F957" s="1330"/>
      <c r="G957" s="1330"/>
      <c r="H957" s="1721"/>
      <c r="I957" s="1721"/>
      <c r="J957" s="4463"/>
    </row>
    <row r="958" spans="1:10">
      <c r="A958" s="4567"/>
      <c r="B958" s="4125"/>
      <c r="C958" s="1330" t="s">
        <v>14781</v>
      </c>
      <c r="D958" s="1330" t="s">
        <v>14782</v>
      </c>
      <c r="E958" s="1330" t="s">
        <v>14783</v>
      </c>
      <c r="F958" s="1330">
        <v>5.6970000000000001</v>
      </c>
      <c r="G958" s="1330"/>
      <c r="H958" s="1721">
        <v>1028270.4</v>
      </c>
      <c r="I958" s="1721">
        <v>1028270.4</v>
      </c>
      <c r="J958" s="4463"/>
    </row>
    <row r="959" spans="1:10">
      <c r="A959" s="4567"/>
      <c r="B959" s="4125"/>
      <c r="C959" s="1330" t="s">
        <v>14781</v>
      </c>
      <c r="D959" s="1330" t="s">
        <v>14784</v>
      </c>
      <c r="E959" s="1330" t="s">
        <v>14783</v>
      </c>
      <c r="F959" s="1330">
        <v>2.6</v>
      </c>
      <c r="G959" s="1330"/>
      <c r="H959" s="1721">
        <v>191540.5</v>
      </c>
      <c r="I959" s="1721">
        <v>191540.5</v>
      </c>
      <c r="J959" s="4463"/>
    </row>
    <row r="960" spans="1:10">
      <c r="A960" s="4567"/>
      <c r="B960" s="4125"/>
      <c r="C960" s="1330" t="s">
        <v>7035</v>
      </c>
      <c r="D960" s="1330"/>
      <c r="E960" s="1330" t="s">
        <v>1826</v>
      </c>
      <c r="F960" s="1330">
        <v>240</v>
      </c>
      <c r="G960" s="1330"/>
      <c r="H960" s="1721"/>
      <c r="I960" s="1721"/>
      <c r="J960" s="4463"/>
    </row>
    <row r="961" spans="1:10">
      <c r="A961" s="4567"/>
      <c r="B961" s="4125"/>
      <c r="C961" s="1330" t="s">
        <v>14231</v>
      </c>
      <c r="D961" s="1330" t="s">
        <v>14785</v>
      </c>
      <c r="E961" s="1330" t="s">
        <v>1826</v>
      </c>
      <c r="F961" s="1330">
        <v>172</v>
      </c>
      <c r="G961" s="1330"/>
      <c r="H961" s="1721">
        <v>113860.6</v>
      </c>
      <c r="I961" s="1721">
        <v>113860.6</v>
      </c>
      <c r="J961" s="4463"/>
    </row>
    <row r="962" spans="1:10">
      <c r="A962" s="4567"/>
      <c r="B962" s="4125"/>
      <c r="C962" s="1330" t="s">
        <v>14235</v>
      </c>
      <c r="D962" s="1330" t="s">
        <v>14786</v>
      </c>
      <c r="E962" s="1330" t="s">
        <v>1826</v>
      </c>
      <c r="F962" s="1330">
        <v>172</v>
      </c>
      <c r="G962" s="1330"/>
      <c r="H962" s="1721">
        <v>18739.3</v>
      </c>
      <c r="I962" s="1721">
        <v>18739.3</v>
      </c>
      <c r="J962" s="4463"/>
    </row>
    <row r="963" spans="1:10" ht="25.5">
      <c r="A963" s="4567"/>
      <c r="B963" s="4125"/>
      <c r="C963" s="1330" t="s">
        <v>14787</v>
      </c>
      <c r="D963" s="1330" t="s">
        <v>2846</v>
      </c>
      <c r="E963" s="1330" t="s">
        <v>1826</v>
      </c>
      <c r="F963" s="1330">
        <v>82</v>
      </c>
      <c r="G963" s="1330"/>
      <c r="H963" s="1721">
        <v>574173.80000000005</v>
      </c>
      <c r="I963" s="1721">
        <v>574173.80000000005</v>
      </c>
      <c r="J963" s="4463"/>
    </row>
    <row r="964" spans="1:10">
      <c r="A964" s="4567"/>
      <c r="B964" s="4125"/>
      <c r="C964" s="1330" t="s">
        <v>14788</v>
      </c>
      <c r="D964" s="1330" t="s">
        <v>14789</v>
      </c>
      <c r="E964" s="1330" t="s">
        <v>2382</v>
      </c>
      <c r="F964" s="1330">
        <v>12</v>
      </c>
      <c r="G964" s="1330"/>
      <c r="H964" s="1721">
        <v>8065.8</v>
      </c>
      <c r="I964" s="1721">
        <v>8065.8</v>
      </c>
      <c r="J964" s="4463"/>
    </row>
    <row r="965" spans="1:10">
      <c r="A965" s="4567"/>
      <c r="B965" s="4125"/>
      <c r="C965" s="1330" t="s">
        <v>14037</v>
      </c>
      <c r="D965" s="1330" t="s">
        <v>14790</v>
      </c>
      <c r="E965" s="1330" t="s">
        <v>1826</v>
      </c>
      <c r="F965" s="1330">
        <v>164</v>
      </c>
      <c r="G965" s="1330"/>
      <c r="H965" s="1721">
        <v>934980.4</v>
      </c>
      <c r="I965" s="1721">
        <v>934980.4</v>
      </c>
      <c r="J965" s="4463"/>
    </row>
    <row r="966" spans="1:10">
      <c r="A966" s="4567"/>
      <c r="B966" s="4125"/>
      <c r="C966" s="1330" t="s">
        <v>14176</v>
      </c>
      <c r="D966" s="1330" t="s">
        <v>14791</v>
      </c>
      <c r="E966" s="1330" t="s">
        <v>6620</v>
      </c>
      <c r="F966" s="1330">
        <v>24</v>
      </c>
      <c r="G966" s="1330"/>
      <c r="H966" s="1721">
        <v>37515.199999999997</v>
      </c>
      <c r="I966" s="1721">
        <v>37515.199999999997</v>
      </c>
      <c r="J966" s="4463"/>
    </row>
    <row r="967" spans="1:10" ht="25.5">
      <c r="A967" s="4567"/>
      <c r="B967" s="4125"/>
      <c r="C967" s="1296" t="s">
        <v>14792</v>
      </c>
      <c r="D967" s="1330" t="s">
        <v>2846</v>
      </c>
      <c r="E967" s="1330" t="s">
        <v>1826</v>
      </c>
      <c r="F967" s="1330">
        <v>2</v>
      </c>
      <c r="G967" s="1330"/>
      <c r="H967" s="1721">
        <v>55213.4</v>
      </c>
      <c r="I967" s="1721">
        <v>55213.4</v>
      </c>
      <c r="J967" s="4463"/>
    </row>
    <row r="968" spans="1:10" ht="25.5">
      <c r="A968" s="4567"/>
      <c r="B968" s="4125"/>
      <c r="C968" s="1296" t="s">
        <v>14793</v>
      </c>
      <c r="D968" s="1330" t="s">
        <v>14794</v>
      </c>
      <c r="E968" s="1330" t="s">
        <v>1826</v>
      </c>
      <c r="F968" s="1330">
        <v>2</v>
      </c>
      <c r="G968" s="1330"/>
      <c r="H968" s="1721">
        <v>61754.1</v>
      </c>
      <c r="I968" s="1721">
        <v>61754.1</v>
      </c>
      <c r="J968" s="4463"/>
    </row>
    <row r="969" spans="1:10">
      <c r="A969" s="4567"/>
      <c r="B969" s="4126"/>
      <c r="C969" s="1330" t="s">
        <v>14002</v>
      </c>
      <c r="D969" s="1330" t="s">
        <v>14795</v>
      </c>
      <c r="E969" s="1330" t="s">
        <v>6620</v>
      </c>
      <c r="F969" s="1330">
        <v>988</v>
      </c>
      <c r="G969" s="1330"/>
      <c r="H969" s="1721">
        <v>265170.3</v>
      </c>
      <c r="I969" s="1721">
        <v>265170.3</v>
      </c>
      <c r="J969" s="4464"/>
    </row>
    <row r="970" spans="1:10" ht="26.25" thickBot="1">
      <c r="A970" s="3132">
        <v>239</v>
      </c>
      <c r="B970" s="3070" t="s">
        <v>14796</v>
      </c>
      <c r="C970" s="3077" t="s">
        <v>13952</v>
      </c>
      <c r="D970" s="3077"/>
      <c r="E970" s="3077"/>
      <c r="F970" s="3077"/>
      <c r="G970" s="3077"/>
      <c r="H970" s="3211">
        <v>20943</v>
      </c>
      <c r="I970" s="3211">
        <v>20943</v>
      </c>
      <c r="J970" s="3183"/>
    </row>
    <row r="971" spans="1:10" ht="25.5">
      <c r="A971" s="4579">
        <v>240</v>
      </c>
      <c r="B971" s="4582" t="s">
        <v>14797</v>
      </c>
      <c r="C971" s="3159" t="s">
        <v>14798</v>
      </c>
      <c r="D971" s="3159"/>
      <c r="E971" s="3159"/>
      <c r="F971" s="3159"/>
      <c r="G971" s="3159"/>
      <c r="H971" s="3160">
        <v>112312</v>
      </c>
      <c r="I971" s="3160">
        <v>112312</v>
      </c>
      <c r="J971" s="4547" t="s">
        <v>14799</v>
      </c>
    </row>
    <row r="972" spans="1:10">
      <c r="A972" s="4580"/>
      <c r="B972" s="4501"/>
      <c r="C972" s="3161" t="s">
        <v>5891</v>
      </c>
      <c r="D972" s="3161"/>
      <c r="E972" s="3161"/>
      <c r="F972" s="3161"/>
      <c r="G972" s="3161"/>
      <c r="H972" s="3162"/>
      <c r="I972" s="1721"/>
      <c r="J972" s="4463"/>
    </row>
    <row r="973" spans="1:10" ht="25.5">
      <c r="A973" s="4580"/>
      <c r="B973" s="4501"/>
      <c r="C973" s="3161" t="s">
        <v>10992</v>
      </c>
      <c r="D973" s="3161" t="s">
        <v>14800</v>
      </c>
      <c r="E973" s="3161" t="s">
        <v>2250</v>
      </c>
      <c r="F973" s="3161">
        <v>300</v>
      </c>
      <c r="G973" s="3161"/>
      <c r="H973" s="3162"/>
      <c r="I973" s="1721"/>
      <c r="J973" s="4463"/>
    </row>
    <row r="974" spans="1:10">
      <c r="A974" s="4580"/>
      <c r="B974" s="4501"/>
      <c r="C974" s="3161" t="s">
        <v>14117</v>
      </c>
      <c r="D974" s="3161" t="s">
        <v>14162</v>
      </c>
      <c r="E974" s="3161" t="s">
        <v>1826</v>
      </c>
      <c r="F974" s="3161">
        <v>6</v>
      </c>
      <c r="G974" s="3161"/>
      <c r="H974" s="3162"/>
      <c r="I974" s="1721"/>
      <c r="J974" s="4463"/>
    </row>
    <row r="975" spans="1:10">
      <c r="A975" s="4580"/>
      <c r="B975" s="4501"/>
      <c r="C975" s="3161" t="s">
        <v>14119</v>
      </c>
      <c r="D975" s="3161" t="s">
        <v>14439</v>
      </c>
      <c r="E975" s="3161" t="s">
        <v>1826</v>
      </c>
      <c r="F975" s="3161">
        <v>6</v>
      </c>
      <c r="G975" s="3161"/>
      <c r="H975" s="3162"/>
      <c r="I975" s="1721"/>
      <c r="J975" s="4463"/>
    </row>
    <row r="976" spans="1:10">
      <c r="A976" s="4580"/>
      <c r="B976" s="4501"/>
      <c r="C976" s="3161" t="s">
        <v>14122</v>
      </c>
      <c r="D976" s="3161"/>
      <c r="E976" s="3161" t="s">
        <v>1826</v>
      </c>
      <c r="F976" s="3161">
        <v>6</v>
      </c>
      <c r="G976" s="3161"/>
      <c r="H976" s="3162"/>
      <c r="I976" s="1721"/>
      <c r="J976" s="4463"/>
    </row>
    <row r="977" spans="1:10" ht="15.75" thickBot="1">
      <c r="A977" s="4581"/>
      <c r="B977" s="4583"/>
      <c r="C977" s="3163" t="s">
        <v>10992</v>
      </c>
      <c r="D977" s="3163" t="s">
        <v>14801</v>
      </c>
      <c r="E977" s="3163" t="s">
        <v>2250</v>
      </c>
      <c r="F977" s="3163">
        <v>30</v>
      </c>
      <c r="G977" s="3163"/>
      <c r="H977" s="3164"/>
      <c r="I977" s="3170"/>
      <c r="J977" s="4548"/>
    </row>
    <row r="978" spans="1:10" ht="25.5">
      <c r="A978" s="4551">
        <v>241</v>
      </c>
      <c r="B978" s="4126" t="s">
        <v>14777</v>
      </c>
      <c r="C978" s="3165" t="s">
        <v>14008</v>
      </c>
      <c r="D978" s="3165"/>
      <c r="E978" s="3165"/>
      <c r="F978" s="3165"/>
      <c r="G978" s="3165"/>
      <c r="H978" s="3172">
        <v>317903</v>
      </c>
      <c r="I978" s="3172">
        <v>317903</v>
      </c>
      <c r="J978" s="4463" t="s">
        <v>14799</v>
      </c>
    </row>
    <row r="979" spans="1:10">
      <c r="A979" s="4567"/>
      <c r="B979" s="4501"/>
      <c r="C979" s="3161" t="s">
        <v>5891</v>
      </c>
      <c r="D979" s="3161"/>
      <c r="E979" s="3161"/>
      <c r="F979" s="3161"/>
      <c r="G979" s="3161"/>
      <c r="H979" s="3162"/>
      <c r="I979" s="1721"/>
      <c r="J979" s="4463"/>
    </row>
    <row r="980" spans="1:10">
      <c r="A980" s="4567"/>
      <c r="B980" s="4501"/>
      <c r="C980" s="3161" t="s">
        <v>10992</v>
      </c>
      <c r="D980" s="3161" t="s">
        <v>14228</v>
      </c>
      <c r="E980" s="3161" t="s">
        <v>2250</v>
      </c>
      <c r="F980" s="3161">
        <v>96</v>
      </c>
      <c r="G980" s="3161"/>
      <c r="H980" s="3162"/>
      <c r="I980" s="1721"/>
      <c r="J980" s="4463"/>
    </row>
    <row r="981" spans="1:10">
      <c r="A981" s="4567"/>
      <c r="B981" s="4501"/>
      <c r="C981" s="3161" t="s">
        <v>14119</v>
      </c>
      <c r="D981" s="3161" t="s">
        <v>14802</v>
      </c>
      <c r="E981" s="3161" t="s">
        <v>1826</v>
      </c>
      <c r="F981" s="3161">
        <v>18</v>
      </c>
      <c r="G981" s="3161"/>
      <c r="H981" s="3162"/>
      <c r="I981" s="1721"/>
      <c r="J981" s="4463"/>
    </row>
    <row r="982" spans="1:10">
      <c r="A982" s="4567"/>
      <c r="B982" s="4501"/>
      <c r="C982" s="3161" t="s">
        <v>14253</v>
      </c>
      <c r="D982" s="3161" t="s">
        <v>14171</v>
      </c>
      <c r="E982" s="3161" t="s">
        <v>1826</v>
      </c>
      <c r="F982" s="3161">
        <v>18</v>
      </c>
      <c r="G982" s="3161"/>
      <c r="H982" s="3162"/>
      <c r="I982" s="1721"/>
      <c r="J982" s="4463"/>
    </row>
    <row r="983" spans="1:10">
      <c r="A983" s="4567"/>
      <c r="B983" s="4501"/>
      <c r="C983" s="3161" t="s">
        <v>14803</v>
      </c>
      <c r="D983" s="3161" t="s">
        <v>14635</v>
      </c>
      <c r="E983" s="3161" t="s">
        <v>1826</v>
      </c>
      <c r="F983" s="3161">
        <v>4</v>
      </c>
      <c r="G983" s="3161"/>
      <c r="H983" s="3162"/>
      <c r="I983" s="1721"/>
      <c r="J983" s="4463"/>
    </row>
    <row r="984" spans="1:10">
      <c r="A984" s="4567"/>
      <c r="B984" s="4501"/>
      <c r="C984" s="3161" t="s">
        <v>14804</v>
      </c>
      <c r="D984" s="3161" t="s">
        <v>14805</v>
      </c>
      <c r="E984" s="3161" t="s">
        <v>1826</v>
      </c>
      <c r="F984" s="3161">
        <v>1</v>
      </c>
      <c r="G984" s="3161"/>
      <c r="H984" s="3162"/>
      <c r="I984" s="1721"/>
      <c r="J984" s="4463"/>
    </row>
    <row r="985" spans="1:10">
      <c r="A985" s="4567"/>
      <c r="B985" s="4501"/>
      <c r="C985" s="3161" t="s">
        <v>14123</v>
      </c>
      <c r="D985" s="3161" t="s">
        <v>14806</v>
      </c>
      <c r="E985" s="3161" t="s">
        <v>2250</v>
      </c>
      <c r="F985" s="3161">
        <v>980</v>
      </c>
      <c r="G985" s="3161"/>
      <c r="H985" s="3162"/>
      <c r="I985" s="1721"/>
      <c r="J985" s="4464"/>
    </row>
    <row r="986" spans="1:10" ht="25.5">
      <c r="A986" s="4567">
        <v>242</v>
      </c>
      <c r="B986" s="4501" t="s">
        <v>14807</v>
      </c>
      <c r="C986" s="1296" t="s">
        <v>14140</v>
      </c>
      <c r="D986" s="1296"/>
      <c r="E986" s="1296"/>
      <c r="F986" s="1296"/>
      <c r="G986" s="1296"/>
      <c r="H986" s="3117">
        <v>11668800</v>
      </c>
      <c r="I986" s="3117">
        <v>11668800</v>
      </c>
      <c r="J986" s="4462" t="s">
        <v>14808</v>
      </c>
    </row>
    <row r="987" spans="1:10" ht="38.25">
      <c r="A987" s="4567"/>
      <c r="B987" s="4501"/>
      <c r="C987" s="1330" t="s">
        <v>13962</v>
      </c>
      <c r="D987" s="1330" t="s">
        <v>14809</v>
      </c>
      <c r="E987" s="1330" t="s">
        <v>14810</v>
      </c>
      <c r="F987" s="1330">
        <v>15.984</v>
      </c>
      <c r="G987" s="1330"/>
      <c r="H987" s="1721">
        <v>5624475.5</v>
      </c>
      <c r="I987" s="1721">
        <v>5624475.5</v>
      </c>
      <c r="J987" s="4463"/>
    </row>
    <row r="988" spans="1:10" ht="38.25">
      <c r="A988" s="4567"/>
      <c r="B988" s="4501"/>
      <c r="C988" s="1330" t="s">
        <v>13962</v>
      </c>
      <c r="D988" s="1330" t="s">
        <v>14811</v>
      </c>
      <c r="E988" s="1330" t="s">
        <v>14810</v>
      </c>
      <c r="F988" s="1330">
        <v>0.72</v>
      </c>
      <c r="G988" s="1330"/>
      <c r="H988" s="1721">
        <v>298372.7</v>
      </c>
      <c r="I988" s="1721">
        <v>298372.7</v>
      </c>
      <c r="J988" s="4463"/>
    </row>
    <row r="989" spans="1:10">
      <c r="A989" s="4567"/>
      <c r="B989" s="4501"/>
      <c r="C989" s="1330" t="s">
        <v>14231</v>
      </c>
      <c r="D989" s="1330" t="s">
        <v>14812</v>
      </c>
      <c r="E989" s="1330" t="s">
        <v>1470</v>
      </c>
      <c r="F989" s="1330">
        <v>520</v>
      </c>
      <c r="G989" s="1330"/>
      <c r="H989" s="1721">
        <v>122231.2</v>
      </c>
      <c r="I989" s="1721">
        <v>122231.2</v>
      </c>
      <c r="J989" s="4463"/>
    </row>
    <row r="990" spans="1:10">
      <c r="A990" s="4567"/>
      <c r="B990" s="4501"/>
      <c r="C990" s="1330" t="s">
        <v>14235</v>
      </c>
      <c r="D990" s="1330" t="s">
        <v>14112</v>
      </c>
      <c r="E990" s="1330" t="s">
        <v>1470</v>
      </c>
      <c r="F990" s="1330">
        <v>269</v>
      </c>
      <c r="G990" s="1330"/>
      <c r="H990" s="1721">
        <v>162625.29999999999</v>
      </c>
      <c r="I990" s="1721">
        <v>162625.29999999999</v>
      </c>
      <c r="J990" s="4463"/>
    </row>
    <row r="991" spans="1:10" ht="38.25">
      <c r="A991" s="4567"/>
      <c r="B991" s="4501"/>
      <c r="C991" s="1330" t="s">
        <v>14813</v>
      </c>
      <c r="D991" s="1330" t="s">
        <v>14814</v>
      </c>
      <c r="E991" s="1330" t="s">
        <v>1470</v>
      </c>
      <c r="F991" s="1330">
        <v>354</v>
      </c>
      <c r="G991" s="1330"/>
      <c r="H991" s="1721">
        <v>233390.4</v>
      </c>
      <c r="I991" s="1721">
        <v>233390.4</v>
      </c>
      <c r="J991" s="4463"/>
    </row>
    <row r="992" spans="1:10">
      <c r="A992" s="4567"/>
      <c r="B992" s="4501"/>
      <c r="C992" s="1330" t="s">
        <v>14815</v>
      </c>
      <c r="D992" s="1330" t="s">
        <v>14816</v>
      </c>
      <c r="E992" s="1330" t="s">
        <v>1470</v>
      </c>
      <c r="F992" s="1330">
        <v>186</v>
      </c>
      <c r="G992" s="1330"/>
      <c r="H992" s="1721">
        <v>21860.6</v>
      </c>
      <c r="I992" s="1721">
        <v>21860.6</v>
      </c>
      <c r="J992" s="4463"/>
    </row>
    <row r="993" spans="1:10">
      <c r="A993" s="4567"/>
      <c r="B993" s="4501"/>
      <c r="C993" s="1330" t="s">
        <v>14817</v>
      </c>
      <c r="D993" s="1330" t="s">
        <v>14818</v>
      </c>
      <c r="E993" s="1330" t="s">
        <v>1470</v>
      </c>
      <c r="F993" s="1330">
        <v>80</v>
      </c>
      <c r="G993" s="1330"/>
      <c r="H993" s="1721">
        <v>41860</v>
      </c>
      <c r="I993" s="1721">
        <v>41860</v>
      </c>
      <c r="J993" s="4463"/>
    </row>
    <row r="994" spans="1:10" ht="25.5">
      <c r="A994" s="4567"/>
      <c r="B994" s="4501"/>
      <c r="C994" s="1330" t="s">
        <v>14819</v>
      </c>
      <c r="D994" s="1330" t="s">
        <v>14820</v>
      </c>
      <c r="E994" s="1330" t="s">
        <v>1470</v>
      </c>
      <c r="F994" s="1330">
        <v>75</v>
      </c>
      <c r="G994" s="1330"/>
      <c r="H994" s="1721">
        <v>16270.2</v>
      </c>
      <c r="I994" s="1721">
        <v>16270.2</v>
      </c>
      <c r="J994" s="4463"/>
    </row>
    <row r="995" spans="1:10" ht="25.5">
      <c r="A995" s="4567"/>
      <c r="B995" s="4501"/>
      <c r="C995" s="1330" t="s">
        <v>14819</v>
      </c>
      <c r="D995" s="1330" t="s">
        <v>14821</v>
      </c>
      <c r="E995" s="1330" t="s">
        <v>1470</v>
      </c>
      <c r="F995" s="1330">
        <v>46</v>
      </c>
      <c r="G995" s="1330"/>
      <c r="H995" s="1721">
        <v>11611.6</v>
      </c>
      <c r="I995" s="1721">
        <v>11611.6</v>
      </c>
      <c r="J995" s="4463"/>
    </row>
    <row r="996" spans="1:10" ht="25.5">
      <c r="A996" s="4567"/>
      <c r="B996" s="4501"/>
      <c r="C996" s="1330" t="s">
        <v>14822</v>
      </c>
      <c r="D996" s="1330" t="s">
        <v>14823</v>
      </c>
      <c r="E996" s="1330" t="s">
        <v>1470</v>
      </c>
      <c r="F996" s="1330">
        <v>27</v>
      </c>
      <c r="G996" s="1330"/>
      <c r="H996" s="1721">
        <v>8281</v>
      </c>
      <c r="I996" s="1721">
        <v>8281</v>
      </c>
      <c r="J996" s="4463"/>
    </row>
    <row r="997" spans="1:10" ht="25.5">
      <c r="A997" s="4567"/>
      <c r="B997" s="4501"/>
      <c r="C997" s="1330" t="s">
        <v>14824</v>
      </c>
      <c r="D997" s="1330" t="s">
        <v>14825</v>
      </c>
      <c r="E997" s="1330" t="s">
        <v>1470</v>
      </c>
      <c r="F997" s="1330">
        <v>46</v>
      </c>
      <c r="G997" s="1330"/>
      <c r="H997" s="1721">
        <v>8315.9</v>
      </c>
      <c r="I997" s="1721">
        <v>8315.9</v>
      </c>
      <c r="J997" s="4463"/>
    </row>
    <row r="998" spans="1:10">
      <c r="A998" s="4567"/>
      <c r="B998" s="4501"/>
      <c r="C998" s="1330" t="s">
        <v>14158</v>
      </c>
      <c r="D998" s="1330" t="s">
        <v>14826</v>
      </c>
      <c r="E998" s="1330" t="s">
        <v>14361</v>
      </c>
      <c r="F998" s="1330">
        <v>1749</v>
      </c>
      <c r="G998" s="1330"/>
      <c r="H998" s="1721">
        <v>163844.6</v>
      </c>
      <c r="I998" s="1721">
        <v>163844.6</v>
      </c>
      <c r="J998" s="4463"/>
    </row>
    <row r="999" spans="1:10">
      <c r="A999" s="4567"/>
      <c r="B999" s="4501"/>
      <c r="C999" s="1330" t="s">
        <v>14827</v>
      </c>
      <c r="D999" s="1330" t="s">
        <v>14639</v>
      </c>
      <c r="E999" s="1330" t="s">
        <v>1470</v>
      </c>
      <c r="F999" s="1330">
        <v>1749</v>
      </c>
      <c r="G999" s="1330"/>
      <c r="H999" s="1721">
        <v>23050.1</v>
      </c>
      <c r="I999" s="1721">
        <v>23050.1</v>
      </c>
      <c r="J999" s="4463"/>
    </row>
    <row r="1000" spans="1:10">
      <c r="A1000" s="4567"/>
      <c r="B1000" s="4501"/>
      <c r="C1000" s="1330" t="s">
        <v>14828</v>
      </c>
      <c r="D1000" s="1330" t="s">
        <v>14829</v>
      </c>
      <c r="E1000" s="1330" t="s">
        <v>1470</v>
      </c>
      <c r="F1000" s="1330">
        <v>703</v>
      </c>
      <c r="G1000" s="1330"/>
      <c r="H1000" s="1721">
        <v>7356.9</v>
      </c>
      <c r="I1000" s="1721">
        <v>7356.9</v>
      </c>
      <c r="J1000" s="4463"/>
    </row>
    <row r="1001" spans="1:10">
      <c r="A1001" s="4567"/>
      <c r="B1001" s="4501"/>
      <c r="C1001" s="1330" t="s">
        <v>14817</v>
      </c>
      <c r="D1001" s="1330" t="s">
        <v>14830</v>
      </c>
      <c r="E1001" s="1330" t="s">
        <v>1470</v>
      </c>
      <c r="F1001" s="1330">
        <v>1214</v>
      </c>
      <c r="G1001" s="1330"/>
      <c r="H1001" s="1721">
        <v>241385.7</v>
      </c>
      <c r="I1001" s="1721">
        <v>241385.7</v>
      </c>
      <c r="J1001" s="4463"/>
    </row>
    <row r="1002" spans="1:10">
      <c r="A1002" s="4567"/>
      <c r="B1002" s="4501"/>
      <c r="C1002" s="1330" t="s">
        <v>14831</v>
      </c>
      <c r="D1002" s="1330" t="s">
        <v>14832</v>
      </c>
      <c r="E1002" s="1330" t="s">
        <v>1470</v>
      </c>
      <c r="F1002" s="1330">
        <v>6</v>
      </c>
      <c r="G1002" s="1330"/>
      <c r="H1002" s="1721">
        <v>2922.2</v>
      </c>
      <c r="I1002" s="1721">
        <v>2922.2</v>
      </c>
      <c r="J1002" s="4463"/>
    </row>
    <row r="1003" spans="1:10">
      <c r="A1003" s="4567"/>
      <c r="B1003" s="4501"/>
      <c r="C1003" s="1330" t="s">
        <v>14831</v>
      </c>
      <c r="D1003" s="1330" t="s">
        <v>14833</v>
      </c>
      <c r="E1003" s="1330" t="s">
        <v>1470</v>
      </c>
      <c r="F1003" s="1330">
        <v>2</v>
      </c>
      <c r="G1003" s="1330"/>
      <c r="H1003" s="1721">
        <v>811.4</v>
      </c>
      <c r="I1003" s="1721">
        <v>811.4</v>
      </c>
      <c r="J1003" s="4463"/>
    </row>
    <row r="1004" spans="1:10">
      <c r="A1004" s="4567"/>
      <c r="B1004" s="4501"/>
      <c r="C1004" s="1330" t="s">
        <v>14834</v>
      </c>
      <c r="D1004" s="1330" t="s">
        <v>14396</v>
      </c>
      <c r="E1004" s="1330" t="s">
        <v>1470</v>
      </c>
      <c r="F1004" s="1330">
        <v>261</v>
      </c>
      <c r="G1004" s="1330"/>
      <c r="H1004" s="1721">
        <v>1740960.9</v>
      </c>
      <c r="I1004" s="1721">
        <v>1740960.9</v>
      </c>
      <c r="J1004" s="4463"/>
    </row>
    <row r="1005" spans="1:10">
      <c r="A1005" s="4567"/>
      <c r="B1005" s="4501"/>
      <c r="C1005" s="1330" t="s">
        <v>14788</v>
      </c>
      <c r="D1005" s="1330" t="s">
        <v>14835</v>
      </c>
      <c r="E1005" s="1330" t="s">
        <v>1463</v>
      </c>
      <c r="F1005" s="1330">
        <v>6</v>
      </c>
      <c r="G1005" s="1330"/>
      <c r="H1005" s="1721">
        <v>1361</v>
      </c>
      <c r="I1005" s="1721">
        <v>1361</v>
      </c>
      <c r="J1005" s="4463"/>
    </row>
    <row r="1006" spans="1:10" ht="25.5">
      <c r="A1006" s="4567"/>
      <c r="B1006" s="4501"/>
      <c r="C1006" s="1330" t="s">
        <v>14037</v>
      </c>
      <c r="D1006" s="1330" t="s">
        <v>14836</v>
      </c>
      <c r="E1006" s="1330" t="s">
        <v>1470</v>
      </c>
      <c r="F1006" s="1330">
        <v>403</v>
      </c>
      <c r="G1006" s="1330"/>
      <c r="H1006" s="1721">
        <v>2474067.4</v>
      </c>
      <c r="I1006" s="1721">
        <v>2474067.4</v>
      </c>
      <c r="J1006" s="4463"/>
    </row>
    <row r="1007" spans="1:10">
      <c r="A1007" s="4567"/>
      <c r="B1007" s="4501"/>
      <c r="C1007" s="1296" t="s">
        <v>14154</v>
      </c>
      <c r="D1007" s="1296" t="s">
        <v>14837</v>
      </c>
      <c r="E1007" s="1296" t="s">
        <v>1470</v>
      </c>
      <c r="F1007" s="1296"/>
      <c r="G1007" s="1296">
        <v>647</v>
      </c>
      <c r="H1007" s="1721">
        <v>12101.4</v>
      </c>
      <c r="I1007" s="1721">
        <v>12101.4</v>
      </c>
      <c r="J1007" s="4463"/>
    </row>
    <row r="1008" spans="1:10">
      <c r="A1008" s="4567"/>
      <c r="B1008" s="4501"/>
      <c r="C1008" s="1296" t="s">
        <v>14838</v>
      </c>
      <c r="D1008" s="1296"/>
      <c r="E1008" s="1296" t="s">
        <v>1470</v>
      </c>
      <c r="F1008" s="1296"/>
      <c r="G1008" s="1296">
        <v>1022</v>
      </c>
      <c r="H1008" s="3117"/>
      <c r="I1008" s="3117"/>
      <c r="J1008" s="4463"/>
    </row>
    <row r="1009" spans="1:10" ht="25.5">
      <c r="A1009" s="4567"/>
      <c r="B1009" s="4501"/>
      <c r="C1009" s="1330" t="s">
        <v>14792</v>
      </c>
      <c r="D1009" s="1330"/>
      <c r="E1009" s="1330" t="s">
        <v>1470</v>
      </c>
      <c r="F1009" s="1330">
        <v>3</v>
      </c>
      <c r="G1009" s="1330"/>
      <c r="H1009" s="1721">
        <v>126373.2</v>
      </c>
      <c r="I1009" s="1721">
        <v>126373.2</v>
      </c>
      <c r="J1009" s="4463"/>
    </row>
    <row r="1010" spans="1:10" ht="25.5">
      <c r="A1010" s="4567"/>
      <c r="B1010" s="4501"/>
      <c r="C1010" s="1330" t="s">
        <v>14793</v>
      </c>
      <c r="D1010" s="1330" t="s">
        <v>14794</v>
      </c>
      <c r="E1010" s="1330" t="s">
        <v>1470</v>
      </c>
      <c r="F1010" s="1330">
        <v>5</v>
      </c>
      <c r="G1010" s="1330"/>
      <c r="H1010" s="1721">
        <v>169654.5</v>
      </c>
      <c r="I1010" s="1721">
        <v>169654.5</v>
      </c>
      <c r="J1010" s="4463"/>
    </row>
    <row r="1011" spans="1:10">
      <c r="A1011" s="4567"/>
      <c r="B1011" s="4501"/>
      <c r="C1011" s="1330" t="s">
        <v>14002</v>
      </c>
      <c r="D1011" s="1330" t="s">
        <v>14666</v>
      </c>
      <c r="E1011" s="1330" t="s">
        <v>1463</v>
      </c>
      <c r="F1011" s="1330">
        <v>1997</v>
      </c>
      <c r="G1011" s="1330"/>
      <c r="H1011" s="1721">
        <v>153616.5</v>
      </c>
      <c r="I1011" s="1721">
        <v>153616.5</v>
      </c>
      <c r="J1011" s="4464"/>
    </row>
    <row r="1012" spans="1:10" ht="25.5">
      <c r="A1012" s="4567">
        <v>243</v>
      </c>
      <c r="B1012" s="4501" t="s">
        <v>14839</v>
      </c>
      <c r="C1012" s="1296" t="s">
        <v>14140</v>
      </c>
      <c r="D1012" s="1296"/>
      <c r="E1012" s="1296"/>
      <c r="F1012" s="1296"/>
      <c r="G1012" s="1296"/>
      <c r="H1012" s="3117">
        <v>74248.3</v>
      </c>
      <c r="I1012" s="3117">
        <v>74248.3</v>
      </c>
      <c r="J1012" s="4462" t="s">
        <v>14442</v>
      </c>
    </row>
    <row r="1013" spans="1:10">
      <c r="A1013" s="4567"/>
      <c r="B1013" s="4501"/>
      <c r="C1013" s="1330" t="s">
        <v>14037</v>
      </c>
      <c r="D1013" s="1330" t="s">
        <v>14840</v>
      </c>
      <c r="E1013" s="1330" t="s">
        <v>1470</v>
      </c>
      <c r="F1013" s="1330">
        <v>4</v>
      </c>
      <c r="G1013" s="1330"/>
      <c r="H1013" s="1721">
        <v>29278.799999999999</v>
      </c>
      <c r="I1013" s="1721">
        <v>29278.799999999999</v>
      </c>
      <c r="J1013" s="4463"/>
    </row>
    <row r="1014" spans="1:10">
      <c r="A1014" s="4567"/>
      <c r="B1014" s="4501"/>
      <c r="C1014" s="1330" t="s">
        <v>13955</v>
      </c>
      <c r="D1014" s="1330" t="s">
        <v>14147</v>
      </c>
      <c r="E1014" s="1330" t="s">
        <v>1470</v>
      </c>
      <c r="F1014" s="1330">
        <v>4</v>
      </c>
      <c r="G1014" s="1330"/>
      <c r="H1014" s="1721">
        <v>2947</v>
      </c>
      <c r="I1014" s="1721">
        <v>2947</v>
      </c>
      <c r="J1014" s="4463"/>
    </row>
    <row r="1015" spans="1:10">
      <c r="A1015" s="4567"/>
      <c r="B1015" s="4501"/>
      <c r="C1015" s="1330" t="s">
        <v>13954</v>
      </c>
      <c r="D1015" s="1330" t="s">
        <v>14293</v>
      </c>
      <c r="E1015" s="1330" t="s">
        <v>1470</v>
      </c>
      <c r="F1015" s="1330">
        <v>4</v>
      </c>
      <c r="G1015" s="1330"/>
      <c r="H1015" s="1721">
        <v>21291.599999999999</v>
      </c>
      <c r="I1015" s="1721">
        <v>21291.599999999999</v>
      </c>
      <c r="J1015" s="4463"/>
    </row>
    <row r="1016" spans="1:10">
      <c r="A1016" s="4567"/>
      <c r="B1016" s="4501"/>
      <c r="C1016" s="1330" t="s">
        <v>13962</v>
      </c>
      <c r="D1016" s="1330" t="s">
        <v>14165</v>
      </c>
      <c r="E1016" s="1330" t="s">
        <v>1463</v>
      </c>
      <c r="F1016" s="1330">
        <v>107</v>
      </c>
      <c r="G1016" s="1330"/>
      <c r="H1016" s="1721">
        <v>9543.7999999999993</v>
      </c>
      <c r="I1016" s="1721">
        <v>9543.7999999999993</v>
      </c>
      <c r="J1016" s="4463"/>
    </row>
    <row r="1017" spans="1:10">
      <c r="A1017" s="4567"/>
      <c r="B1017" s="4501"/>
      <c r="C1017" s="1330" t="s">
        <v>13962</v>
      </c>
      <c r="D1017" s="1330" t="s">
        <v>14841</v>
      </c>
      <c r="E1017" s="1330" t="s">
        <v>1463</v>
      </c>
      <c r="F1017" s="1330">
        <v>8</v>
      </c>
      <c r="G1017" s="1330"/>
      <c r="H1017" s="1721">
        <v>253.7</v>
      </c>
      <c r="I1017" s="1721">
        <v>253.7</v>
      </c>
      <c r="J1017" s="4463"/>
    </row>
    <row r="1018" spans="1:10" ht="25.5">
      <c r="A1018" s="4567"/>
      <c r="B1018" s="4501"/>
      <c r="C1018" s="1330" t="s">
        <v>14148</v>
      </c>
      <c r="D1018" s="1330" t="s">
        <v>14167</v>
      </c>
      <c r="E1018" s="1330" t="s">
        <v>1470</v>
      </c>
      <c r="F1018" s="1330">
        <v>1</v>
      </c>
      <c r="G1018" s="1330"/>
      <c r="H1018" s="1721">
        <v>10933.5</v>
      </c>
      <c r="I1018" s="1721">
        <v>10933.5</v>
      </c>
      <c r="J1018" s="4464"/>
    </row>
    <row r="1019" spans="1:10" ht="25.5">
      <c r="A1019" s="4567">
        <v>244</v>
      </c>
      <c r="B1019" s="4501" t="s">
        <v>14842</v>
      </c>
      <c r="C1019" s="1296" t="s">
        <v>14140</v>
      </c>
      <c r="D1019" s="1296"/>
      <c r="E1019" s="1296"/>
      <c r="F1019" s="1296"/>
      <c r="G1019" s="1296"/>
      <c r="H1019" s="3117">
        <v>40760</v>
      </c>
      <c r="I1019" s="3117">
        <v>40760</v>
      </c>
      <c r="J1019" s="4462" t="s">
        <v>14712</v>
      </c>
    </row>
    <row r="1020" spans="1:10">
      <c r="A1020" s="4567"/>
      <c r="B1020" s="4501"/>
      <c r="C1020" s="1330" t="s">
        <v>5891</v>
      </c>
      <c r="D1020" s="1330"/>
      <c r="E1020" s="1330"/>
      <c r="F1020" s="1330"/>
      <c r="G1020" s="1330"/>
      <c r="H1020" s="1721"/>
      <c r="I1020" s="1721"/>
      <c r="J1020" s="4463"/>
    </row>
    <row r="1021" spans="1:10">
      <c r="A1021" s="4567"/>
      <c r="B1021" s="4501"/>
      <c r="C1021" s="1330" t="s">
        <v>13962</v>
      </c>
      <c r="D1021" s="1330" t="s">
        <v>14843</v>
      </c>
      <c r="E1021" s="1330" t="s">
        <v>1463</v>
      </c>
      <c r="F1021" s="1330">
        <v>100</v>
      </c>
      <c r="G1021" s="1330"/>
      <c r="H1021" s="1721">
        <v>13718</v>
      </c>
      <c r="I1021" s="1721">
        <v>13718</v>
      </c>
      <c r="J1021" s="4463"/>
    </row>
    <row r="1022" spans="1:10">
      <c r="A1022" s="4567"/>
      <c r="B1022" s="4501"/>
      <c r="C1022" s="1330" t="s">
        <v>4308</v>
      </c>
      <c r="D1022" s="1330" t="s">
        <v>14844</v>
      </c>
      <c r="E1022" s="1330" t="s">
        <v>1826</v>
      </c>
      <c r="F1022" s="1330">
        <v>2</v>
      </c>
      <c r="G1022" s="1330"/>
      <c r="H1022" s="1721">
        <v>18253.5</v>
      </c>
      <c r="I1022" s="1721">
        <v>18253.5</v>
      </c>
      <c r="J1022" s="4463"/>
    </row>
    <row r="1023" spans="1:10">
      <c r="A1023" s="4567"/>
      <c r="B1023" s="4501"/>
      <c r="C1023" s="1330" t="s">
        <v>14845</v>
      </c>
      <c r="D1023" s="1330" t="s">
        <v>14298</v>
      </c>
      <c r="E1023" s="1330" t="s">
        <v>1826</v>
      </c>
      <c r="F1023" s="1330">
        <v>2</v>
      </c>
      <c r="G1023" s="1330"/>
      <c r="H1023" s="1721">
        <v>2797.5</v>
      </c>
      <c r="I1023" s="1721">
        <v>2797.5</v>
      </c>
      <c r="J1023" s="4463"/>
    </row>
    <row r="1024" spans="1:10">
      <c r="A1024" s="4567"/>
      <c r="B1024" s="4501"/>
      <c r="C1024" s="1330" t="s">
        <v>14846</v>
      </c>
      <c r="D1024" s="1330" t="s">
        <v>14293</v>
      </c>
      <c r="E1024" s="1330" t="s">
        <v>1826</v>
      </c>
      <c r="F1024" s="1330">
        <v>2</v>
      </c>
      <c r="G1024" s="1330"/>
      <c r="H1024" s="1721">
        <v>5990.7</v>
      </c>
      <c r="I1024" s="1721">
        <v>5990.7</v>
      </c>
      <c r="J1024" s="4464"/>
    </row>
    <row r="1025" spans="1:10" ht="25.5">
      <c r="A1025" s="4567">
        <v>245</v>
      </c>
      <c r="B1025" s="4501" t="s">
        <v>14847</v>
      </c>
      <c r="C1025" s="1296" t="s">
        <v>14295</v>
      </c>
      <c r="D1025" s="1296"/>
      <c r="E1025" s="1296"/>
      <c r="F1025" s="1296"/>
      <c r="G1025" s="1296"/>
      <c r="H1025" s="3117">
        <v>34725</v>
      </c>
      <c r="I1025" s="3117">
        <v>34725</v>
      </c>
      <c r="J1025" s="4462" t="s">
        <v>14712</v>
      </c>
    </row>
    <row r="1026" spans="1:10">
      <c r="A1026" s="4567"/>
      <c r="B1026" s="4501"/>
      <c r="C1026" s="1330" t="s">
        <v>14848</v>
      </c>
      <c r="D1026" s="1330"/>
      <c r="E1026" s="1330"/>
      <c r="F1026" s="1330"/>
      <c r="G1026" s="1330"/>
      <c r="H1026" s="1721"/>
      <c r="I1026" s="1721"/>
      <c r="J1026" s="4463"/>
    </row>
    <row r="1027" spans="1:10">
      <c r="A1027" s="4567"/>
      <c r="B1027" s="4501"/>
      <c r="C1027" s="1330" t="s">
        <v>14849</v>
      </c>
      <c r="D1027" s="1330" t="s">
        <v>14843</v>
      </c>
      <c r="E1027" s="1330" t="s">
        <v>1463</v>
      </c>
      <c r="F1027" s="1330">
        <v>50</v>
      </c>
      <c r="G1027" s="1330"/>
      <c r="H1027" s="1721">
        <v>4734</v>
      </c>
      <c r="I1027" s="1721">
        <v>4734</v>
      </c>
      <c r="J1027" s="4463"/>
    </row>
    <row r="1028" spans="1:10">
      <c r="A1028" s="4567"/>
      <c r="B1028" s="4501"/>
      <c r="C1028" s="1330" t="s">
        <v>13964</v>
      </c>
      <c r="D1028" s="1330" t="s">
        <v>14850</v>
      </c>
      <c r="E1028" s="1330" t="s">
        <v>1463</v>
      </c>
      <c r="F1028" s="1330">
        <v>50</v>
      </c>
      <c r="G1028" s="1330"/>
      <c r="H1028" s="1721">
        <v>1114</v>
      </c>
      <c r="I1028" s="1721" t="s">
        <v>14851</v>
      </c>
      <c r="J1028" s="4463"/>
    </row>
    <row r="1029" spans="1:10">
      <c r="A1029" s="4567"/>
      <c r="B1029" s="4501"/>
      <c r="C1029" s="1330" t="s">
        <v>4308</v>
      </c>
      <c r="D1029" s="1330" t="s">
        <v>14852</v>
      </c>
      <c r="E1029" s="1330" t="s">
        <v>1826</v>
      </c>
      <c r="F1029" s="1330">
        <v>2</v>
      </c>
      <c r="G1029" s="1330"/>
      <c r="H1029" s="1721">
        <v>18356.5</v>
      </c>
      <c r="I1029" s="1721">
        <v>18356.5</v>
      </c>
      <c r="J1029" s="4463"/>
    </row>
    <row r="1030" spans="1:10">
      <c r="A1030" s="4567"/>
      <c r="B1030" s="4501"/>
      <c r="C1030" s="1330" t="s">
        <v>13955</v>
      </c>
      <c r="D1030" s="1330" t="s">
        <v>13994</v>
      </c>
      <c r="E1030" s="1330" t="s">
        <v>1826</v>
      </c>
      <c r="F1030" s="1330">
        <v>2</v>
      </c>
      <c r="G1030" s="1330"/>
      <c r="H1030" s="1721">
        <v>3044.6</v>
      </c>
      <c r="I1030" s="1721">
        <v>3044.6</v>
      </c>
      <c r="J1030" s="4463"/>
    </row>
    <row r="1031" spans="1:10">
      <c r="A1031" s="4567"/>
      <c r="B1031" s="4501"/>
      <c r="C1031" s="1330" t="s">
        <v>13954</v>
      </c>
      <c r="D1031" s="1330" t="s">
        <v>14293</v>
      </c>
      <c r="E1031" s="1330" t="s">
        <v>1826</v>
      </c>
      <c r="F1031" s="1330">
        <v>2</v>
      </c>
      <c r="G1031" s="1330"/>
      <c r="H1031" s="1721">
        <v>4134.5</v>
      </c>
      <c r="I1031" s="1721">
        <v>4134.5</v>
      </c>
      <c r="J1031" s="4463"/>
    </row>
    <row r="1032" spans="1:10" ht="25.5">
      <c r="A1032" s="4567"/>
      <c r="B1032" s="4501"/>
      <c r="C1032" s="1330" t="s">
        <v>14172</v>
      </c>
      <c r="D1032" s="1330" t="s">
        <v>14853</v>
      </c>
      <c r="E1032" s="1330" t="s">
        <v>1463</v>
      </c>
      <c r="F1032" s="1330">
        <v>50</v>
      </c>
      <c r="G1032" s="1330"/>
      <c r="H1032" s="1721">
        <v>3341.5</v>
      </c>
      <c r="I1032" s="1721">
        <v>3341.5</v>
      </c>
      <c r="J1032" s="4464"/>
    </row>
    <row r="1033" spans="1:10" ht="25.5">
      <c r="A1033" s="4567">
        <v>246</v>
      </c>
      <c r="B1033" s="4501" t="s">
        <v>14854</v>
      </c>
      <c r="C1033" s="1296" t="s">
        <v>14733</v>
      </c>
      <c r="D1033" s="1296"/>
      <c r="E1033" s="1296"/>
      <c r="F1033" s="1296"/>
      <c r="G1033" s="1296"/>
      <c r="H1033" s="3117">
        <v>86936.320000000007</v>
      </c>
      <c r="I1033" s="3117">
        <v>86936.320000000007</v>
      </c>
      <c r="J1033" s="4462" t="s">
        <v>14855</v>
      </c>
    </row>
    <row r="1034" spans="1:10">
      <c r="A1034" s="4567"/>
      <c r="B1034" s="4501"/>
      <c r="C1034" s="1330" t="s">
        <v>4308</v>
      </c>
      <c r="D1034" s="1330" t="s">
        <v>14163</v>
      </c>
      <c r="E1034" s="1330" t="s">
        <v>1826</v>
      </c>
      <c r="F1034" s="1330">
        <v>17</v>
      </c>
      <c r="G1034" s="1330"/>
      <c r="H1034" s="1721">
        <v>59940.51</v>
      </c>
      <c r="I1034" s="1721">
        <v>59940.51</v>
      </c>
      <c r="J1034" s="4463"/>
    </row>
    <row r="1035" spans="1:10">
      <c r="A1035" s="4567"/>
      <c r="B1035" s="4501"/>
      <c r="C1035" s="1330" t="s">
        <v>13955</v>
      </c>
      <c r="D1035" s="1330" t="s">
        <v>14322</v>
      </c>
      <c r="E1035" s="1330" t="s">
        <v>1826</v>
      </c>
      <c r="F1035" s="1330">
        <v>17</v>
      </c>
      <c r="G1035" s="1330"/>
      <c r="H1035" s="1721">
        <v>9838.76</v>
      </c>
      <c r="I1035" s="1721">
        <v>9838.76</v>
      </c>
      <c r="J1035" s="4463"/>
    </row>
    <row r="1036" spans="1:10">
      <c r="A1036" s="4567"/>
      <c r="B1036" s="4501"/>
      <c r="C1036" s="1330" t="s">
        <v>13954</v>
      </c>
      <c r="D1036" s="1330" t="s">
        <v>14022</v>
      </c>
      <c r="E1036" s="1330" t="s">
        <v>1826</v>
      </c>
      <c r="F1036" s="1330">
        <v>9</v>
      </c>
      <c r="G1036" s="1330"/>
      <c r="H1036" s="1721">
        <v>17157.05</v>
      </c>
      <c r="I1036" s="1721">
        <v>17157.05</v>
      </c>
      <c r="J1036" s="4464"/>
    </row>
    <row r="1037" spans="1:10" ht="18.75">
      <c r="A1037" s="4578" t="s">
        <v>14856</v>
      </c>
      <c r="B1037" s="4578"/>
      <c r="C1037" s="4578"/>
      <c r="D1037" s="4578"/>
      <c r="E1037" s="4578"/>
      <c r="F1037" s="4578"/>
      <c r="G1037" s="4578"/>
      <c r="H1037" s="4578"/>
      <c r="I1037" s="4578"/>
      <c r="J1037" s="3157"/>
    </row>
    <row r="1038" spans="1:10" ht="38.25">
      <c r="A1038" s="75">
        <v>247</v>
      </c>
      <c r="B1038" s="853" t="s">
        <v>14857</v>
      </c>
      <c r="C1038" s="1330" t="s">
        <v>14858</v>
      </c>
      <c r="D1038" s="1330"/>
      <c r="E1038" s="1330"/>
      <c r="F1038" s="1330"/>
      <c r="G1038" s="1330"/>
      <c r="H1038" s="1721">
        <v>40793</v>
      </c>
      <c r="I1038" s="1721">
        <v>30593.119999999999</v>
      </c>
      <c r="J1038" s="4447" t="s">
        <v>14411</v>
      </c>
    </row>
    <row r="1039" spans="1:10" ht="25.5">
      <c r="A1039" s="75">
        <v>248</v>
      </c>
      <c r="B1039" s="853" t="s">
        <v>14859</v>
      </c>
      <c r="C1039" s="1330" t="s">
        <v>14860</v>
      </c>
      <c r="D1039" s="1330"/>
      <c r="E1039" s="1330"/>
      <c r="F1039" s="1330"/>
      <c r="G1039" s="1330"/>
      <c r="H1039" s="1721">
        <v>53472</v>
      </c>
      <c r="I1039" s="1721">
        <v>36748.199999999997</v>
      </c>
      <c r="J1039" s="4125"/>
    </row>
    <row r="1040" spans="1:10" ht="25.5">
      <c r="A1040" s="75">
        <v>249</v>
      </c>
      <c r="B1040" s="853" t="s">
        <v>14861</v>
      </c>
      <c r="C1040" s="1330" t="s">
        <v>14862</v>
      </c>
      <c r="D1040" s="1330"/>
      <c r="E1040" s="1330"/>
      <c r="F1040" s="1330"/>
      <c r="G1040" s="1330"/>
      <c r="H1040" s="1721">
        <v>1996</v>
      </c>
      <c r="I1040" s="1721">
        <v>0</v>
      </c>
      <c r="J1040" s="4125"/>
    </row>
    <row r="1041" spans="1:10" ht="25.5">
      <c r="A1041" s="75">
        <v>250</v>
      </c>
      <c r="B1041" s="853" t="s">
        <v>14863</v>
      </c>
      <c r="C1041" s="1330" t="s">
        <v>14864</v>
      </c>
      <c r="D1041" s="1330"/>
      <c r="E1041" s="1330"/>
      <c r="F1041" s="1330"/>
      <c r="G1041" s="1330"/>
      <c r="H1041" s="1721">
        <v>3050</v>
      </c>
      <c r="I1041" s="1721">
        <v>0</v>
      </c>
      <c r="J1041" s="4125"/>
    </row>
    <row r="1042" spans="1:10" ht="25.5">
      <c r="A1042" s="75">
        <v>251</v>
      </c>
      <c r="B1042" s="853" t="s">
        <v>14865</v>
      </c>
      <c r="C1042" s="1330" t="s">
        <v>14866</v>
      </c>
      <c r="D1042" s="1330"/>
      <c r="E1042" s="1330"/>
      <c r="F1042" s="1330"/>
      <c r="G1042" s="1330"/>
      <c r="H1042" s="1721">
        <v>567</v>
      </c>
      <c r="I1042" s="1721">
        <v>0</v>
      </c>
      <c r="J1042" s="4125"/>
    </row>
    <row r="1043" spans="1:10" ht="38.25">
      <c r="A1043" s="75">
        <v>252</v>
      </c>
      <c r="B1043" s="853" t="s">
        <v>14867</v>
      </c>
      <c r="C1043" s="1330" t="s">
        <v>14868</v>
      </c>
      <c r="D1043" s="1330"/>
      <c r="E1043" s="1330"/>
      <c r="F1043" s="1330"/>
      <c r="G1043" s="1330"/>
      <c r="H1043" s="1721">
        <v>370</v>
      </c>
      <c r="I1043" s="1721">
        <v>0</v>
      </c>
      <c r="J1043" s="4125"/>
    </row>
    <row r="1044" spans="1:10" ht="25.5">
      <c r="A1044" s="75">
        <v>253</v>
      </c>
      <c r="B1044" s="853" t="s">
        <v>14869</v>
      </c>
      <c r="C1044" s="1330" t="s">
        <v>14870</v>
      </c>
      <c r="D1044" s="1330"/>
      <c r="E1044" s="1330"/>
      <c r="F1044" s="1330"/>
      <c r="G1044" s="1330"/>
      <c r="H1044" s="1721">
        <v>421</v>
      </c>
      <c r="I1044" s="1721">
        <v>39.799999999999997</v>
      </c>
      <c r="J1044" s="4125"/>
    </row>
    <row r="1045" spans="1:10" ht="25.5">
      <c r="A1045" s="75">
        <v>254</v>
      </c>
      <c r="B1045" s="853" t="s">
        <v>14871</v>
      </c>
      <c r="C1045" s="1330" t="s">
        <v>14872</v>
      </c>
      <c r="D1045" s="1330"/>
      <c r="E1045" s="1330"/>
      <c r="F1045" s="1330"/>
      <c r="G1045" s="1330"/>
      <c r="H1045" s="1721">
        <v>3050</v>
      </c>
      <c r="I1045" s="1721">
        <v>0</v>
      </c>
      <c r="J1045" s="4126"/>
    </row>
    <row r="1046" spans="1:10">
      <c r="A1046" s="75"/>
      <c r="B1046" s="853"/>
      <c r="C1046" s="1330"/>
      <c r="D1046" s="1330"/>
      <c r="E1046" s="1330"/>
      <c r="F1046" s="1330"/>
      <c r="G1046" s="1296" t="s">
        <v>14873</v>
      </c>
      <c r="H1046" s="3117">
        <f>SUM(H1038:H1045)</f>
        <v>103719</v>
      </c>
      <c r="I1046" s="3117">
        <f>SUM(I1038:I1045)</f>
        <v>67381.119999999995</v>
      </c>
      <c r="J1046" s="3157"/>
    </row>
    <row r="1047" spans="1:10" ht="25.5">
      <c r="A1047" s="4567">
        <v>255</v>
      </c>
      <c r="B1047" s="4447" t="s">
        <v>14874</v>
      </c>
      <c r="C1047" s="1296" t="s">
        <v>14140</v>
      </c>
      <c r="D1047" s="1330"/>
      <c r="E1047" s="1330"/>
      <c r="F1047" s="1330"/>
      <c r="G1047" s="1330"/>
      <c r="H1047" s="3117">
        <v>246058.77</v>
      </c>
      <c r="I1047" s="3117">
        <v>246058.77</v>
      </c>
      <c r="J1047" s="4462" t="s">
        <v>14875</v>
      </c>
    </row>
    <row r="1048" spans="1:10">
      <c r="A1048" s="4567"/>
      <c r="B1048" s="4125"/>
      <c r="C1048" s="1330" t="s">
        <v>5891</v>
      </c>
      <c r="D1048" s="1330"/>
      <c r="E1048" s="1330"/>
      <c r="F1048" s="1330"/>
      <c r="G1048" s="1330"/>
      <c r="H1048" s="3117"/>
      <c r="I1048" s="3117"/>
      <c r="J1048" s="4463"/>
    </row>
    <row r="1049" spans="1:10">
      <c r="A1049" s="4567"/>
      <c r="B1049" s="4125"/>
      <c r="C1049" s="1330" t="s">
        <v>14037</v>
      </c>
      <c r="D1049" s="1330" t="s">
        <v>14876</v>
      </c>
      <c r="E1049" s="1330" t="s">
        <v>1826</v>
      </c>
      <c r="F1049" s="1330">
        <v>38</v>
      </c>
      <c r="G1049" s="1330"/>
      <c r="H1049" s="1721" t="s">
        <v>14877</v>
      </c>
      <c r="I1049" s="1721" t="s">
        <v>14877</v>
      </c>
      <c r="J1049" s="4463"/>
    </row>
    <row r="1050" spans="1:10">
      <c r="A1050" s="4567"/>
      <c r="B1050" s="4126"/>
      <c r="C1050" s="1330" t="s">
        <v>14037</v>
      </c>
      <c r="D1050" s="1330" t="s">
        <v>14655</v>
      </c>
      <c r="E1050" s="1330" t="s">
        <v>1826</v>
      </c>
      <c r="F1050" s="1330">
        <v>8</v>
      </c>
      <c r="G1050" s="1330"/>
      <c r="H1050" s="1721">
        <v>9676.41</v>
      </c>
      <c r="I1050" s="1721">
        <v>9676.41</v>
      </c>
      <c r="J1050" s="4464"/>
    </row>
    <row r="1051" spans="1:10" ht="25.5">
      <c r="A1051" s="4549">
        <v>256</v>
      </c>
      <c r="B1051" s="4447" t="s">
        <v>14878</v>
      </c>
      <c r="C1051" s="1296" t="s">
        <v>14879</v>
      </c>
      <c r="D1051" s="1296"/>
      <c r="E1051" s="1296"/>
      <c r="F1051" s="1296"/>
      <c r="G1051" s="1296"/>
      <c r="H1051" s="3117">
        <v>246263.07</v>
      </c>
      <c r="I1051" s="3117">
        <v>246263.07</v>
      </c>
      <c r="J1051" s="4462" t="s">
        <v>14009</v>
      </c>
    </row>
    <row r="1052" spans="1:10">
      <c r="A1052" s="4550"/>
      <c r="B1052" s="4125"/>
      <c r="C1052" s="1330" t="s">
        <v>5891</v>
      </c>
      <c r="D1052" s="1330"/>
      <c r="E1052" s="1330"/>
      <c r="F1052" s="1330"/>
      <c r="G1052" s="1330"/>
      <c r="H1052" s="1721"/>
      <c r="I1052" s="1721"/>
      <c r="J1052" s="4463"/>
    </row>
    <row r="1053" spans="1:10">
      <c r="A1053" s="4550"/>
      <c r="B1053" s="4125"/>
      <c r="C1053" s="1330" t="s">
        <v>14880</v>
      </c>
      <c r="D1053" s="1330" t="s">
        <v>2846</v>
      </c>
      <c r="E1053" s="1330" t="s">
        <v>1826</v>
      </c>
      <c r="F1053" s="1330">
        <v>1</v>
      </c>
      <c r="G1053" s="1330"/>
      <c r="H1053" s="1721">
        <v>11600</v>
      </c>
      <c r="I1053" s="1721">
        <v>11600</v>
      </c>
      <c r="J1053" s="4463"/>
    </row>
    <row r="1054" spans="1:10">
      <c r="A1054" s="4550"/>
      <c r="B1054" s="4125"/>
      <c r="C1054" s="1330" t="s">
        <v>4308</v>
      </c>
      <c r="D1054" s="1330" t="s">
        <v>14021</v>
      </c>
      <c r="E1054" s="1330" t="s">
        <v>1826</v>
      </c>
      <c r="F1054" s="1330">
        <v>22</v>
      </c>
      <c r="G1054" s="1330"/>
      <c r="H1054" s="1721">
        <v>102784</v>
      </c>
      <c r="I1054" s="1721">
        <v>102784</v>
      </c>
      <c r="J1054" s="4463"/>
    </row>
    <row r="1055" spans="1:10" ht="25.5">
      <c r="A1055" s="4550"/>
      <c r="B1055" s="4125"/>
      <c r="C1055" s="1330" t="s">
        <v>14881</v>
      </c>
      <c r="D1055" s="1330" t="s">
        <v>2846</v>
      </c>
      <c r="E1055" s="1330" t="s">
        <v>1826</v>
      </c>
      <c r="F1055" s="1330">
        <v>1</v>
      </c>
      <c r="G1055" s="1330"/>
      <c r="H1055" s="1721">
        <v>21629.07</v>
      </c>
      <c r="I1055" s="1721">
        <v>21629.07</v>
      </c>
      <c r="J1055" s="4463"/>
    </row>
    <row r="1056" spans="1:10">
      <c r="A1056" s="4551"/>
      <c r="B1056" s="4126"/>
      <c r="C1056" s="1330" t="s">
        <v>14176</v>
      </c>
      <c r="D1056" s="1330" t="s">
        <v>14165</v>
      </c>
      <c r="E1056" s="1330" t="s">
        <v>2382</v>
      </c>
      <c r="F1056" s="1330">
        <v>420</v>
      </c>
      <c r="G1056" s="1330"/>
      <c r="H1056" s="1721">
        <v>110250</v>
      </c>
      <c r="I1056" s="1721">
        <v>110250</v>
      </c>
      <c r="J1056" s="4464"/>
    </row>
    <row r="1057" spans="1:10" ht="25.5">
      <c r="A1057" s="4567">
        <v>257</v>
      </c>
      <c r="B1057" s="4447" t="s">
        <v>14882</v>
      </c>
      <c r="C1057" s="1296" t="s">
        <v>14883</v>
      </c>
      <c r="D1057" s="1296"/>
      <c r="E1057" s="1296"/>
      <c r="F1057" s="1296"/>
      <c r="G1057" s="1296"/>
      <c r="H1057" s="3117">
        <v>2283130</v>
      </c>
      <c r="I1057" s="3117">
        <v>2283130</v>
      </c>
      <c r="J1057" s="4462" t="s">
        <v>14884</v>
      </c>
    </row>
    <row r="1058" spans="1:10">
      <c r="A1058" s="4567"/>
      <c r="B1058" s="4125"/>
      <c r="C1058" s="1330" t="s">
        <v>5891</v>
      </c>
      <c r="D1058" s="1330"/>
      <c r="E1058" s="1330"/>
      <c r="F1058" s="1330"/>
      <c r="G1058" s="1330"/>
      <c r="H1058" s="1721"/>
      <c r="I1058" s="1721"/>
      <c r="J1058" s="4463"/>
    </row>
    <row r="1059" spans="1:10">
      <c r="A1059" s="4567"/>
      <c r="B1059" s="4125"/>
      <c r="C1059" s="1330" t="s">
        <v>14002</v>
      </c>
      <c r="D1059" s="1330" t="s">
        <v>14885</v>
      </c>
      <c r="E1059" s="1330" t="s">
        <v>2382</v>
      </c>
      <c r="F1059" s="1330">
        <v>1100</v>
      </c>
      <c r="G1059" s="1330"/>
      <c r="H1059" s="1721">
        <v>690800</v>
      </c>
      <c r="I1059" s="1721">
        <v>690800</v>
      </c>
      <c r="J1059" s="4463"/>
    </row>
    <row r="1060" spans="1:10">
      <c r="A1060" s="4567"/>
      <c r="B1060" s="4125"/>
      <c r="C1060" s="1330" t="s">
        <v>14002</v>
      </c>
      <c r="D1060" s="1330" t="s">
        <v>14886</v>
      </c>
      <c r="E1060" s="1330" t="s">
        <v>2382</v>
      </c>
      <c r="F1060" s="1330">
        <v>1377</v>
      </c>
      <c r="G1060" s="1330"/>
      <c r="H1060" s="1721">
        <v>645813</v>
      </c>
      <c r="I1060" s="1721">
        <v>645813</v>
      </c>
      <c r="J1060" s="4463"/>
    </row>
    <row r="1061" spans="1:10">
      <c r="A1061" s="4567"/>
      <c r="B1061" s="4125"/>
      <c r="C1061" s="1330" t="s">
        <v>14887</v>
      </c>
      <c r="D1061" s="1330" t="s">
        <v>2846</v>
      </c>
      <c r="E1061" s="1330" t="s">
        <v>1826</v>
      </c>
      <c r="F1061" s="1330">
        <v>21</v>
      </c>
      <c r="G1061" s="1330"/>
      <c r="H1061" s="1721">
        <v>244965</v>
      </c>
      <c r="I1061" s="1721">
        <v>244965</v>
      </c>
      <c r="J1061" s="4463"/>
    </row>
    <row r="1062" spans="1:10">
      <c r="A1062" s="4567"/>
      <c r="B1062" s="4125"/>
      <c r="C1062" s="1330" t="s">
        <v>14888</v>
      </c>
      <c r="D1062" s="1330"/>
      <c r="E1062" s="1330" t="s">
        <v>1826</v>
      </c>
      <c r="F1062" s="1330">
        <v>23</v>
      </c>
      <c r="G1062" s="1330"/>
      <c r="H1062" s="1721">
        <v>375233</v>
      </c>
      <c r="I1062" s="1721">
        <v>375233</v>
      </c>
      <c r="J1062" s="4463"/>
    </row>
    <row r="1063" spans="1:10">
      <c r="A1063" s="4567"/>
      <c r="B1063" s="4125"/>
      <c r="C1063" s="1330" t="s">
        <v>4308</v>
      </c>
      <c r="D1063" s="1330" t="s">
        <v>14021</v>
      </c>
      <c r="E1063" s="1330" t="s">
        <v>1826</v>
      </c>
      <c r="F1063" s="1330">
        <v>41</v>
      </c>
      <c r="G1063" s="1330"/>
      <c r="H1063" s="1721">
        <v>217792</v>
      </c>
      <c r="I1063" s="1721">
        <v>217792</v>
      </c>
      <c r="J1063" s="4463"/>
    </row>
    <row r="1064" spans="1:10" ht="25.5">
      <c r="A1064" s="4567"/>
      <c r="B1064" s="4126"/>
      <c r="C1064" s="1330" t="s">
        <v>14645</v>
      </c>
      <c r="D1064" s="1330" t="s">
        <v>2846</v>
      </c>
      <c r="E1064" s="1330" t="s">
        <v>1826</v>
      </c>
      <c r="F1064" s="1330">
        <v>41</v>
      </c>
      <c r="G1064" s="1330"/>
      <c r="H1064" s="1721">
        <v>108527</v>
      </c>
      <c r="I1064" s="1721">
        <v>108527</v>
      </c>
      <c r="J1064" s="4464"/>
    </row>
    <row r="1065" spans="1:10" ht="25.5">
      <c r="A1065" s="4567">
        <v>258</v>
      </c>
      <c r="B1065" s="4447" t="s">
        <v>14889</v>
      </c>
      <c r="C1065" s="3173" t="s">
        <v>13952</v>
      </c>
      <c r="D1065" s="3173"/>
      <c r="E1065" s="3173"/>
      <c r="F1065" s="3173"/>
      <c r="G1065" s="3173"/>
      <c r="H1065" s="3174">
        <v>244809.73</v>
      </c>
      <c r="I1065" s="3174">
        <v>244809.73</v>
      </c>
      <c r="J1065" s="4462" t="s">
        <v>14890</v>
      </c>
    </row>
    <row r="1066" spans="1:10">
      <c r="A1066" s="4567"/>
      <c r="B1066" s="4125"/>
      <c r="C1066" s="3161" t="s">
        <v>5891</v>
      </c>
      <c r="D1066" s="3161"/>
      <c r="E1066" s="3161"/>
      <c r="F1066" s="3161"/>
      <c r="G1066" s="3161"/>
      <c r="H1066" s="3162"/>
      <c r="I1066" s="1721"/>
      <c r="J1066" s="4463"/>
    </row>
    <row r="1067" spans="1:10">
      <c r="A1067" s="4567"/>
      <c r="B1067" s="4125"/>
      <c r="C1067" s="3161" t="s">
        <v>10992</v>
      </c>
      <c r="D1067" s="3161" t="s">
        <v>14843</v>
      </c>
      <c r="E1067" s="3161" t="s">
        <v>2250</v>
      </c>
      <c r="F1067" s="3161">
        <v>290</v>
      </c>
      <c r="G1067" s="3161"/>
      <c r="H1067" s="3162"/>
      <c r="I1067" s="1721"/>
      <c r="J1067" s="4463"/>
    </row>
    <row r="1068" spans="1:10">
      <c r="A1068" s="4567"/>
      <c r="B1068" s="4125"/>
      <c r="C1068" s="3161" t="s">
        <v>14891</v>
      </c>
      <c r="D1068" s="3161" t="s">
        <v>14892</v>
      </c>
      <c r="E1068" s="3161" t="s">
        <v>1826</v>
      </c>
      <c r="F1068" s="3161">
        <v>9</v>
      </c>
      <c r="G1068" s="3161"/>
      <c r="H1068" s="3162"/>
      <c r="I1068" s="1721"/>
      <c r="J1068" s="4463"/>
    </row>
    <row r="1069" spans="1:10">
      <c r="A1069" s="4567"/>
      <c r="B1069" s="4125"/>
      <c r="C1069" s="3161" t="s">
        <v>14119</v>
      </c>
      <c r="D1069" s="3161" t="s">
        <v>14021</v>
      </c>
      <c r="E1069" s="3161" t="s">
        <v>1826</v>
      </c>
      <c r="F1069" s="3161">
        <v>13</v>
      </c>
      <c r="G1069" s="3161"/>
      <c r="H1069" s="3162"/>
      <c r="I1069" s="1721"/>
      <c r="J1069" s="4463"/>
    </row>
    <row r="1070" spans="1:10">
      <c r="A1070" s="4567"/>
      <c r="B1070" s="4125"/>
      <c r="C1070" s="3161" t="s">
        <v>14893</v>
      </c>
      <c r="D1070" s="3161" t="s">
        <v>14894</v>
      </c>
      <c r="E1070" s="3161" t="s">
        <v>1826</v>
      </c>
      <c r="F1070" s="3161">
        <v>1</v>
      </c>
      <c r="G1070" s="3161"/>
      <c r="H1070" s="3162"/>
      <c r="I1070" s="1721"/>
      <c r="J1070" s="4463"/>
    </row>
    <row r="1071" spans="1:10">
      <c r="A1071" s="4567"/>
      <c r="B1071" s="4125"/>
      <c r="C1071" s="3161" t="s">
        <v>14895</v>
      </c>
      <c r="D1071" s="3161" t="s">
        <v>14896</v>
      </c>
      <c r="E1071" s="3161" t="s">
        <v>1826</v>
      </c>
      <c r="F1071" s="3161">
        <v>1</v>
      </c>
      <c r="G1071" s="3161"/>
      <c r="H1071" s="3162"/>
      <c r="I1071" s="1721"/>
      <c r="J1071" s="4463"/>
    </row>
    <row r="1072" spans="1:10">
      <c r="A1072" s="4567"/>
      <c r="B1072" s="4126"/>
      <c r="C1072" s="3161" t="s">
        <v>14122</v>
      </c>
      <c r="D1072" s="3161"/>
      <c r="E1072" s="3161" t="s">
        <v>1826</v>
      </c>
      <c r="F1072" s="3161">
        <v>13</v>
      </c>
      <c r="G1072" s="3161"/>
      <c r="H1072" s="3162"/>
      <c r="I1072" s="1721"/>
      <c r="J1072" s="4464"/>
    </row>
    <row r="1073" spans="1:10" ht="25.5">
      <c r="A1073" s="4567">
        <v>259</v>
      </c>
      <c r="B1073" s="4447" t="s">
        <v>14897</v>
      </c>
      <c r="C1073" s="1296" t="s">
        <v>13952</v>
      </c>
      <c r="D1073" s="1296"/>
      <c r="E1073" s="1296"/>
      <c r="F1073" s="1296"/>
      <c r="G1073" s="1296"/>
      <c r="H1073" s="3117">
        <v>370298</v>
      </c>
      <c r="I1073" s="3117">
        <v>370298</v>
      </c>
      <c r="J1073" s="4462" t="s">
        <v>14898</v>
      </c>
    </row>
    <row r="1074" spans="1:10">
      <c r="A1074" s="4567"/>
      <c r="B1074" s="4125"/>
      <c r="C1074" s="1330" t="s">
        <v>5891</v>
      </c>
      <c r="D1074" s="1330"/>
      <c r="E1074" s="1330"/>
      <c r="F1074" s="1330"/>
      <c r="G1074" s="1330"/>
      <c r="H1074" s="1721"/>
      <c r="I1074" s="1721"/>
      <c r="J1074" s="4463"/>
    </row>
    <row r="1075" spans="1:10">
      <c r="A1075" s="4567"/>
      <c r="B1075" s="4125"/>
      <c r="C1075" s="1330" t="s">
        <v>14176</v>
      </c>
      <c r="D1075" s="1330" t="s">
        <v>14899</v>
      </c>
      <c r="E1075" s="1330" t="s">
        <v>2382</v>
      </c>
      <c r="F1075" s="1330">
        <v>1125</v>
      </c>
      <c r="G1075" s="1330"/>
      <c r="H1075" s="1721">
        <v>207000</v>
      </c>
      <c r="I1075" s="1721">
        <v>207000</v>
      </c>
      <c r="J1075" s="4463"/>
    </row>
    <row r="1076" spans="1:10">
      <c r="A1076" s="4567"/>
      <c r="B1076" s="4125"/>
      <c r="C1076" s="1330" t="s">
        <v>14037</v>
      </c>
      <c r="D1076" s="1330" t="s">
        <v>14900</v>
      </c>
      <c r="E1076" s="1330" t="s">
        <v>1826</v>
      </c>
      <c r="F1076" s="1330">
        <v>70</v>
      </c>
      <c r="G1076" s="1330"/>
      <c r="H1076" s="1721">
        <v>117600</v>
      </c>
      <c r="I1076" s="1721">
        <v>117600</v>
      </c>
      <c r="J1076" s="4463"/>
    </row>
    <row r="1077" spans="1:10">
      <c r="A1077" s="4567"/>
      <c r="B1077" s="4125"/>
      <c r="C1077" s="1330" t="s">
        <v>13993</v>
      </c>
      <c r="D1077" s="1330" t="s">
        <v>13984</v>
      </c>
      <c r="E1077" s="1330" t="s">
        <v>1826</v>
      </c>
      <c r="F1077" s="1330">
        <v>70</v>
      </c>
      <c r="G1077" s="1330"/>
      <c r="H1077" s="1721">
        <v>25200</v>
      </c>
      <c r="I1077" s="1721">
        <v>25200</v>
      </c>
      <c r="J1077" s="4463"/>
    </row>
    <row r="1078" spans="1:10">
      <c r="A1078" s="4567"/>
      <c r="B1078" s="4126"/>
      <c r="C1078" s="1330" t="s">
        <v>14901</v>
      </c>
      <c r="D1078" s="1330" t="s">
        <v>2846</v>
      </c>
      <c r="E1078" s="1330" t="s">
        <v>1826</v>
      </c>
      <c r="F1078" s="1330">
        <v>2</v>
      </c>
      <c r="G1078" s="1330"/>
      <c r="H1078" s="1721">
        <v>20498</v>
      </c>
      <c r="I1078" s="1721">
        <v>20498</v>
      </c>
      <c r="J1078" s="4464"/>
    </row>
    <row r="1079" spans="1:10" ht="25.5">
      <c r="A1079" s="4567">
        <v>260</v>
      </c>
      <c r="B1079" s="4501" t="s">
        <v>14902</v>
      </c>
      <c r="C1079" s="1296" t="s">
        <v>14140</v>
      </c>
      <c r="D1079" s="1296"/>
      <c r="E1079" s="1296"/>
      <c r="F1079" s="1296">
        <v>1190</v>
      </c>
      <c r="G1079" s="1296"/>
      <c r="H1079" s="3117">
        <v>1835132</v>
      </c>
      <c r="I1079" s="3117">
        <v>1835132</v>
      </c>
      <c r="J1079" s="4462" t="s">
        <v>14903</v>
      </c>
    </row>
    <row r="1080" spans="1:10">
      <c r="A1080" s="4567"/>
      <c r="B1080" s="4501"/>
      <c r="C1080" s="1330" t="s">
        <v>14904</v>
      </c>
      <c r="D1080" s="1330" t="s">
        <v>14905</v>
      </c>
      <c r="E1080" s="1330" t="s">
        <v>1470</v>
      </c>
      <c r="F1080" s="1330">
        <v>42</v>
      </c>
      <c r="G1080" s="1330"/>
      <c r="H1080" s="1721">
        <v>242957.5</v>
      </c>
      <c r="I1080" s="1721">
        <v>242957.5</v>
      </c>
      <c r="J1080" s="4463"/>
    </row>
    <row r="1081" spans="1:10">
      <c r="A1081" s="4567"/>
      <c r="B1081" s="4501"/>
      <c r="C1081" s="1330" t="s">
        <v>14154</v>
      </c>
      <c r="D1081" s="1330" t="s">
        <v>14906</v>
      </c>
      <c r="E1081" s="1330" t="s">
        <v>1470</v>
      </c>
      <c r="F1081" s="1330">
        <v>42</v>
      </c>
      <c r="G1081" s="1330"/>
      <c r="H1081" s="1721">
        <v>1200252.8</v>
      </c>
      <c r="I1081" s="1721">
        <v>1200252.8</v>
      </c>
      <c r="J1081" s="4463"/>
    </row>
    <row r="1082" spans="1:10">
      <c r="A1082" s="4567"/>
      <c r="B1082" s="4501"/>
      <c r="C1082" s="1330" t="s">
        <v>14907</v>
      </c>
      <c r="D1082" s="1330" t="s">
        <v>14293</v>
      </c>
      <c r="E1082" s="1330" t="s">
        <v>1470</v>
      </c>
      <c r="F1082" s="1330">
        <v>42</v>
      </c>
      <c r="G1082" s="1330"/>
      <c r="H1082" s="1721">
        <v>9097.7000000000007</v>
      </c>
      <c r="I1082" s="1721">
        <v>9097.7000000000007</v>
      </c>
      <c r="J1082" s="4463"/>
    </row>
    <row r="1083" spans="1:10">
      <c r="A1083" s="4567"/>
      <c r="B1083" s="4501"/>
      <c r="C1083" s="1330" t="s">
        <v>13954</v>
      </c>
      <c r="D1083" s="1330" t="s">
        <v>14232</v>
      </c>
      <c r="E1083" s="1330" t="s">
        <v>1470</v>
      </c>
      <c r="F1083" s="1330">
        <v>42</v>
      </c>
      <c r="G1083" s="1330"/>
      <c r="H1083" s="1721">
        <v>52458.8</v>
      </c>
      <c r="I1083" s="1721">
        <v>52458.8</v>
      </c>
      <c r="J1083" s="4463"/>
    </row>
    <row r="1084" spans="1:10">
      <c r="A1084" s="4567"/>
      <c r="B1084" s="4501"/>
      <c r="C1084" s="1330" t="s">
        <v>14176</v>
      </c>
      <c r="D1084" s="1330" t="s">
        <v>14908</v>
      </c>
      <c r="E1084" s="1330" t="s">
        <v>1463</v>
      </c>
      <c r="F1084" s="1330">
        <v>1190</v>
      </c>
      <c r="G1084" s="1330"/>
      <c r="H1084" s="1721">
        <v>104379.7</v>
      </c>
      <c r="I1084" s="1721">
        <v>104379.7</v>
      </c>
      <c r="J1084" s="4463"/>
    </row>
    <row r="1085" spans="1:10">
      <c r="A1085" s="4567"/>
      <c r="B1085" s="4501"/>
      <c r="C1085" s="1330" t="s">
        <v>14235</v>
      </c>
      <c r="D1085" s="1330" t="s">
        <v>14236</v>
      </c>
      <c r="E1085" s="1330" t="s">
        <v>1470</v>
      </c>
      <c r="F1085" s="1330">
        <v>84</v>
      </c>
      <c r="G1085" s="1330"/>
      <c r="H1085" s="1721">
        <v>9481.7999999999993</v>
      </c>
      <c r="I1085" s="1721">
        <v>9481.7999999999993</v>
      </c>
      <c r="J1085" s="4463"/>
    </row>
    <row r="1086" spans="1:10">
      <c r="A1086" s="4567"/>
      <c r="B1086" s="4501"/>
      <c r="C1086" s="1330" t="s">
        <v>14909</v>
      </c>
      <c r="D1086" s="1330"/>
      <c r="E1086" s="1330" t="s">
        <v>1463</v>
      </c>
      <c r="F1086" s="1330">
        <v>40</v>
      </c>
      <c r="G1086" s="1330"/>
      <c r="H1086" s="1721">
        <v>2990.2</v>
      </c>
      <c r="I1086" s="1721">
        <v>2990.2</v>
      </c>
      <c r="J1086" s="4463"/>
    </row>
    <row r="1087" spans="1:10">
      <c r="A1087" s="4567"/>
      <c r="B1087" s="4501"/>
      <c r="C1087" s="1330" t="s">
        <v>14827</v>
      </c>
      <c r="D1087" s="1330"/>
      <c r="E1087" s="1330" t="s">
        <v>1470</v>
      </c>
      <c r="F1087" s="1330">
        <v>84</v>
      </c>
      <c r="G1087" s="1330"/>
      <c r="H1087" s="1721">
        <v>1028.2</v>
      </c>
      <c r="I1087" s="1721">
        <v>1028.2</v>
      </c>
      <c r="J1087" s="4463"/>
    </row>
    <row r="1088" spans="1:10" ht="25.5">
      <c r="A1088" s="4567"/>
      <c r="B1088" s="4501"/>
      <c r="C1088" s="1330" t="s">
        <v>14148</v>
      </c>
      <c r="D1088" s="1330" t="s">
        <v>14238</v>
      </c>
      <c r="E1088" s="1330" t="s">
        <v>1470</v>
      </c>
      <c r="F1088" s="1330">
        <v>1</v>
      </c>
      <c r="G1088" s="1330"/>
      <c r="H1088" s="1721">
        <v>3258</v>
      </c>
      <c r="I1088" s="1721">
        <v>3258</v>
      </c>
      <c r="J1088" s="4463"/>
    </row>
    <row r="1089" spans="1:10">
      <c r="A1089" s="4567"/>
      <c r="B1089" s="4501"/>
      <c r="C1089" s="1330" t="s">
        <v>14239</v>
      </c>
      <c r="D1089" s="1330"/>
      <c r="E1089" s="1330" t="s">
        <v>1470</v>
      </c>
      <c r="F1089" s="1330">
        <v>1</v>
      </c>
      <c r="G1089" s="1330"/>
      <c r="H1089" s="1721">
        <v>1964.4</v>
      </c>
      <c r="I1089" s="1721">
        <v>1964.4</v>
      </c>
      <c r="J1089" s="4463"/>
    </row>
    <row r="1090" spans="1:10">
      <c r="A1090" s="4567"/>
      <c r="B1090" s="4501"/>
      <c r="C1090" s="1330" t="s">
        <v>14817</v>
      </c>
      <c r="D1090" s="1330"/>
      <c r="E1090" s="1330" t="s">
        <v>1470</v>
      </c>
      <c r="F1090" s="1330">
        <v>50</v>
      </c>
      <c r="G1090" s="1330"/>
      <c r="H1090" s="1721">
        <v>9237</v>
      </c>
      <c r="I1090" s="1721">
        <v>9237</v>
      </c>
      <c r="J1090" s="4463"/>
    </row>
    <row r="1091" spans="1:10">
      <c r="A1091" s="4567"/>
      <c r="B1091" s="4501"/>
      <c r="C1091" s="1330" t="s">
        <v>14910</v>
      </c>
      <c r="D1091" s="1330" t="s">
        <v>14911</v>
      </c>
      <c r="E1091" s="1330" t="s">
        <v>1470</v>
      </c>
      <c r="F1091" s="1330">
        <v>1</v>
      </c>
      <c r="G1091" s="1330"/>
      <c r="H1091" s="1721">
        <v>1822</v>
      </c>
      <c r="I1091" s="1721">
        <v>1822</v>
      </c>
      <c r="J1091" s="4463"/>
    </row>
    <row r="1092" spans="1:10">
      <c r="A1092" s="4567"/>
      <c r="B1092" s="4501"/>
      <c r="C1092" s="1330" t="s">
        <v>14037</v>
      </c>
      <c r="D1092" s="1330" t="s">
        <v>14912</v>
      </c>
      <c r="E1092" s="1330" t="s">
        <v>1470</v>
      </c>
      <c r="F1092" s="1330">
        <v>42</v>
      </c>
      <c r="G1092" s="1330"/>
      <c r="H1092" s="1721">
        <v>155167.5</v>
      </c>
      <c r="I1092" s="1721">
        <v>155167.5</v>
      </c>
      <c r="J1092" s="4463"/>
    </row>
    <row r="1093" spans="1:10">
      <c r="A1093" s="4567"/>
      <c r="B1093" s="4501"/>
      <c r="C1093" s="1330" t="s">
        <v>13955</v>
      </c>
      <c r="D1093" s="1330" t="s">
        <v>14913</v>
      </c>
      <c r="E1093" s="1330" t="s">
        <v>1470</v>
      </c>
      <c r="F1093" s="1330">
        <v>42</v>
      </c>
      <c r="G1093" s="1330"/>
      <c r="H1093" s="1721">
        <v>19124.5</v>
      </c>
      <c r="I1093" s="1721">
        <v>19124.5</v>
      </c>
      <c r="J1093" s="4463"/>
    </row>
    <row r="1094" spans="1:10">
      <c r="A1094" s="4567"/>
      <c r="B1094" s="4501"/>
      <c r="C1094" s="1330" t="s">
        <v>14151</v>
      </c>
      <c r="D1094" s="1330" t="s">
        <v>14914</v>
      </c>
      <c r="E1094" s="1330" t="s">
        <v>1470</v>
      </c>
      <c r="F1094" s="1330">
        <v>1</v>
      </c>
      <c r="G1094" s="1330"/>
      <c r="H1094" s="1721">
        <v>960.5</v>
      </c>
      <c r="I1094" s="1721">
        <v>960.5</v>
      </c>
      <c r="J1094" s="4463"/>
    </row>
    <row r="1095" spans="1:10">
      <c r="A1095" s="4567"/>
      <c r="B1095" s="4501"/>
      <c r="C1095" s="1330" t="s">
        <v>14151</v>
      </c>
      <c r="D1095" s="1330" t="s">
        <v>14915</v>
      </c>
      <c r="E1095" s="1330" t="s">
        <v>1470</v>
      </c>
      <c r="F1095" s="1330">
        <v>42</v>
      </c>
      <c r="G1095" s="1330"/>
      <c r="H1095" s="1721">
        <v>10584</v>
      </c>
      <c r="I1095" s="1721">
        <v>10584</v>
      </c>
      <c r="J1095" s="4463"/>
    </row>
    <row r="1096" spans="1:10">
      <c r="A1096" s="4567"/>
      <c r="B1096" s="4501"/>
      <c r="C1096" s="1330" t="s">
        <v>14916</v>
      </c>
      <c r="D1096" s="1330"/>
      <c r="E1096" s="1330" t="s">
        <v>1463</v>
      </c>
      <c r="F1096" s="1330">
        <v>60</v>
      </c>
      <c r="G1096" s="1330"/>
      <c r="H1096" s="1721">
        <v>10368</v>
      </c>
      <c r="I1096" s="1721">
        <v>10368</v>
      </c>
      <c r="J1096" s="4464"/>
    </row>
    <row r="1097" spans="1:10" ht="25.5">
      <c r="A1097" s="4549">
        <v>261</v>
      </c>
      <c r="B1097" s="4447" t="s">
        <v>14917</v>
      </c>
      <c r="C1097" s="1296" t="s">
        <v>14140</v>
      </c>
      <c r="D1097" s="1296"/>
      <c r="E1097" s="1296"/>
      <c r="F1097" s="1296">
        <v>2750</v>
      </c>
      <c r="G1097" s="1296"/>
      <c r="H1097" s="3117">
        <v>2234266.2000000002</v>
      </c>
      <c r="I1097" s="3117">
        <v>2234266.2000000002</v>
      </c>
      <c r="J1097" s="4462" t="s">
        <v>14009</v>
      </c>
    </row>
    <row r="1098" spans="1:10">
      <c r="A1098" s="4550"/>
      <c r="B1098" s="4125"/>
      <c r="C1098" s="1330" t="s">
        <v>5891</v>
      </c>
      <c r="D1098" s="1330"/>
      <c r="E1098" s="1330"/>
      <c r="F1098" s="1330"/>
      <c r="G1098" s="1330"/>
      <c r="H1098" s="1721"/>
      <c r="I1098" s="1721"/>
      <c r="J1098" s="4463"/>
    </row>
    <row r="1099" spans="1:10" ht="25.5">
      <c r="A1099" s="4550"/>
      <c r="B1099" s="4125"/>
      <c r="C1099" s="1330" t="s">
        <v>14918</v>
      </c>
      <c r="D1099" s="1330" t="s">
        <v>14919</v>
      </c>
      <c r="E1099" s="1330" t="s">
        <v>1826</v>
      </c>
      <c r="F1099" s="1330">
        <v>21</v>
      </c>
      <c r="G1099" s="1330"/>
      <c r="H1099" s="1721">
        <v>83857.600000000006</v>
      </c>
      <c r="I1099" s="1721">
        <v>83857.600000000006</v>
      </c>
      <c r="J1099" s="4463"/>
    </row>
    <row r="1100" spans="1:10" ht="25.5">
      <c r="A1100" s="4550"/>
      <c r="B1100" s="4125"/>
      <c r="C1100" s="1330" t="s">
        <v>14918</v>
      </c>
      <c r="D1100" s="1330" t="s">
        <v>14920</v>
      </c>
      <c r="E1100" s="1330" t="s">
        <v>1826</v>
      </c>
      <c r="F1100" s="1330">
        <v>23</v>
      </c>
      <c r="G1100" s="1330"/>
      <c r="H1100" s="1721">
        <v>276760.2</v>
      </c>
      <c r="I1100" s="1721">
        <v>276760.2</v>
      </c>
      <c r="J1100" s="4463"/>
    </row>
    <row r="1101" spans="1:10" ht="51">
      <c r="A1101" s="4550"/>
      <c r="B1101" s="4125"/>
      <c r="C1101" s="1330" t="s">
        <v>14921</v>
      </c>
      <c r="D1101" s="1330" t="s">
        <v>14922</v>
      </c>
      <c r="E1101" s="1330" t="s">
        <v>1826</v>
      </c>
      <c r="F1101" s="1330">
        <v>20</v>
      </c>
      <c r="G1101" s="1330"/>
      <c r="H1101" s="1721">
        <v>29901.599999999999</v>
      </c>
      <c r="I1101" s="1721">
        <v>29901.599999999999</v>
      </c>
      <c r="J1101" s="4463"/>
    </row>
    <row r="1102" spans="1:10" ht="51">
      <c r="A1102" s="4550"/>
      <c r="B1102" s="4125"/>
      <c r="C1102" s="1330" t="s">
        <v>14921</v>
      </c>
      <c r="D1102" s="1330" t="s">
        <v>14923</v>
      </c>
      <c r="E1102" s="1330" t="s">
        <v>1826</v>
      </c>
      <c r="F1102" s="1330">
        <v>21</v>
      </c>
      <c r="G1102" s="1330"/>
      <c r="H1102" s="1721">
        <v>35757.300000000003</v>
      </c>
      <c r="I1102" s="1721">
        <v>35757.300000000003</v>
      </c>
      <c r="J1102" s="4463"/>
    </row>
    <row r="1103" spans="1:10" ht="25.5">
      <c r="A1103" s="4550"/>
      <c r="B1103" s="4125"/>
      <c r="C1103" s="1330" t="s">
        <v>14924</v>
      </c>
      <c r="D1103" s="1330"/>
      <c r="E1103" s="1330" t="s">
        <v>1463</v>
      </c>
      <c r="F1103" s="1330">
        <v>1000</v>
      </c>
      <c r="G1103" s="1330"/>
      <c r="H1103" s="1721">
        <v>2035</v>
      </c>
      <c r="I1103" s="1721">
        <v>2035</v>
      </c>
      <c r="J1103" s="4463"/>
    </row>
    <row r="1104" spans="1:10" ht="25.5">
      <c r="A1104" s="4550"/>
      <c r="B1104" s="4125"/>
      <c r="C1104" s="1330" t="s">
        <v>14925</v>
      </c>
      <c r="D1104" s="1330"/>
      <c r="E1104" s="1330" t="s">
        <v>1463</v>
      </c>
      <c r="F1104" s="1330">
        <v>1000</v>
      </c>
      <c r="G1104" s="1330"/>
      <c r="H1104" s="1721">
        <v>950</v>
      </c>
      <c r="I1104" s="1721">
        <v>950</v>
      </c>
      <c r="J1104" s="4463"/>
    </row>
    <row r="1105" spans="1:10" ht="25.5">
      <c r="A1105" s="4550"/>
      <c r="B1105" s="4125"/>
      <c r="C1105" s="1330" t="s">
        <v>14926</v>
      </c>
      <c r="D1105" s="1330"/>
      <c r="E1105" s="1330" t="s">
        <v>5445</v>
      </c>
      <c r="F1105" s="1330">
        <v>10</v>
      </c>
      <c r="G1105" s="1330"/>
      <c r="H1105" s="1721">
        <v>13338.4</v>
      </c>
      <c r="I1105" s="1721">
        <v>13338.4</v>
      </c>
      <c r="J1105" s="4463"/>
    </row>
    <row r="1106" spans="1:10" ht="63.75">
      <c r="A1106" s="4550"/>
      <c r="B1106" s="4125"/>
      <c r="C1106" s="1330" t="s">
        <v>14927</v>
      </c>
      <c r="D1106" s="1330" t="s">
        <v>14928</v>
      </c>
      <c r="E1106" s="1330" t="s">
        <v>2382</v>
      </c>
      <c r="F1106" s="1330">
        <v>7</v>
      </c>
      <c r="G1106" s="1330"/>
      <c r="H1106" s="1721">
        <v>850.4</v>
      </c>
      <c r="I1106" s="1721">
        <v>850.4</v>
      </c>
      <c r="J1106" s="4463"/>
    </row>
    <row r="1107" spans="1:10" ht="25.5">
      <c r="A1107" s="4550"/>
      <c r="B1107" s="4125"/>
      <c r="C1107" s="1330" t="s">
        <v>14684</v>
      </c>
      <c r="D1107" s="1330" t="s">
        <v>14929</v>
      </c>
      <c r="E1107" s="1330" t="s">
        <v>1826</v>
      </c>
      <c r="F1107" s="1330">
        <v>41</v>
      </c>
      <c r="G1107" s="1330"/>
      <c r="H1107" s="1721">
        <v>73241.600000000006</v>
      </c>
      <c r="I1107" s="1721">
        <v>73241.600000000006</v>
      </c>
      <c r="J1107" s="4463"/>
    </row>
    <row r="1108" spans="1:10">
      <c r="A1108" s="4550"/>
      <c r="B1108" s="4125"/>
      <c r="C1108" s="1330" t="s">
        <v>14430</v>
      </c>
      <c r="D1108" s="1330" t="s">
        <v>14930</v>
      </c>
      <c r="E1108" s="1330" t="s">
        <v>1826</v>
      </c>
      <c r="F1108" s="1330">
        <v>24</v>
      </c>
      <c r="G1108" s="1330"/>
      <c r="H1108" s="1721">
        <v>5460</v>
      </c>
      <c r="I1108" s="1721">
        <v>5460</v>
      </c>
      <c r="J1108" s="4463"/>
    </row>
    <row r="1109" spans="1:10" ht="25.5">
      <c r="A1109" s="4550"/>
      <c r="B1109" s="4125"/>
      <c r="C1109" s="1330" t="s">
        <v>14931</v>
      </c>
      <c r="D1109" s="1330" t="s">
        <v>14932</v>
      </c>
      <c r="E1109" s="1330" t="s">
        <v>2382</v>
      </c>
      <c r="F1109" s="1330">
        <v>750</v>
      </c>
      <c r="G1109" s="1330"/>
      <c r="H1109" s="1721">
        <v>21825</v>
      </c>
      <c r="I1109" s="1721">
        <v>21825</v>
      </c>
      <c r="J1109" s="4463"/>
    </row>
    <row r="1110" spans="1:10">
      <c r="A1110" s="4550"/>
      <c r="B1110" s="4125"/>
      <c r="C1110" s="1330" t="s">
        <v>13954</v>
      </c>
      <c r="D1110" s="1330" t="s">
        <v>14370</v>
      </c>
      <c r="E1110" s="1330" t="s">
        <v>1826</v>
      </c>
      <c r="F1110" s="1330">
        <v>30</v>
      </c>
      <c r="G1110" s="1330"/>
      <c r="H1110" s="1721">
        <v>4120.2</v>
      </c>
      <c r="I1110" s="1721">
        <v>4120.2</v>
      </c>
      <c r="J1110" s="4463"/>
    </row>
    <row r="1111" spans="1:10">
      <c r="A1111" s="4550"/>
      <c r="B1111" s="4125"/>
      <c r="C1111" s="1330" t="s">
        <v>14430</v>
      </c>
      <c r="D1111" s="1330" t="s">
        <v>14933</v>
      </c>
      <c r="E1111" s="1330" t="s">
        <v>1826</v>
      </c>
      <c r="F1111" s="1330">
        <v>60</v>
      </c>
      <c r="G1111" s="1330"/>
      <c r="H1111" s="1721">
        <v>15768</v>
      </c>
      <c r="I1111" s="1721">
        <v>15768</v>
      </c>
      <c r="J1111" s="4463"/>
    </row>
    <row r="1112" spans="1:10">
      <c r="A1112" s="4550"/>
      <c r="B1112" s="4125"/>
      <c r="C1112" s="1330" t="s">
        <v>14828</v>
      </c>
      <c r="D1112" s="1330" t="s">
        <v>14934</v>
      </c>
      <c r="E1112" s="1330" t="s">
        <v>1826</v>
      </c>
      <c r="F1112" s="1330">
        <v>60</v>
      </c>
      <c r="G1112" s="1330"/>
      <c r="H1112" s="1721">
        <v>285</v>
      </c>
      <c r="I1112" s="1721">
        <v>285</v>
      </c>
      <c r="J1112" s="4463"/>
    </row>
    <row r="1113" spans="1:10">
      <c r="A1113" s="4550"/>
      <c r="B1113" s="4125"/>
      <c r="C1113" s="1330" t="s">
        <v>14817</v>
      </c>
      <c r="D1113" s="1330" t="s">
        <v>14935</v>
      </c>
      <c r="E1113" s="1330" t="s">
        <v>1826</v>
      </c>
      <c r="F1113" s="1330">
        <v>60</v>
      </c>
      <c r="G1113" s="1330"/>
      <c r="H1113" s="1721">
        <v>5179.2</v>
      </c>
      <c r="I1113" s="1721">
        <v>5179.2</v>
      </c>
      <c r="J1113" s="4463"/>
    </row>
    <row r="1114" spans="1:10">
      <c r="A1114" s="4550"/>
      <c r="B1114" s="4125"/>
      <c r="C1114" s="1330" t="s">
        <v>14636</v>
      </c>
      <c r="D1114" s="1330" t="s">
        <v>14936</v>
      </c>
      <c r="E1114" s="1330" t="s">
        <v>2382</v>
      </c>
      <c r="F1114" s="1330">
        <v>90</v>
      </c>
      <c r="G1114" s="1330"/>
      <c r="H1114" s="1721">
        <v>3571.2</v>
      </c>
      <c r="I1114" s="1721">
        <v>3571.2</v>
      </c>
      <c r="J1114" s="4463"/>
    </row>
    <row r="1115" spans="1:10">
      <c r="A1115" s="4550"/>
      <c r="B1115" s="4125"/>
      <c r="C1115" s="1330" t="s">
        <v>14730</v>
      </c>
      <c r="D1115" s="1330" t="s">
        <v>14937</v>
      </c>
      <c r="E1115" s="1330" t="s">
        <v>1826</v>
      </c>
      <c r="F1115" s="1330">
        <v>60</v>
      </c>
      <c r="G1115" s="1330"/>
      <c r="H1115" s="1721">
        <v>343.8</v>
      </c>
      <c r="I1115" s="1721">
        <v>343.8</v>
      </c>
      <c r="J1115" s="4463"/>
    </row>
    <row r="1116" spans="1:10">
      <c r="A1116" s="4550"/>
      <c r="B1116" s="4125"/>
      <c r="C1116" s="1330" t="s">
        <v>2386</v>
      </c>
      <c r="D1116" s="1330"/>
      <c r="E1116" s="1330"/>
      <c r="F1116" s="1330"/>
      <c r="G1116" s="1330"/>
      <c r="H1116" s="1721">
        <v>573926.9</v>
      </c>
      <c r="I1116" s="1721">
        <v>573926.9</v>
      </c>
      <c r="J1116" s="4463"/>
    </row>
    <row r="1117" spans="1:10" ht="25.5">
      <c r="A1117" s="4551"/>
      <c r="B1117" s="4126"/>
      <c r="C1117" s="1330" t="s">
        <v>14222</v>
      </c>
      <c r="D1117" s="1330"/>
      <c r="E1117" s="1330" t="s">
        <v>14245</v>
      </c>
      <c r="F1117" s="1330"/>
      <c r="G1117" s="1330"/>
      <c r="H1117" s="1721">
        <v>1660339.3</v>
      </c>
      <c r="I1117" s="1721">
        <v>1660339.3</v>
      </c>
      <c r="J1117" s="4464"/>
    </row>
    <row r="1118" spans="1:10" ht="25.5">
      <c r="A1118" s="4549">
        <v>262</v>
      </c>
      <c r="B1118" s="4447" t="s">
        <v>14938</v>
      </c>
      <c r="C1118" s="3173" t="s">
        <v>14008</v>
      </c>
      <c r="D1118" s="3173"/>
      <c r="E1118" s="3173"/>
      <c r="F1118" s="3173"/>
      <c r="G1118" s="3173"/>
      <c r="H1118" s="3174">
        <v>1565058</v>
      </c>
      <c r="I1118" s="3174">
        <v>1565058</v>
      </c>
      <c r="J1118" s="4462" t="s">
        <v>14939</v>
      </c>
    </row>
    <row r="1119" spans="1:10">
      <c r="A1119" s="4550"/>
      <c r="B1119" s="4125"/>
      <c r="C1119" s="3161" t="s">
        <v>14149</v>
      </c>
      <c r="D1119" s="3161" t="s">
        <v>14940</v>
      </c>
      <c r="E1119" s="3161" t="s">
        <v>1826</v>
      </c>
      <c r="F1119" s="3161">
        <v>1</v>
      </c>
      <c r="G1119" s="3161"/>
      <c r="H1119" s="3162">
        <v>12386</v>
      </c>
      <c r="I1119" s="3162">
        <v>12386</v>
      </c>
      <c r="J1119" s="4463"/>
    </row>
    <row r="1120" spans="1:10">
      <c r="A1120" s="4550"/>
      <c r="B1120" s="4125"/>
      <c r="C1120" s="3161" t="s">
        <v>14151</v>
      </c>
      <c r="D1120" s="3161" t="s">
        <v>14941</v>
      </c>
      <c r="E1120" s="3161" t="s">
        <v>1826</v>
      </c>
      <c r="F1120" s="3161">
        <v>3</v>
      </c>
      <c r="G1120" s="3161"/>
      <c r="H1120" s="3162">
        <v>13428</v>
      </c>
      <c r="I1120" s="3162">
        <v>13428</v>
      </c>
      <c r="J1120" s="4463"/>
    </row>
    <row r="1121" spans="1:10" ht="25.5">
      <c r="A1121" s="4550"/>
      <c r="B1121" s="4125"/>
      <c r="C1121" s="3161" t="s">
        <v>14942</v>
      </c>
      <c r="D1121" s="3161" t="s">
        <v>14943</v>
      </c>
      <c r="E1121" s="3161" t="s">
        <v>1826</v>
      </c>
      <c r="F1121" s="3161">
        <v>1</v>
      </c>
      <c r="G1121" s="3161"/>
      <c r="H1121" s="3162">
        <v>13020</v>
      </c>
      <c r="I1121" s="3162">
        <v>13020</v>
      </c>
      <c r="J1121" s="4463"/>
    </row>
    <row r="1122" spans="1:10">
      <c r="A1122" s="4550"/>
      <c r="B1122" s="4125"/>
      <c r="C1122" s="3161" t="s">
        <v>14944</v>
      </c>
      <c r="D1122" s="3161" t="s">
        <v>14945</v>
      </c>
      <c r="E1122" s="3161" t="s">
        <v>1826</v>
      </c>
      <c r="F1122" s="3161">
        <v>1</v>
      </c>
      <c r="G1122" s="3161"/>
      <c r="H1122" s="3162">
        <v>12043</v>
      </c>
      <c r="I1122" s="3162">
        <v>12043</v>
      </c>
      <c r="J1122" s="4463"/>
    </row>
    <row r="1123" spans="1:10" ht="25.5">
      <c r="A1123" s="4550"/>
      <c r="B1123" s="4125"/>
      <c r="C1123" s="3161" t="s">
        <v>14946</v>
      </c>
      <c r="D1123" s="3161"/>
      <c r="E1123" s="3161" t="s">
        <v>1826</v>
      </c>
      <c r="F1123" s="3161">
        <v>30</v>
      </c>
      <c r="G1123" s="3161"/>
      <c r="H1123" s="3162">
        <v>742550</v>
      </c>
      <c r="I1123" s="3162">
        <v>742550</v>
      </c>
      <c r="J1123" s="4463"/>
    </row>
    <row r="1124" spans="1:10" ht="38.25">
      <c r="A1124" s="4550"/>
      <c r="B1124" s="4125"/>
      <c r="C1124" s="3161" t="s">
        <v>14947</v>
      </c>
      <c r="D1124" s="3161" t="s">
        <v>14948</v>
      </c>
      <c r="E1124" s="3161" t="s">
        <v>1463</v>
      </c>
      <c r="F1124" s="3161">
        <v>15</v>
      </c>
      <c r="G1124" s="3161"/>
      <c r="H1124" s="3162">
        <v>74323</v>
      </c>
      <c r="I1124" s="3162">
        <v>74323</v>
      </c>
      <c r="J1124" s="4463"/>
    </row>
    <row r="1125" spans="1:10" ht="38.25">
      <c r="A1125" s="4550"/>
      <c r="B1125" s="4125"/>
      <c r="C1125" s="3161" t="s">
        <v>14949</v>
      </c>
      <c r="D1125" s="3161" t="s">
        <v>14948</v>
      </c>
      <c r="E1125" s="3161" t="s">
        <v>1463</v>
      </c>
      <c r="F1125" s="3161">
        <v>1400</v>
      </c>
      <c r="G1125" s="3161"/>
      <c r="H1125" s="3162">
        <v>284091</v>
      </c>
      <c r="I1125" s="3162">
        <v>284091</v>
      </c>
      <c r="J1125" s="4463"/>
    </row>
    <row r="1126" spans="1:10" ht="38.25">
      <c r="A1126" s="4550"/>
      <c r="B1126" s="4125"/>
      <c r="C1126" s="3161" t="s">
        <v>14950</v>
      </c>
      <c r="D1126" s="3161" t="s">
        <v>14951</v>
      </c>
      <c r="E1126" s="3161" t="s">
        <v>1463</v>
      </c>
      <c r="F1126" s="3161">
        <v>670</v>
      </c>
      <c r="G1126" s="3161"/>
      <c r="H1126" s="3162">
        <v>253234</v>
      </c>
      <c r="I1126" s="3162">
        <v>253234</v>
      </c>
      <c r="J1126" s="4463"/>
    </row>
    <row r="1127" spans="1:10" ht="38.25">
      <c r="A1127" s="4550"/>
      <c r="B1127" s="4125"/>
      <c r="C1127" s="3161" t="s">
        <v>14952</v>
      </c>
      <c r="D1127" s="3161"/>
      <c r="E1127" s="3161" t="s">
        <v>1826</v>
      </c>
      <c r="F1127" s="3161">
        <v>30</v>
      </c>
      <c r="G1127" s="3161"/>
      <c r="H1127" s="3162">
        <v>67746</v>
      </c>
      <c r="I1127" s="3162">
        <v>67746</v>
      </c>
      <c r="J1127" s="4463"/>
    </row>
    <row r="1128" spans="1:10" ht="25.5">
      <c r="A1128" s="4550"/>
      <c r="B1128" s="4125"/>
      <c r="C1128" s="3161" t="s">
        <v>14953</v>
      </c>
      <c r="D1128" s="3161" t="s">
        <v>14954</v>
      </c>
      <c r="E1128" s="3161" t="s">
        <v>1826</v>
      </c>
      <c r="F1128" s="3161">
        <v>30</v>
      </c>
      <c r="G1128" s="3161"/>
      <c r="H1128" s="3162">
        <v>34279</v>
      </c>
      <c r="I1128" s="3162">
        <v>34279</v>
      </c>
      <c r="J1128" s="4463"/>
    </row>
    <row r="1129" spans="1:10">
      <c r="A1129" s="4550"/>
      <c r="B1129" s="4125"/>
      <c r="C1129" s="3161" t="s">
        <v>14955</v>
      </c>
      <c r="D1129" s="3161"/>
      <c r="E1129" s="3161" t="s">
        <v>2382</v>
      </c>
      <c r="F1129" s="3161">
        <v>90</v>
      </c>
      <c r="G1129" s="3161"/>
      <c r="H1129" s="3162">
        <v>57957</v>
      </c>
      <c r="I1129" s="3162">
        <v>57957</v>
      </c>
      <c r="J1129" s="4463"/>
    </row>
    <row r="1130" spans="1:10" ht="38.25">
      <c r="A1130" s="4550"/>
      <c r="B1130" s="4125"/>
      <c r="C1130" s="1330" t="s">
        <v>14956</v>
      </c>
      <c r="D1130" s="1330"/>
      <c r="E1130" s="1330"/>
      <c r="F1130" s="1330"/>
      <c r="G1130" s="1330"/>
      <c r="H1130" s="1721">
        <v>224000</v>
      </c>
      <c r="I1130" s="1721">
        <v>224000</v>
      </c>
      <c r="J1130" s="4463"/>
    </row>
    <row r="1131" spans="1:10" ht="38.25">
      <c r="A1131" s="4550"/>
      <c r="B1131" s="4125"/>
      <c r="C1131" s="1330" t="s">
        <v>14957</v>
      </c>
      <c r="D1131" s="1330" t="s">
        <v>14958</v>
      </c>
      <c r="E1131" s="1330"/>
      <c r="F1131" s="1330">
        <v>1</v>
      </c>
      <c r="G1131" s="1330"/>
      <c r="H1131" s="1721">
        <v>34954</v>
      </c>
      <c r="I1131" s="1721">
        <v>34954</v>
      </c>
      <c r="J1131" s="4463"/>
    </row>
    <row r="1132" spans="1:10">
      <c r="A1132" s="4551"/>
      <c r="B1132" s="4126"/>
      <c r="C1132" s="1330" t="s">
        <v>14959</v>
      </c>
      <c r="D1132" s="1330" t="s">
        <v>14960</v>
      </c>
      <c r="E1132" s="1330"/>
      <c r="F1132" s="1330">
        <v>22</v>
      </c>
      <c r="G1132" s="1330"/>
      <c r="H1132" s="1721">
        <v>189046</v>
      </c>
      <c r="I1132" s="1721">
        <v>189046</v>
      </c>
      <c r="J1132" s="4464"/>
    </row>
    <row r="1133" spans="1:10" ht="25.5">
      <c r="A1133" s="4549">
        <v>263</v>
      </c>
      <c r="B1133" s="4447" t="s">
        <v>14961</v>
      </c>
      <c r="C1133" s="1296" t="s">
        <v>13952</v>
      </c>
      <c r="D1133" s="1296"/>
      <c r="E1133" s="1296" t="s">
        <v>2382</v>
      </c>
      <c r="F1133" s="1296">
        <v>450</v>
      </c>
      <c r="G1133" s="1296"/>
      <c r="H1133" s="3117">
        <f>SUM(H1134:H1138)</f>
        <v>55784.68</v>
      </c>
      <c r="I1133" s="3117">
        <f>SUM(I1134:I1138)</f>
        <v>55784.68</v>
      </c>
      <c r="J1133" s="4462" t="s">
        <v>14962</v>
      </c>
    </row>
    <row r="1134" spans="1:10">
      <c r="A1134" s="4550"/>
      <c r="B1134" s="4125"/>
      <c r="C1134" s="1330" t="s">
        <v>14963</v>
      </c>
      <c r="D1134" s="1330"/>
      <c r="E1134" s="1330" t="s">
        <v>3789</v>
      </c>
      <c r="F1134" s="1226"/>
      <c r="G1134" s="1226"/>
      <c r="H1134" s="1721">
        <v>9200</v>
      </c>
      <c r="I1134" s="1721">
        <v>9200</v>
      </c>
      <c r="J1134" s="4463"/>
    </row>
    <row r="1135" spans="1:10">
      <c r="A1135" s="4550"/>
      <c r="B1135" s="4125"/>
      <c r="C1135" s="1330" t="s">
        <v>14964</v>
      </c>
      <c r="D1135" s="1330"/>
      <c r="E1135" s="1330" t="s">
        <v>2477</v>
      </c>
      <c r="F1135" s="1226"/>
      <c r="G1135" s="1226"/>
      <c r="H1135" s="1721">
        <v>6150</v>
      </c>
      <c r="I1135" s="1721">
        <v>6150</v>
      </c>
      <c r="J1135" s="4463"/>
    </row>
    <row r="1136" spans="1:10">
      <c r="A1136" s="4550"/>
      <c r="B1136" s="4125"/>
      <c r="C1136" s="1330" t="s">
        <v>14965</v>
      </c>
      <c r="D1136" s="1330"/>
      <c r="E1136" s="1330" t="s">
        <v>14966</v>
      </c>
      <c r="F1136" s="1330"/>
      <c r="G1136" s="1330"/>
      <c r="H1136" s="1721">
        <v>25200</v>
      </c>
      <c r="I1136" s="1721">
        <v>25200</v>
      </c>
      <c r="J1136" s="4463"/>
    </row>
    <row r="1137" spans="1:10" ht="25.5">
      <c r="A1137" s="4550"/>
      <c r="B1137" s="4125"/>
      <c r="C1137" s="1296" t="s">
        <v>14967</v>
      </c>
      <c r="D1137" s="1296"/>
      <c r="E1137" s="1296" t="s">
        <v>14968</v>
      </c>
      <c r="F1137" s="1296"/>
      <c r="G1137" s="1296"/>
      <c r="H1137" s="1721">
        <v>1</v>
      </c>
      <c r="I1137" s="1721">
        <v>1</v>
      </c>
      <c r="J1137" s="4463"/>
    </row>
    <row r="1138" spans="1:10">
      <c r="A1138" s="4551"/>
      <c r="B1138" s="4126"/>
      <c r="C1138" s="1330" t="s">
        <v>14743</v>
      </c>
      <c r="D1138" s="1330"/>
      <c r="E1138" s="1330" t="s">
        <v>14969</v>
      </c>
      <c r="F1138" s="1330"/>
      <c r="G1138" s="1330"/>
      <c r="H1138" s="1721">
        <v>15233.68</v>
      </c>
      <c r="I1138" s="1721">
        <v>15233.68</v>
      </c>
      <c r="J1138" s="4463"/>
    </row>
    <row r="1139" spans="1:10" ht="63.75">
      <c r="A1139" s="4575">
        <v>264</v>
      </c>
      <c r="B1139" s="4501" t="s">
        <v>14970</v>
      </c>
      <c r="C1139" s="3173" t="s">
        <v>14971</v>
      </c>
      <c r="D1139" s="3173"/>
      <c r="E1139" s="3173"/>
      <c r="F1139" s="3173"/>
      <c r="G1139" s="3173"/>
      <c r="H1139" s="3174">
        <v>1443139</v>
      </c>
      <c r="I1139" s="3174">
        <v>1443139</v>
      </c>
      <c r="J1139" s="4462" t="s">
        <v>14972</v>
      </c>
    </row>
    <row r="1140" spans="1:10" ht="25.5">
      <c r="A1140" s="4575"/>
      <c r="B1140" s="4501"/>
      <c r="C1140" s="3161" t="s">
        <v>14973</v>
      </c>
      <c r="D1140" s="3161" t="s">
        <v>14974</v>
      </c>
      <c r="E1140" s="3161" t="s">
        <v>1463</v>
      </c>
      <c r="F1140" s="3161">
        <v>2400</v>
      </c>
      <c r="G1140" s="3161"/>
      <c r="H1140" s="3162"/>
      <c r="I1140" s="3162"/>
      <c r="J1140" s="4463"/>
    </row>
    <row r="1141" spans="1:10">
      <c r="A1141" s="4575"/>
      <c r="B1141" s="4501"/>
      <c r="C1141" s="3161" t="s">
        <v>14119</v>
      </c>
      <c r="D1141" s="3161" t="s">
        <v>14975</v>
      </c>
      <c r="E1141" s="3161" t="s">
        <v>1826</v>
      </c>
      <c r="F1141" s="3161">
        <v>70</v>
      </c>
      <c r="G1141" s="3161"/>
      <c r="H1141" s="3162"/>
      <c r="I1141" s="3162"/>
      <c r="J1141" s="4463"/>
    </row>
    <row r="1142" spans="1:10">
      <c r="A1142" s="4575"/>
      <c r="B1142" s="4501"/>
      <c r="C1142" s="3161" t="s">
        <v>14976</v>
      </c>
      <c r="D1142" s="3161"/>
      <c r="E1142" s="3161" t="s">
        <v>1826</v>
      </c>
      <c r="F1142" s="3161">
        <v>70</v>
      </c>
      <c r="G1142" s="3161"/>
      <c r="H1142" s="3162"/>
      <c r="I1142" s="3162"/>
      <c r="J1142" s="4464"/>
    </row>
    <row r="1143" spans="1:10" ht="25.5">
      <c r="A1143" s="4575">
        <v>265</v>
      </c>
      <c r="B1143" s="4501" t="s">
        <v>14977</v>
      </c>
      <c r="C1143" s="3173" t="s">
        <v>14978</v>
      </c>
      <c r="D1143" s="3173"/>
      <c r="E1143" s="3173"/>
      <c r="F1143" s="3173"/>
      <c r="G1143" s="3173"/>
      <c r="H1143" s="3174">
        <v>3555488</v>
      </c>
      <c r="I1143" s="3174">
        <v>3555488</v>
      </c>
      <c r="J1143" s="4462" t="s">
        <v>14979</v>
      </c>
    </row>
    <row r="1144" spans="1:10">
      <c r="A1144" s="4575"/>
      <c r="B1144" s="4501"/>
      <c r="C1144" s="3161" t="s">
        <v>5891</v>
      </c>
      <c r="D1144" s="3161"/>
      <c r="E1144" s="3161"/>
      <c r="F1144" s="3161"/>
      <c r="G1144" s="3161"/>
      <c r="H1144" s="3162"/>
      <c r="I1144" s="3162"/>
      <c r="J1144" s="4463"/>
    </row>
    <row r="1145" spans="1:10">
      <c r="A1145" s="4575"/>
      <c r="B1145" s="4501"/>
      <c r="C1145" s="3161" t="s">
        <v>14093</v>
      </c>
      <c r="D1145" s="3161" t="s">
        <v>14722</v>
      </c>
      <c r="E1145" s="3161" t="s">
        <v>2250</v>
      </c>
      <c r="F1145" s="3161">
        <v>3704</v>
      </c>
      <c r="G1145" s="3161"/>
      <c r="H1145" s="3162"/>
      <c r="I1145" s="3162"/>
      <c r="J1145" s="4463"/>
    </row>
    <row r="1146" spans="1:10">
      <c r="A1146" s="4575"/>
      <c r="B1146" s="4501"/>
      <c r="C1146" s="3161" t="s">
        <v>14980</v>
      </c>
      <c r="D1146" s="3161" t="s">
        <v>14981</v>
      </c>
      <c r="E1146" s="3161" t="s">
        <v>2250</v>
      </c>
      <c r="F1146" s="3161">
        <v>400</v>
      </c>
      <c r="G1146" s="3161"/>
      <c r="H1146" s="3162"/>
      <c r="I1146" s="3162"/>
      <c r="J1146" s="4463"/>
    </row>
    <row r="1147" spans="1:10">
      <c r="A1147" s="4575"/>
      <c r="B1147" s="4501"/>
      <c r="C1147" s="3161" t="s">
        <v>7035</v>
      </c>
      <c r="D1147" s="3161" t="s">
        <v>14982</v>
      </c>
      <c r="E1147" s="3161" t="s">
        <v>1826</v>
      </c>
      <c r="F1147" s="3161">
        <v>111</v>
      </c>
      <c r="G1147" s="3161"/>
      <c r="H1147" s="3162"/>
      <c r="I1147" s="3162"/>
      <c r="J1147" s="4463"/>
    </row>
    <row r="1148" spans="1:10">
      <c r="A1148" s="4575"/>
      <c r="B1148" s="4501"/>
      <c r="C1148" s="3161" t="s">
        <v>3575</v>
      </c>
      <c r="D1148" s="3161" t="s">
        <v>14685</v>
      </c>
      <c r="E1148" s="3161" t="s">
        <v>1826</v>
      </c>
      <c r="F1148" s="3161">
        <v>80</v>
      </c>
      <c r="G1148" s="3161"/>
      <c r="H1148" s="3162"/>
      <c r="I1148" s="3162"/>
      <c r="J1148" s="4463"/>
    </row>
    <row r="1149" spans="1:10">
      <c r="A1149" s="4575"/>
      <c r="B1149" s="4501"/>
      <c r="C1149" s="3161" t="s">
        <v>14983</v>
      </c>
      <c r="D1149" s="3161"/>
      <c r="E1149" s="3161" t="s">
        <v>1826</v>
      </c>
      <c r="F1149" s="3161">
        <v>2</v>
      </c>
      <c r="G1149" s="3161"/>
      <c r="H1149" s="3162"/>
      <c r="I1149" s="3162"/>
      <c r="J1149" s="4463"/>
    </row>
    <row r="1150" spans="1:10">
      <c r="A1150" s="4575"/>
      <c r="B1150" s="4501"/>
      <c r="C1150" s="3161" t="s">
        <v>14984</v>
      </c>
      <c r="D1150" s="3161"/>
      <c r="E1150" s="3161" t="s">
        <v>1826</v>
      </c>
      <c r="F1150" s="3161">
        <v>80</v>
      </c>
      <c r="G1150" s="3161"/>
      <c r="H1150" s="3162"/>
      <c r="I1150" s="3162"/>
      <c r="J1150" s="4464"/>
    </row>
    <row r="1151" spans="1:10" ht="63.75">
      <c r="A1151" s="4575">
        <v>266</v>
      </c>
      <c r="B1151" s="4447" t="s">
        <v>14985</v>
      </c>
      <c r="C1151" s="3173" t="s">
        <v>14986</v>
      </c>
      <c r="D1151" s="3173"/>
      <c r="E1151" s="3173"/>
      <c r="F1151" s="3173"/>
      <c r="G1151" s="3173"/>
      <c r="H1151" s="3174">
        <v>168795.4</v>
      </c>
      <c r="I1151" s="3174">
        <v>168795.4</v>
      </c>
      <c r="J1151" s="4462" t="s">
        <v>14987</v>
      </c>
    </row>
    <row r="1152" spans="1:10">
      <c r="A1152" s="4575"/>
      <c r="B1152" s="4125"/>
      <c r="C1152" s="3161" t="s">
        <v>5891</v>
      </c>
      <c r="D1152" s="3161"/>
      <c r="E1152" s="3161"/>
      <c r="F1152" s="3161"/>
      <c r="G1152" s="3161"/>
      <c r="H1152" s="3162"/>
      <c r="I1152" s="3162"/>
      <c r="J1152" s="4463"/>
    </row>
    <row r="1153" spans="1:10">
      <c r="A1153" s="4575"/>
      <c r="B1153" s="4125"/>
      <c r="C1153" s="3161" t="s">
        <v>14988</v>
      </c>
      <c r="D1153" s="3161"/>
      <c r="E1153" s="3161" t="s">
        <v>1826</v>
      </c>
      <c r="F1153" s="3161">
        <v>10</v>
      </c>
      <c r="G1153" s="3161"/>
      <c r="H1153" s="3162">
        <v>67000</v>
      </c>
      <c r="I1153" s="3162">
        <v>67000</v>
      </c>
      <c r="J1153" s="4463"/>
    </row>
    <row r="1154" spans="1:10" ht="25.5">
      <c r="A1154" s="4575"/>
      <c r="B1154" s="4125"/>
      <c r="C1154" s="3161" t="s">
        <v>14989</v>
      </c>
      <c r="D1154" s="3161" t="s">
        <v>14990</v>
      </c>
      <c r="E1154" s="3161" t="s">
        <v>1826</v>
      </c>
      <c r="F1154" s="3161">
        <v>10</v>
      </c>
      <c r="G1154" s="3161"/>
      <c r="H1154" s="3162">
        <v>26500</v>
      </c>
      <c r="I1154" s="3162">
        <v>26500</v>
      </c>
      <c r="J1154" s="4463"/>
    </row>
    <row r="1155" spans="1:10">
      <c r="A1155" s="4575"/>
      <c r="B1155" s="4125"/>
      <c r="C1155" s="3161" t="s">
        <v>14991</v>
      </c>
      <c r="D1155" s="3161" t="s">
        <v>14992</v>
      </c>
      <c r="E1155" s="3161" t="s">
        <v>1826</v>
      </c>
      <c r="F1155" s="3161">
        <v>10</v>
      </c>
      <c r="G1155" s="3161"/>
      <c r="H1155" s="3162">
        <v>2500</v>
      </c>
      <c r="I1155" s="3162">
        <v>2500</v>
      </c>
      <c r="J1155" s="4463"/>
    </row>
    <row r="1156" spans="1:10" ht="38.25">
      <c r="A1156" s="4575"/>
      <c r="B1156" s="4125"/>
      <c r="C1156" s="3161" t="s">
        <v>14993</v>
      </c>
      <c r="D1156" s="3161"/>
      <c r="E1156" s="3161" t="s">
        <v>1826</v>
      </c>
      <c r="F1156" s="3161">
        <v>40</v>
      </c>
      <c r="G1156" s="3161"/>
      <c r="H1156" s="3162">
        <v>6000</v>
      </c>
      <c r="I1156" s="3162">
        <v>6000</v>
      </c>
      <c r="J1156" s="4463"/>
    </row>
    <row r="1157" spans="1:10">
      <c r="A1157" s="4575"/>
      <c r="B1157" s="4125"/>
      <c r="C1157" s="3161" t="s">
        <v>14994</v>
      </c>
      <c r="D1157" s="3161" t="s">
        <v>14995</v>
      </c>
      <c r="E1157" s="3161" t="s">
        <v>2250</v>
      </c>
      <c r="F1157" s="3161">
        <v>150</v>
      </c>
      <c r="G1157" s="3161"/>
      <c r="H1157" s="3162">
        <v>1500</v>
      </c>
      <c r="I1157" s="3162">
        <v>1500</v>
      </c>
      <c r="J1157" s="4463"/>
    </row>
    <row r="1158" spans="1:10" ht="38.25">
      <c r="A1158" s="4575"/>
      <c r="B1158" s="4125"/>
      <c r="C1158" s="3161" t="s">
        <v>14996</v>
      </c>
      <c r="D1158" s="3161" t="s">
        <v>14997</v>
      </c>
      <c r="E1158" s="3161" t="s">
        <v>2250</v>
      </c>
      <c r="F1158" s="3161">
        <v>200</v>
      </c>
      <c r="G1158" s="3161"/>
      <c r="H1158" s="3162">
        <v>64795.4</v>
      </c>
      <c r="I1158" s="3162">
        <v>64795.4</v>
      </c>
      <c r="J1158" s="4463"/>
    </row>
    <row r="1159" spans="1:10" ht="25.5">
      <c r="A1159" s="4575"/>
      <c r="B1159" s="4126"/>
      <c r="C1159" s="3161" t="s">
        <v>14998</v>
      </c>
      <c r="D1159" s="3161"/>
      <c r="E1159" s="3161" t="s">
        <v>1826</v>
      </c>
      <c r="F1159" s="3161">
        <v>1</v>
      </c>
      <c r="G1159" s="3161"/>
      <c r="H1159" s="3162">
        <v>500</v>
      </c>
      <c r="I1159" s="3162">
        <v>500</v>
      </c>
      <c r="J1159" s="4464"/>
    </row>
    <row r="1160" spans="1:10" ht="51">
      <c r="A1160" s="4575">
        <v>267</v>
      </c>
      <c r="B1160" s="4447" t="s">
        <v>14999</v>
      </c>
      <c r="C1160" s="3173" t="s">
        <v>15000</v>
      </c>
      <c r="D1160" s="3173"/>
      <c r="E1160" s="3173"/>
      <c r="F1160" s="3173"/>
      <c r="G1160" s="3173"/>
      <c r="H1160" s="3174">
        <v>168223</v>
      </c>
      <c r="I1160" s="3174">
        <v>168223</v>
      </c>
      <c r="J1160" s="4462" t="s">
        <v>15001</v>
      </c>
    </row>
    <row r="1161" spans="1:10">
      <c r="A1161" s="4575"/>
      <c r="B1161" s="4125"/>
      <c r="C1161" s="3161" t="s">
        <v>5891</v>
      </c>
      <c r="D1161" s="3161"/>
      <c r="E1161" s="3161"/>
      <c r="F1161" s="3161"/>
      <c r="G1161" s="3161"/>
      <c r="H1161" s="3162"/>
      <c r="I1161" s="3162"/>
      <c r="J1161" s="4463"/>
    </row>
    <row r="1162" spans="1:10">
      <c r="A1162" s="4575"/>
      <c r="B1162" s="4125"/>
      <c r="C1162" s="3161" t="s">
        <v>14988</v>
      </c>
      <c r="D1162" s="3161"/>
      <c r="E1162" s="3161" t="s">
        <v>1826</v>
      </c>
      <c r="F1162" s="3161">
        <v>8</v>
      </c>
      <c r="G1162" s="3161"/>
      <c r="H1162" s="3155">
        <v>53504</v>
      </c>
      <c r="I1162" s="3155">
        <v>53504</v>
      </c>
      <c r="J1162" s="4576"/>
    </row>
    <row r="1163" spans="1:10" ht="25.5">
      <c r="A1163" s="4575"/>
      <c r="B1163" s="4125"/>
      <c r="C1163" s="3161" t="s">
        <v>14989</v>
      </c>
      <c r="D1163" s="3161" t="s">
        <v>14990</v>
      </c>
      <c r="E1163" s="3161" t="s">
        <v>1826</v>
      </c>
      <c r="F1163" s="3161">
        <v>8</v>
      </c>
      <c r="G1163" s="3161"/>
      <c r="H1163" s="3155">
        <v>21200</v>
      </c>
      <c r="I1163" s="3155">
        <v>21200</v>
      </c>
      <c r="J1163" s="4576"/>
    </row>
    <row r="1164" spans="1:10">
      <c r="A1164" s="4575"/>
      <c r="B1164" s="4125"/>
      <c r="C1164" s="3161" t="s">
        <v>14991</v>
      </c>
      <c r="D1164" s="3161" t="s">
        <v>14992</v>
      </c>
      <c r="E1164" s="3161" t="s">
        <v>1826</v>
      </c>
      <c r="F1164" s="3161">
        <v>8</v>
      </c>
      <c r="G1164" s="3161"/>
      <c r="H1164" s="3155">
        <v>1640</v>
      </c>
      <c r="I1164" s="3155">
        <v>1640</v>
      </c>
      <c r="J1164" s="4576"/>
    </row>
    <row r="1165" spans="1:10" ht="38.25">
      <c r="A1165" s="4575"/>
      <c r="B1165" s="4126"/>
      <c r="C1165" s="3161" t="s">
        <v>14996</v>
      </c>
      <c r="D1165" s="3161" t="s">
        <v>14997</v>
      </c>
      <c r="E1165" s="3161" t="s">
        <v>2250</v>
      </c>
      <c r="F1165" s="3161">
        <v>300</v>
      </c>
      <c r="G1165" s="3161"/>
      <c r="H1165" s="3155">
        <v>91879</v>
      </c>
      <c r="I1165" s="3155">
        <v>91879</v>
      </c>
      <c r="J1165" s="4577"/>
    </row>
    <row r="1166" spans="1:10" ht="51">
      <c r="A1166" s="4575">
        <v>268</v>
      </c>
      <c r="B1166" s="4447" t="s">
        <v>15002</v>
      </c>
      <c r="C1166" s="3173" t="s">
        <v>15003</v>
      </c>
      <c r="D1166" s="3173"/>
      <c r="E1166" s="3173"/>
      <c r="F1166" s="3173"/>
      <c r="G1166" s="3173"/>
      <c r="H1166" s="3174">
        <v>206934.72</v>
      </c>
      <c r="I1166" s="3172">
        <v>206934.72</v>
      </c>
      <c r="J1166" s="4462" t="s">
        <v>15004</v>
      </c>
    </row>
    <row r="1167" spans="1:10">
      <c r="A1167" s="4575"/>
      <c r="B1167" s="4125"/>
      <c r="C1167" s="3161" t="s">
        <v>5891</v>
      </c>
      <c r="D1167" s="3161"/>
      <c r="E1167" s="3161"/>
      <c r="F1167" s="3161"/>
      <c r="G1167" s="3161"/>
      <c r="H1167" s="3162"/>
      <c r="I1167" s="3162"/>
      <c r="J1167" s="4463"/>
    </row>
    <row r="1168" spans="1:10">
      <c r="A1168" s="4575"/>
      <c r="B1168" s="4125"/>
      <c r="C1168" s="3161" t="s">
        <v>14988</v>
      </c>
      <c r="D1168" s="3161"/>
      <c r="E1168" s="3161" t="s">
        <v>1826</v>
      </c>
      <c r="F1168" s="3161">
        <v>16</v>
      </c>
      <c r="G1168" s="3161"/>
      <c r="H1168" s="3162">
        <v>107014.72</v>
      </c>
      <c r="I1168" s="3162">
        <v>107014.72</v>
      </c>
      <c r="J1168" s="4463"/>
    </row>
    <row r="1169" spans="1:10" ht="25.5">
      <c r="A1169" s="4575"/>
      <c r="B1169" s="4125"/>
      <c r="C1169" s="3161" t="s">
        <v>14989</v>
      </c>
      <c r="D1169" s="3161" t="s">
        <v>14990</v>
      </c>
      <c r="E1169" s="3161" t="s">
        <v>1826</v>
      </c>
      <c r="F1169" s="3161">
        <v>16</v>
      </c>
      <c r="G1169" s="3161"/>
      <c r="H1169" s="3162">
        <v>42400</v>
      </c>
      <c r="I1169" s="3162">
        <v>42400</v>
      </c>
      <c r="J1169" s="4463"/>
    </row>
    <row r="1170" spans="1:10">
      <c r="A1170" s="4575"/>
      <c r="B1170" s="4125"/>
      <c r="C1170" s="3161" t="s">
        <v>14991</v>
      </c>
      <c r="D1170" s="3161" t="s">
        <v>14992</v>
      </c>
      <c r="E1170" s="3161" t="s">
        <v>1826</v>
      </c>
      <c r="F1170" s="3161">
        <v>16</v>
      </c>
      <c r="G1170" s="3161"/>
      <c r="H1170" s="3162">
        <v>3280</v>
      </c>
      <c r="I1170" s="3162">
        <v>3280</v>
      </c>
      <c r="J1170" s="4463"/>
    </row>
    <row r="1171" spans="1:10">
      <c r="A1171" s="4575"/>
      <c r="B1171" s="4125"/>
      <c r="C1171" s="3161" t="s">
        <v>15005</v>
      </c>
      <c r="D1171" s="3161"/>
      <c r="E1171" s="3161" t="s">
        <v>1826</v>
      </c>
      <c r="F1171" s="3161">
        <v>64</v>
      </c>
      <c r="G1171" s="3161"/>
      <c r="H1171" s="3162">
        <v>9600</v>
      </c>
      <c r="I1171" s="3162">
        <v>9600</v>
      </c>
      <c r="J1171" s="4463"/>
    </row>
    <row r="1172" spans="1:10" ht="38.25">
      <c r="A1172" s="4575"/>
      <c r="B1172" s="4126"/>
      <c r="C1172" s="3161" t="s">
        <v>14996</v>
      </c>
      <c r="D1172" s="3161" t="s">
        <v>14997</v>
      </c>
      <c r="E1172" s="3161" t="s">
        <v>2250</v>
      </c>
      <c r="F1172" s="3161">
        <v>300</v>
      </c>
      <c r="G1172" s="3161"/>
      <c r="H1172" s="3162">
        <v>44640</v>
      </c>
      <c r="I1172" s="3162">
        <v>44640</v>
      </c>
      <c r="J1172" s="4464"/>
    </row>
    <row r="1173" spans="1:10" ht="89.25">
      <c r="A1173" s="4575">
        <v>269</v>
      </c>
      <c r="B1173" s="4447" t="s">
        <v>15006</v>
      </c>
      <c r="C1173" s="3173" t="s">
        <v>15007</v>
      </c>
      <c r="D1173" s="3173"/>
      <c r="E1173" s="3173"/>
      <c r="F1173" s="3173"/>
      <c r="G1173" s="3173"/>
      <c r="H1173" s="3174">
        <v>185938.77</v>
      </c>
      <c r="I1173" s="3174">
        <v>185938.77</v>
      </c>
      <c r="J1173" s="4462" t="s">
        <v>15004</v>
      </c>
    </row>
    <row r="1174" spans="1:10">
      <c r="A1174" s="4575"/>
      <c r="B1174" s="4125"/>
      <c r="C1174" s="3161" t="s">
        <v>5891</v>
      </c>
      <c r="D1174" s="3161"/>
      <c r="E1174" s="3161"/>
      <c r="F1174" s="3161"/>
      <c r="G1174" s="3161"/>
      <c r="H1174" s="3162"/>
      <c r="I1174" s="3162"/>
      <c r="J1174" s="4463"/>
    </row>
    <row r="1175" spans="1:10" ht="38.25">
      <c r="A1175" s="4575"/>
      <c r="B1175" s="4125"/>
      <c r="C1175" s="3161" t="s">
        <v>15008</v>
      </c>
      <c r="D1175" s="3161"/>
      <c r="E1175" s="3161" t="s">
        <v>2250</v>
      </c>
      <c r="F1175" s="1330">
        <v>520</v>
      </c>
      <c r="G1175" s="1330"/>
      <c r="H1175" s="1926">
        <v>88662.77</v>
      </c>
      <c r="I1175" s="1926">
        <v>88662.77</v>
      </c>
      <c r="J1175" s="4463"/>
    </row>
    <row r="1176" spans="1:10" ht="25.5">
      <c r="A1176" s="4575"/>
      <c r="B1176" s="4125"/>
      <c r="C1176" s="3161" t="s">
        <v>14989</v>
      </c>
      <c r="D1176" s="3161" t="s">
        <v>15009</v>
      </c>
      <c r="E1176" s="3161" t="s">
        <v>1826</v>
      </c>
      <c r="F1176" s="3161">
        <v>14</v>
      </c>
      <c r="G1176" s="3161"/>
      <c r="H1176" s="1926">
        <v>37100</v>
      </c>
      <c r="I1176" s="1926">
        <v>37100</v>
      </c>
      <c r="J1176" s="4463"/>
    </row>
    <row r="1177" spans="1:10" ht="25.5">
      <c r="A1177" s="4575"/>
      <c r="B1177" s="4125"/>
      <c r="C1177" s="3161" t="s">
        <v>14989</v>
      </c>
      <c r="D1177" s="3161" t="s">
        <v>15010</v>
      </c>
      <c r="E1177" s="3161" t="s">
        <v>1826</v>
      </c>
      <c r="F1177" s="3161">
        <v>8</v>
      </c>
      <c r="G1177" s="3161"/>
      <c r="H1177" s="1926">
        <v>30400</v>
      </c>
      <c r="I1177" s="1926">
        <v>30400</v>
      </c>
      <c r="J1177" s="4463"/>
    </row>
    <row r="1178" spans="1:10">
      <c r="A1178" s="4575"/>
      <c r="B1178" s="4125"/>
      <c r="C1178" s="3161" t="s">
        <v>14991</v>
      </c>
      <c r="D1178" s="3161" t="s">
        <v>14992</v>
      </c>
      <c r="E1178" s="3161" t="s">
        <v>1826</v>
      </c>
      <c r="F1178" s="3161">
        <v>14</v>
      </c>
      <c r="G1178" s="3161"/>
      <c r="H1178" s="1926">
        <v>3500</v>
      </c>
      <c r="I1178" s="1926">
        <v>3500</v>
      </c>
      <c r="J1178" s="4463"/>
    </row>
    <row r="1179" spans="1:10">
      <c r="A1179" s="4575"/>
      <c r="B1179" s="4125"/>
      <c r="C1179" s="3161" t="s">
        <v>14991</v>
      </c>
      <c r="D1179" s="3161" t="s">
        <v>15011</v>
      </c>
      <c r="E1179" s="3161" t="s">
        <v>1826</v>
      </c>
      <c r="F1179" s="3161">
        <v>8</v>
      </c>
      <c r="G1179" s="3161"/>
      <c r="H1179" s="1926">
        <v>3240</v>
      </c>
      <c r="I1179" s="1926">
        <v>3240</v>
      </c>
      <c r="J1179" s="4463"/>
    </row>
    <row r="1180" spans="1:10">
      <c r="A1180" s="4575"/>
      <c r="B1180" s="4125"/>
      <c r="C1180" s="3161" t="s">
        <v>15005</v>
      </c>
      <c r="D1180" s="3161"/>
      <c r="E1180" s="3161" t="s">
        <v>1826</v>
      </c>
      <c r="F1180" s="3161">
        <v>28</v>
      </c>
      <c r="G1180" s="3161"/>
      <c r="H1180" s="1926">
        <v>1260</v>
      </c>
      <c r="I1180" s="1926">
        <v>1260</v>
      </c>
      <c r="J1180" s="4463"/>
    </row>
    <row r="1181" spans="1:10">
      <c r="A1181" s="4575"/>
      <c r="B1181" s="4125"/>
      <c r="C1181" s="3161" t="s">
        <v>14988</v>
      </c>
      <c r="D1181" s="3161"/>
      <c r="E1181" s="3161" t="s">
        <v>1826</v>
      </c>
      <c r="F1181" s="3161">
        <v>2</v>
      </c>
      <c r="G1181" s="3161"/>
      <c r="H1181" s="1926">
        <v>9376</v>
      </c>
      <c r="I1181" s="1926">
        <v>9376</v>
      </c>
      <c r="J1181" s="4463"/>
    </row>
    <row r="1182" spans="1:10">
      <c r="A1182" s="4575"/>
      <c r="B1182" s="4126"/>
      <c r="C1182" s="3161" t="s">
        <v>15005</v>
      </c>
      <c r="D1182" s="3161"/>
      <c r="E1182" s="3161" t="s">
        <v>1826</v>
      </c>
      <c r="F1182" s="3161">
        <v>8</v>
      </c>
      <c r="G1182" s="3161"/>
      <c r="H1182" s="1926">
        <v>400</v>
      </c>
      <c r="I1182" s="1926">
        <v>400</v>
      </c>
      <c r="J1182" s="4464"/>
    </row>
    <row r="1183" spans="1:10" ht="63.75">
      <c r="A1183" s="4575">
        <v>270</v>
      </c>
      <c r="B1183" s="4447" t="s">
        <v>15012</v>
      </c>
      <c r="C1183" s="3173" t="s">
        <v>15013</v>
      </c>
      <c r="D1183" s="3173"/>
      <c r="E1183" s="3173"/>
      <c r="F1183" s="3173"/>
      <c r="G1183" s="3173"/>
      <c r="H1183" s="3172">
        <v>209955.44</v>
      </c>
      <c r="I1183" s="3174">
        <v>209955.44</v>
      </c>
      <c r="J1183" s="4462" t="s">
        <v>15004</v>
      </c>
    </row>
    <row r="1184" spans="1:10">
      <c r="A1184" s="4575"/>
      <c r="B1184" s="4125"/>
      <c r="C1184" s="3161" t="s">
        <v>5891</v>
      </c>
      <c r="D1184" s="3161"/>
      <c r="E1184" s="3161"/>
      <c r="F1184" s="3161"/>
      <c r="G1184" s="3161"/>
      <c r="H1184" s="3162"/>
      <c r="I1184" s="3162"/>
      <c r="J1184" s="4463"/>
    </row>
    <row r="1185" spans="1:10" ht="38.25">
      <c r="A1185" s="4575"/>
      <c r="B1185" s="4125"/>
      <c r="C1185" s="3161" t="s">
        <v>14996</v>
      </c>
      <c r="D1185" s="3161" t="s">
        <v>14997</v>
      </c>
      <c r="E1185" s="3161" t="s">
        <v>2250</v>
      </c>
      <c r="F1185" s="3161">
        <v>400</v>
      </c>
      <c r="G1185" s="3161"/>
      <c r="H1185" s="3162">
        <v>55095.44</v>
      </c>
      <c r="I1185" s="3162">
        <v>55095.44</v>
      </c>
      <c r="J1185" s="4463"/>
    </row>
    <row r="1186" spans="1:10">
      <c r="A1186" s="4575"/>
      <c r="B1186" s="4125"/>
      <c r="C1186" s="3161" t="s">
        <v>14988</v>
      </c>
      <c r="D1186" s="3161"/>
      <c r="E1186" s="3161" t="s">
        <v>1826</v>
      </c>
      <c r="F1186" s="3161">
        <v>20</v>
      </c>
      <c r="G1186" s="3161"/>
      <c r="H1186" s="3162">
        <v>93760</v>
      </c>
      <c r="I1186" s="3162">
        <v>93760</v>
      </c>
      <c r="J1186" s="4463"/>
    </row>
    <row r="1187" spans="1:10" ht="25.5">
      <c r="A1187" s="4575"/>
      <c r="B1187" s="4125"/>
      <c r="C1187" s="3161" t="s">
        <v>14989</v>
      </c>
      <c r="D1187" s="3161" t="s">
        <v>14990</v>
      </c>
      <c r="E1187" s="3161" t="s">
        <v>1826</v>
      </c>
      <c r="F1187" s="3161">
        <v>20</v>
      </c>
      <c r="G1187" s="3161"/>
      <c r="H1187" s="3162">
        <v>53000</v>
      </c>
      <c r="I1187" s="3162">
        <v>53000</v>
      </c>
      <c r="J1187" s="4463"/>
    </row>
    <row r="1188" spans="1:10">
      <c r="A1188" s="4575"/>
      <c r="B1188" s="4125"/>
      <c r="C1188" s="3161" t="s">
        <v>14991</v>
      </c>
      <c r="D1188" s="3161" t="s">
        <v>14992</v>
      </c>
      <c r="E1188" s="3161" t="s">
        <v>1826</v>
      </c>
      <c r="F1188" s="3161">
        <v>20</v>
      </c>
      <c r="G1188" s="3161"/>
      <c r="H1188" s="3162">
        <v>4100</v>
      </c>
      <c r="I1188" s="3162">
        <v>4100</v>
      </c>
      <c r="J1188" s="4463"/>
    </row>
    <row r="1189" spans="1:10" ht="25.5">
      <c r="A1189" s="4575"/>
      <c r="B1189" s="4126"/>
      <c r="C1189" s="3161" t="s">
        <v>15014</v>
      </c>
      <c r="D1189" s="3161"/>
      <c r="E1189" s="3161" t="s">
        <v>1826</v>
      </c>
      <c r="F1189" s="3161">
        <v>80</v>
      </c>
      <c r="G1189" s="3161"/>
      <c r="H1189" s="3162">
        <v>4000</v>
      </c>
      <c r="I1189" s="3162">
        <v>4000</v>
      </c>
      <c r="J1189" s="4464"/>
    </row>
    <row r="1190" spans="1:10" ht="38.25">
      <c r="A1190" s="4575">
        <v>271</v>
      </c>
      <c r="B1190" s="4447" t="s">
        <v>15015</v>
      </c>
      <c r="C1190" s="3173" t="s">
        <v>15016</v>
      </c>
      <c r="D1190" s="3173"/>
      <c r="E1190" s="3173"/>
      <c r="F1190" s="3173"/>
      <c r="G1190" s="3173"/>
      <c r="H1190" s="3174">
        <v>208607</v>
      </c>
      <c r="I1190" s="3174">
        <v>208607</v>
      </c>
      <c r="J1190" s="4462" t="s">
        <v>15004</v>
      </c>
    </row>
    <row r="1191" spans="1:10">
      <c r="A1191" s="4575"/>
      <c r="B1191" s="4125"/>
      <c r="C1191" s="3161" t="s">
        <v>5891</v>
      </c>
      <c r="D1191" s="3161"/>
      <c r="E1191" s="3161"/>
      <c r="F1191" s="3161"/>
      <c r="G1191" s="3161"/>
      <c r="H1191" s="3162"/>
      <c r="I1191" s="3162"/>
      <c r="J1191" s="4463"/>
    </row>
    <row r="1192" spans="1:10">
      <c r="A1192" s="4575"/>
      <c r="B1192" s="4125"/>
      <c r="C1192" s="3161" t="s">
        <v>15017</v>
      </c>
      <c r="D1192" s="3161" t="s">
        <v>15018</v>
      </c>
      <c r="E1192" s="3161" t="s">
        <v>2250</v>
      </c>
      <c r="F1192" s="3161">
        <v>1280</v>
      </c>
      <c r="G1192" s="3161"/>
      <c r="H1192" s="3155">
        <v>155077</v>
      </c>
      <c r="I1192" s="3155">
        <v>155077</v>
      </c>
      <c r="J1192" s="4463"/>
    </row>
    <row r="1193" spans="1:10" ht="25.5">
      <c r="A1193" s="4575"/>
      <c r="B1193" s="4125"/>
      <c r="C1193" s="3161" t="s">
        <v>15019</v>
      </c>
      <c r="D1193" s="3161"/>
      <c r="E1193" s="3161" t="s">
        <v>1826</v>
      </c>
      <c r="F1193" s="3161">
        <v>13</v>
      </c>
      <c r="G1193" s="3161"/>
      <c r="H1193" s="3155">
        <v>7800</v>
      </c>
      <c r="I1193" s="3155">
        <v>7800</v>
      </c>
      <c r="J1193" s="4463"/>
    </row>
    <row r="1194" spans="1:10">
      <c r="A1194" s="4575"/>
      <c r="B1194" s="4125"/>
      <c r="C1194" s="3161" t="s">
        <v>3575</v>
      </c>
      <c r="D1194" s="3161" t="s">
        <v>14655</v>
      </c>
      <c r="E1194" s="3161" t="s">
        <v>1826</v>
      </c>
      <c r="F1194" s="3161">
        <v>12</v>
      </c>
      <c r="G1194" s="3161"/>
      <c r="H1194" s="3155">
        <v>31800</v>
      </c>
      <c r="I1194" s="3155">
        <v>31800</v>
      </c>
      <c r="J1194" s="4463"/>
    </row>
    <row r="1195" spans="1:10">
      <c r="A1195" s="4575"/>
      <c r="B1195" s="4125"/>
      <c r="C1195" s="3161" t="s">
        <v>3575</v>
      </c>
      <c r="D1195" s="3161" t="s">
        <v>15020</v>
      </c>
      <c r="E1195" s="3161" t="s">
        <v>1826</v>
      </c>
      <c r="F1195" s="3161">
        <v>1</v>
      </c>
      <c r="G1195" s="3161"/>
      <c r="H1195" s="3155">
        <v>4200</v>
      </c>
      <c r="I1195" s="3155">
        <v>4200</v>
      </c>
      <c r="J1195" s="4463"/>
    </row>
    <row r="1196" spans="1:10">
      <c r="A1196" s="4575"/>
      <c r="B1196" s="4125"/>
      <c r="C1196" s="3161" t="s">
        <v>14991</v>
      </c>
      <c r="D1196" s="3161" t="s">
        <v>15021</v>
      </c>
      <c r="E1196" s="3161" t="s">
        <v>1826</v>
      </c>
      <c r="F1196" s="3161">
        <v>12</v>
      </c>
      <c r="G1196" s="3161"/>
      <c r="H1196" s="3155">
        <v>2460</v>
      </c>
      <c r="I1196" s="3155">
        <v>2460</v>
      </c>
      <c r="J1196" s="4463"/>
    </row>
    <row r="1197" spans="1:10">
      <c r="A1197" s="4575"/>
      <c r="B1197" s="4125"/>
      <c r="C1197" s="3161" t="s">
        <v>14991</v>
      </c>
      <c r="D1197" s="3161" t="s">
        <v>15011</v>
      </c>
      <c r="E1197" s="3161" t="s">
        <v>1826</v>
      </c>
      <c r="F1197" s="3161">
        <v>1</v>
      </c>
      <c r="G1197" s="3161"/>
      <c r="H1197" s="3155">
        <v>420</v>
      </c>
      <c r="I1197" s="3155">
        <v>420</v>
      </c>
      <c r="J1197" s="4463"/>
    </row>
    <row r="1198" spans="1:10" ht="38.25">
      <c r="A1198" s="4575"/>
      <c r="B1198" s="4126"/>
      <c r="C1198" s="3161" t="s">
        <v>15022</v>
      </c>
      <c r="D1198" s="3161"/>
      <c r="E1198" s="3161" t="s">
        <v>1826</v>
      </c>
      <c r="F1198" s="3161">
        <v>1</v>
      </c>
      <c r="G1198" s="3161"/>
      <c r="H1198" s="3155">
        <v>6850</v>
      </c>
      <c r="I1198" s="3155">
        <v>6850</v>
      </c>
      <c r="J1198" s="4464"/>
    </row>
    <row r="1199" spans="1:10" ht="25.5">
      <c r="A1199" s="4575">
        <v>272</v>
      </c>
      <c r="B1199" s="4447" t="s">
        <v>15023</v>
      </c>
      <c r="C1199" s="3173" t="s">
        <v>14077</v>
      </c>
      <c r="D1199" s="3173"/>
      <c r="E1199" s="3173"/>
      <c r="F1199" s="3173"/>
      <c r="G1199" s="3173"/>
      <c r="H1199" s="3172">
        <v>209166.56</v>
      </c>
      <c r="I1199" s="3174">
        <v>209166.56</v>
      </c>
      <c r="J1199" s="4462" t="s">
        <v>15004</v>
      </c>
    </row>
    <row r="1200" spans="1:10">
      <c r="A1200" s="4575"/>
      <c r="B1200" s="4125"/>
      <c r="C1200" s="3161" t="s">
        <v>5891</v>
      </c>
      <c r="D1200" s="3161"/>
      <c r="E1200" s="3161"/>
      <c r="F1200" s="3161"/>
      <c r="G1200" s="3161"/>
      <c r="H1200" s="3162"/>
      <c r="I1200" s="3162"/>
      <c r="J1200" s="4463"/>
    </row>
    <row r="1201" spans="1:10" ht="25.5">
      <c r="A1201" s="4575"/>
      <c r="B1201" s="4125"/>
      <c r="C1201" s="3161" t="s">
        <v>14989</v>
      </c>
      <c r="D1201" s="3161" t="s">
        <v>15024</v>
      </c>
      <c r="E1201" s="3161" t="s">
        <v>1826</v>
      </c>
      <c r="F1201" s="3161">
        <v>12</v>
      </c>
      <c r="G1201" s="3161"/>
      <c r="H1201" s="3162">
        <v>31800</v>
      </c>
      <c r="I1201" s="3162">
        <v>31800</v>
      </c>
      <c r="J1201" s="4463"/>
    </row>
    <row r="1202" spans="1:10">
      <c r="A1202" s="4575"/>
      <c r="B1202" s="4125"/>
      <c r="C1202" s="3161" t="s">
        <v>14991</v>
      </c>
      <c r="D1202" s="3161" t="s">
        <v>15021</v>
      </c>
      <c r="E1202" s="3161" t="s">
        <v>1826</v>
      </c>
      <c r="F1202" s="3161">
        <v>12</v>
      </c>
      <c r="G1202" s="3161"/>
      <c r="H1202" s="3162">
        <v>2460</v>
      </c>
      <c r="I1202" s="3162">
        <v>2460</v>
      </c>
      <c r="J1202" s="4463"/>
    </row>
    <row r="1203" spans="1:10" ht="25.5">
      <c r="A1203" s="4575"/>
      <c r="B1203" s="4125"/>
      <c r="C1203" s="3161" t="s">
        <v>15019</v>
      </c>
      <c r="D1203" s="3161" t="s">
        <v>15025</v>
      </c>
      <c r="E1203" s="3161" t="s">
        <v>1826</v>
      </c>
      <c r="F1203" s="3161">
        <v>12</v>
      </c>
      <c r="G1203" s="3161"/>
      <c r="H1203" s="3162">
        <v>7200</v>
      </c>
      <c r="I1203" s="3162">
        <v>7200</v>
      </c>
      <c r="J1203" s="4463"/>
    </row>
    <row r="1204" spans="1:10" ht="25.5">
      <c r="A1204" s="4575"/>
      <c r="B1204" s="4125"/>
      <c r="C1204" s="3161" t="s">
        <v>14998</v>
      </c>
      <c r="D1204" s="3161"/>
      <c r="E1204" s="3161" t="s">
        <v>1826</v>
      </c>
      <c r="F1204" s="3161">
        <v>1</v>
      </c>
      <c r="G1204" s="3161"/>
      <c r="H1204" s="3162">
        <v>500</v>
      </c>
      <c r="I1204" s="3162">
        <v>500</v>
      </c>
      <c r="J1204" s="4463"/>
    </row>
    <row r="1205" spans="1:10" ht="25.5">
      <c r="A1205" s="4575"/>
      <c r="B1205" s="4125"/>
      <c r="C1205" s="3161" t="s">
        <v>15026</v>
      </c>
      <c r="D1205" s="3161"/>
      <c r="E1205" s="3161" t="s">
        <v>1826</v>
      </c>
      <c r="F1205" s="3161">
        <v>24</v>
      </c>
      <c r="G1205" s="3161"/>
      <c r="H1205" s="3162">
        <v>3600</v>
      </c>
      <c r="I1205" s="3162">
        <v>3600</v>
      </c>
      <c r="J1205" s="4463"/>
    </row>
    <row r="1206" spans="1:10">
      <c r="A1206" s="4575"/>
      <c r="B1206" s="4125"/>
      <c r="C1206" s="3161" t="s">
        <v>15017</v>
      </c>
      <c r="D1206" s="3161" t="s">
        <v>15027</v>
      </c>
      <c r="E1206" s="3161" t="s">
        <v>2250</v>
      </c>
      <c r="F1206" s="3161">
        <v>24</v>
      </c>
      <c r="G1206" s="3161"/>
      <c r="H1206" s="3162">
        <v>333.56</v>
      </c>
      <c r="I1206" s="3162">
        <v>333.56</v>
      </c>
      <c r="J1206" s="4463"/>
    </row>
    <row r="1207" spans="1:10">
      <c r="A1207" s="4575"/>
      <c r="B1207" s="4126"/>
      <c r="C1207" s="3161" t="s">
        <v>15017</v>
      </c>
      <c r="D1207" s="3161" t="s">
        <v>15028</v>
      </c>
      <c r="E1207" s="3161" t="s">
        <v>2250</v>
      </c>
      <c r="F1207" s="3161">
        <v>350</v>
      </c>
      <c r="G1207" s="3161"/>
      <c r="H1207" s="3162">
        <v>163273</v>
      </c>
      <c r="I1207" s="3162">
        <v>163273</v>
      </c>
      <c r="J1207" s="4464"/>
    </row>
    <row r="1208" spans="1:10" ht="63.75">
      <c r="A1208" s="4575">
        <v>273</v>
      </c>
      <c r="B1208" s="4447" t="s">
        <v>15029</v>
      </c>
      <c r="C1208" s="3173" t="s">
        <v>15030</v>
      </c>
      <c r="D1208" s="3173"/>
      <c r="E1208" s="3173"/>
      <c r="F1208" s="3173"/>
      <c r="G1208" s="3173"/>
      <c r="H1208" s="3174">
        <v>157906.20000000001</v>
      </c>
      <c r="I1208" s="3174">
        <v>157906.20000000001</v>
      </c>
      <c r="J1208" s="4462" t="s">
        <v>15031</v>
      </c>
    </row>
    <row r="1209" spans="1:10">
      <c r="A1209" s="4575"/>
      <c r="B1209" s="4125"/>
      <c r="C1209" s="3161" t="s">
        <v>5891</v>
      </c>
      <c r="D1209" s="3161"/>
      <c r="E1209" s="3161"/>
      <c r="F1209" s="3161"/>
      <c r="G1209" s="3161"/>
      <c r="H1209" s="3162"/>
      <c r="I1209" s="3162"/>
      <c r="J1209" s="4463"/>
    </row>
    <row r="1210" spans="1:10" ht="25.5">
      <c r="A1210" s="4575"/>
      <c r="B1210" s="4125"/>
      <c r="C1210" s="3161" t="s">
        <v>15032</v>
      </c>
      <c r="D1210" s="3161" t="s">
        <v>15033</v>
      </c>
      <c r="E1210" s="3161" t="s">
        <v>14098</v>
      </c>
      <c r="F1210" s="3161">
        <v>1</v>
      </c>
      <c r="G1210" s="3161"/>
      <c r="H1210" s="3162">
        <v>117469.6</v>
      </c>
      <c r="I1210" s="3162">
        <v>117469.6</v>
      </c>
      <c r="J1210" s="4463"/>
    </row>
    <row r="1211" spans="1:10">
      <c r="A1211" s="4575"/>
      <c r="B1211" s="4125"/>
      <c r="C1211" s="3161" t="s">
        <v>14093</v>
      </c>
      <c r="D1211" s="3161"/>
      <c r="E1211" s="3161" t="s">
        <v>2250</v>
      </c>
      <c r="F1211" s="3161">
        <v>210</v>
      </c>
      <c r="G1211" s="3161"/>
      <c r="H1211" s="3162">
        <v>15099</v>
      </c>
      <c r="I1211" s="3162">
        <v>15099</v>
      </c>
      <c r="J1211" s="4463"/>
    </row>
    <row r="1212" spans="1:10" ht="25.5">
      <c r="A1212" s="4575"/>
      <c r="B1212" s="4125"/>
      <c r="C1212" s="3161" t="s">
        <v>15034</v>
      </c>
      <c r="D1212" s="3161"/>
      <c r="E1212" s="3161" t="s">
        <v>1826</v>
      </c>
      <c r="F1212" s="3161">
        <v>1</v>
      </c>
      <c r="G1212" s="3161"/>
      <c r="H1212" s="3162">
        <v>2009.6</v>
      </c>
      <c r="I1212" s="3162">
        <v>2009.6</v>
      </c>
      <c r="J1212" s="4463"/>
    </row>
    <row r="1213" spans="1:10">
      <c r="A1213" s="4575"/>
      <c r="B1213" s="4125"/>
      <c r="C1213" s="3161" t="s">
        <v>15035</v>
      </c>
      <c r="D1213" s="3161"/>
      <c r="E1213" s="3161" t="s">
        <v>1826</v>
      </c>
      <c r="F1213" s="3161">
        <v>1</v>
      </c>
      <c r="G1213" s="3161"/>
      <c r="H1213" s="3162">
        <v>8650</v>
      </c>
      <c r="I1213" s="3162">
        <v>8650</v>
      </c>
      <c r="J1213" s="4463"/>
    </row>
    <row r="1214" spans="1:10">
      <c r="A1214" s="4575"/>
      <c r="B1214" s="4125"/>
      <c r="C1214" s="3161" t="s">
        <v>15036</v>
      </c>
      <c r="D1214" s="3161"/>
      <c r="E1214" s="3161" t="s">
        <v>1826</v>
      </c>
      <c r="F1214" s="3161">
        <v>3</v>
      </c>
      <c r="G1214" s="3161"/>
      <c r="H1214" s="3162">
        <v>1440</v>
      </c>
      <c r="I1214" s="3162">
        <v>1440</v>
      </c>
      <c r="J1214" s="4463"/>
    </row>
    <row r="1215" spans="1:10">
      <c r="A1215" s="4575"/>
      <c r="B1215" s="4125"/>
      <c r="C1215" s="3161" t="s">
        <v>15037</v>
      </c>
      <c r="D1215" s="3161"/>
      <c r="E1215" s="3161" t="s">
        <v>1826</v>
      </c>
      <c r="F1215" s="3161">
        <v>7</v>
      </c>
      <c r="G1215" s="3161"/>
      <c r="H1215" s="3162">
        <v>1176</v>
      </c>
      <c r="I1215" s="3162">
        <v>1176</v>
      </c>
      <c r="J1215" s="4463"/>
    </row>
    <row r="1216" spans="1:10">
      <c r="A1216" s="4575"/>
      <c r="B1216" s="4125"/>
      <c r="C1216" s="3161" t="s">
        <v>15038</v>
      </c>
      <c r="D1216" s="3161"/>
      <c r="E1216" s="3161" t="s">
        <v>1826</v>
      </c>
      <c r="F1216" s="3161">
        <v>1</v>
      </c>
      <c r="G1216" s="3161"/>
      <c r="H1216" s="3162">
        <v>9997</v>
      </c>
      <c r="I1216" s="3162">
        <v>9997</v>
      </c>
      <c r="J1216" s="4463"/>
    </row>
    <row r="1217" spans="1:10">
      <c r="A1217" s="4575"/>
      <c r="B1217" s="4126"/>
      <c r="C1217" s="3161" t="s">
        <v>15039</v>
      </c>
      <c r="D1217" s="3161"/>
      <c r="E1217" s="3161" t="s">
        <v>1826</v>
      </c>
      <c r="F1217" s="3161">
        <v>1</v>
      </c>
      <c r="G1217" s="3161"/>
      <c r="H1217" s="3162">
        <v>2065</v>
      </c>
      <c r="I1217" s="3162">
        <v>2065</v>
      </c>
      <c r="J1217" s="4464"/>
    </row>
    <row r="1218" spans="1:10" ht="63.75">
      <c r="A1218" s="4567">
        <v>274</v>
      </c>
      <c r="B1218" s="4447" t="s">
        <v>15029</v>
      </c>
      <c r="C1218" s="3173" t="s">
        <v>15040</v>
      </c>
      <c r="D1218" s="3173"/>
      <c r="E1218" s="3173"/>
      <c r="F1218" s="3173"/>
      <c r="G1218" s="3173"/>
      <c r="H1218" s="3174">
        <v>14850</v>
      </c>
      <c r="I1218" s="3174">
        <v>14850</v>
      </c>
      <c r="J1218" s="4462" t="s">
        <v>15031</v>
      </c>
    </row>
    <row r="1219" spans="1:10">
      <c r="A1219" s="4567"/>
      <c r="B1219" s="4125"/>
      <c r="C1219" s="3161" t="s">
        <v>5891</v>
      </c>
      <c r="D1219" s="3161"/>
      <c r="E1219" s="3161"/>
      <c r="F1219" s="3161"/>
      <c r="G1219" s="3161"/>
      <c r="H1219" s="3162"/>
      <c r="I1219" s="1721"/>
      <c r="J1219" s="4463"/>
    </row>
    <row r="1220" spans="1:10">
      <c r="A1220" s="4567"/>
      <c r="B1220" s="4125"/>
      <c r="C1220" s="3161" t="s">
        <v>14093</v>
      </c>
      <c r="D1220" s="3161" t="s">
        <v>15041</v>
      </c>
      <c r="E1220" s="3161" t="s">
        <v>14697</v>
      </c>
      <c r="F1220" s="3161">
        <v>22</v>
      </c>
      <c r="G1220" s="3161"/>
      <c r="H1220" s="3155">
        <v>6600</v>
      </c>
      <c r="I1220" s="3155">
        <v>6600</v>
      </c>
      <c r="J1220" s="4463"/>
    </row>
    <row r="1221" spans="1:10">
      <c r="A1221" s="4567"/>
      <c r="B1221" s="4125"/>
      <c r="C1221" s="3161" t="s">
        <v>14060</v>
      </c>
      <c r="D1221" s="3161" t="s">
        <v>15021</v>
      </c>
      <c r="E1221" s="3161" t="s">
        <v>1826</v>
      </c>
      <c r="F1221" s="3161">
        <v>3</v>
      </c>
      <c r="G1221" s="3161"/>
      <c r="H1221" s="3155">
        <v>360</v>
      </c>
      <c r="I1221" s="3155">
        <v>360</v>
      </c>
      <c r="J1221" s="4463"/>
    </row>
    <row r="1222" spans="1:10">
      <c r="A1222" s="4567"/>
      <c r="B1222" s="4125"/>
      <c r="C1222" s="3161" t="s">
        <v>14980</v>
      </c>
      <c r="D1222" s="3161" t="s">
        <v>14228</v>
      </c>
      <c r="E1222" s="3161" t="s">
        <v>2250</v>
      </c>
      <c r="F1222" s="3161">
        <v>12</v>
      </c>
      <c r="G1222" s="3161"/>
      <c r="H1222" s="3155">
        <v>4692</v>
      </c>
      <c r="I1222" s="3155">
        <v>4692</v>
      </c>
      <c r="J1222" s="4463"/>
    </row>
    <row r="1223" spans="1:10">
      <c r="A1223" s="4567"/>
      <c r="B1223" s="4125"/>
      <c r="C1223" s="3161" t="s">
        <v>15035</v>
      </c>
      <c r="D1223" s="3161" t="s">
        <v>15042</v>
      </c>
      <c r="E1223" s="3161" t="s">
        <v>1826</v>
      </c>
      <c r="F1223" s="3161">
        <v>10</v>
      </c>
      <c r="G1223" s="3161"/>
      <c r="H1223" s="3155">
        <v>2500</v>
      </c>
      <c r="I1223" s="3155">
        <v>2500</v>
      </c>
      <c r="J1223" s="4463"/>
    </row>
    <row r="1224" spans="1:10">
      <c r="A1224" s="4567"/>
      <c r="B1224" s="4126"/>
      <c r="C1224" s="3161" t="s">
        <v>15037</v>
      </c>
      <c r="D1224" s="3161" t="s">
        <v>15043</v>
      </c>
      <c r="E1224" s="3161" t="s">
        <v>1826</v>
      </c>
      <c r="F1224" s="3161">
        <v>2</v>
      </c>
      <c r="G1224" s="3161"/>
      <c r="H1224" s="3155">
        <v>698</v>
      </c>
      <c r="I1224" s="3155">
        <v>698</v>
      </c>
      <c r="J1224" s="4464"/>
    </row>
    <row r="1225" spans="1:10" ht="25.5">
      <c r="A1225" s="4567">
        <v>275</v>
      </c>
      <c r="B1225" s="4447" t="s">
        <v>15044</v>
      </c>
      <c r="C1225" s="3173" t="s">
        <v>15045</v>
      </c>
      <c r="D1225" s="3173"/>
      <c r="E1225" s="3173"/>
      <c r="F1225" s="3173"/>
      <c r="G1225" s="3173"/>
      <c r="H1225" s="3172">
        <v>442607</v>
      </c>
      <c r="I1225" s="3174">
        <v>442607</v>
      </c>
      <c r="J1225" s="4462" t="s">
        <v>15046</v>
      </c>
    </row>
    <row r="1226" spans="1:10">
      <c r="A1226" s="4567"/>
      <c r="B1226" s="4125"/>
      <c r="C1226" s="3161" t="s">
        <v>15047</v>
      </c>
      <c r="D1226" s="3161"/>
      <c r="E1226" s="3161" t="s">
        <v>1463</v>
      </c>
      <c r="F1226" s="3161">
        <v>900</v>
      </c>
      <c r="G1226" s="3161"/>
      <c r="H1226" s="3162">
        <v>290700</v>
      </c>
      <c r="I1226" s="3162">
        <v>290700</v>
      </c>
      <c r="J1226" s="4463"/>
    </row>
    <row r="1227" spans="1:10">
      <c r="A1227" s="4567"/>
      <c r="B1227" s="4125"/>
      <c r="C1227" s="3161" t="s">
        <v>15048</v>
      </c>
      <c r="D1227" s="3161"/>
      <c r="E1227" s="3161" t="s">
        <v>1463</v>
      </c>
      <c r="F1227" s="3161">
        <v>42</v>
      </c>
      <c r="G1227" s="3161"/>
      <c r="H1227" s="3162">
        <v>835.8</v>
      </c>
      <c r="I1227" s="3162">
        <v>835.8</v>
      </c>
      <c r="J1227" s="4463"/>
    </row>
    <row r="1228" spans="1:10">
      <c r="A1228" s="4567"/>
      <c r="B1228" s="4125"/>
      <c r="C1228" s="3161" t="s">
        <v>15049</v>
      </c>
      <c r="D1228" s="3161"/>
      <c r="E1228" s="3161" t="s">
        <v>1463</v>
      </c>
      <c r="F1228" s="3161">
        <v>23.1</v>
      </c>
      <c r="G1228" s="3161"/>
      <c r="H1228" s="3162">
        <v>2956.8</v>
      </c>
      <c r="I1228" s="3162">
        <v>2956.8</v>
      </c>
      <c r="J1228" s="4463"/>
    </row>
    <row r="1229" spans="1:10">
      <c r="A1229" s="4567"/>
      <c r="B1229" s="4125"/>
      <c r="C1229" s="3161" t="s">
        <v>14253</v>
      </c>
      <c r="D1229" s="3161"/>
      <c r="E1229" s="3161" t="s">
        <v>1826</v>
      </c>
      <c r="F1229" s="3161">
        <v>21</v>
      </c>
      <c r="G1229" s="3161"/>
      <c r="H1229" s="3162">
        <v>7371</v>
      </c>
      <c r="I1229" s="3162">
        <v>7371</v>
      </c>
      <c r="J1229" s="4463"/>
    </row>
    <row r="1230" spans="1:10">
      <c r="A1230" s="4567"/>
      <c r="B1230" s="4125"/>
      <c r="C1230" s="3161" t="s">
        <v>15050</v>
      </c>
      <c r="D1230" s="3161"/>
      <c r="E1230" s="3161" t="s">
        <v>1826</v>
      </c>
      <c r="F1230" s="3161">
        <v>1</v>
      </c>
      <c r="G1230" s="3161"/>
      <c r="H1230" s="3162">
        <v>1119</v>
      </c>
      <c r="I1230" s="3162">
        <v>1119</v>
      </c>
      <c r="J1230" s="4463"/>
    </row>
    <row r="1231" spans="1:10">
      <c r="A1231" s="4567"/>
      <c r="B1231" s="4125"/>
      <c r="C1231" s="3161" t="s">
        <v>14128</v>
      </c>
      <c r="D1231" s="3161"/>
      <c r="E1231" s="3161" t="s">
        <v>1826</v>
      </c>
      <c r="F1231" s="3161">
        <v>1</v>
      </c>
      <c r="G1231" s="3161"/>
      <c r="H1231" s="3162">
        <v>3921</v>
      </c>
      <c r="I1231" s="3162">
        <v>3921</v>
      </c>
      <c r="J1231" s="4463"/>
    </row>
    <row r="1232" spans="1:10">
      <c r="A1232" s="4567"/>
      <c r="B1232" s="4125"/>
      <c r="C1232" s="3161" t="s">
        <v>15051</v>
      </c>
      <c r="D1232" s="3161"/>
      <c r="E1232" s="3161" t="s">
        <v>1826</v>
      </c>
      <c r="F1232" s="3161">
        <v>1</v>
      </c>
      <c r="G1232" s="3161"/>
      <c r="H1232" s="3162">
        <v>159</v>
      </c>
      <c r="I1232" s="3162">
        <v>159</v>
      </c>
      <c r="J1232" s="4463"/>
    </row>
    <row r="1233" spans="1:10">
      <c r="A1233" s="4567"/>
      <c r="B1233" s="4125"/>
      <c r="C1233" s="3161" t="s">
        <v>15052</v>
      </c>
      <c r="D1233" s="3161"/>
      <c r="E1233" s="3161" t="s">
        <v>1826</v>
      </c>
      <c r="F1233" s="3161">
        <v>3</v>
      </c>
      <c r="G1233" s="3161"/>
      <c r="H1233" s="3162">
        <v>105</v>
      </c>
      <c r="I1233" s="3162">
        <v>105</v>
      </c>
      <c r="J1233" s="4463"/>
    </row>
    <row r="1234" spans="1:10">
      <c r="A1234" s="4567"/>
      <c r="B1234" s="4125"/>
      <c r="C1234" s="3161" t="s">
        <v>15053</v>
      </c>
      <c r="D1234" s="3161"/>
      <c r="E1234" s="3161" t="s">
        <v>1826</v>
      </c>
      <c r="F1234" s="3161">
        <v>1</v>
      </c>
      <c r="G1234" s="3161"/>
      <c r="H1234" s="3162">
        <v>252</v>
      </c>
      <c r="I1234" s="3162">
        <v>252</v>
      </c>
      <c r="J1234" s="4463"/>
    </row>
    <row r="1235" spans="1:10">
      <c r="A1235" s="4567"/>
      <c r="B1235" s="4126"/>
      <c r="C1235" s="3161" t="s">
        <v>15054</v>
      </c>
      <c r="D1235" s="3161"/>
      <c r="E1235" s="3161" t="s">
        <v>1826</v>
      </c>
      <c r="F1235" s="3161">
        <v>1</v>
      </c>
      <c r="G1235" s="3161"/>
      <c r="H1235" s="3162">
        <v>760</v>
      </c>
      <c r="I1235" s="3162">
        <v>760</v>
      </c>
      <c r="J1235" s="4464"/>
    </row>
    <row r="1236" spans="1:10">
      <c r="A1236" s="4567">
        <v>276</v>
      </c>
      <c r="B1236" s="4501" t="s">
        <v>13865</v>
      </c>
      <c r="C1236" s="3173" t="s">
        <v>15055</v>
      </c>
      <c r="D1236" s="3173"/>
      <c r="E1236" s="3173"/>
      <c r="F1236" s="3173"/>
      <c r="G1236" s="3173"/>
      <c r="H1236" s="3174">
        <v>480146.26</v>
      </c>
      <c r="I1236" s="3174">
        <v>480146.26</v>
      </c>
      <c r="J1236" s="4530" t="s">
        <v>15056</v>
      </c>
    </row>
    <row r="1237" spans="1:10">
      <c r="A1237" s="4567"/>
      <c r="B1237" s="4501"/>
      <c r="C1237" s="3161" t="s">
        <v>5891</v>
      </c>
      <c r="D1237" s="3161"/>
      <c r="E1237" s="3161"/>
      <c r="F1237" s="3161"/>
      <c r="G1237" s="3161"/>
      <c r="H1237" s="3162"/>
      <c r="I1237" s="3162"/>
      <c r="J1237" s="4531"/>
    </row>
    <row r="1238" spans="1:10" ht="25.5">
      <c r="A1238" s="4567"/>
      <c r="B1238" s="4501"/>
      <c r="C1238" s="3161" t="s">
        <v>15057</v>
      </c>
      <c r="D1238" s="3161"/>
      <c r="E1238" s="3161"/>
      <c r="F1238" s="3161"/>
      <c r="G1238" s="3161"/>
      <c r="H1238" s="3162"/>
      <c r="I1238" s="3162"/>
      <c r="J1238" s="4531"/>
    </row>
    <row r="1239" spans="1:10">
      <c r="A1239" s="4567"/>
      <c r="B1239" s="4501"/>
      <c r="C1239" s="3161" t="s">
        <v>15058</v>
      </c>
      <c r="D1239" s="3161"/>
      <c r="E1239" s="3161" t="s">
        <v>1826</v>
      </c>
      <c r="F1239" s="3161">
        <v>1</v>
      </c>
      <c r="G1239" s="3161"/>
      <c r="H1239" s="3162">
        <v>28000</v>
      </c>
      <c r="I1239" s="3162">
        <v>28000</v>
      </c>
      <c r="J1239" s="4531"/>
    </row>
    <row r="1240" spans="1:10">
      <c r="A1240" s="4567"/>
      <c r="B1240" s="4501"/>
      <c r="C1240" s="3161" t="s">
        <v>15059</v>
      </c>
      <c r="D1240" s="3161"/>
      <c r="E1240" s="3161" t="s">
        <v>1826</v>
      </c>
      <c r="F1240" s="3161">
        <v>1</v>
      </c>
      <c r="G1240" s="3161"/>
      <c r="H1240" s="3162">
        <v>25000</v>
      </c>
      <c r="I1240" s="3162">
        <v>25000</v>
      </c>
      <c r="J1240" s="4531"/>
    </row>
    <row r="1241" spans="1:10">
      <c r="A1241" s="4567"/>
      <c r="B1241" s="4501"/>
      <c r="C1241" s="3161" t="s">
        <v>15059</v>
      </c>
      <c r="D1241" s="3161"/>
      <c r="E1241" s="3161" t="s">
        <v>1826</v>
      </c>
      <c r="F1241" s="3161">
        <v>1</v>
      </c>
      <c r="G1241" s="3161"/>
      <c r="H1241" s="3162">
        <v>23210</v>
      </c>
      <c r="I1241" s="3162">
        <v>23210</v>
      </c>
      <c r="J1241" s="4531"/>
    </row>
    <row r="1242" spans="1:10">
      <c r="A1242" s="4567"/>
      <c r="B1242" s="4501"/>
      <c r="C1242" s="3161" t="s">
        <v>15060</v>
      </c>
      <c r="D1242" s="3161"/>
      <c r="E1242" s="3161" t="s">
        <v>1826</v>
      </c>
      <c r="F1242" s="3161">
        <v>20</v>
      </c>
      <c r="G1242" s="3161"/>
      <c r="H1242" s="3162">
        <v>81600</v>
      </c>
      <c r="I1242" s="3162">
        <v>81600</v>
      </c>
      <c r="J1242" s="4531"/>
    </row>
    <row r="1243" spans="1:10">
      <c r="A1243" s="4567"/>
      <c r="B1243" s="4501"/>
      <c r="C1243" s="3161" t="s">
        <v>15060</v>
      </c>
      <c r="D1243" s="3161"/>
      <c r="E1243" s="3161" t="s">
        <v>1826</v>
      </c>
      <c r="F1243" s="3161">
        <v>22</v>
      </c>
      <c r="G1243" s="3161"/>
      <c r="H1243" s="3162">
        <v>74976</v>
      </c>
      <c r="I1243" s="3162">
        <v>74976</v>
      </c>
      <c r="J1243" s="4531"/>
    </row>
    <row r="1244" spans="1:10">
      <c r="A1244" s="4567"/>
      <c r="B1244" s="4501"/>
      <c r="C1244" s="3161" t="s">
        <v>15061</v>
      </c>
      <c r="D1244" s="3161"/>
      <c r="E1244" s="3161" t="s">
        <v>1826</v>
      </c>
      <c r="F1244" s="3161">
        <v>1</v>
      </c>
      <c r="G1244" s="3161"/>
      <c r="H1244" s="3162">
        <v>1377</v>
      </c>
      <c r="I1244" s="3162">
        <v>1377</v>
      </c>
      <c r="J1244" s="4531"/>
    </row>
    <row r="1245" spans="1:10">
      <c r="A1245" s="4567"/>
      <c r="B1245" s="4501"/>
      <c r="C1245" s="3161" t="s">
        <v>15062</v>
      </c>
      <c r="D1245" s="3161"/>
      <c r="E1245" s="3161" t="s">
        <v>1826</v>
      </c>
      <c r="F1245" s="3161">
        <v>2</v>
      </c>
      <c r="G1245" s="3161"/>
      <c r="H1245" s="3162">
        <v>4200</v>
      </c>
      <c r="I1245" s="3162">
        <v>4200</v>
      </c>
      <c r="J1245" s="4531"/>
    </row>
    <row r="1246" spans="1:10">
      <c r="A1246" s="4567"/>
      <c r="B1246" s="4501"/>
      <c r="C1246" s="3161" t="s">
        <v>15063</v>
      </c>
      <c r="D1246" s="3161"/>
      <c r="E1246" s="3161" t="s">
        <v>1826</v>
      </c>
      <c r="F1246" s="3161">
        <v>2</v>
      </c>
      <c r="G1246" s="3161"/>
      <c r="H1246" s="3162">
        <v>9000</v>
      </c>
      <c r="I1246" s="3162">
        <v>9000</v>
      </c>
      <c r="J1246" s="4531"/>
    </row>
    <row r="1247" spans="1:10">
      <c r="A1247" s="4567"/>
      <c r="B1247" s="4501"/>
      <c r="C1247" s="3161" t="s">
        <v>15064</v>
      </c>
      <c r="D1247" s="3161"/>
      <c r="E1247" s="3161" t="s">
        <v>1826</v>
      </c>
      <c r="F1247" s="3161">
        <v>1</v>
      </c>
      <c r="G1247" s="3161"/>
      <c r="H1247" s="3162">
        <v>333</v>
      </c>
      <c r="I1247" s="3162">
        <v>333</v>
      </c>
      <c r="J1247" s="4531"/>
    </row>
    <row r="1248" spans="1:10">
      <c r="A1248" s="4567"/>
      <c r="B1248" s="4501"/>
      <c r="C1248" s="3161" t="s">
        <v>14257</v>
      </c>
      <c r="D1248" s="3161"/>
      <c r="E1248" s="3161" t="s">
        <v>1463</v>
      </c>
      <c r="F1248" s="3161">
        <v>100</v>
      </c>
      <c r="G1248" s="3161"/>
      <c r="H1248" s="3162">
        <v>26800</v>
      </c>
      <c r="I1248" s="3162">
        <v>26800</v>
      </c>
      <c r="J1248" s="4531"/>
    </row>
    <row r="1249" spans="1:10" ht="25.5">
      <c r="A1249" s="4567"/>
      <c r="B1249" s="4501"/>
      <c r="C1249" s="3161" t="s">
        <v>15065</v>
      </c>
      <c r="D1249" s="3161"/>
      <c r="E1249" s="3161" t="s">
        <v>1826</v>
      </c>
      <c r="F1249" s="3161">
        <v>1</v>
      </c>
      <c r="G1249" s="3161"/>
      <c r="H1249" s="3162">
        <v>139.26</v>
      </c>
      <c r="I1249" s="3162">
        <v>139.26</v>
      </c>
      <c r="J1249" s="4531"/>
    </row>
    <row r="1250" spans="1:10">
      <c r="A1250" s="4567"/>
      <c r="B1250" s="4501"/>
      <c r="C1250" s="3161" t="s">
        <v>15066</v>
      </c>
      <c r="D1250" s="3161"/>
      <c r="E1250" s="3161" t="s">
        <v>1463</v>
      </c>
      <c r="F1250" s="3161">
        <v>75</v>
      </c>
      <c r="G1250" s="3161"/>
      <c r="H1250" s="3162">
        <v>39975</v>
      </c>
      <c r="I1250" s="3162">
        <v>39975</v>
      </c>
      <c r="J1250" s="4531"/>
    </row>
    <row r="1251" spans="1:10">
      <c r="A1251" s="4567"/>
      <c r="B1251" s="4501"/>
      <c r="C1251" s="3161" t="s">
        <v>15067</v>
      </c>
      <c r="D1251" s="3161"/>
      <c r="E1251" s="3161" t="s">
        <v>1463</v>
      </c>
      <c r="F1251" s="3161">
        <v>20</v>
      </c>
      <c r="G1251" s="3161"/>
      <c r="H1251" s="3162">
        <v>900</v>
      </c>
      <c r="I1251" s="3162">
        <v>900</v>
      </c>
      <c r="J1251" s="4531"/>
    </row>
    <row r="1252" spans="1:10">
      <c r="A1252" s="4567"/>
      <c r="B1252" s="4501"/>
      <c r="C1252" s="3161" t="s">
        <v>15068</v>
      </c>
      <c r="D1252" s="3161"/>
      <c r="E1252" s="3161" t="s">
        <v>1826</v>
      </c>
      <c r="F1252" s="3161">
        <v>20</v>
      </c>
      <c r="G1252" s="3161"/>
      <c r="H1252" s="3162">
        <v>2486</v>
      </c>
      <c r="I1252" s="3162">
        <v>2486</v>
      </c>
      <c r="J1252" s="4531"/>
    </row>
    <row r="1253" spans="1:10" ht="25.5">
      <c r="A1253" s="4567"/>
      <c r="B1253" s="4501"/>
      <c r="C1253" s="3161" t="s">
        <v>15069</v>
      </c>
      <c r="D1253" s="3161"/>
      <c r="E1253" s="3161" t="s">
        <v>1463</v>
      </c>
      <c r="F1253" s="3161">
        <v>1500</v>
      </c>
      <c r="G1253" s="3161"/>
      <c r="H1253" s="3162">
        <v>162150</v>
      </c>
      <c r="I1253" s="3162">
        <v>162150</v>
      </c>
      <c r="J1253" s="4532"/>
    </row>
    <row r="1254" spans="1:10" ht="38.25">
      <c r="A1254" s="4567">
        <v>277</v>
      </c>
      <c r="B1254" s="4447" t="s">
        <v>15070</v>
      </c>
      <c r="C1254" s="3173" t="s">
        <v>15071</v>
      </c>
      <c r="D1254" s="3173"/>
      <c r="E1254" s="3173"/>
      <c r="F1254" s="3173"/>
      <c r="G1254" s="3173"/>
      <c r="H1254" s="3174">
        <f>H1255+H1256+H1257+H1258+H1259+H1260+H1261+H1262+H1263+H1264+H1265</f>
        <v>149208</v>
      </c>
      <c r="I1254" s="3174">
        <f>I1255+I1256+I1257+I1258+I1259+I1260+I1261+I1262+I1263+I1264+I1265</f>
        <v>149208</v>
      </c>
      <c r="J1254" s="4572" t="s">
        <v>15072</v>
      </c>
    </row>
    <row r="1255" spans="1:10" ht="25.5">
      <c r="A1255" s="4567"/>
      <c r="B1255" s="4125"/>
      <c r="C1255" s="3161" t="s">
        <v>13954</v>
      </c>
      <c r="D1255" s="3161" t="s">
        <v>15073</v>
      </c>
      <c r="E1255" s="3161" t="s">
        <v>1470</v>
      </c>
      <c r="F1255" s="3161">
        <v>15</v>
      </c>
      <c r="G1255" s="3161"/>
      <c r="H1255" s="3162">
        <v>14850</v>
      </c>
      <c r="I1255" s="3162">
        <v>14850</v>
      </c>
      <c r="J1255" s="4573"/>
    </row>
    <row r="1256" spans="1:10">
      <c r="A1256" s="4567"/>
      <c r="B1256" s="4125"/>
      <c r="C1256" s="3161" t="s">
        <v>4308</v>
      </c>
      <c r="D1256" s="3161" t="s">
        <v>15074</v>
      </c>
      <c r="E1256" s="3161" t="s">
        <v>1470</v>
      </c>
      <c r="F1256" s="3161">
        <v>15</v>
      </c>
      <c r="G1256" s="3161"/>
      <c r="H1256" s="3162">
        <v>68235</v>
      </c>
      <c r="I1256" s="3162">
        <v>68235</v>
      </c>
      <c r="J1256" s="4573"/>
    </row>
    <row r="1257" spans="1:10">
      <c r="A1257" s="4567"/>
      <c r="B1257" s="4125"/>
      <c r="C1257" s="3161" t="s">
        <v>13955</v>
      </c>
      <c r="D1257" s="3161" t="s">
        <v>14498</v>
      </c>
      <c r="E1257" s="3161" t="s">
        <v>1470</v>
      </c>
      <c r="F1257" s="3161">
        <v>15</v>
      </c>
      <c r="G1257" s="3161"/>
      <c r="H1257" s="3162">
        <v>6750</v>
      </c>
      <c r="I1257" s="3162">
        <v>6750</v>
      </c>
      <c r="J1257" s="4573"/>
    </row>
    <row r="1258" spans="1:10">
      <c r="A1258" s="4567"/>
      <c r="B1258" s="4125"/>
      <c r="C1258" s="3161" t="s">
        <v>13957</v>
      </c>
      <c r="D1258" s="3161" t="s">
        <v>13996</v>
      </c>
      <c r="E1258" s="3161" t="s">
        <v>1470</v>
      </c>
      <c r="F1258" s="3161">
        <v>30</v>
      </c>
      <c r="G1258" s="3161"/>
      <c r="H1258" s="3162">
        <v>3600</v>
      </c>
      <c r="I1258" s="3162">
        <v>3600</v>
      </c>
      <c r="J1258" s="4573"/>
    </row>
    <row r="1259" spans="1:10">
      <c r="A1259" s="4567"/>
      <c r="B1259" s="4125"/>
      <c r="C1259" s="3161" t="s">
        <v>13962</v>
      </c>
      <c r="D1259" s="3161" t="s">
        <v>15075</v>
      </c>
      <c r="E1259" s="3161" t="s">
        <v>1463</v>
      </c>
      <c r="F1259" s="3161">
        <v>450</v>
      </c>
      <c r="G1259" s="3161"/>
      <c r="H1259" s="3162">
        <v>35100</v>
      </c>
      <c r="I1259" s="3162">
        <v>35100</v>
      </c>
      <c r="J1259" s="4573"/>
    </row>
    <row r="1260" spans="1:10">
      <c r="A1260" s="4567"/>
      <c r="B1260" s="4125"/>
      <c r="C1260" s="3161" t="s">
        <v>13954</v>
      </c>
      <c r="D1260" s="3161" t="s">
        <v>15076</v>
      </c>
      <c r="E1260" s="3161" t="s">
        <v>1470</v>
      </c>
      <c r="F1260" s="3161">
        <v>14</v>
      </c>
      <c r="G1260" s="3161"/>
      <c r="H1260" s="3162">
        <v>4410</v>
      </c>
      <c r="I1260" s="3162">
        <v>4410</v>
      </c>
      <c r="J1260" s="4573"/>
    </row>
    <row r="1261" spans="1:10">
      <c r="A1261" s="4567"/>
      <c r="B1261" s="4125"/>
      <c r="C1261" s="3161" t="s">
        <v>14636</v>
      </c>
      <c r="D1261" s="3161" t="s">
        <v>14155</v>
      </c>
      <c r="E1261" s="3161" t="s">
        <v>1463</v>
      </c>
      <c r="F1261" s="3161">
        <v>60</v>
      </c>
      <c r="G1261" s="3161"/>
      <c r="H1261" s="3162">
        <v>5340</v>
      </c>
      <c r="I1261" s="3162">
        <v>5340</v>
      </c>
      <c r="J1261" s="4573"/>
    </row>
    <row r="1262" spans="1:10">
      <c r="A1262" s="4567"/>
      <c r="B1262" s="4125"/>
      <c r="C1262" s="3161" t="s">
        <v>14638</v>
      </c>
      <c r="D1262" s="3161" t="s">
        <v>14155</v>
      </c>
      <c r="E1262" s="3161" t="s">
        <v>1470</v>
      </c>
      <c r="F1262" s="3161">
        <v>60</v>
      </c>
      <c r="G1262" s="3161"/>
      <c r="H1262" s="3162">
        <v>720</v>
      </c>
      <c r="I1262" s="3162">
        <v>720</v>
      </c>
      <c r="J1262" s="4573"/>
    </row>
    <row r="1263" spans="1:10">
      <c r="A1263" s="4567"/>
      <c r="B1263" s="4125"/>
      <c r="C1263" s="3161" t="s">
        <v>14202</v>
      </c>
      <c r="D1263" s="3161" t="s">
        <v>15077</v>
      </c>
      <c r="E1263" s="3161" t="s">
        <v>1470</v>
      </c>
      <c r="F1263" s="3161">
        <v>1</v>
      </c>
      <c r="G1263" s="3161"/>
      <c r="H1263" s="3162">
        <v>7201</v>
      </c>
      <c r="I1263" s="3162">
        <v>7201</v>
      </c>
      <c r="J1263" s="4573"/>
    </row>
    <row r="1264" spans="1:10">
      <c r="A1264" s="4567"/>
      <c r="B1264" s="4125"/>
      <c r="C1264" s="3161" t="s">
        <v>13962</v>
      </c>
      <c r="D1264" s="3161" t="s">
        <v>15078</v>
      </c>
      <c r="E1264" s="3161" t="s">
        <v>1463</v>
      </c>
      <c r="F1264" s="3161">
        <v>60</v>
      </c>
      <c r="G1264" s="3161"/>
      <c r="H1264" s="3162">
        <v>1140</v>
      </c>
      <c r="I1264" s="3162">
        <v>1140</v>
      </c>
      <c r="J1264" s="4573"/>
    </row>
    <row r="1265" spans="1:10">
      <c r="A1265" s="4567"/>
      <c r="B1265" s="4126"/>
      <c r="C1265" s="3161" t="s">
        <v>15079</v>
      </c>
      <c r="D1265" s="3161" t="s">
        <v>15080</v>
      </c>
      <c r="E1265" s="3161" t="s">
        <v>1463</v>
      </c>
      <c r="F1265" s="3161">
        <v>19</v>
      </c>
      <c r="G1265" s="3161"/>
      <c r="H1265" s="3162">
        <v>1862</v>
      </c>
      <c r="I1265" s="3162">
        <v>1862</v>
      </c>
      <c r="J1265" s="4574"/>
    </row>
    <row r="1266" spans="1:10" ht="38.25">
      <c r="A1266" s="4567">
        <v>278</v>
      </c>
      <c r="B1266" s="4447" t="s">
        <v>15081</v>
      </c>
      <c r="C1266" s="3173" t="s">
        <v>15082</v>
      </c>
      <c r="D1266" s="3173"/>
      <c r="E1266" s="3173"/>
      <c r="F1266" s="3173"/>
      <c r="G1266" s="3173"/>
      <c r="H1266" s="3174">
        <f>SUM(H1267:H1278)</f>
        <v>114091</v>
      </c>
      <c r="I1266" s="3174">
        <f>SUM(I1267:I1278)</f>
        <v>114091</v>
      </c>
      <c r="J1266" s="4572" t="s">
        <v>15072</v>
      </c>
    </row>
    <row r="1267" spans="1:10" ht="25.5">
      <c r="A1267" s="4567"/>
      <c r="B1267" s="4125"/>
      <c r="C1267" s="3161" t="s">
        <v>13954</v>
      </c>
      <c r="D1267" s="3161" t="s">
        <v>15073</v>
      </c>
      <c r="E1267" s="3161" t="s">
        <v>1470</v>
      </c>
      <c r="F1267" s="3161">
        <v>13</v>
      </c>
      <c r="G1267" s="3161"/>
      <c r="H1267" s="3162">
        <v>11440</v>
      </c>
      <c r="I1267" s="3162">
        <v>11440</v>
      </c>
      <c r="J1267" s="4573"/>
    </row>
    <row r="1268" spans="1:10">
      <c r="A1268" s="4567"/>
      <c r="B1268" s="4125"/>
      <c r="C1268" s="3161" t="s">
        <v>4308</v>
      </c>
      <c r="D1268" s="3161" t="s">
        <v>15074</v>
      </c>
      <c r="E1268" s="3161" t="s">
        <v>1470</v>
      </c>
      <c r="F1268" s="3161">
        <v>13</v>
      </c>
      <c r="G1268" s="3161"/>
      <c r="H1268" s="3162">
        <v>57200</v>
      </c>
      <c r="I1268" s="3162">
        <v>57200</v>
      </c>
      <c r="J1268" s="4573"/>
    </row>
    <row r="1269" spans="1:10">
      <c r="A1269" s="4567"/>
      <c r="B1269" s="4125"/>
      <c r="C1269" s="3161" t="s">
        <v>13955</v>
      </c>
      <c r="D1269" s="3161" t="s">
        <v>14498</v>
      </c>
      <c r="E1269" s="3161" t="s">
        <v>1470</v>
      </c>
      <c r="F1269" s="3161">
        <v>13</v>
      </c>
      <c r="G1269" s="3161"/>
      <c r="H1269" s="3162">
        <v>5200</v>
      </c>
      <c r="I1269" s="3162">
        <v>5200</v>
      </c>
      <c r="J1269" s="4573"/>
    </row>
    <row r="1270" spans="1:10">
      <c r="A1270" s="4567"/>
      <c r="B1270" s="4125"/>
      <c r="C1270" s="3161" t="s">
        <v>13957</v>
      </c>
      <c r="D1270" s="3161" t="s">
        <v>13996</v>
      </c>
      <c r="E1270" s="3161" t="s">
        <v>1470</v>
      </c>
      <c r="F1270" s="3161">
        <v>26</v>
      </c>
      <c r="G1270" s="3161"/>
      <c r="H1270" s="3162">
        <v>2574</v>
      </c>
      <c r="I1270" s="3162">
        <v>2574</v>
      </c>
      <c r="J1270" s="4573"/>
    </row>
    <row r="1271" spans="1:10">
      <c r="A1271" s="4567"/>
      <c r="B1271" s="4125"/>
      <c r="C1271" s="3161" t="s">
        <v>13962</v>
      </c>
      <c r="D1271" s="3161" t="s">
        <v>15075</v>
      </c>
      <c r="E1271" s="3161" t="s">
        <v>1463</v>
      </c>
      <c r="F1271" s="3161">
        <v>340</v>
      </c>
      <c r="G1271" s="3161"/>
      <c r="H1271" s="3162">
        <v>22212.2</v>
      </c>
      <c r="I1271" s="3162">
        <v>22212.2</v>
      </c>
      <c r="J1271" s="4573"/>
    </row>
    <row r="1272" spans="1:10">
      <c r="A1272" s="4567"/>
      <c r="B1272" s="4125"/>
      <c r="C1272" s="3161" t="s">
        <v>13954</v>
      </c>
      <c r="D1272" s="3161" t="s">
        <v>15076</v>
      </c>
      <c r="E1272" s="3161" t="s">
        <v>1470</v>
      </c>
      <c r="F1272" s="3161">
        <v>13</v>
      </c>
      <c r="G1272" s="3161"/>
      <c r="H1272" s="3162">
        <v>4095</v>
      </c>
      <c r="I1272" s="3162">
        <v>4095</v>
      </c>
      <c r="J1272" s="4573"/>
    </row>
    <row r="1273" spans="1:10">
      <c r="A1273" s="4567"/>
      <c r="B1273" s="4125"/>
      <c r="C1273" s="3161" t="s">
        <v>14636</v>
      </c>
      <c r="D1273" s="3161" t="s">
        <v>14155</v>
      </c>
      <c r="E1273" s="3161" t="s">
        <v>1463</v>
      </c>
      <c r="F1273" s="3161">
        <v>13</v>
      </c>
      <c r="G1273" s="3161"/>
      <c r="H1273" s="3162">
        <v>1157</v>
      </c>
      <c r="I1273" s="3162">
        <v>1157</v>
      </c>
      <c r="J1273" s="4573"/>
    </row>
    <row r="1274" spans="1:10">
      <c r="A1274" s="4567"/>
      <c r="B1274" s="4125"/>
      <c r="C1274" s="3161" t="s">
        <v>14638</v>
      </c>
      <c r="D1274" s="3161" t="s">
        <v>14155</v>
      </c>
      <c r="E1274" s="3161" t="s">
        <v>1470</v>
      </c>
      <c r="F1274" s="3161">
        <v>26</v>
      </c>
      <c r="G1274" s="3161"/>
      <c r="H1274" s="3162">
        <v>312</v>
      </c>
      <c r="I1274" s="3162">
        <v>312</v>
      </c>
      <c r="J1274" s="4573"/>
    </row>
    <row r="1275" spans="1:10">
      <c r="A1275" s="4567"/>
      <c r="B1275" s="4125"/>
      <c r="C1275" s="3161"/>
      <c r="D1275" s="3161"/>
      <c r="E1275" s="3161"/>
      <c r="F1275" s="3161"/>
      <c r="G1275" s="3161"/>
      <c r="H1275" s="3162">
        <v>7199.8</v>
      </c>
      <c r="I1275" s="3162">
        <v>7199.8</v>
      </c>
      <c r="J1275" s="4573"/>
    </row>
    <row r="1276" spans="1:10">
      <c r="A1276" s="4567"/>
      <c r="B1276" s="4125"/>
      <c r="C1276" s="3161" t="s">
        <v>14202</v>
      </c>
      <c r="D1276" s="3161" t="s">
        <v>15083</v>
      </c>
      <c r="E1276" s="3161" t="s">
        <v>1463</v>
      </c>
      <c r="F1276" s="3161">
        <v>1</v>
      </c>
      <c r="G1276" s="3161"/>
      <c r="H1276" s="3162"/>
      <c r="I1276" s="3162"/>
      <c r="J1276" s="4573"/>
    </row>
    <row r="1277" spans="1:10">
      <c r="A1277" s="4567"/>
      <c r="B1277" s="4125"/>
      <c r="C1277" s="3161" t="s">
        <v>13962</v>
      </c>
      <c r="D1277" s="3161" t="s">
        <v>15078</v>
      </c>
      <c r="E1277" s="3161" t="s">
        <v>1463</v>
      </c>
      <c r="F1277" s="3161">
        <v>39</v>
      </c>
      <c r="G1277" s="3161"/>
      <c r="H1277" s="3162">
        <v>741</v>
      </c>
      <c r="I1277" s="3162">
        <v>741</v>
      </c>
      <c r="J1277" s="4573"/>
    </row>
    <row r="1278" spans="1:10">
      <c r="A1278" s="4567"/>
      <c r="B1278" s="4126"/>
      <c r="C1278" s="3161" t="s">
        <v>15079</v>
      </c>
      <c r="D1278" s="3161" t="s">
        <v>15084</v>
      </c>
      <c r="E1278" s="3161" t="s">
        <v>1463</v>
      </c>
      <c r="F1278" s="3161">
        <v>20</v>
      </c>
      <c r="G1278" s="3161"/>
      <c r="H1278" s="3162">
        <v>1960</v>
      </c>
      <c r="I1278" s="3162">
        <v>1960</v>
      </c>
      <c r="J1278" s="4574"/>
    </row>
    <row r="1279" spans="1:10" ht="38.25">
      <c r="A1279" s="4567">
        <v>279</v>
      </c>
      <c r="B1279" s="4447" t="s">
        <v>15085</v>
      </c>
      <c r="C1279" s="3173" t="s">
        <v>15082</v>
      </c>
      <c r="D1279" s="3173"/>
      <c r="E1279" s="3173"/>
      <c r="F1279" s="3173"/>
      <c r="G1279" s="3173"/>
      <c r="H1279" s="3174">
        <f>SUM(H1280:H1290)</f>
        <v>94628</v>
      </c>
      <c r="I1279" s="3174">
        <f>SUM(I1280:I1290)</f>
        <v>94628</v>
      </c>
      <c r="J1279" s="4572" t="s">
        <v>15072</v>
      </c>
    </row>
    <row r="1280" spans="1:10" ht="25.5">
      <c r="A1280" s="4567"/>
      <c r="B1280" s="4125"/>
      <c r="C1280" s="3161" t="s">
        <v>13954</v>
      </c>
      <c r="D1280" s="3161" t="s">
        <v>15073</v>
      </c>
      <c r="E1280" s="3161" t="s">
        <v>1470</v>
      </c>
      <c r="F1280" s="3161">
        <v>10</v>
      </c>
      <c r="G1280" s="3161"/>
      <c r="H1280" s="3162">
        <v>8900</v>
      </c>
      <c r="I1280" s="3162">
        <v>8900</v>
      </c>
      <c r="J1280" s="4573"/>
    </row>
    <row r="1281" spans="1:10">
      <c r="A1281" s="4567"/>
      <c r="B1281" s="4125"/>
      <c r="C1281" s="3161" t="s">
        <v>4308</v>
      </c>
      <c r="D1281" s="3161" t="s">
        <v>15074</v>
      </c>
      <c r="E1281" s="3161" t="s">
        <v>1470</v>
      </c>
      <c r="F1281" s="3161">
        <v>10</v>
      </c>
      <c r="G1281" s="3161"/>
      <c r="H1281" s="3162">
        <v>45000</v>
      </c>
      <c r="I1281" s="3162">
        <v>45000</v>
      </c>
      <c r="J1281" s="4573"/>
    </row>
    <row r="1282" spans="1:10">
      <c r="A1282" s="4567"/>
      <c r="B1282" s="4125"/>
      <c r="C1282" s="3161" t="s">
        <v>13955</v>
      </c>
      <c r="D1282" s="3161" t="s">
        <v>14498</v>
      </c>
      <c r="E1282" s="3161" t="s">
        <v>1470</v>
      </c>
      <c r="F1282" s="3161">
        <v>10</v>
      </c>
      <c r="G1282" s="3161"/>
      <c r="H1282" s="3162">
        <v>4500</v>
      </c>
      <c r="I1282" s="3162">
        <v>4500</v>
      </c>
      <c r="J1282" s="4573"/>
    </row>
    <row r="1283" spans="1:10">
      <c r="A1283" s="4567"/>
      <c r="B1283" s="4125"/>
      <c r="C1283" s="3161" t="s">
        <v>15086</v>
      </c>
      <c r="D1283" s="3161" t="s">
        <v>13996</v>
      </c>
      <c r="E1283" s="3161" t="s">
        <v>1470</v>
      </c>
      <c r="F1283" s="3161">
        <v>20</v>
      </c>
      <c r="G1283" s="3161"/>
      <c r="H1283" s="3162">
        <v>1980</v>
      </c>
      <c r="I1283" s="3162">
        <v>1980</v>
      </c>
      <c r="J1283" s="4573"/>
    </row>
    <row r="1284" spans="1:10">
      <c r="A1284" s="4567"/>
      <c r="B1284" s="4125"/>
      <c r="C1284" s="3161" t="s">
        <v>13962</v>
      </c>
      <c r="D1284" s="3161" t="s">
        <v>14320</v>
      </c>
      <c r="E1284" s="3161" t="s">
        <v>1463</v>
      </c>
      <c r="F1284" s="3161">
        <v>305</v>
      </c>
      <c r="G1284" s="3161"/>
      <c r="H1284" s="3162">
        <v>20496</v>
      </c>
      <c r="I1284" s="3162">
        <v>20496</v>
      </c>
      <c r="J1284" s="4573"/>
    </row>
    <row r="1285" spans="1:10">
      <c r="A1285" s="4567"/>
      <c r="B1285" s="4125"/>
      <c r="C1285" s="3161" t="s">
        <v>13954</v>
      </c>
      <c r="D1285" s="3161" t="s">
        <v>15076</v>
      </c>
      <c r="E1285" s="3161" t="s">
        <v>1470</v>
      </c>
      <c r="F1285" s="3161">
        <v>9</v>
      </c>
      <c r="G1285" s="3161"/>
      <c r="H1285" s="3162">
        <v>2835</v>
      </c>
      <c r="I1285" s="3162">
        <v>2835</v>
      </c>
      <c r="J1285" s="4573"/>
    </row>
    <row r="1286" spans="1:10">
      <c r="A1286" s="4567"/>
      <c r="B1286" s="4125"/>
      <c r="C1286" s="3161" t="s">
        <v>14636</v>
      </c>
      <c r="D1286" s="3161" t="s">
        <v>14155</v>
      </c>
      <c r="E1286" s="3161" t="s">
        <v>1463</v>
      </c>
      <c r="F1286" s="3161">
        <v>10</v>
      </c>
      <c r="G1286" s="3161"/>
      <c r="H1286" s="3162">
        <v>920</v>
      </c>
      <c r="I1286" s="3162">
        <v>920</v>
      </c>
      <c r="J1286" s="4573"/>
    </row>
    <row r="1287" spans="1:10">
      <c r="A1287" s="4567"/>
      <c r="B1287" s="4125"/>
      <c r="C1287" s="3161" t="s">
        <v>14638</v>
      </c>
      <c r="D1287" s="3161" t="s">
        <v>14155</v>
      </c>
      <c r="E1287" s="3161" t="s">
        <v>1470</v>
      </c>
      <c r="F1287" s="3161">
        <v>20</v>
      </c>
      <c r="G1287" s="3161"/>
      <c r="H1287" s="3162">
        <v>240</v>
      </c>
      <c r="I1287" s="3162">
        <v>240</v>
      </c>
      <c r="J1287" s="4573"/>
    </row>
    <row r="1288" spans="1:10">
      <c r="A1288" s="4567"/>
      <c r="B1288" s="4125"/>
      <c r="C1288" s="3161" t="s">
        <v>14202</v>
      </c>
      <c r="D1288" s="3161" t="s">
        <v>15077</v>
      </c>
      <c r="E1288" s="3161" t="s">
        <v>1470</v>
      </c>
      <c r="F1288" s="3161">
        <v>1</v>
      </c>
      <c r="G1288" s="3161"/>
      <c r="H1288" s="3162">
        <v>7207</v>
      </c>
      <c r="I1288" s="3162">
        <v>7207</v>
      </c>
      <c r="J1288" s="4573"/>
    </row>
    <row r="1289" spans="1:10">
      <c r="A1289" s="4567"/>
      <c r="B1289" s="4125"/>
      <c r="C1289" s="3161" t="s">
        <v>13962</v>
      </c>
      <c r="D1289" s="3161" t="s">
        <v>15078</v>
      </c>
      <c r="E1289" s="3161" t="s">
        <v>1463</v>
      </c>
      <c r="F1289" s="3161">
        <v>30</v>
      </c>
      <c r="G1289" s="3161"/>
      <c r="H1289" s="3162">
        <v>570</v>
      </c>
      <c r="I1289" s="3162">
        <v>570</v>
      </c>
      <c r="J1289" s="4573"/>
    </row>
    <row r="1290" spans="1:10">
      <c r="A1290" s="4567"/>
      <c r="B1290" s="4126"/>
      <c r="C1290" s="3161" t="s">
        <v>15079</v>
      </c>
      <c r="D1290" s="3161" t="s">
        <v>15084</v>
      </c>
      <c r="E1290" s="3161" t="s">
        <v>1463</v>
      </c>
      <c r="F1290" s="3161">
        <v>20</v>
      </c>
      <c r="G1290" s="3161"/>
      <c r="H1290" s="3162">
        <v>1980</v>
      </c>
      <c r="I1290" s="3162">
        <v>1980</v>
      </c>
      <c r="J1290" s="4574"/>
    </row>
    <row r="1291" spans="1:10" ht="38.25">
      <c r="A1291" s="4567">
        <v>280</v>
      </c>
      <c r="B1291" s="4447" t="s">
        <v>15087</v>
      </c>
      <c r="C1291" s="3173" t="s">
        <v>15082</v>
      </c>
      <c r="D1291" s="3173"/>
      <c r="E1291" s="3173"/>
      <c r="F1291" s="3173"/>
      <c r="G1291" s="3173"/>
      <c r="H1291" s="3174">
        <f>SUM(H1292:H1302)</f>
        <v>113775</v>
      </c>
      <c r="I1291" s="3174">
        <f>SUM(I1292:I1302)</f>
        <v>113775</v>
      </c>
      <c r="J1291" s="4572" t="s">
        <v>15072</v>
      </c>
    </row>
    <row r="1292" spans="1:10" ht="25.5">
      <c r="A1292" s="4567"/>
      <c r="B1292" s="4125"/>
      <c r="C1292" s="3161" t="s">
        <v>13954</v>
      </c>
      <c r="D1292" s="3161" t="s">
        <v>15073</v>
      </c>
      <c r="E1292" s="3161" t="s">
        <v>1470</v>
      </c>
      <c r="F1292" s="3161">
        <v>13</v>
      </c>
      <c r="G1292" s="3161"/>
      <c r="H1292" s="3162">
        <v>11180</v>
      </c>
      <c r="I1292" s="3162">
        <v>11180</v>
      </c>
      <c r="J1292" s="4573"/>
    </row>
    <row r="1293" spans="1:10">
      <c r="A1293" s="4567"/>
      <c r="B1293" s="4125"/>
      <c r="C1293" s="3161" t="s">
        <v>4308</v>
      </c>
      <c r="D1293" s="3161" t="s">
        <v>15088</v>
      </c>
      <c r="E1293" s="3161" t="s">
        <v>1470</v>
      </c>
      <c r="F1293" s="3161">
        <v>13</v>
      </c>
      <c r="G1293" s="3161"/>
      <c r="H1293" s="3162">
        <v>55900</v>
      </c>
      <c r="I1293" s="3162">
        <v>55900</v>
      </c>
      <c r="J1293" s="4573"/>
    </row>
    <row r="1294" spans="1:10">
      <c r="A1294" s="4567"/>
      <c r="B1294" s="4125"/>
      <c r="C1294" s="3161" t="s">
        <v>13955</v>
      </c>
      <c r="D1294" s="3161" t="s">
        <v>15089</v>
      </c>
      <c r="E1294" s="3161" t="s">
        <v>1470</v>
      </c>
      <c r="F1294" s="3161">
        <v>13</v>
      </c>
      <c r="G1294" s="3161"/>
      <c r="H1294" s="3162">
        <v>5200</v>
      </c>
      <c r="I1294" s="3162">
        <v>5200</v>
      </c>
      <c r="J1294" s="4573"/>
    </row>
    <row r="1295" spans="1:10">
      <c r="A1295" s="4567"/>
      <c r="B1295" s="4125"/>
      <c r="C1295" s="3161" t="s">
        <v>13957</v>
      </c>
      <c r="D1295" s="3161" t="s">
        <v>13996</v>
      </c>
      <c r="E1295" s="3161" t="s">
        <v>1470</v>
      </c>
      <c r="F1295" s="3161">
        <v>26</v>
      </c>
      <c r="G1295" s="3161"/>
      <c r="H1295" s="3162">
        <v>2522</v>
      </c>
      <c r="I1295" s="3162">
        <v>2522</v>
      </c>
      <c r="J1295" s="4573"/>
    </row>
    <row r="1296" spans="1:10">
      <c r="A1296" s="4567"/>
      <c r="B1296" s="4125"/>
      <c r="C1296" s="3161" t="s">
        <v>13962</v>
      </c>
      <c r="D1296" s="3161" t="s">
        <v>14320</v>
      </c>
      <c r="E1296" s="3161" t="s">
        <v>1463</v>
      </c>
      <c r="F1296" s="3161">
        <v>390</v>
      </c>
      <c r="G1296" s="3161"/>
      <c r="H1296" s="3162">
        <v>26130</v>
      </c>
      <c r="I1296" s="3162">
        <v>26130</v>
      </c>
      <c r="J1296" s="4573"/>
    </row>
    <row r="1297" spans="1:10">
      <c r="A1297" s="4567"/>
      <c r="B1297" s="4125"/>
      <c r="C1297" s="3161" t="s">
        <v>13954</v>
      </c>
      <c r="D1297" s="3161" t="s">
        <v>15076</v>
      </c>
      <c r="E1297" s="3161" t="s">
        <v>1470</v>
      </c>
      <c r="F1297" s="3161">
        <v>6</v>
      </c>
      <c r="G1297" s="3161"/>
      <c r="H1297" s="3162">
        <v>1884</v>
      </c>
      <c r="I1297" s="3162">
        <v>1884</v>
      </c>
      <c r="J1297" s="4573"/>
    </row>
    <row r="1298" spans="1:10">
      <c r="A1298" s="4567"/>
      <c r="B1298" s="4125"/>
      <c r="C1298" s="3161" t="s">
        <v>14636</v>
      </c>
      <c r="D1298" s="3161" t="s">
        <v>14155</v>
      </c>
      <c r="E1298" s="3161" t="s">
        <v>1463</v>
      </c>
      <c r="F1298" s="3161">
        <v>8</v>
      </c>
      <c r="G1298" s="3161"/>
      <c r="H1298" s="3162">
        <v>720</v>
      </c>
      <c r="I1298" s="3162">
        <v>720</v>
      </c>
      <c r="J1298" s="4573"/>
    </row>
    <row r="1299" spans="1:10">
      <c r="A1299" s="4567"/>
      <c r="B1299" s="4125"/>
      <c r="C1299" s="3161" t="s">
        <v>14638</v>
      </c>
      <c r="D1299" s="3161" t="s">
        <v>14155</v>
      </c>
      <c r="E1299" s="3161" t="s">
        <v>1470</v>
      </c>
      <c r="F1299" s="3161">
        <v>26</v>
      </c>
      <c r="G1299" s="3161"/>
      <c r="H1299" s="3162">
        <v>312</v>
      </c>
      <c r="I1299" s="3162">
        <v>312</v>
      </c>
      <c r="J1299" s="4573"/>
    </row>
    <row r="1300" spans="1:10">
      <c r="A1300" s="4567"/>
      <c r="B1300" s="4125"/>
      <c r="C1300" s="3161" t="s">
        <v>14202</v>
      </c>
      <c r="D1300" s="3161" t="s">
        <v>15077</v>
      </c>
      <c r="E1300" s="3161" t="s">
        <v>1470</v>
      </c>
      <c r="F1300" s="3161">
        <v>1</v>
      </c>
      <c r="G1300" s="3161"/>
      <c r="H1300" s="3162">
        <v>7206</v>
      </c>
      <c r="I1300" s="3162">
        <v>7206</v>
      </c>
      <c r="J1300" s="4573"/>
    </row>
    <row r="1301" spans="1:10">
      <c r="A1301" s="4567"/>
      <c r="B1301" s="4125"/>
      <c r="C1301" s="3161" t="s">
        <v>13962</v>
      </c>
      <c r="D1301" s="3161" t="s">
        <v>15078</v>
      </c>
      <c r="E1301" s="3161" t="s">
        <v>1463</v>
      </c>
      <c r="F1301" s="3161">
        <v>39</v>
      </c>
      <c r="G1301" s="3161"/>
      <c r="H1301" s="3162">
        <v>741</v>
      </c>
      <c r="I1301" s="3162">
        <v>741</v>
      </c>
      <c r="J1301" s="4573"/>
    </row>
    <row r="1302" spans="1:10">
      <c r="A1302" s="4567"/>
      <c r="B1302" s="4126"/>
      <c r="C1302" s="3161" t="s">
        <v>15079</v>
      </c>
      <c r="D1302" s="3161" t="s">
        <v>15080</v>
      </c>
      <c r="E1302" s="3161" t="s">
        <v>1463</v>
      </c>
      <c r="F1302" s="3161">
        <v>20</v>
      </c>
      <c r="G1302" s="3161"/>
      <c r="H1302" s="3162">
        <v>1980</v>
      </c>
      <c r="I1302" s="3162">
        <v>1980</v>
      </c>
      <c r="J1302" s="4574"/>
    </row>
    <row r="1303" spans="1:10" ht="38.25">
      <c r="A1303" s="4567">
        <v>281</v>
      </c>
      <c r="B1303" s="4447" t="s">
        <v>15090</v>
      </c>
      <c r="C1303" s="3173" t="s">
        <v>15082</v>
      </c>
      <c r="D1303" s="3173"/>
      <c r="E1303" s="3173"/>
      <c r="F1303" s="3173"/>
      <c r="G1303" s="3173"/>
      <c r="H1303" s="3174">
        <f>SUM(H1304:H1314)</f>
        <v>152037</v>
      </c>
      <c r="I1303" s="3174">
        <f>SUM(I1304:I1314)</f>
        <v>152037</v>
      </c>
      <c r="J1303" s="4572" t="s">
        <v>15072</v>
      </c>
    </row>
    <row r="1304" spans="1:10" ht="25.5">
      <c r="A1304" s="4567"/>
      <c r="B1304" s="4125"/>
      <c r="C1304" s="3161" t="s">
        <v>13954</v>
      </c>
      <c r="D1304" s="3161" t="s">
        <v>15073</v>
      </c>
      <c r="E1304" s="3161" t="s">
        <v>1470</v>
      </c>
      <c r="F1304" s="3161">
        <v>15</v>
      </c>
      <c r="G1304" s="3161"/>
      <c r="H1304" s="3162">
        <v>13200</v>
      </c>
      <c r="I1304" s="3162">
        <v>13200</v>
      </c>
      <c r="J1304" s="4573"/>
    </row>
    <row r="1305" spans="1:10">
      <c r="A1305" s="4567"/>
      <c r="B1305" s="4125"/>
      <c r="C1305" s="3161" t="s">
        <v>4308</v>
      </c>
      <c r="D1305" s="3161" t="s">
        <v>15074</v>
      </c>
      <c r="E1305" s="3161" t="s">
        <v>1470</v>
      </c>
      <c r="F1305" s="3161">
        <v>15</v>
      </c>
      <c r="G1305" s="3161"/>
      <c r="H1305" s="3162">
        <v>67500</v>
      </c>
      <c r="I1305" s="3162">
        <v>67500</v>
      </c>
      <c r="J1305" s="4573"/>
    </row>
    <row r="1306" spans="1:10">
      <c r="A1306" s="4567"/>
      <c r="B1306" s="4125"/>
      <c r="C1306" s="3161" t="s">
        <v>13955</v>
      </c>
      <c r="D1306" s="3161" t="s">
        <v>14498</v>
      </c>
      <c r="E1306" s="3161" t="s">
        <v>1470</v>
      </c>
      <c r="F1306" s="3161">
        <v>15</v>
      </c>
      <c r="G1306" s="3161"/>
      <c r="H1306" s="3162">
        <v>6900</v>
      </c>
      <c r="I1306" s="3162">
        <v>6900</v>
      </c>
      <c r="J1306" s="4573"/>
    </row>
    <row r="1307" spans="1:10">
      <c r="A1307" s="4567"/>
      <c r="B1307" s="4125"/>
      <c r="C1307" s="3161" t="s">
        <v>13957</v>
      </c>
      <c r="D1307" s="3161" t="s">
        <v>13996</v>
      </c>
      <c r="E1307" s="3161" t="s">
        <v>1470</v>
      </c>
      <c r="F1307" s="3161">
        <v>26</v>
      </c>
      <c r="G1307" s="3161"/>
      <c r="H1307" s="3162">
        <v>2548</v>
      </c>
      <c r="I1307" s="3162">
        <v>2548</v>
      </c>
      <c r="J1307" s="4573"/>
    </row>
    <row r="1308" spans="1:10">
      <c r="A1308" s="4567"/>
      <c r="B1308" s="4125"/>
      <c r="C1308" s="3161" t="s">
        <v>13962</v>
      </c>
      <c r="D1308" s="3161" t="s">
        <v>14320</v>
      </c>
      <c r="E1308" s="3161" t="s">
        <v>1463</v>
      </c>
      <c r="F1308" s="3161">
        <v>590</v>
      </c>
      <c r="G1308" s="3161"/>
      <c r="H1308" s="3162">
        <v>46020</v>
      </c>
      <c r="I1308" s="3162">
        <v>46020</v>
      </c>
      <c r="J1308" s="4573"/>
    </row>
    <row r="1309" spans="1:10">
      <c r="A1309" s="4567"/>
      <c r="B1309" s="4125"/>
      <c r="C1309" s="3161" t="s">
        <v>13954</v>
      </c>
      <c r="D1309" s="3161" t="s">
        <v>15076</v>
      </c>
      <c r="E1309" s="3161" t="s">
        <v>1470</v>
      </c>
      <c r="F1309" s="3161">
        <v>13</v>
      </c>
      <c r="G1309" s="3161"/>
      <c r="H1309" s="3162">
        <v>4368</v>
      </c>
      <c r="I1309" s="3162">
        <v>4368</v>
      </c>
      <c r="J1309" s="4573"/>
    </row>
    <row r="1310" spans="1:10">
      <c r="A1310" s="4567"/>
      <c r="B1310" s="4125"/>
      <c r="C1310" s="3161" t="s">
        <v>14636</v>
      </c>
      <c r="D1310" s="3161" t="s">
        <v>14155</v>
      </c>
      <c r="E1310" s="3161" t="s">
        <v>1463</v>
      </c>
      <c r="F1310" s="3161">
        <v>13</v>
      </c>
      <c r="G1310" s="3161"/>
      <c r="H1310" s="3162">
        <v>1183</v>
      </c>
      <c r="I1310" s="3162">
        <v>1183</v>
      </c>
      <c r="J1310" s="4573"/>
    </row>
    <row r="1311" spans="1:10">
      <c r="A1311" s="4567"/>
      <c r="B1311" s="4125"/>
      <c r="C1311" s="3161" t="s">
        <v>14638</v>
      </c>
      <c r="D1311" s="3161" t="s">
        <v>14155</v>
      </c>
      <c r="E1311" s="3161" t="s">
        <v>1470</v>
      </c>
      <c r="F1311" s="3161">
        <v>26</v>
      </c>
      <c r="G1311" s="3161"/>
      <c r="H1311" s="3162">
        <v>364</v>
      </c>
      <c r="I1311" s="3162">
        <v>364</v>
      </c>
      <c r="J1311" s="4573"/>
    </row>
    <row r="1312" spans="1:10">
      <c r="A1312" s="4567"/>
      <c r="B1312" s="4125"/>
      <c r="C1312" s="3161" t="s">
        <v>14202</v>
      </c>
      <c r="D1312" s="3161" t="s">
        <v>15077</v>
      </c>
      <c r="E1312" s="3161" t="s">
        <v>1470</v>
      </c>
      <c r="F1312" s="3161">
        <v>1</v>
      </c>
      <c r="G1312" s="3161"/>
      <c r="H1312" s="3162">
        <v>7194</v>
      </c>
      <c r="I1312" s="3162">
        <v>7194</v>
      </c>
      <c r="J1312" s="4573"/>
    </row>
    <row r="1313" spans="1:10">
      <c r="A1313" s="4567"/>
      <c r="B1313" s="4125"/>
      <c r="C1313" s="3161" t="s">
        <v>13962</v>
      </c>
      <c r="D1313" s="3161" t="s">
        <v>15078</v>
      </c>
      <c r="E1313" s="3161" t="s">
        <v>1463</v>
      </c>
      <c r="F1313" s="3161">
        <v>39</v>
      </c>
      <c r="G1313" s="3161"/>
      <c r="H1313" s="3162">
        <v>780</v>
      </c>
      <c r="I1313" s="3162">
        <v>780</v>
      </c>
      <c r="J1313" s="4573"/>
    </row>
    <row r="1314" spans="1:10">
      <c r="A1314" s="4567"/>
      <c r="B1314" s="4126"/>
      <c r="C1314" s="3161" t="s">
        <v>15079</v>
      </c>
      <c r="D1314" s="3161" t="s">
        <v>15084</v>
      </c>
      <c r="E1314" s="3161" t="s">
        <v>1463</v>
      </c>
      <c r="F1314" s="3161">
        <v>20</v>
      </c>
      <c r="G1314" s="3161"/>
      <c r="H1314" s="3162">
        <v>1980</v>
      </c>
      <c r="I1314" s="3162">
        <v>1980</v>
      </c>
      <c r="J1314" s="4574"/>
    </row>
    <row r="1315" spans="1:10" ht="38.25">
      <c r="A1315" s="4567">
        <v>282</v>
      </c>
      <c r="B1315" s="4447" t="s">
        <v>15091</v>
      </c>
      <c r="C1315" s="3173" t="s">
        <v>15082</v>
      </c>
      <c r="D1315" s="3173"/>
      <c r="E1315" s="3173"/>
      <c r="F1315" s="3173"/>
      <c r="G1315" s="3173"/>
      <c r="H1315" s="3174">
        <f>SUM(H1316:H1325)</f>
        <v>98467</v>
      </c>
      <c r="I1315" s="3174">
        <f>SUM(I1316:I1325)</f>
        <v>98467</v>
      </c>
      <c r="J1315" s="4572" t="s">
        <v>15072</v>
      </c>
    </row>
    <row r="1316" spans="1:10" ht="25.5">
      <c r="A1316" s="4567"/>
      <c r="B1316" s="4125"/>
      <c r="C1316" s="3161" t="s">
        <v>13954</v>
      </c>
      <c r="D1316" s="3161" t="s">
        <v>15073</v>
      </c>
      <c r="E1316" s="3161" t="s">
        <v>1470</v>
      </c>
      <c r="F1316" s="3161">
        <v>18</v>
      </c>
      <c r="G1316" s="3161"/>
      <c r="H1316" s="3162">
        <v>16560</v>
      </c>
      <c r="I1316" s="3162">
        <v>16560</v>
      </c>
      <c r="J1316" s="4573"/>
    </row>
    <row r="1317" spans="1:10">
      <c r="A1317" s="4567"/>
      <c r="B1317" s="4125"/>
      <c r="C1317" s="3161" t="s">
        <v>4308</v>
      </c>
      <c r="D1317" s="3161" t="s">
        <v>15074</v>
      </c>
      <c r="E1317" s="3161" t="s">
        <v>1470</v>
      </c>
      <c r="F1317" s="3161">
        <v>18</v>
      </c>
      <c r="G1317" s="3161"/>
      <c r="H1317" s="3162">
        <v>38700</v>
      </c>
      <c r="I1317" s="3162">
        <v>38700</v>
      </c>
      <c r="J1317" s="4573"/>
    </row>
    <row r="1318" spans="1:10">
      <c r="A1318" s="4567"/>
      <c r="B1318" s="4125"/>
      <c r="C1318" s="3161" t="s">
        <v>13955</v>
      </c>
      <c r="D1318" s="3161" t="s">
        <v>14498</v>
      </c>
      <c r="E1318" s="3161" t="s">
        <v>1470</v>
      </c>
      <c r="F1318" s="3161">
        <v>18</v>
      </c>
      <c r="G1318" s="3161"/>
      <c r="H1318" s="3162">
        <v>8460</v>
      </c>
      <c r="I1318" s="3162">
        <v>8460</v>
      </c>
      <c r="J1318" s="4573"/>
    </row>
    <row r="1319" spans="1:10">
      <c r="A1319" s="4567"/>
      <c r="B1319" s="4125"/>
      <c r="C1319" s="3161" t="s">
        <v>13957</v>
      </c>
      <c r="D1319" s="3161" t="s">
        <v>13996</v>
      </c>
      <c r="E1319" s="3161" t="s">
        <v>1470</v>
      </c>
      <c r="F1319" s="3161">
        <v>10</v>
      </c>
      <c r="G1319" s="3161"/>
      <c r="H1319" s="3162">
        <v>990</v>
      </c>
      <c r="I1319" s="3162">
        <v>990</v>
      </c>
      <c r="J1319" s="4573"/>
    </row>
    <row r="1320" spans="1:10">
      <c r="A1320" s="4567"/>
      <c r="B1320" s="4125"/>
      <c r="C1320" s="3161" t="s">
        <v>13962</v>
      </c>
      <c r="D1320" s="3161" t="s">
        <v>15075</v>
      </c>
      <c r="E1320" s="3161" t="s">
        <v>1463</v>
      </c>
      <c r="F1320" s="3161">
        <v>200</v>
      </c>
      <c r="G1320" s="3161"/>
      <c r="H1320" s="3162">
        <v>17200</v>
      </c>
      <c r="I1320" s="3162">
        <v>17200</v>
      </c>
      <c r="J1320" s="4573"/>
    </row>
    <row r="1321" spans="1:10">
      <c r="A1321" s="4567"/>
      <c r="B1321" s="4125"/>
      <c r="C1321" s="3161" t="s">
        <v>13954</v>
      </c>
      <c r="D1321" s="3161" t="s">
        <v>15076</v>
      </c>
      <c r="E1321" s="3161" t="s">
        <v>1470</v>
      </c>
      <c r="F1321" s="3161">
        <v>10</v>
      </c>
      <c r="G1321" s="3161"/>
      <c r="H1321" s="3162">
        <v>3470</v>
      </c>
      <c r="I1321" s="3162">
        <v>3470</v>
      </c>
      <c r="J1321" s="4573"/>
    </row>
    <row r="1322" spans="1:10">
      <c r="A1322" s="4567"/>
      <c r="B1322" s="4125"/>
      <c r="C1322" s="3161" t="s">
        <v>14636</v>
      </c>
      <c r="D1322" s="3161" t="s">
        <v>14155</v>
      </c>
      <c r="E1322" s="3161" t="s">
        <v>1463</v>
      </c>
      <c r="F1322" s="3161">
        <v>40</v>
      </c>
      <c r="G1322" s="3161"/>
      <c r="H1322" s="3162">
        <v>3640</v>
      </c>
      <c r="I1322" s="3162">
        <v>3640</v>
      </c>
      <c r="J1322" s="4573"/>
    </row>
    <row r="1323" spans="1:10">
      <c r="A1323" s="4567"/>
      <c r="B1323" s="4125"/>
      <c r="C1323" s="3161" t="s">
        <v>14638</v>
      </c>
      <c r="D1323" s="3161" t="s">
        <v>14155</v>
      </c>
      <c r="E1323" s="3161" t="s">
        <v>1470</v>
      </c>
      <c r="F1323" s="3161">
        <v>60</v>
      </c>
      <c r="G1323" s="3161"/>
      <c r="H1323" s="3162">
        <v>960</v>
      </c>
      <c r="I1323" s="3162">
        <v>960</v>
      </c>
      <c r="J1323" s="4573"/>
    </row>
    <row r="1324" spans="1:10">
      <c r="A1324" s="4567"/>
      <c r="B1324" s="4125"/>
      <c r="C1324" s="3161" t="s">
        <v>14202</v>
      </c>
      <c r="D1324" s="3161" t="s">
        <v>15077</v>
      </c>
      <c r="E1324" s="3161" t="s">
        <v>1470</v>
      </c>
      <c r="F1324" s="3161">
        <v>1</v>
      </c>
      <c r="G1324" s="3161"/>
      <c r="H1324" s="3162">
        <v>7167</v>
      </c>
      <c r="I1324" s="3162">
        <v>7167</v>
      </c>
      <c r="J1324" s="4573"/>
    </row>
    <row r="1325" spans="1:10">
      <c r="A1325" s="4567"/>
      <c r="B1325" s="4126"/>
      <c r="C1325" s="3161" t="s">
        <v>13962</v>
      </c>
      <c r="D1325" s="3161" t="s">
        <v>15078</v>
      </c>
      <c r="E1325" s="3161" t="s">
        <v>1463</v>
      </c>
      <c r="F1325" s="3161">
        <v>44</v>
      </c>
      <c r="G1325" s="3161"/>
      <c r="H1325" s="3162">
        <v>1320</v>
      </c>
      <c r="I1325" s="3162">
        <v>1320</v>
      </c>
      <c r="J1325" s="4574"/>
    </row>
    <row r="1326" spans="1:10" ht="38.25">
      <c r="A1326" s="4567">
        <v>283</v>
      </c>
      <c r="B1326" s="4447" t="s">
        <v>15092</v>
      </c>
      <c r="C1326" s="3173" t="s">
        <v>15082</v>
      </c>
      <c r="D1326" s="3173"/>
      <c r="E1326" s="3173"/>
      <c r="F1326" s="3173">
        <v>577</v>
      </c>
      <c r="G1326" s="3173"/>
      <c r="H1326" s="3174">
        <f>SUM(H1327:H1337)</f>
        <v>132741</v>
      </c>
      <c r="I1326" s="3174">
        <f>SUM(I1327:I1337)</f>
        <v>132741</v>
      </c>
      <c r="J1326" s="4572" t="s">
        <v>15072</v>
      </c>
    </row>
    <row r="1327" spans="1:10" ht="25.5">
      <c r="A1327" s="4567"/>
      <c r="B1327" s="4125"/>
      <c r="C1327" s="3161" t="s">
        <v>13954</v>
      </c>
      <c r="D1327" s="3161" t="s">
        <v>15073</v>
      </c>
      <c r="E1327" s="3161" t="s">
        <v>1470</v>
      </c>
      <c r="F1327" s="3161">
        <v>13</v>
      </c>
      <c r="G1327" s="3161"/>
      <c r="H1327" s="3162">
        <v>11440</v>
      </c>
      <c r="I1327" s="3162">
        <v>11440</v>
      </c>
      <c r="J1327" s="4573"/>
    </row>
    <row r="1328" spans="1:10">
      <c r="A1328" s="4567"/>
      <c r="B1328" s="4125"/>
      <c r="C1328" s="3161" t="s">
        <v>4308</v>
      </c>
      <c r="D1328" s="3161" t="s">
        <v>15074</v>
      </c>
      <c r="E1328" s="3161" t="s">
        <v>1470</v>
      </c>
      <c r="F1328" s="3161">
        <v>13</v>
      </c>
      <c r="G1328" s="3161"/>
      <c r="H1328" s="3162">
        <v>58175</v>
      </c>
      <c r="I1328" s="3162">
        <v>58175</v>
      </c>
      <c r="J1328" s="4573"/>
    </row>
    <row r="1329" spans="1:10">
      <c r="A1329" s="4567"/>
      <c r="B1329" s="4125"/>
      <c r="C1329" s="3161" t="s">
        <v>13955</v>
      </c>
      <c r="D1329" s="3161" t="s">
        <v>14498</v>
      </c>
      <c r="E1329" s="3161" t="s">
        <v>1470</v>
      </c>
      <c r="F1329" s="3161">
        <v>13</v>
      </c>
      <c r="G1329" s="3161"/>
      <c r="H1329" s="3162">
        <v>5850</v>
      </c>
      <c r="I1329" s="3162">
        <v>5850</v>
      </c>
      <c r="J1329" s="4573"/>
    </row>
    <row r="1330" spans="1:10">
      <c r="A1330" s="4567"/>
      <c r="B1330" s="4125"/>
      <c r="C1330" s="3161" t="s">
        <v>13957</v>
      </c>
      <c r="D1330" s="3161" t="s">
        <v>13996</v>
      </c>
      <c r="E1330" s="3161" t="s">
        <v>1470</v>
      </c>
      <c r="F1330" s="3161">
        <v>22</v>
      </c>
      <c r="G1330" s="3161"/>
      <c r="H1330" s="3162">
        <v>2156</v>
      </c>
      <c r="I1330" s="3162">
        <v>2156</v>
      </c>
      <c r="J1330" s="4573"/>
    </row>
    <row r="1331" spans="1:10">
      <c r="A1331" s="4567"/>
      <c r="B1331" s="4125"/>
      <c r="C1331" s="3161" t="s">
        <v>13962</v>
      </c>
      <c r="D1331" s="3161" t="s">
        <v>15075</v>
      </c>
      <c r="E1331" s="3161" t="s">
        <v>1463</v>
      </c>
      <c r="F1331" s="3161">
        <v>505</v>
      </c>
      <c r="G1331" s="3161"/>
      <c r="H1331" s="3162">
        <v>39390</v>
      </c>
      <c r="I1331" s="3162">
        <v>39390</v>
      </c>
      <c r="J1331" s="4573"/>
    </row>
    <row r="1332" spans="1:10">
      <c r="A1332" s="4567"/>
      <c r="B1332" s="4125"/>
      <c r="C1332" s="3161" t="s">
        <v>13954</v>
      </c>
      <c r="D1332" s="3161" t="s">
        <v>15076</v>
      </c>
      <c r="E1332" s="3161" t="s">
        <v>1470</v>
      </c>
      <c r="F1332" s="3161">
        <v>13</v>
      </c>
      <c r="G1332" s="3161"/>
      <c r="H1332" s="3162">
        <v>4368</v>
      </c>
      <c r="I1332" s="3162">
        <v>4368</v>
      </c>
      <c r="J1332" s="4573"/>
    </row>
    <row r="1333" spans="1:10">
      <c r="A1333" s="4567"/>
      <c r="B1333" s="4125"/>
      <c r="C1333" s="3161" t="s">
        <v>14636</v>
      </c>
      <c r="D1333" s="3161" t="s">
        <v>14155</v>
      </c>
      <c r="E1333" s="3161" t="s">
        <v>1463</v>
      </c>
      <c r="F1333" s="3161">
        <v>13</v>
      </c>
      <c r="G1333" s="3161"/>
      <c r="H1333" s="3162">
        <v>1183</v>
      </c>
      <c r="I1333" s="3162">
        <v>1183</v>
      </c>
      <c r="J1333" s="4573"/>
    </row>
    <row r="1334" spans="1:10">
      <c r="A1334" s="4567"/>
      <c r="B1334" s="4125"/>
      <c r="C1334" s="3161" t="s">
        <v>14638</v>
      </c>
      <c r="D1334" s="3161" t="s">
        <v>14155</v>
      </c>
      <c r="E1334" s="3161" t="s">
        <v>1470</v>
      </c>
      <c r="F1334" s="3161">
        <v>16</v>
      </c>
      <c r="G1334" s="3161"/>
      <c r="H1334" s="3162">
        <v>224</v>
      </c>
      <c r="I1334" s="3162">
        <v>224</v>
      </c>
      <c r="J1334" s="4573"/>
    </row>
    <row r="1335" spans="1:10">
      <c r="A1335" s="4567"/>
      <c r="B1335" s="4125"/>
      <c r="C1335" s="3161" t="s">
        <v>14202</v>
      </c>
      <c r="D1335" s="3161" t="s">
        <v>15077</v>
      </c>
      <c r="E1335" s="3161" t="s">
        <v>1470</v>
      </c>
      <c r="F1335" s="3161">
        <v>1</v>
      </c>
      <c r="G1335" s="3161"/>
      <c r="H1335" s="3162">
        <v>7195</v>
      </c>
      <c r="I1335" s="3162">
        <v>7195</v>
      </c>
      <c r="J1335" s="4573"/>
    </row>
    <row r="1336" spans="1:10">
      <c r="A1336" s="4567"/>
      <c r="B1336" s="4125"/>
      <c r="C1336" s="3161" t="s">
        <v>13962</v>
      </c>
      <c r="D1336" s="3161" t="s">
        <v>15078</v>
      </c>
      <c r="E1336" s="3161" t="s">
        <v>1463</v>
      </c>
      <c r="F1336" s="3161">
        <v>39</v>
      </c>
      <c r="G1336" s="3161"/>
      <c r="H1336" s="3162">
        <v>780</v>
      </c>
      <c r="I1336" s="3162">
        <v>780</v>
      </c>
      <c r="J1336" s="4573"/>
    </row>
    <row r="1337" spans="1:10">
      <c r="A1337" s="4567"/>
      <c r="B1337" s="4126"/>
      <c r="C1337" s="3161" t="s">
        <v>15079</v>
      </c>
      <c r="D1337" s="3161" t="s">
        <v>15080</v>
      </c>
      <c r="E1337" s="3161" t="s">
        <v>1463</v>
      </c>
      <c r="F1337" s="3161">
        <v>20</v>
      </c>
      <c r="G1337" s="3161"/>
      <c r="H1337" s="3162">
        <v>1980</v>
      </c>
      <c r="I1337" s="3162">
        <v>1980</v>
      </c>
      <c r="J1337" s="4574"/>
    </row>
    <row r="1338" spans="1:10" ht="38.25">
      <c r="A1338" s="4567">
        <v>284</v>
      </c>
      <c r="B1338" s="4447" t="s">
        <v>15093</v>
      </c>
      <c r="C1338" s="3173" t="s">
        <v>15082</v>
      </c>
      <c r="D1338" s="3173"/>
      <c r="E1338" s="3173"/>
      <c r="F1338" s="3173">
        <v>577</v>
      </c>
      <c r="G1338" s="3173"/>
      <c r="H1338" s="3174">
        <f>SUM(H1339:H1349)</f>
        <v>133190</v>
      </c>
      <c r="I1338" s="3174">
        <f>SUM(I1339:I1349)</f>
        <v>133190</v>
      </c>
      <c r="J1338" s="4572" t="s">
        <v>15072</v>
      </c>
    </row>
    <row r="1339" spans="1:10" ht="25.5">
      <c r="A1339" s="4567"/>
      <c r="B1339" s="4125"/>
      <c r="C1339" s="3161" t="s">
        <v>13954</v>
      </c>
      <c r="D1339" s="3161" t="s">
        <v>15073</v>
      </c>
      <c r="E1339" s="3161" t="s">
        <v>1470</v>
      </c>
      <c r="F1339" s="3161">
        <v>13</v>
      </c>
      <c r="G1339" s="3161"/>
      <c r="H1339" s="3162">
        <v>11440</v>
      </c>
      <c r="I1339" s="3162">
        <v>11440</v>
      </c>
      <c r="J1339" s="4573"/>
    </row>
    <row r="1340" spans="1:10">
      <c r="A1340" s="4567"/>
      <c r="B1340" s="4125"/>
      <c r="C1340" s="3161" t="s">
        <v>4308</v>
      </c>
      <c r="D1340" s="3161" t="s">
        <v>15074</v>
      </c>
      <c r="E1340" s="3161" t="s">
        <v>1470</v>
      </c>
      <c r="F1340" s="3161">
        <v>13</v>
      </c>
      <c r="G1340" s="3161"/>
      <c r="H1340" s="3162">
        <v>58175</v>
      </c>
      <c r="I1340" s="3162">
        <v>58175</v>
      </c>
      <c r="J1340" s="4573"/>
    </row>
    <row r="1341" spans="1:10">
      <c r="A1341" s="4567"/>
      <c r="B1341" s="4125"/>
      <c r="C1341" s="3161" t="s">
        <v>13955</v>
      </c>
      <c r="D1341" s="3161" t="s">
        <v>14498</v>
      </c>
      <c r="E1341" s="3161" t="s">
        <v>1470</v>
      </c>
      <c r="F1341" s="3161">
        <v>13</v>
      </c>
      <c r="G1341" s="3161"/>
      <c r="H1341" s="3162">
        <v>5850</v>
      </c>
      <c r="I1341" s="3162">
        <v>5850</v>
      </c>
      <c r="J1341" s="4573"/>
    </row>
    <row r="1342" spans="1:10">
      <c r="A1342" s="4567"/>
      <c r="B1342" s="4125"/>
      <c r="C1342" s="3161" t="s">
        <v>13957</v>
      </c>
      <c r="D1342" s="3161" t="s">
        <v>13996</v>
      </c>
      <c r="E1342" s="3161" t="s">
        <v>1470</v>
      </c>
      <c r="F1342" s="3161">
        <v>26</v>
      </c>
      <c r="G1342" s="3161"/>
      <c r="H1342" s="3162">
        <v>2548</v>
      </c>
      <c r="I1342" s="3162">
        <v>2548</v>
      </c>
      <c r="J1342" s="4573"/>
    </row>
    <row r="1343" spans="1:10">
      <c r="A1343" s="4567"/>
      <c r="B1343" s="4125"/>
      <c r="C1343" s="3161" t="s">
        <v>13962</v>
      </c>
      <c r="D1343" s="3161" t="s">
        <v>14320</v>
      </c>
      <c r="E1343" s="3161" t="s">
        <v>1463</v>
      </c>
      <c r="F1343" s="3161">
        <v>505</v>
      </c>
      <c r="G1343" s="3161"/>
      <c r="H1343" s="3162">
        <v>39390</v>
      </c>
      <c r="I1343" s="3162">
        <v>39390</v>
      </c>
      <c r="J1343" s="4573"/>
    </row>
    <row r="1344" spans="1:10">
      <c r="A1344" s="4567"/>
      <c r="B1344" s="4125"/>
      <c r="C1344" s="3161" t="s">
        <v>13954</v>
      </c>
      <c r="D1344" s="3161" t="s">
        <v>15076</v>
      </c>
      <c r="E1344" s="3161" t="s">
        <v>1470</v>
      </c>
      <c r="F1344" s="3161">
        <v>13</v>
      </c>
      <c r="G1344" s="3161"/>
      <c r="H1344" s="3162">
        <v>4368</v>
      </c>
      <c r="I1344" s="3162">
        <v>4368</v>
      </c>
      <c r="J1344" s="4573"/>
    </row>
    <row r="1345" spans="1:10">
      <c r="A1345" s="4567"/>
      <c r="B1345" s="4125"/>
      <c r="C1345" s="3161" t="s">
        <v>14636</v>
      </c>
      <c r="D1345" s="3161" t="s">
        <v>14155</v>
      </c>
      <c r="E1345" s="3161" t="s">
        <v>1463</v>
      </c>
      <c r="F1345" s="3161">
        <v>13</v>
      </c>
      <c r="G1345" s="3161"/>
      <c r="H1345" s="3162">
        <v>1183</v>
      </c>
      <c r="I1345" s="3162">
        <v>1183</v>
      </c>
      <c r="J1345" s="4573"/>
    </row>
    <row r="1346" spans="1:10">
      <c r="A1346" s="4567"/>
      <c r="B1346" s="4125"/>
      <c r="C1346" s="3161" t="s">
        <v>14638</v>
      </c>
      <c r="D1346" s="3161" t="s">
        <v>14155</v>
      </c>
      <c r="E1346" s="3161" t="s">
        <v>1470</v>
      </c>
      <c r="F1346" s="3161">
        <v>26</v>
      </c>
      <c r="G1346" s="3161"/>
      <c r="H1346" s="3162">
        <v>364</v>
      </c>
      <c r="I1346" s="3162">
        <v>364</v>
      </c>
      <c r="J1346" s="4573"/>
    </row>
    <row r="1347" spans="1:10">
      <c r="A1347" s="4567"/>
      <c r="B1347" s="4125"/>
      <c r="C1347" s="3161" t="s">
        <v>14202</v>
      </c>
      <c r="D1347" s="3161" t="s">
        <v>15077</v>
      </c>
      <c r="E1347" s="3161" t="s">
        <v>1470</v>
      </c>
      <c r="F1347" s="3161">
        <v>1</v>
      </c>
      <c r="G1347" s="3161"/>
      <c r="H1347" s="3162">
        <v>7190</v>
      </c>
      <c r="I1347" s="3162">
        <v>7190</v>
      </c>
      <c r="J1347" s="4573"/>
    </row>
    <row r="1348" spans="1:10">
      <c r="A1348" s="4567"/>
      <c r="B1348" s="4125"/>
      <c r="C1348" s="3161" t="s">
        <v>13962</v>
      </c>
      <c r="D1348" s="3161" t="s">
        <v>15078</v>
      </c>
      <c r="E1348" s="3161" t="s">
        <v>1463</v>
      </c>
      <c r="F1348" s="3161">
        <v>39</v>
      </c>
      <c r="G1348" s="3161"/>
      <c r="H1348" s="3162">
        <v>702</v>
      </c>
      <c r="I1348" s="3162">
        <v>702</v>
      </c>
      <c r="J1348" s="4573"/>
    </row>
    <row r="1349" spans="1:10">
      <c r="A1349" s="4567"/>
      <c r="B1349" s="4126"/>
      <c r="C1349" s="3161" t="s">
        <v>15079</v>
      </c>
      <c r="D1349" s="3161" t="s">
        <v>15080</v>
      </c>
      <c r="E1349" s="3161" t="s">
        <v>1463</v>
      </c>
      <c r="F1349" s="3161">
        <v>20</v>
      </c>
      <c r="G1349" s="3161"/>
      <c r="H1349" s="3162">
        <v>1980</v>
      </c>
      <c r="I1349" s="3162">
        <v>1980</v>
      </c>
      <c r="J1349" s="4574"/>
    </row>
    <row r="1350" spans="1:10" ht="25.5">
      <c r="A1350" s="4567">
        <v>285</v>
      </c>
      <c r="B1350" s="4447" t="s">
        <v>15094</v>
      </c>
      <c r="C1350" s="3173" t="s">
        <v>14140</v>
      </c>
      <c r="D1350" s="3173"/>
      <c r="E1350" s="3173"/>
      <c r="F1350" s="3173">
        <v>420</v>
      </c>
      <c r="G1350" s="3173"/>
      <c r="H1350" s="3174">
        <f>SUM(H1351:H1359)</f>
        <v>379539</v>
      </c>
      <c r="I1350" s="3174">
        <f>SUM(I1351:I1359)</f>
        <v>379539</v>
      </c>
      <c r="J1350" s="4572" t="s">
        <v>15072</v>
      </c>
    </row>
    <row r="1351" spans="1:10" ht="25.5">
      <c r="A1351" s="4567"/>
      <c r="B1351" s="4125"/>
      <c r="C1351" s="3161" t="s">
        <v>15095</v>
      </c>
      <c r="D1351" s="3161" t="s">
        <v>15096</v>
      </c>
      <c r="E1351" s="3161" t="s">
        <v>1470</v>
      </c>
      <c r="F1351" s="3161">
        <v>20</v>
      </c>
      <c r="G1351" s="3161"/>
      <c r="H1351" s="3162">
        <v>291000</v>
      </c>
      <c r="I1351" s="3162">
        <v>291000</v>
      </c>
      <c r="J1351" s="4573"/>
    </row>
    <row r="1352" spans="1:10">
      <c r="A1352" s="4567"/>
      <c r="B1352" s="4125"/>
      <c r="C1352" s="3161" t="s">
        <v>4308</v>
      </c>
      <c r="D1352" s="3161" t="s">
        <v>15097</v>
      </c>
      <c r="E1352" s="3161" t="s">
        <v>1470</v>
      </c>
      <c r="F1352" s="3161">
        <v>20</v>
      </c>
      <c r="G1352" s="3161"/>
      <c r="H1352" s="3162">
        <v>42000</v>
      </c>
      <c r="I1352" s="3162">
        <v>42000</v>
      </c>
      <c r="J1352" s="4573"/>
    </row>
    <row r="1353" spans="1:10">
      <c r="A1353" s="4567"/>
      <c r="B1353" s="4125"/>
      <c r="C1353" s="3161" t="s">
        <v>13955</v>
      </c>
      <c r="D1353" s="3161" t="s">
        <v>15097</v>
      </c>
      <c r="E1353" s="3161" t="s">
        <v>1470</v>
      </c>
      <c r="F1353" s="3161">
        <v>20</v>
      </c>
      <c r="G1353" s="3161"/>
      <c r="H1353" s="3162">
        <v>2719</v>
      </c>
      <c r="I1353" s="3162">
        <v>2719</v>
      </c>
      <c r="J1353" s="4573"/>
    </row>
    <row r="1354" spans="1:10">
      <c r="A1354" s="4567"/>
      <c r="B1354" s="4125"/>
      <c r="C1354" s="3161" t="s">
        <v>13957</v>
      </c>
      <c r="D1354" s="3161" t="s">
        <v>13996</v>
      </c>
      <c r="E1354" s="3161" t="s">
        <v>1470</v>
      </c>
      <c r="F1354" s="3161">
        <v>40</v>
      </c>
      <c r="G1354" s="3161"/>
      <c r="H1354" s="3162">
        <v>3920</v>
      </c>
      <c r="I1354" s="3162">
        <v>3920</v>
      </c>
      <c r="J1354" s="4573"/>
    </row>
    <row r="1355" spans="1:10">
      <c r="A1355" s="4567"/>
      <c r="B1355" s="4125"/>
      <c r="C1355" s="3161" t="s">
        <v>13962</v>
      </c>
      <c r="D1355" s="3161" t="s">
        <v>15075</v>
      </c>
      <c r="E1355" s="3161" t="s">
        <v>1463</v>
      </c>
      <c r="F1355" s="3161">
        <v>400</v>
      </c>
      <c r="G1355" s="3161"/>
      <c r="H1355" s="3162">
        <v>32000</v>
      </c>
      <c r="I1355" s="3162">
        <v>32000</v>
      </c>
      <c r="J1355" s="4573"/>
    </row>
    <row r="1356" spans="1:10">
      <c r="A1356" s="4567"/>
      <c r="B1356" s="4125"/>
      <c r="C1356" s="3161" t="s">
        <v>13997</v>
      </c>
      <c r="D1356" s="3161" t="s">
        <v>15098</v>
      </c>
      <c r="E1356" s="3161" t="s">
        <v>1470</v>
      </c>
      <c r="F1356" s="3161">
        <v>40</v>
      </c>
      <c r="G1356" s="3161"/>
      <c r="H1356" s="3162">
        <v>4800</v>
      </c>
      <c r="I1356" s="3162">
        <v>4800</v>
      </c>
      <c r="J1356" s="4573"/>
    </row>
    <row r="1357" spans="1:10">
      <c r="A1357" s="4567"/>
      <c r="B1357" s="4125"/>
      <c r="C1357" s="3161" t="s">
        <v>14636</v>
      </c>
      <c r="D1357" s="3161" t="s">
        <v>14155</v>
      </c>
      <c r="E1357" s="3161" t="s">
        <v>1463</v>
      </c>
      <c r="F1357" s="3161">
        <v>20</v>
      </c>
      <c r="G1357" s="3161"/>
      <c r="H1357" s="3162">
        <v>1820</v>
      </c>
      <c r="I1357" s="3162">
        <v>1820</v>
      </c>
      <c r="J1357" s="4573"/>
    </row>
    <row r="1358" spans="1:10">
      <c r="A1358" s="4567"/>
      <c r="B1358" s="4125"/>
      <c r="C1358" s="3161" t="s">
        <v>14638</v>
      </c>
      <c r="D1358" s="3161" t="s">
        <v>14155</v>
      </c>
      <c r="E1358" s="3161" t="s">
        <v>1470</v>
      </c>
      <c r="F1358" s="3161">
        <v>40</v>
      </c>
      <c r="G1358" s="3161"/>
      <c r="H1358" s="3162">
        <v>560</v>
      </c>
      <c r="I1358" s="3162">
        <v>560</v>
      </c>
      <c r="J1358" s="4573"/>
    </row>
    <row r="1359" spans="1:10">
      <c r="A1359" s="4567"/>
      <c r="B1359" s="4126"/>
      <c r="C1359" s="3161" t="s">
        <v>13962</v>
      </c>
      <c r="D1359" s="3161" t="s">
        <v>15078</v>
      </c>
      <c r="E1359" s="3161" t="s">
        <v>1463</v>
      </c>
      <c r="F1359" s="3161">
        <v>40</v>
      </c>
      <c r="G1359" s="3161"/>
      <c r="H1359" s="3162">
        <v>720</v>
      </c>
      <c r="I1359" s="3162">
        <v>720</v>
      </c>
      <c r="J1359" s="4574"/>
    </row>
    <row r="1360" spans="1:10" ht="38.25">
      <c r="A1360" s="4567">
        <v>286</v>
      </c>
      <c r="B1360" s="4501" t="s">
        <v>15099</v>
      </c>
      <c r="C1360" s="3173" t="s">
        <v>15071</v>
      </c>
      <c r="D1360" s="3173"/>
      <c r="E1360" s="3173"/>
      <c r="F1360" s="3173"/>
      <c r="G1360" s="3173"/>
      <c r="H1360" s="3174">
        <f>SUM(H1361:H1371)</f>
        <v>149208</v>
      </c>
      <c r="I1360" s="3174">
        <f>SUM(I1361:I1371)</f>
        <v>149208</v>
      </c>
      <c r="J1360" s="4572" t="s">
        <v>15072</v>
      </c>
    </row>
    <row r="1361" spans="1:10" ht="25.5">
      <c r="A1361" s="4567"/>
      <c r="B1361" s="4501"/>
      <c r="C1361" s="3161" t="s">
        <v>13954</v>
      </c>
      <c r="D1361" s="3161" t="s">
        <v>15073</v>
      </c>
      <c r="E1361" s="3161" t="s">
        <v>1470</v>
      </c>
      <c r="F1361" s="3161">
        <v>15</v>
      </c>
      <c r="G1361" s="3161"/>
      <c r="H1361" s="3162">
        <v>14025</v>
      </c>
      <c r="I1361" s="3162">
        <v>14025</v>
      </c>
      <c r="J1361" s="4573"/>
    </row>
    <row r="1362" spans="1:10">
      <c r="A1362" s="4567"/>
      <c r="B1362" s="4501"/>
      <c r="C1362" s="3161" t="s">
        <v>4308</v>
      </c>
      <c r="D1362" s="3161" t="s">
        <v>15074</v>
      </c>
      <c r="E1362" s="3161" t="s">
        <v>1470</v>
      </c>
      <c r="F1362" s="3161">
        <v>15</v>
      </c>
      <c r="G1362" s="3161"/>
      <c r="H1362" s="3162">
        <v>69000</v>
      </c>
      <c r="I1362" s="3162">
        <v>69000</v>
      </c>
      <c r="J1362" s="4573"/>
    </row>
    <row r="1363" spans="1:10">
      <c r="A1363" s="4567"/>
      <c r="B1363" s="4501"/>
      <c r="C1363" s="3161" t="s">
        <v>13955</v>
      </c>
      <c r="D1363" s="3161" t="s">
        <v>14498</v>
      </c>
      <c r="E1363" s="3161" t="s">
        <v>1470</v>
      </c>
      <c r="F1363" s="3161">
        <v>15</v>
      </c>
      <c r="G1363" s="3161"/>
      <c r="H1363" s="3162">
        <v>6900</v>
      </c>
      <c r="I1363" s="3162">
        <v>6900</v>
      </c>
      <c r="J1363" s="4573"/>
    </row>
    <row r="1364" spans="1:10">
      <c r="A1364" s="4567"/>
      <c r="B1364" s="4501"/>
      <c r="C1364" s="3161" t="s">
        <v>13957</v>
      </c>
      <c r="D1364" s="3161" t="s">
        <v>13996</v>
      </c>
      <c r="E1364" s="3161" t="s">
        <v>1470</v>
      </c>
      <c r="F1364" s="3161">
        <v>30</v>
      </c>
      <c r="G1364" s="3161"/>
      <c r="H1364" s="3162">
        <v>2940</v>
      </c>
      <c r="I1364" s="3162">
        <v>2940</v>
      </c>
      <c r="J1364" s="4573"/>
    </row>
    <row r="1365" spans="1:10">
      <c r="A1365" s="4567"/>
      <c r="B1365" s="4501"/>
      <c r="C1365" s="3161" t="s">
        <v>13962</v>
      </c>
      <c r="D1365" s="3161" t="s">
        <v>15075</v>
      </c>
      <c r="E1365" s="3161" t="s">
        <v>1463</v>
      </c>
      <c r="F1365" s="3161">
        <v>450</v>
      </c>
      <c r="G1365" s="3161"/>
      <c r="H1365" s="3162">
        <v>35100</v>
      </c>
      <c r="I1365" s="3162">
        <v>35100</v>
      </c>
      <c r="J1365" s="4573"/>
    </row>
    <row r="1366" spans="1:10">
      <c r="A1366" s="4567"/>
      <c r="B1366" s="4501"/>
      <c r="C1366" s="3161" t="s">
        <v>13954</v>
      </c>
      <c r="D1366" s="3161" t="s">
        <v>15076</v>
      </c>
      <c r="E1366" s="3161" t="s">
        <v>1470</v>
      </c>
      <c r="F1366" s="3161">
        <v>14</v>
      </c>
      <c r="G1366" s="3161"/>
      <c r="H1366" s="3162">
        <v>4704</v>
      </c>
      <c r="I1366" s="3162">
        <v>4704</v>
      </c>
      <c r="J1366" s="4573"/>
    </row>
    <row r="1367" spans="1:10">
      <c r="A1367" s="4567"/>
      <c r="B1367" s="4501"/>
      <c r="C1367" s="3161" t="s">
        <v>14636</v>
      </c>
      <c r="D1367" s="3161" t="s">
        <v>14155</v>
      </c>
      <c r="E1367" s="3161" t="s">
        <v>1463</v>
      </c>
      <c r="F1367" s="3161">
        <v>60</v>
      </c>
      <c r="G1367" s="3161"/>
      <c r="H1367" s="3162">
        <v>5460</v>
      </c>
      <c r="I1367" s="3162">
        <v>5460</v>
      </c>
      <c r="J1367" s="4573"/>
    </row>
    <row r="1368" spans="1:10">
      <c r="A1368" s="4567"/>
      <c r="B1368" s="4501"/>
      <c r="C1368" s="3161" t="s">
        <v>14638</v>
      </c>
      <c r="D1368" s="3161" t="s">
        <v>14155</v>
      </c>
      <c r="E1368" s="3161" t="s">
        <v>1470</v>
      </c>
      <c r="F1368" s="3161">
        <v>60</v>
      </c>
      <c r="G1368" s="3161"/>
      <c r="H1368" s="3162">
        <v>840</v>
      </c>
      <c r="I1368" s="3162">
        <v>840</v>
      </c>
      <c r="J1368" s="4573"/>
    </row>
    <row r="1369" spans="1:10">
      <c r="A1369" s="4567"/>
      <c r="B1369" s="4501"/>
      <c r="C1369" s="3161" t="s">
        <v>14202</v>
      </c>
      <c r="D1369" s="3161" t="s">
        <v>15077</v>
      </c>
      <c r="E1369" s="3161" t="s">
        <v>1470</v>
      </c>
      <c r="F1369" s="3161">
        <v>1</v>
      </c>
      <c r="G1369" s="3161"/>
      <c r="H1369" s="3162">
        <v>7278</v>
      </c>
      <c r="I1369" s="3162">
        <v>7278</v>
      </c>
      <c r="J1369" s="4573"/>
    </row>
    <row r="1370" spans="1:10">
      <c r="A1370" s="4567"/>
      <c r="B1370" s="4501"/>
      <c r="C1370" s="3161" t="s">
        <v>13962</v>
      </c>
      <c r="D1370" s="3161" t="s">
        <v>15078</v>
      </c>
      <c r="E1370" s="3161" t="s">
        <v>1463</v>
      </c>
      <c r="F1370" s="3161">
        <v>60</v>
      </c>
      <c r="G1370" s="3161"/>
      <c r="H1370" s="3162">
        <v>1080</v>
      </c>
      <c r="I1370" s="3162">
        <v>1080</v>
      </c>
      <c r="J1370" s="4573"/>
    </row>
    <row r="1371" spans="1:10">
      <c r="A1371" s="4567"/>
      <c r="B1371" s="4501"/>
      <c r="C1371" s="3161" t="s">
        <v>15079</v>
      </c>
      <c r="D1371" s="3161" t="s">
        <v>15080</v>
      </c>
      <c r="E1371" s="3161" t="s">
        <v>1463</v>
      </c>
      <c r="F1371" s="3161">
        <v>19</v>
      </c>
      <c r="G1371" s="3161"/>
      <c r="H1371" s="3162">
        <v>1881</v>
      </c>
      <c r="I1371" s="3162">
        <v>1881</v>
      </c>
      <c r="J1371" s="4574"/>
    </row>
    <row r="1372" spans="1:10" ht="38.25">
      <c r="A1372" s="4567">
        <v>287</v>
      </c>
      <c r="B1372" s="4447" t="s">
        <v>15100</v>
      </c>
      <c r="C1372" s="3161" t="s">
        <v>15101</v>
      </c>
      <c r="D1372" s="3161"/>
      <c r="E1372" s="3161"/>
      <c r="F1372" s="3161"/>
      <c r="G1372" s="3161"/>
      <c r="H1372" s="3174">
        <f>SUM(H1373:H1381)</f>
        <v>169232</v>
      </c>
      <c r="I1372" s="3174">
        <f>SUM(I1373:I1381)</f>
        <v>169232</v>
      </c>
      <c r="J1372" s="4572" t="s">
        <v>15072</v>
      </c>
    </row>
    <row r="1373" spans="1:10" ht="25.5">
      <c r="A1373" s="4567"/>
      <c r="B1373" s="4125"/>
      <c r="C1373" s="3161" t="s">
        <v>13954</v>
      </c>
      <c r="D1373" s="3161" t="s">
        <v>15073</v>
      </c>
      <c r="E1373" s="3161" t="s">
        <v>1470</v>
      </c>
      <c r="F1373" s="3161" t="s">
        <v>15102</v>
      </c>
      <c r="G1373" s="3161"/>
      <c r="H1373" s="3162">
        <v>9570</v>
      </c>
      <c r="I1373" s="3162">
        <v>9570</v>
      </c>
      <c r="J1373" s="4573"/>
    </row>
    <row r="1374" spans="1:10">
      <c r="A1374" s="4567"/>
      <c r="B1374" s="4125"/>
      <c r="C1374" s="3161" t="s">
        <v>4308</v>
      </c>
      <c r="D1374" s="3161" t="s">
        <v>15074</v>
      </c>
      <c r="E1374" s="3161" t="s">
        <v>1470</v>
      </c>
      <c r="F1374" s="3161">
        <v>25</v>
      </c>
      <c r="G1374" s="3161"/>
      <c r="H1374" s="3162">
        <v>97085</v>
      </c>
      <c r="I1374" s="3162">
        <v>97085</v>
      </c>
      <c r="J1374" s="4573"/>
    </row>
    <row r="1375" spans="1:10">
      <c r="A1375" s="4567"/>
      <c r="B1375" s="4125"/>
      <c r="C1375" s="3161" t="s">
        <v>13955</v>
      </c>
      <c r="D1375" s="3161" t="s">
        <v>14498</v>
      </c>
      <c r="E1375" s="3161" t="s">
        <v>1470</v>
      </c>
      <c r="F1375" s="3161">
        <v>25</v>
      </c>
      <c r="G1375" s="3161"/>
      <c r="H1375" s="3162">
        <v>9751</v>
      </c>
      <c r="I1375" s="3162">
        <v>9751</v>
      </c>
      <c r="J1375" s="4573"/>
    </row>
    <row r="1376" spans="1:10">
      <c r="A1376" s="4567"/>
      <c r="B1376" s="4125"/>
      <c r="C1376" s="3161" t="s">
        <v>13957</v>
      </c>
      <c r="D1376" s="3161" t="s">
        <v>13996</v>
      </c>
      <c r="E1376" s="3161" t="s">
        <v>1470</v>
      </c>
      <c r="F1376" s="3161">
        <v>41</v>
      </c>
      <c r="G1376" s="3161"/>
      <c r="H1376" s="3162">
        <v>3977</v>
      </c>
      <c r="I1376" s="3162">
        <v>3977</v>
      </c>
      <c r="J1376" s="4573"/>
    </row>
    <row r="1377" spans="1:10">
      <c r="A1377" s="4567"/>
      <c r="B1377" s="4125"/>
      <c r="C1377" s="3161" t="s">
        <v>13962</v>
      </c>
      <c r="D1377" s="3161" t="s">
        <v>14320</v>
      </c>
      <c r="E1377" s="3161" t="s">
        <v>1463</v>
      </c>
      <c r="F1377" s="3161">
        <v>560</v>
      </c>
      <c r="G1377" s="3161"/>
      <c r="H1377" s="3162">
        <v>38080</v>
      </c>
      <c r="I1377" s="3162">
        <v>38080</v>
      </c>
      <c r="J1377" s="4573"/>
    </row>
    <row r="1378" spans="1:10">
      <c r="A1378" s="4567"/>
      <c r="B1378" s="4125"/>
      <c r="C1378" s="3161" t="s">
        <v>13954</v>
      </c>
      <c r="D1378" s="3161" t="s">
        <v>15076</v>
      </c>
      <c r="E1378" s="3161" t="s">
        <v>1470</v>
      </c>
      <c r="F1378" s="3161">
        <v>24</v>
      </c>
      <c r="G1378" s="3161"/>
      <c r="H1378" s="3162">
        <v>8064</v>
      </c>
      <c r="I1378" s="3162">
        <v>8064</v>
      </c>
      <c r="J1378" s="4573"/>
    </row>
    <row r="1379" spans="1:10">
      <c r="A1379" s="4567"/>
      <c r="B1379" s="4125"/>
      <c r="C1379" s="3161" t="s">
        <v>14636</v>
      </c>
      <c r="D1379" s="3161" t="s">
        <v>14155</v>
      </c>
      <c r="E1379" s="3161" t="s">
        <v>1463</v>
      </c>
      <c r="F1379" s="3161">
        <v>15</v>
      </c>
      <c r="G1379" s="3161"/>
      <c r="H1379" s="3162">
        <v>1365</v>
      </c>
      <c r="I1379" s="3162">
        <v>1365</v>
      </c>
      <c r="J1379" s="4573"/>
    </row>
    <row r="1380" spans="1:10">
      <c r="A1380" s="4567"/>
      <c r="B1380" s="4125"/>
      <c r="C1380" s="3161" t="s">
        <v>14638</v>
      </c>
      <c r="D1380" s="3161" t="s">
        <v>14155</v>
      </c>
      <c r="E1380" s="3161" t="s">
        <v>1470</v>
      </c>
      <c r="F1380" s="3161">
        <v>35</v>
      </c>
      <c r="G1380" s="3161"/>
      <c r="H1380" s="3162">
        <v>350</v>
      </c>
      <c r="I1380" s="3162">
        <v>350</v>
      </c>
      <c r="J1380" s="4573"/>
    </row>
    <row r="1381" spans="1:10">
      <c r="A1381" s="4567"/>
      <c r="B1381" s="4126"/>
      <c r="C1381" s="3161" t="s">
        <v>13962</v>
      </c>
      <c r="D1381" s="3161" t="s">
        <v>15078</v>
      </c>
      <c r="E1381" s="3161" t="s">
        <v>1463</v>
      </c>
      <c r="F1381" s="3161">
        <v>55</v>
      </c>
      <c r="G1381" s="3161"/>
      <c r="H1381" s="3162">
        <v>990</v>
      </c>
      <c r="I1381" s="3162">
        <v>990</v>
      </c>
      <c r="J1381" s="4574"/>
    </row>
    <row r="1382" spans="1:10" ht="38.25">
      <c r="A1382" s="4567">
        <v>288</v>
      </c>
      <c r="B1382" s="4447" t="s">
        <v>15103</v>
      </c>
      <c r="C1382" s="3161" t="s">
        <v>15104</v>
      </c>
      <c r="D1382" s="3161"/>
      <c r="E1382" s="3161"/>
      <c r="F1382" s="3161"/>
      <c r="G1382" s="3161"/>
      <c r="H1382" s="3174">
        <f>SUM(H1383:H1391)</f>
        <v>341605</v>
      </c>
      <c r="I1382" s="3174">
        <f>SUM(I1383:I1391)</f>
        <v>341605</v>
      </c>
      <c r="J1382" s="4572" t="s">
        <v>15072</v>
      </c>
    </row>
    <row r="1383" spans="1:10" ht="25.5">
      <c r="A1383" s="4567"/>
      <c r="B1383" s="4125"/>
      <c r="C1383" s="3161" t="s">
        <v>13954</v>
      </c>
      <c r="D1383" s="3161" t="s">
        <v>15073</v>
      </c>
      <c r="E1383" s="3161" t="s">
        <v>1470</v>
      </c>
      <c r="F1383" s="3161">
        <v>51</v>
      </c>
      <c r="G1383" s="3161"/>
      <c r="H1383" s="3162">
        <v>45288</v>
      </c>
      <c r="I1383" s="3162">
        <v>45288</v>
      </c>
      <c r="J1383" s="4573"/>
    </row>
    <row r="1384" spans="1:10">
      <c r="A1384" s="4567"/>
      <c r="B1384" s="4125"/>
      <c r="C1384" s="3161" t="s">
        <v>4308</v>
      </c>
      <c r="D1384" s="3161" t="s">
        <v>15074</v>
      </c>
      <c r="E1384" s="3161" t="s">
        <v>1470</v>
      </c>
      <c r="F1384" s="3161">
        <v>51</v>
      </c>
      <c r="G1384" s="3161"/>
      <c r="H1384" s="3162">
        <v>222870</v>
      </c>
      <c r="I1384" s="3162">
        <v>222870</v>
      </c>
      <c r="J1384" s="4573"/>
    </row>
    <row r="1385" spans="1:10">
      <c r="A1385" s="4567"/>
      <c r="B1385" s="4125"/>
      <c r="C1385" s="3161" t="s">
        <v>13955</v>
      </c>
      <c r="D1385" s="3161" t="s">
        <v>14498</v>
      </c>
      <c r="E1385" s="3161" t="s">
        <v>1470</v>
      </c>
      <c r="F1385" s="3161">
        <v>51</v>
      </c>
      <c r="G1385" s="3161"/>
      <c r="H1385" s="3162">
        <v>19890</v>
      </c>
      <c r="I1385" s="3162">
        <v>19890</v>
      </c>
      <c r="J1385" s="4573"/>
    </row>
    <row r="1386" spans="1:10">
      <c r="A1386" s="4567"/>
      <c r="B1386" s="4125"/>
      <c r="C1386" s="3161" t="s">
        <v>13957</v>
      </c>
      <c r="D1386" s="3161" t="s">
        <v>13996</v>
      </c>
      <c r="E1386" s="3161" t="s">
        <v>1470</v>
      </c>
      <c r="F1386" s="3161">
        <v>32</v>
      </c>
      <c r="G1386" s="3161"/>
      <c r="H1386" s="3162">
        <v>3104</v>
      </c>
      <c r="I1386" s="3162">
        <v>3104</v>
      </c>
      <c r="J1386" s="4573"/>
    </row>
    <row r="1387" spans="1:10">
      <c r="A1387" s="4567"/>
      <c r="B1387" s="4125"/>
      <c r="C1387" s="3161" t="s">
        <v>13962</v>
      </c>
      <c r="D1387" s="3161" t="s">
        <v>14320</v>
      </c>
      <c r="E1387" s="3161" t="s">
        <v>1463</v>
      </c>
      <c r="F1387" s="3161">
        <v>560</v>
      </c>
      <c r="G1387" s="3161"/>
      <c r="H1387" s="3162">
        <v>38080</v>
      </c>
      <c r="I1387" s="3162">
        <v>38080</v>
      </c>
      <c r="J1387" s="4573"/>
    </row>
    <row r="1388" spans="1:10">
      <c r="A1388" s="4567"/>
      <c r="B1388" s="4125"/>
      <c r="C1388" s="3161" t="s">
        <v>13954</v>
      </c>
      <c r="D1388" s="3161" t="s">
        <v>15076</v>
      </c>
      <c r="E1388" s="3161" t="s">
        <v>1470</v>
      </c>
      <c r="F1388" s="3161">
        <v>12</v>
      </c>
      <c r="G1388" s="3161"/>
      <c r="H1388" s="3162">
        <v>4013</v>
      </c>
      <c r="I1388" s="3162">
        <v>4013</v>
      </c>
      <c r="J1388" s="4573"/>
    </row>
    <row r="1389" spans="1:10">
      <c r="A1389" s="4567"/>
      <c r="B1389" s="4125"/>
      <c r="C1389" s="3161" t="s">
        <v>14636</v>
      </c>
      <c r="D1389" s="3161" t="s">
        <v>14155</v>
      </c>
      <c r="E1389" s="3161" t="s">
        <v>1463</v>
      </c>
      <c r="F1389" s="3161">
        <v>60</v>
      </c>
      <c r="G1389" s="3161"/>
      <c r="H1389" s="3162">
        <v>5460</v>
      </c>
      <c r="I1389" s="3162">
        <v>5460</v>
      </c>
      <c r="J1389" s="4573"/>
    </row>
    <row r="1390" spans="1:10">
      <c r="A1390" s="4567"/>
      <c r="B1390" s="4125"/>
      <c r="C1390" s="3161" t="s">
        <v>14638</v>
      </c>
      <c r="D1390" s="3161" t="s">
        <v>14155</v>
      </c>
      <c r="E1390" s="3161" t="s">
        <v>1470</v>
      </c>
      <c r="F1390" s="3161" t="s">
        <v>15105</v>
      </c>
      <c r="G1390" s="3161"/>
      <c r="H1390" s="3162">
        <v>1100</v>
      </c>
      <c r="I1390" s="3162">
        <v>1100</v>
      </c>
      <c r="J1390" s="4573"/>
    </row>
    <row r="1391" spans="1:10">
      <c r="A1391" s="4567"/>
      <c r="B1391" s="4126"/>
      <c r="C1391" s="3161" t="s">
        <v>13962</v>
      </c>
      <c r="D1391" s="3161" t="s">
        <v>15078</v>
      </c>
      <c r="E1391" s="3161" t="s">
        <v>1463</v>
      </c>
      <c r="F1391" s="3161">
        <v>100</v>
      </c>
      <c r="G1391" s="3161"/>
      <c r="H1391" s="3162">
        <v>1800</v>
      </c>
      <c r="I1391" s="3162">
        <v>1800</v>
      </c>
      <c r="J1391" s="4574"/>
    </row>
    <row r="1392" spans="1:10" ht="38.25">
      <c r="A1392" s="4567">
        <v>289</v>
      </c>
      <c r="B1392" s="4447" t="s">
        <v>15106</v>
      </c>
      <c r="C1392" s="3161" t="s">
        <v>15107</v>
      </c>
      <c r="D1392" s="3161"/>
      <c r="E1392" s="3161"/>
      <c r="F1392" s="3161"/>
      <c r="G1392" s="3161"/>
      <c r="H1392" s="3174">
        <f>SUM(H1393:H1403)</f>
        <v>139532</v>
      </c>
      <c r="I1392" s="3174">
        <f>SUM(I1393:I1403)</f>
        <v>139532</v>
      </c>
      <c r="J1392" s="4572" t="s">
        <v>15072</v>
      </c>
    </row>
    <row r="1393" spans="1:10" ht="25.5">
      <c r="A1393" s="4567"/>
      <c r="B1393" s="4125"/>
      <c r="C1393" s="3161" t="s">
        <v>13954</v>
      </c>
      <c r="D1393" s="3161" t="s">
        <v>15073</v>
      </c>
      <c r="E1393" s="3161" t="s">
        <v>1470</v>
      </c>
      <c r="F1393" s="3161">
        <v>11</v>
      </c>
      <c r="G1393" s="3161"/>
      <c r="H1393" s="3162">
        <v>9768</v>
      </c>
      <c r="I1393" s="3162">
        <v>9768</v>
      </c>
      <c r="J1393" s="4573"/>
    </row>
    <row r="1394" spans="1:10">
      <c r="A1394" s="4567"/>
      <c r="B1394" s="4125"/>
      <c r="C1394" s="3161" t="s">
        <v>4308</v>
      </c>
      <c r="D1394" s="3161" t="s">
        <v>15074</v>
      </c>
      <c r="E1394" s="3161" t="s">
        <v>1470</v>
      </c>
      <c r="F1394" s="3161">
        <v>16</v>
      </c>
      <c r="G1394" s="3161"/>
      <c r="H1394" s="3162">
        <v>71280</v>
      </c>
      <c r="I1394" s="3162">
        <v>71280</v>
      </c>
      <c r="J1394" s="4573"/>
    </row>
    <row r="1395" spans="1:10">
      <c r="A1395" s="4567"/>
      <c r="B1395" s="4125"/>
      <c r="C1395" s="3161" t="s">
        <v>13955</v>
      </c>
      <c r="D1395" s="3161" t="s">
        <v>14498</v>
      </c>
      <c r="E1395" s="3161" t="s">
        <v>1470</v>
      </c>
      <c r="F1395" s="3161">
        <v>16</v>
      </c>
      <c r="G1395" s="3161"/>
      <c r="H1395" s="3162">
        <v>6288</v>
      </c>
      <c r="I1395" s="3162">
        <v>6288</v>
      </c>
      <c r="J1395" s="4573"/>
    </row>
    <row r="1396" spans="1:10">
      <c r="A1396" s="4567"/>
      <c r="B1396" s="4125"/>
      <c r="C1396" s="3161" t="s">
        <v>13957</v>
      </c>
      <c r="D1396" s="3161" t="s">
        <v>13996</v>
      </c>
      <c r="E1396" s="3161" t="s">
        <v>1470</v>
      </c>
      <c r="F1396" s="3161">
        <v>30</v>
      </c>
      <c r="G1396" s="3161"/>
      <c r="H1396" s="3162">
        <v>2910</v>
      </c>
      <c r="I1396" s="3162">
        <v>2910</v>
      </c>
      <c r="J1396" s="4573"/>
    </row>
    <row r="1397" spans="1:10">
      <c r="A1397" s="4567"/>
      <c r="B1397" s="4125"/>
      <c r="C1397" s="3161" t="s">
        <v>13962</v>
      </c>
      <c r="D1397" s="3161" t="s">
        <v>14320</v>
      </c>
      <c r="E1397" s="3161" t="s">
        <v>1463</v>
      </c>
      <c r="F1397" s="3161">
        <v>460</v>
      </c>
      <c r="G1397" s="3161"/>
      <c r="H1397" s="3162">
        <v>31280</v>
      </c>
      <c r="I1397" s="3162">
        <v>31280</v>
      </c>
      <c r="J1397" s="4573"/>
    </row>
    <row r="1398" spans="1:10">
      <c r="A1398" s="4567"/>
      <c r="B1398" s="4125"/>
      <c r="C1398" s="3161" t="s">
        <v>13954</v>
      </c>
      <c r="D1398" s="3161" t="s">
        <v>15076</v>
      </c>
      <c r="E1398" s="3161" t="s">
        <v>1470</v>
      </c>
      <c r="F1398" s="3161">
        <v>18</v>
      </c>
      <c r="G1398" s="3161"/>
      <c r="H1398" s="3162">
        <v>6012</v>
      </c>
      <c r="I1398" s="3162">
        <v>6012</v>
      </c>
      <c r="J1398" s="4573"/>
    </row>
    <row r="1399" spans="1:10">
      <c r="A1399" s="4567"/>
      <c r="B1399" s="4125"/>
      <c r="C1399" s="3161" t="s">
        <v>14636</v>
      </c>
      <c r="D1399" s="3161" t="s">
        <v>14155</v>
      </c>
      <c r="E1399" s="3161" t="s">
        <v>1463</v>
      </c>
      <c r="F1399" s="3161">
        <v>20</v>
      </c>
      <c r="G1399" s="3161"/>
      <c r="H1399" s="3162">
        <v>1820</v>
      </c>
      <c r="I1399" s="3162">
        <v>1820</v>
      </c>
      <c r="J1399" s="4573"/>
    </row>
    <row r="1400" spans="1:10">
      <c r="A1400" s="4567"/>
      <c r="B1400" s="4125"/>
      <c r="C1400" s="3161" t="s">
        <v>14638</v>
      </c>
      <c r="D1400" s="3161" t="s">
        <v>14155</v>
      </c>
      <c r="E1400" s="3161" t="s">
        <v>1470</v>
      </c>
      <c r="F1400" s="3161">
        <v>30</v>
      </c>
      <c r="G1400" s="3161"/>
      <c r="H1400" s="3162">
        <v>300</v>
      </c>
      <c r="I1400" s="3162">
        <v>300</v>
      </c>
      <c r="J1400" s="4573"/>
    </row>
    <row r="1401" spans="1:10">
      <c r="A1401" s="4567"/>
      <c r="B1401" s="4125"/>
      <c r="C1401" s="3161" t="s">
        <v>13962</v>
      </c>
      <c r="D1401" s="3161" t="s">
        <v>15078</v>
      </c>
      <c r="E1401" s="3161" t="s">
        <v>1463</v>
      </c>
      <c r="F1401" s="3161">
        <v>50</v>
      </c>
      <c r="G1401" s="3161"/>
      <c r="H1401" s="3162">
        <v>900</v>
      </c>
      <c r="I1401" s="3162">
        <v>900</v>
      </c>
      <c r="J1401" s="4573"/>
    </row>
    <row r="1402" spans="1:10">
      <c r="A1402" s="4567"/>
      <c r="B1402" s="4125"/>
      <c r="C1402" s="3161" t="s">
        <v>15108</v>
      </c>
      <c r="D1402" s="3161" t="s">
        <v>15109</v>
      </c>
      <c r="E1402" s="3161" t="s">
        <v>1470</v>
      </c>
      <c r="F1402" s="3161">
        <v>1</v>
      </c>
      <c r="G1402" s="3161"/>
      <c r="H1402" s="3162">
        <v>8214</v>
      </c>
      <c r="I1402" s="3162">
        <v>8214</v>
      </c>
      <c r="J1402" s="4573"/>
    </row>
    <row r="1403" spans="1:10">
      <c r="A1403" s="4567"/>
      <c r="B1403" s="4126"/>
      <c r="C1403" s="3161" t="s">
        <v>15079</v>
      </c>
      <c r="D1403" s="3161" t="s">
        <v>15080</v>
      </c>
      <c r="E1403" s="3161" t="s">
        <v>1463</v>
      </c>
      <c r="F1403" s="3161">
        <v>20</v>
      </c>
      <c r="G1403" s="3161"/>
      <c r="H1403" s="3162">
        <v>760</v>
      </c>
      <c r="I1403" s="3162">
        <v>760</v>
      </c>
      <c r="J1403" s="4574"/>
    </row>
    <row r="1404" spans="1:10" ht="25.5">
      <c r="A1404" s="4567">
        <v>290</v>
      </c>
      <c r="B1404" s="4447" t="s">
        <v>15110</v>
      </c>
      <c r="C1404" s="3173" t="s">
        <v>13952</v>
      </c>
      <c r="D1404" s="3161"/>
      <c r="E1404" s="3161"/>
      <c r="F1404" s="3161"/>
      <c r="G1404" s="3161"/>
      <c r="H1404" s="3174">
        <f>SUM(H1405:H1425)</f>
        <v>1794091</v>
      </c>
      <c r="I1404" s="3174">
        <f>SUM(I1405:I1425)</f>
        <v>1794091</v>
      </c>
      <c r="J1404" s="4572" t="s">
        <v>15072</v>
      </c>
    </row>
    <row r="1405" spans="1:10">
      <c r="A1405" s="4567"/>
      <c r="B1405" s="4125"/>
      <c r="C1405" s="3161" t="s">
        <v>14030</v>
      </c>
      <c r="D1405" s="3161" t="s">
        <v>14384</v>
      </c>
      <c r="E1405" s="3161" t="s">
        <v>1470</v>
      </c>
      <c r="F1405" s="3161">
        <v>60</v>
      </c>
      <c r="G1405" s="3161"/>
      <c r="H1405" s="3162">
        <v>582000</v>
      </c>
      <c r="I1405" s="3162">
        <v>582000</v>
      </c>
      <c r="J1405" s="4573"/>
    </row>
    <row r="1406" spans="1:10">
      <c r="A1406" s="4567"/>
      <c r="B1406" s="4125"/>
      <c r="C1406" s="3161" t="s">
        <v>13954</v>
      </c>
      <c r="D1406" s="3161" t="s">
        <v>15111</v>
      </c>
      <c r="E1406" s="3161" t="s">
        <v>1470</v>
      </c>
      <c r="F1406" s="3161">
        <v>60</v>
      </c>
      <c r="G1406" s="3161"/>
      <c r="H1406" s="3162">
        <v>246000</v>
      </c>
      <c r="I1406" s="3162">
        <v>246000</v>
      </c>
      <c r="J1406" s="4573"/>
    </row>
    <row r="1407" spans="1:10">
      <c r="A1407" s="4567"/>
      <c r="B1407" s="4125"/>
      <c r="C1407" s="3161" t="s">
        <v>4308</v>
      </c>
      <c r="D1407" s="3161" t="s">
        <v>14321</v>
      </c>
      <c r="E1407" s="3161" t="s">
        <v>1470</v>
      </c>
      <c r="F1407" s="3161">
        <v>80</v>
      </c>
      <c r="G1407" s="3161"/>
      <c r="H1407" s="3162">
        <v>323200</v>
      </c>
      <c r="I1407" s="3162">
        <v>323200</v>
      </c>
      <c r="J1407" s="4573"/>
    </row>
    <row r="1408" spans="1:10">
      <c r="A1408" s="4567"/>
      <c r="B1408" s="4125"/>
      <c r="C1408" s="3161" t="s">
        <v>13955</v>
      </c>
      <c r="D1408" s="3161" t="s">
        <v>14322</v>
      </c>
      <c r="E1408" s="3161" t="s">
        <v>1470</v>
      </c>
      <c r="F1408" s="3161">
        <v>80</v>
      </c>
      <c r="G1408" s="3161"/>
      <c r="H1408" s="3162">
        <v>30720</v>
      </c>
      <c r="I1408" s="3162">
        <v>30720</v>
      </c>
      <c r="J1408" s="4573"/>
    </row>
    <row r="1409" spans="1:10">
      <c r="A1409" s="4567"/>
      <c r="B1409" s="4125"/>
      <c r="C1409" s="3161" t="s">
        <v>13957</v>
      </c>
      <c r="D1409" s="3161" t="s">
        <v>13996</v>
      </c>
      <c r="E1409" s="3161" t="s">
        <v>1470</v>
      </c>
      <c r="F1409" s="3161">
        <v>134</v>
      </c>
      <c r="G1409" s="3161"/>
      <c r="H1409" s="3162">
        <v>22780</v>
      </c>
      <c r="I1409" s="3162">
        <v>22780</v>
      </c>
      <c r="J1409" s="4573"/>
    </row>
    <row r="1410" spans="1:10">
      <c r="A1410" s="4567"/>
      <c r="B1410" s="4125"/>
      <c r="C1410" s="3161" t="s">
        <v>15112</v>
      </c>
      <c r="D1410" s="3161"/>
      <c r="E1410" s="3161" t="s">
        <v>1470</v>
      </c>
      <c r="F1410" s="3161">
        <v>132</v>
      </c>
      <c r="G1410" s="3161"/>
      <c r="H1410" s="3162">
        <v>40920</v>
      </c>
      <c r="I1410" s="3162">
        <v>40920</v>
      </c>
      <c r="J1410" s="4573"/>
    </row>
    <row r="1411" spans="1:10">
      <c r="A1411" s="4567"/>
      <c r="B1411" s="4125"/>
      <c r="C1411" s="3161" t="s">
        <v>13962</v>
      </c>
      <c r="D1411" s="3161" t="s">
        <v>14339</v>
      </c>
      <c r="E1411" s="3161" t="s">
        <v>1463</v>
      </c>
      <c r="F1411" s="3161">
        <v>200</v>
      </c>
      <c r="G1411" s="3161"/>
      <c r="H1411" s="3162">
        <v>14400</v>
      </c>
      <c r="I1411" s="3162">
        <v>14400</v>
      </c>
      <c r="J1411" s="4573"/>
    </row>
    <row r="1412" spans="1:10">
      <c r="A1412" s="4567"/>
      <c r="B1412" s="4125"/>
      <c r="C1412" s="3161" t="s">
        <v>13962</v>
      </c>
      <c r="D1412" s="3161" t="s">
        <v>14499</v>
      </c>
      <c r="E1412" s="3161" t="s">
        <v>1463</v>
      </c>
      <c r="F1412" s="3161">
        <v>1560</v>
      </c>
      <c r="G1412" s="3161"/>
      <c r="H1412" s="3162">
        <v>234000</v>
      </c>
      <c r="I1412" s="3162">
        <v>234000</v>
      </c>
      <c r="J1412" s="4573"/>
    </row>
    <row r="1413" spans="1:10">
      <c r="A1413" s="4567"/>
      <c r="B1413" s="4125"/>
      <c r="C1413" s="3161" t="s">
        <v>13964</v>
      </c>
      <c r="D1413" s="3161" t="s">
        <v>15113</v>
      </c>
      <c r="E1413" s="3161" t="s">
        <v>1463</v>
      </c>
      <c r="F1413" s="3161">
        <v>90</v>
      </c>
      <c r="G1413" s="3161"/>
      <c r="H1413" s="3162">
        <v>1710</v>
      </c>
      <c r="I1413" s="3162">
        <v>1710</v>
      </c>
      <c r="J1413" s="4573"/>
    </row>
    <row r="1414" spans="1:10">
      <c r="A1414" s="4567"/>
      <c r="B1414" s="4125"/>
      <c r="C1414" s="3161" t="s">
        <v>14636</v>
      </c>
      <c r="D1414" s="3161" t="s">
        <v>14155</v>
      </c>
      <c r="E1414" s="3161" t="s">
        <v>1463</v>
      </c>
      <c r="F1414" s="3161">
        <v>106</v>
      </c>
      <c r="G1414" s="3161"/>
      <c r="H1414" s="3162">
        <v>7950</v>
      </c>
      <c r="I1414" s="3162">
        <v>7950</v>
      </c>
      <c r="J1414" s="4573"/>
    </row>
    <row r="1415" spans="1:10">
      <c r="A1415" s="4567"/>
      <c r="B1415" s="4125"/>
      <c r="C1415" s="3161" t="s">
        <v>14638</v>
      </c>
      <c r="D1415" s="3161" t="s">
        <v>14155</v>
      </c>
      <c r="E1415" s="3161" t="s">
        <v>1470</v>
      </c>
      <c r="F1415" s="3161">
        <v>127</v>
      </c>
      <c r="G1415" s="3161"/>
      <c r="H1415" s="3162">
        <v>1016</v>
      </c>
      <c r="I1415" s="3162">
        <v>1016</v>
      </c>
      <c r="J1415" s="4573"/>
    </row>
    <row r="1416" spans="1:10">
      <c r="A1416" s="4567"/>
      <c r="B1416" s="4125"/>
      <c r="C1416" s="3161" t="s">
        <v>13962</v>
      </c>
      <c r="D1416" s="3161" t="s">
        <v>15078</v>
      </c>
      <c r="E1416" s="3161" t="s">
        <v>1463</v>
      </c>
      <c r="F1416" s="3161">
        <v>260</v>
      </c>
      <c r="G1416" s="3161"/>
      <c r="H1416" s="3162">
        <v>3120</v>
      </c>
      <c r="I1416" s="3162">
        <v>3120</v>
      </c>
      <c r="J1416" s="4573"/>
    </row>
    <row r="1417" spans="1:10" ht="63.75">
      <c r="A1417" s="4567"/>
      <c r="B1417" s="4125"/>
      <c r="C1417" s="3173" t="s">
        <v>15114</v>
      </c>
      <c r="D1417" s="3161" t="s">
        <v>15115</v>
      </c>
      <c r="E1417" s="3161" t="s">
        <v>1470</v>
      </c>
      <c r="F1417" s="3161">
        <v>1</v>
      </c>
      <c r="G1417" s="3161"/>
      <c r="H1417" s="3162">
        <v>6799</v>
      </c>
      <c r="I1417" s="3162">
        <v>6799</v>
      </c>
      <c r="J1417" s="4573"/>
    </row>
    <row r="1418" spans="1:10">
      <c r="A1418" s="4567"/>
      <c r="B1418" s="4125"/>
      <c r="C1418" s="3161" t="s">
        <v>15079</v>
      </c>
      <c r="D1418" s="3161" t="s">
        <v>15116</v>
      </c>
      <c r="E1418" s="3161" t="s">
        <v>1463</v>
      </c>
      <c r="F1418" s="3161">
        <v>435</v>
      </c>
      <c r="G1418" s="3161"/>
      <c r="H1418" s="3162">
        <v>18270</v>
      </c>
      <c r="I1418" s="3162">
        <v>18270</v>
      </c>
      <c r="J1418" s="4573"/>
    </row>
    <row r="1419" spans="1:10">
      <c r="A1419" s="4567"/>
      <c r="B1419" s="4125"/>
      <c r="C1419" s="3161" t="s">
        <v>14523</v>
      </c>
      <c r="D1419" s="3161"/>
      <c r="E1419" s="3161" t="s">
        <v>1463</v>
      </c>
      <c r="F1419" s="3161">
        <v>3</v>
      </c>
      <c r="G1419" s="3161"/>
      <c r="H1419" s="3162">
        <v>153</v>
      </c>
      <c r="I1419" s="3162">
        <v>153</v>
      </c>
      <c r="J1419" s="4573"/>
    </row>
    <row r="1420" spans="1:10">
      <c r="A1420" s="4567"/>
      <c r="B1420" s="4125"/>
      <c r="C1420" s="3161" t="s">
        <v>15079</v>
      </c>
      <c r="D1420" s="3161" t="s">
        <v>15084</v>
      </c>
      <c r="E1420" s="3161" t="s">
        <v>1463</v>
      </c>
      <c r="F1420" s="3161">
        <v>106</v>
      </c>
      <c r="G1420" s="3161"/>
      <c r="H1420" s="3162">
        <v>6148</v>
      </c>
      <c r="I1420" s="3162">
        <v>6148</v>
      </c>
      <c r="J1420" s="4573"/>
    </row>
    <row r="1421" spans="1:10" ht="25.5">
      <c r="A1421" s="4567"/>
      <c r="B1421" s="4125"/>
      <c r="C1421" s="3161" t="s">
        <v>15095</v>
      </c>
      <c r="D1421" s="3161" t="s">
        <v>15117</v>
      </c>
      <c r="E1421" s="3161" t="s">
        <v>1470</v>
      </c>
      <c r="F1421" s="3161">
        <v>6</v>
      </c>
      <c r="G1421" s="3161"/>
      <c r="H1421" s="3162">
        <v>219000</v>
      </c>
      <c r="I1421" s="3162">
        <v>219000</v>
      </c>
      <c r="J1421" s="4573"/>
    </row>
    <row r="1422" spans="1:10">
      <c r="A1422" s="4567"/>
      <c r="B1422" s="4125"/>
      <c r="C1422" s="3161" t="s">
        <v>4308</v>
      </c>
      <c r="D1422" s="3161" t="s">
        <v>15118</v>
      </c>
      <c r="E1422" s="3161" t="s">
        <v>1470</v>
      </c>
      <c r="F1422" s="3161">
        <v>6</v>
      </c>
      <c r="G1422" s="3161"/>
      <c r="H1422" s="3162">
        <v>25176</v>
      </c>
      <c r="I1422" s="3162">
        <v>25176</v>
      </c>
      <c r="J1422" s="4573"/>
    </row>
    <row r="1423" spans="1:10">
      <c r="A1423" s="4567"/>
      <c r="B1423" s="4125"/>
      <c r="C1423" s="3161" t="s">
        <v>13955</v>
      </c>
      <c r="D1423" s="3161" t="s">
        <v>14498</v>
      </c>
      <c r="E1423" s="3161" t="s">
        <v>1470</v>
      </c>
      <c r="F1423" s="3161">
        <v>6</v>
      </c>
      <c r="G1423" s="3161"/>
      <c r="H1423" s="3162">
        <v>2040</v>
      </c>
      <c r="I1423" s="3162">
        <v>2040</v>
      </c>
      <c r="J1423" s="4573"/>
    </row>
    <row r="1424" spans="1:10">
      <c r="A1424" s="4567"/>
      <c r="B1424" s="4125"/>
      <c r="C1424" s="3161" t="s">
        <v>13970</v>
      </c>
      <c r="D1424" s="3161" t="s">
        <v>15119</v>
      </c>
      <c r="E1424" s="3161" t="s">
        <v>1463</v>
      </c>
      <c r="F1424" s="3161">
        <v>90</v>
      </c>
      <c r="G1424" s="3161"/>
      <c r="H1424" s="3162">
        <v>1890</v>
      </c>
      <c r="I1424" s="3162">
        <v>1890</v>
      </c>
      <c r="J1424" s="4573"/>
    </row>
    <row r="1425" spans="1:10">
      <c r="A1425" s="4567"/>
      <c r="B1425" s="4126"/>
      <c r="C1425" s="3173" t="s">
        <v>15050</v>
      </c>
      <c r="D1425" s="3161" t="s">
        <v>15109</v>
      </c>
      <c r="E1425" s="3161" t="s">
        <v>1470</v>
      </c>
      <c r="F1425" s="3161">
        <v>1</v>
      </c>
      <c r="G1425" s="3161"/>
      <c r="H1425" s="3162">
        <v>6799</v>
      </c>
      <c r="I1425" s="3162">
        <v>6799</v>
      </c>
      <c r="J1425" s="4574"/>
    </row>
    <row r="1426" spans="1:10">
      <c r="A1426" s="4567">
        <v>291</v>
      </c>
      <c r="B1426" s="4447" t="s">
        <v>15120</v>
      </c>
      <c r="C1426" s="3173" t="s">
        <v>14191</v>
      </c>
      <c r="D1426" s="3173"/>
      <c r="E1426" s="3173"/>
      <c r="F1426" s="3173"/>
      <c r="G1426" s="3173"/>
      <c r="H1426" s="3174">
        <f>SUM(H1427:H1435)</f>
        <v>2100925.0299999998</v>
      </c>
      <c r="I1426" s="3174">
        <f>SUM(I1427:I1435)</f>
        <v>2100925.0299999998</v>
      </c>
      <c r="J1426" s="4572" t="s">
        <v>15072</v>
      </c>
    </row>
    <row r="1427" spans="1:10">
      <c r="A1427" s="4567"/>
      <c r="B1427" s="4125"/>
      <c r="C1427" s="3161" t="s">
        <v>14643</v>
      </c>
      <c r="D1427" s="3161" t="s">
        <v>15121</v>
      </c>
      <c r="E1427" s="3161" t="s">
        <v>1470</v>
      </c>
      <c r="F1427" s="3161">
        <v>88</v>
      </c>
      <c r="G1427" s="3161"/>
      <c r="H1427" s="3162">
        <v>773960</v>
      </c>
      <c r="I1427" s="3162">
        <v>773960</v>
      </c>
      <c r="J1427" s="4573"/>
    </row>
    <row r="1428" spans="1:10">
      <c r="A1428" s="4567"/>
      <c r="B1428" s="4125"/>
      <c r="C1428" s="3161" t="s">
        <v>13962</v>
      </c>
      <c r="D1428" s="3161" t="s">
        <v>15122</v>
      </c>
      <c r="E1428" s="3161" t="s">
        <v>1463</v>
      </c>
      <c r="F1428" s="3161">
        <v>4000</v>
      </c>
      <c r="G1428" s="3161"/>
      <c r="H1428" s="3162">
        <v>428000</v>
      </c>
      <c r="I1428" s="3162">
        <v>428000</v>
      </c>
      <c r="J1428" s="4573"/>
    </row>
    <row r="1429" spans="1:10">
      <c r="A1429" s="4567"/>
      <c r="B1429" s="4125"/>
      <c r="C1429" s="3161" t="s">
        <v>15123</v>
      </c>
      <c r="D1429" s="3161"/>
      <c r="E1429" s="3161" t="s">
        <v>1470</v>
      </c>
      <c r="F1429" s="3161">
        <v>560</v>
      </c>
      <c r="G1429" s="3161"/>
      <c r="H1429" s="3162">
        <v>79520</v>
      </c>
      <c r="I1429" s="3162">
        <v>79520</v>
      </c>
      <c r="J1429" s="4573"/>
    </row>
    <row r="1430" spans="1:10">
      <c r="A1430" s="4567"/>
      <c r="B1430" s="4125"/>
      <c r="C1430" s="3161" t="s">
        <v>4308</v>
      </c>
      <c r="D1430" s="3161" t="s">
        <v>15124</v>
      </c>
      <c r="E1430" s="3161" t="s">
        <v>1470</v>
      </c>
      <c r="F1430" s="3161">
        <v>112</v>
      </c>
      <c r="G1430" s="3161"/>
      <c r="H1430" s="3162">
        <v>377888</v>
      </c>
      <c r="I1430" s="3162">
        <v>377888</v>
      </c>
      <c r="J1430" s="4573"/>
    </row>
    <row r="1431" spans="1:10">
      <c r="A1431" s="4567"/>
      <c r="B1431" s="4125"/>
      <c r="C1431" s="3161" t="s">
        <v>13955</v>
      </c>
      <c r="D1431" s="3161" t="s">
        <v>13984</v>
      </c>
      <c r="E1431" s="3161" t="s">
        <v>1470</v>
      </c>
      <c r="F1431" s="3161">
        <v>112</v>
      </c>
      <c r="G1431" s="3161"/>
      <c r="H1431" s="3162">
        <v>43456</v>
      </c>
      <c r="I1431" s="3162">
        <v>43456</v>
      </c>
      <c r="J1431" s="4573"/>
    </row>
    <row r="1432" spans="1:10" ht="25.5">
      <c r="A1432" s="4567"/>
      <c r="B1432" s="4125"/>
      <c r="C1432" s="3161" t="s">
        <v>15125</v>
      </c>
      <c r="D1432" s="3161"/>
      <c r="E1432" s="3161" t="s">
        <v>1470</v>
      </c>
      <c r="F1432" s="3161">
        <v>112</v>
      </c>
      <c r="G1432" s="3161"/>
      <c r="H1432" s="3162">
        <v>361648</v>
      </c>
      <c r="I1432" s="3162">
        <v>361648</v>
      </c>
      <c r="J1432" s="4573"/>
    </row>
    <row r="1433" spans="1:10">
      <c r="A1433" s="4567"/>
      <c r="B1433" s="4125"/>
      <c r="C1433" s="3161" t="s">
        <v>13962</v>
      </c>
      <c r="D1433" s="3161" t="s">
        <v>15126</v>
      </c>
      <c r="E1433" s="3161" t="s">
        <v>1463</v>
      </c>
      <c r="F1433" s="3161">
        <v>300</v>
      </c>
      <c r="G1433" s="3161"/>
      <c r="H1433" s="3162">
        <v>11700</v>
      </c>
      <c r="I1433" s="3162">
        <v>11700</v>
      </c>
      <c r="J1433" s="4573"/>
    </row>
    <row r="1434" spans="1:10">
      <c r="A1434" s="4567"/>
      <c r="B1434" s="4125"/>
      <c r="C1434" s="3161" t="s">
        <v>13970</v>
      </c>
      <c r="D1434" s="3161"/>
      <c r="E1434" s="3161" t="s">
        <v>1463</v>
      </c>
      <c r="F1434" s="3161">
        <v>300</v>
      </c>
      <c r="G1434" s="3161"/>
      <c r="H1434" s="3162">
        <v>2460</v>
      </c>
      <c r="I1434" s="3162">
        <v>2460</v>
      </c>
      <c r="J1434" s="4573"/>
    </row>
    <row r="1435" spans="1:10">
      <c r="A1435" s="4567"/>
      <c r="B1435" s="4126"/>
      <c r="C1435" s="3173" t="s">
        <v>15050</v>
      </c>
      <c r="D1435" s="3161"/>
      <c r="E1435" s="3161" t="s">
        <v>1470</v>
      </c>
      <c r="F1435" s="3161">
        <v>3</v>
      </c>
      <c r="G1435" s="3161"/>
      <c r="H1435" s="3162">
        <v>22293.03</v>
      </c>
      <c r="I1435" s="3162">
        <v>22293.03</v>
      </c>
      <c r="J1435" s="4574"/>
    </row>
    <row r="1436" spans="1:10">
      <c r="A1436" s="4567">
        <v>292</v>
      </c>
      <c r="B1436" s="4447" t="s">
        <v>15127</v>
      </c>
      <c r="C1436" s="3173" t="s">
        <v>14191</v>
      </c>
      <c r="D1436" s="3161"/>
      <c r="E1436" s="3161"/>
      <c r="F1436" s="3161"/>
      <c r="G1436" s="3161"/>
      <c r="H1436" s="3174">
        <f>SUM(H1437:H1443)</f>
        <v>1810438.5</v>
      </c>
      <c r="I1436" s="3174">
        <f>SUM(I1437:I1443)</f>
        <v>1810438.5</v>
      </c>
      <c r="J1436" s="4572" t="s">
        <v>15072</v>
      </c>
    </row>
    <row r="1437" spans="1:10">
      <c r="A1437" s="4567"/>
      <c r="B1437" s="4125"/>
      <c r="C1437" s="3161" t="s">
        <v>14643</v>
      </c>
      <c r="D1437" s="3161" t="s">
        <v>15121</v>
      </c>
      <c r="E1437" s="3161" t="s">
        <v>1470</v>
      </c>
      <c r="F1437" s="3161">
        <v>61</v>
      </c>
      <c r="G1437" s="3161"/>
      <c r="H1437" s="3162">
        <v>536495</v>
      </c>
      <c r="I1437" s="3162">
        <v>536495</v>
      </c>
      <c r="J1437" s="4573"/>
    </row>
    <row r="1438" spans="1:10" ht="25.5">
      <c r="A1438" s="4567"/>
      <c r="B1438" s="4125"/>
      <c r="C1438" s="3161" t="s">
        <v>15125</v>
      </c>
      <c r="D1438" s="3161"/>
      <c r="E1438" s="3161" t="s">
        <v>1470</v>
      </c>
      <c r="F1438" s="3161">
        <v>87</v>
      </c>
      <c r="G1438" s="3161"/>
      <c r="H1438" s="3162">
        <v>192270</v>
      </c>
      <c r="I1438" s="3162">
        <v>192270</v>
      </c>
      <c r="J1438" s="4573"/>
    </row>
    <row r="1439" spans="1:10">
      <c r="A1439" s="4567"/>
      <c r="B1439" s="4125"/>
      <c r="C1439" s="3161" t="s">
        <v>4308</v>
      </c>
      <c r="D1439" s="3161"/>
      <c r="E1439" s="3161" t="s">
        <v>1470</v>
      </c>
      <c r="F1439" s="3161">
        <v>87</v>
      </c>
      <c r="G1439" s="3161"/>
      <c r="H1439" s="3162">
        <v>293190</v>
      </c>
      <c r="I1439" s="3162">
        <v>293190</v>
      </c>
      <c r="J1439" s="4573"/>
    </row>
    <row r="1440" spans="1:10">
      <c r="A1440" s="4567"/>
      <c r="B1440" s="4125"/>
      <c r="C1440" s="3161" t="s">
        <v>13955</v>
      </c>
      <c r="D1440" s="3161" t="s">
        <v>13984</v>
      </c>
      <c r="E1440" s="3161" t="s">
        <v>1470</v>
      </c>
      <c r="F1440" s="3161">
        <v>87</v>
      </c>
      <c r="G1440" s="3161"/>
      <c r="H1440" s="3162">
        <v>27753</v>
      </c>
      <c r="I1440" s="3162">
        <v>27753</v>
      </c>
      <c r="J1440" s="4573"/>
    </row>
    <row r="1441" spans="1:10" ht="25.5">
      <c r="A1441" s="4567"/>
      <c r="B1441" s="4125"/>
      <c r="C1441" s="3161" t="s">
        <v>15128</v>
      </c>
      <c r="D1441" s="3161" t="s">
        <v>15129</v>
      </c>
      <c r="E1441" s="3161" t="s">
        <v>1470</v>
      </c>
      <c r="F1441" s="3161">
        <v>140</v>
      </c>
      <c r="G1441" s="3161"/>
      <c r="H1441" s="3162">
        <v>281400</v>
      </c>
      <c r="I1441" s="3162">
        <v>281400</v>
      </c>
      <c r="J1441" s="4573"/>
    </row>
    <row r="1442" spans="1:10">
      <c r="A1442" s="4567"/>
      <c r="B1442" s="4125"/>
      <c r="C1442" s="3161" t="s">
        <v>13962</v>
      </c>
      <c r="D1442" s="3161" t="s">
        <v>15130</v>
      </c>
      <c r="E1442" s="3161" t="s">
        <v>1463</v>
      </c>
      <c r="F1442" s="3161">
        <v>3750</v>
      </c>
      <c r="G1442" s="3161"/>
      <c r="H1442" s="3162">
        <v>468750</v>
      </c>
      <c r="I1442" s="3162">
        <v>468750</v>
      </c>
      <c r="J1442" s="4573"/>
    </row>
    <row r="1443" spans="1:10" ht="25.5">
      <c r="A1443" s="4567"/>
      <c r="B1443" s="4126"/>
      <c r="C1443" s="3161" t="s">
        <v>15131</v>
      </c>
      <c r="D1443" s="3161"/>
      <c r="E1443" s="3161" t="s">
        <v>1470</v>
      </c>
      <c r="F1443" s="3161">
        <v>5</v>
      </c>
      <c r="G1443" s="3161"/>
      <c r="H1443" s="3162">
        <v>10580.5</v>
      </c>
      <c r="I1443" s="3162">
        <v>10580.5</v>
      </c>
      <c r="J1443" s="4574"/>
    </row>
    <row r="1444" spans="1:10" ht="25.5">
      <c r="A1444" s="4567">
        <v>293</v>
      </c>
      <c r="B1444" s="4447" t="s">
        <v>15132</v>
      </c>
      <c r="C1444" s="3173" t="s">
        <v>15133</v>
      </c>
      <c r="D1444" s="3173"/>
      <c r="E1444" s="3173"/>
      <c r="F1444" s="3173"/>
      <c r="G1444" s="3173"/>
      <c r="H1444" s="3174">
        <f>SUM(H1445:H1451)</f>
        <v>187737</v>
      </c>
      <c r="I1444" s="3174">
        <f>SUM(I1445:I1451)</f>
        <v>187737</v>
      </c>
      <c r="J1444" s="4572" t="s">
        <v>15072</v>
      </c>
    </row>
    <row r="1445" spans="1:10">
      <c r="A1445" s="4567"/>
      <c r="B1445" s="4125"/>
      <c r="C1445" s="3161" t="s">
        <v>13964</v>
      </c>
      <c r="D1445" s="3161" t="s">
        <v>15134</v>
      </c>
      <c r="E1445" s="3161" t="s">
        <v>1463</v>
      </c>
      <c r="F1445" s="3161">
        <v>24</v>
      </c>
      <c r="G1445" s="3161"/>
      <c r="H1445" s="3162">
        <v>1152</v>
      </c>
      <c r="I1445" s="3162">
        <v>1152</v>
      </c>
      <c r="J1445" s="4573"/>
    </row>
    <row r="1446" spans="1:10" ht="25.5">
      <c r="A1446" s="4567"/>
      <c r="B1446" s="4125"/>
      <c r="C1446" s="3161" t="s">
        <v>15125</v>
      </c>
      <c r="D1446" s="3161"/>
      <c r="E1446" s="3161" t="s">
        <v>1470</v>
      </c>
      <c r="F1446" s="3161">
        <v>11</v>
      </c>
      <c r="G1446" s="3161"/>
      <c r="H1446" s="3162">
        <v>17490</v>
      </c>
      <c r="I1446" s="3162">
        <v>17490</v>
      </c>
      <c r="J1446" s="4573"/>
    </row>
    <row r="1447" spans="1:10">
      <c r="A1447" s="4567"/>
      <c r="B1447" s="4125"/>
      <c r="C1447" s="3161" t="s">
        <v>4308</v>
      </c>
      <c r="D1447" s="3161" t="s">
        <v>14321</v>
      </c>
      <c r="E1447" s="3161" t="s">
        <v>1470</v>
      </c>
      <c r="F1447" s="3161">
        <v>11</v>
      </c>
      <c r="G1447" s="3161"/>
      <c r="H1447" s="3162">
        <v>35750</v>
      </c>
      <c r="I1447" s="3162">
        <v>35750</v>
      </c>
      <c r="J1447" s="4573"/>
    </row>
    <row r="1448" spans="1:10">
      <c r="A1448" s="4567"/>
      <c r="B1448" s="4125"/>
      <c r="C1448" s="3161" t="s">
        <v>13962</v>
      </c>
      <c r="D1448" s="3161" t="s">
        <v>15135</v>
      </c>
      <c r="E1448" s="3161" t="s">
        <v>1463</v>
      </c>
      <c r="F1448" s="3161">
        <v>260</v>
      </c>
      <c r="G1448" s="3161"/>
      <c r="H1448" s="3162">
        <v>94640</v>
      </c>
      <c r="I1448" s="3162">
        <v>94640</v>
      </c>
      <c r="J1448" s="4573"/>
    </row>
    <row r="1449" spans="1:10">
      <c r="A1449" s="4567"/>
      <c r="B1449" s="4125"/>
      <c r="C1449" s="3161" t="s">
        <v>15136</v>
      </c>
      <c r="D1449" s="3161"/>
      <c r="E1449" s="3161" t="s">
        <v>1470</v>
      </c>
      <c r="F1449" s="3161">
        <v>10</v>
      </c>
      <c r="G1449" s="3161"/>
      <c r="H1449" s="3162">
        <v>5400</v>
      </c>
      <c r="I1449" s="3162">
        <v>5400</v>
      </c>
      <c r="J1449" s="4573"/>
    </row>
    <row r="1450" spans="1:10">
      <c r="A1450" s="4567"/>
      <c r="B1450" s="4125"/>
      <c r="C1450" s="3161" t="s">
        <v>13962</v>
      </c>
      <c r="D1450" s="3161" t="s">
        <v>15137</v>
      </c>
      <c r="E1450" s="3161" t="s">
        <v>1463</v>
      </c>
      <c r="F1450" s="3161">
        <v>460</v>
      </c>
      <c r="G1450" s="3161"/>
      <c r="H1450" s="3162">
        <v>11500</v>
      </c>
      <c r="I1450" s="3162">
        <v>11500</v>
      </c>
      <c r="J1450" s="4573"/>
    </row>
    <row r="1451" spans="1:10" ht="25.5">
      <c r="A1451" s="4567"/>
      <c r="B1451" s="4126"/>
      <c r="C1451" s="3173" t="s">
        <v>15138</v>
      </c>
      <c r="D1451" s="3161"/>
      <c r="E1451" s="3161" t="s">
        <v>1463</v>
      </c>
      <c r="F1451" s="3161">
        <v>2</v>
      </c>
      <c r="G1451" s="3161"/>
      <c r="H1451" s="3162">
        <v>21805</v>
      </c>
      <c r="I1451" s="3162">
        <v>21805</v>
      </c>
      <c r="J1451" s="4574"/>
    </row>
    <row r="1452" spans="1:10" ht="25.5">
      <c r="A1452" s="4567">
        <v>294</v>
      </c>
      <c r="B1452" s="4447" t="s">
        <v>15139</v>
      </c>
      <c r="C1452" s="3173" t="s">
        <v>14140</v>
      </c>
      <c r="D1452" s="3173"/>
      <c r="E1452" s="3173"/>
      <c r="F1452" s="3173"/>
      <c r="G1452" s="3173"/>
      <c r="H1452" s="3174">
        <f>SUM(H1453:H1462)</f>
        <v>219831</v>
      </c>
      <c r="I1452" s="3174">
        <f>SUM(I1453:I1462)</f>
        <v>219831</v>
      </c>
      <c r="J1452" s="4572" t="s">
        <v>15072</v>
      </c>
    </row>
    <row r="1453" spans="1:10">
      <c r="A1453" s="4567"/>
      <c r="B1453" s="4125"/>
      <c r="C1453" s="3161" t="s">
        <v>14030</v>
      </c>
      <c r="D1453" s="3161"/>
      <c r="E1453" s="3161" t="s">
        <v>1470</v>
      </c>
      <c r="F1453" s="3161">
        <v>7</v>
      </c>
      <c r="G1453" s="3161"/>
      <c r="H1453" s="3162">
        <v>67830</v>
      </c>
      <c r="I1453" s="3162">
        <v>67830</v>
      </c>
      <c r="J1453" s="4573"/>
    </row>
    <row r="1454" spans="1:10">
      <c r="A1454" s="4567"/>
      <c r="B1454" s="4125"/>
      <c r="C1454" s="3161" t="s">
        <v>13962</v>
      </c>
      <c r="D1454" s="3161" t="s">
        <v>14720</v>
      </c>
      <c r="E1454" s="3161" t="s">
        <v>1463</v>
      </c>
      <c r="F1454" s="3161">
        <v>310</v>
      </c>
      <c r="G1454" s="3161"/>
      <c r="H1454" s="3162">
        <v>63240</v>
      </c>
      <c r="I1454" s="3162">
        <v>63240</v>
      </c>
      <c r="J1454" s="4573"/>
    </row>
    <row r="1455" spans="1:10">
      <c r="A1455" s="4567"/>
      <c r="B1455" s="4125"/>
      <c r="C1455" s="3161" t="s">
        <v>14145</v>
      </c>
      <c r="D1455" s="3161"/>
      <c r="E1455" s="3161" t="s">
        <v>1470</v>
      </c>
      <c r="F1455" s="3161">
        <v>5</v>
      </c>
      <c r="G1455" s="3161"/>
      <c r="H1455" s="3162">
        <v>1550</v>
      </c>
      <c r="I1455" s="3162">
        <v>1550</v>
      </c>
      <c r="J1455" s="4573"/>
    </row>
    <row r="1456" spans="1:10">
      <c r="A1456" s="4567"/>
      <c r="B1456" s="4125"/>
      <c r="C1456" s="3161" t="s">
        <v>15140</v>
      </c>
      <c r="D1456" s="3161"/>
      <c r="E1456" s="3161" t="s">
        <v>1470</v>
      </c>
      <c r="F1456" s="3161">
        <v>10</v>
      </c>
      <c r="G1456" s="3161"/>
      <c r="H1456" s="3162">
        <v>12500</v>
      </c>
      <c r="I1456" s="3162">
        <v>12500</v>
      </c>
      <c r="J1456" s="4573"/>
    </row>
    <row r="1457" spans="1:10">
      <c r="A1457" s="4567"/>
      <c r="B1457" s="4125"/>
      <c r="C1457" s="3161" t="s">
        <v>14517</v>
      </c>
      <c r="D1457" s="3161"/>
      <c r="E1457" s="3161" t="s">
        <v>1470</v>
      </c>
      <c r="F1457" s="3161">
        <v>7</v>
      </c>
      <c r="G1457" s="3161"/>
      <c r="H1457" s="3162">
        <v>8715</v>
      </c>
      <c r="I1457" s="3162">
        <v>8715</v>
      </c>
      <c r="J1457" s="4573"/>
    </row>
    <row r="1458" spans="1:10" ht="25.5">
      <c r="A1458" s="4567"/>
      <c r="B1458" s="4125"/>
      <c r="C1458" s="3161" t="s">
        <v>15125</v>
      </c>
      <c r="D1458" s="3161"/>
      <c r="E1458" s="3161" t="s">
        <v>1470</v>
      </c>
      <c r="F1458" s="3161">
        <v>7</v>
      </c>
      <c r="G1458" s="3161"/>
      <c r="H1458" s="3162">
        <v>25760</v>
      </c>
      <c r="I1458" s="3162">
        <v>25760</v>
      </c>
      <c r="J1458" s="4573"/>
    </row>
    <row r="1459" spans="1:10">
      <c r="A1459" s="4567"/>
      <c r="B1459" s="4125"/>
      <c r="C1459" s="3161" t="s">
        <v>4308</v>
      </c>
      <c r="D1459" s="3161" t="s">
        <v>14021</v>
      </c>
      <c r="E1459" s="3161" t="s">
        <v>1470</v>
      </c>
      <c r="F1459" s="3161">
        <v>7</v>
      </c>
      <c r="G1459" s="3161"/>
      <c r="H1459" s="3162">
        <v>32550</v>
      </c>
      <c r="I1459" s="3162">
        <v>32550</v>
      </c>
      <c r="J1459" s="4573"/>
    </row>
    <row r="1460" spans="1:10">
      <c r="A1460" s="4567"/>
      <c r="B1460" s="4125"/>
      <c r="C1460" s="3161" t="s">
        <v>13955</v>
      </c>
      <c r="D1460" s="3161"/>
      <c r="E1460" s="3161" t="s">
        <v>1470</v>
      </c>
      <c r="F1460" s="3161">
        <v>7</v>
      </c>
      <c r="G1460" s="3161"/>
      <c r="H1460" s="3162">
        <v>3640</v>
      </c>
      <c r="I1460" s="3162">
        <v>3640</v>
      </c>
      <c r="J1460" s="4573"/>
    </row>
    <row r="1461" spans="1:10">
      <c r="A1461" s="4567"/>
      <c r="B1461" s="4125"/>
      <c r="C1461" s="3161" t="s">
        <v>15141</v>
      </c>
      <c r="D1461" s="3161"/>
      <c r="E1461" s="3161" t="s">
        <v>1470</v>
      </c>
      <c r="F1461" s="3161">
        <v>14</v>
      </c>
      <c r="G1461" s="3161"/>
      <c r="H1461" s="3162">
        <v>1806</v>
      </c>
      <c r="I1461" s="3162">
        <v>1806</v>
      </c>
      <c r="J1461" s="4573"/>
    </row>
    <row r="1462" spans="1:10">
      <c r="A1462" s="4567"/>
      <c r="B1462" s="4126"/>
      <c r="C1462" s="3161" t="s">
        <v>13962</v>
      </c>
      <c r="D1462" s="3161"/>
      <c r="E1462" s="3161" t="s">
        <v>1463</v>
      </c>
      <c r="F1462" s="3161">
        <v>14</v>
      </c>
      <c r="G1462" s="3161"/>
      <c r="H1462" s="3162">
        <v>2240</v>
      </c>
      <c r="I1462" s="3162">
        <v>2240</v>
      </c>
      <c r="J1462" s="4574"/>
    </row>
    <row r="1463" spans="1:10" ht="25.5">
      <c r="A1463" s="4567">
        <v>295</v>
      </c>
      <c r="B1463" s="4447" t="s">
        <v>15142</v>
      </c>
      <c r="C1463" s="3173" t="s">
        <v>14140</v>
      </c>
      <c r="D1463" s="3173"/>
      <c r="E1463" s="3173"/>
      <c r="F1463" s="3173"/>
      <c r="G1463" s="3173"/>
      <c r="H1463" s="3174">
        <f>SUM(H1464:H1474)</f>
        <v>594558</v>
      </c>
      <c r="I1463" s="3174">
        <f>SUM(I1464:I1474)</f>
        <v>594558</v>
      </c>
      <c r="J1463" s="4572" t="s">
        <v>15072</v>
      </c>
    </row>
    <row r="1464" spans="1:10">
      <c r="A1464" s="4567"/>
      <c r="B1464" s="4125"/>
      <c r="C1464" s="3161" t="s">
        <v>14030</v>
      </c>
      <c r="D1464" s="3161" t="s">
        <v>14651</v>
      </c>
      <c r="E1464" s="3161" t="s">
        <v>1470</v>
      </c>
      <c r="F1464" s="3161">
        <v>26</v>
      </c>
      <c r="G1464" s="3161"/>
      <c r="H1464" s="3162">
        <v>192400</v>
      </c>
      <c r="I1464" s="3162">
        <v>192400</v>
      </c>
      <c r="J1464" s="4573"/>
    </row>
    <row r="1465" spans="1:10">
      <c r="A1465" s="4567"/>
      <c r="B1465" s="4125"/>
      <c r="C1465" s="3161" t="s">
        <v>14517</v>
      </c>
      <c r="D1465" s="3161"/>
      <c r="E1465" s="3161" t="s">
        <v>1470</v>
      </c>
      <c r="F1465" s="3161">
        <v>17</v>
      </c>
      <c r="G1465" s="3161"/>
      <c r="H1465" s="3162">
        <v>21165</v>
      </c>
      <c r="I1465" s="3162">
        <v>21165</v>
      </c>
      <c r="J1465" s="4573"/>
    </row>
    <row r="1466" spans="1:10">
      <c r="A1466" s="4567"/>
      <c r="B1466" s="4125"/>
      <c r="C1466" s="3161" t="s">
        <v>14145</v>
      </c>
      <c r="D1466" s="3161"/>
      <c r="E1466" s="3161" t="s">
        <v>1470</v>
      </c>
      <c r="F1466" s="3161">
        <v>11</v>
      </c>
      <c r="G1466" s="3161"/>
      <c r="H1466" s="3162">
        <v>7139</v>
      </c>
      <c r="I1466" s="3162">
        <v>7139</v>
      </c>
      <c r="J1466" s="4573"/>
    </row>
    <row r="1467" spans="1:10">
      <c r="A1467" s="4567"/>
      <c r="B1467" s="4125"/>
      <c r="C1467" s="3161" t="s">
        <v>15140</v>
      </c>
      <c r="D1467" s="3161"/>
      <c r="E1467" s="3161" t="s">
        <v>1470</v>
      </c>
      <c r="F1467" s="3161">
        <v>23</v>
      </c>
      <c r="G1467" s="3161"/>
      <c r="H1467" s="3162">
        <v>28750</v>
      </c>
      <c r="I1467" s="3162">
        <v>28750</v>
      </c>
      <c r="J1467" s="4573"/>
    </row>
    <row r="1468" spans="1:10">
      <c r="A1468" s="4567"/>
      <c r="B1468" s="4125"/>
      <c r="C1468" s="3161" t="s">
        <v>14110</v>
      </c>
      <c r="D1468" s="3161"/>
      <c r="E1468" s="3161" t="s">
        <v>1470</v>
      </c>
      <c r="F1468" s="3161">
        <v>23</v>
      </c>
      <c r="G1468" s="3161"/>
      <c r="H1468" s="3162">
        <v>10488</v>
      </c>
      <c r="I1468" s="3162">
        <v>10488</v>
      </c>
      <c r="J1468" s="4573"/>
    </row>
    <row r="1469" spans="1:10">
      <c r="A1469" s="4567"/>
      <c r="B1469" s="4125"/>
      <c r="C1469" s="3161" t="s">
        <v>13962</v>
      </c>
      <c r="D1469" s="3161" t="s">
        <v>15143</v>
      </c>
      <c r="E1469" s="3161" t="s">
        <v>1463</v>
      </c>
      <c r="F1469" s="3161">
        <v>600</v>
      </c>
      <c r="G1469" s="3161"/>
      <c r="H1469" s="3162">
        <v>150000</v>
      </c>
      <c r="I1469" s="3162">
        <v>150000</v>
      </c>
      <c r="J1469" s="4573"/>
    </row>
    <row r="1470" spans="1:10" ht="25.5">
      <c r="A1470" s="4567"/>
      <c r="B1470" s="4125"/>
      <c r="C1470" s="3161" t="s">
        <v>15125</v>
      </c>
      <c r="D1470" s="3161"/>
      <c r="E1470" s="3161" t="s">
        <v>1470</v>
      </c>
      <c r="F1470" s="3161">
        <v>23</v>
      </c>
      <c r="G1470" s="3161"/>
      <c r="H1470" s="3162">
        <v>61226</v>
      </c>
      <c r="I1470" s="3162">
        <v>61226</v>
      </c>
      <c r="J1470" s="4573"/>
    </row>
    <row r="1471" spans="1:10">
      <c r="A1471" s="4567"/>
      <c r="B1471" s="4125"/>
      <c r="C1471" s="3161" t="s">
        <v>4308</v>
      </c>
      <c r="D1471" s="3161" t="s">
        <v>14021</v>
      </c>
      <c r="E1471" s="3161" t="s">
        <v>1470</v>
      </c>
      <c r="F1471" s="3161">
        <v>23</v>
      </c>
      <c r="G1471" s="3161"/>
      <c r="H1471" s="3162">
        <v>106950</v>
      </c>
      <c r="I1471" s="3162">
        <v>106950</v>
      </c>
      <c r="J1471" s="4573"/>
    </row>
    <row r="1472" spans="1:10">
      <c r="A1472" s="4567"/>
      <c r="B1472" s="4125"/>
      <c r="C1472" s="3161" t="s">
        <v>13955</v>
      </c>
      <c r="D1472" s="3161" t="s">
        <v>13994</v>
      </c>
      <c r="E1472" s="3161" t="s">
        <v>1470</v>
      </c>
      <c r="F1472" s="3161">
        <v>23</v>
      </c>
      <c r="G1472" s="3161"/>
      <c r="H1472" s="3162">
        <v>11960</v>
      </c>
      <c r="I1472" s="3162">
        <v>11960</v>
      </c>
      <c r="J1472" s="4573"/>
    </row>
    <row r="1473" spans="1:10">
      <c r="A1473" s="4567"/>
      <c r="B1473" s="4125"/>
      <c r="C1473" s="3161" t="s">
        <v>15144</v>
      </c>
      <c r="D1473" s="3161"/>
      <c r="E1473" s="3161" t="s">
        <v>1463</v>
      </c>
      <c r="F1473" s="3161">
        <v>9</v>
      </c>
      <c r="G1473" s="3161"/>
      <c r="H1473" s="3162">
        <v>180</v>
      </c>
      <c r="I1473" s="3162">
        <v>180</v>
      </c>
      <c r="J1473" s="4573"/>
    </row>
    <row r="1474" spans="1:10">
      <c r="A1474" s="4567"/>
      <c r="B1474" s="4126"/>
      <c r="C1474" s="3161" t="s">
        <v>13964</v>
      </c>
      <c r="D1474" s="3161" t="s">
        <v>15145</v>
      </c>
      <c r="E1474" s="3161" t="s">
        <v>1463</v>
      </c>
      <c r="F1474" s="3161">
        <v>50</v>
      </c>
      <c r="G1474" s="3161"/>
      <c r="H1474" s="3162">
        <v>4300</v>
      </c>
      <c r="I1474" s="3162">
        <v>4300</v>
      </c>
      <c r="J1474" s="4574"/>
    </row>
    <row r="1475" spans="1:10" ht="25.5">
      <c r="A1475" s="4567">
        <v>296</v>
      </c>
      <c r="B1475" s="4447" t="s">
        <v>15146</v>
      </c>
      <c r="C1475" s="3173" t="s">
        <v>14140</v>
      </c>
      <c r="D1475" s="3173"/>
      <c r="E1475" s="3173"/>
      <c r="F1475" s="3173"/>
      <c r="G1475" s="3173"/>
      <c r="H1475" s="3174">
        <f>SUM(H1476:H1484)</f>
        <v>114716</v>
      </c>
      <c r="I1475" s="3174">
        <f>SUM(I1476:I1484)</f>
        <v>114716</v>
      </c>
      <c r="J1475" s="4572" t="s">
        <v>15072</v>
      </c>
    </row>
    <row r="1476" spans="1:10">
      <c r="A1476" s="4567"/>
      <c r="B1476" s="4125"/>
      <c r="C1476" s="3161" t="s">
        <v>14030</v>
      </c>
      <c r="D1476" s="3161"/>
      <c r="E1476" s="3161" t="s">
        <v>1470</v>
      </c>
      <c r="F1476" s="3161">
        <v>2</v>
      </c>
      <c r="G1476" s="3161"/>
      <c r="H1476" s="3162">
        <v>14800</v>
      </c>
      <c r="I1476" s="3162">
        <v>14800</v>
      </c>
      <c r="J1476" s="4573"/>
    </row>
    <row r="1477" spans="1:10">
      <c r="A1477" s="4567"/>
      <c r="B1477" s="4125"/>
      <c r="C1477" s="3161" t="s">
        <v>14145</v>
      </c>
      <c r="D1477" s="3161"/>
      <c r="E1477" s="3161" t="s">
        <v>1470</v>
      </c>
      <c r="F1477" s="3161">
        <v>13</v>
      </c>
      <c r="G1477" s="3161"/>
      <c r="H1477" s="3162">
        <v>8437</v>
      </c>
      <c r="I1477" s="3162">
        <v>8437</v>
      </c>
      <c r="J1477" s="4573"/>
    </row>
    <row r="1478" spans="1:10">
      <c r="A1478" s="4567"/>
      <c r="B1478" s="4125"/>
      <c r="C1478" s="3161" t="s">
        <v>15140</v>
      </c>
      <c r="D1478" s="3161"/>
      <c r="E1478" s="3161" t="s">
        <v>1470</v>
      </c>
      <c r="F1478" s="3161">
        <v>2</v>
      </c>
      <c r="G1478" s="3161"/>
      <c r="H1478" s="3162">
        <v>2500</v>
      </c>
      <c r="I1478" s="3162">
        <v>2500</v>
      </c>
      <c r="J1478" s="4573"/>
    </row>
    <row r="1479" spans="1:10">
      <c r="A1479" s="4567"/>
      <c r="B1479" s="4125"/>
      <c r="C1479" s="3161" t="s">
        <v>13962</v>
      </c>
      <c r="D1479" s="3161" t="s">
        <v>15143</v>
      </c>
      <c r="E1479" s="3161" t="s">
        <v>1463</v>
      </c>
      <c r="F1479" s="3161">
        <v>150</v>
      </c>
      <c r="G1479" s="3161"/>
      <c r="H1479" s="3162">
        <v>37500</v>
      </c>
      <c r="I1479" s="3162">
        <v>37500</v>
      </c>
      <c r="J1479" s="4573"/>
    </row>
    <row r="1480" spans="1:10">
      <c r="A1480" s="4567"/>
      <c r="B1480" s="4125"/>
      <c r="C1480" s="3161" t="s">
        <v>4308</v>
      </c>
      <c r="D1480" s="3161" t="s">
        <v>14021</v>
      </c>
      <c r="E1480" s="3161" t="s">
        <v>1470</v>
      </c>
      <c r="F1480" s="3161">
        <v>7</v>
      </c>
      <c r="G1480" s="3161"/>
      <c r="H1480" s="3162">
        <v>32550</v>
      </c>
      <c r="I1480" s="3162">
        <v>32550</v>
      </c>
      <c r="J1480" s="4573"/>
    </row>
    <row r="1481" spans="1:10">
      <c r="A1481" s="4567"/>
      <c r="B1481" s="4125"/>
      <c r="C1481" s="3161" t="s">
        <v>13955</v>
      </c>
      <c r="D1481" s="3161" t="s">
        <v>13994</v>
      </c>
      <c r="E1481" s="3161" t="s">
        <v>1470</v>
      </c>
      <c r="F1481" s="3161">
        <v>7</v>
      </c>
      <c r="G1481" s="3161"/>
      <c r="H1481" s="3162">
        <v>3640</v>
      </c>
      <c r="I1481" s="3162">
        <v>3640</v>
      </c>
      <c r="J1481" s="4573"/>
    </row>
    <row r="1482" spans="1:10" ht="25.5">
      <c r="A1482" s="4567"/>
      <c r="B1482" s="4125"/>
      <c r="C1482" s="3161" t="s">
        <v>14156</v>
      </c>
      <c r="D1482" s="3161"/>
      <c r="E1482" s="3161" t="s">
        <v>1470</v>
      </c>
      <c r="F1482" s="3161">
        <v>30</v>
      </c>
      <c r="G1482" s="3161"/>
      <c r="H1482" s="3162">
        <v>3564</v>
      </c>
      <c r="I1482" s="3162">
        <v>3564</v>
      </c>
      <c r="J1482" s="4573"/>
    </row>
    <row r="1483" spans="1:10" ht="25.5">
      <c r="A1483" s="4567"/>
      <c r="B1483" s="4125"/>
      <c r="C1483" s="3161" t="s">
        <v>15125</v>
      </c>
      <c r="D1483" s="3161"/>
      <c r="E1483" s="3161" t="s">
        <v>1470</v>
      </c>
      <c r="F1483" s="3161">
        <v>3</v>
      </c>
      <c r="G1483" s="3161"/>
      <c r="H1483" s="3162">
        <v>7425</v>
      </c>
      <c r="I1483" s="3162">
        <v>7425</v>
      </c>
      <c r="J1483" s="4573"/>
    </row>
    <row r="1484" spans="1:10">
      <c r="A1484" s="4567"/>
      <c r="B1484" s="4126"/>
      <c r="C1484" s="3161" t="s">
        <v>13964</v>
      </c>
      <c r="D1484" s="3161" t="s">
        <v>15145</v>
      </c>
      <c r="E1484" s="3161" t="s">
        <v>1463</v>
      </c>
      <c r="F1484" s="3161">
        <v>50</v>
      </c>
      <c r="G1484" s="3161"/>
      <c r="H1484" s="3162">
        <v>4300</v>
      </c>
      <c r="I1484" s="3162">
        <v>4300</v>
      </c>
      <c r="J1484" s="4574"/>
    </row>
    <row r="1485" spans="1:10" ht="25.5">
      <c r="A1485" s="4567">
        <v>297</v>
      </c>
      <c r="B1485" s="4447" t="s">
        <v>15147</v>
      </c>
      <c r="C1485" s="3173" t="s">
        <v>15148</v>
      </c>
      <c r="D1485" s="3161"/>
      <c r="E1485" s="3161"/>
      <c r="F1485" s="3161"/>
      <c r="G1485" s="3161"/>
      <c r="H1485" s="3162">
        <f>SUM(H1486:H1491)</f>
        <v>118589.3</v>
      </c>
      <c r="I1485" s="3162">
        <f>SUM(I1486:I1491)</f>
        <v>118589.3</v>
      </c>
      <c r="J1485" s="4572" t="s">
        <v>15072</v>
      </c>
    </row>
    <row r="1486" spans="1:10">
      <c r="A1486" s="4567"/>
      <c r="B1486" s="4125"/>
      <c r="C1486" s="3161" t="s">
        <v>13962</v>
      </c>
      <c r="D1486" s="3161" t="s">
        <v>14544</v>
      </c>
      <c r="E1486" s="3161" t="s">
        <v>1463</v>
      </c>
      <c r="F1486" s="3161">
        <v>130</v>
      </c>
      <c r="G1486" s="3161"/>
      <c r="H1486" s="3162">
        <v>10010</v>
      </c>
      <c r="I1486" s="3162">
        <v>10010</v>
      </c>
      <c r="J1486" s="4573"/>
    </row>
    <row r="1487" spans="1:10">
      <c r="A1487" s="4567"/>
      <c r="B1487" s="4125"/>
      <c r="C1487" s="3161" t="s">
        <v>13970</v>
      </c>
      <c r="D1487" s="3161" t="s">
        <v>14566</v>
      </c>
      <c r="E1487" s="3161" t="s">
        <v>1463</v>
      </c>
      <c r="F1487" s="3161">
        <v>130</v>
      </c>
      <c r="G1487" s="3161"/>
      <c r="H1487" s="3162">
        <v>3186.3</v>
      </c>
      <c r="I1487" s="3162">
        <v>3186.3</v>
      </c>
      <c r="J1487" s="4573"/>
    </row>
    <row r="1488" spans="1:10">
      <c r="A1488" s="4567"/>
      <c r="B1488" s="4125"/>
      <c r="C1488" s="3161" t="s">
        <v>14270</v>
      </c>
      <c r="D1488" s="3161"/>
      <c r="E1488" s="3161" t="s">
        <v>2088</v>
      </c>
      <c r="F1488" s="3161">
        <v>1</v>
      </c>
      <c r="G1488" s="3161"/>
      <c r="H1488" s="3162">
        <v>14500</v>
      </c>
      <c r="I1488" s="3162">
        <v>14500</v>
      </c>
      <c r="J1488" s="4573"/>
    </row>
    <row r="1489" spans="1:10">
      <c r="A1489" s="4567"/>
      <c r="B1489" s="4125"/>
      <c r="C1489" s="3161" t="s">
        <v>14263</v>
      </c>
      <c r="D1489" s="3161" t="s">
        <v>14234</v>
      </c>
      <c r="E1489" s="3161" t="s">
        <v>1470</v>
      </c>
      <c r="F1489" s="3161">
        <v>11</v>
      </c>
      <c r="G1489" s="3161"/>
      <c r="H1489" s="3162">
        <v>57079</v>
      </c>
      <c r="I1489" s="3162">
        <v>57079</v>
      </c>
      <c r="J1489" s="4573"/>
    </row>
    <row r="1490" spans="1:10">
      <c r="A1490" s="4567"/>
      <c r="B1490" s="4125"/>
      <c r="C1490" s="3161" t="s">
        <v>14151</v>
      </c>
      <c r="D1490" s="3161" t="s">
        <v>14337</v>
      </c>
      <c r="E1490" s="3161" t="s">
        <v>1470</v>
      </c>
      <c r="F1490" s="3161">
        <v>11</v>
      </c>
      <c r="G1490" s="3161"/>
      <c r="H1490" s="3162">
        <v>2387</v>
      </c>
      <c r="I1490" s="3162">
        <v>2387</v>
      </c>
      <c r="J1490" s="4573"/>
    </row>
    <row r="1491" spans="1:10">
      <c r="A1491" s="4567"/>
      <c r="B1491" s="4126"/>
      <c r="C1491" s="3161" t="s">
        <v>13955</v>
      </c>
      <c r="D1491" s="3161" t="s">
        <v>14279</v>
      </c>
      <c r="E1491" s="3161" t="s">
        <v>1470</v>
      </c>
      <c r="F1491" s="3161">
        <v>11</v>
      </c>
      <c r="G1491" s="3161"/>
      <c r="H1491" s="3162">
        <v>31427</v>
      </c>
      <c r="I1491" s="3162">
        <v>31427</v>
      </c>
      <c r="J1491" s="4574"/>
    </row>
    <row r="1492" spans="1:10" ht="25.5">
      <c r="A1492" s="4567">
        <v>298</v>
      </c>
      <c r="B1492" s="4501" t="s">
        <v>15149</v>
      </c>
      <c r="C1492" s="1296" t="s">
        <v>14140</v>
      </c>
      <c r="D1492" s="1296"/>
      <c r="E1492" s="1296"/>
      <c r="F1492" s="1296"/>
      <c r="G1492" s="1296"/>
      <c r="H1492" s="3117">
        <v>1365450.19</v>
      </c>
      <c r="I1492" s="3117">
        <v>1365450.19</v>
      </c>
      <c r="J1492" s="4462" t="s">
        <v>15150</v>
      </c>
    </row>
    <row r="1493" spans="1:10">
      <c r="A1493" s="4567"/>
      <c r="B1493" s="4501"/>
      <c r="C1493" s="1330" t="s">
        <v>15151</v>
      </c>
      <c r="D1493" s="1330"/>
      <c r="E1493" s="1330" t="s">
        <v>15152</v>
      </c>
      <c r="F1493" s="1330"/>
      <c r="G1493" s="1330"/>
      <c r="H1493" s="1721"/>
      <c r="I1493" s="1721"/>
      <c r="J1493" s="4463"/>
    </row>
    <row r="1494" spans="1:10" ht="25.5">
      <c r="A1494" s="4567"/>
      <c r="B1494" s="4501"/>
      <c r="C1494" s="1330" t="s">
        <v>15153</v>
      </c>
      <c r="D1494" s="1330"/>
      <c r="E1494" s="1330">
        <v>22</v>
      </c>
      <c r="F1494" s="1330"/>
      <c r="G1494" s="1330"/>
      <c r="H1494" s="1721"/>
      <c r="I1494" s="1721"/>
      <c r="J1494" s="4463"/>
    </row>
    <row r="1495" spans="1:10">
      <c r="A1495" s="4567"/>
      <c r="B1495" s="4501"/>
      <c r="C1495" s="1330" t="s">
        <v>15154</v>
      </c>
      <c r="D1495" s="1330"/>
      <c r="E1495" s="1330" t="s">
        <v>15155</v>
      </c>
      <c r="F1495" s="1330"/>
      <c r="G1495" s="1330"/>
      <c r="H1495" s="1721"/>
      <c r="I1495" s="1721"/>
      <c r="J1495" s="4463"/>
    </row>
    <row r="1496" spans="1:10">
      <c r="A1496" s="4567"/>
      <c r="B1496" s="4501"/>
      <c r="C1496" s="1330" t="s">
        <v>15156</v>
      </c>
      <c r="D1496" s="1330"/>
      <c r="E1496" s="1330">
        <v>20</v>
      </c>
      <c r="F1496" s="1330"/>
      <c r="G1496" s="1330"/>
      <c r="H1496" s="1721"/>
      <c r="I1496" s="1721"/>
      <c r="J1496" s="4463"/>
    </row>
    <row r="1497" spans="1:10">
      <c r="A1497" s="4567"/>
      <c r="B1497" s="4501"/>
      <c r="C1497" s="1330" t="s">
        <v>15157</v>
      </c>
      <c r="D1497" s="1330"/>
      <c r="E1497" s="1330">
        <v>1</v>
      </c>
      <c r="F1497" s="1330"/>
      <c r="G1497" s="1330"/>
      <c r="H1497" s="1721"/>
      <c r="I1497" s="1721"/>
      <c r="J1497" s="4463"/>
    </row>
    <row r="1498" spans="1:10">
      <c r="A1498" s="4567"/>
      <c r="B1498" s="4501"/>
      <c r="C1498" s="1330" t="s">
        <v>15158</v>
      </c>
      <c r="D1498" s="1330" t="s">
        <v>15159</v>
      </c>
      <c r="E1498" s="1330"/>
      <c r="F1498" s="1330" t="s">
        <v>15160</v>
      </c>
      <c r="G1498" s="1330"/>
      <c r="H1498" s="1721"/>
      <c r="I1498" s="1721"/>
      <c r="J1498" s="4464"/>
    </row>
    <row r="1499" spans="1:10" ht="38.25">
      <c r="A1499" s="4549">
        <v>299</v>
      </c>
      <c r="B1499" s="4447" t="s">
        <v>15149</v>
      </c>
      <c r="C1499" s="1296" t="s">
        <v>15161</v>
      </c>
      <c r="D1499" s="1330"/>
      <c r="E1499" s="1330"/>
      <c r="F1499" s="1330"/>
      <c r="G1499" s="1330"/>
      <c r="H1499" s="3117">
        <v>4203299.51</v>
      </c>
      <c r="I1499" s="3117">
        <v>4203299.51</v>
      </c>
      <c r="J1499" s="4447" t="s">
        <v>15162</v>
      </c>
    </row>
    <row r="1500" spans="1:10">
      <c r="A1500" s="4550"/>
      <c r="B1500" s="4125"/>
      <c r="C1500" s="1330" t="s">
        <v>15163</v>
      </c>
      <c r="D1500" s="1330"/>
      <c r="E1500" s="1330">
        <v>25</v>
      </c>
      <c r="F1500" s="1330"/>
      <c r="G1500" s="1330"/>
      <c r="H1500" s="1721">
        <v>3743986.5</v>
      </c>
      <c r="I1500" s="1721">
        <v>3743986.5</v>
      </c>
      <c r="J1500" s="4125"/>
    </row>
    <row r="1501" spans="1:10">
      <c r="A1501" s="4550"/>
      <c r="B1501" s="4125"/>
      <c r="C1501" s="1330" t="s">
        <v>15164</v>
      </c>
      <c r="D1501" s="1330"/>
      <c r="E1501" s="1330">
        <v>50</v>
      </c>
      <c r="F1501" s="1330"/>
      <c r="G1501" s="1330"/>
      <c r="H1501" s="1721">
        <v>285054.5</v>
      </c>
      <c r="I1501" s="1721">
        <v>285054.5</v>
      </c>
      <c r="J1501" s="4125"/>
    </row>
    <row r="1502" spans="1:10">
      <c r="A1502" s="4550"/>
      <c r="B1502" s="4125"/>
      <c r="C1502" s="1330" t="s">
        <v>15165</v>
      </c>
      <c r="D1502" s="1330"/>
      <c r="E1502" s="1330">
        <v>50</v>
      </c>
      <c r="F1502" s="1330"/>
      <c r="G1502" s="1330"/>
      <c r="H1502" s="1721">
        <v>8084.45</v>
      </c>
      <c r="I1502" s="1721">
        <v>8084.45</v>
      </c>
      <c r="J1502" s="4125"/>
    </row>
    <row r="1503" spans="1:10">
      <c r="A1503" s="4550"/>
      <c r="B1503" s="4125"/>
      <c r="C1503" s="1330" t="s">
        <v>15166</v>
      </c>
      <c r="D1503" s="1330"/>
      <c r="E1503" s="1330"/>
      <c r="F1503" s="1330">
        <v>974</v>
      </c>
      <c r="G1503" s="1330"/>
      <c r="H1503" s="1721">
        <v>58011.54</v>
      </c>
      <c r="I1503" s="1721">
        <v>58011.54</v>
      </c>
      <c r="J1503" s="4125"/>
    </row>
    <row r="1504" spans="1:10">
      <c r="A1504" s="4550"/>
      <c r="B1504" s="4125"/>
      <c r="C1504" s="1330" t="s">
        <v>15167</v>
      </c>
      <c r="D1504" s="1330"/>
      <c r="E1504" s="1330"/>
      <c r="F1504" s="1330">
        <v>525</v>
      </c>
      <c r="G1504" s="1330"/>
      <c r="H1504" s="1721">
        <v>78130.5</v>
      </c>
      <c r="I1504" s="1721">
        <v>78130.5</v>
      </c>
      <c r="J1504" s="4125"/>
    </row>
    <row r="1505" spans="1:10">
      <c r="A1505" s="4550"/>
      <c r="B1505" s="4125"/>
      <c r="C1505" s="1330" t="s">
        <v>15168</v>
      </c>
      <c r="D1505" s="1330"/>
      <c r="E1505" s="1330"/>
      <c r="F1505" s="1330">
        <v>525</v>
      </c>
      <c r="G1505" s="1330"/>
      <c r="H1505" s="1721">
        <v>21094.5</v>
      </c>
      <c r="I1505" s="1721">
        <v>21094.5</v>
      </c>
      <c r="J1505" s="4125"/>
    </row>
    <row r="1506" spans="1:10">
      <c r="A1506" s="4551"/>
      <c r="B1506" s="4126"/>
      <c r="C1506" s="1330" t="s">
        <v>15169</v>
      </c>
      <c r="D1506" s="1330"/>
      <c r="E1506" s="1330"/>
      <c r="F1506" s="1330">
        <v>250</v>
      </c>
      <c r="G1506" s="1330"/>
      <c r="H1506" s="1721">
        <v>8937.52</v>
      </c>
      <c r="I1506" s="1721">
        <v>8937.52</v>
      </c>
      <c r="J1506" s="4126"/>
    </row>
    <row r="1507" spans="1:10" ht="89.25">
      <c r="A1507" s="4567">
        <v>300</v>
      </c>
      <c r="B1507" s="4501" t="s">
        <v>13865</v>
      </c>
      <c r="C1507" s="1296" t="s">
        <v>15170</v>
      </c>
      <c r="D1507" s="1330"/>
      <c r="E1507" s="1330"/>
      <c r="F1507" s="1330"/>
      <c r="G1507" s="1330"/>
      <c r="H1507" s="3117">
        <v>953520.49</v>
      </c>
      <c r="I1507" s="3117">
        <v>953520.49</v>
      </c>
      <c r="J1507" s="4462" t="s">
        <v>15072</v>
      </c>
    </row>
    <row r="1508" spans="1:10">
      <c r="A1508" s="4567"/>
      <c r="B1508" s="4501"/>
      <c r="C1508" s="1330" t="s">
        <v>14044</v>
      </c>
      <c r="D1508" s="1330" t="s">
        <v>14399</v>
      </c>
      <c r="E1508" s="1330" t="s">
        <v>1470</v>
      </c>
      <c r="F1508" s="1330">
        <v>14</v>
      </c>
      <c r="G1508" s="1330"/>
      <c r="H1508" s="1721">
        <v>173640</v>
      </c>
      <c r="I1508" s="1721">
        <v>173640</v>
      </c>
      <c r="J1508" s="4463"/>
    </row>
    <row r="1509" spans="1:10" ht="15.75">
      <c r="A1509" s="4567"/>
      <c r="B1509" s="4501"/>
      <c r="C1509" s="1330" t="s">
        <v>7065</v>
      </c>
      <c r="D1509" s="1330" t="s">
        <v>15171</v>
      </c>
      <c r="E1509" s="1330" t="s">
        <v>17163</v>
      </c>
      <c r="F1509" s="1330">
        <v>0.5</v>
      </c>
      <c r="G1509" s="1330"/>
      <c r="H1509" s="1721">
        <v>1200</v>
      </c>
      <c r="I1509" s="1721">
        <v>1200</v>
      </c>
      <c r="J1509" s="4463"/>
    </row>
    <row r="1510" spans="1:10">
      <c r="A1510" s="4567"/>
      <c r="B1510" s="4501"/>
      <c r="C1510" s="1330" t="s">
        <v>15172</v>
      </c>
      <c r="D1510" s="1330"/>
      <c r="E1510" s="1330" t="s">
        <v>1463</v>
      </c>
      <c r="F1510" s="1330">
        <v>1</v>
      </c>
      <c r="G1510" s="1330"/>
      <c r="H1510" s="1721">
        <v>3750</v>
      </c>
      <c r="I1510" s="1721">
        <v>3750</v>
      </c>
      <c r="J1510" s="4463"/>
    </row>
    <row r="1511" spans="1:10">
      <c r="A1511" s="4567"/>
      <c r="B1511" s="4501"/>
      <c r="C1511" s="1330" t="s">
        <v>15172</v>
      </c>
      <c r="D1511" s="1330"/>
      <c r="E1511" s="1330" t="s">
        <v>1463</v>
      </c>
      <c r="F1511" s="1330">
        <v>4</v>
      </c>
      <c r="G1511" s="1330"/>
      <c r="H1511" s="1721">
        <v>2538</v>
      </c>
      <c r="I1511" s="1721">
        <v>2538</v>
      </c>
      <c r="J1511" s="4463"/>
    </row>
    <row r="1512" spans="1:10">
      <c r="A1512" s="4567"/>
      <c r="B1512" s="4501"/>
      <c r="C1512" s="1330" t="s">
        <v>15172</v>
      </c>
      <c r="D1512" s="1330"/>
      <c r="E1512" s="1330" t="s">
        <v>1463</v>
      </c>
      <c r="F1512" s="1330">
        <v>1.5</v>
      </c>
      <c r="G1512" s="1330"/>
      <c r="H1512" s="1721">
        <v>465</v>
      </c>
      <c r="I1512" s="1721">
        <v>465</v>
      </c>
      <c r="J1512" s="4463"/>
    </row>
    <row r="1513" spans="1:10">
      <c r="A1513" s="4567"/>
      <c r="B1513" s="4501"/>
      <c r="C1513" s="1330" t="s">
        <v>15173</v>
      </c>
      <c r="D1513" s="1330" t="s">
        <v>15174</v>
      </c>
      <c r="E1513" s="1330" t="s">
        <v>1463</v>
      </c>
      <c r="F1513" s="1330">
        <v>51</v>
      </c>
      <c r="G1513" s="1330"/>
      <c r="H1513" s="1721">
        <v>113413</v>
      </c>
      <c r="I1513" s="1721">
        <v>113413</v>
      </c>
      <c r="J1513" s="4463"/>
    </row>
    <row r="1514" spans="1:10">
      <c r="A1514" s="4567"/>
      <c r="B1514" s="4501"/>
      <c r="C1514" s="1330" t="s">
        <v>15173</v>
      </c>
      <c r="D1514" s="1330" t="s">
        <v>15175</v>
      </c>
      <c r="E1514" s="1330" t="s">
        <v>1463</v>
      </c>
      <c r="F1514" s="1330">
        <v>204</v>
      </c>
      <c r="G1514" s="1330"/>
      <c r="H1514" s="1721">
        <v>106732</v>
      </c>
      <c r="I1514" s="1721">
        <v>106732</v>
      </c>
      <c r="J1514" s="4463"/>
    </row>
    <row r="1515" spans="1:10">
      <c r="A1515" s="4567"/>
      <c r="B1515" s="4501"/>
      <c r="C1515" s="1330" t="s">
        <v>13962</v>
      </c>
      <c r="D1515" s="1330" t="s">
        <v>15176</v>
      </c>
      <c r="E1515" s="1330" t="s">
        <v>1463</v>
      </c>
      <c r="F1515" s="1330">
        <v>488</v>
      </c>
      <c r="G1515" s="1330"/>
      <c r="H1515" s="1721">
        <v>105841.44</v>
      </c>
      <c r="I1515" s="1721">
        <v>105841.44</v>
      </c>
      <c r="J1515" s="4463"/>
    </row>
    <row r="1516" spans="1:10">
      <c r="A1516" s="4567"/>
      <c r="B1516" s="4501"/>
      <c r="C1516" s="1330" t="s">
        <v>13962</v>
      </c>
      <c r="D1516" s="1330" t="s">
        <v>15177</v>
      </c>
      <c r="E1516" s="1330" t="s">
        <v>1463</v>
      </c>
      <c r="F1516" s="1330">
        <v>257</v>
      </c>
      <c r="G1516" s="1330"/>
      <c r="H1516" s="1721">
        <v>95539.4</v>
      </c>
      <c r="I1516" s="1721">
        <v>95539.4</v>
      </c>
      <c r="J1516" s="4463"/>
    </row>
    <row r="1517" spans="1:10">
      <c r="A1517" s="4567"/>
      <c r="B1517" s="4501"/>
      <c r="C1517" s="1330" t="s">
        <v>13964</v>
      </c>
      <c r="D1517" s="1330" t="s">
        <v>15178</v>
      </c>
      <c r="E1517" s="1330" t="s">
        <v>1463</v>
      </c>
      <c r="F1517" s="1330">
        <v>543</v>
      </c>
      <c r="G1517" s="1330"/>
      <c r="H1517" s="1721">
        <v>108450</v>
      </c>
      <c r="I1517" s="1721">
        <v>108450</v>
      </c>
      <c r="J1517" s="4463"/>
    </row>
    <row r="1518" spans="1:10">
      <c r="A1518" s="4567"/>
      <c r="B1518" s="4501"/>
      <c r="C1518" s="1330" t="s">
        <v>15179</v>
      </c>
      <c r="D1518" s="1330" t="s">
        <v>15180</v>
      </c>
      <c r="E1518" s="1330" t="s">
        <v>1470</v>
      </c>
      <c r="F1518" s="1330">
        <v>248</v>
      </c>
      <c r="G1518" s="1330"/>
      <c r="H1518" s="1721">
        <v>5208</v>
      </c>
      <c r="I1518" s="1721">
        <v>5208</v>
      </c>
      <c r="J1518" s="4463"/>
    </row>
    <row r="1519" spans="1:10" ht="15.75">
      <c r="A1519" s="4567"/>
      <c r="B1519" s="4501"/>
      <c r="C1519" s="1330" t="s">
        <v>15181</v>
      </c>
      <c r="D1519" s="1330"/>
      <c r="E1519" s="1330" t="s">
        <v>17163</v>
      </c>
      <c r="F1519" s="1330">
        <v>7.3</v>
      </c>
      <c r="G1519" s="1330"/>
      <c r="H1519" s="1721">
        <v>4307</v>
      </c>
      <c r="I1519" s="1721">
        <v>4307</v>
      </c>
      <c r="J1519" s="4463"/>
    </row>
    <row r="1520" spans="1:10">
      <c r="A1520" s="4567"/>
      <c r="B1520" s="4501"/>
      <c r="C1520" s="1330" t="s">
        <v>15182</v>
      </c>
      <c r="D1520" s="1330"/>
      <c r="E1520" s="1330" t="s">
        <v>1470</v>
      </c>
      <c r="F1520" s="1330">
        <v>830</v>
      </c>
      <c r="G1520" s="1330"/>
      <c r="H1520" s="1721">
        <v>4150</v>
      </c>
      <c r="I1520" s="1721">
        <v>4150</v>
      </c>
      <c r="J1520" s="4463"/>
    </row>
    <row r="1521" spans="1:10">
      <c r="A1521" s="4567"/>
      <c r="B1521" s="4501"/>
      <c r="C1521" s="1296" t="s">
        <v>15183</v>
      </c>
      <c r="D1521" s="1330" t="s">
        <v>15184</v>
      </c>
      <c r="E1521" s="1330" t="s">
        <v>1470</v>
      </c>
      <c r="F1521" s="1330">
        <v>2</v>
      </c>
      <c r="G1521" s="1330"/>
      <c r="H1521" s="1721">
        <v>116601.16</v>
      </c>
      <c r="I1521" s="1721">
        <v>116601.16</v>
      </c>
      <c r="J1521" s="4463"/>
    </row>
    <row r="1522" spans="1:10">
      <c r="A1522" s="4567"/>
      <c r="B1522" s="4501"/>
      <c r="C1522" s="1330" t="s">
        <v>14106</v>
      </c>
      <c r="D1522" s="1330" t="s">
        <v>14107</v>
      </c>
      <c r="E1522" s="1330" t="s">
        <v>1470</v>
      </c>
      <c r="F1522" s="1330">
        <v>3</v>
      </c>
      <c r="G1522" s="1330"/>
      <c r="H1522" s="1721">
        <v>36640</v>
      </c>
      <c r="I1522" s="1721">
        <v>36640</v>
      </c>
      <c r="J1522" s="4463"/>
    </row>
    <row r="1523" spans="1:10">
      <c r="A1523" s="4567"/>
      <c r="B1523" s="4501"/>
      <c r="C1523" s="1330" t="s">
        <v>15185</v>
      </c>
      <c r="D1523" s="1330"/>
      <c r="E1523" s="1330" t="s">
        <v>1470</v>
      </c>
      <c r="F1523" s="1330">
        <v>12</v>
      </c>
      <c r="G1523" s="1330"/>
      <c r="H1523" s="1721">
        <v>5144</v>
      </c>
      <c r="I1523" s="1721">
        <v>5144</v>
      </c>
      <c r="J1523" s="4463"/>
    </row>
    <row r="1524" spans="1:10">
      <c r="A1524" s="4567"/>
      <c r="B1524" s="4501"/>
      <c r="C1524" s="1330" t="s">
        <v>13954</v>
      </c>
      <c r="D1524" s="1330" t="s">
        <v>14071</v>
      </c>
      <c r="E1524" s="1330" t="s">
        <v>1470</v>
      </c>
      <c r="F1524" s="1330">
        <v>7</v>
      </c>
      <c r="G1524" s="1330"/>
      <c r="H1524" s="1721">
        <v>2538</v>
      </c>
      <c r="I1524" s="1721">
        <v>2538</v>
      </c>
      <c r="J1524" s="4463"/>
    </row>
    <row r="1525" spans="1:10">
      <c r="A1525" s="4567"/>
      <c r="B1525" s="4501"/>
      <c r="C1525" s="1330" t="s">
        <v>14110</v>
      </c>
      <c r="D1525" s="1330"/>
      <c r="E1525" s="1330" t="s">
        <v>1470</v>
      </c>
      <c r="F1525" s="1330">
        <v>1</v>
      </c>
      <c r="G1525" s="1330"/>
      <c r="H1525" s="1721">
        <v>2740</v>
      </c>
      <c r="I1525" s="1721">
        <v>2740</v>
      </c>
      <c r="J1525" s="4463"/>
    </row>
    <row r="1526" spans="1:10">
      <c r="A1526" s="4567"/>
      <c r="B1526" s="4501"/>
      <c r="C1526" s="1330" t="s">
        <v>13957</v>
      </c>
      <c r="D1526" s="1330" t="s">
        <v>15186</v>
      </c>
      <c r="E1526" s="1330" t="s">
        <v>1470</v>
      </c>
      <c r="F1526" s="1330">
        <v>16</v>
      </c>
      <c r="G1526" s="1330"/>
      <c r="H1526" s="1721">
        <v>3752</v>
      </c>
      <c r="I1526" s="1721">
        <v>3752</v>
      </c>
      <c r="J1526" s="4463"/>
    </row>
    <row r="1527" spans="1:10">
      <c r="A1527" s="4567"/>
      <c r="B1527" s="4501"/>
      <c r="C1527" s="1330" t="s">
        <v>13957</v>
      </c>
      <c r="D1527" s="1330" t="s">
        <v>14075</v>
      </c>
      <c r="E1527" s="1330" t="s">
        <v>1470</v>
      </c>
      <c r="F1527" s="1330">
        <v>24</v>
      </c>
      <c r="G1527" s="1330"/>
      <c r="H1527" s="1721">
        <v>14048</v>
      </c>
      <c r="I1527" s="1721">
        <v>14048</v>
      </c>
      <c r="J1527" s="4463"/>
    </row>
    <row r="1528" spans="1:10">
      <c r="A1528" s="4567"/>
      <c r="B1528" s="4501"/>
      <c r="C1528" s="1330" t="s">
        <v>14636</v>
      </c>
      <c r="D1528" s="1330"/>
      <c r="E1528" s="1330" t="s">
        <v>1463</v>
      </c>
      <c r="F1528" s="1330">
        <v>14</v>
      </c>
      <c r="G1528" s="1330"/>
      <c r="H1528" s="1721">
        <v>714</v>
      </c>
      <c r="I1528" s="1721">
        <v>714</v>
      </c>
      <c r="J1528" s="4463"/>
    </row>
    <row r="1529" spans="1:10">
      <c r="A1529" s="4567"/>
      <c r="B1529" s="4501"/>
      <c r="C1529" s="1330" t="s">
        <v>14638</v>
      </c>
      <c r="D1529" s="1330"/>
      <c r="E1529" s="1330" t="s">
        <v>1470</v>
      </c>
      <c r="F1529" s="1330">
        <v>14</v>
      </c>
      <c r="G1529" s="1330"/>
      <c r="H1529" s="1721">
        <v>280</v>
      </c>
      <c r="I1529" s="1721">
        <v>280</v>
      </c>
      <c r="J1529" s="4463"/>
    </row>
    <row r="1530" spans="1:10">
      <c r="A1530" s="4567"/>
      <c r="B1530" s="4501"/>
      <c r="C1530" s="1330" t="s">
        <v>15187</v>
      </c>
      <c r="D1530" s="1330"/>
      <c r="E1530" s="1330" t="s">
        <v>1470</v>
      </c>
      <c r="F1530" s="1330">
        <v>150</v>
      </c>
      <c r="G1530" s="1330"/>
      <c r="H1530" s="1721">
        <v>11700</v>
      </c>
      <c r="I1530" s="1721">
        <v>11700</v>
      </c>
      <c r="J1530" s="4463"/>
    </row>
    <row r="1531" spans="1:10">
      <c r="A1531" s="4567"/>
      <c r="B1531" s="4501"/>
      <c r="C1531" s="1330" t="s">
        <v>15188</v>
      </c>
      <c r="D1531" s="1330"/>
      <c r="E1531" s="1330" t="s">
        <v>1470</v>
      </c>
      <c r="F1531" s="1330">
        <v>2</v>
      </c>
      <c r="G1531" s="1330"/>
      <c r="H1531" s="1721">
        <v>108</v>
      </c>
      <c r="I1531" s="1721">
        <v>108</v>
      </c>
      <c r="J1531" s="4463"/>
    </row>
    <row r="1532" spans="1:10">
      <c r="A1532" s="4567"/>
      <c r="B1532" s="4501"/>
      <c r="C1532" s="1330" t="s">
        <v>15189</v>
      </c>
      <c r="D1532" s="1330"/>
      <c r="E1532" s="1330"/>
      <c r="F1532" s="1330"/>
      <c r="G1532" s="1330"/>
      <c r="H1532" s="1721">
        <v>34021.49</v>
      </c>
      <c r="I1532" s="1721">
        <v>34021.49</v>
      </c>
      <c r="J1532" s="4464"/>
    </row>
    <row r="1533" spans="1:10" ht="25.5">
      <c r="A1533" s="4549">
        <v>301</v>
      </c>
      <c r="B1533" s="4447" t="s">
        <v>15190</v>
      </c>
      <c r="C1533" s="1296" t="s">
        <v>15191</v>
      </c>
      <c r="D1533" s="1330"/>
      <c r="E1533" s="1330"/>
      <c r="F1533" s="1330"/>
      <c r="G1533" s="1330"/>
      <c r="H1533" s="3117">
        <v>1113192.51</v>
      </c>
      <c r="I1533" s="3117">
        <v>1113192.51</v>
      </c>
      <c r="J1533" s="4462" t="s">
        <v>15192</v>
      </c>
    </row>
    <row r="1534" spans="1:10">
      <c r="A1534" s="4550"/>
      <c r="B1534" s="4125"/>
      <c r="C1534" s="1330" t="s">
        <v>14044</v>
      </c>
      <c r="D1534" s="1330" t="s">
        <v>15193</v>
      </c>
      <c r="E1534" s="1330" t="s">
        <v>15194</v>
      </c>
      <c r="F1534" s="1330">
        <v>32</v>
      </c>
      <c r="G1534" s="1330"/>
      <c r="H1534" s="1721">
        <v>101948.16</v>
      </c>
      <c r="I1534" s="1721">
        <v>101948.16</v>
      </c>
      <c r="J1534" s="4463"/>
    </row>
    <row r="1535" spans="1:10" ht="15.75">
      <c r="A1535" s="4550"/>
      <c r="B1535" s="4125"/>
      <c r="C1535" s="1330" t="s">
        <v>7065</v>
      </c>
      <c r="D1535" s="1330" t="s">
        <v>15171</v>
      </c>
      <c r="E1535" s="1330" t="s">
        <v>17163</v>
      </c>
      <c r="F1535" s="1330">
        <v>6.5</v>
      </c>
      <c r="G1535" s="1330"/>
      <c r="H1535" s="1721">
        <v>16854.3</v>
      </c>
      <c r="I1535" s="1721">
        <v>16854.3</v>
      </c>
      <c r="J1535" s="4463"/>
    </row>
    <row r="1536" spans="1:10">
      <c r="A1536" s="4550"/>
      <c r="B1536" s="4125"/>
      <c r="C1536" s="1330" t="s">
        <v>3810</v>
      </c>
      <c r="D1536" s="1330" t="s">
        <v>15195</v>
      </c>
      <c r="E1536" s="1330" t="s">
        <v>1470</v>
      </c>
      <c r="F1536" s="1330">
        <v>32</v>
      </c>
      <c r="G1536" s="1330"/>
      <c r="H1536" s="1721">
        <v>112320</v>
      </c>
      <c r="I1536" s="1721">
        <v>112320</v>
      </c>
      <c r="J1536" s="4463"/>
    </row>
    <row r="1537" spans="1:10" ht="25.5">
      <c r="A1537" s="4550"/>
      <c r="B1537" s="4125"/>
      <c r="C1537" s="1330" t="s">
        <v>4308</v>
      </c>
      <c r="D1537" s="1330" t="s">
        <v>15196</v>
      </c>
      <c r="E1537" s="1330" t="s">
        <v>1470</v>
      </c>
      <c r="F1537" s="1330">
        <v>34</v>
      </c>
      <c r="G1537" s="1330"/>
      <c r="H1537" s="1721">
        <v>194622</v>
      </c>
      <c r="I1537" s="1721">
        <v>194622</v>
      </c>
      <c r="J1537" s="4463"/>
    </row>
    <row r="1538" spans="1:10">
      <c r="A1538" s="4550"/>
      <c r="B1538" s="4125"/>
      <c r="C1538" s="1330" t="s">
        <v>13955</v>
      </c>
      <c r="D1538" s="1330" t="s">
        <v>13994</v>
      </c>
      <c r="E1538" s="1330" t="s">
        <v>1470</v>
      </c>
      <c r="F1538" s="1330">
        <v>34</v>
      </c>
      <c r="G1538" s="1330"/>
      <c r="H1538" s="1721">
        <v>11900</v>
      </c>
      <c r="I1538" s="1721">
        <v>11900</v>
      </c>
      <c r="J1538" s="4463"/>
    </row>
    <row r="1539" spans="1:10">
      <c r="A1539" s="4550"/>
      <c r="B1539" s="4125"/>
      <c r="C1539" s="1330" t="s">
        <v>15141</v>
      </c>
      <c r="D1539" s="1330" t="s">
        <v>15197</v>
      </c>
      <c r="E1539" s="1330" t="s">
        <v>1470</v>
      </c>
      <c r="F1539" s="1330">
        <v>128</v>
      </c>
      <c r="G1539" s="1330"/>
      <c r="H1539" s="1721">
        <v>7680</v>
      </c>
      <c r="I1539" s="1721">
        <v>7680</v>
      </c>
      <c r="J1539" s="4463"/>
    </row>
    <row r="1540" spans="1:10">
      <c r="A1540" s="4550"/>
      <c r="B1540" s="4125"/>
      <c r="C1540" s="1330" t="s">
        <v>13962</v>
      </c>
      <c r="D1540" s="1330" t="s">
        <v>15198</v>
      </c>
      <c r="E1540" s="1330" t="s">
        <v>1463</v>
      </c>
      <c r="F1540" s="1330">
        <v>425</v>
      </c>
      <c r="G1540" s="1330"/>
      <c r="H1540" s="1721">
        <v>161020</v>
      </c>
      <c r="I1540" s="1721">
        <v>161020</v>
      </c>
      <c r="J1540" s="4463"/>
    </row>
    <row r="1541" spans="1:10">
      <c r="A1541" s="4550"/>
      <c r="B1541" s="4125"/>
      <c r="C1541" s="1330" t="s">
        <v>14172</v>
      </c>
      <c r="D1541" s="1330" t="s">
        <v>15199</v>
      </c>
      <c r="E1541" s="1330" t="s">
        <v>1463</v>
      </c>
      <c r="F1541" s="1330">
        <v>875</v>
      </c>
      <c r="G1541" s="1330"/>
      <c r="H1541" s="1721">
        <v>130625</v>
      </c>
      <c r="I1541" s="1721">
        <v>130625</v>
      </c>
      <c r="J1541" s="4463"/>
    </row>
    <row r="1542" spans="1:10">
      <c r="A1542" s="4550"/>
      <c r="B1542" s="4125"/>
      <c r="C1542" s="1330" t="s">
        <v>13954</v>
      </c>
      <c r="D1542" s="1330" t="s">
        <v>15200</v>
      </c>
      <c r="E1542" s="1330" t="s">
        <v>1470</v>
      </c>
      <c r="F1542" s="1330">
        <v>30</v>
      </c>
      <c r="G1542" s="1330"/>
      <c r="H1542" s="1721">
        <v>131445.31</v>
      </c>
      <c r="I1542" s="1721">
        <v>131445.31</v>
      </c>
      <c r="J1542" s="4463"/>
    </row>
    <row r="1543" spans="1:10">
      <c r="A1543" s="4550"/>
      <c r="B1543" s="4125"/>
      <c r="C1543" s="1330" t="s">
        <v>13954</v>
      </c>
      <c r="D1543" s="1330" t="s">
        <v>15201</v>
      </c>
      <c r="E1543" s="1330" t="s">
        <v>1470</v>
      </c>
      <c r="F1543" s="1330">
        <v>2</v>
      </c>
      <c r="G1543" s="1330"/>
      <c r="H1543" s="1721">
        <v>27824</v>
      </c>
      <c r="I1543" s="1721">
        <v>27824</v>
      </c>
      <c r="J1543" s="4463"/>
    </row>
    <row r="1544" spans="1:10">
      <c r="A1544" s="4550"/>
      <c r="B1544" s="4125"/>
      <c r="C1544" s="1330" t="s">
        <v>13964</v>
      </c>
      <c r="D1544" s="1330" t="s">
        <v>15202</v>
      </c>
      <c r="E1544" s="1330" t="s">
        <v>1463</v>
      </c>
      <c r="F1544" s="1330">
        <v>938</v>
      </c>
      <c r="G1544" s="1330"/>
      <c r="H1544" s="1721">
        <v>160970</v>
      </c>
      <c r="I1544" s="1721">
        <v>160970</v>
      </c>
      <c r="J1544" s="4463"/>
    </row>
    <row r="1545" spans="1:10">
      <c r="A1545" s="4550"/>
      <c r="B1545" s="4125"/>
      <c r="C1545" s="1330" t="s">
        <v>15203</v>
      </c>
      <c r="D1545" s="1330"/>
      <c r="E1545" s="1330" t="s">
        <v>2081</v>
      </c>
      <c r="F1545" s="1330">
        <v>92</v>
      </c>
      <c r="G1545" s="1330"/>
      <c r="H1545" s="1721">
        <v>16265.2</v>
      </c>
      <c r="I1545" s="1721">
        <v>16265.2</v>
      </c>
      <c r="J1545" s="4463"/>
    </row>
    <row r="1546" spans="1:10">
      <c r="A1546" s="4551"/>
      <c r="B1546" s="4126"/>
      <c r="C1546" s="1330" t="s">
        <v>15189</v>
      </c>
      <c r="D1546" s="1330"/>
      <c r="E1546" s="1330"/>
      <c r="F1546" s="1330"/>
      <c r="G1546" s="1330"/>
      <c r="H1546" s="1721">
        <v>39718.54</v>
      </c>
      <c r="I1546" s="1721">
        <v>39718.54</v>
      </c>
      <c r="J1546" s="4464"/>
    </row>
    <row r="1547" spans="1:10" ht="25.5">
      <c r="A1547" s="4567">
        <v>302</v>
      </c>
      <c r="B1547" s="4501" t="s">
        <v>15190</v>
      </c>
      <c r="C1547" s="1296" t="s">
        <v>15204</v>
      </c>
      <c r="D1547" s="1330"/>
      <c r="E1547" s="1330"/>
      <c r="F1547" s="1330"/>
      <c r="G1547" s="1330"/>
      <c r="H1547" s="3117">
        <v>2524254.87</v>
      </c>
      <c r="I1547" s="3117">
        <v>2524254.87</v>
      </c>
      <c r="J1547" s="4462" t="s">
        <v>15192</v>
      </c>
    </row>
    <row r="1548" spans="1:10" ht="25.5">
      <c r="A1548" s="4567"/>
      <c r="B1548" s="4501"/>
      <c r="C1548" s="1330" t="s">
        <v>15205</v>
      </c>
      <c r="D1548" s="1330"/>
      <c r="E1548" s="1330" t="s">
        <v>15194</v>
      </c>
      <c r="F1548" s="1330">
        <v>8.4000000000000005E-2</v>
      </c>
      <c r="G1548" s="1330"/>
      <c r="H1548" s="1721">
        <v>10080</v>
      </c>
      <c r="I1548" s="1721">
        <v>10080</v>
      </c>
      <c r="J1548" s="4463"/>
    </row>
    <row r="1549" spans="1:10">
      <c r="A1549" s="4567"/>
      <c r="B1549" s="4501"/>
      <c r="C1549" s="1330" t="s">
        <v>15206</v>
      </c>
      <c r="D1549" s="1330"/>
      <c r="E1549" s="1330" t="s">
        <v>1470</v>
      </c>
      <c r="F1549" s="1330">
        <v>63</v>
      </c>
      <c r="G1549" s="1330"/>
      <c r="H1549" s="1721">
        <v>18510</v>
      </c>
      <c r="I1549" s="1721">
        <v>18510</v>
      </c>
      <c r="J1549" s="4463"/>
    </row>
    <row r="1550" spans="1:10">
      <c r="A1550" s="4567"/>
      <c r="B1550" s="4501"/>
      <c r="C1550" s="1330" t="s">
        <v>3575</v>
      </c>
      <c r="D1550" s="1330"/>
      <c r="E1550" s="1330" t="s">
        <v>1470</v>
      </c>
      <c r="F1550" s="1330">
        <v>126</v>
      </c>
      <c r="G1550" s="1330"/>
      <c r="H1550" s="1721">
        <v>232653.96</v>
      </c>
      <c r="I1550" s="1721">
        <v>232653.96</v>
      </c>
      <c r="J1550" s="4463"/>
    </row>
    <row r="1551" spans="1:10">
      <c r="A1551" s="4567"/>
      <c r="B1551" s="4501"/>
      <c r="C1551" s="1330" t="s">
        <v>13955</v>
      </c>
      <c r="D1551" s="1330" t="s">
        <v>13974</v>
      </c>
      <c r="E1551" s="1330" t="s">
        <v>1470</v>
      </c>
      <c r="F1551" s="1330">
        <v>252</v>
      </c>
      <c r="G1551" s="1330"/>
      <c r="H1551" s="1721">
        <v>211970</v>
      </c>
      <c r="I1551" s="1721">
        <v>211970</v>
      </c>
      <c r="J1551" s="4463"/>
    </row>
    <row r="1552" spans="1:10" ht="25.5">
      <c r="A1552" s="4567"/>
      <c r="B1552" s="4501"/>
      <c r="C1552" s="1330" t="s">
        <v>15207</v>
      </c>
      <c r="D1552" s="1330"/>
      <c r="E1552" s="1330" t="s">
        <v>1470</v>
      </c>
      <c r="F1552" s="1330">
        <v>252</v>
      </c>
      <c r="G1552" s="1330"/>
      <c r="H1552" s="1721">
        <v>234272</v>
      </c>
      <c r="I1552" s="1721">
        <v>234272</v>
      </c>
      <c r="J1552" s="4463"/>
    </row>
    <row r="1553" spans="1:10">
      <c r="A1553" s="4567"/>
      <c r="B1553" s="4501"/>
      <c r="C1553" s="1330" t="s">
        <v>15208</v>
      </c>
      <c r="D1553" s="1330" t="s">
        <v>15209</v>
      </c>
      <c r="E1553" s="1330" t="s">
        <v>1463</v>
      </c>
      <c r="F1553" s="1330">
        <v>2595</v>
      </c>
      <c r="G1553" s="1330"/>
      <c r="H1553" s="3212">
        <v>432289.75</v>
      </c>
      <c r="I1553" s="3212">
        <v>432289.75</v>
      </c>
      <c r="J1553" s="4463"/>
    </row>
    <row r="1554" spans="1:10">
      <c r="A1554" s="4567"/>
      <c r="B1554" s="4501"/>
      <c r="C1554" s="1330" t="s">
        <v>15210</v>
      </c>
      <c r="D1554" s="1330" t="s">
        <v>15199</v>
      </c>
      <c r="E1554" s="1330" t="s">
        <v>1463</v>
      </c>
      <c r="F1554" s="1330">
        <v>10</v>
      </c>
      <c r="G1554" s="1330"/>
      <c r="H1554" s="1721">
        <v>5470</v>
      </c>
      <c r="I1554" s="1721">
        <v>5470</v>
      </c>
      <c r="J1554" s="4463"/>
    </row>
    <row r="1555" spans="1:10">
      <c r="A1555" s="4567"/>
      <c r="B1555" s="4501"/>
      <c r="C1555" s="1330" t="s">
        <v>13962</v>
      </c>
      <c r="D1555" s="1330" t="s">
        <v>15198</v>
      </c>
      <c r="E1555" s="1330" t="s">
        <v>1463</v>
      </c>
      <c r="F1555" s="1330">
        <v>649</v>
      </c>
      <c r="G1555" s="1330"/>
      <c r="H1555" s="1721">
        <v>318265.94</v>
      </c>
      <c r="I1555" s="1721">
        <v>318265.94</v>
      </c>
      <c r="J1555" s="4463"/>
    </row>
    <row r="1556" spans="1:10">
      <c r="A1556" s="4567"/>
      <c r="B1556" s="4501"/>
      <c r="C1556" s="1330" t="s">
        <v>13964</v>
      </c>
      <c r="D1556" s="1330" t="s">
        <v>15211</v>
      </c>
      <c r="E1556" s="1330" t="s">
        <v>1463</v>
      </c>
      <c r="F1556" s="1330">
        <v>1427</v>
      </c>
      <c r="G1556" s="1330"/>
      <c r="H1556" s="1721">
        <v>597713</v>
      </c>
      <c r="I1556" s="1721">
        <v>597713</v>
      </c>
      <c r="J1556" s="4463"/>
    </row>
    <row r="1557" spans="1:10">
      <c r="A1557" s="4567"/>
      <c r="B1557" s="4501"/>
      <c r="C1557" s="1330" t="s">
        <v>13962</v>
      </c>
      <c r="D1557" s="1330" t="s">
        <v>15212</v>
      </c>
      <c r="E1557" s="1330" t="s">
        <v>1463</v>
      </c>
      <c r="F1557" s="1330">
        <v>1427</v>
      </c>
      <c r="G1557" s="1330"/>
      <c r="H1557" s="1721">
        <v>377964</v>
      </c>
      <c r="I1557" s="1721">
        <v>377964</v>
      </c>
      <c r="J1557" s="4463"/>
    </row>
    <row r="1558" spans="1:10">
      <c r="A1558" s="4567"/>
      <c r="B1558" s="4501"/>
      <c r="C1558" s="1330" t="s">
        <v>15213</v>
      </c>
      <c r="D1558" s="1330"/>
      <c r="E1558" s="1330"/>
      <c r="F1558" s="1330"/>
      <c r="G1558" s="1330"/>
      <c r="H1558" s="1721">
        <v>85065.22</v>
      </c>
      <c r="I1558" s="1721">
        <v>85065.22</v>
      </c>
      <c r="J1558" s="4464"/>
    </row>
    <row r="1559" spans="1:10" ht="25.5">
      <c r="A1559" s="4561">
        <v>303</v>
      </c>
      <c r="B1559" s="4447" t="s">
        <v>15214</v>
      </c>
      <c r="C1559" s="1296" t="s">
        <v>15215</v>
      </c>
      <c r="D1559" s="1330"/>
      <c r="E1559" s="1330"/>
      <c r="F1559" s="1330"/>
      <c r="G1559" s="1330"/>
      <c r="H1559" s="3117">
        <v>5386467</v>
      </c>
      <c r="I1559" s="3117">
        <v>5386467</v>
      </c>
      <c r="J1559" s="4447" t="s">
        <v>15216</v>
      </c>
    </row>
    <row r="1560" spans="1:10" ht="38.25">
      <c r="A1560" s="4541"/>
      <c r="B1560" s="4125"/>
      <c r="C1560" s="1330" t="s">
        <v>15217</v>
      </c>
      <c r="D1560" s="1330"/>
      <c r="E1560" s="1330" t="s">
        <v>1826</v>
      </c>
      <c r="F1560" s="1330">
        <v>94</v>
      </c>
      <c r="G1560" s="1330"/>
      <c r="H1560" s="1721">
        <v>1090700</v>
      </c>
      <c r="I1560" s="1721">
        <v>1090700</v>
      </c>
      <c r="J1560" s="4125"/>
    </row>
    <row r="1561" spans="1:10" ht="25.5">
      <c r="A1561" s="4541"/>
      <c r="B1561" s="4125"/>
      <c r="C1561" s="1330" t="s">
        <v>15218</v>
      </c>
      <c r="D1561" s="1330"/>
      <c r="E1561" s="1330" t="s">
        <v>1826</v>
      </c>
      <c r="F1561" s="1330">
        <v>31</v>
      </c>
      <c r="G1561" s="1330"/>
      <c r="H1561" s="1721">
        <v>385897</v>
      </c>
      <c r="I1561" s="1721">
        <v>385897</v>
      </c>
      <c r="J1561" s="4125"/>
    </row>
    <row r="1562" spans="1:10" ht="25.5">
      <c r="A1562" s="4541"/>
      <c r="B1562" s="4125"/>
      <c r="C1562" s="1330" t="s">
        <v>15219</v>
      </c>
      <c r="D1562" s="1330"/>
      <c r="E1562" s="1330" t="s">
        <v>2382</v>
      </c>
      <c r="F1562" s="1330">
        <v>4700</v>
      </c>
      <c r="G1562" s="1330"/>
      <c r="H1562" s="1721">
        <v>2608053</v>
      </c>
      <c r="I1562" s="1721">
        <v>2608053</v>
      </c>
      <c r="J1562" s="4125"/>
    </row>
    <row r="1563" spans="1:10" ht="25.5">
      <c r="A1563" s="4541"/>
      <c r="B1563" s="4125"/>
      <c r="C1563" s="1330" t="s">
        <v>15220</v>
      </c>
      <c r="D1563" s="1330"/>
      <c r="E1563" s="1330" t="s">
        <v>1826</v>
      </c>
      <c r="F1563" s="1330">
        <v>105</v>
      </c>
      <c r="G1563" s="1330"/>
      <c r="H1563" s="1721">
        <v>607487</v>
      </c>
      <c r="I1563" s="1721">
        <v>607487</v>
      </c>
      <c r="J1563" s="4125"/>
    </row>
    <row r="1564" spans="1:10" ht="25.5">
      <c r="A1564" s="4541"/>
      <c r="B1564" s="4125"/>
      <c r="C1564" s="1330" t="s">
        <v>15221</v>
      </c>
      <c r="D1564" s="1330"/>
      <c r="E1564" s="1330" t="s">
        <v>1826</v>
      </c>
      <c r="F1564" s="1330">
        <v>103</v>
      </c>
      <c r="G1564" s="1330"/>
      <c r="H1564" s="1721">
        <v>694330</v>
      </c>
      <c r="I1564" s="1721">
        <v>694330</v>
      </c>
      <c r="J1564" s="4126"/>
    </row>
    <row r="1565" spans="1:10" ht="25.5">
      <c r="A1565" s="4567">
        <v>304</v>
      </c>
      <c r="B1565" s="4501" t="s">
        <v>15222</v>
      </c>
      <c r="C1565" s="1296" t="s">
        <v>15223</v>
      </c>
      <c r="D1565" s="1330"/>
      <c r="E1565" s="1330"/>
      <c r="F1565" s="1330"/>
      <c r="G1565" s="1330"/>
      <c r="H1565" s="3117">
        <v>381532.03</v>
      </c>
      <c r="I1565" s="3117">
        <v>381532.03</v>
      </c>
      <c r="J1565" s="4462" t="s">
        <v>15224</v>
      </c>
    </row>
    <row r="1566" spans="1:10">
      <c r="A1566" s="4567"/>
      <c r="B1566" s="4501"/>
      <c r="C1566" s="1330" t="s">
        <v>5891</v>
      </c>
      <c r="D1566" s="1330"/>
      <c r="E1566" s="1330"/>
      <c r="F1566" s="1330"/>
      <c r="G1566" s="1330"/>
      <c r="H1566" s="1721"/>
      <c r="I1566" s="1721"/>
      <c r="J1566" s="4463"/>
    </row>
    <row r="1567" spans="1:10" ht="25.5">
      <c r="A1567" s="4567"/>
      <c r="B1567" s="4501"/>
      <c r="C1567" s="1330" t="s">
        <v>15225</v>
      </c>
      <c r="D1567" s="1330" t="s">
        <v>15226</v>
      </c>
      <c r="E1567" s="1330" t="s">
        <v>2182</v>
      </c>
      <c r="F1567" s="1330">
        <v>16</v>
      </c>
      <c r="G1567" s="1330"/>
      <c r="H1567" s="1721" t="s">
        <v>15227</v>
      </c>
      <c r="I1567" s="1721" t="s">
        <v>15227</v>
      </c>
      <c r="J1567" s="4463"/>
    </row>
    <row r="1568" spans="1:10" ht="25.5">
      <c r="A1568" s="4567"/>
      <c r="B1568" s="4501"/>
      <c r="C1568" s="1330" t="s">
        <v>15225</v>
      </c>
      <c r="D1568" s="1330" t="s">
        <v>15226</v>
      </c>
      <c r="E1568" s="1330" t="s">
        <v>2182</v>
      </c>
      <c r="F1568" s="1330">
        <v>582</v>
      </c>
      <c r="G1568" s="1330"/>
      <c r="H1568" s="1721" t="s">
        <v>15228</v>
      </c>
      <c r="I1568" s="1721" t="s">
        <v>15228</v>
      </c>
      <c r="J1568" s="4463"/>
    </row>
    <row r="1569" spans="1:10" ht="25.5">
      <c r="A1569" s="4567"/>
      <c r="B1569" s="4501"/>
      <c r="C1569" s="1330" t="s">
        <v>15229</v>
      </c>
      <c r="D1569" s="1330" t="s">
        <v>15230</v>
      </c>
      <c r="E1569" s="1330" t="s">
        <v>2182</v>
      </c>
      <c r="F1569" s="1330">
        <v>110</v>
      </c>
      <c r="G1569" s="1330"/>
      <c r="H1569" s="1721" t="s">
        <v>15231</v>
      </c>
      <c r="I1569" s="1721" t="s">
        <v>15231</v>
      </c>
      <c r="J1569" s="4463"/>
    </row>
    <row r="1570" spans="1:10" ht="25.5">
      <c r="A1570" s="4567"/>
      <c r="B1570" s="4501"/>
      <c r="C1570" s="1330" t="s">
        <v>14931</v>
      </c>
      <c r="D1570" s="1330" t="s">
        <v>14908</v>
      </c>
      <c r="E1570" s="1330" t="s">
        <v>2182</v>
      </c>
      <c r="F1570" s="1330">
        <v>50</v>
      </c>
      <c r="G1570" s="1330"/>
      <c r="H1570" s="1721" t="s">
        <v>15232</v>
      </c>
      <c r="I1570" s="1721" t="s">
        <v>15232</v>
      </c>
      <c r="J1570" s="4463"/>
    </row>
    <row r="1571" spans="1:10">
      <c r="A1571" s="4567"/>
      <c r="B1571" s="4501"/>
      <c r="C1571" s="1330" t="s">
        <v>14520</v>
      </c>
      <c r="D1571" s="1330" t="s">
        <v>15233</v>
      </c>
      <c r="E1571" s="1330" t="s">
        <v>1826</v>
      </c>
      <c r="F1571" s="1330">
        <v>1</v>
      </c>
      <c r="G1571" s="1330"/>
      <c r="H1571" s="1721" t="s">
        <v>15234</v>
      </c>
      <c r="I1571" s="1721" t="s">
        <v>15234</v>
      </c>
      <c r="J1571" s="4464"/>
    </row>
    <row r="1572" spans="1:10" ht="38.25">
      <c r="A1572" s="4567">
        <v>305</v>
      </c>
      <c r="B1572" s="4501" t="s">
        <v>15222</v>
      </c>
      <c r="C1572" s="1296" t="s">
        <v>15235</v>
      </c>
      <c r="D1572" s="1330"/>
      <c r="E1572" s="1330"/>
      <c r="F1572" s="1330"/>
      <c r="G1572" s="1330"/>
      <c r="H1572" s="3117">
        <v>433106.82</v>
      </c>
      <c r="I1572" s="3117">
        <v>433106.82</v>
      </c>
      <c r="J1572" s="4462" t="s">
        <v>15224</v>
      </c>
    </row>
    <row r="1573" spans="1:10">
      <c r="A1573" s="4567"/>
      <c r="B1573" s="4501"/>
      <c r="C1573" s="1330" t="s">
        <v>5891</v>
      </c>
      <c r="D1573" s="1330"/>
      <c r="E1573" s="1330"/>
      <c r="F1573" s="1330"/>
      <c r="G1573" s="1330"/>
      <c r="H1573" s="1721"/>
      <c r="I1573" s="1721"/>
      <c r="J1573" s="4463"/>
    </row>
    <row r="1574" spans="1:10" ht="25.5">
      <c r="A1574" s="4567"/>
      <c r="B1574" s="4501"/>
      <c r="C1574" s="1330" t="s">
        <v>15236</v>
      </c>
      <c r="D1574" s="1330"/>
      <c r="E1574" s="1330" t="s">
        <v>1826</v>
      </c>
      <c r="F1574" s="1330">
        <v>11</v>
      </c>
      <c r="G1574" s="1330"/>
      <c r="H1574" s="1721" t="s">
        <v>15237</v>
      </c>
      <c r="I1574" s="1721" t="s">
        <v>15237</v>
      </c>
      <c r="J1574" s="4463"/>
    </row>
    <row r="1575" spans="1:10" ht="38.25">
      <c r="A1575" s="4567"/>
      <c r="B1575" s="4501"/>
      <c r="C1575" s="1330" t="s">
        <v>15238</v>
      </c>
      <c r="D1575" s="1330"/>
      <c r="E1575" s="1330" t="s">
        <v>1826</v>
      </c>
      <c r="F1575" s="1330">
        <v>12</v>
      </c>
      <c r="G1575" s="1330"/>
      <c r="H1575" s="1721" t="s">
        <v>15239</v>
      </c>
      <c r="I1575" s="1721" t="s">
        <v>15239</v>
      </c>
      <c r="J1575" s="4463"/>
    </row>
    <row r="1576" spans="1:10" ht="38.25">
      <c r="A1576" s="4567"/>
      <c r="B1576" s="4501"/>
      <c r="C1576" s="1330" t="s">
        <v>15240</v>
      </c>
      <c r="D1576" s="1330"/>
      <c r="E1576" s="1330" t="s">
        <v>1826</v>
      </c>
      <c r="F1576" s="1330">
        <v>1</v>
      </c>
      <c r="G1576" s="1330"/>
      <c r="H1576" s="1721" t="s">
        <v>15241</v>
      </c>
      <c r="I1576" s="1721" t="s">
        <v>15241</v>
      </c>
      <c r="J1576" s="4463"/>
    </row>
    <row r="1577" spans="1:10">
      <c r="A1577" s="4567"/>
      <c r="B1577" s="4501"/>
      <c r="C1577" s="1330" t="s">
        <v>3575</v>
      </c>
      <c r="D1577" s="1330" t="s">
        <v>15242</v>
      </c>
      <c r="E1577" s="1330" t="s">
        <v>1826</v>
      </c>
      <c r="F1577" s="1330">
        <v>25</v>
      </c>
      <c r="G1577" s="1330"/>
      <c r="H1577" s="1721" t="s">
        <v>15243</v>
      </c>
      <c r="I1577" s="1721" t="s">
        <v>15243</v>
      </c>
      <c r="J1577" s="4463"/>
    </row>
    <row r="1578" spans="1:10">
      <c r="A1578" s="4567"/>
      <c r="B1578" s="4501"/>
      <c r="C1578" s="1330" t="s">
        <v>13955</v>
      </c>
      <c r="D1578" s="1330" t="s">
        <v>13994</v>
      </c>
      <c r="E1578" s="1330" t="s">
        <v>1826</v>
      </c>
      <c r="F1578" s="1330">
        <v>25</v>
      </c>
      <c r="G1578" s="1330"/>
      <c r="H1578" s="1721" t="s">
        <v>15244</v>
      </c>
      <c r="I1578" s="1721" t="s">
        <v>15244</v>
      </c>
      <c r="J1578" s="4463"/>
    </row>
    <row r="1579" spans="1:10">
      <c r="A1579" s="4567"/>
      <c r="B1579" s="4501"/>
      <c r="C1579" s="1330" t="s">
        <v>13962</v>
      </c>
      <c r="D1579" s="1330" t="s">
        <v>13963</v>
      </c>
      <c r="E1579" s="1330" t="s">
        <v>2182</v>
      </c>
      <c r="F1579" s="1330">
        <v>200</v>
      </c>
      <c r="G1579" s="1330"/>
      <c r="H1579" s="1721" t="s">
        <v>15245</v>
      </c>
      <c r="I1579" s="1721" t="s">
        <v>15245</v>
      </c>
      <c r="J1579" s="4464"/>
    </row>
    <row r="1580" spans="1:10" ht="51">
      <c r="A1580" s="4567">
        <v>306</v>
      </c>
      <c r="B1580" s="4501" t="s">
        <v>13865</v>
      </c>
      <c r="C1580" s="1296" t="s">
        <v>15246</v>
      </c>
      <c r="D1580" s="1330"/>
      <c r="E1580" s="1330"/>
      <c r="F1580" s="1296">
        <v>1192</v>
      </c>
      <c r="G1580" s="1296"/>
      <c r="H1580" s="1380">
        <v>838441.04</v>
      </c>
      <c r="I1580" s="1380">
        <v>838441.04</v>
      </c>
      <c r="J1580" s="4462" t="s">
        <v>15247</v>
      </c>
    </row>
    <row r="1581" spans="1:10" ht="38.25">
      <c r="A1581" s="4567"/>
      <c r="B1581" s="4501"/>
      <c r="C1581" s="1330" t="s">
        <v>15248</v>
      </c>
      <c r="D1581" s="1330"/>
      <c r="E1581" s="1330" t="s">
        <v>1463</v>
      </c>
      <c r="F1581" s="1330">
        <v>80</v>
      </c>
      <c r="G1581" s="1330"/>
      <c r="H1581" s="1721">
        <v>260000.04</v>
      </c>
      <c r="I1581" s="1721">
        <v>260000.04</v>
      </c>
      <c r="J1581" s="4463"/>
    </row>
    <row r="1582" spans="1:10">
      <c r="A1582" s="4567"/>
      <c r="B1582" s="4501"/>
      <c r="C1582" s="1330" t="s">
        <v>15168</v>
      </c>
      <c r="D1582" s="1330"/>
      <c r="E1582" s="1330" t="s">
        <v>1463</v>
      </c>
      <c r="F1582" s="1330">
        <v>40</v>
      </c>
      <c r="G1582" s="1330"/>
      <c r="H1582" s="1721">
        <v>46301</v>
      </c>
      <c r="I1582" s="1721">
        <v>46301</v>
      </c>
      <c r="J1582" s="4463"/>
    </row>
    <row r="1583" spans="1:10" ht="25.5">
      <c r="A1583" s="4567"/>
      <c r="B1583" s="4501"/>
      <c r="C1583" s="1330" t="s">
        <v>15249</v>
      </c>
      <c r="D1583" s="1330"/>
      <c r="E1583" s="1330" t="s">
        <v>1463</v>
      </c>
      <c r="F1583" s="1330">
        <v>582</v>
      </c>
      <c r="G1583" s="1330"/>
      <c r="H1583" s="1721">
        <v>186000</v>
      </c>
      <c r="I1583" s="1721">
        <v>186000</v>
      </c>
      <c r="J1583" s="4463"/>
    </row>
    <row r="1584" spans="1:10" ht="25.5">
      <c r="A1584" s="4567"/>
      <c r="B1584" s="4501"/>
      <c r="C1584" s="1330" t="s">
        <v>15250</v>
      </c>
      <c r="D1584" s="1330"/>
      <c r="E1584" s="1330" t="s">
        <v>1463</v>
      </c>
      <c r="F1584" s="1330">
        <v>490</v>
      </c>
      <c r="G1584" s="1330"/>
      <c r="H1584" s="1721">
        <v>175000</v>
      </c>
      <c r="I1584" s="1721">
        <v>175000</v>
      </c>
      <c r="J1584" s="4463"/>
    </row>
    <row r="1585" spans="1:10" ht="25.5">
      <c r="A1585" s="4567"/>
      <c r="B1585" s="4501"/>
      <c r="C1585" s="1330" t="s">
        <v>15251</v>
      </c>
      <c r="D1585" s="1330"/>
      <c r="E1585" s="1330" t="s">
        <v>1470</v>
      </c>
      <c r="F1585" s="1330">
        <v>16</v>
      </c>
      <c r="G1585" s="1330"/>
      <c r="H1585" s="1721">
        <v>128000</v>
      </c>
      <c r="I1585" s="1721">
        <v>128000</v>
      </c>
      <c r="J1585" s="4463"/>
    </row>
    <row r="1586" spans="1:10" ht="38.25">
      <c r="A1586" s="4567"/>
      <c r="B1586" s="4501"/>
      <c r="C1586" s="1330" t="s">
        <v>15238</v>
      </c>
      <c r="D1586" s="1330"/>
      <c r="E1586" s="1330" t="s">
        <v>1470</v>
      </c>
      <c r="F1586" s="1330">
        <v>13</v>
      </c>
      <c r="G1586" s="1330"/>
      <c r="H1586" s="1721">
        <v>1560</v>
      </c>
      <c r="I1586" s="1721">
        <v>1560</v>
      </c>
      <c r="J1586" s="4463"/>
    </row>
    <row r="1587" spans="1:10" ht="38.25">
      <c r="A1587" s="4567"/>
      <c r="B1587" s="4501"/>
      <c r="C1587" s="1330" t="s">
        <v>15252</v>
      </c>
      <c r="D1587" s="1330"/>
      <c r="E1587" s="1330" t="s">
        <v>1470</v>
      </c>
      <c r="F1587" s="1330">
        <v>13</v>
      </c>
      <c r="G1587" s="1330"/>
      <c r="H1587" s="1721">
        <v>5980</v>
      </c>
      <c r="I1587" s="1721">
        <v>5980</v>
      </c>
      <c r="J1587" s="4463"/>
    </row>
    <row r="1588" spans="1:10" ht="25.5">
      <c r="A1588" s="4567"/>
      <c r="B1588" s="4501"/>
      <c r="C1588" s="1296" t="s">
        <v>15253</v>
      </c>
      <c r="D1588" s="1330"/>
      <c r="E1588" s="1330" t="s">
        <v>1470</v>
      </c>
      <c r="F1588" s="1330">
        <v>1</v>
      </c>
      <c r="G1588" s="1330"/>
      <c r="H1588" s="1721">
        <v>25000</v>
      </c>
      <c r="I1588" s="1721">
        <v>25000</v>
      </c>
      <c r="J1588" s="4463"/>
    </row>
    <row r="1589" spans="1:10">
      <c r="A1589" s="4567"/>
      <c r="B1589" s="4501"/>
      <c r="C1589" s="1330" t="s">
        <v>15254</v>
      </c>
      <c r="D1589" s="1330"/>
      <c r="E1589" s="1330" t="s">
        <v>1470</v>
      </c>
      <c r="F1589" s="1330">
        <v>2</v>
      </c>
      <c r="G1589" s="1330"/>
      <c r="H1589" s="1721">
        <v>10600</v>
      </c>
      <c r="I1589" s="1721">
        <v>10600</v>
      </c>
      <c r="J1589" s="4464"/>
    </row>
    <row r="1590" spans="1:10" ht="63.75">
      <c r="A1590" s="4570">
        <v>307</v>
      </c>
      <c r="B1590" s="4501" t="s">
        <v>15255</v>
      </c>
      <c r="C1590" s="1296" t="s">
        <v>15256</v>
      </c>
      <c r="D1590" s="1330"/>
      <c r="E1590" s="1407"/>
      <c r="F1590" s="1296">
        <f>SUM(F1592)</f>
        <v>1350</v>
      </c>
      <c r="G1590" s="1296"/>
      <c r="H1590" s="3117">
        <f>SUM(H1592:H1594)</f>
        <v>2048914.76</v>
      </c>
      <c r="I1590" s="3117">
        <f>SUM(I1592:I1594)</f>
        <v>2048914.76</v>
      </c>
      <c r="J1590" s="4462" t="s">
        <v>15257</v>
      </c>
    </row>
    <row r="1591" spans="1:10">
      <c r="A1591" s="4570"/>
      <c r="B1591" s="4501"/>
      <c r="C1591" s="1330" t="s">
        <v>15258</v>
      </c>
      <c r="D1591" s="1330"/>
      <c r="E1591" s="1407"/>
      <c r="F1591" s="1330"/>
      <c r="G1591" s="1330"/>
      <c r="H1591" s="1721"/>
      <c r="I1591" s="1721"/>
      <c r="J1591" s="4463"/>
    </row>
    <row r="1592" spans="1:10">
      <c r="A1592" s="4570"/>
      <c r="B1592" s="4501"/>
      <c r="C1592" s="1330" t="s">
        <v>15259</v>
      </c>
      <c r="D1592" s="1330"/>
      <c r="E1592" s="1330" t="s">
        <v>2179</v>
      </c>
      <c r="F1592" s="1330">
        <v>1350</v>
      </c>
      <c r="G1592" s="1330"/>
      <c r="H1592" s="1721">
        <v>987374.76</v>
      </c>
      <c r="I1592" s="1721">
        <v>987374.76</v>
      </c>
      <c r="J1592" s="4463"/>
    </row>
    <row r="1593" spans="1:10">
      <c r="A1593" s="4570"/>
      <c r="B1593" s="4501"/>
      <c r="C1593" s="1330" t="s">
        <v>15260</v>
      </c>
      <c r="D1593" s="1330"/>
      <c r="E1593" s="1330" t="s">
        <v>1826</v>
      </c>
      <c r="F1593" s="1330">
        <v>36</v>
      </c>
      <c r="G1593" s="1330"/>
      <c r="H1593" s="1721">
        <v>691980</v>
      </c>
      <c r="I1593" s="1721">
        <v>691980</v>
      </c>
      <c r="J1593" s="4463"/>
    </row>
    <row r="1594" spans="1:10" ht="51">
      <c r="A1594" s="4570"/>
      <c r="B1594" s="4501"/>
      <c r="C1594" s="1330" t="s">
        <v>15261</v>
      </c>
      <c r="D1594" s="1330"/>
      <c r="E1594" s="1330" t="s">
        <v>1826</v>
      </c>
      <c r="F1594" s="1330">
        <v>14</v>
      </c>
      <c r="G1594" s="1330"/>
      <c r="H1594" s="1721">
        <v>369560</v>
      </c>
      <c r="I1594" s="1721">
        <v>369560</v>
      </c>
      <c r="J1594" s="4464"/>
    </row>
    <row r="1595" spans="1:10">
      <c r="A1595" s="4567">
        <v>308</v>
      </c>
      <c r="B1595" s="4447" t="s">
        <v>15262</v>
      </c>
      <c r="C1595" s="1296" t="s">
        <v>15263</v>
      </c>
      <c r="D1595" s="1330"/>
      <c r="E1595" s="1330"/>
      <c r="F1595" s="1330">
        <v>6310</v>
      </c>
      <c r="G1595" s="1330"/>
      <c r="H1595" s="3117">
        <v>2955675</v>
      </c>
      <c r="I1595" s="3117">
        <v>2955675</v>
      </c>
      <c r="J1595" s="4462" t="s">
        <v>15264</v>
      </c>
    </row>
    <row r="1596" spans="1:10">
      <c r="A1596" s="4567"/>
      <c r="B1596" s="4125"/>
      <c r="C1596" s="1330" t="s">
        <v>15265</v>
      </c>
      <c r="D1596" s="1330"/>
      <c r="E1596" s="1330" t="s">
        <v>1470</v>
      </c>
      <c r="F1596" s="1330">
        <v>106</v>
      </c>
      <c r="G1596" s="1330"/>
      <c r="H1596" s="1721">
        <v>1112581</v>
      </c>
      <c r="I1596" s="1721">
        <v>1112581</v>
      </c>
      <c r="J1596" s="4463"/>
    </row>
    <row r="1597" spans="1:10">
      <c r="A1597" s="4567"/>
      <c r="B1597" s="4125"/>
      <c r="C1597" s="1330" t="s">
        <v>15266</v>
      </c>
      <c r="D1597" s="1330"/>
      <c r="E1597" s="1330" t="s">
        <v>1470</v>
      </c>
      <c r="F1597" s="1330">
        <v>24</v>
      </c>
      <c r="G1597" s="1330"/>
      <c r="H1597" s="1721">
        <v>251905</v>
      </c>
      <c r="I1597" s="1721">
        <v>251905</v>
      </c>
      <c r="J1597" s="4463"/>
    </row>
    <row r="1598" spans="1:10">
      <c r="A1598" s="4567"/>
      <c r="B1598" s="4125"/>
      <c r="C1598" s="1330" t="s">
        <v>15267</v>
      </c>
      <c r="D1598" s="1330"/>
      <c r="E1598" s="1330" t="s">
        <v>1463</v>
      </c>
      <c r="F1598" s="1330">
        <v>650</v>
      </c>
      <c r="G1598" s="1330"/>
      <c r="H1598" s="1721">
        <v>168744</v>
      </c>
      <c r="I1598" s="1721">
        <v>168744</v>
      </c>
      <c r="J1598" s="4463"/>
    </row>
    <row r="1599" spans="1:10">
      <c r="A1599" s="4567"/>
      <c r="B1599" s="4125"/>
      <c r="C1599" s="1330" t="s">
        <v>15268</v>
      </c>
      <c r="D1599" s="1330"/>
      <c r="E1599" s="1330" t="s">
        <v>1463</v>
      </c>
      <c r="F1599" s="1330">
        <v>500</v>
      </c>
      <c r="G1599" s="1330"/>
      <c r="H1599" s="1721">
        <v>122971</v>
      </c>
      <c r="I1599" s="1721">
        <v>122971</v>
      </c>
      <c r="J1599" s="4463"/>
    </row>
    <row r="1600" spans="1:10">
      <c r="A1600" s="4567"/>
      <c r="B1600" s="4125"/>
      <c r="C1600" s="1330" t="s">
        <v>13957</v>
      </c>
      <c r="D1600" s="1330"/>
      <c r="E1600" s="1330" t="s">
        <v>1470</v>
      </c>
      <c r="F1600" s="1330">
        <v>25</v>
      </c>
      <c r="G1600" s="1330"/>
      <c r="H1600" s="1721">
        <v>9005</v>
      </c>
      <c r="I1600" s="1721">
        <v>9005</v>
      </c>
      <c r="J1600" s="4463"/>
    </row>
    <row r="1601" spans="1:10">
      <c r="A1601" s="4567"/>
      <c r="B1601" s="4125"/>
      <c r="C1601" s="1330" t="s">
        <v>15269</v>
      </c>
      <c r="D1601" s="1330"/>
      <c r="E1601" s="1330" t="s">
        <v>1463</v>
      </c>
      <c r="F1601" s="1330">
        <v>300</v>
      </c>
      <c r="G1601" s="1330"/>
      <c r="H1601" s="1721">
        <v>19377</v>
      </c>
      <c r="I1601" s="1721">
        <v>19377</v>
      </c>
      <c r="J1601" s="4463"/>
    </row>
    <row r="1602" spans="1:10">
      <c r="A1602" s="4567"/>
      <c r="B1602" s="4125"/>
      <c r="C1602" s="1330" t="s">
        <v>15268</v>
      </c>
      <c r="D1602" s="1330"/>
      <c r="E1602" s="1330" t="s">
        <v>1470</v>
      </c>
      <c r="F1602" s="1330">
        <v>15</v>
      </c>
      <c r="G1602" s="1330"/>
      <c r="H1602" s="1721">
        <v>2050</v>
      </c>
      <c r="I1602" s="1721">
        <v>2050</v>
      </c>
      <c r="J1602" s="4463"/>
    </row>
    <row r="1603" spans="1:10">
      <c r="A1603" s="4567"/>
      <c r="B1603" s="4125"/>
      <c r="C1603" s="1330" t="s">
        <v>15269</v>
      </c>
      <c r="D1603" s="1330"/>
      <c r="E1603" s="1330" t="s">
        <v>1463</v>
      </c>
      <c r="F1603" s="1330">
        <v>960</v>
      </c>
      <c r="G1603" s="1330"/>
      <c r="H1603" s="1721">
        <v>31004</v>
      </c>
      <c r="I1603" s="1721">
        <v>31004</v>
      </c>
      <c r="J1603" s="4463"/>
    </row>
    <row r="1604" spans="1:10">
      <c r="A1604" s="4567"/>
      <c r="B1604" s="4125"/>
      <c r="C1604" s="1330" t="s">
        <v>15265</v>
      </c>
      <c r="D1604" s="1330"/>
      <c r="E1604" s="1330" t="s">
        <v>1470</v>
      </c>
      <c r="F1604" s="1330">
        <v>14</v>
      </c>
      <c r="G1604" s="1330"/>
      <c r="H1604" s="1721">
        <v>146945</v>
      </c>
      <c r="I1604" s="1721">
        <v>146945</v>
      </c>
      <c r="J1604" s="4463"/>
    </row>
    <row r="1605" spans="1:10">
      <c r="A1605" s="4567"/>
      <c r="B1605" s="4125"/>
      <c r="C1605" s="1330" t="s">
        <v>15266</v>
      </c>
      <c r="D1605" s="1330"/>
      <c r="E1605" s="1330" t="s">
        <v>1470</v>
      </c>
      <c r="F1605" s="1330">
        <v>26</v>
      </c>
      <c r="G1605" s="1330"/>
      <c r="H1605" s="1721">
        <v>272897</v>
      </c>
      <c r="I1605" s="1721">
        <v>272897</v>
      </c>
      <c r="J1605" s="4463"/>
    </row>
    <row r="1606" spans="1:10">
      <c r="A1606" s="4567"/>
      <c r="B1606" s="4125"/>
      <c r="C1606" s="1330" t="s">
        <v>15267</v>
      </c>
      <c r="D1606" s="1330"/>
      <c r="E1606" s="1330" t="s">
        <v>1463</v>
      </c>
      <c r="F1606" s="1330">
        <v>990</v>
      </c>
      <c r="G1606" s="1330"/>
      <c r="H1606" s="1721">
        <v>257010</v>
      </c>
      <c r="I1606" s="1721">
        <v>257010</v>
      </c>
      <c r="J1606" s="4463"/>
    </row>
    <row r="1607" spans="1:10">
      <c r="A1607" s="4567"/>
      <c r="B1607" s="4125"/>
      <c r="C1607" s="1330" t="s">
        <v>15268</v>
      </c>
      <c r="D1607" s="1330"/>
      <c r="E1607" s="1330" t="s">
        <v>1463</v>
      </c>
      <c r="F1607" s="1330">
        <v>400</v>
      </c>
      <c r="G1607" s="1330"/>
      <c r="H1607" s="1721">
        <v>98377</v>
      </c>
      <c r="I1607" s="1721">
        <v>98377</v>
      </c>
      <c r="J1607" s="4463"/>
    </row>
    <row r="1608" spans="1:10">
      <c r="A1608" s="4567"/>
      <c r="B1608" s="4125"/>
      <c r="C1608" s="1330" t="s">
        <v>15269</v>
      </c>
      <c r="D1608" s="1330"/>
      <c r="E1608" s="1330" t="s">
        <v>1463</v>
      </c>
      <c r="F1608" s="1330">
        <v>600</v>
      </c>
      <c r="G1608" s="1330"/>
      <c r="H1608" s="1721">
        <v>38755</v>
      </c>
      <c r="I1608" s="1721">
        <v>38755</v>
      </c>
      <c r="J1608" s="4463"/>
    </row>
    <row r="1609" spans="1:10">
      <c r="A1609" s="4567"/>
      <c r="B1609" s="4125"/>
      <c r="C1609" s="1330" t="s">
        <v>15267</v>
      </c>
      <c r="D1609" s="1330"/>
      <c r="E1609" s="1330" t="s">
        <v>1463</v>
      </c>
      <c r="F1609" s="1330">
        <v>1310</v>
      </c>
      <c r="G1609" s="1330"/>
      <c r="H1609" s="1721">
        <v>340084</v>
      </c>
      <c r="I1609" s="1721">
        <v>340084</v>
      </c>
      <c r="J1609" s="4463"/>
    </row>
    <row r="1610" spans="1:10">
      <c r="A1610" s="4567"/>
      <c r="B1610" s="4125"/>
      <c r="C1610" s="1330" t="s">
        <v>15269</v>
      </c>
      <c r="D1610" s="1330"/>
      <c r="E1610" s="1330" t="s">
        <v>1463</v>
      </c>
      <c r="F1610" s="1330">
        <v>600</v>
      </c>
      <c r="G1610" s="1330"/>
      <c r="H1610" s="1721">
        <v>38755</v>
      </c>
      <c r="I1610" s="1721">
        <v>38755</v>
      </c>
      <c r="J1610" s="4463"/>
    </row>
    <row r="1611" spans="1:10" ht="38.25">
      <c r="A1611" s="4567"/>
      <c r="B1611" s="4125"/>
      <c r="C1611" s="1330" t="s">
        <v>15270</v>
      </c>
      <c r="D1611" s="1330"/>
      <c r="E1611" s="1330" t="s">
        <v>1470</v>
      </c>
      <c r="F1611" s="1330">
        <v>1</v>
      </c>
      <c r="G1611" s="1330"/>
      <c r="H1611" s="1721">
        <v>22607</v>
      </c>
      <c r="I1611" s="1721">
        <v>22607</v>
      </c>
      <c r="J1611" s="4463"/>
    </row>
    <row r="1612" spans="1:10" ht="38.25">
      <c r="A1612" s="4567"/>
      <c r="B1612" s="4126"/>
      <c r="C1612" s="1330" t="s">
        <v>15270</v>
      </c>
      <c r="D1612" s="1330"/>
      <c r="E1612" s="1330" t="s">
        <v>1470</v>
      </c>
      <c r="F1612" s="1330">
        <v>1</v>
      </c>
      <c r="G1612" s="1330"/>
      <c r="H1612" s="1721">
        <v>22607</v>
      </c>
      <c r="I1612" s="1721">
        <v>22607</v>
      </c>
      <c r="J1612" s="4464"/>
    </row>
    <row r="1613" spans="1:10">
      <c r="A1613" s="4567">
        <v>309</v>
      </c>
      <c r="B1613" s="4447" t="s">
        <v>15271</v>
      </c>
      <c r="C1613" s="1330" t="s">
        <v>5944</v>
      </c>
      <c r="D1613" s="1330"/>
      <c r="E1613" s="1330"/>
      <c r="F1613" s="1330">
        <v>714</v>
      </c>
      <c r="G1613" s="1330"/>
      <c r="H1613" s="1721">
        <v>208111.7</v>
      </c>
      <c r="I1613" s="1721">
        <v>208111.7</v>
      </c>
      <c r="J1613" s="4462" t="s">
        <v>15272</v>
      </c>
    </row>
    <row r="1614" spans="1:10" ht="25.5">
      <c r="A1614" s="4567"/>
      <c r="B1614" s="4125"/>
      <c r="C1614" s="1330" t="s">
        <v>15273</v>
      </c>
      <c r="D1614" s="1330"/>
      <c r="E1614" s="1330" t="s">
        <v>1470</v>
      </c>
      <c r="F1614" s="1330">
        <v>10</v>
      </c>
      <c r="G1614" s="1330"/>
      <c r="H1614" s="1721">
        <v>39709.599999999999</v>
      </c>
      <c r="I1614" s="1721">
        <v>39709.599999999999</v>
      </c>
      <c r="J1614" s="4463"/>
    </row>
    <row r="1615" spans="1:10" ht="25.5">
      <c r="A1615" s="4567"/>
      <c r="B1615" s="4125"/>
      <c r="C1615" s="1330" t="s">
        <v>15125</v>
      </c>
      <c r="D1615" s="1330"/>
      <c r="E1615" s="1330" t="s">
        <v>1470</v>
      </c>
      <c r="F1615" s="1330">
        <v>10</v>
      </c>
      <c r="G1615" s="1330"/>
      <c r="H1615" s="1721">
        <v>21683.599999999999</v>
      </c>
      <c r="I1615" s="1721">
        <v>21683.599999999999</v>
      </c>
      <c r="J1615" s="4463"/>
    </row>
    <row r="1616" spans="1:10">
      <c r="A1616" s="4567"/>
      <c r="B1616" s="4125"/>
      <c r="C1616" s="1330" t="s">
        <v>15274</v>
      </c>
      <c r="D1616" s="1330"/>
      <c r="E1616" s="1330" t="s">
        <v>1470</v>
      </c>
      <c r="F1616" s="1330">
        <v>10</v>
      </c>
      <c r="G1616" s="1330"/>
      <c r="H1616" s="1721">
        <v>3681.6</v>
      </c>
      <c r="I1616" s="1721">
        <v>3681.6</v>
      </c>
      <c r="J1616" s="4463"/>
    </row>
    <row r="1617" spans="1:10">
      <c r="A1617" s="4567"/>
      <c r="B1617" s="4125"/>
      <c r="C1617" s="1330" t="s">
        <v>15275</v>
      </c>
      <c r="D1617" s="1330"/>
      <c r="E1617" s="1330" t="s">
        <v>1463</v>
      </c>
      <c r="F1617" s="1330">
        <v>95</v>
      </c>
      <c r="G1617" s="1330"/>
      <c r="H1617" s="1721">
        <v>7645.7</v>
      </c>
      <c r="I1617" s="1721">
        <v>7645.7</v>
      </c>
      <c r="J1617" s="4463"/>
    </row>
    <row r="1618" spans="1:10">
      <c r="A1618" s="4567"/>
      <c r="B1618" s="4125"/>
      <c r="C1618" s="1330" t="s">
        <v>15276</v>
      </c>
      <c r="D1618" s="1330"/>
      <c r="E1618" s="1330" t="s">
        <v>1470</v>
      </c>
      <c r="F1618" s="1330">
        <v>10</v>
      </c>
      <c r="G1618" s="1330"/>
      <c r="H1618" s="1721">
        <v>2619.9</v>
      </c>
      <c r="I1618" s="1721">
        <v>2619.9</v>
      </c>
      <c r="J1618" s="4463"/>
    </row>
    <row r="1619" spans="1:10" ht="25.5">
      <c r="A1619" s="4567"/>
      <c r="B1619" s="4125"/>
      <c r="C1619" s="1330" t="s">
        <v>15277</v>
      </c>
      <c r="D1619" s="1330"/>
      <c r="E1619" s="1330" t="s">
        <v>1470</v>
      </c>
      <c r="F1619" s="1330">
        <v>21</v>
      </c>
      <c r="G1619" s="1330"/>
      <c r="H1619" s="1721">
        <v>5501.8</v>
      </c>
      <c r="I1619" s="1721">
        <v>5501.8</v>
      </c>
      <c r="J1619" s="4463"/>
    </row>
    <row r="1620" spans="1:10">
      <c r="A1620" s="4567"/>
      <c r="B1620" s="4125"/>
      <c r="C1620" s="1330" t="s">
        <v>15278</v>
      </c>
      <c r="D1620" s="1330"/>
      <c r="E1620" s="1330" t="s">
        <v>1470</v>
      </c>
      <c r="F1620" s="1330">
        <v>40</v>
      </c>
      <c r="G1620" s="1330"/>
      <c r="H1620" s="1721">
        <v>5171.3</v>
      </c>
      <c r="I1620" s="1721">
        <v>5171.3</v>
      </c>
      <c r="J1620" s="4463"/>
    </row>
    <row r="1621" spans="1:10">
      <c r="A1621" s="4567"/>
      <c r="B1621" s="4125"/>
      <c r="C1621" s="1330" t="s">
        <v>15279</v>
      </c>
      <c r="D1621" s="1330"/>
      <c r="E1621" s="1330" t="s">
        <v>1470</v>
      </c>
      <c r="F1621" s="1330">
        <v>20</v>
      </c>
      <c r="G1621" s="1330"/>
      <c r="H1621" s="1721">
        <v>3698.7</v>
      </c>
      <c r="I1621" s="1721">
        <v>3698.7</v>
      </c>
      <c r="J1621" s="4463"/>
    </row>
    <row r="1622" spans="1:10">
      <c r="A1622" s="4567"/>
      <c r="B1622" s="4125"/>
      <c r="C1622" s="1330" t="s">
        <v>15280</v>
      </c>
      <c r="D1622" s="1330"/>
      <c r="E1622" s="1330" t="s">
        <v>1470</v>
      </c>
      <c r="F1622" s="1330">
        <v>24</v>
      </c>
      <c r="G1622" s="1330"/>
      <c r="H1622" s="1721">
        <v>452.1</v>
      </c>
      <c r="I1622" s="1721">
        <v>452.1</v>
      </c>
      <c r="J1622" s="4463"/>
    </row>
    <row r="1623" spans="1:10">
      <c r="A1623" s="4567"/>
      <c r="B1623" s="4125"/>
      <c r="C1623" s="1330" t="s">
        <v>15168</v>
      </c>
      <c r="D1623" s="1330"/>
      <c r="E1623" s="1330" t="s">
        <v>1463</v>
      </c>
      <c r="F1623" s="1330">
        <v>20</v>
      </c>
      <c r="G1623" s="1330"/>
      <c r="H1623" s="1721">
        <v>411</v>
      </c>
      <c r="I1623" s="1721">
        <v>411</v>
      </c>
      <c r="J1623" s="4463"/>
    </row>
    <row r="1624" spans="1:10">
      <c r="A1624" s="4567"/>
      <c r="B1624" s="4125"/>
      <c r="C1624" s="1330" t="s">
        <v>15281</v>
      </c>
      <c r="D1624" s="1330"/>
      <c r="E1624" s="1330" t="s">
        <v>1463</v>
      </c>
      <c r="F1624" s="1330">
        <v>550</v>
      </c>
      <c r="G1624" s="1330"/>
      <c r="H1624" s="1721">
        <v>35873.1</v>
      </c>
      <c r="I1624" s="1721">
        <v>35873.1</v>
      </c>
      <c r="J1624" s="4463"/>
    </row>
    <row r="1625" spans="1:10" ht="25.5">
      <c r="A1625" s="4567"/>
      <c r="B1625" s="4125"/>
      <c r="C1625" s="1330" t="s">
        <v>15282</v>
      </c>
      <c r="D1625" s="1330"/>
      <c r="E1625" s="1330" t="s">
        <v>1470</v>
      </c>
      <c r="F1625" s="1330">
        <v>12</v>
      </c>
      <c r="G1625" s="1330"/>
      <c r="H1625" s="1721">
        <v>47651.5</v>
      </c>
      <c r="I1625" s="1721">
        <v>47651.5</v>
      </c>
      <c r="J1625" s="4463"/>
    </row>
    <row r="1626" spans="1:10" ht="25.5">
      <c r="A1626" s="4567"/>
      <c r="B1626" s="4125"/>
      <c r="C1626" s="1330" t="s">
        <v>15283</v>
      </c>
      <c r="D1626" s="1330"/>
      <c r="E1626" s="1330" t="s">
        <v>1470</v>
      </c>
      <c r="F1626" s="1330">
        <v>12</v>
      </c>
      <c r="G1626" s="1330"/>
      <c r="H1626" s="1721">
        <v>26020.3</v>
      </c>
      <c r="I1626" s="1721">
        <v>26020.3</v>
      </c>
      <c r="J1626" s="4463"/>
    </row>
    <row r="1627" spans="1:10">
      <c r="A1627" s="4567"/>
      <c r="B1627" s="4125"/>
      <c r="C1627" s="1330" t="s">
        <v>15274</v>
      </c>
      <c r="D1627" s="1330"/>
      <c r="E1627" s="1330" t="s">
        <v>1470</v>
      </c>
      <c r="F1627" s="1330">
        <v>12</v>
      </c>
      <c r="G1627" s="1330"/>
      <c r="H1627" s="1721">
        <v>4417.8999999999996</v>
      </c>
      <c r="I1627" s="1721">
        <v>4417.8999999999996</v>
      </c>
      <c r="J1627" s="4463"/>
    </row>
    <row r="1628" spans="1:10">
      <c r="A1628" s="4567"/>
      <c r="B1628" s="4125"/>
      <c r="C1628" s="1330" t="s">
        <v>15284</v>
      </c>
      <c r="D1628" s="1330"/>
      <c r="E1628" s="1330" t="s">
        <v>1463</v>
      </c>
      <c r="F1628" s="1330">
        <v>25</v>
      </c>
      <c r="G1628" s="1330"/>
      <c r="H1628" s="1721">
        <v>2012</v>
      </c>
      <c r="I1628" s="1721">
        <v>2012</v>
      </c>
      <c r="J1628" s="4463"/>
    </row>
    <row r="1629" spans="1:10">
      <c r="A1629" s="4567"/>
      <c r="B1629" s="4125"/>
      <c r="C1629" s="1330" t="s">
        <v>15280</v>
      </c>
      <c r="D1629" s="1330"/>
      <c r="E1629" s="1330" t="s">
        <v>1470</v>
      </c>
      <c r="F1629" s="1330">
        <v>24</v>
      </c>
      <c r="G1629" s="1330"/>
      <c r="H1629" s="1721">
        <v>452.1</v>
      </c>
      <c r="I1629" s="1721">
        <v>452.1</v>
      </c>
      <c r="J1629" s="4463"/>
    </row>
    <row r="1630" spans="1:10">
      <c r="A1630" s="4567"/>
      <c r="B1630" s="4125"/>
      <c r="C1630" s="1330" t="s">
        <v>15168</v>
      </c>
      <c r="D1630" s="1330"/>
      <c r="E1630" s="1330" t="s">
        <v>1463</v>
      </c>
      <c r="F1630" s="1330">
        <v>24</v>
      </c>
      <c r="G1630" s="1330"/>
      <c r="H1630" s="1721">
        <v>493.2</v>
      </c>
      <c r="I1630" s="1721">
        <v>493.2</v>
      </c>
      <c r="J1630" s="4463"/>
    </row>
    <row r="1631" spans="1:10">
      <c r="A1631" s="4567"/>
      <c r="B1631" s="4126"/>
      <c r="C1631" s="1330" t="s">
        <v>15285</v>
      </c>
      <c r="D1631" s="1330"/>
      <c r="E1631" s="1330" t="s">
        <v>1470</v>
      </c>
      <c r="F1631" s="1330">
        <v>24</v>
      </c>
      <c r="G1631" s="1330"/>
      <c r="H1631" s="1721">
        <v>616.4</v>
      </c>
      <c r="I1631" s="1721">
        <v>616.4</v>
      </c>
      <c r="J1631" s="4464"/>
    </row>
    <row r="1632" spans="1:10" ht="25.5">
      <c r="A1632" s="4567">
        <v>310</v>
      </c>
      <c r="B1632" s="4501" t="s">
        <v>15286</v>
      </c>
      <c r="C1632" s="1296" t="s">
        <v>14008</v>
      </c>
      <c r="D1632" s="1330"/>
      <c r="E1632" s="1330"/>
      <c r="F1632" s="1296">
        <v>342</v>
      </c>
      <c r="G1632" s="1296"/>
      <c r="H1632" s="3117">
        <v>91991</v>
      </c>
      <c r="I1632" s="3117">
        <v>91991</v>
      </c>
      <c r="J1632" s="4462" t="s">
        <v>15287</v>
      </c>
    </row>
    <row r="1633" spans="1:10">
      <c r="A1633" s="4567"/>
      <c r="B1633" s="4501"/>
      <c r="C1633" s="1330" t="s">
        <v>15288</v>
      </c>
      <c r="D1633" s="1330"/>
      <c r="E1633" s="1330" t="s">
        <v>1470</v>
      </c>
      <c r="F1633" s="1330">
        <v>1</v>
      </c>
      <c r="G1633" s="1330"/>
      <c r="H1633" s="1721">
        <v>19550</v>
      </c>
      <c r="I1633" s="1721">
        <v>19550</v>
      </c>
      <c r="J1633" s="4463"/>
    </row>
    <row r="1634" spans="1:10">
      <c r="A1634" s="4567"/>
      <c r="B1634" s="4501"/>
      <c r="C1634" s="1330" t="s">
        <v>15289</v>
      </c>
      <c r="D1634" s="1330"/>
      <c r="E1634" s="1330" t="s">
        <v>1463</v>
      </c>
      <c r="F1634" s="1330">
        <v>300</v>
      </c>
      <c r="G1634" s="1330"/>
      <c r="H1634" s="1721">
        <v>18383</v>
      </c>
      <c r="I1634" s="1721">
        <v>18383</v>
      </c>
      <c r="J1634" s="4463"/>
    </row>
    <row r="1635" spans="1:10">
      <c r="A1635" s="4567"/>
      <c r="B1635" s="4501"/>
      <c r="C1635" s="1330" t="s">
        <v>15290</v>
      </c>
      <c r="D1635" s="1330"/>
      <c r="E1635" s="1330" t="s">
        <v>1463</v>
      </c>
      <c r="F1635" s="1330">
        <v>14</v>
      </c>
      <c r="G1635" s="1330"/>
      <c r="H1635" s="1721">
        <v>189</v>
      </c>
      <c r="I1635" s="1721">
        <v>189</v>
      </c>
      <c r="J1635" s="4463"/>
    </row>
    <row r="1636" spans="1:10">
      <c r="A1636" s="4567"/>
      <c r="B1636" s="4501"/>
      <c r="C1636" s="1330" t="s">
        <v>15278</v>
      </c>
      <c r="D1636" s="1330"/>
      <c r="E1636" s="1330" t="s">
        <v>1470</v>
      </c>
      <c r="F1636" s="1330">
        <v>28</v>
      </c>
      <c r="G1636" s="1330"/>
      <c r="H1636" s="1721">
        <v>6195</v>
      </c>
      <c r="I1636" s="1721">
        <v>6195</v>
      </c>
      <c r="J1636" s="4463"/>
    </row>
    <row r="1637" spans="1:10" ht="25.5">
      <c r="A1637" s="4567"/>
      <c r="B1637" s="4501"/>
      <c r="C1637" s="1330" t="s">
        <v>15291</v>
      </c>
      <c r="D1637" s="1330"/>
      <c r="E1637" s="1330" t="s">
        <v>1470</v>
      </c>
      <c r="F1637" s="1330">
        <v>14</v>
      </c>
      <c r="G1637" s="1330"/>
      <c r="H1637" s="1721">
        <v>4319</v>
      </c>
      <c r="I1637" s="1721">
        <v>4319</v>
      </c>
      <c r="J1637" s="4463"/>
    </row>
    <row r="1638" spans="1:10" ht="25.5">
      <c r="A1638" s="4567"/>
      <c r="B1638" s="4501"/>
      <c r="C1638" s="1330" t="s">
        <v>15292</v>
      </c>
      <c r="D1638" s="1330"/>
      <c r="E1638" s="1330" t="s">
        <v>1470</v>
      </c>
      <c r="F1638" s="1330">
        <v>7</v>
      </c>
      <c r="G1638" s="1330"/>
      <c r="H1638" s="1721">
        <v>9463</v>
      </c>
      <c r="I1638" s="1721">
        <v>9463</v>
      </c>
      <c r="J1638" s="4463"/>
    </row>
    <row r="1639" spans="1:10">
      <c r="A1639" s="4567"/>
      <c r="B1639" s="4501"/>
      <c r="C1639" s="1330" t="s">
        <v>15293</v>
      </c>
      <c r="D1639" s="1330"/>
      <c r="E1639" s="1330" t="s">
        <v>1470</v>
      </c>
      <c r="F1639" s="1330">
        <v>7</v>
      </c>
      <c r="G1639" s="1330"/>
      <c r="H1639" s="1721">
        <v>25659</v>
      </c>
      <c r="I1639" s="1721">
        <v>25659</v>
      </c>
      <c r="J1639" s="4463"/>
    </row>
    <row r="1640" spans="1:10" ht="25.5">
      <c r="A1640" s="4567"/>
      <c r="B1640" s="4501"/>
      <c r="C1640" s="1330" t="s">
        <v>15125</v>
      </c>
      <c r="D1640" s="1330"/>
      <c r="E1640" s="1330" t="s">
        <v>1470</v>
      </c>
      <c r="F1640" s="1330">
        <v>7</v>
      </c>
      <c r="G1640" s="1330"/>
      <c r="H1640" s="1721">
        <v>3635</v>
      </c>
      <c r="I1640" s="1721">
        <v>3635</v>
      </c>
      <c r="J1640" s="4463"/>
    </row>
    <row r="1641" spans="1:10">
      <c r="A1641" s="4567"/>
      <c r="B1641" s="4501"/>
      <c r="C1641" s="1330" t="s">
        <v>15294</v>
      </c>
      <c r="D1641" s="1330"/>
      <c r="E1641" s="1330" t="s">
        <v>1470</v>
      </c>
      <c r="F1641" s="1330">
        <v>28</v>
      </c>
      <c r="G1641" s="1330"/>
      <c r="H1641" s="1721">
        <v>651</v>
      </c>
      <c r="I1641" s="1721">
        <v>651</v>
      </c>
      <c r="J1641" s="4463"/>
    </row>
    <row r="1642" spans="1:10">
      <c r="A1642" s="4567"/>
      <c r="B1642" s="4501"/>
      <c r="C1642" s="1330" t="s">
        <v>15295</v>
      </c>
      <c r="D1642" s="1330"/>
      <c r="E1642" s="1330" t="s">
        <v>1463</v>
      </c>
      <c r="F1642" s="1330">
        <v>28</v>
      </c>
      <c r="G1642" s="1330"/>
      <c r="H1642" s="1721">
        <v>3934</v>
      </c>
      <c r="I1642" s="1721">
        <v>3934</v>
      </c>
      <c r="J1642" s="4463"/>
    </row>
    <row r="1643" spans="1:10">
      <c r="A1643" s="4567"/>
      <c r="B1643" s="4501"/>
      <c r="C1643" s="1330" t="s">
        <v>15296</v>
      </c>
      <c r="D1643" s="1330"/>
      <c r="E1643" s="1330" t="s">
        <v>2081</v>
      </c>
      <c r="F1643" s="1330">
        <v>0.224</v>
      </c>
      <c r="G1643" s="1330"/>
      <c r="H1643" s="1721">
        <v>12</v>
      </c>
      <c r="I1643" s="1721">
        <v>12</v>
      </c>
      <c r="J1643" s="4464"/>
    </row>
    <row r="1644" spans="1:10" ht="25.5">
      <c r="A1644" s="4567">
        <v>311</v>
      </c>
      <c r="B1644" s="4447" t="s">
        <v>15297</v>
      </c>
      <c r="C1644" s="1296" t="s">
        <v>15298</v>
      </c>
      <c r="D1644" s="1330"/>
      <c r="E1644" s="1330"/>
      <c r="F1644" s="1330">
        <v>2418</v>
      </c>
      <c r="G1644" s="1330"/>
      <c r="H1644" s="1721">
        <v>1700000</v>
      </c>
      <c r="I1644" s="1721">
        <v>1700000</v>
      </c>
      <c r="J1644" s="4530" t="s">
        <v>15299</v>
      </c>
    </row>
    <row r="1645" spans="1:10">
      <c r="A1645" s="4567"/>
      <c r="B1645" s="4125"/>
      <c r="C1645" s="1330" t="s">
        <v>15300</v>
      </c>
      <c r="D1645" s="1330"/>
      <c r="E1645" s="1330" t="s">
        <v>1463</v>
      </c>
      <c r="F1645" s="1330">
        <v>30</v>
      </c>
      <c r="G1645" s="1330"/>
      <c r="H1645" s="1721"/>
      <c r="I1645" s="1721"/>
      <c r="J1645" s="4531"/>
    </row>
    <row r="1646" spans="1:10">
      <c r="A1646" s="4567"/>
      <c r="B1646" s="4125"/>
      <c r="C1646" s="1330" t="s">
        <v>15301</v>
      </c>
      <c r="D1646" s="1330"/>
      <c r="E1646" s="1330" t="s">
        <v>1463</v>
      </c>
      <c r="F1646" s="1330">
        <v>500</v>
      </c>
      <c r="G1646" s="1330"/>
      <c r="H1646" s="1721"/>
      <c r="I1646" s="1721"/>
      <c r="J1646" s="4531"/>
    </row>
    <row r="1647" spans="1:10">
      <c r="A1647" s="4567"/>
      <c r="B1647" s="4125"/>
      <c r="C1647" s="1330" t="s">
        <v>15302</v>
      </c>
      <c r="D1647" s="1330"/>
      <c r="E1647" s="1330" t="s">
        <v>1463</v>
      </c>
      <c r="F1647" s="1330">
        <v>250</v>
      </c>
      <c r="G1647" s="1330"/>
      <c r="H1647" s="1721"/>
      <c r="I1647" s="1721"/>
      <c r="J1647" s="4531"/>
    </row>
    <row r="1648" spans="1:10">
      <c r="A1648" s="4567"/>
      <c r="B1648" s="4125"/>
      <c r="C1648" s="1330" t="s">
        <v>15303</v>
      </c>
      <c r="D1648" s="1330"/>
      <c r="E1648" s="1330" t="s">
        <v>1463</v>
      </c>
      <c r="F1648" s="1330">
        <v>550</v>
      </c>
      <c r="G1648" s="1330"/>
      <c r="H1648" s="1721"/>
      <c r="I1648" s="1721"/>
      <c r="J1648" s="4531"/>
    </row>
    <row r="1649" spans="1:10">
      <c r="A1649" s="4567"/>
      <c r="B1649" s="4125"/>
      <c r="C1649" s="1330" t="s">
        <v>15304</v>
      </c>
      <c r="D1649" s="1330"/>
      <c r="E1649" s="1330" t="s">
        <v>1463</v>
      </c>
      <c r="F1649" s="1330">
        <v>500</v>
      </c>
      <c r="G1649" s="1330"/>
      <c r="H1649" s="1721"/>
      <c r="I1649" s="1721"/>
      <c r="J1649" s="4531"/>
    </row>
    <row r="1650" spans="1:10">
      <c r="A1650" s="4567"/>
      <c r="B1650" s="4125"/>
      <c r="C1650" s="1330" t="s">
        <v>15305</v>
      </c>
      <c r="D1650" s="1330"/>
      <c r="E1650" s="1330" t="s">
        <v>1463</v>
      </c>
      <c r="F1650" s="1330">
        <v>534</v>
      </c>
      <c r="G1650" s="1330"/>
      <c r="H1650" s="1721"/>
      <c r="I1650" s="1721"/>
      <c r="J1650" s="4531"/>
    </row>
    <row r="1651" spans="1:10" ht="25.5">
      <c r="A1651" s="4567"/>
      <c r="B1651" s="4125"/>
      <c r="C1651" s="1330" t="s">
        <v>15306</v>
      </c>
      <c r="D1651" s="1330"/>
      <c r="E1651" s="1330" t="s">
        <v>1470</v>
      </c>
      <c r="F1651" s="1330">
        <v>29</v>
      </c>
      <c r="G1651" s="1330"/>
      <c r="H1651" s="1721"/>
      <c r="I1651" s="1721"/>
      <c r="J1651" s="4531"/>
    </row>
    <row r="1652" spans="1:10" ht="38.25">
      <c r="A1652" s="4567"/>
      <c r="B1652" s="4125"/>
      <c r="C1652" s="1296" t="s">
        <v>15307</v>
      </c>
      <c r="D1652" s="1296"/>
      <c r="E1652" s="1296" t="s">
        <v>1470</v>
      </c>
      <c r="F1652" s="1296">
        <v>7</v>
      </c>
      <c r="G1652" s="1330"/>
      <c r="H1652" s="1721"/>
      <c r="I1652" s="1721"/>
      <c r="J1652" s="4531"/>
    </row>
    <row r="1653" spans="1:10" ht="63.75">
      <c r="A1653" s="4567"/>
      <c r="B1653" s="4125"/>
      <c r="C1653" s="1330" t="s">
        <v>15308</v>
      </c>
      <c r="D1653" s="1330"/>
      <c r="E1653" s="1330" t="s">
        <v>1470</v>
      </c>
      <c r="F1653" s="1330">
        <v>33</v>
      </c>
      <c r="G1653" s="1330"/>
      <c r="H1653" s="1721"/>
      <c r="I1653" s="1721"/>
      <c r="J1653" s="4531"/>
    </row>
    <row r="1654" spans="1:10" ht="38.25">
      <c r="A1654" s="4567"/>
      <c r="B1654" s="4125"/>
      <c r="C1654" s="1330" t="s">
        <v>15309</v>
      </c>
      <c r="D1654" s="1330"/>
      <c r="E1654" s="1330" t="s">
        <v>1470</v>
      </c>
      <c r="F1654" s="1330">
        <v>33</v>
      </c>
      <c r="G1654" s="1330"/>
      <c r="H1654" s="1721"/>
      <c r="I1654" s="1721"/>
      <c r="J1654" s="4531"/>
    </row>
    <row r="1655" spans="1:10" ht="15.75">
      <c r="A1655" s="4567"/>
      <c r="B1655" s="4125"/>
      <c r="C1655" s="1330" t="s">
        <v>17164</v>
      </c>
      <c r="D1655" s="1330"/>
      <c r="E1655" s="1330" t="s">
        <v>1463</v>
      </c>
      <c r="F1655" s="1330">
        <v>54</v>
      </c>
      <c r="G1655" s="1330"/>
      <c r="H1655" s="1721"/>
      <c r="I1655" s="1721"/>
      <c r="J1655" s="4531"/>
    </row>
    <row r="1656" spans="1:10">
      <c r="A1656" s="4567"/>
      <c r="B1656" s="4125"/>
      <c r="C1656" s="1296" t="s">
        <v>15310</v>
      </c>
      <c r="D1656" s="1330"/>
      <c r="E1656" s="1330" t="s">
        <v>1470</v>
      </c>
      <c r="F1656" s="1330">
        <v>1</v>
      </c>
      <c r="G1656" s="1330"/>
      <c r="H1656" s="1721"/>
      <c r="I1656" s="1721"/>
      <c r="J1656" s="4531"/>
    </row>
    <row r="1657" spans="1:10">
      <c r="A1657" s="4567"/>
      <c r="B1657" s="4126"/>
      <c r="C1657" s="1330" t="s">
        <v>15311</v>
      </c>
      <c r="D1657" s="1330"/>
      <c r="E1657" s="1330" t="s">
        <v>1470</v>
      </c>
      <c r="F1657" s="1330">
        <v>1</v>
      </c>
      <c r="G1657" s="1330"/>
      <c r="H1657" s="1721"/>
      <c r="I1657" s="1721"/>
      <c r="J1657" s="4532"/>
    </row>
    <row r="1658" spans="1:10" ht="25.5">
      <c r="A1658" s="4567">
        <v>312</v>
      </c>
      <c r="B1658" s="4447" t="s">
        <v>15312</v>
      </c>
      <c r="C1658" s="1296" t="s">
        <v>13952</v>
      </c>
      <c r="D1658" s="1330"/>
      <c r="E1658" s="1330"/>
      <c r="F1658" s="1330">
        <v>622</v>
      </c>
      <c r="G1658" s="1330"/>
      <c r="H1658" s="1721">
        <v>499478</v>
      </c>
      <c r="I1658" s="1721">
        <v>499478</v>
      </c>
      <c r="J1658" s="4462" t="s">
        <v>15313</v>
      </c>
    </row>
    <row r="1659" spans="1:10">
      <c r="A1659" s="4567"/>
      <c r="B1659" s="4125"/>
      <c r="C1659" s="1296" t="s">
        <v>15314</v>
      </c>
      <c r="D1659" s="1296"/>
      <c r="E1659" s="1296" t="s">
        <v>1826</v>
      </c>
      <c r="F1659" s="1296">
        <v>9</v>
      </c>
      <c r="G1659" s="1330"/>
      <c r="H1659" s="1721"/>
      <c r="I1659" s="1721"/>
      <c r="J1659" s="4463"/>
    </row>
    <row r="1660" spans="1:10">
      <c r="A1660" s="4567"/>
      <c r="B1660" s="4125"/>
      <c r="C1660" s="1330" t="s">
        <v>15315</v>
      </c>
      <c r="D1660" s="1330"/>
      <c r="E1660" s="1330" t="s">
        <v>1470</v>
      </c>
      <c r="F1660" s="1330">
        <v>2</v>
      </c>
      <c r="G1660" s="1330"/>
      <c r="H1660" s="1721"/>
      <c r="I1660" s="1721"/>
      <c r="J1660" s="4463"/>
    </row>
    <row r="1661" spans="1:10" ht="38.25">
      <c r="A1661" s="4567"/>
      <c r="B1661" s="4125"/>
      <c r="C1661" s="1330" t="s">
        <v>15316</v>
      </c>
      <c r="D1661" s="1330"/>
      <c r="E1661" s="1330" t="s">
        <v>1826</v>
      </c>
      <c r="F1661" s="1330">
        <v>7</v>
      </c>
      <c r="G1661" s="1330"/>
      <c r="H1661" s="1721"/>
      <c r="I1661" s="1721"/>
      <c r="J1661" s="4463"/>
    </row>
    <row r="1662" spans="1:10" ht="25.5">
      <c r="A1662" s="4567"/>
      <c r="B1662" s="4125"/>
      <c r="C1662" s="1330" t="s">
        <v>15317</v>
      </c>
      <c r="D1662" s="1330"/>
      <c r="E1662" s="1330" t="s">
        <v>1826</v>
      </c>
      <c r="F1662" s="1330">
        <v>7</v>
      </c>
      <c r="G1662" s="1330"/>
      <c r="H1662" s="1721"/>
      <c r="I1662" s="1721"/>
      <c r="J1662" s="4463"/>
    </row>
    <row r="1663" spans="1:10" ht="25.5">
      <c r="A1663" s="4567"/>
      <c r="B1663" s="4125"/>
      <c r="C1663" s="1330" t="s">
        <v>14926</v>
      </c>
      <c r="D1663" s="1330"/>
      <c r="E1663" s="1330" t="s">
        <v>1826</v>
      </c>
      <c r="F1663" s="1330">
        <v>7</v>
      </c>
      <c r="G1663" s="1330"/>
      <c r="H1663" s="1721"/>
      <c r="I1663" s="1721"/>
      <c r="J1663" s="4463"/>
    </row>
    <row r="1664" spans="1:10">
      <c r="A1664" s="4567"/>
      <c r="B1664" s="4125"/>
      <c r="C1664" s="1330" t="s">
        <v>15318</v>
      </c>
      <c r="D1664" s="1330"/>
      <c r="E1664" s="1330" t="s">
        <v>1470</v>
      </c>
      <c r="F1664" s="1330">
        <v>6</v>
      </c>
      <c r="G1664" s="1330"/>
      <c r="H1664" s="1721"/>
      <c r="I1664" s="1721"/>
      <c r="J1664" s="4463"/>
    </row>
    <row r="1665" spans="1:10">
      <c r="A1665" s="4567"/>
      <c r="B1665" s="4125"/>
      <c r="C1665" s="1330" t="s">
        <v>15319</v>
      </c>
      <c r="D1665" s="1330"/>
      <c r="E1665" s="1330" t="s">
        <v>1463</v>
      </c>
      <c r="F1665" s="1330">
        <v>300</v>
      </c>
      <c r="G1665" s="1330"/>
      <c r="H1665" s="1721"/>
      <c r="I1665" s="1721"/>
      <c r="J1665" s="4463"/>
    </row>
    <row r="1666" spans="1:10">
      <c r="A1666" s="4567"/>
      <c r="B1666" s="4125"/>
      <c r="C1666" s="1330" t="s">
        <v>15301</v>
      </c>
      <c r="D1666" s="1330"/>
      <c r="E1666" s="1330" t="s">
        <v>1463</v>
      </c>
      <c r="F1666" s="1330">
        <v>210</v>
      </c>
      <c r="G1666" s="1330"/>
      <c r="H1666" s="1721"/>
      <c r="I1666" s="1721"/>
      <c r="J1666" s="4463"/>
    </row>
    <row r="1667" spans="1:10">
      <c r="A1667" s="4567"/>
      <c r="B1667" s="4125"/>
      <c r="C1667" s="1330" t="s">
        <v>15302</v>
      </c>
      <c r="D1667" s="1330"/>
      <c r="E1667" s="1330" t="s">
        <v>1463</v>
      </c>
      <c r="F1667" s="1330">
        <v>90</v>
      </c>
      <c r="G1667" s="1330"/>
      <c r="H1667" s="1721"/>
      <c r="I1667" s="1721"/>
      <c r="J1667" s="4463"/>
    </row>
    <row r="1668" spans="1:10">
      <c r="A1668" s="4567"/>
      <c r="B1668" s="4125"/>
      <c r="C1668" s="1330" t="s">
        <v>15320</v>
      </c>
      <c r="D1668" s="1330"/>
      <c r="E1668" s="1330" t="s">
        <v>1470</v>
      </c>
      <c r="F1668" s="1330">
        <v>22</v>
      </c>
      <c r="G1668" s="1330"/>
      <c r="H1668" s="1721"/>
      <c r="I1668" s="1721"/>
      <c r="J1668" s="4463"/>
    </row>
    <row r="1669" spans="1:10" ht="25.5">
      <c r="A1669" s="4567"/>
      <c r="B1669" s="4125"/>
      <c r="C1669" s="1330" t="s">
        <v>15321</v>
      </c>
      <c r="D1669" s="1330"/>
      <c r="E1669" s="1330" t="s">
        <v>1470</v>
      </c>
      <c r="F1669" s="1330">
        <v>16</v>
      </c>
      <c r="G1669" s="1330"/>
      <c r="H1669" s="1721"/>
      <c r="I1669" s="1721"/>
      <c r="J1669" s="4463"/>
    </row>
    <row r="1670" spans="1:10" ht="38.25">
      <c r="A1670" s="4567"/>
      <c r="B1670" s="4125"/>
      <c r="C1670" s="1330" t="s">
        <v>15322</v>
      </c>
      <c r="D1670" s="1330"/>
      <c r="E1670" s="1330" t="s">
        <v>1470</v>
      </c>
      <c r="F1670" s="1330">
        <v>5</v>
      </c>
      <c r="G1670" s="1330"/>
      <c r="H1670" s="1721"/>
      <c r="I1670" s="1721"/>
      <c r="J1670" s="4463"/>
    </row>
    <row r="1671" spans="1:10" ht="25.5">
      <c r="A1671" s="4567"/>
      <c r="B1671" s="4125"/>
      <c r="C1671" s="1330" t="s">
        <v>15323</v>
      </c>
      <c r="D1671" s="1330"/>
      <c r="E1671" s="1330" t="s">
        <v>15324</v>
      </c>
      <c r="F1671" s="1330">
        <v>4</v>
      </c>
      <c r="G1671" s="1330"/>
      <c r="H1671" s="1721"/>
      <c r="I1671" s="1721"/>
      <c r="J1671" s="4463"/>
    </row>
    <row r="1672" spans="1:10">
      <c r="A1672" s="4567"/>
      <c r="B1672" s="4125"/>
      <c r="C1672" s="1330" t="s">
        <v>15325</v>
      </c>
      <c r="D1672" s="1330"/>
      <c r="E1672" s="1330" t="s">
        <v>1470</v>
      </c>
      <c r="F1672" s="1330">
        <v>8</v>
      </c>
      <c r="G1672" s="1330"/>
      <c r="H1672" s="1721"/>
      <c r="I1672" s="1721"/>
      <c r="J1672" s="4463"/>
    </row>
    <row r="1673" spans="1:10" ht="25.5">
      <c r="A1673" s="4567"/>
      <c r="B1673" s="4125"/>
      <c r="C1673" s="1330" t="s">
        <v>15326</v>
      </c>
      <c r="D1673" s="1330"/>
      <c r="E1673" s="1330" t="s">
        <v>1470</v>
      </c>
      <c r="F1673" s="1330">
        <v>10</v>
      </c>
      <c r="G1673" s="1330"/>
      <c r="H1673" s="1721"/>
      <c r="I1673" s="1721"/>
      <c r="J1673" s="4463"/>
    </row>
    <row r="1674" spans="1:10" ht="25.5">
      <c r="A1674" s="4567"/>
      <c r="B1674" s="4125"/>
      <c r="C1674" s="1330" t="s">
        <v>15327</v>
      </c>
      <c r="D1674" s="1330"/>
      <c r="E1674" s="1330" t="s">
        <v>1470</v>
      </c>
      <c r="F1674" s="1330">
        <v>33</v>
      </c>
      <c r="G1674" s="1330"/>
      <c r="H1674" s="1721"/>
      <c r="I1674" s="1721"/>
      <c r="J1674" s="4463"/>
    </row>
    <row r="1675" spans="1:10" ht="25.5">
      <c r="A1675" s="4567"/>
      <c r="B1675" s="4125"/>
      <c r="C1675" s="1330" t="s">
        <v>15328</v>
      </c>
      <c r="D1675" s="1330"/>
      <c r="E1675" s="1330" t="s">
        <v>1470</v>
      </c>
      <c r="F1675" s="1330">
        <v>14</v>
      </c>
      <c r="G1675" s="1330"/>
      <c r="H1675" s="1721"/>
      <c r="I1675" s="1721"/>
      <c r="J1675" s="4463"/>
    </row>
    <row r="1676" spans="1:10">
      <c r="A1676" s="4567"/>
      <c r="B1676" s="4125"/>
      <c r="C1676" s="1330" t="s">
        <v>15300</v>
      </c>
      <c r="D1676" s="1330"/>
      <c r="E1676" s="1330" t="s">
        <v>1463</v>
      </c>
      <c r="F1676" s="1330">
        <v>7</v>
      </c>
      <c r="G1676" s="1330"/>
      <c r="H1676" s="1721"/>
      <c r="I1676" s="1721"/>
      <c r="J1676" s="4463"/>
    </row>
    <row r="1677" spans="1:10">
      <c r="A1677" s="4567"/>
      <c r="B1677" s="4126"/>
      <c r="C1677" s="1330" t="s">
        <v>15329</v>
      </c>
      <c r="D1677" s="1330"/>
      <c r="E1677" s="1330" t="s">
        <v>1463</v>
      </c>
      <c r="F1677" s="1330">
        <v>15</v>
      </c>
      <c r="G1677" s="1330"/>
      <c r="H1677" s="1721"/>
      <c r="I1677" s="1721"/>
      <c r="J1677" s="4464"/>
    </row>
    <row r="1678" spans="1:10" ht="25.5">
      <c r="A1678" s="4567">
        <v>313</v>
      </c>
      <c r="B1678" s="4447" t="s">
        <v>15330</v>
      </c>
      <c r="C1678" s="1296" t="s">
        <v>14008</v>
      </c>
      <c r="D1678" s="1330"/>
      <c r="E1678" s="1330"/>
      <c r="F1678" s="1330">
        <v>2884.7</v>
      </c>
      <c r="G1678" s="1330"/>
      <c r="H1678" s="3117">
        <v>1400000</v>
      </c>
      <c r="I1678" s="3117">
        <v>1400000</v>
      </c>
      <c r="J1678" s="4530" t="s">
        <v>15331</v>
      </c>
    </row>
    <row r="1679" spans="1:10" ht="51">
      <c r="A1679" s="4567"/>
      <c r="B1679" s="4125"/>
      <c r="C1679" s="1330" t="s">
        <v>15332</v>
      </c>
      <c r="D1679" s="1330"/>
      <c r="E1679" s="1330" t="s">
        <v>1470</v>
      </c>
      <c r="F1679" s="1330">
        <v>36</v>
      </c>
      <c r="G1679" s="1330"/>
      <c r="H1679" s="1721">
        <v>30397.200000000001</v>
      </c>
      <c r="I1679" s="1721">
        <v>30397.200000000001</v>
      </c>
      <c r="J1679" s="4531"/>
    </row>
    <row r="1680" spans="1:10" ht="63.75">
      <c r="A1680" s="4567"/>
      <c r="B1680" s="4125"/>
      <c r="C1680" s="1330" t="s">
        <v>15333</v>
      </c>
      <c r="D1680" s="1330"/>
      <c r="E1680" s="1330" t="s">
        <v>1826</v>
      </c>
      <c r="F1680" s="1330">
        <v>36</v>
      </c>
      <c r="G1680" s="1330"/>
      <c r="H1680" s="1721">
        <v>309912.3</v>
      </c>
      <c r="I1680" s="1721">
        <v>309912.3</v>
      </c>
      <c r="J1680" s="4531"/>
    </row>
    <row r="1681" spans="1:10" ht="25.5">
      <c r="A1681" s="4567"/>
      <c r="B1681" s="4125"/>
      <c r="C1681" s="1330" t="s">
        <v>14926</v>
      </c>
      <c r="D1681" s="1330"/>
      <c r="E1681" s="1330" t="s">
        <v>1826</v>
      </c>
      <c r="F1681" s="1330">
        <v>36</v>
      </c>
      <c r="G1681" s="1330"/>
      <c r="H1681" s="1721">
        <v>23537.8</v>
      </c>
      <c r="I1681" s="1721">
        <v>23537.8</v>
      </c>
      <c r="J1681" s="4531"/>
    </row>
    <row r="1682" spans="1:10" ht="38.25">
      <c r="A1682" s="4567"/>
      <c r="B1682" s="4125"/>
      <c r="C1682" s="1330" t="s">
        <v>15334</v>
      </c>
      <c r="D1682" s="1330"/>
      <c r="E1682" s="1330" t="s">
        <v>1424</v>
      </c>
      <c r="F1682" s="1330">
        <v>24.71</v>
      </c>
      <c r="G1682" s="1330"/>
      <c r="H1682" s="1721">
        <v>439969.7</v>
      </c>
      <c r="I1682" s="1721">
        <v>439969.7</v>
      </c>
      <c r="J1682" s="4531"/>
    </row>
    <row r="1683" spans="1:10">
      <c r="A1683" s="4567"/>
      <c r="B1683" s="4125"/>
      <c r="C1683" s="1330" t="s">
        <v>15335</v>
      </c>
      <c r="D1683" s="1330"/>
      <c r="E1683" s="1330" t="s">
        <v>1463</v>
      </c>
      <c r="F1683" s="1330">
        <v>2471</v>
      </c>
      <c r="G1683" s="1330"/>
      <c r="H1683" s="1721">
        <v>432002</v>
      </c>
      <c r="I1683" s="1721">
        <v>432002</v>
      </c>
      <c r="J1683" s="4531"/>
    </row>
    <row r="1684" spans="1:10">
      <c r="A1684" s="4567"/>
      <c r="B1684" s="4125"/>
      <c r="C1684" s="1330" t="s">
        <v>15336</v>
      </c>
      <c r="D1684" s="1330"/>
      <c r="E1684" s="1330" t="s">
        <v>1470</v>
      </c>
      <c r="F1684" s="1330">
        <v>34</v>
      </c>
      <c r="G1684" s="1330"/>
      <c r="H1684" s="1721">
        <v>7350.3</v>
      </c>
      <c r="I1684" s="1721">
        <v>7350.3</v>
      </c>
      <c r="J1684" s="4531"/>
    </row>
    <row r="1685" spans="1:10">
      <c r="A1685" s="4567"/>
      <c r="B1685" s="4125"/>
      <c r="C1685" s="1330" t="s">
        <v>15300</v>
      </c>
      <c r="D1685" s="1330"/>
      <c r="E1685" s="1330" t="s">
        <v>1463</v>
      </c>
      <c r="F1685" s="1330">
        <v>52</v>
      </c>
      <c r="G1685" s="1330"/>
      <c r="H1685" s="1721">
        <v>747.9</v>
      </c>
      <c r="I1685" s="1721">
        <v>747.9</v>
      </c>
      <c r="J1685" s="4531"/>
    </row>
    <row r="1686" spans="1:10">
      <c r="A1686" s="4567"/>
      <c r="B1686" s="4125"/>
      <c r="C1686" s="1330" t="s">
        <v>14690</v>
      </c>
      <c r="D1686" s="1330"/>
      <c r="E1686" s="1330" t="s">
        <v>1463</v>
      </c>
      <c r="F1686" s="1330">
        <v>216</v>
      </c>
      <c r="G1686" s="1330"/>
      <c r="H1686" s="1721">
        <v>11370</v>
      </c>
      <c r="I1686" s="1721">
        <v>11370</v>
      </c>
      <c r="J1686" s="4531"/>
    </row>
    <row r="1687" spans="1:10" ht="25.5">
      <c r="A1687" s="4567"/>
      <c r="B1687" s="4126"/>
      <c r="C1687" s="1330" t="s">
        <v>15138</v>
      </c>
      <c r="D1687" s="1330"/>
      <c r="E1687" s="1330" t="s">
        <v>1826</v>
      </c>
      <c r="F1687" s="1330">
        <v>1</v>
      </c>
      <c r="G1687" s="1330"/>
      <c r="H1687" s="1721">
        <v>5162.8999999999996</v>
      </c>
      <c r="I1687" s="1721">
        <v>5162.8999999999996</v>
      </c>
      <c r="J1687" s="4531"/>
    </row>
    <row r="1688" spans="1:10" ht="25.5">
      <c r="A1688" s="4567">
        <v>314</v>
      </c>
      <c r="B1688" s="4447" t="s">
        <v>15337</v>
      </c>
      <c r="C1688" s="1296" t="s">
        <v>13952</v>
      </c>
      <c r="D1688" s="1330"/>
      <c r="E1688" s="1330"/>
      <c r="F1688" s="1330">
        <v>700</v>
      </c>
      <c r="G1688" s="1330"/>
      <c r="H1688" s="3117">
        <v>790347</v>
      </c>
      <c r="I1688" s="3117">
        <v>790347</v>
      </c>
      <c r="J1688" s="4447" t="s">
        <v>15338</v>
      </c>
    </row>
    <row r="1689" spans="1:10">
      <c r="A1689" s="4567"/>
      <c r="B1689" s="4125"/>
      <c r="C1689" s="1330" t="s">
        <v>14423</v>
      </c>
      <c r="D1689" s="1330"/>
      <c r="E1689" s="1330" t="s">
        <v>1470</v>
      </c>
      <c r="F1689" s="1330">
        <v>2</v>
      </c>
      <c r="G1689" s="1330"/>
      <c r="H1689" s="1721">
        <v>185072</v>
      </c>
      <c r="I1689" s="1721">
        <v>185072</v>
      </c>
      <c r="J1689" s="4125"/>
    </row>
    <row r="1690" spans="1:10">
      <c r="A1690" s="4567"/>
      <c r="B1690" s="4125"/>
      <c r="C1690" s="1330" t="s">
        <v>15339</v>
      </c>
      <c r="D1690" s="1330"/>
      <c r="E1690" s="1330"/>
      <c r="F1690" s="1330"/>
      <c r="G1690" s="1330"/>
      <c r="H1690" s="1721"/>
      <c r="I1690" s="1721"/>
      <c r="J1690" s="4125"/>
    </row>
    <row r="1691" spans="1:10">
      <c r="A1691" s="4567"/>
      <c r="B1691" s="4125"/>
      <c r="C1691" s="1330" t="s">
        <v>15314</v>
      </c>
      <c r="D1691" s="1330"/>
      <c r="E1691" s="1330" t="s">
        <v>1826</v>
      </c>
      <c r="F1691" s="1330">
        <v>1</v>
      </c>
      <c r="G1691" s="1330"/>
      <c r="H1691" s="1721">
        <v>20179.7</v>
      </c>
      <c r="I1691" s="1721">
        <v>20179.7</v>
      </c>
      <c r="J1691" s="4125"/>
    </row>
    <row r="1692" spans="1:10" ht="25.5">
      <c r="A1692" s="4567"/>
      <c r="B1692" s="4125"/>
      <c r="C1692" s="1330" t="s">
        <v>15340</v>
      </c>
      <c r="D1692" s="1330"/>
      <c r="E1692" s="1330" t="s">
        <v>1826</v>
      </c>
      <c r="F1692" s="1330">
        <v>2</v>
      </c>
      <c r="G1692" s="1330"/>
      <c r="H1692" s="1721">
        <v>49683</v>
      </c>
      <c r="I1692" s="1721">
        <v>49683</v>
      </c>
      <c r="J1692" s="4125"/>
    </row>
    <row r="1693" spans="1:10" ht="25.5">
      <c r="A1693" s="4567"/>
      <c r="B1693" s="4125"/>
      <c r="C1693" s="1330" t="s">
        <v>14926</v>
      </c>
      <c r="D1693" s="1330"/>
      <c r="E1693" s="1330" t="s">
        <v>1826</v>
      </c>
      <c r="F1693" s="1330">
        <v>11</v>
      </c>
      <c r="G1693" s="1330"/>
      <c r="H1693" s="1721">
        <v>104891.2</v>
      </c>
      <c r="I1693" s="1721">
        <v>104891.2</v>
      </c>
      <c r="J1693" s="4125"/>
    </row>
    <row r="1694" spans="1:10" ht="25.5">
      <c r="A1694" s="4567"/>
      <c r="B1694" s="4125"/>
      <c r="C1694" s="1330" t="s">
        <v>15341</v>
      </c>
      <c r="D1694" s="1330"/>
      <c r="E1694" s="1330" t="s">
        <v>1826</v>
      </c>
      <c r="F1694" s="1330">
        <v>11</v>
      </c>
      <c r="G1694" s="1330"/>
      <c r="H1694" s="1721">
        <v>54351.5</v>
      </c>
      <c r="I1694" s="1721">
        <v>54351.5</v>
      </c>
      <c r="J1694" s="4125"/>
    </row>
    <row r="1695" spans="1:10">
      <c r="A1695" s="4567"/>
      <c r="B1695" s="4125"/>
      <c r="C1695" s="1330" t="s">
        <v>15342</v>
      </c>
      <c r="D1695" s="1330"/>
      <c r="E1695" s="1330" t="s">
        <v>1826</v>
      </c>
      <c r="F1695" s="1330">
        <v>7</v>
      </c>
      <c r="G1695" s="1330"/>
      <c r="H1695" s="1721">
        <v>1678.6</v>
      </c>
      <c r="I1695" s="1721">
        <v>1678.6</v>
      </c>
      <c r="J1695" s="4125"/>
    </row>
    <row r="1696" spans="1:10">
      <c r="A1696" s="4567"/>
      <c r="B1696" s="4125"/>
      <c r="C1696" s="1330" t="s">
        <v>15343</v>
      </c>
      <c r="D1696" s="1330"/>
      <c r="E1696" s="1330" t="s">
        <v>1826</v>
      </c>
      <c r="F1696" s="1330">
        <v>4</v>
      </c>
      <c r="G1696" s="1330"/>
      <c r="H1696" s="1721">
        <v>959.2</v>
      </c>
      <c r="I1696" s="1721">
        <v>959.2</v>
      </c>
      <c r="J1696" s="4125"/>
    </row>
    <row r="1697" spans="1:10">
      <c r="A1697" s="4567"/>
      <c r="B1697" s="4125"/>
      <c r="C1697" s="1330" t="s">
        <v>15344</v>
      </c>
      <c r="D1697" s="1330"/>
      <c r="E1697" s="1330" t="s">
        <v>1826</v>
      </c>
      <c r="F1697" s="1330">
        <v>4</v>
      </c>
      <c r="G1697" s="1330"/>
      <c r="H1697" s="1721">
        <v>26443.3</v>
      </c>
      <c r="I1697" s="1721">
        <v>26443.3</v>
      </c>
      <c r="J1697" s="4125"/>
    </row>
    <row r="1698" spans="1:10">
      <c r="A1698" s="4567"/>
      <c r="B1698" s="4125"/>
      <c r="C1698" s="1330" t="s">
        <v>15345</v>
      </c>
      <c r="D1698" s="1330"/>
      <c r="E1698" s="1330" t="s">
        <v>1826</v>
      </c>
      <c r="F1698" s="1330">
        <v>2</v>
      </c>
      <c r="G1698" s="1330"/>
      <c r="H1698" s="1721">
        <v>12814.5</v>
      </c>
      <c r="I1698" s="1721">
        <v>12814.5</v>
      </c>
      <c r="J1698" s="4125"/>
    </row>
    <row r="1699" spans="1:10">
      <c r="A1699" s="4567"/>
      <c r="B1699" s="4125"/>
      <c r="C1699" s="1330" t="s">
        <v>15346</v>
      </c>
      <c r="D1699" s="1330"/>
      <c r="E1699" s="1330" t="s">
        <v>1826</v>
      </c>
      <c r="F1699" s="1330">
        <v>4</v>
      </c>
      <c r="G1699" s="1330"/>
      <c r="H1699" s="1721">
        <v>11638.8</v>
      </c>
      <c r="I1699" s="1721">
        <v>11638.8</v>
      </c>
      <c r="J1699" s="4125"/>
    </row>
    <row r="1700" spans="1:10">
      <c r="A1700" s="4567"/>
      <c r="B1700" s="4125"/>
      <c r="C1700" s="1330" t="s">
        <v>15347</v>
      </c>
      <c r="D1700" s="1330"/>
      <c r="E1700" s="1330" t="s">
        <v>1826</v>
      </c>
      <c r="F1700" s="1330">
        <v>4</v>
      </c>
      <c r="G1700" s="1330"/>
      <c r="H1700" s="1721">
        <v>11638.8</v>
      </c>
      <c r="I1700" s="1721">
        <v>11638.8</v>
      </c>
      <c r="J1700" s="4125"/>
    </row>
    <row r="1701" spans="1:10">
      <c r="A1701" s="4567"/>
      <c r="B1701" s="4125"/>
      <c r="C1701" s="1330" t="s">
        <v>15348</v>
      </c>
      <c r="D1701" s="1330"/>
      <c r="E1701" s="1330" t="s">
        <v>1463</v>
      </c>
      <c r="F1701" s="1330">
        <v>450</v>
      </c>
      <c r="G1701" s="1330"/>
      <c r="H1701" s="1721">
        <v>202413</v>
      </c>
      <c r="I1701" s="1721">
        <v>202413</v>
      </c>
      <c r="J1701" s="4125"/>
    </row>
    <row r="1702" spans="1:10" ht="25.5">
      <c r="A1702" s="4567"/>
      <c r="B1702" s="4125"/>
      <c r="C1702" s="1330" t="s">
        <v>15349</v>
      </c>
      <c r="D1702" s="1330"/>
      <c r="E1702" s="1330" t="s">
        <v>1463</v>
      </c>
      <c r="F1702" s="1330">
        <v>50</v>
      </c>
      <c r="G1702" s="1330"/>
      <c r="H1702" s="1721">
        <v>6938.6</v>
      </c>
      <c r="I1702" s="1721">
        <v>6938.6</v>
      </c>
      <c r="J1702" s="4125"/>
    </row>
    <row r="1703" spans="1:10">
      <c r="A1703" s="4567"/>
      <c r="B1703" s="4125"/>
      <c r="C1703" s="1330" t="s">
        <v>15318</v>
      </c>
      <c r="D1703" s="1330"/>
      <c r="E1703" s="1330" t="s">
        <v>1470</v>
      </c>
      <c r="F1703" s="1330">
        <v>50</v>
      </c>
      <c r="G1703" s="1330"/>
      <c r="H1703" s="1721">
        <v>3335.5</v>
      </c>
      <c r="I1703" s="1721">
        <v>3335.5</v>
      </c>
      <c r="J1703" s="4125"/>
    </row>
    <row r="1704" spans="1:10">
      <c r="A1704" s="4567"/>
      <c r="B1704" s="4125"/>
      <c r="C1704" s="1330" t="s">
        <v>15319</v>
      </c>
      <c r="D1704" s="1330"/>
      <c r="E1704" s="1330" t="s">
        <v>1463</v>
      </c>
      <c r="F1704" s="1330">
        <v>200</v>
      </c>
      <c r="G1704" s="1330"/>
      <c r="H1704" s="1721">
        <v>23553</v>
      </c>
      <c r="I1704" s="1721">
        <v>23553</v>
      </c>
      <c r="J1704" s="4125"/>
    </row>
    <row r="1705" spans="1:10">
      <c r="A1705" s="4567"/>
      <c r="B1705" s="4125"/>
      <c r="C1705" s="1330" t="s">
        <v>15320</v>
      </c>
      <c r="D1705" s="1330"/>
      <c r="E1705" s="1330" t="s">
        <v>1470</v>
      </c>
      <c r="F1705" s="1330">
        <v>6</v>
      </c>
      <c r="G1705" s="1330"/>
      <c r="H1705" s="1721">
        <v>1891.7</v>
      </c>
      <c r="I1705" s="1721">
        <v>1891.7</v>
      </c>
      <c r="J1705" s="4125"/>
    </row>
    <row r="1706" spans="1:10" ht="25.5">
      <c r="A1706" s="4567"/>
      <c r="B1706" s="4125"/>
      <c r="C1706" s="1330" t="s">
        <v>15350</v>
      </c>
      <c r="D1706" s="1330"/>
      <c r="E1706" s="1330" t="s">
        <v>1470</v>
      </c>
      <c r="F1706" s="1330">
        <v>10</v>
      </c>
      <c r="G1706" s="1330"/>
      <c r="H1706" s="1721">
        <v>190.7</v>
      </c>
      <c r="I1706" s="1721">
        <v>190.7</v>
      </c>
      <c r="J1706" s="4125"/>
    </row>
    <row r="1707" spans="1:10">
      <c r="A1707" s="4567"/>
      <c r="B1707" s="4125"/>
      <c r="C1707" s="1330" t="s">
        <v>15351</v>
      </c>
      <c r="D1707" s="1330"/>
      <c r="E1707" s="1330" t="s">
        <v>1470</v>
      </c>
      <c r="F1707" s="1330">
        <v>1</v>
      </c>
      <c r="G1707" s="1330"/>
      <c r="H1707" s="1721">
        <v>669.8</v>
      </c>
      <c r="I1707" s="1721">
        <v>669.8</v>
      </c>
      <c r="J1707" s="4125"/>
    </row>
    <row r="1708" spans="1:10" ht="25.5">
      <c r="A1708" s="4567"/>
      <c r="B1708" s="4125"/>
      <c r="C1708" s="1330" t="s">
        <v>15352</v>
      </c>
      <c r="D1708" s="1330"/>
      <c r="E1708" s="1330" t="s">
        <v>1470</v>
      </c>
      <c r="F1708" s="1330">
        <v>45</v>
      </c>
      <c r="G1708" s="1330"/>
      <c r="H1708" s="1721">
        <v>1748</v>
      </c>
      <c r="I1708" s="1721">
        <v>1748</v>
      </c>
      <c r="J1708" s="4125"/>
    </row>
    <row r="1709" spans="1:10">
      <c r="A1709" s="4567"/>
      <c r="B1709" s="4125"/>
      <c r="C1709" s="1330" t="s">
        <v>15353</v>
      </c>
      <c r="D1709" s="1330"/>
      <c r="E1709" s="1330" t="s">
        <v>1470</v>
      </c>
      <c r="F1709" s="1330">
        <v>7</v>
      </c>
      <c r="G1709" s="1330"/>
      <c r="H1709" s="1721">
        <v>6537.8</v>
      </c>
      <c r="I1709" s="1721">
        <v>6537.8</v>
      </c>
      <c r="J1709" s="4125"/>
    </row>
    <row r="1710" spans="1:10" ht="25.5">
      <c r="A1710" s="4567"/>
      <c r="B1710" s="4125"/>
      <c r="C1710" s="1330" t="s">
        <v>15327</v>
      </c>
      <c r="D1710" s="1330"/>
      <c r="E1710" s="1330" t="s">
        <v>1470</v>
      </c>
      <c r="F1710" s="1330">
        <v>5</v>
      </c>
      <c r="G1710" s="1330"/>
      <c r="H1710" s="1721">
        <v>1775.5</v>
      </c>
      <c r="I1710" s="1721">
        <v>1775.5</v>
      </c>
      <c r="J1710" s="4125"/>
    </row>
    <row r="1711" spans="1:10">
      <c r="A1711" s="4567"/>
      <c r="B1711" s="4125"/>
      <c r="C1711" s="1330" t="s">
        <v>15354</v>
      </c>
      <c r="D1711" s="1330"/>
      <c r="E1711" s="1330" t="s">
        <v>1470</v>
      </c>
      <c r="F1711" s="1330">
        <v>1</v>
      </c>
      <c r="G1711" s="1330"/>
      <c r="H1711" s="1721">
        <v>16224.6</v>
      </c>
      <c r="I1711" s="1721">
        <v>16224.6</v>
      </c>
      <c r="J1711" s="4125"/>
    </row>
    <row r="1712" spans="1:10">
      <c r="A1712" s="4567"/>
      <c r="B1712" s="4125"/>
      <c r="C1712" s="1330" t="s">
        <v>15355</v>
      </c>
      <c r="D1712" s="1330"/>
      <c r="E1712" s="1330" t="s">
        <v>1470</v>
      </c>
      <c r="F1712" s="1330">
        <v>1</v>
      </c>
      <c r="G1712" s="1330"/>
      <c r="H1712" s="1721">
        <v>12200.8</v>
      </c>
      <c r="I1712" s="1721">
        <v>12200.8</v>
      </c>
      <c r="J1712" s="4125"/>
    </row>
    <row r="1713" spans="1:10">
      <c r="A1713" s="4567"/>
      <c r="B1713" s="4125"/>
      <c r="C1713" s="1330" t="s">
        <v>15356</v>
      </c>
      <c r="D1713" s="1330"/>
      <c r="E1713" s="1330" t="s">
        <v>1470</v>
      </c>
      <c r="F1713" s="1330">
        <v>1</v>
      </c>
      <c r="G1713" s="1330"/>
      <c r="H1713" s="1721">
        <v>9818.7999999999993</v>
      </c>
      <c r="I1713" s="1721">
        <v>9818.7999999999993</v>
      </c>
      <c r="J1713" s="4125"/>
    </row>
    <row r="1714" spans="1:10" ht="25.5">
      <c r="A1714" s="4567"/>
      <c r="B1714" s="4125"/>
      <c r="C1714" s="1330" t="s">
        <v>15357</v>
      </c>
      <c r="D1714" s="1330"/>
      <c r="E1714" s="1330" t="s">
        <v>1470</v>
      </c>
      <c r="F1714" s="1330">
        <v>2</v>
      </c>
      <c r="G1714" s="1330"/>
      <c r="H1714" s="1721">
        <v>4771.5</v>
      </c>
      <c r="I1714" s="1721">
        <v>4771.5</v>
      </c>
      <c r="J1714" s="4125"/>
    </row>
    <row r="1715" spans="1:10">
      <c r="A1715" s="4567"/>
      <c r="B1715" s="4125"/>
      <c r="C1715" s="1330" t="s">
        <v>15358</v>
      </c>
      <c r="D1715" s="1330"/>
      <c r="E1715" s="1330" t="s">
        <v>1470</v>
      </c>
      <c r="F1715" s="1330">
        <v>1</v>
      </c>
      <c r="G1715" s="1330"/>
      <c r="H1715" s="1721">
        <v>7295.8</v>
      </c>
      <c r="I1715" s="1721">
        <v>7295.8</v>
      </c>
      <c r="J1715" s="4125"/>
    </row>
    <row r="1716" spans="1:10">
      <c r="A1716" s="4567"/>
      <c r="B1716" s="4125"/>
      <c r="C1716" s="1330" t="s">
        <v>15359</v>
      </c>
      <c r="D1716" s="1330"/>
      <c r="E1716" s="1330" t="s">
        <v>1470</v>
      </c>
      <c r="F1716" s="1330">
        <v>1</v>
      </c>
      <c r="G1716" s="1330"/>
      <c r="H1716" s="1721">
        <v>2167.5</v>
      </c>
      <c r="I1716" s="1721">
        <v>2167.5</v>
      </c>
      <c r="J1716" s="4125"/>
    </row>
    <row r="1717" spans="1:10">
      <c r="A1717" s="4567"/>
      <c r="B1717" s="4125"/>
      <c r="C1717" s="1330" t="s">
        <v>15360</v>
      </c>
      <c r="D1717" s="1330"/>
      <c r="E1717" s="1330" t="s">
        <v>1470</v>
      </c>
      <c r="F1717" s="1330">
        <v>1</v>
      </c>
      <c r="G1717" s="1330"/>
      <c r="H1717" s="1721">
        <v>6923.8</v>
      </c>
      <c r="I1717" s="1721">
        <v>6923.8</v>
      </c>
      <c r="J1717" s="4125"/>
    </row>
    <row r="1718" spans="1:10" ht="38.25">
      <c r="A1718" s="4567"/>
      <c r="B1718" s="4125"/>
      <c r="C1718" s="1330" t="s">
        <v>15361</v>
      </c>
      <c r="D1718" s="1330"/>
      <c r="E1718" s="1330" t="s">
        <v>1470</v>
      </c>
      <c r="F1718" s="1330">
        <v>2</v>
      </c>
      <c r="G1718" s="1330"/>
      <c r="H1718" s="1721">
        <v>750.3</v>
      </c>
      <c r="I1718" s="1721">
        <v>750.3</v>
      </c>
      <c r="J1718" s="4125"/>
    </row>
    <row r="1719" spans="1:10" ht="38.25">
      <c r="A1719" s="4567"/>
      <c r="B1719" s="4125"/>
      <c r="C1719" s="1330" t="s">
        <v>15362</v>
      </c>
      <c r="D1719" s="1330"/>
      <c r="E1719" s="1330" t="s">
        <v>1826</v>
      </c>
      <c r="F1719" s="1330">
        <v>2</v>
      </c>
      <c r="G1719" s="1330"/>
      <c r="H1719" s="1721">
        <v>483.2</v>
      </c>
      <c r="I1719" s="1721">
        <v>483.2</v>
      </c>
      <c r="J1719" s="4125"/>
    </row>
    <row r="1720" spans="1:10" ht="38.25">
      <c r="A1720" s="4567"/>
      <c r="B1720" s="4126"/>
      <c r="C1720" s="1330" t="s">
        <v>15363</v>
      </c>
      <c r="D1720" s="1330"/>
      <c r="E1720" s="1330" t="s">
        <v>1826</v>
      </c>
      <c r="F1720" s="1330">
        <v>16</v>
      </c>
      <c r="G1720" s="1330"/>
      <c r="H1720" s="1721">
        <v>1306.5</v>
      </c>
      <c r="I1720" s="1721">
        <v>1306.5</v>
      </c>
      <c r="J1720" s="4126"/>
    </row>
    <row r="1721" spans="1:10" ht="25.5">
      <c r="A1721" s="4567">
        <v>315</v>
      </c>
      <c r="B1721" s="4447" t="s">
        <v>15364</v>
      </c>
      <c r="C1721" s="1296" t="s">
        <v>15365</v>
      </c>
      <c r="D1721" s="1330"/>
      <c r="E1721" s="1330"/>
      <c r="F1721" s="1330">
        <v>925</v>
      </c>
      <c r="G1721" s="1330"/>
      <c r="H1721" s="1721">
        <v>1694105</v>
      </c>
      <c r="I1721" s="1721">
        <v>1694105</v>
      </c>
      <c r="J1721" s="4462" t="s">
        <v>15366</v>
      </c>
    </row>
    <row r="1722" spans="1:10">
      <c r="A1722" s="4567"/>
      <c r="B1722" s="4125"/>
      <c r="C1722" s="1330" t="s">
        <v>15367</v>
      </c>
      <c r="D1722" s="1330"/>
      <c r="E1722" s="1330" t="s">
        <v>1470</v>
      </c>
      <c r="F1722" s="1330">
        <v>8</v>
      </c>
      <c r="G1722" s="1330"/>
      <c r="H1722" s="1721">
        <v>172014</v>
      </c>
      <c r="I1722" s="1721">
        <v>172014</v>
      </c>
      <c r="J1722" s="4463"/>
    </row>
    <row r="1723" spans="1:10">
      <c r="A1723" s="4567"/>
      <c r="B1723" s="4125"/>
      <c r="C1723" s="1330" t="s">
        <v>15368</v>
      </c>
      <c r="D1723" s="1330"/>
      <c r="E1723" s="1330" t="s">
        <v>1470</v>
      </c>
      <c r="F1723" s="1330">
        <v>14</v>
      </c>
      <c r="G1723" s="1330"/>
      <c r="H1723" s="1721">
        <v>293645</v>
      </c>
      <c r="I1723" s="1721">
        <v>293645</v>
      </c>
      <c r="J1723" s="4463"/>
    </row>
    <row r="1724" spans="1:10" ht="38.25">
      <c r="A1724" s="4567"/>
      <c r="B1724" s="4125"/>
      <c r="C1724" s="1330" t="s">
        <v>15369</v>
      </c>
      <c r="D1724" s="1330"/>
      <c r="E1724" s="1330" t="s">
        <v>1470</v>
      </c>
      <c r="F1724" s="1330">
        <v>20</v>
      </c>
      <c r="G1724" s="1330"/>
      <c r="H1724" s="1721">
        <v>171075</v>
      </c>
      <c r="I1724" s="1721">
        <v>171075</v>
      </c>
      <c r="J1724" s="4463"/>
    </row>
    <row r="1725" spans="1:10">
      <c r="A1725" s="4567"/>
      <c r="B1725" s="4125"/>
      <c r="C1725" s="1330" t="s">
        <v>15370</v>
      </c>
      <c r="D1725" s="1330"/>
      <c r="E1725" s="1330" t="s">
        <v>1470</v>
      </c>
      <c r="F1725" s="1330">
        <v>20</v>
      </c>
      <c r="G1725" s="1330"/>
      <c r="H1725" s="1721">
        <v>267596</v>
      </c>
      <c r="I1725" s="1721">
        <v>267596</v>
      </c>
      <c r="J1725" s="4463"/>
    </row>
    <row r="1726" spans="1:10" ht="25.5">
      <c r="A1726" s="4567"/>
      <c r="B1726" s="4125"/>
      <c r="C1726" s="1330" t="s">
        <v>14926</v>
      </c>
      <c r="D1726" s="1330"/>
      <c r="E1726" s="1330" t="s">
        <v>1470</v>
      </c>
      <c r="F1726" s="1330">
        <v>20</v>
      </c>
      <c r="G1726" s="1330"/>
      <c r="H1726" s="1721">
        <v>24510</v>
      </c>
      <c r="I1726" s="1721">
        <v>24510</v>
      </c>
      <c r="J1726" s="4463"/>
    </row>
    <row r="1727" spans="1:10" ht="25.5">
      <c r="A1727" s="4567"/>
      <c r="B1727" s="4125"/>
      <c r="C1727" s="1330" t="s">
        <v>15371</v>
      </c>
      <c r="D1727" s="1330"/>
      <c r="E1727" s="1330" t="s">
        <v>1463</v>
      </c>
      <c r="F1727" s="1330">
        <v>680</v>
      </c>
      <c r="G1727" s="1330"/>
      <c r="H1727" s="1721">
        <v>181104</v>
      </c>
      <c r="I1727" s="1721">
        <v>181104</v>
      </c>
      <c r="J1727" s="4463"/>
    </row>
    <row r="1728" spans="1:10">
      <c r="A1728" s="4567"/>
      <c r="B1728" s="4125"/>
      <c r="C1728" s="1330" t="s">
        <v>15372</v>
      </c>
      <c r="D1728" s="1330"/>
      <c r="E1728" s="1330" t="s">
        <v>1470</v>
      </c>
      <c r="F1728" s="1330">
        <v>33</v>
      </c>
      <c r="G1728" s="1330"/>
      <c r="H1728" s="1721">
        <v>376</v>
      </c>
      <c r="I1728" s="1721">
        <v>376</v>
      </c>
      <c r="J1728" s="4463"/>
    </row>
    <row r="1729" spans="1:10">
      <c r="A1729" s="4567"/>
      <c r="B1729" s="4125"/>
      <c r="C1729" s="1330" t="s">
        <v>15373</v>
      </c>
      <c r="D1729" s="1330"/>
      <c r="E1729" s="1330" t="s">
        <v>1470</v>
      </c>
      <c r="F1729" s="1330">
        <v>44</v>
      </c>
      <c r="G1729" s="1330"/>
      <c r="H1729" s="1721">
        <v>894</v>
      </c>
      <c r="I1729" s="1721">
        <v>894</v>
      </c>
      <c r="J1729" s="4463"/>
    </row>
    <row r="1730" spans="1:10">
      <c r="A1730" s="4567"/>
      <c r="B1730" s="4125"/>
      <c r="C1730" s="1330" t="s">
        <v>15320</v>
      </c>
      <c r="D1730" s="1330"/>
      <c r="E1730" s="1330" t="s">
        <v>1470</v>
      </c>
      <c r="F1730" s="1330">
        <v>11</v>
      </c>
      <c r="G1730" s="1330"/>
      <c r="H1730" s="1721">
        <v>3695</v>
      </c>
      <c r="I1730" s="1721">
        <v>3695</v>
      </c>
      <c r="J1730" s="4463"/>
    </row>
    <row r="1731" spans="1:10" ht="25.5">
      <c r="A1731" s="4567"/>
      <c r="B1731" s="4125"/>
      <c r="C1731" s="1330" t="s">
        <v>15349</v>
      </c>
      <c r="D1731" s="1330"/>
      <c r="E1731" s="1330" t="s">
        <v>1463</v>
      </c>
      <c r="F1731" s="1330">
        <v>56</v>
      </c>
      <c r="G1731" s="1330"/>
      <c r="H1731" s="1721">
        <v>8280</v>
      </c>
      <c r="I1731" s="1721">
        <v>8280</v>
      </c>
      <c r="J1731" s="4463"/>
    </row>
    <row r="1732" spans="1:10">
      <c r="A1732" s="4567"/>
      <c r="B1732" s="4125"/>
      <c r="C1732" s="1330" t="s">
        <v>15374</v>
      </c>
      <c r="D1732" s="1330"/>
      <c r="E1732" s="1330" t="s">
        <v>1470</v>
      </c>
      <c r="F1732" s="1330">
        <v>5</v>
      </c>
      <c r="G1732" s="1330"/>
      <c r="H1732" s="1721">
        <v>3436</v>
      </c>
      <c r="I1732" s="1721">
        <v>3436</v>
      </c>
      <c r="J1732" s="4463"/>
    </row>
    <row r="1733" spans="1:10">
      <c r="A1733" s="4567"/>
      <c r="B1733" s="4125"/>
      <c r="C1733" s="1330" t="s">
        <v>15375</v>
      </c>
      <c r="D1733" s="1330"/>
      <c r="E1733" s="1330" t="s">
        <v>1470</v>
      </c>
      <c r="F1733" s="1330">
        <v>20</v>
      </c>
      <c r="G1733" s="1330"/>
      <c r="H1733" s="1721">
        <v>15317</v>
      </c>
      <c r="I1733" s="1721">
        <v>15317</v>
      </c>
      <c r="J1733" s="4463"/>
    </row>
    <row r="1734" spans="1:10">
      <c r="A1734" s="4567"/>
      <c r="B1734" s="4125"/>
      <c r="C1734" s="1330" t="s">
        <v>15318</v>
      </c>
      <c r="D1734" s="1330"/>
      <c r="E1734" s="1330" t="s">
        <v>1470</v>
      </c>
      <c r="F1734" s="1330">
        <v>56</v>
      </c>
      <c r="G1734" s="1330"/>
      <c r="H1734" s="1721">
        <v>3980</v>
      </c>
      <c r="I1734" s="1721">
        <v>3980</v>
      </c>
      <c r="J1734" s="4463"/>
    </row>
    <row r="1735" spans="1:10">
      <c r="A1735" s="4567"/>
      <c r="B1735" s="4125"/>
      <c r="C1735" s="1330" t="s">
        <v>15376</v>
      </c>
      <c r="D1735" s="1330"/>
      <c r="E1735" s="1330" t="s">
        <v>1470</v>
      </c>
      <c r="F1735" s="1330">
        <v>4</v>
      </c>
      <c r="G1735" s="1330"/>
      <c r="H1735" s="1721">
        <v>346</v>
      </c>
      <c r="I1735" s="1721">
        <v>346</v>
      </c>
      <c r="J1735" s="4463"/>
    </row>
    <row r="1736" spans="1:10" ht="38.25">
      <c r="A1736" s="4567"/>
      <c r="B1736" s="4125"/>
      <c r="C1736" s="1330" t="s">
        <v>15377</v>
      </c>
      <c r="D1736" s="1330"/>
      <c r="E1736" s="1330" t="s">
        <v>1470</v>
      </c>
      <c r="F1736" s="1330">
        <v>17</v>
      </c>
      <c r="G1736" s="1330"/>
      <c r="H1736" s="1721">
        <v>17829</v>
      </c>
      <c r="I1736" s="1721">
        <v>17829</v>
      </c>
      <c r="J1736" s="4463"/>
    </row>
    <row r="1737" spans="1:10">
      <c r="A1737" s="4567"/>
      <c r="B1737" s="4125"/>
      <c r="C1737" s="1330" t="s">
        <v>15378</v>
      </c>
      <c r="D1737" s="1330"/>
      <c r="E1737" s="1330" t="s">
        <v>1463</v>
      </c>
      <c r="F1737" s="1330">
        <v>125</v>
      </c>
      <c r="G1737" s="1330"/>
      <c r="H1737" s="1721">
        <v>6953</v>
      </c>
      <c r="I1737" s="1721">
        <v>6953</v>
      </c>
      <c r="J1737" s="4463"/>
    </row>
    <row r="1738" spans="1:10">
      <c r="A1738" s="4567"/>
      <c r="B1738" s="4125"/>
      <c r="C1738" s="1330" t="s">
        <v>15300</v>
      </c>
      <c r="D1738" s="1330"/>
      <c r="E1738" s="1330" t="s">
        <v>1463</v>
      </c>
      <c r="F1738" s="1330">
        <v>19</v>
      </c>
      <c r="G1738" s="1330"/>
      <c r="H1738" s="1721">
        <v>4239</v>
      </c>
      <c r="I1738" s="1721">
        <v>4239</v>
      </c>
      <c r="J1738" s="4463"/>
    </row>
    <row r="1739" spans="1:10" ht="25.5">
      <c r="A1739" s="4567"/>
      <c r="B1739" s="4125"/>
      <c r="C1739" s="1330" t="s">
        <v>15379</v>
      </c>
      <c r="D1739" s="1330"/>
      <c r="E1739" s="1330" t="s">
        <v>1470</v>
      </c>
      <c r="F1739" s="1330">
        <v>1</v>
      </c>
      <c r="G1739" s="1330"/>
      <c r="H1739" s="1721">
        <v>171364</v>
      </c>
      <c r="I1739" s="1721">
        <v>171364</v>
      </c>
      <c r="J1739" s="4463"/>
    </row>
    <row r="1740" spans="1:10">
      <c r="A1740" s="4567"/>
      <c r="B1740" s="4125"/>
      <c r="C1740" s="1330" t="s">
        <v>15359</v>
      </c>
      <c r="D1740" s="1330"/>
      <c r="E1740" s="1330" t="s">
        <v>1470</v>
      </c>
      <c r="F1740" s="1330">
        <v>1</v>
      </c>
      <c r="G1740" s="1330"/>
      <c r="H1740" s="1721">
        <v>2309</v>
      </c>
      <c r="I1740" s="1721">
        <v>2309</v>
      </c>
      <c r="J1740" s="4463"/>
    </row>
    <row r="1741" spans="1:10">
      <c r="A1741" s="4567"/>
      <c r="B1741" s="4125"/>
      <c r="C1741" s="1330" t="s">
        <v>14106</v>
      </c>
      <c r="D1741" s="1330"/>
      <c r="E1741" s="1330" t="s">
        <v>1470</v>
      </c>
      <c r="F1741" s="1330">
        <v>1</v>
      </c>
      <c r="G1741" s="1330"/>
      <c r="H1741" s="1721">
        <v>7774</v>
      </c>
      <c r="I1741" s="1721">
        <v>7774</v>
      </c>
      <c r="J1741" s="4463"/>
    </row>
    <row r="1742" spans="1:10">
      <c r="A1742" s="4567"/>
      <c r="B1742" s="4125"/>
      <c r="C1742" s="1330" t="s">
        <v>15380</v>
      </c>
      <c r="D1742" s="1330"/>
      <c r="E1742" s="1330" t="s">
        <v>1463</v>
      </c>
      <c r="F1742" s="1330">
        <v>5</v>
      </c>
      <c r="G1742" s="1330"/>
      <c r="H1742" s="1721">
        <v>3755</v>
      </c>
      <c r="I1742" s="1721">
        <v>3755</v>
      </c>
      <c r="J1742" s="4463"/>
    </row>
    <row r="1743" spans="1:10" ht="38.25">
      <c r="A1743" s="4567"/>
      <c r="B1743" s="4125"/>
      <c r="C1743" s="1330" t="s">
        <v>15369</v>
      </c>
      <c r="D1743" s="1330"/>
      <c r="E1743" s="1330" t="s">
        <v>1470</v>
      </c>
      <c r="F1743" s="1330">
        <v>10</v>
      </c>
      <c r="G1743" s="1330"/>
      <c r="H1743" s="1721">
        <v>85538</v>
      </c>
      <c r="I1743" s="1721">
        <v>85538</v>
      </c>
      <c r="J1743" s="4463"/>
    </row>
    <row r="1744" spans="1:10" ht="25.5">
      <c r="A1744" s="4567"/>
      <c r="B1744" s="4125"/>
      <c r="C1744" s="1330" t="s">
        <v>15381</v>
      </c>
      <c r="D1744" s="1330"/>
      <c r="E1744" s="1330" t="s">
        <v>1470</v>
      </c>
      <c r="F1744" s="1330">
        <v>10</v>
      </c>
      <c r="G1744" s="1330"/>
      <c r="H1744" s="1721">
        <v>98620</v>
      </c>
      <c r="I1744" s="1721">
        <v>98620</v>
      </c>
      <c r="J1744" s="4463"/>
    </row>
    <row r="1745" spans="1:10" ht="25.5">
      <c r="A1745" s="4567"/>
      <c r="B1745" s="4125"/>
      <c r="C1745" s="1330" t="s">
        <v>14926</v>
      </c>
      <c r="D1745" s="1330"/>
      <c r="E1745" s="1330" t="s">
        <v>1470</v>
      </c>
      <c r="F1745" s="1330">
        <v>10</v>
      </c>
      <c r="G1745" s="1330"/>
      <c r="H1745" s="1721">
        <v>10160</v>
      </c>
      <c r="I1745" s="1721">
        <v>10160</v>
      </c>
      <c r="J1745" s="4463"/>
    </row>
    <row r="1746" spans="1:10" ht="38.25">
      <c r="A1746" s="4567"/>
      <c r="B1746" s="4125"/>
      <c r="C1746" s="1330" t="s">
        <v>15369</v>
      </c>
      <c r="D1746" s="1330"/>
      <c r="E1746" s="1330" t="s">
        <v>1470</v>
      </c>
      <c r="F1746" s="1330">
        <v>7</v>
      </c>
      <c r="G1746" s="1330"/>
      <c r="H1746" s="1721">
        <v>59876</v>
      </c>
      <c r="I1746" s="1721">
        <v>59876</v>
      </c>
      <c r="J1746" s="4463"/>
    </row>
    <row r="1747" spans="1:10" ht="25.5">
      <c r="A1747" s="4567"/>
      <c r="B1747" s="4125"/>
      <c r="C1747" s="1330" t="s">
        <v>15381</v>
      </c>
      <c r="D1747" s="1330"/>
      <c r="E1747" s="1330" t="s">
        <v>1470</v>
      </c>
      <c r="F1747" s="1330">
        <v>7</v>
      </c>
      <c r="G1747" s="1330"/>
      <c r="H1747" s="1721">
        <v>69034</v>
      </c>
      <c r="I1747" s="1721">
        <v>69034</v>
      </c>
      <c r="J1747" s="4463"/>
    </row>
    <row r="1748" spans="1:10" ht="25.5">
      <c r="A1748" s="4567"/>
      <c r="B1748" s="4125"/>
      <c r="C1748" s="1330" t="s">
        <v>14926</v>
      </c>
      <c r="D1748" s="1330"/>
      <c r="E1748" s="1330" t="s">
        <v>1470</v>
      </c>
      <c r="F1748" s="1330">
        <v>7</v>
      </c>
      <c r="G1748" s="1330"/>
      <c r="H1748" s="1721">
        <v>7112</v>
      </c>
      <c r="I1748" s="1721">
        <v>7112</v>
      </c>
      <c r="J1748" s="4463"/>
    </row>
    <row r="1749" spans="1:10">
      <c r="A1749" s="4567"/>
      <c r="B1749" s="4126"/>
      <c r="C1749" s="1330" t="s">
        <v>15378</v>
      </c>
      <c r="D1749" s="1330"/>
      <c r="E1749" s="1330" t="s">
        <v>1463</v>
      </c>
      <c r="F1749" s="1330">
        <v>40</v>
      </c>
      <c r="G1749" s="1330"/>
      <c r="H1749" s="1721">
        <v>3272</v>
      </c>
      <c r="I1749" s="1721">
        <v>3272</v>
      </c>
      <c r="J1749" s="4464"/>
    </row>
    <row r="1750" spans="1:10" ht="38.25">
      <c r="A1750" s="4567">
        <v>316</v>
      </c>
      <c r="B1750" s="4447" t="s">
        <v>15382</v>
      </c>
      <c r="C1750" s="1296" t="s">
        <v>15383</v>
      </c>
      <c r="D1750" s="1330"/>
      <c r="E1750" s="1330"/>
      <c r="F1750" s="1330">
        <v>337.6</v>
      </c>
      <c r="G1750" s="1330"/>
      <c r="H1750" s="1721">
        <v>335822</v>
      </c>
      <c r="I1750" s="1721">
        <v>335822</v>
      </c>
      <c r="J1750" s="4462" t="s">
        <v>15384</v>
      </c>
    </row>
    <row r="1751" spans="1:10">
      <c r="A1751" s="4567"/>
      <c r="B1751" s="4125"/>
      <c r="C1751" s="1330" t="s">
        <v>15367</v>
      </c>
      <c r="D1751" s="1330"/>
      <c r="E1751" s="1330" t="s">
        <v>1470</v>
      </c>
      <c r="F1751" s="1330">
        <v>2</v>
      </c>
      <c r="G1751" s="1330"/>
      <c r="H1751" s="1721">
        <v>38130.5</v>
      </c>
      <c r="I1751" s="1721">
        <v>38130.5</v>
      </c>
      <c r="J1751" s="4463"/>
    </row>
    <row r="1752" spans="1:10" ht="89.25">
      <c r="A1752" s="4567"/>
      <c r="B1752" s="4125"/>
      <c r="C1752" s="1330" t="s">
        <v>15385</v>
      </c>
      <c r="D1752" s="1330"/>
      <c r="E1752" s="1330" t="s">
        <v>1826</v>
      </c>
      <c r="F1752" s="1330">
        <v>10</v>
      </c>
      <c r="G1752" s="1330"/>
      <c r="H1752" s="1721">
        <v>29374</v>
      </c>
      <c r="I1752" s="1721">
        <v>29374</v>
      </c>
      <c r="J1752" s="4463"/>
    </row>
    <row r="1753" spans="1:10" ht="38.25">
      <c r="A1753" s="4567"/>
      <c r="B1753" s="4125"/>
      <c r="C1753" s="1330" t="s">
        <v>15386</v>
      </c>
      <c r="D1753" s="1330"/>
      <c r="E1753" s="1330" t="s">
        <v>1826</v>
      </c>
      <c r="F1753" s="1330">
        <v>10</v>
      </c>
      <c r="G1753" s="1330"/>
      <c r="H1753" s="1721">
        <v>75844.800000000003</v>
      </c>
      <c r="I1753" s="1721">
        <v>75844.800000000003</v>
      </c>
      <c r="J1753" s="4463"/>
    </row>
    <row r="1754" spans="1:10" ht="51">
      <c r="A1754" s="4567"/>
      <c r="B1754" s="4125"/>
      <c r="C1754" s="1330" t="s">
        <v>15332</v>
      </c>
      <c r="D1754" s="1330"/>
      <c r="E1754" s="1330" t="s">
        <v>1826</v>
      </c>
      <c r="F1754" s="1330">
        <v>10</v>
      </c>
      <c r="G1754" s="1330"/>
      <c r="H1754" s="1721">
        <v>11633.9</v>
      </c>
      <c r="I1754" s="1721">
        <v>11633.9</v>
      </c>
      <c r="J1754" s="4463"/>
    </row>
    <row r="1755" spans="1:10" ht="25.5">
      <c r="A1755" s="4567"/>
      <c r="B1755" s="4125"/>
      <c r="C1755" s="1330" t="s">
        <v>15387</v>
      </c>
      <c r="D1755" s="1330"/>
      <c r="E1755" s="1330" t="s">
        <v>1826</v>
      </c>
      <c r="F1755" s="1330">
        <v>10</v>
      </c>
      <c r="G1755" s="1330"/>
      <c r="H1755" s="1721">
        <v>87444.2</v>
      </c>
      <c r="I1755" s="1721">
        <v>87444.2</v>
      </c>
      <c r="J1755" s="4463"/>
    </row>
    <row r="1756" spans="1:10" ht="25.5">
      <c r="A1756" s="4567"/>
      <c r="B1756" s="4125"/>
      <c r="C1756" s="1330" t="s">
        <v>14926</v>
      </c>
      <c r="D1756" s="1330"/>
      <c r="E1756" s="1330" t="s">
        <v>1826</v>
      </c>
      <c r="F1756" s="1330">
        <v>10</v>
      </c>
      <c r="G1756" s="1330"/>
      <c r="H1756" s="1721">
        <v>9008.7000000000007</v>
      </c>
      <c r="I1756" s="1721">
        <v>9008.7000000000007</v>
      </c>
      <c r="J1756" s="4463"/>
    </row>
    <row r="1757" spans="1:10" ht="38.25">
      <c r="A1757" s="4567"/>
      <c r="B1757" s="4125"/>
      <c r="C1757" s="1330" t="s">
        <v>15388</v>
      </c>
      <c r="D1757" s="1330"/>
      <c r="E1757" s="1330" t="s">
        <v>15389</v>
      </c>
      <c r="F1757" s="1330">
        <v>0.27</v>
      </c>
      <c r="G1757" s="1330"/>
      <c r="H1757" s="1721">
        <v>6623.8</v>
      </c>
      <c r="I1757" s="1721">
        <v>6623.8</v>
      </c>
      <c r="J1757" s="4463"/>
    </row>
    <row r="1758" spans="1:10">
      <c r="A1758" s="4567"/>
      <c r="B1758" s="4125"/>
      <c r="C1758" s="1330" t="s">
        <v>15302</v>
      </c>
      <c r="D1758" s="1330"/>
      <c r="E1758" s="1330" t="s">
        <v>1463</v>
      </c>
      <c r="F1758" s="1330">
        <v>270</v>
      </c>
      <c r="G1758" s="1330"/>
      <c r="H1758" s="1721">
        <v>30040.400000000001</v>
      </c>
      <c r="I1758" s="1721">
        <v>30040.400000000001</v>
      </c>
      <c r="J1758" s="4463"/>
    </row>
    <row r="1759" spans="1:10">
      <c r="A1759" s="4567"/>
      <c r="B1759" s="4125"/>
      <c r="C1759" s="1330" t="s">
        <v>15336</v>
      </c>
      <c r="D1759" s="1330"/>
      <c r="E1759" s="1330" t="s">
        <v>1470</v>
      </c>
      <c r="F1759" s="1330">
        <v>13</v>
      </c>
      <c r="G1759" s="1330"/>
      <c r="H1759" s="1721">
        <v>3872.3</v>
      </c>
      <c r="I1759" s="1721">
        <v>3872.3</v>
      </c>
      <c r="J1759" s="4463"/>
    </row>
    <row r="1760" spans="1:10">
      <c r="A1760" s="4567"/>
      <c r="B1760" s="4125"/>
      <c r="C1760" s="1330" t="s">
        <v>15390</v>
      </c>
      <c r="D1760" s="1330"/>
      <c r="E1760" s="1330" t="s">
        <v>1470</v>
      </c>
      <c r="F1760" s="1330">
        <v>6</v>
      </c>
      <c r="G1760" s="1330"/>
      <c r="H1760" s="1721">
        <v>3796.7</v>
      </c>
      <c r="I1760" s="1721">
        <v>3796.7</v>
      </c>
      <c r="J1760" s="4463"/>
    </row>
    <row r="1761" spans="1:10">
      <c r="A1761" s="4567"/>
      <c r="B1761" s="4125"/>
      <c r="C1761" s="1330" t="s">
        <v>15376</v>
      </c>
      <c r="D1761" s="1330"/>
      <c r="E1761" s="1330" t="s">
        <v>1470</v>
      </c>
      <c r="F1761" s="1330">
        <v>2</v>
      </c>
      <c r="G1761" s="1330"/>
      <c r="H1761" s="1721">
        <v>153.4</v>
      </c>
      <c r="I1761" s="1721">
        <v>153.4</v>
      </c>
      <c r="J1761" s="4463"/>
    </row>
    <row r="1762" spans="1:10" ht="63.75">
      <c r="A1762" s="4567"/>
      <c r="B1762" s="4125"/>
      <c r="C1762" s="1330" t="s">
        <v>15391</v>
      </c>
      <c r="D1762" s="1330"/>
      <c r="E1762" s="1330" t="s">
        <v>15392</v>
      </c>
      <c r="F1762" s="1330">
        <v>0.08</v>
      </c>
      <c r="G1762" s="1330"/>
      <c r="H1762" s="1721">
        <v>439.2</v>
      </c>
      <c r="I1762" s="1721">
        <v>439.2</v>
      </c>
      <c r="J1762" s="4463"/>
    </row>
    <row r="1763" spans="1:10" ht="25.5">
      <c r="A1763" s="4567"/>
      <c r="B1763" s="4125"/>
      <c r="C1763" s="1330" t="s">
        <v>15393</v>
      </c>
      <c r="D1763" s="1330"/>
      <c r="E1763" s="1330" t="s">
        <v>1470</v>
      </c>
      <c r="F1763" s="1330">
        <v>10</v>
      </c>
      <c r="G1763" s="1330"/>
      <c r="H1763" s="1721">
        <v>639.29999999999995</v>
      </c>
      <c r="I1763" s="1721">
        <v>639.29999999999995</v>
      </c>
      <c r="J1763" s="4463"/>
    </row>
    <row r="1764" spans="1:10" ht="25.5">
      <c r="A1764" s="4567"/>
      <c r="B1764" s="4125"/>
      <c r="C1764" s="1330" t="s">
        <v>15394</v>
      </c>
      <c r="D1764" s="1330"/>
      <c r="E1764" s="1330" t="s">
        <v>1470</v>
      </c>
      <c r="F1764" s="1330">
        <v>22</v>
      </c>
      <c r="G1764" s="1330"/>
      <c r="H1764" s="1721">
        <v>4467.2</v>
      </c>
      <c r="I1764" s="1721">
        <v>4467.2</v>
      </c>
      <c r="J1764" s="4463"/>
    </row>
    <row r="1765" spans="1:10">
      <c r="A1765" s="4567"/>
      <c r="B1765" s="4125"/>
      <c r="C1765" s="1330" t="s">
        <v>15318</v>
      </c>
      <c r="D1765" s="1330"/>
      <c r="E1765" s="1330" t="s">
        <v>1470</v>
      </c>
      <c r="F1765" s="1330">
        <v>26</v>
      </c>
      <c r="G1765" s="1330"/>
      <c r="H1765" s="1721">
        <v>1638.7</v>
      </c>
      <c r="I1765" s="1721">
        <v>1638.7</v>
      </c>
      <c r="J1765" s="4463"/>
    </row>
    <row r="1766" spans="1:10" ht="25.5">
      <c r="A1766" s="4567"/>
      <c r="B1766" s="4125"/>
      <c r="C1766" s="1330" t="s">
        <v>15395</v>
      </c>
      <c r="D1766" s="1330"/>
      <c r="E1766" s="1330" t="s">
        <v>1470</v>
      </c>
      <c r="F1766" s="1330">
        <v>40</v>
      </c>
      <c r="G1766" s="1330"/>
      <c r="H1766" s="1721">
        <v>404.5</v>
      </c>
      <c r="I1766" s="1721">
        <v>404.5</v>
      </c>
      <c r="J1766" s="4463"/>
    </row>
    <row r="1767" spans="1:10" ht="51">
      <c r="A1767" s="4567"/>
      <c r="B1767" s="4125"/>
      <c r="C1767" s="1330" t="s">
        <v>15396</v>
      </c>
      <c r="D1767" s="1330"/>
      <c r="E1767" s="1330" t="s">
        <v>15397</v>
      </c>
      <c r="F1767" s="1330">
        <v>0.3</v>
      </c>
      <c r="G1767" s="1330"/>
      <c r="H1767" s="1721">
        <v>2512</v>
      </c>
      <c r="I1767" s="1721">
        <v>2512</v>
      </c>
      <c r="J1767" s="4463"/>
    </row>
    <row r="1768" spans="1:10" ht="25.5">
      <c r="A1768" s="4567"/>
      <c r="B1768" s="4125"/>
      <c r="C1768" s="1330" t="s">
        <v>15349</v>
      </c>
      <c r="D1768" s="1330"/>
      <c r="E1768" s="1330" t="s">
        <v>1463</v>
      </c>
      <c r="F1768" s="1330">
        <v>27.2</v>
      </c>
      <c r="G1768" s="1330"/>
      <c r="H1768" s="1721">
        <v>3566.1</v>
      </c>
      <c r="I1768" s="1721">
        <v>3566.1</v>
      </c>
      <c r="J1768" s="4463"/>
    </row>
    <row r="1769" spans="1:10" ht="25.5">
      <c r="A1769" s="4567"/>
      <c r="B1769" s="4125"/>
      <c r="C1769" s="1330" t="s">
        <v>15328</v>
      </c>
      <c r="D1769" s="1330"/>
      <c r="E1769" s="1330" t="s">
        <v>1470</v>
      </c>
      <c r="F1769" s="1330">
        <v>20</v>
      </c>
      <c r="G1769" s="1330"/>
      <c r="H1769" s="1721">
        <v>7948.9</v>
      </c>
      <c r="I1769" s="1721">
        <v>7948.9</v>
      </c>
      <c r="J1769" s="4463"/>
    </row>
    <row r="1770" spans="1:10" ht="76.5">
      <c r="A1770" s="4567"/>
      <c r="B1770" s="4125"/>
      <c r="C1770" s="1330" t="s">
        <v>15398</v>
      </c>
      <c r="D1770" s="1330"/>
      <c r="E1770" s="1330" t="s">
        <v>15397</v>
      </c>
      <c r="F1770" s="1330">
        <v>0.1</v>
      </c>
      <c r="G1770" s="1330"/>
      <c r="H1770" s="1721">
        <v>4783.1000000000004</v>
      </c>
      <c r="I1770" s="1721">
        <v>4783.1000000000004</v>
      </c>
      <c r="J1770" s="4463"/>
    </row>
    <row r="1771" spans="1:10" ht="25.5">
      <c r="A1771" s="4567"/>
      <c r="B1771" s="4125"/>
      <c r="C1771" s="1330" t="s">
        <v>15393</v>
      </c>
      <c r="D1771" s="1330"/>
      <c r="E1771" s="1330" t="s">
        <v>1470</v>
      </c>
      <c r="F1771" s="1330">
        <v>10</v>
      </c>
      <c r="G1771" s="1330"/>
      <c r="H1771" s="1721">
        <v>639.29999999999995</v>
      </c>
      <c r="I1771" s="1721">
        <v>639.29999999999995</v>
      </c>
      <c r="J1771" s="4463"/>
    </row>
    <row r="1772" spans="1:10" ht="25.5">
      <c r="A1772" s="4567"/>
      <c r="B1772" s="4125"/>
      <c r="C1772" s="1330" t="s">
        <v>15327</v>
      </c>
      <c r="D1772" s="1330"/>
      <c r="E1772" s="1330" t="s">
        <v>1470</v>
      </c>
      <c r="F1772" s="1330">
        <v>12</v>
      </c>
      <c r="G1772" s="1330"/>
      <c r="H1772" s="1721">
        <v>4026</v>
      </c>
      <c r="I1772" s="1721">
        <v>4026</v>
      </c>
      <c r="J1772" s="4463"/>
    </row>
    <row r="1773" spans="1:10">
      <c r="A1773" s="4567"/>
      <c r="B1773" s="4125"/>
      <c r="C1773" s="1330" t="s">
        <v>15380</v>
      </c>
      <c r="D1773" s="1330"/>
      <c r="E1773" s="1330" t="s">
        <v>1463</v>
      </c>
      <c r="F1773" s="1330">
        <v>10</v>
      </c>
      <c r="G1773" s="1330"/>
      <c r="H1773" s="1721">
        <v>6659.4</v>
      </c>
      <c r="I1773" s="1721">
        <v>6659.4</v>
      </c>
      <c r="J1773" s="4463"/>
    </row>
    <row r="1774" spans="1:10">
      <c r="A1774" s="4567"/>
      <c r="B1774" s="4126"/>
      <c r="C1774" s="1330" t="s">
        <v>14690</v>
      </c>
      <c r="D1774" s="1330"/>
      <c r="E1774" s="1330" t="s">
        <v>1463</v>
      </c>
      <c r="F1774" s="1330">
        <v>30</v>
      </c>
      <c r="G1774" s="1330"/>
      <c r="H1774" s="1721">
        <v>2175.8000000000002</v>
      </c>
      <c r="I1774" s="1721">
        <v>2175.8000000000002</v>
      </c>
      <c r="J1774" s="4464"/>
    </row>
    <row r="1775" spans="1:10" ht="38.25">
      <c r="A1775" s="4549">
        <v>317</v>
      </c>
      <c r="B1775" s="4447" t="s">
        <v>15399</v>
      </c>
      <c r="C1775" s="1296" t="s">
        <v>14366</v>
      </c>
      <c r="D1775" s="1330"/>
      <c r="E1775" s="1330"/>
      <c r="F1775" s="1330">
        <v>2828.82</v>
      </c>
      <c r="G1775" s="1330"/>
      <c r="H1775" s="3117">
        <v>3746220</v>
      </c>
      <c r="I1775" s="3117">
        <v>3746220</v>
      </c>
      <c r="J1775" s="4447" t="s">
        <v>15400</v>
      </c>
    </row>
    <row r="1776" spans="1:10">
      <c r="A1776" s="4550"/>
      <c r="B1776" s="4125"/>
      <c r="C1776" s="1330" t="s">
        <v>15375</v>
      </c>
      <c r="D1776" s="1330"/>
      <c r="E1776" s="1330" t="s">
        <v>1470</v>
      </c>
      <c r="F1776" s="1330">
        <v>39</v>
      </c>
      <c r="G1776" s="1330"/>
      <c r="H1776" s="1721">
        <v>38026.300000000003</v>
      </c>
      <c r="I1776" s="1721">
        <v>38026.300000000003</v>
      </c>
      <c r="J1776" s="4125"/>
    </row>
    <row r="1777" spans="1:10">
      <c r="A1777" s="4550"/>
      <c r="B1777" s="4125"/>
      <c r="C1777" s="1330" t="s">
        <v>15374</v>
      </c>
      <c r="D1777" s="1330"/>
      <c r="E1777" s="1330" t="s">
        <v>1470</v>
      </c>
      <c r="F1777" s="1330">
        <v>5</v>
      </c>
      <c r="G1777" s="1330"/>
      <c r="H1777" s="1721">
        <v>11811.4</v>
      </c>
      <c r="I1777" s="1721">
        <v>11811.4</v>
      </c>
      <c r="J1777" s="4125"/>
    </row>
    <row r="1778" spans="1:10" ht="38.25">
      <c r="A1778" s="4550"/>
      <c r="B1778" s="4125"/>
      <c r="C1778" s="1330" t="s">
        <v>15316</v>
      </c>
      <c r="D1778" s="1330"/>
      <c r="E1778" s="1330" t="s">
        <v>1470</v>
      </c>
      <c r="F1778" s="1330">
        <v>11</v>
      </c>
      <c r="G1778" s="1330"/>
      <c r="H1778" s="1721">
        <v>311454.90000000002</v>
      </c>
      <c r="I1778" s="1721">
        <v>311454.90000000002</v>
      </c>
      <c r="J1778" s="4125"/>
    </row>
    <row r="1779" spans="1:10" ht="38.25">
      <c r="A1779" s="4550"/>
      <c r="B1779" s="4125"/>
      <c r="C1779" s="1330" t="s">
        <v>15401</v>
      </c>
      <c r="D1779" s="1330"/>
      <c r="E1779" s="1330" t="s">
        <v>1826</v>
      </c>
      <c r="F1779" s="1330">
        <v>4</v>
      </c>
      <c r="G1779" s="1330"/>
      <c r="H1779" s="1721">
        <v>29261.4</v>
      </c>
      <c r="I1779" s="1721">
        <v>29261.4</v>
      </c>
      <c r="J1779" s="4125"/>
    </row>
    <row r="1780" spans="1:10" ht="25.5">
      <c r="A1780" s="4550"/>
      <c r="B1780" s="4125"/>
      <c r="C1780" s="1330" t="s">
        <v>15402</v>
      </c>
      <c r="D1780" s="1330"/>
      <c r="E1780" s="1330" t="s">
        <v>1470</v>
      </c>
      <c r="F1780" s="1330">
        <v>25</v>
      </c>
      <c r="G1780" s="1330"/>
      <c r="H1780" s="1721">
        <v>1107005.8999999999</v>
      </c>
      <c r="I1780" s="1721">
        <v>1107005.8999999999</v>
      </c>
      <c r="J1780" s="4125"/>
    </row>
    <row r="1781" spans="1:10" ht="25.5">
      <c r="A1781" s="4550"/>
      <c r="B1781" s="4125"/>
      <c r="C1781" s="1330" t="s">
        <v>15387</v>
      </c>
      <c r="D1781" s="1330"/>
      <c r="E1781" s="1330" t="s">
        <v>1826</v>
      </c>
      <c r="F1781" s="1330">
        <v>35</v>
      </c>
      <c r="G1781" s="1330"/>
      <c r="H1781" s="1721">
        <v>326443.40000000002</v>
      </c>
      <c r="I1781" s="1721">
        <v>326443.40000000002</v>
      </c>
      <c r="J1781" s="4125"/>
    </row>
    <row r="1782" spans="1:10" ht="25.5">
      <c r="A1782" s="4550"/>
      <c r="B1782" s="4125"/>
      <c r="C1782" s="1330" t="s">
        <v>14926</v>
      </c>
      <c r="D1782" s="1330"/>
      <c r="E1782" s="1330" t="s">
        <v>1826</v>
      </c>
      <c r="F1782" s="1330">
        <v>60</v>
      </c>
      <c r="G1782" s="1330"/>
      <c r="H1782" s="1721">
        <v>33637.300000000003</v>
      </c>
      <c r="I1782" s="1721">
        <v>33637.300000000003</v>
      </c>
      <c r="J1782" s="4125"/>
    </row>
    <row r="1783" spans="1:10">
      <c r="A1783" s="4550"/>
      <c r="B1783" s="4125"/>
      <c r="C1783" s="1330" t="s">
        <v>15403</v>
      </c>
      <c r="D1783" s="1330"/>
      <c r="E1783" s="1330" t="s">
        <v>1463</v>
      </c>
      <c r="F1783" s="1330">
        <v>323</v>
      </c>
      <c r="G1783" s="1330"/>
      <c r="H1783" s="1721">
        <v>287099.40000000002</v>
      </c>
      <c r="I1783" s="1721">
        <v>287099.40000000002</v>
      </c>
      <c r="J1783" s="4125"/>
    </row>
    <row r="1784" spans="1:10">
      <c r="A1784" s="4550"/>
      <c r="B1784" s="4125"/>
      <c r="C1784" s="1330" t="s">
        <v>15335</v>
      </c>
      <c r="D1784" s="1330"/>
      <c r="E1784" s="1330" t="s">
        <v>1463</v>
      </c>
      <c r="F1784" s="1330">
        <v>198</v>
      </c>
      <c r="G1784" s="1330"/>
      <c r="H1784" s="1721">
        <v>178054.7</v>
      </c>
      <c r="I1784" s="1721">
        <v>178054.7</v>
      </c>
      <c r="J1784" s="4125"/>
    </row>
    <row r="1785" spans="1:10">
      <c r="A1785" s="4550"/>
      <c r="B1785" s="4125"/>
      <c r="C1785" s="1330" t="s">
        <v>15404</v>
      </c>
      <c r="D1785" s="1330"/>
      <c r="E1785" s="1330" t="s">
        <v>1463</v>
      </c>
      <c r="F1785" s="1330">
        <v>1340</v>
      </c>
      <c r="G1785" s="1330"/>
      <c r="H1785" s="1721">
        <v>415756</v>
      </c>
      <c r="I1785" s="1721">
        <v>415756</v>
      </c>
      <c r="J1785" s="4125"/>
    </row>
    <row r="1786" spans="1:10">
      <c r="A1786" s="4550"/>
      <c r="B1786" s="4125"/>
      <c r="C1786" s="1330" t="s">
        <v>15302</v>
      </c>
      <c r="D1786" s="1330"/>
      <c r="E1786" s="1330" t="s">
        <v>1463</v>
      </c>
      <c r="F1786" s="1330">
        <v>296</v>
      </c>
      <c r="G1786" s="1330"/>
      <c r="H1786" s="1721">
        <v>63190.3</v>
      </c>
      <c r="I1786" s="1721">
        <v>63190.3</v>
      </c>
      <c r="J1786" s="4125"/>
    </row>
    <row r="1787" spans="1:10">
      <c r="A1787" s="4550"/>
      <c r="B1787" s="4125"/>
      <c r="C1787" s="1330" t="s">
        <v>15336</v>
      </c>
      <c r="D1787" s="1330"/>
      <c r="E1787" s="1330" t="s">
        <v>1470</v>
      </c>
      <c r="F1787" s="1330">
        <v>76</v>
      </c>
      <c r="G1787" s="1330"/>
      <c r="H1787" s="1721">
        <v>6671.9</v>
      </c>
      <c r="I1787" s="1721">
        <v>6671.9</v>
      </c>
      <c r="J1787" s="4125"/>
    </row>
    <row r="1788" spans="1:10">
      <c r="A1788" s="4550"/>
      <c r="B1788" s="4125"/>
      <c r="C1788" s="1330" t="s">
        <v>15376</v>
      </c>
      <c r="D1788" s="1330"/>
      <c r="E1788" s="1330" t="s">
        <v>1470</v>
      </c>
      <c r="F1788" s="1330">
        <v>28</v>
      </c>
      <c r="G1788" s="1330"/>
      <c r="H1788" s="1721">
        <v>3436.5</v>
      </c>
      <c r="I1788" s="1721">
        <v>3436.5</v>
      </c>
      <c r="J1788" s="4125"/>
    </row>
    <row r="1789" spans="1:10" ht="25.5">
      <c r="A1789" s="4550"/>
      <c r="B1789" s="4125"/>
      <c r="C1789" s="1330" t="s">
        <v>15349</v>
      </c>
      <c r="D1789" s="1330"/>
      <c r="E1789" s="1330" t="s">
        <v>1463</v>
      </c>
      <c r="F1789" s="1330">
        <v>235.82</v>
      </c>
      <c r="G1789" s="1330"/>
      <c r="H1789" s="1721">
        <v>13215</v>
      </c>
      <c r="I1789" s="1721">
        <v>13215</v>
      </c>
      <c r="J1789" s="4125"/>
    </row>
    <row r="1790" spans="1:10" ht="25.5">
      <c r="A1790" s="4550"/>
      <c r="B1790" s="4125"/>
      <c r="C1790" s="1330" t="s">
        <v>15394</v>
      </c>
      <c r="D1790" s="1330"/>
      <c r="E1790" s="1330" t="s">
        <v>1470</v>
      </c>
      <c r="F1790" s="1330">
        <v>112</v>
      </c>
      <c r="G1790" s="1330"/>
      <c r="H1790" s="1721">
        <v>42446.7</v>
      </c>
      <c r="I1790" s="1721">
        <v>42446.7</v>
      </c>
      <c r="J1790" s="4125"/>
    </row>
    <row r="1791" spans="1:10">
      <c r="A1791" s="4550"/>
      <c r="B1791" s="4125"/>
      <c r="C1791" s="1330" t="s">
        <v>15318</v>
      </c>
      <c r="D1791" s="1330"/>
      <c r="E1791" s="1330" t="s">
        <v>1470</v>
      </c>
      <c r="F1791" s="1330">
        <v>212</v>
      </c>
      <c r="G1791" s="1330"/>
      <c r="H1791" s="1721">
        <v>5176.3</v>
      </c>
      <c r="I1791" s="1721">
        <v>5176.3</v>
      </c>
      <c r="J1791" s="4125"/>
    </row>
    <row r="1792" spans="1:10" ht="25.5">
      <c r="A1792" s="4550"/>
      <c r="B1792" s="4125"/>
      <c r="C1792" s="1330" t="s">
        <v>15395</v>
      </c>
      <c r="D1792" s="1330"/>
      <c r="E1792" s="1330"/>
      <c r="F1792" s="1330">
        <v>81</v>
      </c>
      <c r="G1792" s="1330"/>
      <c r="H1792" s="1721">
        <v>792.7</v>
      </c>
      <c r="I1792" s="1721">
        <v>792.7</v>
      </c>
      <c r="J1792" s="4125"/>
    </row>
    <row r="1793" spans="1:10" ht="25.5">
      <c r="A1793" s="4550"/>
      <c r="B1793" s="4125"/>
      <c r="C1793" s="1330" t="s">
        <v>15405</v>
      </c>
      <c r="D1793" s="1330"/>
      <c r="E1793" s="1330" t="s">
        <v>1470</v>
      </c>
      <c r="F1793" s="1330">
        <v>48</v>
      </c>
      <c r="G1793" s="1330"/>
      <c r="H1793" s="1721">
        <v>807.1</v>
      </c>
      <c r="I1793" s="1721">
        <v>807.1</v>
      </c>
      <c r="J1793" s="4125"/>
    </row>
    <row r="1794" spans="1:10" ht="51">
      <c r="A1794" s="4550"/>
      <c r="B1794" s="4125"/>
      <c r="C1794" s="1330" t="s">
        <v>15406</v>
      </c>
      <c r="D1794" s="1330"/>
      <c r="E1794" s="1330" t="s">
        <v>1470</v>
      </c>
      <c r="F1794" s="1330">
        <v>11</v>
      </c>
      <c r="G1794" s="1330"/>
      <c r="H1794" s="1721">
        <v>17357.2</v>
      </c>
      <c r="I1794" s="1721">
        <v>17357.2</v>
      </c>
      <c r="J1794" s="4125"/>
    </row>
    <row r="1795" spans="1:10">
      <c r="A1795" s="4550"/>
      <c r="B1795" s="4125"/>
      <c r="C1795" s="1330" t="s">
        <v>15353</v>
      </c>
      <c r="D1795" s="1330"/>
      <c r="E1795" s="1330" t="s">
        <v>14667</v>
      </c>
      <c r="F1795" s="1330">
        <v>50</v>
      </c>
      <c r="G1795" s="1330"/>
      <c r="H1795" s="1721">
        <v>19764.5</v>
      </c>
      <c r="I1795" s="1721">
        <v>19764.5</v>
      </c>
      <c r="J1795" s="4125"/>
    </row>
    <row r="1796" spans="1:10" ht="25.5">
      <c r="A1796" s="4550"/>
      <c r="B1796" s="4125"/>
      <c r="C1796" s="1330" t="s">
        <v>15328</v>
      </c>
      <c r="D1796" s="1330"/>
      <c r="E1796" s="1330" t="s">
        <v>1470</v>
      </c>
      <c r="F1796" s="1330">
        <v>158</v>
      </c>
      <c r="G1796" s="1330"/>
      <c r="H1796" s="1721">
        <v>29674.7</v>
      </c>
      <c r="I1796" s="1721">
        <v>29674.7</v>
      </c>
      <c r="J1796" s="4125"/>
    </row>
    <row r="1797" spans="1:10" ht="25.5">
      <c r="A1797" s="4550"/>
      <c r="B1797" s="4125"/>
      <c r="C1797" s="1330" t="s">
        <v>15138</v>
      </c>
      <c r="D1797" s="1330"/>
      <c r="E1797" s="1330" t="s">
        <v>1470</v>
      </c>
      <c r="F1797" s="1330">
        <v>3</v>
      </c>
      <c r="G1797" s="1330"/>
      <c r="H1797" s="1721">
        <v>54108.3</v>
      </c>
      <c r="I1797" s="1721">
        <v>54108.3</v>
      </c>
      <c r="J1797" s="4125"/>
    </row>
    <row r="1798" spans="1:10" ht="25.5">
      <c r="A1798" s="4550"/>
      <c r="B1798" s="4125"/>
      <c r="C1798" s="1330" t="s">
        <v>15407</v>
      </c>
      <c r="D1798" s="1330"/>
      <c r="E1798" s="1330" t="s">
        <v>1470</v>
      </c>
      <c r="F1798" s="1330">
        <v>2</v>
      </c>
      <c r="G1798" s="1330"/>
      <c r="H1798" s="1721">
        <v>567237.80000000005</v>
      </c>
      <c r="I1798" s="1721">
        <v>567237.80000000005</v>
      </c>
      <c r="J1798" s="4125"/>
    </row>
    <row r="1799" spans="1:10" ht="25.5">
      <c r="A1799" s="4550"/>
      <c r="B1799" s="4125"/>
      <c r="C1799" s="1330" t="s">
        <v>15327</v>
      </c>
      <c r="D1799" s="1330"/>
      <c r="E1799" s="1330" t="s">
        <v>1470</v>
      </c>
      <c r="F1799" s="1330">
        <v>45</v>
      </c>
      <c r="G1799" s="1330"/>
      <c r="H1799" s="1721">
        <v>27554.2</v>
      </c>
      <c r="I1799" s="1721">
        <v>27554.2</v>
      </c>
      <c r="J1799" s="4125"/>
    </row>
    <row r="1800" spans="1:10">
      <c r="A1800" s="4550"/>
      <c r="B1800" s="4125"/>
      <c r="C1800" s="1330" t="s">
        <v>15300</v>
      </c>
      <c r="D1800" s="1330"/>
      <c r="E1800" s="1330" t="s">
        <v>1463</v>
      </c>
      <c r="F1800" s="1330">
        <v>58</v>
      </c>
      <c r="G1800" s="1330"/>
      <c r="H1800" s="1721">
        <v>1750.6</v>
      </c>
      <c r="I1800" s="1721">
        <v>1750.6</v>
      </c>
      <c r="J1800" s="4125"/>
    </row>
    <row r="1801" spans="1:10">
      <c r="A1801" s="4550"/>
      <c r="B1801" s="4125"/>
      <c r="C1801" s="1330" t="s">
        <v>14106</v>
      </c>
      <c r="D1801" s="1330"/>
      <c r="E1801" s="1330" t="s">
        <v>1470</v>
      </c>
      <c r="F1801" s="1330">
        <v>2</v>
      </c>
      <c r="G1801" s="1330"/>
      <c r="H1801" s="1721">
        <v>25732.2</v>
      </c>
      <c r="I1801" s="1721">
        <v>25732.2</v>
      </c>
      <c r="J1801" s="4125"/>
    </row>
    <row r="1802" spans="1:10">
      <c r="A1802" s="4550"/>
      <c r="B1802" s="4125"/>
      <c r="C1802" s="1330" t="s">
        <v>15359</v>
      </c>
      <c r="D1802" s="1330"/>
      <c r="E1802" s="1330" t="s">
        <v>1470</v>
      </c>
      <c r="F1802" s="1330">
        <v>2</v>
      </c>
      <c r="G1802" s="1330"/>
      <c r="H1802" s="1721">
        <v>7644.7</v>
      </c>
      <c r="I1802" s="1721">
        <v>7644.7</v>
      </c>
      <c r="J1802" s="4125"/>
    </row>
    <row r="1803" spans="1:10">
      <c r="A1803" s="4550"/>
      <c r="B1803" s="4125"/>
      <c r="C1803" s="1330" t="s">
        <v>15378</v>
      </c>
      <c r="D1803" s="1330"/>
      <c r="E1803" s="1330" t="s">
        <v>1463</v>
      </c>
      <c r="F1803" s="1330">
        <v>360</v>
      </c>
      <c r="G1803" s="1330"/>
      <c r="H1803" s="1721">
        <v>16245.4</v>
      </c>
      <c r="I1803" s="1721">
        <v>16245.4</v>
      </c>
      <c r="J1803" s="4125"/>
    </row>
    <row r="1804" spans="1:10" ht="51">
      <c r="A1804" s="4550"/>
      <c r="B1804" s="4125"/>
      <c r="C1804" s="1330" t="s">
        <v>15408</v>
      </c>
      <c r="D1804" s="1330"/>
      <c r="E1804" s="1330" t="s">
        <v>1470</v>
      </c>
      <c r="F1804" s="1330">
        <v>3</v>
      </c>
      <c r="G1804" s="1330"/>
      <c r="H1804" s="1721">
        <v>39141.9</v>
      </c>
      <c r="I1804" s="1721">
        <v>39141.9</v>
      </c>
      <c r="J1804" s="4125"/>
    </row>
    <row r="1805" spans="1:10">
      <c r="A1805" s="4550"/>
      <c r="B1805" s="4125"/>
      <c r="C1805" s="1330" t="s">
        <v>15380</v>
      </c>
      <c r="D1805" s="1330"/>
      <c r="E1805" s="1330" t="s">
        <v>1463</v>
      </c>
      <c r="F1805" s="1330">
        <v>18</v>
      </c>
      <c r="G1805" s="1330"/>
      <c r="H1805" s="1721">
        <v>12430.3</v>
      </c>
      <c r="I1805" s="1721">
        <v>12430.3</v>
      </c>
      <c r="J1805" s="4125"/>
    </row>
    <row r="1806" spans="1:10">
      <c r="A1806" s="4550"/>
      <c r="B1806" s="4125"/>
      <c r="C1806" s="1330" t="s">
        <v>15409</v>
      </c>
      <c r="D1806" s="1330"/>
      <c r="E1806" s="1330" t="s">
        <v>1470</v>
      </c>
      <c r="F1806" s="1330">
        <v>8</v>
      </c>
      <c r="G1806" s="1330"/>
      <c r="H1806" s="1721">
        <v>53290.8</v>
      </c>
      <c r="I1806" s="1721">
        <v>53290.8</v>
      </c>
      <c r="J1806" s="4125"/>
    </row>
    <row r="1807" spans="1:10" ht="25.5">
      <c r="A1807" s="4551"/>
      <c r="B1807" s="4126"/>
      <c r="C1807" s="3197" t="s">
        <v>15410</v>
      </c>
      <c r="D1807" s="3197"/>
      <c r="E1807" s="3197" t="s">
        <v>1826</v>
      </c>
      <c r="F1807" s="1296"/>
      <c r="G1807" s="1296">
        <v>190</v>
      </c>
      <c r="H1807" s="3213">
        <v>1</v>
      </c>
      <c r="I1807" s="1721">
        <v>1</v>
      </c>
      <c r="J1807" s="4126"/>
    </row>
    <row r="1808" spans="1:10" ht="38.25">
      <c r="A1808" s="4567">
        <v>318</v>
      </c>
      <c r="B1808" s="4447" t="s">
        <v>15411</v>
      </c>
      <c r="C1808" s="1296" t="s">
        <v>14366</v>
      </c>
      <c r="D1808" s="1330"/>
      <c r="E1808" s="1330"/>
      <c r="F1808" s="1330">
        <v>1930</v>
      </c>
      <c r="G1808" s="1330"/>
      <c r="H1808" s="3117">
        <v>2053523</v>
      </c>
      <c r="I1808" s="3117">
        <v>2053523</v>
      </c>
      <c r="J1808" s="4462" t="s">
        <v>15412</v>
      </c>
    </row>
    <row r="1809" spans="1:10">
      <c r="A1809" s="4567"/>
      <c r="B1809" s="4125"/>
      <c r="C1809" s="1330" t="s">
        <v>15375</v>
      </c>
      <c r="D1809" s="1330"/>
      <c r="E1809" s="1330" t="s">
        <v>1470</v>
      </c>
      <c r="F1809" s="1330">
        <v>16</v>
      </c>
      <c r="G1809" s="1330"/>
      <c r="H1809" s="1721">
        <v>7849</v>
      </c>
      <c r="I1809" s="1721">
        <v>7849</v>
      </c>
      <c r="J1809" s="4463"/>
    </row>
    <row r="1810" spans="1:10" ht="38.25">
      <c r="A1810" s="4567"/>
      <c r="B1810" s="4125"/>
      <c r="C1810" s="1330" t="s">
        <v>15316</v>
      </c>
      <c r="D1810" s="1330"/>
      <c r="E1810" s="1330" t="s">
        <v>1470</v>
      </c>
      <c r="F1810" s="1330">
        <v>2</v>
      </c>
      <c r="G1810" s="1330"/>
      <c r="H1810" s="1721">
        <v>10957</v>
      </c>
      <c r="I1810" s="1721">
        <v>10957</v>
      </c>
      <c r="J1810" s="4463"/>
    </row>
    <row r="1811" spans="1:10" ht="38.25">
      <c r="A1811" s="4567"/>
      <c r="B1811" s="4125"/>
      <c r="C1811" s="1330" t="s">
        <v>15401</v>
      </c>
      <c r="D1811" s="1330"/>
      <c r="E1811" s="1330" t="s">
        <v>1826</v>
      </c>
      <c r="F1811" s="1330">
        <v>28</v>
      </c>
      <c r="G1811" s="1330"/>
      <c r="H1811" s="1721">
        <v>153404</v>
      </c>
      <c r="I1811" s="1721">
        <v>153404</v>
      </c>
      <c r="J1811" s="4463"/>
    </row>
    <row r="1812" spans="1:10" ht="25.5">
      <c r="A1812" s="4567"/>
      <c r="B1812" s="4125"/>
      <c r="C1812" s="1330" t="s">
        <v>15317</v>
      </c>
      <c r="D1812" s="1330"/>
      <c r="E1812" s="1330" t="s">
        <v>1826</v>
      </c>
      <c r="F1812" s="1330">
        <v>32</v>
      </c>
      <c r="G1812" s="1330"/>
      <c r="H1812" s="1721">
        <v>202132</v>
      </c>
      <c r="I1812" s="1721">
        <v>202132</v>
      </c>
      <c r="J1812" s="4463"/>
    </row>
    <row r="1813" spans="1:10" ht="25.5">
      <c r="A1813" s="4567"/>
      <c r="B1813" s="4125"/>
      <c r="C1813" s="1330" t="s">
        <v>14926</v>
      </c>
      <c r="D1813" s="1330"/>
      <c r="E1813" s="1330" t="s">
        <v>1826</v>
      </c>
      <c r="F1813" s="1330">
        <v>32</v>
      </c>
      <c r="G1813" s="1330"/>
      <c r="H1813" s="1721">
        <v>20824</v>
      </c>
      <c r="I1813" s="1721">
        <v>20824</v>
      </c>
      <c r="J1813" s="4463"/>
    </row>
    <row r="1814" spans="1:10">
      <c r="A1814" s="4567"/>
      <c r="B1814" s="4125"/>
      <c r="C1814" s="1330" t="s">
        <v>15403</v>
      </c>
      <c r="D1814" s="1330"/>
      <c r="E1814" s="1330" t="s">
        <v>1463</v>
      </c>
      <c r="F1814" s="1330">
        <v>110</v>
      </c>
      <c r="G1814" s="1330"/>
      <c r="H1814" s="1721">
        <v>11644</v>
      </c>
      <c r="I1814" s="1721">
        <v>11644</v>
      </c>
      <c r="J1814" s="4463"/>
    </row>
    <row r="1815" spans="1:10">
      <c r="A1815" s="4567"/>
      <c r="B1815" s="4125"/>
      <c r="C1815" s="1330" t="s">
        <v>15404</v>
      </c>
      <c r="D1815" s="1330"/>
      <c r="E1815" s="1330" t="s">
        <v>1463</v>
      </c>
      <c r="F1815" s="1330">
        <v>1063</v>
      </c>
      <c r="G1815" s="1330"/>
      <c r="H1815" s="1721">
        <v>112521</v>
      </c>
      <c r="I1815" s="1721">
        <v>112521</v>
      </c>
      <c r="J1815" s="4463"/>
    </row>
    <row r="1816" spans="1:10">
      <c r="A1816" s="4567"/>
      <c r="B1816" s="4125"/>
      <c r="C1816" s="1330" t="s">
        <v>15302</v>
      </c>
      <c r="D1816" s="1330"/>
      <c r="E1816" s="1330" t="s">
        <v>1463</v>
      </c>
      <c r="F1816" s="1330">
        <v>343</v>
      </c>
      <c r="G1816" s="1330"/>
      <c r="H1816" s="1721">
        <v>14176</v>
      </c>
      <c r="I1816" s="1721">
        <v>14176</v>
      </c>
      <c r="J1816" s="4463"/>
    </row>
    <row r="1817" spans="1:10">
      <c r="A1817" s="4567"/>
      <c r="B1817" s="4125"/>
      <c r="C1817" s="1330" t="s">
        <v>15336</v>
      </c>
      <c r="D1817" s="1330"/>
      <c r="E1817" s="1330" t="s">
        <v>1470</v>
      </c>
      <c r="F1817" s="1330">
        <v>49</v>
      </c>
      <c r="G1817" s="1330"/>
      <c r="H1817" s="1721">
        <v>10543</v>
      </c>
      <c r="I1817" s="1721">
        <v>10543</v>
      </c>
      <c r="J1817" s="4463"/>
    </row>
    <row r="1818" spans="1:10">
      <c r="A1818" s="4567"/>
      <c r="B1818" s="4125"/>
      <c r="C1818" s="1330" t="s">
        <v>15376</v>
      </c>
      <c r="D1818" s="1330"/>
      <c r="E1818" s="1330" t="s">
        <v>1470</v>
      </c>
      <c r="F1818" s="1330">
        <v>24</v>
      </c>
      <c r="G1818" s="1330"/>
      <c r="H1818" s="1721">
        <v>1330</v>
      </c>
      <c r="I1818" s="1721">
        <v>1330</v>
      </c>
      <c r="J1818" s="4463"/>
    </row>
    <row r="1819" spans="1:10" ht="25.5">
      <c r="A1819" s="4567"/>
      <c r="B1819" s="4125"/>
      <c r="C1819" s="1330" t="s">
        <v>15349</v>
      </c>
      <c r="D1819" s="1330"/>
      <c r="E1819" s="1330" t="s">
        <v>1463</v>
      </c>
      <c r="F1819" s="1330">
        <v>180</v>
      </c>
      <c r="G1819" s="1330"/>
      <c r="H1819" s="1721">
        <v>17047</v>
      </c>
      <c r="I1819" s="1721">
        <v>17047</v>
      </c>
      <c r="J1819" s="4463"/>
    </row>
    <row r="1820" spans="1:10" ht="25.5">
      <c r="A1820" s="4567"/>
      <c r="B1820" s="4125"/>
      <c r="C1820" s="1330" t="s">
        <v>15394</v>
      </c>
      <c r="D1820" s="1330"/>
      <c r="E1820" s="1330" t="s">
        <v>1470</v>
      </c>
      <c r="F1820" s="1330">
        <v>90</v>
      </c>
      <c r="G1820" s="1330"/>
      <c r="H1820" s="1721">
        <v>13201</v>
      </c>
      <c r="I1820" s="1721">
        <v>13201</v>
      </c>
      <c r="J1820" s="4463"/>
    </row>
    <row r="1821" spans="1:10">
      <c r="A1821" s="4567"/>
      <c r="B1821" s="4125"/>
      <c r="C1821" s="1330" t="s">
        <v>15318</v>
      </c>
      <c r="D1821" s="1330"/>
      <c r="E1821" s="1330" t="s">
        <v>1470</v>
      </c>
      <c r="F1821" s="1330">
        <v>117</v>
      </c>
      <c r="G1821" s="1330"/>
      <c r="H1821" s="1721">
        <v>5327</v>
      </c>
      <c r="I1821" s="1721">
        <v>5327</v>
      </c>
      <c r="J1821" s="4463"/>
    </row>
    <row r="1822" spans="1:10" ht="25.5">
      <c r="A1822" s="4567"/>
      <c r="B1822" s="4125"/>
      <c r="C1822" s="1330" t="s">
        <v>15395</v>
      </c>
      <c r="D1822" s="1330"/>
      <c r="E1822" s="1330"/>
      <c r="F1822" s="1330">
        <v>84</v>
      </c>
      <c r="G1822" s="1330"/>
      <c r="H1822" s="1721">
        <v>614</v>
      </c>
      <c r="I1822" s="1721">
        <v>614</v>
      </c>
      <c r="J1822" s="4463"/>
    </row>
    <row r="1823" spans="1:10" ht="25.5">
      <c r="A1823" s="4567"/>
      <c r="B1823" s="4125"/>
      <c r="C1823" s="1330" t="s">
        <v>15405</v>
      </c>
      <c r="D1823" s="1330"/>
      <c r="E1823" s="1330" t="s">
        <v>1470</v>
      </c>
      <c r="F1823" s="1330">
        <v>47</v>
      </c>
      <c r="G1823" s="1330"/>
      <c r="H1823" s="1721">
        <v>612</v>
      </c>
      <c r="I1823" s="1721">
        <v>612</v>
      </c>
      <c r="J1823" s="4463"/>
    </row>
    <row r="1824" spans="1:10" ht="51">
      <c r="A1824" s="4567"/>
      <c r="B1824" s="4125"/>
      <c r="C1824" s="1330" t="s">
        <v>15406</v>
      </c>
      <c r="D1824" s="1330"/>
      <c r="E1824" s="1330" t="s">
        <v>1470</v>
      </c>
      <c r="F1824" s="1330">
        <v>4</v>
      </c>
      <c r="G1824" s="1330"/>
      <c r="H1824" s="1721">
        <v>2687</v>
      </c>
      <c r="I1824" s="1721">
        <v>2687</v>
      </c>
      <c r="J1824" s="4463"/>
    </row>
    <row r="1825" spans="1:10">
      <c r="A1825" s="4567"/>
      <c r="B1825" s="4125"/>
      <c r="C1825" s="1330" t="s">
        <v>15353</v>
      </c>
      <c r="D1825" s="1330"/>
      <c r="E1825" s="1330" t="s">
        <v>14667</v>
      </c>
      <c r="F1825" s="1330">
        <v>4</v>
      </c>
      <c r="G1825" s="1330"/>
      <c r="H1825" s="1721">
        <v>2550</v>
      </c>
      <c r="I1825" s="1721">
        <v>2550</v>
      </c>
      <c r="J1825" s="4463"/>
    </row>
    <row r="1826" spans="1:10" ht="25.5">
      <c r="A1826" s="4567"/>
      <c r="B1826" s="4125"/>
      <c r="C1826" s="1330" t="s">
        <v>15328</v>
      </c>
      <c r="D1826" s="1330"/>
      <c r="E1826" s="1330" t="s">
        <v>1470</v>
      </c>
      <c r="F1826" s="1330">
        <v>79</v>
      </c>
      <c r="G1826" s="1330"/>
      <c r="H1826" s="1721">
        <v>22681</v>
      </c>
      <c r="I1826" s="1721">
        <v>22681</v>
      </c>
      <c r="J1826" s="4463"/>
    </row>
    <row r="1827" spans="1:10">
      <c r="A1827" s="4567"/>
      <c r="B1827" s="4125"/>
      <c r="C1827" s="1330" t="s">
        <v>15413</v>
      </c>
      <c r="D1827" s="1330"/>
      <c r="E1827" s="1330" t="s">
        <v>1470</v>
      </c>
      <c r="F1827" s="1330">
        <v>7</v>
      </c>
      <c r="G1827" s="1330"/>
      <c r="H1827" s="1721">
        <v>1299592</v>
      </c>
      <c r="I1827" s="1721">
        <v>1299592</v>
      </c>
      <c r="J1827" s="4463"/>
    </row>
    <row r="1828" spans="1:10" ht="25.5">
      <c r="A1828" s="4567"/>
      <c r="B1828" s="4125"/>
      <c r="C1828" s="1330" t="s">
        <v>15407</v>
      </c>
      <c r="D1828" s="1330"/>
      <c r="E1828" s="1330" t="s">
        <v>1470</v>
      </c>
      <c r="F1828" s="1330">
        <v>1</v>
      </c>
      <c r="G1828" s="1330"/>
      <c r="H1828" s="1721">
        <v>109760</v>
      </c>
      <c r="I1828" s="1721">
        <v>109760</v>
      </c>
      <c r="J1828" s="4463"/>
    </row>
    <row r="1829" spans="1:10" ht="25.5">
      <c r="A1829" s="4567"/>
      <c r="B1829" s="4125"/>
      <c r="C1829" s="1330" t="s">
        <v>15327</v>
      </c>
      <c r="D1829" s="1330"/>
      <c r="E1829" s="1330" t="s">
        <v>1470</v>
      </c>
      <c r="F1829" s="1330">
        <v>12</v>
      </c>
      <c r="G1829" s="1330"/>
      <c r="H1829" s="1721">
        <v>2908</v>
      </c>
      <c r="I1829" s="1721">
        <v>2908</v>
      </c>
      <c r="J1829" s="4463"/>
    </row>
    <row r="1830" spans="1:10">
      <c r="A1830" s="4567"/>
      <c r="B1830" s="4125"/>
      <c r="C1830" s="1330" t="s">
        <v>15300</v>
      </c>
      <c r="D1830" s="1330"/>
      <c r="E1830" s="1330" t="s">
        <v>1463</v>
      </c>
      <c r="F1830" s="1330">
        <v>32</v>
      </c>
      <c r="G1830" s="1330"/>
      <c r="H1830" s="1721">
        <v>458</v>
      </c>
      <c r="I1830" s="1721">
        <v>458</v>
      </c>
      <c r="J1830" s="4463"/>
    </row>
    <row r="1831" spans="1:10">
      <c r="A1831" s="4567"/>
      <c r="B1831" s="4125"/>
      <c r="C1831" s="1330" t="s">
        <v>14106</v>
      </c>
      <c r="D1831" s="1330"/>
      <c r="E1831" s="1330" t="s">
        <v>1470</v>
      </c>
      <c r="F1831" s="1330">
        <v>1</v>
      </c>
      <c r="G1831" s="1330"/>
      <c r="H1831" s="1721">
        <v>4979</v>
      </c>
      <c r="I1831" s="1721">
        <v>4979</v>
      </c>
      <c r="J1831" s="4463"/>
    </row>
    <row r="1832" spans="1:10">
      <c r="A1832" s="4567"/>
      <c r="B1832" s="4125"/>
      <c r="C1832" s="1330" t="s">
        <v>15359</v>
      </c>
      <c r="D1832" s="1330"/>
      <c r="E1832" s="1330" t="s">
        <v>1470</v>
      </c>
      <c r="F1832" s="1330">
        <v>1</v>
      </c>
      <c r="G1832" s="1330"/>
      <c r="H1832" s="1721">
        <v>1479</v>
      </c>
      <c r="I1832" s="1721">
        <v>1479</v>
      </c>
      <c r="J1832" s="4463"/>
    </row>
    <row r="1833" spans="1:10">
      <c r="A1833" s="4567"/>
      <c r="B1833" s="4125"/>
      <c r="C1833" s="1330" t="s">
        <v>15378</v>
      </c>
      <c r="D1833" s="1330"/>
      <c r="E1833" s="1330" t="s">
        <v>1463</v>
      </c>
      <c r="F1833" s="1330">
        <v>192</v>
      </c>
      <c r="G1833" s="1330"/>
      <c r="H1833" s="1721">
        <v>10059</v>
      </c>
      <c r="I1833" s="1721">
        <v>10059</v>
      </c>
      <c r="J1833" s="4463"/>
    </row>
    <row r="1834" spans="1:10" ht="51">
      <c r="A1834" s="4567"/>
      <c r="B1834" s="4125"/>
      <c r="C1834" s="1330" t="s">
        <v>15408</v>
      </c>
      <c r="D1834" s="1330"/>
      <c r="E1834" s="1330" t="s">
        <v>1470</v>
      </c>
      <c r="F1834" s="1330">
        <v>2</v>
      </c>
      <c r="G1834" s="1330"/>
      <c r="H1834" s="1721">
        <v>9380</v>
      </c>
      <c r="I1834" s="1721">
        <v>9380</v>
      </c>
      <c r="J1834" s="4463"/>
    </row>
    <row r="1835" spans="1:10">
      <c r="A1835" s="4567"/>
      <c r="B1835" s="4126"/>
      <c r="C1835" s="1330" t="s">
        <v>15380</v>
      </c>
      <c r="D1835" s="1330"/>
      <c r="E1835" s="1330" t="s">
        <v>1463</v>
      </c>
      <c r="F1835" s="1330">
        <v>10</v>
      </c>
      <c r="G1835" s="1330"/>
      <c r="H1835" s="1721">
        <v>4810</v>
      </c>
      <c r="I1835" s="1721">
        <v>4810</v>
      </c>
      <c r="J1835" s="4464"/>
    </row>
    <row r="1836" spans="1:10" ht="25.5">
      <c r="A1836" s="4567">
        <v>319</v>
      </c>
      <c r="B1836" s="4447" t="s">
        <v>15414</v>
      </c>
      <c r="C1836" s="1296" t="s">
        <v>14368</v>
      </c>
      <c r="D1836" s="1330"/>
      <c r="E1836" s="1330"/>
      <c r="F1836" s="1330">
        <v>1228</v>
      </c>
      <c r="G1836" s="1330"/>
      <c r="H1836" s="3117">
        <v>1549643</v>
      </c>
      <c r="I1836" s="3117">
        <v>1549643</v>
      </c>
      <c r="J1836" s="4462" t="s">
        <v>15415</v>
      </c>
    </row>
    <row r="1837" spans="1:10">
      <c r="A1837" s="4567"/>
      <c r="B1837" s="4125"/>
      <c r="C1837" s="1330" t="s">
        <v>15416</v>
      </c>
      <c r="D1837" s="1330"/>
      <c r="E1837" s="1330" t="s">
        <v>1470</v>
      </c>
      <c r="F1837" s="1330">
        <v>43</v>
      </c>
      <c r="G1837" s="1330"/>
      <c r="H1837" s="1721">
        <v>860000</v>
      </c>
      <c r="I1837" s="1721">
        <v>860000</v>
      </c>
      <c r="J1837" s="4463"/>
    </row>
    <row r="1838" spans="1:10" ht="25.5">
      <c r="A1838" s="4567"/>
      <c r="B1838" s="4125"/>
      <c r="C1838" s="1330" t="s">
        <v>15417</v>
      </c>
      <c r="D1838" s="1330"/>
      <c r="E1838" s="1330" t="s">
        <v>2179</v>
      </c>
      <c r="F1838" s="1330">
        <v>1053</v>
      </c>
      <c r="G1838" s="1330"/>
      <c r="H1838" s="1721">
        <v>186000</v>
      </c>
      <c r="I1838" s="1721">
        <v>186000</v>
      </c>
      <c r="J1838" s="4463"/>
    </row>
    <row r="1839" spans="1:10" ht="25.5">
      <c r="A1839" s="4567"/>
      <c r="B1839" s="4125"/>
      <c r="C1839" s="1330" t="s">
        <v>15418</v>
      </c>
      <c r="D1839" s="1330"/>
      <c r="E1839" s="1330" t="s">
        <v>2179</v>
      </c>
      <c r="F1839" s="1330">
        <v>175</v>
      </c>
      <c r="G1839" s="1330"/>
      <c r="H1839" s="1721">
        <v>96000</v>
      </c>
      <c r="I1839" s="1721">
        <v>96000</v>
      </c>
      <c r="J1839" s="4463"/>
    </row>
    <row r="1840" spans="1:10" ht="25.5">
      <c r="A1840" s="4567"/>
      <c r="B1840" s="4125"/>
      <c r="C1840" s="1330" t="s">
        <v>15419</v>
      </c>
      <c r="D1840" s="1330"/>
      <c r="E1840" s="1330" t="s">
        <v>1470</v>
      </c>
      <c r="F1840" s="1330">
        <v>9</v>
      </c>
      <c r="G1840" s="1330"/>
      <c r="H1840" s="1721">
        <v>44000</v>
      </c>
      <c r="I1840" s="1721">
        <v>44000</v>
      </c>
      <c r="J1840" s="4463"/>
    </row>
    <row r="1841" spans="1:10" ht="25.5">
      <c r="A1841" s="4567"/>
      <c r="B1841" s="4125"/>
      <c r="C1841" s="1330" t="s">
        <v>15420</v>
      </c>
      <c r="D1841" s="1330"/>
      <c r="E1841" s="1330" t="s">
        <v>1470</v>
      </c>
      <c r="F1841" s="1330">
        <v>3</v>
      </c>
      <c r="G1841" s="1330"/>
      <c r="H1841" s="1721">
        <v>19600</v>
      </c>
      <c r="I1841" s="1721">
        <v>19600</v>
      </c>
      <c r="J1841" s="4463"/>
    </row>
    <row r="1842" spans="1:10" ht="38.25">
      <c r="A1842" s="4567"/>
      <c r="B1842" s="4125"/>
      <c r="C1842" s="1330" t="s">
        <v>15421</v>
      </c>
      <c r="D1842" s="1330"/>
      <c r="E1842" s="1330" t="s">
        <v>1470</v>
      </c>
      <c r="F1842" s="1330">
        <v>25</v>
      </c>
      <c r="G1842" s="1330"/>
      <c r="H1842" s="1721">
        <v>20000</v>
      </c>
      <c r="I1842" s="1721">
        <v>20000</v>
      </c>
      <c r="J1842" s="4463"/>
    </row>
    <row r="1843" spans="1:10" ht="38.25">
      <c r="A1843" s="4567"/>
      <c r="B1843" s="4125"/>
      <c r="C1843" s="1330" t="s">
        <v>15422</v>
      </c>
      <c r="D1843" s="1330"/>
      <c r="E1843" s="1330" t="s">
        <v>1470</v>
      </c>
      <c r="F1843" s="1330">
        <v>33</v>
      </c>
      <c r="G1843" s="1330"/>
      <c r="H1843" s="1721">
        <v>6554</v>
      </c>
      <c r="I1843" s="1721">
        <v>6554</v>
      </c>
      <c r="J1843" s="4463"/>
    </row>
    <row r="1844" spans="1:10" ht="25.5">
      <c r="A1844" s="4567"/>
      <c r="B1844" s="4125"/>
      <c r="C1844" s="1330" t="s">
        <v>15423</v>
      </c>
      <c r="D1844" s="1330"/>
      <c r="E1844" s="1330" t="s">
        <v>1470</v>
      </c>
      <c r="F1844" s="1330">
        <v>14</v>
      </c>
      <c r="G1844" s="1330"/>
      <c r="H1844" s="1721">
        <v>1380</v>
      </c>
      <c r="I1844" s="1721">
        <v>1380</v>
      </c>
      <c r="J1844" s="4463"/>
    </row>
    <row r="1845" spans="1:10" ht="63.75">
      <c r="A1845" s="4567"/>
      <c r="B1845" s="4125"/>
      <c r="C1845" s="1330" t="s">
        <v>15424</v>
      </c>
      <c r="D1845" s="1330"/>
      <c r="E1845" s="1330" t="s">
        <v>2179</v>
      </c>
      <c r="F1845" s="1330">
        <v>2.84</v>
      </c>
      <c r="G1845" s="1330"/>
      <c r="H1845" s="1721">
        <v>1861</v>
      </c>
      <c r="I1845" s="1721">
        <v>1861</v>
      </c>
      <c r="J1845" s="4463"/>
    </row>
    <row r="1846" spans="1:10" ht="25.5">
      <c r="A1846" s="4567"/>
      <c r="B1846" s="4125"/>
      <c r="C1846" s="1330" t="s">
        <v>15425</v>
      </c>
      <c r="D1846" s="1330"/>
      <c r="E1846" s="1330" t="s">
        <v>1470</v>
      </c>
      <c r="F1846" s="1330">
        <v>134</v>
      </c>
      <c r="G1846" s="1330"/>
      <c r="H1846" s="1721">
        <v>2860</v>
      </c>
      <c r="I1846" s="1721">
        <v>2860</v>
      </c>
      <c r="J1846" s="4463"/>
    </row>
    <row r="1847" spans="1:10">
      <c r="A1847" s="4567"/>
      <c r="B1847" s="4125"/>
      <c r="C1847" s="1330" t="s">
        <v>15426</v>
      </c>
      <c r="D1847" s="1330"/>
      <c r="E1847" s="1330" t="s">
        <v>1470</v>
      </c>
      <c r="F1847" s="1330">
        <v>201</v>
      </c>
      <c r="G1847" s="1330"/>
      <c r="H1847" s="1721">
        <v>2150</v>
      </c>
      <c r="I1847" s="1721">
        <v>2150</v>
      </c>
      <c r="J1847" s="4463"/>
    </row>
    <row r="1848" spans="1:10" ht="38.25">
      <c r="A1848" s="4567"/>
      <c r="B1848" s="4125"/>
      <c r="C1848" s="1330" t="s">
        <v>15427</v>
      </c>
      <c r="D1848" s="1330"/>
      <c r="E1848" s="1330" t="s">
        <v>1470</v>
      </c>
      <c r="F1848" s="1330">
        <v>100</v>
      </c>
      <c r="G1848" s="1330"/>
      <c r="H1848" s="1721">
        <v>4907</v>
      </c>
      <c r="I1848" s="1721">
        <v>4907</v>
      </c>
      <c r="J1848" s="4463"/>
    </row>
    <row r="1849" spans="1:10">
      <c r="A1849" s="4567"/>
      <c r="B1849" s="4125"/>
      <c r="C1849" s="1330" t="s">
        <v>15428</v>
      </c>
      <c r="D1849" s="1330"/>
      <c r="E1849" s="1330" t="s">
        <v>1470</v>
      </c>
      <c r="F1849" s="1330">
        <v>42</v>
      </c>
      <c r="G1849" s="1330"/>
      <c r="H1849" s="1721">
        <v>58000</v>
      </c>
      <c r="I1849" s="1721">
        <v>58000</v>
      </c>
      <c r="J1849" s="4463"/>
    </row>
    <row r="1850" spans="1:10" ht="25.5">
      <c r="A1850" s="4567"/>
      <c r="B1850" s="4125"/>
      <c r="C1850" s="1330" t="s">
        <v>15429</v>
      </c>
      <c r="D1850" s="1330"/>
      <c r="E1850" s="1330" t="s">
        <v>1470</v>
      </c>
      <c r="F1850" s="1330">
        <v>42</v>
      </c>
      <c r="G1850" s="1330"/>
      <c r="H1850" s="1721">
        <v>48600</v>
      </c>
      <c r="I1850" s="1721">
        <v>48600</v>
      </c>
      <c r="J1850" s="4463"/>
    </row>
    <row r="1851" spans="1:10">
      <c r="A1851" s="4567"/>
      <c r="B1851" s="4125"/>
      <c r="C1851" s="1330" t="s">
        <v>15430</v>
      </c>
      <c r="D1851" s="1330"/>
      <c r="E1851" s="1330" t="s">
        <v>1470</v>
      </c>
      <c r="F1851" s="1330">
        <v>42</v>
      </c>
      <c r="G1851" s="1330"/>
      <c r="H1851" s="1721">
        <v>32000</v>
      </c>
      <c r="I1851" s="1721">
        <v>32000</v>
      </c>
      <c r="J1851" s="4463"/>
    </row>
    <row r="1852" spans="1:10" ht="25.5">
      <c r="A1852" s="4567"/>
      <c r="B1852" s="4125"/>
      <c r="C1852" s="1330" t="s">
        <v>15431</v>
      </c>
      <c r="D1852" s="1330"/>
      <c r="E1852" s="1330" t="s">
        <v>2179</v>
      </c>
      <c r="F1852" s="1330">
        <v>120</v>
      </c>
      <c r="G1852" s="1330"/>
      <c r="H1852" s="1721">
        <v>36000</v>
      </c>
      <c r="I1852" s="1721">
        <v>36000</v>
      </c>
      <c r="J1852" s="4463"/>
    </row>
    <row r="1853" spans="1:10" ht="25.5">
      <c r="A1853" s="4567"/>
      <c r="B1853" s="4125"/>
      <c r="C1853" s="1330" t="s">
        <v>15432</v>
      </c>
      <c r="D1853" s="1330"/>
      <c r="E1853" s="1330" t="s">
        <v>1470</v>
      </c>
      <c r="F1853" s="1330">
        <v>42</v>
      </c>
      <c r="G1853" s="1330"/>
      <c r="H1853" s="1721">
        <v>6191</v>
      </c>
      <c r="I1853" s="1721">
        <v>6191</v>
      </c>
      <c r="J1853" s="4463"/>
    </row>
    <row r="1854" spans="1:10">
      <c r="A1854" s="4567"/>
      <c r="B1854" s="4125"/>
      <c r="C1854" s="1330" t="s">
        <v>15433</v>
      </c>
      <c r="D1854" s="1330"/>
      <c r="E1854" s="1330" t="s">
        <v>1470</v>
      </c>
      <c r="F1854" s="1330">
        <v>8</v>
      </c>
      <c r="G1854" s="1330"/>
      <c r="H1854" s="1721">
        <v>5120</v>
      </c>
      <c r="I1854" s="1721">
        <v>5120</v>
      </c>
      <c r="J1854" s="4463"/>
    </row>
    <row r="1855" spans="1:10" ht="25.5">
      <c r="A1855" s="4567"/>
      <c r="B1855" s="4126"/>
      <c r="C1855" s="1330" t="s">
        <v>15434</v>
      </c>
      <c r="D1855" s="1330"/>
      <c r="E1855" s="1330" t="s">
        <v>1470</v>
      </c>
      <c r="F1855" s="1330">
        <v>1</v>
      </c>
      <c r="G1855" s="1330"/>
      <c r="H1855" s="1721">
        <v>106000</v>
      </c>
      <c r="I1855" s="1721">
        <v>106000</v>
      </c>
      <c r="J1855" s="4464"/>
    </row>
    <row r="1856" spans="1:10" ht="38.25">
      <c r="A1856" s="4567">
        <v>320</v>
      </c>
      <c r="B1856" s="4501" t="s">
        <v>15435</v>
      </c>
      <c r="C1856" s="1296" t="s">
        <v>15436</v>
      </c>
      <c r="D1856" s="1330"/>
      <c r="E1856" s="1330"/>
      <c r="F1856" s="1330">
        <v>438.5</v>
      </c>
      <c r="G1856" s="1330"/>
      <c r="H1856" s="3117">
        <v>211307.46</v>
      </c>
      <c r="I1856" s="3117">
        <v>211307.46</v>
      </c>
      <c r="J1856" s="4462" t="s">
        <v>15437</v>
      </c>
    </row>
    <row r="1857" spans="1:10">
      <c r="A1857" s="4567"/>
      <c r="B1857" s="4501"/>
      <c r="C1857" s="1330" t="s">
        <v>15438</v>
      </c>
      <c r="D1857" s="1330"/>
      <c r="E1857" s="1330" t="s">
        <v>1470</v>
      </c>
      <c r="F1857" s="1330">
        <v>4</v>
      </c>
      <c r="G1857" s="1330"/>
      <c r="H1857" s="1721">
        <v>58000</v>
      </c>
      <c r="I1857" s="1721">
        <v>58000</v>
      </c>
      <c r="J1857" s="4463"/>
    </row>
    <row r="1858" spans="1:10" ht="25.5">
      <c r="A1858" s="4567"/>
      <c r="B1858" s="4501"/>
      <c r="C1858" s="1330" t="s">
        <v>15418</v>
      </c>
      <c r="D1858" s="1330"/>
      <c r="E1858" s="1330" t="s">
        <v>2179</v>
      </c>
      <c r="F1858" s="1330">
        <v>361</v>
      </c>
      <c r="G1858" s="1330"/>
      <c r="H1858" s="1721">
        <v>37000</v>
      </c>
      <c r="I1858" s="1721">
        <v>37000</v>
      </c>
      <c r="J1858" s="4463"/>
    </row>
    <row r="1859" spans="1:10" ht="25.5">
      <c r="A1859" s="4567"/>
      <c r="B1859" s="4501"/>
      <c r="C1859" s="1330" t="s">
        <v>15419</v>
      </c>
      <c r="D1859" s="1330"/>
      <c r="E1859" s="1330" t="s">
        <v>1470</v>
      </c>
      <c r="F1859" s="1330">
        <v>15</v>
      </c>
      <c r="G1859" s="1330"/>
      <c r="H1859" s="1721">
        <v>8000</v>
      </c>
      <c r="I1859" s="1721">
        <v>8000</v>
      </c>
      <c r="J1859" s="4463"/>
    </row>
    <row r="1860" spans="1:10" ht="25.5">
      <c r="A1860" s="4567"/>
      <c r="B1860" s="4501"/>
      <c r="C1860" s="1330" t="s">
        <v>15439</v>
      </c>
      <c r="D1860" s="1330"/>
      <c r="E1860" s="1330" t="s">
        <v>1470</v>
      </c>
      <c r="F1860" s="1330">
        <v>28</v>
      </c>
      <c r="G1860" s="1330"/>
      <c r="H1860" s="1721">
        <v>8000</v>
      </c>
      <c r="I1860" s="1721">
        <v>8000</v>
      </c>
      <c r="J1860" s="4463"/>
    </row>
    <row r="1861" spans="1:10" ht="63.75">
      <c r="A1861" s="4567"/>
      <c r="B1861" s="4501"/>
      <c r="C1861" s="1330" t="s">
        <v>15424</v>
      </c>
      <c r="D1861" s="1330"/>
      <c r="E1861" s="1330" t="s">
        <v>2179</v>
      </c>
      <c r="F1861" s="1330">
        <v>60</v>
      </c>
      <c r="G1861" s="1330"/>
      <c r="H1861" s="1721">
        <v>2000</v>
      </c>
      <c r="I1861" s="1721">
        <v>2000</v>
      </c>
      <c r="J1861" s="4463"/>
    </row>
    <row r="1862" spans="1:10" ht="25.5">
      <c r="A1862" s="4567"/>
      <c r="B1862" s="4501"/>
      <c r="C1862" s="1330" t="s">
        <v>15440</v>
      </c>
      <c r="D1862" s="1330"/>
      <c r="E1862" s="1330" t="s">
        <v>1470</v>
      </c>
      <c r="F1862" s="1330">
        <v>30</v>
      </c>
      <c r="G1862" s="1330"/>
      <c r="H1862" s="1721">
        <v>507.46</v>
      </c>
      <c r="I1862" s="1721">
        <v>507.46</v>
      </c>
      <c r="J1862" s="4463"/>
    </row>
    <row r="1863" spans="1:10" ht="25.5">
      <c r="A1863" s="4567"/>
      <c r="B1863" s="4501"/>
      <c r="C1863" s="1330" t="s">
        <v>15441</v>
      </c>
      <c r="D1863" s="1330"/>
      <c r="E1863" s="1330" t="s">
        <v>1470</v>
      </c>
      <c r="F1863" s="1330">
        <v>3</v>
      </c>
      <c r="G1863" s="1330"/>
      <c r="H1863" s="1721">
        <v>28800</v>
      </c>
      <c r="I1863" s="1721">
        <v>28800</v>
      </c>
      <c r="J1863" s="4463"/>
    </row>
    <row r="1864" spans="1:10" ht="25.5">
      <c r="A1864" s="4567"/>
      <c r="B1864" s="4501"/>
      <c r="C1864" s="1330" t="s">
        <v>15442</v>
      </c>
      <c r="D1864" s="1330"/>
      <c r="E1864" s="1330" t="s">
        <v>1470</v>
      </c>
      <c r="F1864" s="1330">
        <v>2</v>
      </c>
      <c r="G1864" s="1330"/>
      <c r="H1864" s="1721">
        <v>27000</v>
      </c>
      <c r="I1864" s="1721">
        <v>27000</v>
      </c>
      <c r="J1864" s="4463"/>
    </row>
    <row r="1865" spans="1:10" ht="38.25">
      <c r="A1865" s="4567"/>
      <c r="B1865" s="4501"/>
      <c r="C1865" s="1330" t="s">
        <v>15427</v>
      </c>
      <c r="D1865" s="1330"/>
      <c r="E1865" s="1330" t="s">
        <v>1470</v>
      </c>
      <c r="F1865" s="1330">
        <v>10</v>
      </c>
      <c r="G1865" s="1330"/>
      <c r="H1865" s="1721">
        <v>4000</v>
      </c>
      <c r="I1865" s="1721">
        <v>4000</v>
      </c>
      <c r="J1865" s="4463"/>
    </row>
    <row r="1866" spans="1:10">
      <c r="A1866" s="4567"/>
      <c r="B1866" s="4501"/>
      <c r="C1866" s="1330" t="s">
        <v>15443</v>
      </c>
      <c r="D1866" s="1330"/>
      <c r="E1866" s="1330" t="s">
        <v>1470</v>
      </c>
      <c r="F1866" s="1330">
        <v>7</v>
      </c>
      <c r="G1866" s="1330"/>
      <c r="H1866" s="1721">
        <v>30000</v>
      </c>
      <c r="I1866" s="1721">
        <v>30000</v>
      </c>
      <c r="J1866" s="4463"/>
    </row>
    <row r="1867" spans="1:10">
      <c r="A1867" s="4567"/>
      <c r="B1867" s="4501"/>
      <c r="C1867" s="1330" t="s">
        <v>15444</v>
      </c>
      <c r="D1867" s="1330"/>
      <c r="E1867" s="1330" t="s">
        <v>1470</v>
      </c>
      <c r="F1867" s="1330">
        <v>7</v>
      </c>
      <c r="G1867" s="1330"/>
      <c r="H1867" s="1721">
        <v>6000</v>
      </c>
      <c r="I1867" s="1721">
        <v>6000</v>
      </c>
      <c r="J1867" s="4463"/>
    </row>
    <row r="1868" spans="1:10" ht="25.5">
      <c r="A1868" s="4567"/>
      <c r="B1868" s="4501"/>
      <c r="C1868" s="1330" t="s">
        <v>15431</v>
      </c>
      <c r="D1868" s="1330"/>
      <c r="E1868" s="1330" t="s">
        <v>15445</v>
      </c>
      <c r="F1868" s="1330">
        <v>17.5</v>
      </c>
      <c r="G1868" s="1330"/>
      <c r="H1868" s="1721">
        <v>1000</v>
      </c>
      <c r="I1868" s="1721">
        <v>1000</v>
      </c>
      <c r="J1868" s="4463"/>
    </row>
    <row r="1869" spans="1:10" ht="25.5">
      <c r="A1869" s="4567"/>
      <c r="B1869" s="4501"/>
      <c r="C1869" s="1330" t="s">
        <v>15432</v>
      </c>
      <c r="D1869" s="1330"/>
      <c r="E1869" s="1330" t="s">
        <v>1470</v>
      </c>
      <c r="F1869" s="1330">
        <v>7</v>
      </c>
      <c r="G1869" s="1330"/>
      <c r="H1869" s="1721">
        <v>1000</v>
      </c>
      <c r="I1869" s="1721">
        <v>1000</v>
      </c>
      <c r="J1869" s="4464"/>
    </row>
    <row r="1870" spans="1:10" ht="25.5">
      <c r="A1870" s="4567">
        <v>321</v>
      </c>
      <c r="B1870" s="4447" t="s">
        <v>15446</v>
      </c>
      <c r="C1870" s="1296" t="s">
        <v>13952</v>
      </c>
      <c r="D1870" s="1330"/>
      <c r="E1870" s="1330"/>
      <c r="F1870" s="1296">
        <v>693</v>
      </c>
      <c r="G1870" s="1330"/>
      <c r="H1870" s="3117">
        <v>281164.19</v>
      </c>
      <c r="I1870" s="3117">
        <v>281164.19</v>
      </c>
      <c r="J1870" s="4462" t="s">
        <v>15447</v>
      </c>
    </row>
    <row r="1871" spans="1:10">
      <c r="A1871" s="4567"/>
      <c r="B1871" s="4125"/>
      <c r="C1871" s="1330" t="s">
        <v>15448</v>
      </c>
      <c r="D1871" s="1330"/>
      <c r="E1871" s="1330" t="s">
        <v>1463</v>
      </c>
      <c r="F1871" s="1330">
        <v>630</v>
      </c>
      <c r="G1871" s="1330"/>
      <c r="H1871" s="1721">
        <v>97817</v>
      </c>
      <c r="I1871" s="1721">
        <v>97817</v>
      </c>
      <c r="J1871" s="4463"/>
    </row>
    <row r="1872" spans="1:10" ht="25.5">
      <c r="A1872" s="4567"/>
      <c r="B1872" s="4125"/>
      <c r="C1872" s="1330" t="s">
        <v>15419</v>
      </c>
      <c r="D1872" s="1330"/>
      <c r="E1872" s="1330" t="s">
        <v>1470</v>
      </c>
      <c r="F1872" s="1330">
        <v>26</v>
      </c>
      <c r="G1872" s="1330"/>
      <c r="H1872" s="1721">
        <v>31070.34</v>
      </c>
      <c r="I1872" s="1721">
        <v>31070.34</v>
      </c>
      <c r="J1872" s="4463"/>
    </row>
    <row r="1873" spans="1:10" ht="25.5">
      <c r="A1873" s="4567"/>
      <c r="B1873" s="4125"/>
      <c r="C1873" s="1330" t="s">
        <v>15439</v>
      </c>
      <c r="D1873" s="1330"/>
      <c r="E1873" s="1330" t="s">
        <v>1470</v>
      </c>
      <c r="F1873" s="1330">
        <v>26</v>
      </c>
      <c r="G1873" s="1330"/>
      <c r="H1873" s="1721">
        <v>6456.52</v>
      </c>
      <c r="I1873" s="1721">
        <v>6456.52</v>
      </c>
      <c r="J1873" s="4463"/>
    </row>
    <row r="1874" spans="1:10" ht="38.25">
      <c r="A1874" s="4567"/>
      <c r="B1874" s="4125"/>
      <c r="C1874" s="1330" t="s">
        <v>15427</v>
      </c>
      <c r="D1874" s="1330"/>
      <c r="E1874" s="1330" t="s">
        <v>1470</v>
      </c>
      <c r="F1874" s="1330">
        <v>20</v>
      </c>
      <c r="G1874" s="1330"/>
      <c r="H1874" s="1721">
        <v>6836</v>
      </c>
      <c r="I1874" s="1721">
        <v>6836</v>
      </c>
      <c r="J1874" s="4463"/>
    </row>
    <row r="1875" spans="1:10" ht="63.75">
      <c r="A1875" s="4567"/>
      <c r="B1875" s="4125"/>
      <c r="C1875" s="1330" t="s">
        <v>15424</v>
      </c>
      <c r="D1875" s="1330"/>
      <c r="E1875" s="1330" t="s">
        <v>1470</v>
      </c>
      <c r="F1875" s="1330">
        <v>1.04</v>
      </c>
      <c r="G1875" s="1330"/>
      <c r="H1875" s="1721">
        <v>4819.05</v>
      </c>
      <c r="I1875" s="1721">
        <v>4819.05</v>
      </c>
      <c r="J1875" s="4463"/>
    </row>
    <row r="1876" spans="1:10" ht="25.5">
      <c r="A1876" s="4567"/>
      <c r="B1876" s="4125"/>
      <c r="C1876" s="1330" t="s">
        <v>15440</v>
      </c>
      <c r="D1876" s="1330"/>
      <c r="E1876" s="1330" t="s">
        <v>1470</v>
      </c>
      <c r="F1876" s="1330">
        <v>52</v>
      </c>
      <c r="G1876" s="1330"/>
      <c r="H1876" s="1721">
        <v>3470.08</v>
      </c>
      <c r="I1876" s="1721">
        <v>3470.08</v>
      </c>
      <c r="J1876" s="4463"/>
    </row>
    <row r="1877" spans="1:10" ht="25.5">
      <c r="A1877" s="4567"/>
      <c r="B1877" s="4125"/>
      <c r="C1877" s="1330" t="s">
        <v>15449</v>
      </c>
      <c r="D1877" s="1330"/>
      <c r="E1877" s="1330" t="s">
        <v>1470</v>
      </c>
      <c r="F1877" s="1330">
        <v>21</v>
      </c>
      <c r="G1877" s="1330"/>
      <c r="H1877" s="1721">
        <v>38060</v>
      </c>
      <c r="I1877" s="1721">
        <v>38060</v>
      </c>
      <c r="J1877" s="4463"/>
    </row>
    <row r="1878" spans="1:10" ht="25.5">
      <c r="A1878" s="4567"/>
      <c r="B1878" s="4125"/>
      <c r="C1878" s="1330" t="s">
        <v>15450</v>
      </c>
      <c r="D1878" s="1330"/>
      <c r="E1878" s="1330" t="s">
        <v>1470</v>
      </c>
      <c r="F1878" s="1330">
        <v>21</v>
      </c>
      <c r="G1878" s="1330"/>
      <c r="H1878" s="1721">
        <v>56880</v>
      </c>
      <c r="I1878" s="1721">
        <v>56880</v>
      </c>
      <c r="J1878" s="4463"/>
    </row>
    <row r="1879" spans="1:10">
      <c r="A1879" s="4567"/>
      <c r="B1879" s="4125"/>
      <c r="C1879" s="1330" t="s">
        <v>15451</v>
      </c>
      <c r="D1879" s="1330"/>
      <c r="E1879" s="1330" t="s">
        <v>1470</v>
      </c>
      <c r="F1879" s="1330">
        <v>21</v>
      </c>
      <c r="G1879" s="1330"/>
      <c r="H1879" s="1721">
        <v>15450</v>
      </c>
      <c r="I1879" s="1721">
        <v>15450</v>
      </c>
      <c r="J1879" s="4463"/>
    </row>
    <row r="1880" spans="1:10" ht="25.5">
      <c r="A1880" s="4567"/>
      <c r="B1880" s="4125"/>
      <c r="C1880" s="1330" t="s">
        <v>15452</v>
      </c>
      <c r="D1880" s="1330"/>
      <c r="E1880" s="1330" t="s">
        <v>1470</v>
      </c>
      <c r="F1880" s="1330">
        <v>21</v>
      </c>
      <c r="G1880" s="1330"/>
      <c r="H1880" s="1721">
        <v>6013.08</v>
      </c>
      <c r="I1880" s="1721">
        <v>6013.08</v>
      </c>
      <c r="J1880" s="4463"/>
    </row>
    <row r="1881" spans="1:10" ht="25.5">
      <c r="A1881" s="4567"/>
      <c r="B1881" s="4125"/>
      <c r="C1881" s="1330" t="s">
        <v>15431</v>
      </c>
      <c r="D1881" s="1330"/>
      <c r="E1881" s="1330" t="s">
        <v>15445</v>
      </c>
      <c r="F1881" s="1330">
        <v>63</v>
      </c>
      <c r="G1881" s="1330"/>
      <c r="H1881" s="1721">
        <v>9406.32</v>
      </c>
      <c r="I1881" s="1721">
        <v>9406.32</v>
      </c>
      <c r="J1881" s="4463"/>
    </row>
    <row r="1882" spans="1:10" ht="25.5">
      <c r="A1882" s="4567"/>
      <c r="B1882" s="4126"/>
      <c r="C1882" s="1330" t="s">
        <v>15432</v>
      </c>
      <c r="D1882" s="1330"/>
      <c r="E1882" s="1330" t="s">
        <v>1470</v>
      </c>
      <c r="F1882" s="1330">
        <v>42</v>
      </c>
      <c r="G1882" s="1330"/>
      <c r="H1882" s="1721">
        <v>4885.8</v>
      </c>
      <c r="I1882" s="1721">
        <v>4885.8</v>
      </c>
      <c r="J1882" s="4464"/>
    </row>
    <row r="1883" spans="1:10" ht="15" customHeight="1">
      <c r="A1883" s="4567">
        <v>322</v>
      </c>
      <c r="B1883" s="4447" t="s">
        <v>15453</v>
      </c>
      <c r="C1883" s="1296" t="s">
        <v>5944</v>
      </c>
      <c r="D1883" s="1330"/>
      <c r="E1883" s="1330"/>
      <c r="F1883" s="1330">
        <v>1026</v>
      </c>
      <c r="G1883" s="1330"/>
      <c r="H1883" s="3117">
        <v>578828.74</v>
      </c>
      <c r="I1883" s="3117">
        <v>578828.74</v>
      </c>
      <c r="J1883" s="4462" t="s">
        <v>15454</v>
      </c>
    </row>
    <row r="1884" spans="1:10" ht="25.5">
      <c r="A1884" s="4567"/>
      <c r="B1884" s="4125"/>
      <c r="C1884" s="1330" t="s">
        <v>15455</v>
      </c>
      <c r="D1884" s="1330"/>
      <c r="E1884" s="1330" t="s">
        <v>1470</v>
      </c>
      <c r="F1884" s="1330">
        <v>12</v>
      </c>
      <c r="G1884" s="1330"/>
      <c r="H1884" s="1721">
        <v>199213</v>
      </c>
      <c r="I1884" s="1721">
        <v>199213</v>
      </c>
      <c r="J1884" s="4463"/>
    </row>
    <row r="1885" spans="1:10" ht="25.5">
      <c r="A1885" s="4567"/>
      <c r="B1885" s="4125"/>
      <c r="C1885" s="1330" t="s">
        <v>15456</v>
      </c>
      <c r="D1885" s="1330"/>
      <c r="E1885" s="1330" t="s">
        <v>1463</v>
      </c>
      <c r="F1885" s="1330">
        <v>600</v>
      </c>
      <c r="G1885" s="1330"/>
      <c r="H1885" s="1721">
        <v>70000</v>
      </c>
      <c r="I1885" s="1721">
        <v>70000</v>
      </c>
      <c r="J1885" s="4463"/>
    </row>
    <row r="1886" spans="1:10" ht="25.5">
      <c r="A1886" s="4567"/>
      <c r="B1886" s="4125"/>
      <c r="C1886" s="1330" t="s">
        <v>15457</v>
      </c>
      <c r="D1886" s="1330"/>
      <c r="E1886" s="1330" t="s">
        <v>1463</v>
      </c>
      <c r="F1886" s="1330">
        <v>380</v>
      </c>
      <c r="G1886" s="1330"/>
      <c r="H1886" s="1721">
        <v>60000</v>
      </c>
      <c r="I1886" s="1721">
        <v>60000</v>
      </c>
      <c r="J1886" s="4463"/>
    </row>
    <row r="1887" spans="1:10">
      <c r="A1887" s="4567"/>
      <c r="B1887" s="4125"/>
      <c r="C1887" s="1330" t="s">
        <v>15458</v>
      </c>
      <c r="D1887" s="1330"/>
      <c r="E1887" s="1330" t="s">
        <v>1470</v>
      </c>
      <c r="F1887" s="1330">
        <v>30</v>
      </c>
      <c r="G1887" s="1330"/>
      <c r="H1887" s="1721">
        <v>20000</v>
      </c>
      <c r="I1887" s="1721">
        <v>20000</v>
      </c>
      <c r="J1887" s="4463"/>
    </row>
    <row r="1888" spans="1:10">
      <c r="A1888" s="4567"/>
      <c r="B1888" s="4125"/>
      <c r="C1888" s="1330" t="s">
        <v>15459</v>
      </c>
      <c r="D1888" s="1330"/>
      <c r="E1888" s="1330" t="s">
        <v>1470</v>
      </c>
      <c r="F1888" s="1330">
        <v>116</v>
      </c>
      <c r="G1888" s="1330"/>
      <c r="H1888" s="1721">
        <v>20000</v>
      </c>
      <c r="I1888" s="1721">
        <v>20000</v>
      </c>
      <c r="J1888" s="4463"/>
    </row>
    <row r="1889" spans="1:10">
      <c r="A1889" s="4567"/>
      <c r="B1889" s="4125"/>
      <c r="C1889" s="1330" t="s">
        <v>15460</v>
      </c>
      <c r="D1889" s="1330"/>
      <c r="E1889" s="1330" t="s">
        <v>1470</v>
      </c>
      <c r="F1889" s="1330">
        <v>16</v>
      </c>
      <c r="G1889" s="1330"/>
      <c r="H1889" s="1721">
        <v>20000</v>
      </c>
      <c r="I1889" s="1721">
        <v>20000</v>
      </c>
      <c r="J1889" s="4463"/>
    </row>
    <row r="1890" spans="1:10" ht="25.5">
      <c r="A1890" s="4567"/>
      <c r="B1890" s="4125"/>
      <c r="C1890" s="1330" t="s">
        <v>15461</v>
      </c>
      <c r="D1890" s="1330"/>
      <c r="E1890" s="1330" t="s">
        <v>1470</v>
      </c>
      <c r="F1890" s="1330">
        <v>9</v>
      </c>
      <c r="G1890" s="1330"/>
      <c r="H1890" s="1721">
        <v>60000</v>
      </c>
      <c r="I1890" s="1721">
        <v>60000</v>
      </c>
      <c r="J1890" s="4463"/>
    </row>
    <row r="1891" spans="1:10" ht="25.5">
      <c r="A1891" s="4567"/>
      <c r="B1891" s="4125"/>
      <c r="C1891" s="1330" t="s">
        <v>15462</v>
      </c>
      <c r="D1891" s="1330"/>
      <c r="E1891" s="1330" t="s">
        <v>1470</v>
      </c>
      <c r="F1891" s="1330">
        <v>16</v>
      </c>
      <c r="G1891" s="1330"/>
      <c r="H1891" s="1721">
        <v>24490</v>
      </c>
      <c r="I1891" s="1721">
        <v>24490</v>
      </c>
      <c r="J1891" s="4463"/>
    </row>
    <row r="1892" spans="1:10">
      <c r="A1892" s="4567"/>
      <c r="B1892" s="4125"/>
      <c r="C1892" s="1330" t="s">
        <v>15463</v>
      </c>
      <c r="D1892" s="1330"/>
      <c r="E1892" s="1330" t="s">
        <v>1470</v>
      </c>
      <c r="F1892" s="1330">
        <v>24</v>
      </c>
      <c r="G1892" s="1330"/>
      <c r="H1892" s="1721">
        <v>2000</v>
      </c>
      <c r="I1892" s="1721">
        <v>2000</v>
      </c>
      <c r="J1892" s="4463"/>
    </row>
    <row r="1893" spans="1:10" ht="25.5">
      <c r="A1893" s="4567"/>
      <c r="B1893" s="4125"/>
      <c r="C1893" s="1330" t="s">
        <v>15431</v>
      </c>
      <c r="D1893" s="1330"/>
      <c r="E1893" s="1330" t="s">
        <v>1463</v>
      </c>
      <c r="F1893" s="1330">
        <v>40</v>
      </c>
      <c r="G1893" s="1330"/>
      <c r="H1893" s="1721">
        <v>2525.7399999999998</v>
      </c>
      <c r="I1893" s="1721">
        <v>2525.7399999999998</v>
      </c>
      <c r="J1893" s="4463"/>
    </row>
    <row r="1894" spans="1:10" ht="25.5">
      <c r="A1894" s="4567"/>
      <c r="B1894" s="4125"/>
      <c r="C1894" s="1330" t="s">
        <v>15464</v>
      </c>
      <c r="D1894" s="1330"/>
      <c r="E1894" s="1330" t="s">
        <v>1470</v>
      </c>
      <c r="F1894" s="1330">
        <v>1</v>
      </c>
      <c r="G1894" s="1330"/>
      <c r="H1894" s="1721">
        <v>1000</v>
      </c>
      <c r="I1894" s="1721">
        <v>1000</v>
      </c>
      <c r="J1894" s="4463"/>
    </row>
    <row r="1895" spans="1:10">
      <c r="A1895" s="4567"/>
      <c r="B1895" s="4125"/>
      <c r="C1895" s="1330" t="s">
        <v>15465</v>
      </c>
      <c r="D1895" s="1330"/>
      <c r="E1895" s="1330" t="s">
        <v>1470</v>
      </c>
      <c r="F1895" s="1330">
        <v>1</v>
      </c>
      <c r="G1895" s="1330"/>
      <c r="H1895" s="1721">
        <v>4000</v>
      </c>
      <c r="I1895" s="1721">
        <v>4000</v>
      </c>
      <c r="J1895" s="4463"/>
    </row>
    <row r="1896" spans="1:10" ht="25.5">
      <c r="A1896" s="4567"/>
      <c r="B1896" s="4125"/>
      <c r="C1896" s="1330" t="s">
        <v>15466</v>
      </c>
      <c r="D1896" s="1330"/>
      <c r="E1896" s="1330" t="s">
        <v>1470</v>
      </c>
      <c r="F1896" s="1330">
        <v>1</v>
      </c>
      <c r="G1896" s="1330"/>
      <c r="H1896" s="1721">
        <v>10000</v>
      </c>
      <c r="I1896" s="1721">
        <v>10000</v>
      </c>
      <c r="J1896" s="4463"/>
    </row>
    <row r="1897" spans="1:10" ht="25.5">
      <c r="A1897" s="4567"/>
      <c r="B1897" s="4125"/>
      <c r="C1897" s="1330" t="s">
        <v>15467</v>
      </c>
      <c r="D1897" s="1330"/>
      <c r="E1897" s="1330" t="s">
        <v>1470</v>
      </c>
      <c r="F1897" s="1330">
        <v>1</v>
      </c>
      <c r="G1897" s="1330"/>
      <c r="H1897" s="1721">
        <v>4600</v>
      </c>
      <c r="I1897" s="1721">
        <v>4600</v>
      </c>
      <c r="J1897" s="4463"/>
    </row>
    <row r="1898" spans="1:10" ht="25.5">
      <c r="A1898" s="4567"/>
      <c r="B1898" s="4125"/>
      <c r="C1898" s="1330" t="s">
        <v>15468</v>
      </c>
      <c r="D1898" s="1330"/>
      <c r="E1898" s="1330" t="s">
        <v>1463</v>
      </c>
      <c r="F1898" s="1330">
        <v>6</v>
      </c>
      <c r="G1898" s="1330"/>
      <c r="H1898" s="1721">
        <v>60000</v>
      </c>
      <c r="I1898" s="1721">
        <v>60000</v>
      </c>
      <c r="J1898" s="4463"/>
    </row>
    <row r="1899" spans="1:10" ht="25.5">
      <c r="A1899" s="4567"/>
      <c r="B1899" s="4125"/>
      <c r="C1899" s="1330" t="s">
        <v>15469</v>
      </c>
      <c r="D1899" s="1330"/>
      <c r="E1899" s="1330" t="s">
        <v>1470</v>
      </c>
      <c r="F1899" s="1330">
        <v>2</v>
      </c>
      <c r="G1899" s="1330"/>
      <c r="H1899" s="1721">
        <v>20000</v>
      </c>
      <c r="I1899" s="1721">
        <v>20000</v>
      </c>
      <c r="J1899" s="4463"/>
    </row>
    <row r="1900" spans="1:10">
      <c r="A1900" s="4567"/>
      <c r="B1900" s="4126"/>
      <c r="C1900" s="1330" t="s">
        <v>15470</v>
      </c>
      <c r="D1900" s="1330"/>
      <c r="E1900" s="1330" t="s">
        <v>1470</v>
      </c>
      <c r="F1900" s="1330">
        <v>6</v>
      </c>
      <c r="G1900" s="1330"/>
      <c r="H1900" s="1721">
        <v>1000</v>
      </c>
      <c r="I1900" s="1721">
        <v>1000</v>
      </c>
      <c r="J1900" s="4464"/>
    </row>
    <row r="1901" spans="1:10" ht="25.5">
      <c r="A1901" s="4567">
        <v>323</v>
      </c>
      <c r="B1901" s="4447" t="s">
        <v>15471</v>
      </c>
      <c r="C1901" s="1296" t="s">
        <v>15472</v>
      </c>
      <c r="D1901" s="1330"/>
      <c r="E1901" s="1330"/>
      <c r="F1901" s="1330">
        <v>1482</v>
      </c>
      <c r="G1901" s="1330"/>
      <c r="H1901" s="3117">
        <v>1462107.32</v>
      </c>
      <c r="I1901" s="3117">
        <v>1462107.32</v>
      </c>
      <c r="J1901" s="4462" t="s">
        <v>15473</v>
      </c>
    </row>
    <row r="1902" spans="1:10" ht="25.5">
      <c r="A1902" s="4567"/>
      <c r="B1902" s="4125"/>
      <c r="C1902" s="1330" t="s">
        <v>15455</v>
      </c>
      <c r="D1902" s="1330"/>
      <c r="E1902" s="1330" t="s">
        <v>1470</v>
      </c>
      <c r="F1902" s="1330">
        <v>49</v>
      </c>
      <c r="G1902" s="1330"/>
      <c r="H1902" s="1721">
        <v>770050</v>
      </c>
      <c r="I1902" s="1721">
        <v>770050</v>
      </c>
      <c r="J1902" s="4463"/>
    </row>
    <row r="1903" spans="1:10" ht="25.5">
      <c r="A1903" s="4567"/>
      <c r="B1903" s="4125"/>
      <c r="C1903" s="1330" t="s">
        <v>15474</v>
      </c>
      <c r="D1903" s="1330"/>
      <c r="E1903" s="1330" t="s">
        <v>1463</v>
      </c>
      <c r="F1903" s="1330">
        <v>1347</v>
      </c>
      <c r="G1903" s="1330"/>
      <c r="H1903" s="1721">
        <v>340193</v>
      </c>
      <c r="I1903" s="1721">
        <v>340193</v>
      </c>
      <c r="J1903" s="4463"/>
    </row>
    <row r="1904" spans="1:10">
      <c r="A1904" s="4567"/>
      <c r="B1904" s="4125"/>
      <c r="C1904" s="1330" t="s">
        <v>15475</v>
      </c>
      <c r="D1904" s="1330"/>
      <c r="E1904" s="1330" t="s">
        <v>1470</v>
      </c>
      <c r="F1904" s="1330">
        <v>38</v>
      </c>
      <c r="G1904" s="1330"/>
      <c r="H1904" s="1721">
        <v>10527</v>
      </c>
      <c r="I1904" s="1721">
        <v>10527</v>
      </c>
      <c r="J1904" s="4463"/>
    </row>
    <row r="1905" spans="1:10">
      <c r="A1905" s="4567"/>
      <c r="B1905" s="4125"/>
      <c r="C1905" s="1330" t="s">
        <v>15476</v>
      </c>
      <c r="D1905" s="1330"/>
      <c r="E1905" s="1330" t="s">
        <v>1470</v>
      </c>
      <c r="F1905" s="1330">
        <v>36</v>
      </c>
      <c r="G1905" s="1330"/>
      <c r="H1905" s="1721">
        <v>30772</v>
      </c>
      <c r="I1905" s="1721">
        <v>30772</v>
      </c>
      <c r="J1905" s="4463"/>
    </row>
    <row r="1906" spans="1:10" ht="38.25">
      <c r="A1906" s="4567"/>
      <c r="B1906" s="4125"/>
      <c r="C1906" s="1330" t="s">
        <v>15477</v>
      </c>
      <c r="D1906" s="1330"/>
      <c r="E1906" s="1330" t="s">
        <v>1470</v>
      </c>
      <c r="F1906" s="1330">
        <v>30</v>
      </c>
      <c r="G1906" s="1330"/>
      <c r="H1906" s="1721">
        <v>30242</v>
      </c>
      <c r="I1906" s="1721">
        <v>30242</v>
      </c>
      <c r="J1906" s="4463"/>
    </row>
    <row r="1907" spans="1:10" ht="25.5">
      <c r="A1907" s="4567"/>
      <c r="B1907" s="4125"/>
      <c r="C1907" s="1330" t="s">
        <v>15439</v>
      </c>
      <c r="D1907" s="1330"/>
      <c r="E1907" s="1330" t="s">
        <v>1470</v>
      </c>
      <c r="F1907" s="1330">
        <v>2</v>
      </c>
      <c r="G1907" s="1330"/>
      <c r="H1907" s="1721">
        <v>40000</v>
      </c>
      <c r="I1907" s="1721">
        <v>40000</v>
      </c>
      <c r="J1907" s="4463"/>
    </row>
    <row r="1908" spans="1:10" ht="25.5">
      <c r="A1908" s="4567"/>
      <c r="B1908" s="4125"/>
      <c r="C1908" s="1330" t="s">
        <v>15478</v>
      </c>
      <c r="D1908" s="1330"/>
      <c r="E1908" s="1330" t="s">
        <v>1463</v>
      </c>
      <c r="F1908" s="1330">
        <v>2.92</v>
      </c>
      <c r="G1908" s="1330"/>
      <c r="H1908" s="1721">
        <v>20246</v>
      </c>
      <c r="I1908" s="1721">
        <v>20246</v>
      </c>
      <c r="J1908" s="4463"/>
    </row>
    <row r="1909" spans="1:10" ht="38.25">
      <c r="A1909" s="4567"/>
      <c r="B1909" s="4125"/>
      <c r="C1909" s="1330" t="s">
        <v>15479</v>
      </c>
      <c r="D1909" s="1330"/>
      <c r="E1909" s="1330" t="s">
        <v>1470</v>
      </c>
      <c r="F1909" s="1330">
        <v>16</v>
      </c>
      <c r="G1909" s="1330"/>
      <c r="H1909" s="1721">
        <v>10066</v>
      </c>
      <c r="I1909" s="1721">
        <v>10066</v>
      </c>
      <c r="J1909" s="4463"/>
    </row>
    <row r="1910" spans="1:10" ht="25.5">
      <c r="A1910" s="4567"/>
      <c r="B1910" s="4125"/>
      <c r="C1910" s="1330" t="s">
        <v>15480</v>
      </c>
      <c r="D1910" s="1330"/>
      <c r="E1910" s="1330" t="s">
        <v>1470</v>
      </c>
      <c r="F1910" s="1330">
        <v>5</v>
      </c>
      <c r="G1910" s="1330"/>
      <c r="H1910" s="1721">
        <v>40418</v>
      </c>
      <c r="I1910" s="1721">
        <v>40418</v>
      </c>
      <c r="J1910" s="4463"/>
    </row>
    <row r="1911" spans="1:10" ht="25.5">
      <c r="A1911" s="4567"/>
      <c r="B1911" s="4125"/>
      <c r="C1911" s="1330" t="s">
        <v>15481</v>
      </c>
      <c r="D1911" s="1330"/>
      <c r="E1911" s="1330" t="s">
        <v>1470</v>
      </c>
      <c r="F1911" s="1330">
        <v>44</v>
      </c>
      <c r="G1911" s="1330"/>
      <c r="H1911" s="1721">
        <v>57807</v>
      </c>
      <c r="I1911" s="1721">
        <v>57807</v>
      </c>
      <c r="J1911" s="4463"/>
    </row>
    <row r="1912" spans="1:10" ht="25.5">
      <c r="A1912" s="4567"/>
      <c r="B1912" s="4125"/>
      <c r="C1912" s="1330" t="s">
        <v>15482</v>
      </c>
      <c r="D1912" s="1330"/>
      <c r="E1912" s="1330" t="s">
        <v>1470</v>
      </c>
      <c r="F1912" s="1330">
        <v>54</v>
      </c>
      <c r="G1912" s="1330"/>
      <c r="H1912" s="1721">
        <v>59820</v>
      </c>
      <c r="I1912" s="1721">
        <v>59820</v>
      </c>
      <c r="J1912" s="4463"/>
    </row>
    <row r="1913" spans="1:10">
      <c r="A1913" s="4567"/>
      <c r="B1913" s="4125"/>
      <c r="C1913" s="1330" t="s">
        <v>15483</v>
      </c>
      <c r="D1913" s="1330"/>
      <c r="E1913" s="1330" t="s">
        <v>1470</v>
      </c>
      <c r="F1913" s="1330">
        <v>54</v>
      </c>
      <c r="G1913" s="1330"/>
      <c r="H1913" s="1721">
        <v>40605</v>
      </c>
      <c r="I1913" s="1721">
        <v>40605</v>
      </c>
      <c r="J1913" s="4463"/>
    </row>
    <row r="1914" spans="1:10" ht="25.5">
      <c r="A1914" s="4567"/>
      <c r="B1914" s="4125"/>
      <c r="C1914" s="1330" t="s">
        <v>15431</v>
      </c>
      <c r="D1914" s="1330"/>
      <c r="E1914" s="1330" t="s">
        <v>1463</v>
      </c>
      <c r="F1914" s="1330">
        <v>135</v>
      </c>
      <c r="G1914" s="1330"/>
      <c r="H1914" s="1721">
        <v>3521.32</v>
      </c>
      <c r="I1914" s="1721">
        <v>3521.32</v>
      </c>
      <c r="J1914" s="4463"/>
    </row>
    <row r="1915" spans="1:10" ht="38.25">
      <c r="A1915" s="4567"/>
      <c r="B1915" s="4126"/>
      <c r="C1915" s="1330" t="s">
        <v>15484</v>
      </c>
      <c r="D1915" s="1330"/>
      <c r="E1915" s="1330" t="s">
        <v>1470</v>
      </c>
      <c r="F1915" s="1330">
        <v>108</v>
      </c>
      <c r="G1915" s="1330"/>
      <c r="H1915" s="1721">
        <v>7840</v>
      </c>
      <c r="I1915" s="1721">
        <v>7840</v>
      </c>
      <c r="J1915" s="4464"/>
    </row>
    <row r="1916" spans="1:10" ht="15" customHeight="1">
      <c r="A1916" s="4567">
        <v>324</v>
      </c>
      <c r="B1916" s="4447" t="s">
        <v>15485</v>
      </c>
      <c r="C1916" s="1296" t="s">
        <v>14191</v>
      </c>
      <c r="D1916" s="1330"/>
      <c r="E1916" s="1330"/>
      <c r="F1916" s="1330">
        <v>972</v>
      </c>
      <c r="G1916" s="1330"/>
      <c r="H1916" s="3117">
        <v>489360.16</v>
      </c>
      <c r="I1916" s="3117">
        <v>489360.16</v>
      </c>
      <c r="J1916" s="4462" t="s">
        <v>15486</v>
      </c>
    </row>
    <row r="1917" spans="1:10" ht="25.5">
      <c r="A1917" s="4567"/>
      <c r="B1917" s="4125"/>
      <c r="C1917" s="1330" t="s">
        <v>15487</v>
      </c>
      <c r="D1917" s="1330"/>
      <c r="E1917" s="1330" t="s">
        <v>1470</v>
      </c>
      <c r="F1917" s="1330">
        <v>1</v>
      </c>
      <c r="G1917" s="1330"/>
      <c r="H1917" s="1721">
        <v>90999</v>
      </c>
      <c r="I1917" s="1721">
        <v>90999</v>
      </c>
      <c r="J1917" s="4463"/>
    </row>
    <row r="1918" spans="1:10">
      <c r="A1918" s="4567"/>
      <c r="B1918" s="4125"/>
      <c r="C1918" s="1330" t="s">
        <v>15488</v>
      </c>
      <c r="D1918" s="1330"/>
      <c r="E1918" s="1330" t="s">
        <v>1470</v>
      </c>
      <c r="F1918" s="1330">
        <v>1</v>
      </c>
      <c r="G1918" s="1330"/>
      <c r="H1918" s="1721">
        <v>30284</v>
      </c>
      <c r="I1918" s="1721">
        <v>30284</v>
      </c>
      <c r="J1918" s="4463"/>
    </row>
    <row r="1919" spans="1:10" ht="25.5">
      <c r="A1919" s="4567"/>
      <c r="B1919" s="4125"/>
      <c r="C1919" s="1330" t="s">
        <v>15489</v>
      </c>
      <c r="D1919" s="1330"/>
      <c r="E1919" s="1330" t="s">
        <v>1463</v>
      </c>
      <c r="F1919" s="1330">
        <v>900</v>
      </c>
      <c r="G1919" s="1330"/>
      <c r="H1919" s="1721">
        <v>16821.16</v>
      </c>
      <c r="I1919" s="1721">
        <v>16821.16</v>
      </c>
      <c r="J1919" s="4463"/>
    </row>
    <row r="1920" spans="1:10" ht="25.5">
      <c r="A1920" s="4567"/>
      <c r="B1920" s="4125"/>
      <c r="C1920" s="1330" t="s">
        <v>15490</v>
      </c>
      <c r="D1920" s="1330"/>
      <c r="E1920" s="1330" t="s">
        <v>1470</v>
      </c>
      <c r="F1920" s="1330">
        <v>16</v>
      </c>
      <c r="G1920" s="1330"/>
      <c r="H1920" s="1721">
        <v>80027</v>
      </c>
      <c r="I1920" s="1721">
        <v>80027</v>
      </c>
      <c r="J1920" s="4463"/>
    </row>
    <row r="1921" spans="1:10" ht="25.5">
      <c r="A1921" s="4567"/>
      <c r="B1921" s="4125"/>
      <c r="C1921" s="1330" t="s">
        <v>15491</v>
      </c>
      <c r="D1921" s="1330"/>
      <c r="E1921" s="1330" t="s">
        <v>1470</v>
      </c>
      <c r="F1921" s="1330">
        <v>4</v>
      </c>
      <c r="G1921" s="1330"/>
      <c r="H1921" s="1721">
        <v>10006</v>
      </c>
      <c r="I1921" s="1721">
        <v>10006</v>
      </c>
      <c r="J1921" s="4463"/>
    </row>
    <row r="1922" spans="1:10" ht="25.5">
      <c r="A1922" s="4567"/>
      <c r="B1922" s="4125"/>
      <c r="C1922" s="1330" t="s">
        <v>15492</v>
      </c>
      <c r="D1922" s="1330"/>
      <c r="E1922" s="1330" t="s">
        <v>1470</v>
      </c>
      <c r="F1922" s="1330">
        <v>6</v>
      </c>
      <c r="G1922" s="1330"/>
      <c r="H1922" s="1721">
        <v>20053</v>
      </c>
      <c r="I1922" s="1721">
        <v>20053</v>
      </c>
      <c r="J1922" s="4463"/>
    </row>
    <row r="1923" spans="1:10" ht="38.25">
      <c r="A1923" s="4567"/>
      <c r="B1923" s="4125"/>
      <c r="C1923" s="1330" t="s">
        <v>15477</v>
      </c>
      <c r="D1923" s="1330"/>
      <c r="E1923" s="1330" t="s">
        <v>1470</v>
      </c>
      <c r="F1923" s="1330">
        <v>28</v>
      </c>
      <c r="G1923" s="1330"/>
      <c r="H1923" s="1721">
        <v>30026</v>
      </c>
      <c r="I1923" s="1721">
        <v>30026</v>
      </c>
      <c r="J1923" s="4463"/>
    </row>
    <row r="1924" spans="1:10" ht="38.25">
      <c r="A1924" s="4567"/>
      <c r="B1924" s="4125"/>
      <c r="C1924" s="1330" t="s">
        <v>15493</v>
      </c>
      <c r="D1924" s="1330"/>
      <c r="E1924" s="1330" t="s">
        <v>1470</v>
      </c>
      <c r="F1924" s="1330">
        <v>52</v>
      </c>
      <c r="G1924" s="1330"/>
      <c r="H1924" s="1721">
        <v>40305</v>
      </c>
      <c r="I1924" s="1721">
        <v>40305</v>
      </c>
      <c r="J1924" s="4463"/>
    </row>
    <row r="1925" spans="1:10" ht="25.5">
      <c r="A1925" s="4567"/>
      <c r="B1925" s="4125"/>
      <c r="C1925" s="1330" t="s">
        <v>15481</v>
      </c>
      <c r="D1925" s="1330"/>
      <c r="E1925" s="1330" t="s">
        <v>1470</v>
      </c>
      <c r="F1925" s="1330">
        <v>36</v>
      </c>
      <c r="G1925" s="1330"/>
      <c r="H1925" s="1721">
        <v>40182</v>
      </c>
      <c r="I1925" s="1721">
        <v>40182</v>
      </c>
      <c r="J1925" s="4463"/>
    </row>
    <row r="1926" spans="1:10" ht="25.5">
      <c r="A1926" s="4567"/>
      <c r="B1926" s="4125"/>
      <c r="C1926" s="1330" t="s">
        <v>15431</v>
      </c>
      <c r="D1926" s="1330"/>
      <c r="E1926" s="1330" t="s">
        <v>1463</v>
      </c>
      <c r="F1926" s="1330">
        <v>700</v>
      </c>
      <c r="G1926" s="1330"/>
      <c r="H1926" s="1721">
        <v>40018</v>
      </c>
      <c r="I1926" s="1721">
        <v>40018</v>
      </c>
      <c r="J1926" s="4463"/>
    </row>
    <row r="1927" spans="1:10" ht="25.5">
      <c r="A1927" s="4567"/>
      <c r="B1927" s="4126"/>
      <c r="C1927" s="1330" t="s">
        <v>15494</v>
      </c>
      <c r="D1927" s="1330"/>
      <c r="E1927" s="1330" t="s">
        <v>1470</v>
      </c>
      <c r="F1927" s="1330">
        <v>36</v>
      </c>
      <c r="G1927" s="1330"/>
      <c r="H1927" s="1721">
        <v>90639</v>
      </c>
      <c r="I1927" s="1721">
        <v>90639</v>
      </c>
      <c r="J1927" s="4464"/>
    </row>
    <row r="1928" spans="1:10" ht="25.5">
      <c r="A1928" s="4561">
        <v>325</v>
      </c>
      <c r="B1928" s="4533" t="s">
        <v>15495</v>
      </c>
      <c r="C1928" s="1296" t="s">
        <v>15496</v>
      </c>
      <c r="D1928" s="1330"/>
      <c r="E1928" s="1330"/>
      <c r="F1928" s="1330"/>
      <c r="G1928" s="1330"/>
      <c r="H1928" s="1721"/>
      <c r="I1928" s="1721"/>
      <c r="J1928" s="4447" t="s">
        <v>15497</v>
      </c>
    </row>
    <row r="1929" spans="1:10" ht="38.25">
      <c r="A1929" s="4571"/>
      <c r="B1929" s="4485"/>
      <c r="C1929" s="1330" t="s">
        <v>15498</v>
      </c>
      <c r="D1929" s="1330"/>
      <c r="E1929" s="1330"/>
      <c r="F1929" s="1330"/>
      <c r="G1929" s="1330"/>
      <c r="H1929" s="3117">
        <v>5926268</v>
      </c>
      <c r="I1929" s="3117">
        <v>5926268</v>
      </c>
      <c r="J1929" s="4482"/>
    </row>
    <row r="1930" spans="1:10">
      <c r="A1930" s="4571"/>
      <c r="B1930" s="4485"/>
      <c r="C1930" s="1330" t="s">
        <v>15499</v>
      </c>
      <c r="D1930" s="1330"/>
      <c r="E1930" s="1330" t="s">
        <v>1470</v>
      </c>
      <c r="F1930" s="1330">
        <v>11</v>
      </c>
      <c r="G1930" s="1330"/>
      <c r="H1930" s="1721">
        <v>4018482</v>
      </c>
      <c r="I1930" s="1721">
        <v>4018482</v>
      </c>
      <c r="J1930" s="4482"/>
    </row>
    <row r="1931" spans="1:10">
      <c r="A1931" s="4571"/>
      <c r="B1931" s="4485"/>
      <c r="C1931" s="1330" t="s">
        <v>15500</v>
      </c>
      <c r="D1931" s="1330"/>
      <c r="E1931" s="1330" t="s">
        <v>1470</v>
      </c>
      <c r="F1931" s="1330">
        <v>4</v>
      </c>
      <c r="G1931" s="1330"/>
      <c r="H1931" s="1721">
        <v>1386587</v>
      </c>
      <c r="I1931" s="1721">
        <v>1386587</v>
      </c>
      <c r="J1931" s="4482"/>
    </row>
    <row r="1932" spans="1:10">
      <c r="A1932" s="4571"/>
      <c r="B1932" s="4485"/>
      <c r="C1932" s="3141" t="s">
        <v>15501</v>
      </c>
      <c r="D1932" s="1330"/>
      <c r="E1932" s="1330" t="s">
        <v>1470</v>
      </c>
      <c r="F1932" s="1330">
        <v>2</v>
      </c>
      <c r="G1932" s="1330"/>
      <c r="H1932" s="1721">
        <v>182391</v>
      </c>
      <c r="I1932" s="1721">
        <v>182391</v>
      </c>
      <c r="J1932" s="4482"/>
    </row>
    <row r="1933" spans="1:10" ht="25.5">
      <c r="A1933" s="4571"/>
      <c r="B1933" s="4485"/>
      <c r="C1933" s="3141" t="s">
        <v>15502</v>
      </c>
      <c r="D1933" s="1330"/>
      <c r="E1933" s="1330" t="s">
        <v>1463</v>
      </c>
      <c r="F1933" s="1330">
        <v>311.3</v>
      </c>
      <c r="G1933" s="1330"/>
      <c r="H1933" s="1721">
        <v>332900</v>
      </c>
      <c r="I1933" s="1721">
        <v>332900</v>
      </c>
      <c r="J1933" s="4482"/>
    </row>
    <row r="1934" spans="1:10" ht="25.5">
      <c r="A1934" s="4571"/>
      <c r="B1934" s="4485"/>
      <c r="C1934" s="3141" t="s">
        <v>15503</v>
      </c>
      <c r="D1934" s="1330"/>
      <c r="E1934" s="1330" t="s">
        <v>1826</v>
      </c>
      <c r="F1934" s="1330">
        <v>4</v>
      </c>
      <c r="G1934" s="1330"/>
      <c r="H1934" s="1721">
        <v>3846</v>
      </c>
      <c r="I1934" s="1721">
        <v>3846</v>
      </c>
      <c r="J1934" s="4482"/>
    </row>
    <row r="1935" spans="1:10" ht="25.5">
      <c r="A1935" s="4504"/>
      <c r="B1935" s="4486"/>
      <c r="C1935" s="3141" t="s">
        <v>15504</v>
      </c>
      <c r="D1935" s="1330"/>
      <c r="E1935" s="1330" t="s">
        <v>1826</v>
      </c>
      <c r="F1935" s="1330">
        <v>1</v>
      </c>
      <c r="G1935" s="1330"/>
      <c r="H1935" s="1721">
        <v>2062</v>
      </c>
      <c r="I1935" s="1721">
        <v>2062</v>
      </c>
      <c r="J1935" s="4483"/>
    </row>
    <row r="1936" spans="1:10" ht="25.5">
      <c r="A1936" s="4549">
        <v>326</v>
      </c>
      <c r="B1936" s="4447" t="s">
        <v>15505</v>
      </c>
      <c r="C1936" s="1296" t="s">
        <v>15506</v>
      </c>
      <c r="D1936" s="1330"/>
      <c r="E1936" s="1330"/>
      <c r="F1936" s="1330"/>
      <c r="G1936" s="1330"/>
      <c r="H1936" s="3117">
        <v>465283</v>
      </c>
      <c r="I1936" s="3117">
        <v>465283</v>
      </c>
      <c r="J1936" s="4462" t="s">
        <v>15507</v>
      </c>
    </row>
    <row r="1937" spans="1:10" ht="25.5">
      <c r="A1937" s="4550"/>
      <c r="B1937" s="4125"/>
      <c r="C1937" s="1330" t="s">
        <v>15508</v>
      </c>
      <c r="D1937" s="1330"/>
      <c r="E1937" s="1330" t="s">
        <v>1470</v>
      </c>
      <c r="F1937" s="1330">
        <v>2</v>
      </c>
      <c r="G1937" s="1330"/>
      <c r="H1937" s="1721">
        <v>4342</v>
      </c>
      <c r="I1937" s="1721"/>
      <c r="J1937" s="4463"/>
    </row>
    <row r="1938" spans="1:10" ht="38.25">
      <c r="A1938" s="4550"/>
      <c r="B1938" s="4125"/>
      <c r="C1938" s="1330" t="s">
        <v>15509</v>
      </c>
      <c r="D1938" s="1330"/>
      <c r="E1938" s="1330" t="s">
        <v>1470</v>
      </c>
      <c r="F1938" s="1330">
        <v>2</v>
      </c>
      <c r="G1938" s="1330"/>
      <c r="H1938" s="1721">
        <v>2978</v>
      </c>
      <c r="I1938" s="1721"/>
      <c r="J1938" s="4463"/>
    </row>
    <row r="1939" spans="1:10">
      <c r="A1939" s="4550"/>
      <c r="B1939" s="4125"/>
      <c r="C1939" s="1330" t="s">
        <v>13954</v>
      </c>
      <c r="D1939" s="1330"/>
      <c r="E1939" s="1330" t="s">
        <v>1470</v>
      </c>
      <c r="F1939" s="1330">
        <v>2</v>
      </c>
      <c r="G1939" s="1330"/>
      <c r="H1939" s="1721">
        <v>20132</v>
      </c>
      <c r="I1939" s="1721"/>
      <c r="J1939" s="4463"/>
    </row>
    <row r="1940" spans="1:10">
      <c r="A1940" s="4550"/>
      <c r="B1940" s="4125"/>
      <c r="C1940" s="1330" t="s">
        <v>15510</v>
      </c>
      <c r="D1940" s="1330"/>
      <c r="E1940" s="1330" t="s">
        <v>1470</v>
      </c>
      <c r="F1940" s="1330">
        <v>28</v>
      </c>
      <c r="G1940" s="1330"/>
      <c r="H1940" s="1721">
        <v>45389</v>
      </c>
      <c r="I1940" s="1721"/>
      <c r="J1940" s="4463"/>
    </row>
    <row r="1941" spans="1:10">
      <c r="A1941" s="4550"/>
      <c r="B1941" s="4125"/>
      <c r="C1941" s="1330" t="s">
        <v>15511</v>
      </c>
      <c r="D1941" s="1330"/>
      <c r="E1941" s="1330" t="s">
        <v>1470</v>
      </c>
      <c r="F1941" s="1330">
        <v>10</v>
      </c>
      <c r="G1941" s="1330"/>
      <c r="H1941" s="1721">
        <v>9006</v>
      </c>
      <c r="I1941" s="1721"/>
      <c r="J1941" s="4463"/>
    </row>
    <row r="1942" spans="1:10">
      <c r="A1942" s="4550"/>
      <c r="B1942" s="4125"/>
      <c r="C1942" s="1330" t="s">
        <v>15512</v>
      </c>
      <c r="D1942" s="1330"/>
      <c r="E1942" s="1330" t="s">
        <v>1826</v>
      </c>
      <c r="F1942" s="1330">
        <v>15</v>
      </c>
      <c r="G1942" s="1330"/>
      <c r="H1942" s="1721">
        <v>191</v>
      </c>
      <c r="I1942" s="1721"/>
      <c r="J1942" s="4463"/>
    </row>
    <row r="1943" spans="1:10" ht="25.5">
      <c r="A1943" s="4551"/>
      <c r="B1943" s="4126"/>
      <c r="C1943" s="1330" t="s">
        <v>15513</v>
      </c>
      <c r="D1943" s="1330"/>
      <c r="E1943" s="1330" t="s">
        <v>1470</v>
      </c>
      <c r="F1943" s="1330">
        <v>2</v>
      </c>
      <c r="G1943" s="1330"/>
      <c r="H1943" s="1721">
        <v>64</v>
      </c>
      <c r="I1943" s="1721"/>
      <c r="J1943" s="4464"/>
    </row>
    <row r="1944" spans="1:10" ht="15" customHeight="1">
      <c r="A1944" s="4549">
        <v>327</v>
      </c>
      <c r="B1944" s="4447" t="s">
        <v>15514</v>
      </c>
      <c r="C1944" s="1296" t="s">
        <v>5944</v>
      </c>
      <c r="D1944" s="1330"/>
      <c r="E1944" s="1330"/>
      <c r="F1944" s="1330"/>
      <c r="G1944" s="1330"/>
      <c r="H1944" s="3117">
        <v>41192.699999999997</v>
      </c>
      <c r="I1944" s="1721"/>
      <c r="J1944" s="4462" t="s">
        <v>15515</v>
      </c>
    </row>
    <row r="1945" spans="1:10">
      <c r="A1945" s="4550"/>
      <c r="B1945" s="4125"/>
      <c r="C1945" s="1330" t="s">
        <v>15516</v>
      </c>
      <c r="D1945" s="1330"/>
      <c r="E1945" s="1330" t="s">
        <v>1826</v>
      </c>
      <c r="F1945" s="1330">
        <v>3</v>
      </c>
      <c r="G1945" s="1330"/>
      <c r="H1945" s="1721">
        <v>35921</v>
      </c>
      <c r="I1945" s="1721"/>
      <c r="J1945" s="4463"/>
    </row>
    <row r="1946" spans="1:10" ht="38.25">
      <c r="A1946" s="4550"/>
      <c r="B1946" s="4126"/>
      <c r="C1946" s="1330" t="s">
        <v>15517</v>
      </c>
      <c r="D1946" s="1330"/>
      <c r="E1946" s="1330" t="s">
        <v>1463</v>
      </c>
      <c r="F1946" s="1330">
        <v>90</v>
      </c>
      <c r="G1946" s="1330"/>
      <c r="H1946" s="1721">
        <v>5271.7</v>
      </c>
      <c r="I1946" s="1721"/>
      <c r="J1946" s="4464"/>
    </row>
    <row r="1947" spans="1:10" ht="15" customHeight="1">
      <c r="A1947" s="4549">
        <v>328</v>
      </c>
      <c r="B1947" s="4447" t="s">
        <v>15518</v>
      </c>
      <c r="C1947" s="1296" t="s">
        <v>5944</v>
      </c>
      <c r="D1947" s="1330"/>
      <c r="E1947" s="1330"/>
      <c r="F1947" s="1330"/>
      <c r="G1947" s="1330"/>
      <c r="H1947" s="3117">
        <v>325040.5</v>
      </c>
      <c r="I1947" s="1721"/>
      <c r="J1947" s="4462" t="s">
        <v>15519</v>
      </c>
    </row>
    <row r="1948" spans="1:10">
      <c r="A1948" s="4550"/>
      <c r="B1948" s="4125"/>
      <c r="C1948" s="1330" t="s">
        <v>15516</v>
      </c>
      <c r="D1948" s="1330"/>
      <c r="E1948" s="1330" t="s">
        <v>1826</v>
      </c>
      <c r="F1948" s="1330">
        <v>6</v>
      </c>
      <c r="G1948" s="1330"/>
      <c r="H1948" s="1721">
        <v>141162</v>
      </c>
      <c r="I1948" s="1721"/>
      <c r="J1948" s="4463"/>
    </row>
    <row r="1949" spans="1:10">
      <c r="A1949" s="4550"/>
      <c r="B1949" s="4125"/>
      <c r="C1949" s="1330" t="s">
        <v>15520</v>
      </c>
      <c r="D1949" s="1330"/>
      <c r="E1949" s="1330" t="s">
        <v>1826</v>
      </c>
      <c r="F1949" s="1330">
        <v>6</v>
      </c>
      <c r="G1949" s="1330"/>
      <c r="H1949" s="1721">
        <v>146202</v>
      </c>
      <c r="I1949" s="1721"/>
      <c r="J1949" s="4463"/>
    </row>
    <row r="1950" spans="1:10">
      <c r="A1950" s="4550"/>
      <c r="B1950" s="4125"/>
      <c r="C1950" s="1330" t="s">
        <v>14119</v>
      </c>
      <c r="D1950" s="1330"/>
      <c r="E1950" s="1330" t="s">
        <v>1826</v>
      </c>
      <c r="F1950" s="1330">
        <v>6</v>
      </c>
      <c r="G1950" s="1330"/>
      <c r="H1950" s="1721">
        <v>23100</v>
      </c>
      <c r="I1950" s="1721"/>
      <c r="J1950" s="4463"/>
    </row>
    <row r="1951" spans="1:10">
      <c r="A1951" s="4550"/>
      <c r="B1951" s="4125"/>
      <c r="C1951" s="1330" t="s">
        <v>15521</v>
      </c>
      <c r="D1951" s="1330"/>
      <c r="E1951" s="1330" t="s">
        <v>1826</v>
      </c>
      <c r="F1951" s="1330">
        <v>6</v>
      </c>
      <c r="G1951" s="1330"/>
      <c r="H1951" s="1721">
        <v>8280</v>
      </c>
      <c r="I1951" s="1721"/>
      <c r="J1951" s="4463"/>
    </row>
    <row r="1952" spans="1:10" ht="38.25">
      <c r="A1952" s="4551"/>
      <c r="B1952" s="4126"/>
      <c r="C1952" s="1330" t="s">
        <v>15522</v>
      </c>
      <c r="D1952" s="1330"/>
      <c r="E1952" s="1330" t="s">
        <v>1463</v>
      </c>
      <c r="F1952" s="1330">
        <v>18</v>
      </c>
      <c r="G1952" s="1330"/>
      <c r="H1952" s="1721">
        <v>6296.5</v>
      </c>
      <c r="I1952" s="1721"/>
      <c r="J1952" s="4464"/>
    </row>
    <row r="1953" spans="1:10" ht="15" customHeight="1">
      <c r="A1953" s="4549">
        <v>329</v>
      </c>
      <c r="B1953" s="4447" t="s">
        <v>15523</v>
      </c>
      <c r="C1953" s="1296" t="s">
        <v>5944</v>
      </c>
      <c r="D1953" s="1330"/>
      <c r="E1953" s="1330"/>
      <c r="F1953" s="1330"/>
      <c r="G1953" s="1330"/>
      <c r="H1953" s="3117">
        <v>9275251</v>
      </c>
      <c r="I1953" s="1721"/>
      <c r="J1953" s="4462" t="s">
        <v>15524</v>
      </c>
    </row>
    <row r="1954" spans="1:10">
      <c r="A1954" s="4550"/>
      <c r="B1954" s="4125"/>
      <c r="C1954" s="1330" t="s">
        <v>15525</v>
      </c>
      <c r="D1954" s="1330"/>
      <c r="E1954" s="1330" t="s">
        <v>1826</v>
      </c>
      <c r="F1954" s="1330">
        <v>65</v>
      </c>
      <c r="G1954" s="1330"/>
      <c r="H1954" s="1721">
        <v>5900600</v>
      </c>
      <c r="I1954" s="1721"/>
      <c r="J1954" s="4463"/>
    </row>
    <row r="1955" spans="1:10">
      <c r="A1955" s="4550"/>
      <c r="B1955" s="4125"/>
      <c r="C1955" s="1330" t="s">
        <v>15526</v>
      </c>
      <c r="D1955" s="1330"/>
      <c r="E1955" s="1330" t="s">
        <v>1826</v>
      </c>
      <c r="F1955" s="1330">
        <v>1</v>
      </c>
      <c r="G1955" s="1330"/>
      <c r="H1955" s="1721">
        <v>58011</v>
      </c>
      <c r="I1955" s="1721"/>
      <c r="J1955" s="4463"/>
    </row>
    <row r="1956" spans="1:10" ht="38.25">
      <c r="A1956" s="4550"/>
      <c r="B1956" s="4125"/>
      <c r="C1956" s="1330" t="s">
        <v>15527</v>
      </c>
      <c r="D1956" s="1330"/>
      <c r="E1956" s="1330" t="s">
        <v>1826</v>
      </c>
      <c r="F1956" s="1330">
        <v>62</v>
      </c>
      <c r="G1956" s="1330"/>
      <c r="H1956" s="1721">
        <v>1395991</v>
      </c>
      <c r="I1956" s="1721"/>
      <c r="J1956" s="4463"/>
    </row>
    <row r="1957" spans="1:10" ht="38.25">
      <c r="A1957" s="4550"/>
      <c r="B1957" s="4125"/>
      <c r="C1957" s="1330" t="s">
        <v>15528</v>
      </c>
      <c r="D1957" s="1330"/>
      <c r="E1957" s="1330" t="s">
        <v>1826</v>
      </c>
      <c r="F1957" s="1330">
        <v>122</v>
      </c>
      <c r="G1957" s="1330"/>
      <c r="H1957" s="1721">
        <v>551304</v>
      </c>
      <c r="I1957" s="1721"/>
      <c r="J1957" s="4463"/>
    </row>
    <row r="1958" spans="1:10" ht="38.25">
      <c r="A1958" s="4550"/>
      <c r="B1958" s="4125"/>
      <c r="C1958" s="1330" t="s">
        <v>15529</v>
      </c>
      <c r="D1958" s="1330"/>
      <c r="E1958" s="1330" t="s">
        <v>1826</v>
      </c>
      <c r="F1958" s="1330">
        <v>124</v>
      </c>
      <c r="G1958" s="1330"/>
      <c r="H1958" s="1721">
        <v>587992</v>
      </c>
      <c r="I1958" s="1721"/>
      <c r="J1958" s="4463"/>
    </row>
    <row r="1959" spans="1:10">
      <c r="A1959" s="4550"/>
      <c r="B1959" s="4125"/>
      <c r="C1959" s="1330" t="s">
        <v>15530</v>
      </c>
      <c r="D1959" s="1330"/>
      <c r="E1959" s="1330" t="s">
        <v>1826</v>
      </c>
      <c r="F1959" s="1330">
        <v>1</v>
      </c>
      <c r="G1959" s="1330"/>
      <c r="H1959" s="1721">
        <v>87563</v>
      </c>
      <c r="I1959" s="1721"/>
      <c r="J1959" s="4463"/>
    </row>
    <row r="1960" spans="1:10" ht="25.5">
      <c r="A1960" s="4550"/>
      <c r="B1960" s="4125"/>
      <c r="C1960" s="1330" t="s">
        <v>15531</v>
      </c>
      <c r="D1960" s="1330"/>
      <c r="E1960" s="1330" t="s">
        <v>1463</v>
      </c>
      <c r="F1960" s="1330">
        <v>436</v>
      </c>
      <c r="G1960" s="1330"/>
      <c r="H1960" s="1721">
        <v>13317</v>
      </c>
      <c r="I1960" s="1721"/>
      <c r="J1960" s="4463"/>
    </row>
    <row r="1961" spans="1:10" ht="25.5">
      <c r="A1961" s="4550"/>
      <c r="B1961" s="4125"/>
      <c r="C1961" s="1330" t="s">
        <v>15532</v>
      </c>
      <c r="D1961" s="1330"/>
      <c r="E1961" s="1330" t="s">
        <v>1463</v>
      </c>
      <c r="F1961" s="1330">
        <v>129</v>
      </c>
      <c r="G1961" s="1330"/>
      <c r="H1961" s="1721">
        <v>6405</v>
      </c>
      <c r="I1961" s="1721"/>
      <c r="J1961" s="4463"/>
    </row>
    <row r="1962" spans="1:10" ht="25.5">
      <c r="A1962" s="4550"/>
      <c r="B1962" s="4125"/>
      <c r="C1962" s="1330" t="s">
        <v>15533</v>
      </c>
      <c r="D1962" s="1330"/>
      <c r="E1962" s="1330" t="s">
        <v>1463</v>
      </c>
      <c r="F1962" s="1330">
        <v>1718</v>
      </c>
      <c r="G1962" s="1330"/>
      <c r="H1962" s="1721">
        <v>181217</v>
      </c>
      <c r="I1962" s="1721"/>
      <c r="J1962" s="4463"/>
    </row>
    <row r="1963" spans="1:10" ht="25.5">
      <c r="A1963" s="4550"/>
      <c r="B1963" s="4125"/>
      <c r="C1963" s="1330" t="s">
        <v>15534</v>
      </c>
      <c r="D1963" s="1330"/>
      <c r="E1963" s="1330" t="s">
        <v>1463</v>
      </c>
      <c r="F1963" s="1330">
        <v>464</v>
      </c>
      <c r="G1963" s="1330"/>
      <c r="H1963" s="1721">
        <v>62012</v>
      </c>
      <c r="I1963" s="1721"/>
      <c r="J1963" s="4463"/>
    </row>
    <row r="1964" spans="1:10" ht="25.5">
      <c r="A1964" s="4550"/>
      <c r="B1964" s="4125"/>
      <c r="C1964" s="1330" t="s">
        <v>15535</v>
      </c>
      <c r="D1964" s="1330"/>
      <c r="E1964" s="1330" t="s">
        <v>1463</v>
      </c>
      <c r="F1964" s="1330">
        <v>269</v>
      </c>
      <c r="G1964" s="1330"/>
      <c r="H1964" s="1721">
        <v>49774</v>
      </c>
      <c r="I1964" s="1721"/>
      <c r="J1964" s="4463"/>
    </row>
    <row r="1965" spans="1:10" ht="25.5">
      <c r="A1965" s="4551"/>
      <c r="B1965" s="4126"/>
      <c r="C1965" s="1330" t="s">
        <v>15536</v>
      </c>
      <c r="D1965" s="1330"/>
      <c r="E1965" s="1330" t="s">
        <v>1463</v>
      </c>
      <c r="F1965" s="1330">
        <v>1548</v>
      </c>
      <c r="G1965" s="1330"/>
      <c r="H1965" s="1721">
        <v>381065</v>
      </c>
      <c r="I1965" s="1721"/>
      <c r="J1965" s="4464"/>
    </row>
    <row r="1966" spans="1:10" ht="25.5">
      <c r="A1966" s="4567">
        <v>330</v>
      </c>
      <c r="B1966" s="4447" t="s">
        <v>15537</v>
      </c>
      <c r="C1966" s="1296" t="s">
        <v>15538</v>
      </c>
      <c r="D1966" s="1330"/>
      <c r="E1966" s="1330"/>
      <c r="F1966" s="1296">
        <v>3495</v>
      </c>
      <c r="G1966" s="1296"/>
      <c r="H1966" s="3117">
        <v>1911015</v>
      </c>
      <c r="I1966" s="3117">
        <v>1911015</v>
      </c>
      <c r="J1966" s="4462" t="s">
        <v>15539</v>
      </c>
    </row>
    <row r="1967" spans="1:10" ht="25.5">
      <c r="A1967" s="4567"/>
      <c r="B1967" s="4125"/>
      <c r="C1967" s="1330" t="s">
        <v>15540</v>
      </c>
      <c r="D1967" s="1330"/>
      <c r="E1967" s="1330" t="s">
        <v>1470</v>
      </c>
      <c r="F1967" s="1330">
        <v>79</v>
      </c>
      <c r="G1967" s="1330"/>
      <c r="H1967" s="1721">
        <v>610132</v>
      </c>
      <c r="I1967" s="1721">
        <v>610132</v>
      </c>
      <c r="J1967" s="4463"/>
    </row>
    <row r="1968" spans="1:10" ht="25.5">
      <c r="A1968" s="4567"/>
      <c r="B1968" s="4125"/>
      <c r="C1968" s="1330" t="s">
        <v>15541</v>
      </c>
      <c r="D1968" s="1330"/>
      <c r="E1968" s="1330" t="s">
        <v>1463</v>
      </c>
      <c r="F1968" s="1330">
        <v>1480</v>
      </c>
      <c r="G1968" s="1330"/>
      <c r="H1968" s="1721">
        <v>393551</v>
      </c>
      <c r="I1968" s="1721">
        <v>393551</v>
      </c>
      <c r="J1968" s="4463"/>
    </row>
    <row r="1969" spans="1:10" ht="25.5">
      <c r="A1969" s="4567"/>
      <c r="B1969" s="4125"/>
      <c r="C1969" s="1330" t="s">
        <v>15542</v>
      </c>
      <c r="D1969" s="1330"/>
      <c r="E1969" s="1330" t="s">
        <v>1463</v>
      </c>
      <c r="F1969" s="1330">
        <v>1025</v>
      </c>
      <c r="G1969" s="1330"/>
      <c r="H1969" s="1721">
        <v>241141</v>
      </c>
      <c r="I1969" s="1721">
        <v>241141</v>
      </c>
      <c r="J1969" s="4463"/>
    </row>
    <row r="1970" spans="1:10" ht="25.5">
      <c r="A1970" s="4567"/>
      <c r="B1970" s="4125"/>
      <c r="C1970" s="1330" t="s">
        <v>15543</v>
      </c>
      <c r="D1970" s="1330"/>
      <c r="E1970" s="1330" t="s">
        <v>1463</v>
      </c>
      <c r="F1970" s="1330">
        <v>190</v>
      </c>
      <c r="G1970" s="1330"/>
      <c r="H1970" s="1721">
        <v>60000</v>
      </c>
      <c r="I1970" s="1721">
        <v>60000</v>
      </c>
      <c r="J1970" s="4463"/>
    </row>
    <row r="1971" spans="1:10" ht="25.5">
      <c r="A1971" s="4567"/>
      <c r="B1971" s="4125"/>
      <c r="C1971" s="1330" t="s">
        <v>15544</v>
      </c>
      <c r="D1971" s="1330"/>
      <c r="E1971" s="1330" t="s">
        <v>1463</v>
      </c>
      <c r="F1971" s="1330">
        <v>740</v>
      </c>
      <c r="G1971" s="1330"/>
      <c r="H1971" s="1721">
        <v>140094</v>
      </c>
      <c r="I1971" s="1721">
        <v>140094</v>
      </c>
      <c r="J1971" s="4463"/>
    </row>
    <row r="1972" spans="1:10" ht="25.5">
      <c r="A1972" s="4567"/>
      <c r="B1972" s="4125"/>
      <c r="C1972" s="1330" t="s">
        <v>15545</v>
      </c>
      <c r="D1972" s="1330"/>
      <c r="E1972" s="1330" t="s">
        <v>1470</v>
      </c>
      <c r="F1972" s="1330">
        <v>89</v>
      </c>
      <c r="G1972" s="1330"/>
      <c r="H1972" s="1721">
        <v>30774</v>
      </c>
      <c r="I1972" s="1721">
        <v>30774</v>
      </c>
      <c r="J1972" s="4463"/>
    </row>
    <row r="1973" spans="1:10" ht="25.5">
      <c r="A1973" s="4567"/>
      <c r="B1973" s="4125"/>
      <c r="C1973" s="1330" t="s">
        <v>15546</v>
      </c>
      <c r="D1973" s="1330"/>
      <c r="E1973" s="1330" t="s">
        <v>1470</v>
      </c>
      <c r="F1973" s="1330">
        <v>36</v>
      </c>
      <c r="G1973" s="1330"/>
      <c r="H1973" s="1721">
        <v>30573</v>
      </c>
      <c r="I1973" s="1721">
        <v>30573</v>
      </c>
      <c r="J1973" s="4463"/>
    </row>
    <row r="1974" spans="1:10" ht="38.25">
      <c r="A1974" s="4567"/>
      <c r="B1974" s="4125"/>
      <c r="C1974" s="1330" t="s">
        <v>15547</v>
      </c>
      <c r="D1974" s="1330"/>
      <c r="E1974" s="1330" t="s">
        <v>2088</v>
      </c>
      <c r="F1974" s="1330">
        <v>70</v>
      </c>
      <c r="G1974" s="1330"/>
      <c r="H1974" s="1721">
        <v>70564</v>
      </c>
      <c r="I1974" s="1721">
        <v>70564</v>
      </c>
      <c r="J1974" s="4463"/>
    </row>
    <row r="1975" spans="1:10" ht="25.5">
      <c r="A1975" s="4567"/>
      <c r="B1975" s="4125"/>
      <c r="C1975" s="1330" t="s">
        <v>15439</v>
      </c>
      <c r="D1975" s="1330"/>
      <c r="E1975" s="1330" t="s">
        <v>1470</v>
      </c>
      <c r="F1975" s="1330">
        <v>152</v>
      </c>
      <c r="G1975" s="1330"/>
      <c r="H1975" s="1721">
        <v>30048</v>
      </c>
      <c r="I1975" s="1721">
        <v>30048</v>
      </c>
      <c r="J1975" s="4463"/>
    </row>
    <row r="1976" spans="1:10" ht="38.25">
      <c r="A1976" s="4567"/>
      <c r="B1976" s="4125"/>
      <c r="C1976" s="1330" t="s">
        <v>15548</v>
      </c>
      <c r="D1976" s="1330"/>
      <c r="E1976" s="1330" t="s">
        <v>1470</v>
      </c>
      <c r="F1976" s="1330">
        <v>76</v>
      </c>
      <c r="G1976" s="1330"/>
      <c r="H1976" s="1721">
        <v>40112</v>
      </c>
      <c r="I1976" s="1721">
        <v>40112</v>
      </c>
      <c r="J1976" s="4463"/>
    </row>
    <row r="1977" spans="1:10" ht="25.5">
      <c r="A1977" s="4567"/>
      <c r="B1977" s="4125"/>
      <c r="C1977" s="1330" t="s">
        <v>15549</v>
      </c>
      <c r="D1977" s="1330"/>
      <c r="E1977" s="1330" t="s">
        <v>1470</v>
      </c>
      <c r="F1977" s="1330">
        <v>30</v>
      </c>
      <c r="G1977" s="1330"/>
      <c r="H1977" s="1721">
        <v>90192</v>
      </c>
      <c r="I1977" s="1721">
        <v>90192</v>
      </c>
      <c r="J1977" s="4463"/>
    </row>
    <row r="1978" spans="1:10" ht="25.5">
      <c r="A1978" s="4567"/>
      <c r="B1978" s="4125"/>
      <c r="C1978" s="1330" t="s">
        <v>15550</v>
      </c>
      <c r="D1978" s="1330"/>
      <c r="E1978" s="1330" t="s">
        <v>1470</v>
      </c>
      <c r="F1978" s="1330">
        <v>30</v>
      </c>
      <c r="G1978" s="1330"/>
      <c r="H1978" s="1721">
        <v>52122</v>
      </c>
      <c r="I1978" s="1721">
        <v>52122</v>
      </c>
      <c r="J1978" s="4463"/>
    </row>
    <row r="1979" spans="1:10">
      <c r="A1979" s="4567"/>
      <c r="B1979" s="4125"/>
      <c r="C1979" s="1330" t="s">
        <v>15483</v>
      </c>
      <c r="D1979" s="1330"/>
      <c r="E1979" s="1330" t="s">
        <v>1470</v>
      </c>
      <c r="F1979" s="1330">
        <v>30</v>
      </c>
      <c r="G1979" s="1330"/>
      <c r="H1979" s="1721">
        <v>40587</v>
      </c>
      <c r="I1979" s="1721">
        <v>40587</v>
      </c>
      <c r="J1979" s="4463"/>
    </row>
    <row r="1980" spans="1:10" ht="25.5">
      <c r="A1980" s="4567"/>
      <c r="B1980" s="4125"/>
      <c r="C1980" s="1330" t="s">
        <v>15551</v>
      </c>
      <c r="D1980" s="1330"/>
      <c r="E1980" s="1330" t="s">
        <v>1463</v>
      </c>
      <c r="F1980" s="1330">
        <v>60</v>
      </c>
      <c r="G1980" s="1330"/>
      <c r="H1980" s="1721">
        <v>30049</v>
      </c>
      <c r="I1980" s="1721">
        <v>30049</v>
      </c>
      <c r="J1980" s="4463"/>
    </row>
    <row r="1981" spans="1:10" ht="38.25">
      <c r="A1981" s="4567"/>
      <c r="B1981" s="4125"/>
      <c r="C1981" s="1330" t="s">
        <v>15552</v>
      </c>
      <c r="D1981" s="1330"/>
      <c r="E1981" s="1330" t="s">
        <v>1470</v>
      </c>
      <c r="F1981" s="1330">
        <v>60</v>
      </c>
      <c r="G1981" s="1330"/>
      <c r="H1981" s="1721">
        <v>10956</v>
      </c>
      <c r="I1981" s="1721">
        <v>10956</v>
      </c>
      <c r="J1981" s="4463"/>
    </row>
    <row r="1982" spans="1:10" ht="25.5">
      <c r="A1982" s="4567"/>
      <c r="B1982" s="4125"/>
      <c r="C1982" s="1296" t="s">
        <v>15487</v>
      </c>
      <c r="D1982" s="1330"/>
      <c r="E1982" s="1330" t="s">
        <v>1470</v>
      </c>
      <c r="F1982" s="1330">
        <v>1</v>
      </c>
      <c r="G1982" s="1330"/>
      <c r="H1982" s="1721">
        <v>20047</v>
      </c>
      <c r="I1982" s="1721">
        <v>20047</v>
      </c>
      <c r="J1982" s="4463"/>
    </row>
    <row r="1983" spans="1:10" ht="25.5">
      <c r="A1983" s="4567"/>
      <c r="B1983" s="4126"/>
      <c r="C1983" s="1330" t="s">
        <v>15553</v>
      </c>
      <c r="D1983" s="1330"/>
      <c r="E1983" s="1330" t="s">
        <v>1470</v>
      </c>
      <c r="F1983" s="1330">
        <v>2</v>
      </c>
      <c r="G1983" s="1330"/>
      <c r="H1983" s="1721">
        <v>20073</v>
      </c>
      <c r="I1983" s="1721">
        <v>20073</v>
      </c>
      <c r="J1983" s="4464"/>
    </row>
    <row r="1984" spans="1:10" ht="38.25">
      <c r="A1984" s="4567">
        <v>331</v>
      </c>
      <c r="B1984" s="4501" t="s">
        <v>15554</v>
      </c>
      <c r="C1984" s="1296" t="s">
        <v>15555</v>
      </c>
      <c r="D1984" s="1330"/>
      <c r="E1984" s="1330"/>
      <c r="F1984" s="1330">
        <v>580</v>
      </c>
      <c r="G1984" s="1330"/>
      <c r="H1984" s="3117">
        <v>834847.37</v>
      </c>
      <c r="I1984" s="3117">
        <v>834847.37</v>
      </c>
      <c r="J1984" s="4462" t="s">
        <v>15556</v>
      </c>
    </row>
    <row r="1985" spans="1:10">
      <c r="A1985" s="4567"/>
      <c r="B1985" s="4501"/>
      <c r="C1985" s="1330" t="s">
        <v>15557</v>
      </c>
      <c r="D1985" s="1330"/>
      <c r="E1985" s="1330" t="s">
        <v>1470</v>
      </c>
      <c r="F1985" s="1330">
        <v>20</v>
      </c>
      <c r="G1985" s="1330"/>
      <c r="H1985" s="1721">
        <v>321530</v>
      </c>
      <c r="I1985" s="1721">
        <v>321530</v>
      </c>
      <c r="J1985" s="4463"/>
    </row>
    <row r="1986" spans="1:10">
      <c r="A1986" s="4567"/>
      <c r="B1986" s="4501"/>
      <c r="C1986" s="1330" t="s">
        <v>15558</v>
      </c>
      <c r="D1986" s="1330"/>
      <c r="E1986" s="1330" t="s">
        <v>1463</v>
      </c>
      <c r="F1986" s="1330">
        <v>580</v>
      </c>
      <c r="G1986" s="1330"/>
      <c r="H1986" s="1721">
        <v>75900</v>
      </c>
      <c r="I1986" s="1721">
        <v>75900</v>
      </c>
      <c r="J1986" s="4463"/>
    </row>
    <row r="1987" spans="1:10" ht="25.5">
      <c r="A1987" s="4567"/>
      <c r="B1987" s="4501"/>
      <c r="C1987" s="1330" t="s">
        <v>15545</v>
      </c>
      <c r="D1987" s="1330"/>
      <c r="E1987" s="1330" t="s">
        <v>1470</v>
      </c>
      <c r="F1987" s="1330">
        <v>22</v>
      </c>
      <c r="G1987" s="1330"/>
      <c r="H1987" s="1721">
        <v>20598</v>
      </c>
      <c r="I1987" s="1721">
        <v>20598</v>
      </c>
      <c r="J1987" s="4463"/>
    </row>
    <row r="1988" spans="1:10" ht="25.5">
      <c r="A1988" s="4567"/>
      <c r="B1988" s="4501"/>
      <c r="C1988" s="1330" t="s">
        <v>15439</v>
      </c>
      <c r="D1988" s="1330"/>
      <c r="E1988" s="1330" t="s">
        <v>1470</v>
      </c>
      <c r="F1988" s="1330">
        <v>44</v>
      </c>
      <c r="G1988" s="1330"/>
      <c r="H1988" s="1721">
        <v>20465</v>
      </c>
      <c r="I1988" s="1721">
        <v>20465</v>
      </c>
      <c r="J1988" s="4463"/>
    </row>
    <row r="1989" spans="1:10" ht="38.25">
      <c r="A1989" s="4567"/>
      <c r="B1989" s="4501"/>
      <c r="C1989" s="1330" t="s">
        <v>15559</v>
      </c>
      <c r="D1989" s="1330"/>
      <c r="E1989" s="1330" t="s">
        <v>1470</v>
      </c>
      <c r="F1989" s="1330">
        <v>10</v>
      </c>
      <c r="G1989" s="1330"/>
      <c r="H1989" s="1721">
        <v>10918</v>
      </c>
      <c r="I1989" s="1721">
        <v>10918</v>
      </c>
      <c r="J1989" s="4463"/>
    </row>
    <row r="1990" spans="1:10" ht="25.5">
      <c r="A1990" s="4567"/>
      <c r="B1990" s="4501"/>
      <c r="C1990" s="1330" t="s">
        <v>15560</v>
      </c>
      <c r="D1990" s="1330"/>
      <c r="E1990" s="1330" t="s">
        <v>1470</v>
      </c>
      <c r="F1990" s="1330"/>
      <c r="G1990" s="1330"/>
      <c r="H1990" s="1721">
        <v>20036</v>
      </c>
      <c r="I1990" s="1721">
        <v>20036</v>
      </c>
      <c r="J1990" s="4463"/>
    </row>
    <row r="1991" spans="1:10" ht="25.5">
      <c r="A1991" s="4567"/>
      <c r="B1991" s="4501"/>
      <c r="C1991" s="1330" t="s">
        <v>15561</v>
      </c>
      <c r="D1991" s="1330"/>
      <c r="E1991" s="1330" t="s">
        <v>1470</v>
      </c>
      <c r="F1991" s="1330">
        <v>20</v>
      </c>
      <c r="G1991" s="1330"/>
      <c r="H1991" s="1721">
        <v>57000</v>
      </c>
      <c r="I1991" s="1721">
        <v>57000</v>
      </c>
      <c r="J1991" s="4463"/>
    </row>
    <row r="1992" spans="1:10" ht="25.5">
      <c r="A1992" s="4567"/>
      <c r="B1992" s="4501"/>
      <c r="C1992" s="1330" t="s">
        <v>15562</v>
      </c>
      <c r="D1992" s="1330"/>
      <c r="E1992" s="1330" t="s">
        <v>1470</v>
      </c>
      <c r="F1992" s="1330">
        <v>20</v>
      </c>
      <c r="G1992" s="1330"/>
      <c r="H1992" s="1721">
        <v>126479</v>
      </c>
      <c r="I1992" s="1721">
        <v>126479</v>
      </c>
      <c r="J1992" s="4463"/>
    </row>
    <row r="1993" spans="1:10">
      <c r="A1993" s="4567"/>
      <c r="B1993" s="4501"/>
      <c r="C1993" s="1330" t="s">
        <v>15563</v>
      </c>
      <c r="D1993" s="1330"/>
      <c r="E1993" s="1330" t="s">
        <v>1470</v>
      </c>
      <c r="F1993" s="1330">
        <v>20</v>
      </c>
      <c r="G1993" s="1330"/>
      <c r="H1993" s="1721">
        <v>70487</v>
      </c>
      <c r="I1993" s="1721">
        <v>70487</v>
      </c>
      <c r="J1993" s="4463"/>
    </row>
    <row r="1994" spans="1:10">
      <c r="A1994" s="4567"/>
      <c r="B1994" s="4501"/>
      <c r="C1994" s="1330" t="s">
        <v>15564</v>
      </c>
      <c r="D1994" s="1330"/>
      <c r="E1994" s="1330" t="s">
        <v>1463</v>
      </c>
      <c r="F1994" s="1330">
        <v>70</v>
      </c>
      <c r="G1994" s="1330"/>
      <c r="H1994" s="1721">
        <v>20674</v>
      </c>
      <c r="I1994" s="1721">
        <v>20674</v>
      </c>
      <c r="J1994" s="4463"/>
    </row>
    <row r="1995" spans="1:10" ht="38.25">
      <c r="A1995" s="4567"/>
      <c r="B1995" s="4501"/>
      <c r="C1995" s="1330" t="s">
        <v>15565</v>
      </c>
      <c r="D1995" s="1330"/>
      <c r="E1995" s="1330" t="s">
        <v>1470</v>
      </c>
      <c r="F1995" s="1330">
        <v>40</v>
      </c>
      <c r="G1995" s="1330"/>
      <c r="H1995" s="1721">
        <v>40622</v>
      </c>
      <c r="I1995" s="1721">
        <v>40622</v>
      </c>
      <c r="J1995" s="4463"/>
    </row>
    <row r="1996" spans="1:10" ht="38.25">
      <c r="A1996" s="4567"/>
      <c r="B1996" s="4501"/>
      <c r="C1996" s="1296" t="s">
        <v>15566</v>
      </c>
      <c r="D1996" s="1330"/>
      <c r="E1996" s="1330" t="s">
        <v>1470</v>
      </c>
      <c r="F1996" s="1330">
        <v>1</v>
      </c>
      <c r="G1996" s="1330"/>
      <c r="H1996" s="1721">
        <v>20472</v>
      </c>
      <c r="I1996" s="1721">
        <v>20472</v>
      </c>
      <c r="J1996" s="4463"/>
    </row>
    <row r="1997" spans="1:10" ht="25.5">
      <c r="A1997" s="4567"/>
      <c r="B1997" s="4501"/>
      <c r="C1997" s="1330" t="s">
        <v>15567</v>
      </c>
      <c r="D1997" s="1330"/>
      <c r="E1997" s="1330" t="s">
        <v>1470</v>
      </c>
      <c r="F1997" s="1330">
        <v>1</v>
      </c>
      <c r="G1997" s="1330"/>
      <c r="H1997" s="1721">
        <v>8500</v>
      </c>
      <c r="I1997" s="1721">
        <v>8500</v>
      </c>
      <c r="J1997" s="4463"/>
    </row>
    <row r="1998" spans="1:10" ht="25.5">
      <c r="A1998" s="4567"/>
      <c r="B1998" s="4501"/>
      <c r="C1998" s="1330" t="s">
        <v>15568</v>
      </c>
      <c r="D1998" s="1330"/>
      <c r="E1998" s="1330" t="s">
        <v>1470</v>
      </c>
      <c r="F1998" s="1330">
        <v>2</v>
      </c>
      <c r="G1998" s="1330"/>
      <c r="H1998" s="1721">
        <v>2017.37</v>
      </c>
      <c r="I1998" s="1721">
        <v>2017.37</v>
      </c>
      <c r="J1998" s="4463"/>
    </row>
    <row r="1999" spans="1:10" ht="38.25">
      <c r="A1999" s="4567"/>
      <c r="B1999" s="4501"/>
      <c r="C1999" s="1330" t="s">
        <v>15569</v>
      </c>
      <c r="D1999" s="1330"/>
      <c r="E1999" s="1330" t="s">
        <v>1470</v>
      </c>
      <c r="F1999" s="1330">
        <v>1</v>
      </c>
      <c r="G1999" s="1330"/>
      <c r="H1999" s="1721">
        <v>9020</v>
      </c>
      <c r="I1999" s="1721">
        <v>9020</v>
      </c>
      <c r="J1999" s="4463"/>
    </row>
    <row r="2000" spans="1:10">
      <c r="A2000" s="4567"/>
      <c r="B2000" s="4501"/>
      <c r="C2000" s="1330" t="s">
        <v>15359</v>
      </c>
      <c r="D2000" s="1330"/>
      <c r="E2000" s="1330" t="s">
        <v>1470</v>
      </c>
      <c r="F2000" s="1330">
        <v>1</v>
      </c>
      <c r="G2000" s="1330"/>
      <c r="H2000" s="1721">
        <v>10129</v>
      </c>
      <c r="I2000" s="1721">
        <v>10129</v>
      </c>
      <c r="J2000" s="4464"/>
    </row>
    <row r="2001" spans="1:10" ht="38.25">
      <c r="A2001" s="4570">
        <v>332</v>
      </c>
      <c r="B2001" s="4447" t="s">
        <v>15570</v>
      </c>
      <c r="C2001" s="1296" t="s">
        <v>15571</v>
      </c>
      <c r="D2001" s="1330"/>
      <c r="E2001" s="1296"/>
      <c r="F2001" s="1296">
        <v>1900</v>
      </c>
      <c r="G2001" s="1296"/>
      <c r="H2001" s="3117">
        <v>1228854.17</v>
      </c>
      <c r="I2001" s="3117">
        <v>1228854.17</v>
      </c>
      <c r="J2001" s="4462" t="s">
        <v>15572</v>
      </c>
    </row>
    <row r="2002" spans="1:10">
      <c r="A2002" s="4570"/>
      <c r="B2002" s="4125"/>
      <c r="C2002" s="1330" t="s">
        <v>15557</v>
      </c>
      <c r="D2002" s="1330"/>
      <c r="E2002" s="1330" t="s">
        <v>1470</v>
      </c>
      <c r="F2002" s="1330">
        <v>15</v>
      </c>
      <c r="G2002" s="1330"/>
      <c r="H2002" s="1721">
        <v>430102</v>
      </c>
      <c r="I2002" s="1721">
        <v>430102</v>
      </c>
      <c r="J2002" s="4463"/>
    </row>
    <row r="2003" spans="1:10" ht="25.5">
      <c r="A2003" s="4570"/>
      <c r="B2003" s="4125"/>
      <c r="C2003" s="1330" t="s">
        <v>15573</v>
      </c>
      <c r="D2003" s="1330"/>
      <c r="E2003" s="1330" t="s">
        <v>1463</v>
      </c>
      <c r="F2003" s="1330">
        <v>1800</v>
      </c>
      <c r="G2003" s="1330"/>
      <c r="H2003" s="1721">
        <v>206501</v>
      </c>
      <c r="I2003" s="1721">
        <v>206501</v>
      </c>
      <c r="J2003" s="4463"/>
    </row>
    <row r="2004" spans="1:10" ht="25.5">
      <c r="A2004" s="4570"/>
      <c r="B2004" s="4125"/>
      <c r="C2004" s="1330" t="s">
        <v>15419</v>
      </c>
      <c r="D2004" s="1330"/>
      <c r="E2004" s="1330" t="s">
        <v>1470</v>
      </c>
      <c r="F2004" s="1330">
        <v>20</v>
      </c>
      <c r="G2004" s="1330"/>
      <c r="H2004" s="1721">
        <v>20362</v>
      </c>
      <c r="I2004" s="1721">
        <v>20362</v>
      </c>
      <c r="J2004" s="4463"/>
    </row>
    <row r="2005" spans="1:10" ht="25.5">
      <c r="A2005" s="4570"/>
      <c r="B2005" s="4125"/>
      <c r="C2005" s="1330" t="s">
        <v>15546</v>
      </c>
      <c r="D2005" s="1330"/>
      <c r="E2005" s="1330" t="s">
        <v>1470</v>
      </c>
      <c r="F2005" s="1330">
        <v>20</v>
      </c>
      <c r="G2005" s="1330"/>
      <c r="H2005" s="1721">
        <v>50576</v>
      </c>
      <c r="I2005" s="1721">
        <v>50576</v>
      </c>
      <c r="J2005" s="4463"/>
    </row>
    <row r="2006" spans="1:10" ht="38.25">
      <c r="A2006" s="4570"/>
      <c r="B2006" s="4125"/>
      <c r="C2006" s="1330" t="s">
        <v>15574</v>
      </c>
      <c r="D2006" s="1330"/>
      <c r="E2006" s="1330" t="s">
        <v>2088</v>
      </c>
      <c r="F2006" s="1330">
        <v>35</v>
      </c>
      <c r="G2006" s="1330"/>
      <c r="H2006" s="1721">
        <v>12724</v>
      </c>
      <c r="I2006" s="1721">
        <v>12724</v>
      </c>
      <c r="J2006" s="4463"/>
    </row>
    <row r="2007" spans="1:10" ht="38.25">
      <c r="A2007" s="4570"/>
      <c r="B2007" s="4125"/>
      <c r="C2007" s="1330" t="s">
        <v>15559</v>
      </c>
      <c r="D2007" s="1330"/>
      <c r="E2007" s="1330" t="s">
        <v>1470</v>
      </c>
      <c r="F2007" s="1330">
        <v>10</v>
      </c>
      <c r="G2007" s="1330"/>
      <c r="H2007" s="1721">
        <v>10918</v>
      </c>
      <c r="I2007" s="1721">
        <v>10918</v>
      </c>
      <c r="J2007" s="4463"/>
    </row>
    <row r="2008" spans="1:10" ht="25.5">
      <c r="A2008" s="4570"/>
      <c r="B2008" s="4125"/>
      <c r="C2008" s="1330" t="s">
        <v>15575</v>
      </c>
      <c r="D2008" s="1330"/>
      <c r="E2008" s="1330" t="s">
        <v>1470</v>
      </c>
      <c r="F2008" s="1330">
        <v>46</v>
      </c>
      <c r="G2008" s="1330"/>
      <c r="H2008" s="1721">
        <v>258880</v>
      </c>
      <c r="I2008" s="1721">
        <v>258880</v>
      </c>
      <c r="J2008" s="4463"/>
    </row>
    <row r="2009" spans="1:10" ht="25.5">
      <c r="A2009" s="4570"/>
      <c r="B2009" s="4125"/>
      <c r="C2009" s="1330" t="s">
        <v>15429</v>
      </c>
      <c r="D2009" s="1330"/>
      <c r="E2009" s="1330" t="s">
        <v>1470</v>
      </c>
      <c r="F2009" s="1330">
        <v>46</v>
      </c>
      <c r="G2009" s="1330"/>
      <c r="H2009" s="1721">
        <v>131840</v>
      </c>
      <c r="I2009" s="1721">
        <v>131840</v>
      </c>
      <c r="J2009" s="4463"/>
    </row>
    <row r="2010" spans="1:10">
      <c r="A2010" s="4570"/>
      <c r="B2010" s="4125"/>
      <c r="C2010" s="1330" t="s">
        <v>15576</v>
      </c>
      <c r="D2010" s="1330"/>
      <c r="E2010" s="1330" t="s">
        <v>1470</v>
      </c>
      <c r="F2010" s="1330">
        <v>47</v>
      </c>
      <c r="G2010" s="1330"/>
      <c r="H2010" s="1721">
        <v>15367</v>
      </c>
      <c r="I2010" s="1721">
        <v>15367</v>
      </c>
      <c r="J2010" s="4463"/>
    </row>
    <row r="2011" spans="1:10">
      <c r="A2011" s="4570"/>
      <c r="B2011" s="4125"/>
      <c r="C2011" s="1330" t="s">
        <v>15564</v>
      </c>
      <c r="D2011" s="1330"/>
      <c r="E2011" s="1330" t="s">
        <v>1463</v>
      </c>
      <c r="F2011" s="1330">
        <v>100</v>
      </c>
      <c r="G2011" s="1330"/>
      <c r="H2011" s="1721">
        <v>30819</v>
      </c>
      <c r="I2011" s="1721">
        <v>30819</v>
      </c>
      <c r="J2011" s="4463"/>
    </row>
    <row r="2012" spans="1:10" ht="38.25">
      <c r="A2012" s="4570"/>
      <c r="B2012" s="4125"/>
      <c r="C2012" s="1330" t="s">
        <v>15565</v>
      </c>
      <c r="D2012" s="1330"/>
      <c r="E2012" s="1330" t="s">
        <v>1470</v>
      </c>
      <c r="F2012" s="1330">
        <v>92</v>
      </c>
      <c r="G2012" s="1330"/>
      <c r="H2012" s="1721">
        <v>10630</v>
      </c>
      <c r="I2012" s="1721">
        <v>10630</v>
      </c>
      <c r="J2012" s="4463"/>
    </row>
    <row r="2013" spans="1:10" ht="38.25">
      <c r="A2013" s="4570"/>
      <c r="B2013" s="4125"/>
      <c r="C2013" s="1296" t="s">
        <v>15577</v>
      </c>
      <c r="D2013" s="1330"/>
      <c r="E2013" s="1330" t="s">
        <v>1470</v>
      </c>
      <c r="F2013" s="1330">
        <v>1</v>
      </c>
      <c r="G2013" s="1330"/>
      <c r="H2013" s="1721">
        <v>20472</v>
      </c>
      <c r="I2013" s="1721">
        <v>20472</v>
      </c>
      <c r="J2013" s="4463"/>
    </row>
    <row r="2014" spans="1:10" ht="25.5">
      <c r="A2014" s="4570"/>
      <c r="B2014" s="4125"/>
      <c r="C2014" s="1330" t="s">
        <v>15578</v>
      </c>
      <c r="D2014" s="1330"/>
      <c r="E2014" s="1330" t="s">
        <v>1470</v>
      </c>
      <c r="F2014" s="1330">
        <v>1</v>
      </c>
      <c r="G2014" s="1330"/>
      <c r="H2014" s="1721">
        <v>8500</v>
      </c>
      <c r="I2014" s="1721">
        <v>8500</v>
      </c>
      <c r="J2014" s="4463"/>
    </row>
    <row r="2015" spans="1:10" ht="25.5">
      <c r="A2015" s="4570"/>
      <c r="B2015" s="4125"/>
      <c r="C2015" s="1330" t="s">
        <v>15568</v>
      </c>
      <c r="D2015" s="1330"/>
      <c r="E2015" s="1330" t="s">
        <v>1470</v>
      </c>
      <c r="F2015" s="1330">
        <v>2</v>
      </c>
      <c r="G2015" s="1330"/>
      <c r="H2015" s="1721">
        <v>2016</v>
      </c>
      <c r="I2015" s="1721">
        <v>2016</v>
      </c>
      <c r="J2015" s="4463"/>
    </row>
    <row r="2016" spans="1:10" ht="38.25">
      <c r="A2016" s="4570"/>
      <c r="B2016" s="4125"/>
      <c r="C2016" s="1330" t="s">
        <v>15569</v>
      </c>
      <c r="D2016" s="1330"/>
      <c r="E2016" s="1330" t="s">
        <v>1470</v>
      </c>
      <c r="F2016" s="1330">
        <v>1</v>
      </c>
      <c r="G2016" s="1330"/>
      <c r="H2016" s="1721">
        <v>9019.17</v>
      </c>
      <c r="I2016" s="1721">
        <v>9019.17</v>
      </c>
      <c r="J2016" s="4463"/>
    </row>
    <row r="2017" spans="1:10">
      <c r="A2017" s="4570"/>
      <c r="B2017" s="4126"/>
      <c r="C2017" s="1330" t="s">
        <v>15359</v>
      </c>
      <c r="D2017" s="1330"/>
      <c r="E2017" s="1330" t="s">
        <v>1470</v>
      </c>
      <c r="F2017" s="1330">
        <v>1</v>
      </c>
      <c r="G2017" s="1330"/>
      <c r="H2017" s="1721">
        <v>10128</v>
      </c>
      <c r="I2017" s="1721">
        <v>10128</v>
      </c>
      <c r="J2017" s="4464"/>
    </row>
    <row r="2018" spans="1:10">
      <c r="A2018" s="4567">
        <v>333</v>
      </c>
      <c r="B2018" s="4447" t="s">
        <v>15579</v>
      </c>
      <c r="C2018" s="1296" t="s">
        <v>5944</v>
      </c>
      <c r="D2018" s="1330"/>
      <c r="E2018" s="1330"/>
      <c r="F2018" s="1330">
        <v>2020</v>
      </c>
      <c r="G2018" s="1330"/>
      <c r="H2018" s="3117">
        <v>1712940</v>
      </c>
      <c r="I2018" s="3117">
        <v>1712940</v>
      </c>
      <c r="J2018" s="4462" t="s">
        <v>15580</v>
      </c>
    </row>
    <row r="2019" spans="1:10">
      <c r="A2019" s="4567"/>
      <c r="B2019" s="4125"/>
      <c r="C2019" s="1296" t="s">
        <v>15581</v>
      </c>
      <c r="D2019" s="1296"/>
      <c r="E2019" s="1296" t="s">
        <v>1470</v>
      </c>
      <c r="F2019" s="1296">
        <v>24</v>
      </c>
      <c r="G2019" s="1296"/>
      <c r="H2019" s="1721">
        <v>420253</v>
      </c>
      <c r="I2019" s="1721">
        <v>420253</v>
      </c>
      <c r="J2019" s="4463"/>
    </row>
    <row r="2020" spans="1:10" ht="25.5">
      <c r="A2020" s="4567"/>
      <c r="B2020" s="4125"/>
      <c r="C2020" s="1330" t="s">
        <v>15582</v>
      </c>
      <c r="D2020" s="1330"/>
      <c r="E2020" s="1330" t="s">
        <v>1463</v>
      </c>
      <c r="F2020" s="1330">
        <v>1850</v>
      </c>
      <c r="G2020" s="1330"/>
      <c r="H2020" s="1721">
        <v>351992</v>
      </c>
      <c r="I2020" s="1721">
        <v>351992</v>
      </c>
      <c r="J2020" s="4463"/>
    </row>
    <row r="2021" spans="1:10" ht="25.5">
      <c r="A2021" s="4567"/>
      <c r="B2021" s="4125"/>
      <c r="C2021" s="1330" t="s">
        <v>15545</v>
      </c>
      <c r="D2021" s="1330"/>
      <c r="E2021" s="1330" t="s">
        <v>1470</v>
      </c>
      <c r="F2021" s="1330">
        <v>23</v>
      </c>
      <c r="G2021" s="1330"/>
      <c r="H2021" s="1721">
        <v>90750</v>
      </c>
      <c r="I2021" s="1721">
        <v>90750</v>
      </c>
      <c r="J2021" s="4463"/>
    </row>
    <row r="2022" spans="1:10" ht="25.5">
      <c r="A2022" s="4567"/>
      <c r="B2022" s="4125"/>
      <c r="C2022" s="1330" t="s">
        <v>15546</v>
      </c>
      <c r="D2022" s="1330"/>
      <c r="E2022" s="1330" t="s">
        <v>1470</v>
      </c>
      <c r="F2022" s="1330">
        <v>46</v>
      </c>
      <c r="G2022" s="1330"/>
      <c r="H2022" s="1721">
        <v>40566</v>
      </c>
      <c r="I2022" s="1721">
        <v>40566</v>
      </c>
      <c r="J2022" s="4463"/>
    </row>
    <row r="2023" spans="1:10" ht="38.25">
      <c r="A2023" s="4567"/>
      <c r="B2023" s="4125"/>
      <c r="C2023" s="1330" t="s">
        <v>15574</v>
      </c>
      <c r="D2023" s="1330"/>
      <c r="E2023" s="1330" t="s">
        <v>2088</v>
      </c>
      <c r="F2023" s="1330">
        <v>52</v>
      </c>
      <c r="G2023" s="1330"/>
      <c r="H2023" s="1721">
        <v>50619</v>
      </c>
      <c r="I2023" s="1721">
        <v>50619</v>
      </c>
      <c r="J2023" s="4463"/>
    </row>
    <row r="2024" spans="1:10" ht="25.5">
      <c r="A2024" s="4567"/>
      <c r="B2024" s="4125"/>
      <c r="C2024" s="1330" t="s">
        <v>15560</v>
      </c>
      <c r="D2024" s="1330"/>
      <c r="E2024" s="1330" t="s">
        <v>1470</v>
      </c>
      <c r="F2024" s="1330">
        <v>225</v>
      </c>
      <c r="G2024" s="1330"/>
      <c r="H2024" s="1721">
        <v>20036</v>
      </c>
      <c r="I2024" s="1721">
        <v>20036</v>
      </c>
      <c r="J2024" s="4463"/>
    </row>
    <row r="2025" spans="1:10" ht="25.5">
      <c r="A2025" s="4567"/>
      <c r="B2025" s="4125"/>
      <c r="C2025" s="1330" t="s">
        <v>15583</v>
      </c>
      <c r="D2025" s="1330"/>
      <c r="E2025" s="1330" t="s">
        <v>1470</v>
      </c>
      <c r="F2025" s="1330">
        <v>85</v>
      </c>
      <c r="G2025" s="1330"/>
      <c r="H2025" s="1721">
        <v>130297</v>
      </c>
      <c r="I2025" s="1721">
        <v>130297</v>
      </c>
      <c r="J2025" s="4463"/>
    </row>
    <row r="2026" spans="1:10" ht="25.5">
      <c r="A2026" s="4567"/>
      <c r="B2026" s="4125"/>
      <c r="C2026" s="1330" t="s">
        <v>15584</v>
      </c>
      <c r="D2026" s="1330"/>
      <c r="E2026" s="1330" t="s">
        <v>1470</v>
      </c>
      <c r="F2026" s="1330">
        <v>85</v>
      </c>
      <c r="G2026" s="1330"/>
      <c r="H2026" s="1721">
        <v>370801</v>
      </c>
      <c r="I2026" s="1721">
        <v>370801</v>
      </c>
      <c r="J2026" s="4463"/>
    </row>
    <row r="2027" spans="1:10">
      <c r="A2027" s="4567"/>
      <c r="B2027" s="4125"/>
      <c r="C2027" s="1330" t="s">
        <v>15563</v>
      </c>
      <c r="D2027" s="1330"/>
      <c r="E2027" s="1330" t="s">
        <v>1470</v>
      </c>
      <c r="F2027" s="1330">
        <v>85</v>
      </c>
      <c r="G2027" s="1330"/>
      <c r="H2027" s="1721">
        <v>76949</v>
      </c>
      <c r="I2027" s="1721">
        <v>76949</v>
      </c>
      <c r="J2027" s="4463"/>
    </row>
    <row r="2028" spans="1:10">
      <c r="A2028" s="4567"/>
      <c r="B2028" s="4125"/>
      <c r="C2028" s="1330" t="s">
        <v>15564</v>
      </c>
      <c r="D2028" s="1330"/>
      <c r="E2028" s="1330" t="s">
        <v>1463</v>
      </c>
      <c r="F2028" s="1330">
        <v>170</v>
      </c>
      <c r="G2028" s="1330"/>
      <c r="H2028" s="1721">
        <v>90088</v>
      </c>
      <c r="I2028" s="1721">
        <v>90088</v>
      </c>
      <c r="J2028" s="4463"/>
    </row>
    <row r="2029" spans="1:10" ht="38.25">
      <c r="A2029" s="4567"/>
      <c r="B2029" s="4125"/>
      <c r="C2029" s="1330" t="s">
        <v>15565</v>
      </c>
      <c r="D2029" s="1330"/>
      <c r="E2029" s="1330" t="s">
        <v>1470</v>
      </c>
      <c r="F2029" s="1330">
        <v>170</v>
      </c>
      <c r="G2029" s="1330"/>
      <c r="H2029" s="1721">
        <v>50542</v>
      </c>
      <c r="I2029" s="1721">
        <v>50542</v>
      </c>
      <c r="J2029" s="4463"/>
    </row>
    <row r="2030" spans="1:10" ht="25.5">
      <c r="A2030" s="4567"/>
      <c r="B2030" s="4126"/>
      <c r="C2030" s="1330" t="s">
        <v>15487</v>
      </c>
      <c r="D2030" s="1330"/>
      <c r="E2030" s="1330" t="s">
        <v>1470</v>
      </c>
      <c r="F2030" s="1330">
        <v>1</v>
      </c>
      <c r="G2030" s="1330"/>
      <c r="H2030" s="1721">
        <v>20047</v>
      </c>
      <c r="I2030" s="1721">
        <v>20047</v>
      </c>
      <c r="J2030" s="4464"/>
    </row>
    <row r="2031" spans="1:10" ht="25.5">
      <c r="A2031" s="4567">
        <v>334</v>
      </c>
      <c r="B2031" s="4501" t="s">
        <v>15585</v>
      </c>
      <c r="C2031" s="1296" t="s">
        <v>13952</v>
      </c>
      <c r="D2031" s="1330"/>
      <c r="E2031" s="1330" t="s">
        <v>1463</v>
      </c>
      <c r="F2031" s="1330">
        <v>5709</v>
      </c>
      <c r="G2031" s="1330"/>
      <c r="H2031" s="3117">
        <v>13651850.9</v>
      </c>
      <c r="I2031" s="3117">
        <v>13651850.9</v>
      </c>
      <c r="J2031" s="4462" t="s">
        <v>15586</v>
      </c>
    </row>
    <row r="2032" spans="1:10">
      <c r="A2032" s="4567"/>
      <c r="B2032" s="4501"/>
      <c r="C2032" s="1296" t="s">
        <v>15587</v>
      </c>
      <c r="D2032" s="1296"/>
      <c r="E2032" s="1296" t="s">
        <v>1470</v>
      </c>
      <c r="F2032" s="1296">
        <v>35</v>
      </c>
      <c r="G2032" s="1330"/>
      <c r="H2032" s="1721">
        <v>3426421.8</v>
      </c>
      <c r="I2032" s="1721">
        <v>3426421.8</v>
      </c>
      <c r="J2032" s="4463"/>
    </row>
    <row r="2033" spans="1:10" ht="25.5">
      <c r="A2033" s="4567"/>
      <c r="B2033" s="4501"/>
      <c r="C2033" s="1330" t="s">
        <v>15588</v>
      </c>
      <c r="D2033" s="1330"/>
      <c r="E2033" s="1330" t="s">
        <v>1470</v>
      </c>
      <c r="F2033" s="1330">
        <v>35</v>
      </c>
      <c r="G2033" s="1330"/>
      <c r="H2033" s="1721">
        <v>4045044</v>
      </c>
      <c r="I2033" s="1721">
        <v>4045044</v>
      </c>
      <c r="J2033" s="4463"/>
    </row>
    <row r="2034" spans="1:10" ht="25.5">
      <c r="A2034" s="4567"/>
      <c r="B2034" s="4501"/>
      <c r="C2034" s="1330" t="s">
        <v>15589</v>
      </c>
      <c r="D2034" s="1330"/>
      <c r="E2034" s="1330" t="s">
        <v>1470</v>
      </c>
      <c r="F2034" s="1330">
        <v>14</v>
      </c>
      <c r="G2034" s="1330"/>
      <c r="H2034" s="1721">
        <v>473145.4</v>
      </c>
      <c r="I2034" s="1721">
        <v>473145.4</v>
      </c>
      <c r="J2034" s="4463"/>
    </row>
    <row r="2035" spans="1:10" ht="25.5">
      <c r="A2035" s="4567"/>
      <c r="B2035" s="4501"/>
      <c r="C2035" s="1330" t="s">
        <v>15590</v>
      </c>
      <c r="D2035" s="1330"/>
      <c r="E2035" s="1330" t="s">
        <v>1470</v>
      </c>
      <c r="F2035" s="1330">
        <v>35</v>
      </c>
      <c r="G2035" s="1330"/>
      <c r="H2035" s="1721">
        <v>225323</v>
      </c>
      <c r="I2035" s="1721">
        <v>225323</v>
      </c>
      <c r="J2035" s="4463"/>
    </row>
    <row r="2036" spans="1:10" ht="25.5">
      <c r="A2036" s="4567"/>
      <c r="B2036" s="4501"/>
      <c r="C2036" s="1330" t="s">
        <v>15591</v>
      </c>
      <c r="D2036" s="1330"/>
      <c r="E2036" s="1330" t="s">
        <v>1470</v>
      </c>
      <c r="F2036" s="1330">
        <v>35</v>
      </c>
      <c r="G2036" s="1330"/>
      <c r="H2036" s="1721">
        <v>248850</v>
      </c>
      <c r="I2036" s="1721">
        <v>248850</v>
      </c>
      <c r="J2036" s="4463"/>
    </row>
    <row r="2037" spans="1:10" ht="25.5">
      <c r="A2037" s="4567"/>
      <c r="B2037" s="4501"/>
      <c r="C2037" s="1330" t="s">
        <v>15592</v>
      </c>
      <c r="D2037" s="1330"/>
      <c r="E2037" s="1330" t="s">
        <v>1463</v>
      </c>
      <c r="F2037" s="1330">
        <v>732</v>
      </c>
      <c r="G2037" s="1330"/>
      <c r="H2037" s="1721">
        <v>461430</v>
      </c>
      <c r="I2037" s="1721">
        <v>461430</v>
      </c>
      <c r="J2037" s="4463"/>
    </row>
    <row r="2038" spans="1:10" ht="25.5">
      <c r="A2038" s="4567"/>
      <c r="B2038" s="4501"/>
      <c r="C2038" s="1330" t="s">
        <v>15593</v>
      </c>
      <c r="D2038" s="1330"/>
      <c r="E2038" s="1330" t="s">
        <v>1463</v>
      </c>
      <c r="F2038" s="1330">
        <v>2568</v>
      </c>
      <c r="G2038" s="1330"/>
      <c r="H2038" s="1721">
        <v>715145.5</v>
      </c>
      <c r="I2038" s="1721">
        <v>715145.5</v>
      </c>
      <c r="J2038" s="4463"/>
    </row>
    <row r="2039" spans="1:10" ht="25.5">
      <c r="A2039" s="4567"/>
      <c r="B2039" s="4501"/>
      <c r="C2039" s="1330" t="s">
        <v>15594</v>
      </c>
      <c r="D2039" s="1330"/>
      <c r="E2039" s="1330" t="s">
        <v>1463</v>
      </c>
      <c r="F2039" s="1330">
        <v>617</v>
      </c>
      <c r="G2039" s="1330"/>
      <c r="H2039" s="1721">
        <v>298921.59999999998</v>
      </c>
      <c r="I2039" s="1721">
        <v>298921.59999999998</v>
      </c>
      <c r="J2039" s="4463"/>
    </row>
    <row r="2040" spans="1:10">
      <c r="A2040" s="4567"/>
      <c r="B2040" s="4501"/>
      <c r="C2040" s="1330" t="s">
        <v>15595</v>
      </c>
      <c r="D2040" s="1330"/>
      <c r="E2040" s="1330" t="s">
        <v>1463</v>
      </c>
      <c r="F2040" s="1330">
        <v>427</v>
      </c>
      <c r="G2040" s="1330"/>
      <c r="H2040" s="1721">
        <v>157875</v>
      </c>
      <c r="I2040" s="1721">
        <v>157875</v>
      </c>
      <c r="J2040" s="4463"/>
    </row>
    <row r="2041" spans="1:10">
      <c r="A2041" s="4567"/>
      <c r="B2041" s="4501"/>
      <c r="C2041" s="1330" t="s">
        <v>15596</v>
      </c>
      <c r="D2041" s="1330"/>
      <c r="E2041" s="1330" t="s">
        <v>1463</v>
      </c>
      <c r="F2041" s="1330">
        <v>232</v>
      </c>
      <c r="G2041" s="1330"/>
      <c r="H2041" s="1721">
        <v>130105</v>
      </c>
      <c r="I2041" s="1721">
        <v>130105</v>
      </c>
      <c r="J2041" s="4463"/>
    </row>
    <row r="2042" spans="1:10">
      <c r="A2042" s="4567"/>
      <c r="B2042" s="4501"/>
      <c r="C2042" s="1330" t="s">
        <v>15597</v>
      </c>
      <c r="D2042" s="1330"/>
      <c r="E2042" s="1330" t="s">
        <v>1463</v>
      </c>
      <c r="F2042" s="1330">
        <v>494</v>
      </c>
      <c r="G2042" s="1330"/>
      <c r="H2042" s="1721">
        <v>150675</v>
      </c>
      <c r="I2042" s="1721">
        <v>150675</v>
      </c>
      <c r="J2042" s="4463"/>
    </row>
    <row r="2043" spans="1:10">
      <c r="A2043" s="4567"/>
      <c r="B2043" s="4501"/>
      <c r="C2043" s="1330" t="s">
        <v>15598</v>
      </c>
      <c r="D2043" s="1330"/>
      <c r="E2043" s="1330" t="s">
        <v>1463</v>
      </c>
      <c r="F2043" s="1330">
        <v>532</v>
      </c>
      <c r="G2043" s="1330"/>
      <c r="H2043" s="1721">
        <v>91870.5</v>
      </c>
      <c r="I2043" s="1721">
        <v>91870.5</v>
      </c>
      <c r="J2043" s="4463"/>
    </row>
    <row r="2044" spans="1:10">
      <c r="A2044" s="4567"/>
      <c r="B2044" s="4501"/>
      <c r="C2044" s="1330" t="s">
        <v>15599</v>
      </c>
      <c r="D2044" s="1330"/>
      <c r="E2044" s="1330" t="s">
        <v>1463</v>
      </c>
      <c r="F2044" s="1330">
        <v>107</v>
      </c>
      <c r="G2044" s="1330"/>
      <c r="H2044" s="1721">
        <v>25600</v>
      </c>
      <c r="I2044" s="1721">
        <v>25600</v>
      </c>
      <c r="J2044" s="4463"/>
    </row>
    <row r="2045" spans="1:10" ht="25.5">
      <c r="A2045" s="4567"/>
      <c r="B2045" s="4501"/>
      <c r="C2045" s="1330" t="s">
        <v>15600</v>
      </c>
      <c r="D2045" s="1330"/>
      <c r="E2045" s="1330" t="s">
        <v>1470</v>
      </c>
      <c r="F2045" s="1330">
        <v>48</v>
      </c>
      <c r="G2045" s="1330"/>
      <c r="H2045" s="1721">
        <v>21413</v>
      </c>
      <c r="I2045" s="1721">
        <v>21413</v>
      </c>
      <c r="J2045" s="4463"/>
    </row>
    <row r="2046" spans="1:10" ht="51">
      <c r="A2046" s="4567"/>
      <c r="B2046" s="4501"/>
      <c r="C2046" s="1330" t="s">
        <v>15601</v>
      </c>
      <c r="D2046" s="1330"/>
      <c r="E2046" s="1330" t="s">
        <v>1470</v>
      </c>
      <c r="F2046" s="1330">
        <v>2</v>
      </c>
      <c r="G2046" s="1330"/>
      <c r="H2046" s="1721">
        <v>350190</v>
      </c>
      <c r="I2046" s="1721">
        <v>350190</v>
      </c>
      <c r="J2046" s="4463"/>
    </row>
    <row r="2047" spans="1:10">
      <c r="A2047" s="4567"/>
      <c r="B2047" s="4501"/>
      <c r="C2047" s="1330" t="s">
        <v>15602</v>
      </c>
      <c r="D2047" s="1330"/>
      <c r="E2047" s="1330" t="s">
        <v>1463</v>
      </c>
      <c r="F2047" s="1330">
        <v>112</v>
      </c>
      <c r="G2047" s="1330"/>
      <c r="H2047" s="1721">
        <v>170913</v>
      </c>
      <c r="I2047" s="1721">
        <v>170913</v>
      </c>
      <c r="J2047" s="4463"/>
    </row>
    <row r="2048" spans="1:10">
      <c r="A2048" s="4567"/>
      <c r="B2048" s="4501"/>
      <c r="C2048" s="1330" t="s">
        <v>15603</v>
      </c>
      <c r="D2048" s="1330"/>
      <c r="E2048" s="1330" t="s">
        <v>1463</v>
      </c>
      <c r="F2048" s="1330">
        <v>100</v>
      </c>
      <c r="G2048" s="1330"/>
      <c r="H2048" s="1721">
        <v>149700</v>
      </c>
      <c r="I2048" s="1721">
        <v>149700</v>
      </c>
      <c r="J2048" s="4463"/>
    </row>
    <row r="2049" spans="1:10">
      <c r="A2049" s="4567"/>
      <c r="B2049" s="4501"/>
      <c r="C2049" s="1330" t="s">
        <v>15604</v>
      </c>
      <c r="D2049" s="1330"/>
      <c r="E2049" s="1330" t="s">
        <v>1463</v>
      </c>
      <c r="F2049" s="1330">
        <v>365</v>
      </c>
      <c r="G2049" s="1330"/>
      <c r="H2049" s="1721">
        <v>241560</v>
      </c>
      <c r="I2049" s="1721">
        <v>241560</v>
      </c>
      <c r="J2049" s="4463"/>
    </row>
    <row r="2050" spans="1:10">
      <c r="A2050" s="4567"/>
      <c r="B2050" s="4501"/>
      <c r="C2050" s="1330" t="s">
        <v>15605</v>
      </c>
      <c r="D2050" s="1330"/>
      <c r="E2050" s="1330" t="s">
        <v>1463</v>
      </c>
      <c r="F2050" s="1330">
        <v>80</v>
      </c>
      <c r="G2050" s="1330"/>
      <c r="H2050" s="1721">
        <v>125700</v>
      </c>
      <c r="I2050" s="1721">
        <v>125700</v>
      </c>
      <c r="J2050" s="4463"/>
    </row>
    <row r="2051" spans="1:10">
      <c r="A2051" s="4567"/>
      <c r="B2051" s="4501"/>
      <c r="C2051" s="1330" t="s">
        <v>15606</v>
      </c>
      <c r="D2051" s="1330"/>
      <c r="E2051" s="1330" t="s">
        <v>1463</v>
      </c>
      <c r="F2051" s="1330">
        <v>1114</v>
      </c>
      <c r="G2051" s="1330"/>
      <c r="H2051" s="1721">
        <v>189412</v>
      </c>
      <c r="I2051" s="1721">
        <v>189412</v>
      </c>
      <c r="J2051" s="4463"/>
    </row>
    <row r="2052" spans="1:10">
      <c r="A2052" s="4567"/>
      <c r="B2052" s="4501"/>
      <c r="C2052" s="1330" t="s">
        <v>15607</v>
      </c>
      <c r="D2052" s="1330"/>
      <c r="E2052" s="1330" t="s">
        <v>1463</v>
      </c>
      <c r="F2052" s="1330">
        <v>130</v>
      </c>
      <c r="G2052" s="1330"/>
      <c r="H2052" s="1721">
        <v>171600</v>
      </c>
      <c r="I2052" s="1721">
        <v>171600</v>
      </c>
      <c r="J2052" s="4463"/>
    </row>
    <row r="2053" spans="1:10">
      <c r="A2053" s="4567"/>
      <c r="B2053" s="4501"/>
      <c r="C2053" s="1330" t="s">
        <v>15608</v>
      </c>
      <c r="D2053" s="1330"/>
      <c r="E2053" s="1330" t="s">
        <v>1470</v>
      </c>
      <c r="F2053" s="1330">
        <v>21</v>
      </c>
      <c r="G2053" s="1330"/>
      <c r="H2053" s="1721">
        <v>17573</v>
      </c>
      <c r="I2053" s="1721">
        <v>17573</v>
      </c>
      <c r="J2053" s="4463"/>
    </row>
    <row r="2054" spans="1:10" ht="25.5">
      <c r="A2054" s="4567"/>
      <c r="B2054" s="4501"/>
      <c r="C2054" s="1330" t="s">
        <v>15609</v>
      </c>
      <c r="D2054" s="1330"/>
      <c r="E2054" s="1330" t="s">
        <v>1463</v>
      </c>
      <c r="F2054" s="1330">
        <v>435</v>
      </c>
      <c r="G2054" s="1330"/>
      <c r="H2054" s="1721">
        <v>566356.30000000005</v>
      </c>
      <c r="I2054" s="1721">
        <v>566356.30000000005</v>
      </c>
      <c r="J2054" s="4463"/>
    </row>
    <row r="2055" spans="1:10" ht="38.25">
      <c r="A2055" s="4567"/>
      <c r="B2055" s="4501"/>
      <c r="C2055" s="1330" t="s">
        <v>15610</v>
      </c>
      <c r="D2055" s="1330"/>
      <c r="E2055" s="1330" t="s">
        <v>1470</v>
      </c>
      <c r="F2055" s="1330">
        <v>1</v>
      </c>
      <c r="G2055" s="1330"/>
      <c r="H2055" s="1721">
        <v>320500</v>
      </c>
      <c r="I2055" s="1721">
        <v>320500</v>
      </c>
      <c r="J2055" s="4463"/>
    </row>
    <row r="2056" spans="1:10" ht="38.25">
      <c r="A2056" s="4567"/>
      <c r="B2056" s="4501"/>
      <c r="C2056" s="1330" t="s">
        <v>15611</v>
      </c>
      <c r="D2056" s="1330"/>
      <c r="E2056" s="1330" t="s">
        <v>1470</v>
      </c>
      <c r="F2056" s="1330">
        <v>2</v>
      </c>
      <c r="G2056" s="1330"/>
      <c r="H2056" s="1721">
        <v>175731.5</v>
      </c>
      <c r="I2056" s="1721">
        <v>175731.5</v>
      </c>
      <c r="J2056" s="4463"/>
    </row>
    <row r="2057" spans="1:10">
      <c r="A2057" s="4567"/>
      <c r="B2057" s="4501"/>
      <c r="C2057" s="1330" t="s">
        <v>15612</v>
      </c>
      <c r="D2057" s="1330"/>
      <c r="E2057" s="1330" t="s">
        <v>1463</v>
      </c>
      <c r="F2057" s="1330">
        <v>50</v>
      </c>
      <c r="G2057" s="1330"/>
      <c r="H2057" s="1721">
        <v>51225</v>
      </c>
      <c r="I2057" s="1721">
        <v>51225</v>
      </c>
      <c r="J2057" s="4463"/>
    </row>
    <row r="2058" spans="1:10">
      <c r="A2058" s="4567"/>
      <c r="B2058" s="4501"/>
      <c r="C2058" s="1330" t="s">
        <v>15613</v>
      </c>
      <c r="D2058" s="1330"/>
      <c r="E2058" s="1330" t="s">
        <v>1463</v>
      </c>
      <c r="F2058" s="1330">
        <v>60</v>
      </c>
      <c r="G2058" s="1330"/>
      <c r="H2058" s="1721">
        <v>59135</v>
      </c>
      <c r="I2058" s="1721">
        <v>59135</v>
      </c>
      <c r="J2058" s="4463"/>
    </row>
    <row r="2059" spans="1:10">
      <c r="A2059" s="4567"/>
      <c r="B2059" s="4501"/>
      <c r="C2059" s="1330" t="s">
        <v>15614</v>
      </c>
      <c r="D2059" s="1330"/>
      <c r="E2059" s="1330" t="s">
        <v>1470</v>
      </c>
      <c r="F2059" s="1330">
        <v>35</v>
      </c>
      <c r="G2059" s="1330"/>
      <c r="H2059" s="1721">
        <v>590435</v>
      </c>
      <c r="I2059" s="1721">
        <v>590435</v>
      </c>
      <c r="J2059" s="4464"/>
    </row>
    <row r="2060" spans="1:10" ht="25.5">
      <c r="A2060" s="4567">
        <v>335</v>
      </c>
      <c r="B2060" s="4501" t="s">
        <v>15615</v>
      </c>
      <c r="C2060" s="1296" t="s">
        <v>15616</v>
      </c>
      <c r="D2060" s="1330"/>
      <c r="E2060" s="1330"/>
      <c r="F2060" s="1330">
        <v>2169.58</v>
      </c>
      <c r="G2060" s="1330"/>
      <c r="H2060" s="3117">
        <v>5736330.3700000001</v>
      </c>
      <c r="I2060" s="3117">
        <v>5736330.3700000001</v>
      </c>
      <c r="J2060" s="4462" t="s">
        <v>15617</v>
      </c>
    </row>
    <row r="2061" spans="1:10" ht="25.5">
      <c r="A2061" s="4567"/>
      <c r="B2061" s="4501"/>
      <c r="C2061" s="1330" t="s">
        <v>15618</v>
      </c>
      <c r="D2061" s="1330"/>
      <c r="E2061" s="1330"/>
      <c r="F2061" s="1330"/>
      <c r="G2061" s="1330"/>
      <c r="H2061" s="1721"/>
      <c r="I2061" s="1721"/>
      <c r="J2061" s="4463"/>
    </row>
    <row r="2062" spans="1:10" ht="25.5">
      <c r="A2062" s="4567"/>
      <c r="B2062" s="4501"/>
      <c r="C2062" s="1330" t="s">
        <v>15619</v>
      </c>
      <c r="D2062" s="1330"/>
      <c r="E2062" s="1330" t="s">
        <v>1826</v>
      </c>
      <c r="F2062" s="1330">
        <v>17</v>
      </c>
      <c r="G2062" s="1330"/>
      <c r="H2062" s="1721" t="s">
        <v>15620</v>
      </c>
      <c r="I2062" s="1721" t="s">
        <v>15620</v>
      </c>
      <c r="J2062" s="4463"/>
    </row>
    <row r="2063" spans="1:10" ht="25.5">
      <c r="A2063" s="4567"/>
      <c r="B2063" s="4501"/>
      <c r="C2063" s="1330" t="s">
        <v>15621</v>
      </c>
      <c r="D2063" s="1330"/>
      <c r="E2063" s="1330" t="s">
        <v>1826</v>
      </c>
      <c r="F2063" s="1330">
        <v>34</v>
      </c>
      <c r="G2063" s="1330"/>
      <c r="H2063" s="1721" t="s">
        <v>15622</v>
      </c>
      <c r="I2063" s="1721" t="s">
        <v>15622</v>
      </c>
      <c r="J2063" s="4463"/>
    </row>
    <row r="2064" spans="1:10">
      <c r="A2064" s="4567"/>
      <c r="B2064" s="4501"/>
      <c r="C2064" s="1330" t="s">
        <v>15623</v>
      </c>
      <c r="D2064" s="1330"/>
      <c r="E2064" s="1330" t="s">
        <v>1826</v>
      </c>
      <c r="F2064" s="1330">
        <v>34</v>
      </c>
      <c r="G2064" s="1330"/>
      <c r="H2064" s="1721" t="s">
        <v>15624</v>
      </c>
      <c r="I2064" s="1721" t="s">
        <v>15624</v>
      </c>
      <c r="J2064" s="4463"/>
    </row>
    <row r="2065" spans="1:10">
      <c r="A2065" s="4567"/>
      <c r="B2065" s="4501"/>
      <c r="C2065" s="1330" t="s">
        <v>15625</v>
      </c>
      <c r="D2065" s="1330"/>
      <c r="E2065" s="1330" t="s">
        <v>2382</v>
      </c>
      <c r="F2065" s="1330">
        <v>276.20999999999998</v>
      </c>
      <c r="G2065" s="1330"/>
      <c r="H2065" s="1721" t="s">
        <v>15626</v>
      </c>
      <c r="I2065" s="1721" t="s">
        <v>15626</v>
      </c>
      <c r="J2065" s="4463"/>
    </row>
    <row r="2066" spans="1:10">
      <c r="A2066" s="4567"/>
      <c r="B2066" s="4501"/>
      <c r="C2066" s="1330" t="s">
        <v>15627</v>
      </c>
      <c r="D2066" s="1330"/>
      <c r="E2066" s="1330" t="s">
        <v>2382</v>
      </c>
      <c r="F2066" s="1330">
        <v>600</v>
      </c>
      <c r="G2066" s="1330"/>
      <c r="H2066" s="1721" t="s">
        <v>15628</v>
      </c>
      <c r="I2066" s="1721" t="s">
        <v>15628</v>
      </c>
      <c r="J2066" s="4463"/>
    </row>
    <row r="2067" spans="1:10">
      <c r="A2067" s="4567"/>
      <c r="B2067" s="4501"/>
      <c r="C2067" s="1330" t="s">
        <v>15629</v>
      </c>
      <c r="D2067" s="1330"/>
      <c r="E2067" s="1330" t="s">
        <v>2382</v>
      </c>
      <c r="F2067" s="1330">
        <v>445.37</v>
      </c>
      <c r="G2067" s="1330"/>
      <c r="H2067" s="1721">
        <v>524337.69999999995</v>
      </c>
      <c r="I2067" s="1721">
        <v>524337.69999999995</v>
      </c>
      <c r="J2067" s="4463"/>
    </row>
    <row r="2068" spans="1:10">
      <c r="A2068" s="4567"/>
      <c r="B2068" s="4501"/>
      <c r="C2068" s="1330" t="s">
        <v>15630</v>
      </c>
      <c r="D2068" s="1330"/>
      <c r="E2068" s="1330" t="s">
        <v>1826</v>
      </c>
      <c r="F2068" s="1330">
        <v>12</v>
      </c>
      <c r="G2068" s="1330"/>
      <c r="H2068" s="1721" t="s">
        <v>15631</v>
      </c>
      <c r="I2068" s="1721" t="s">
        <v>15631</v>
      </c>
      <c r="J2068" s="4463"/>
    </row>
    <row r="2069" spans="1:10">
      <c r="A2069" s="4567"/>
      <c r="B2069" s="4501"/>
      <c r="C2069" s="1330" t="s">
        <v>15632</v>
      </c>
      <c r="D2069" s="1330"/>
      <c r="E2069" s="1330" t="s">
        <v>2382</v>
      </c>
      <c r="F2069" s="1330">
        <v>600</v>
      </c>
      <c r="G2069" s="1330"/>
      <c r="H2069" s="1721" t="s">
        <v>15633</v>
      </c>
      <c r="I2069" s="1721" t="s">
        <v>15633</v>
      </c>
      <c r="J2069" s="4463"/>
    </row>
    <row r="2070" spans="1:10">
      <c r="A2070" s="4567"/>
      <c r="B2070" s="4501"/>
      <c r="C2070" s="1330" t="s">
        <v>15378</v>
      </c>
      <c r="D2070" s="1330"/>
      <c r="E2070" s="1330" t="s">
        <v>2382</v>
      </c>
      <c r="F2070" s="1330">
        <v>248</v>
      </c>
      <c r="G2070" s="1330"/>
      <c r="H2070" s="1721" t="s">
        <v>15634</v>
      </c>
      <c r="I2070" s="1721" t="s">
        <v>15634</v>
      </c>
      <c r="J2070" s="4463"/>
    </row>
    <row r="2071" spans="1:10" ht="25.5">
      <c r="A2071" s="4567"/>
      <c r="B2071" s="4501"/>
      <c r="C2071" s="1330" t="s">
        <v>15635</v>
      </c>
      <c r="D2071" s="1330"/>
      <c r="E2071" s="1330" t="s">
        <v>1826</v>
      </c>
      <c r="F2071" s="1330">
        <v>1</v>
      </c>
      <c r="G2071" s="1330"/>
      <c r="H2071" s="1721" t="s">
        <v>15636</v>
      </c>
      <c r="I2071" s="1721" t="s">
        <v>15636</v>
      </c>
      <c r="J2071" s="4463"/>
    </row>
    <row r="2072" spans="1:10" ht="25.5">
      <c r="A2072" s="4567"/>
      <c r="B2072" s="4501"/>
      <c r="C2072" s="1330" t="s">
        <v>15637</v>
      </c>
      <c r="D2072" s="1330"/>
      <c r="E2072" s="1330" t="s">
        <v>1826</v>
      </c>
      <c r="F2072" s="1330">
        <v>4</v>
      </c>
      <c r="G2072" s="1330"/>
      <c r="H2072" s="1721" t="s">
        <v>15638</v>
      </c>
      <c r="I2072" s="1721" t="s">
        <v>15638</v>
      </c>
      <c r="J2072" s="4463"/>
    </row>
    <row r="2073" spans="1:10" ht="25.5">
      <c r="A2073" s="4567"/>
      <c r="B2073" s="4501"/>
      <c r="C2073" s="1330" t="s">
        <v>15639</v>
      </c>
      <c r="D2073" s="1330"/>
      <c r="E2073" s="1330" t="s">
        <v>1826</v>
      </c>
      <c r="F2073" s="1330">
        <v>4</v>
      </c>
      <c r="G2073" s="1330"/>
      <c r="H2073" s="1721" t="s">
        <v>15640</v>
      </c>
      <c r="I2073" s="1721" t="s">
        <v>15640</v>
      </c>
      <c r="J2073" s="4463"/>
    </row>
    <row r="2074" spans="1:10" ht="25.5">
      <c r="A2074" s="4567"/>
      <c r="B2074" s="4501"/>
      <c r="C2074" s="1330" t="s">
        <v>15641</v>
      </c>
      <c r="D2074" s="1330"/>
      <c r="E2074" s="1330" t="s">
        <v>1826</v>
      </c>
      <c r="F2074" s="1330">
        <v>2</v>
      </c>
      <c r="G2074" s="1330"/>
      <c r="H2074" s="1721" t="s">
        <v>15642</v>
      </c>
      <c r="I2074" s="1721" t="s">
        <v>15642</v>
      </c>
      <c r="J2074" s="4463"/>
    </row>
    <row r="2075" spans="1:10" ht="25.5">
      <c r="A2075" s="4567"/>
      <c r="B2075" s="4501"/>
      <c r="C2075" s="1330" t="s">
        <v>15643</v>
      </c>
      <c r="D2075" s="1330"/>
      <c r="E2075" s="1330" t="s">
        <v>1826</v>
      </c>
      <c r="F2075" s="1330">
        <v>1</v>
      </c>
      <c r="G2075" s="1330"/>
      <c r="H2075" s="1721" t="s">
        <v>15644</v>
      </c>
      <c r="I2075" s="1721" t="s">
        <v>15644</v>
      </c>
      <c r="J2075" s="4463"/>
    </row>
    <row r="2076" spans="1:10">
      <c r="A2076" s="4567"/>
      <c r="B2076" s="4501"/>
      <c r="C2076" s="1330" t="s">
        <v>15645</v>
      </c>
      <c r="D2076" s="1330"/>
      <c r="E2076" s="1330" t="s">
        <v>1826</v>
      </c>
      <c r="F2076" s="1330">
        <v>1</v>
      </c>
      <c r="G2076" s="1330"/>
      <c r="H2076" s="1721" t="s">
        <v>15646</v>
      </c>
      <c r="I2076" s="1721" t="s">
        <v>15646</v>
      </c>
      <c r="J2076" s="4463"/>
    </row>
    <row r="2077" spans="1:10">
      <c r="A2077" s="4567"/>
      <c r="B2077" s="4501"/>
      <c r="C2077" s="1330" t="s">
        <v>15647</v>
      </c>
      <c r="D2077" s="1330"/>
      <c r="E2077" s="1330" t="s">
        <v>1826</v>
      </c>
      <c r="F2077" s="1330">
        <v>1</v>
      </c>
      <c r="G2077" s="1330"/>
      <c r="H2077" s="1721" t="s">
        <v>15648</v>
      </c>
      <c r="I2077" s="1721" t="s">
        <v>15648</v>
      </c>
      <c r="J2077" s="4463"/>
    </row>
    <row r="2078" spans="1:10" ht="25.5">
      <c r="A2078" s="4567"/>
      <c r="B2078" s="4501"/>
      <c r="C2078" s="1330" t="s">
        <v>15649</v>
      </c>
      <c r="D2078" s="1330"/>
      <c r="E2078" s="1330" t="s">
        <v>1826</v>
      </c>
      <c r="F2078" s="1330">
        <v>3</v>
      </c>
      <c r="G2078" s="1330"/>
      <c r="H2078" s="1721" t="s">
        <v>15650</v>
      </c>
      <c r="I2078" s="1721" t="s">
        <v>15650</v>
      </c>
      <c r="J2078" s="4463"/>
    </row>
    <row r="2079" spans="1:10" ht="25.5">
      <c r="A2079" s="4567"/>
      <c r="B2079" s="4501"/>
      <c r="C2079" s="1330" t="s">
        <v>15651</v>
      </c>
      <c r="D2079" s="1330"/>
      <c r="E2079" s="1330" t="s">
        <v>1826</v>
      </c>
      <c r="F2079" s="1330">
        <v>3</v>
      </c>
      <c r="G2079" s="1330"/>
      <c r="H2079" s="1721" t="s">
        <v>15652</v>
      </c>
      <c r="I2079" s="1721" t="s">
        <v>15652</v>
      </c>
      <c r="J2079" s="4463"/>
    </row>
    <row r="2080" spans="1:10">
      <c r="A2080" s="4567"/>
      <c r="B2080" s="4501"/>
      <c r="C2080" s="1330" t="s">
        <v>15653</v>
      </c>
      <c r="D2080" s="1330"/>
      <c r="E2080" s="1330" t="s">
        <v>1826</v>
      </c>
      <c r="F2080" s="1330">
        <v>8</v>
      </c>
      <c r="G2080" s="1330"/>
      <c r="H2080" s="1721" t="s">
        <v>15654</v>
      </c>
      <c r="I2080" s="1721" t="s">
        <v>15654</v>
      </c>
      <c r="J2080" s="4463"/>
    </row>
    <row r="2081" spans="1:10">
      <c r="A2081" s="4567"/>
      <c r="B2081" s="4501"/>
      <c r="C2081" s="1330" t="s">
        <v>15655</v>
      </c>
      <c r="D2081" s="1330"/>
      <c r="E2081" s="1330" t="s">
        <v>1826</v>
      </c>
      <c r="F2081" s="1330">
        <v>2</v>
      </c>
      <c r="G2081" s="1330"/>
      <c r="H2081" s="1721" t="s">
        <v>15656</v>
      </c>
      <c r="I2081" s="1721" t="s">
        <v>15656</v>
      </c>
      <c r="J2081" s="4463"/>
    </row>
    <row r="2082" spans="1:10">
      <c r="A2082" s="4567"/>
      <c r="B2082" s="4501"/>
      <c r="C2082" s="1330" t="s">
        <v>15657</v>
      </c>
      <c r="D2082" s="1330"/>
      <c r="E2082" s="1330" t="s">
        <v>1826</v>
      </c>
      <c r="F2082" s="1330">
        <v>1</v>
      </c>
      <c r="G2082" s="1330"/>
      <c r="H2082" s="1721" t="s">
        <v>15658</v>
      </c>
      <c r="I2082" s="1721" t="s">
        <v>15658</v>
      </c>
      <c r="J2082" s="4464"/>
    </row>
    <row r="2083" spans="1:10" ht="38.25">
      <c r="A2083" s="4549">
        <v>336</v>
      </c>
      <c r="B2083" s="4447" t="s">
        <v>15659</v>
      </c>
      <c r="C2083" s="1296" t="s">
        <v>15660</v>
      </c>
      <c r="D2083" s="1330"/>
      <c r="E2083" s="1330"/>
      <c r="F2083" s="1330"/>
      <c r="G2083" s="1330"/>
      <c r="H2083" s="3117">
        <v>1037014.55</v>
      </c>
      <c r="I2083" s="3117">
        <v>1037014.55</v>
      </c>
      <c r="J2083" s="4462" t="s">
        <v>15617</v>
      </c>
    </row>
    <row r="2084" spans="1:10" ht="25.5">
      <c r="A2084" s="4550"/>
      <c r="B2084" s="4125"/>
      <c r="C2084" s="1330" t="s">
        <v>15619</v>
      </c>
      <c r="D2084" s="1330"/>
      <c r="E2084" s="1330" t="s">
        <v>1826</v>
      </c>
      <c r="F2084" s="1330">
        <v>2</v>
      </c>
      <c r="G2084" s="1330"/>
      <c r="H2084" s="1721">
        <v>312377</v>
      </c>
      <c r="I2084" s="1721">
        <v>312377</v>
      </c>
      <c r="J2084" s="4463"/>
    </row>
    <row r="2085" spans="1:10">
      <c r="A2085" s="4550"/>
      <c r="B2085" s="4125"/>
      <c r="C2085" s="1330" t="s">
        <v>15661</v>
      </c>
      <c r="D2085" s="1330"/>
      <c r="E2085" s="1330" t="s">
        <v>1463</v>
      </c>
      <c r="F2085" s="1330">
        <v>53</v>
      </c>
      <c r="G2085" s="1330"/>
      <c r="H2085" s="1721">
        <v>120407.5</v>
      </c>
      <c r="I2085" s="1721">
        <v>120407.5</v>
      </c>
      <c r="J2085" s="4463"/>
    </row>
    <row r="2086" spans="1:10">
      <c r="A2086" s="4550"/>
      <c r="B2086" s="4125"/>
      <c r="C2086" s="1330" t="s">
        <v>15629</v>
      </c>
      <c r="D2086" s="1330"/>
      <c r="E2086" s="1330" t="s">
        <v>1463</v>
      </c>
      <c r="F2086" s="1330">
        <v>10</v>
      </c>
      <c r="G2086" s="1330"/>
      <c r="H2086" s="1721">
        <v>117038.7</v>
      </c>
      <c r="I2086" s="1721">
        <v>117038.7</v>
      </c>
      <c r="J2086" s="4463"/>
    </row>
    <row r="2087" spans="1:10" ht="25.5">
      <c r="A2087" s="4550"/>
      <c r="B2087" s="4125"/>
      <c r="C2087" s="1330" t="s">
        <v>15662</v>
      </c>
      <c r="D2087" s="1330"/>
      <c r="E2087" s="1330" t="s">
        <v>1826</v>
      </c>
      <c r="F2087" s="1330">
        <v>1</v>
      </c>
      <c r="G2087" s="1330"/>
      <c r="H2087" s="1721">
        <v>115990.8</v>
      </c>
      <c r="I2087" s="1721">
        <v>115990.8</v>
      </c>
      <c r="J2087" s="4463"/>
    </row>
    <row r="2088" spans="1:10">
      <c r="A2088" s="4550"/>
      <c r="B2088" s="4125"/>
      <c r="C2088" s="1330" t="s">
        <v>15164</v>
      </c>
      <c r="D2088" s="1330"/>
      <c r="E2088" s="1330" t="s">
        <v>1826</v>
      </c>
      <c r="F2088" s="1330">
        <v>4</v>
      </c>
      <c r="G2088" s="1330"/>
      <c r="H2088" s="1721">
        <v>130292.55</v>
      </c>
      <c r="I2088" s="1721">
        <v>130292.55</v>
      </c>
      <c r="J2088" s="4463"/>
    </row>
    <row r="2089" spans="1:10" ht="25.5">
      <c r="A2089" s="4550"/>
      <c r="B2089" s="4125"/>
      <c r="C2089" s="1330" t="s">
        <v>15663</v>
      </c>
      <c r="D2089" s="1330"/>
      <c r="E2089" s="1330" t="s">
        <v>1826</v>
      </c>
      <c r="F2089" s="1330">
        <v>4</v>
      </c>
      <c r="G2089" s="1330"/>
      <c r="H2089" s="1721">
        <v>115662.3</v>
      </c>
      <c r="I2089" s="1721">
        <v>115662.3</v>
      </c>
      <c r="J2089" s="4463"/>
    </row>
    <row r="2090" spans="1:10">
      <c r="A2090" s="4551"/>
      <c r="B2090" s="4126"/>
      <c r="C2090" s="1330" t="s">
        <v>15664</v>
      </c>
      <c r="D2090" s="1330"/>
      <c r="E2090" s="1330" t="s">
        <v>1826</v>
      </c>
      <c r="F2090" s="1330">
        <v>4</v>
      </c>
      <c r="G2090" s="1330"/>
      <c r="H2090" s="1721">
        <v>125245.7</v>
      </c>
      <c r="I2090" s="1721">
        <v>125245.7</v>
      </c>
      <c r="J2090" s="4464"/>
    </row>
    <row r="2091" spans="1:10" ht="25.5">
      <c r="A2091" s="4567">
        <v>337</v>
      </c>
      <c r="B2091" s="4447" t="s">
        <v>15665</v>
      </c>
      <c r="C2091" s="1296" t="s">
        <v>13952</v>
      </c>
      <c r="D2091" s="1330"/>
      <c r="E2091" s="1330"/>
      <c r="F2091" s="1296" t="s">
        <v>986</v>
      </c>
      <c r="G2091" s="1330"/>
      <c r="H2091" s="3117">
        <v>2260644.2000000002</v>
      </c>
      <c r="I2091" s="3117">
        <v>2260644.2000000002</v>
      </c>
      <c r="J2091" s="4462" t="s">
        <v>15666</v>
      </c>
    </row>
    <row r="2092" spans="1:10">
      <c r="A2092" s="4567"/>
      <c r="B2092" s="4125"/>
      <c r="C2092" s="1330" t="s">
        <v>15667</v>
      </c>
      <c r="D2092" s="2844"/>
      <c r="E2092" s="2844"/>
      <c r="F2092" s="1330">
        <v>26</v>
      </c>
      <c r="G2092" s="1330"/>
      <c r="H2092" s="1721">
        <v>480982.8</v>
      </c>
      <c r="I2092" s="1721">
        <v>480982.8</v>
      </c>
      <c r="J2092" s="4463"/>
    </row>
    <row r="2093" spans="1:10" ht="25.5">
      <c r="A2093" s="4567"/>
      <c r="B2093" s="4125"/>
      <c r="C2093" s="1330" t="s">
        <v>15668</v>
      </c>
      <c r="D2093" s="2844"/>
      <c r="E2093" s="2844"/>
      <c r="F2093" s="1330">
        <v>450</v>
      </c>
      <c r="G2093" s="1330"/>
      <c r="H2093" s="1721">
        <v>210330.1</v>
      </c>
      <c r="I2093" s="1721">
        <v>210330.1</v>
      </c>
      <c r="J2093" s="4463"/>
    </row>
    <row r="2094" spans="1:10" ht="25.5">
      <c r="A2094" s="4567"/>
      <c r="B2094" s="4125"/>
      <c r="C2094" s="1330" t="s">
        <v>15669</v>
      </c>
      <c r="D2094" s="2844"/>
      <c r="E2094" s="2844"/>
      <c r="F2094" s="1330">
        <v>480</v>
      </c>
      <c r="G2094" s="1330"/>
      <c r="H2094" s="1721">
        <v>31350.7</v>
      </c>
      <c r="I2094" s="1721">
        <v>31350.7</v>
      </c>
      <c r="J2094" s="4463"/>
    </row>
    <row r="2095" spans="1:10" ht="25.5">
      <c r="A2095" s="4567"/>
      <c r="B2095" s="4125"/>
      <c r="C2095" s="1330" t="s">
        <v>15669</v>
      </c>
      <c r="D2095" s="2844"/>
      <c r="E2095" s="2844"/>
      <c r="F2095" s="1330">
        <v>160</v>
      </c>
      <c r="G2095" s="1330"/>
      <c r="H2095" s="1721">
        <v>10450.200000000001</v>
      </c>
      <c r="I2095" s="1721">
        <v>10450.200000000001</v>
      </c>
      <c r="J2095" s="4463"/>
    </row>
    <row r="2096" spans="1:10" ht="25.5">
      <c r="A2096" s="4567"/>
      <c r="B2096" s="4125"/>
      <c r="C2096" s="1330" t="s">
        <v>15670</v>
      </c>
      <c r="D2096" s="2844"/>
      <c r="E2096" s="2844"/>
      <c r="F2096" s="1330">
        <v>194</v>
      </c>
      <c r="G2096" s="1330"/>
      <c r="H2096" s="1721">
        <v>45037.5</v>
      </c>
      <c r="I2096" s="1721">
        <v>45037.5</v>
      </c>
      <c r="J2096" s="4463"/>
    </row>
    <row r="2097" spans="1:10" ht="25.5">
      <c r="A2097" s="4567"/>
      <c r="B2097" s="4125"/>
      <c r="C2097" s="1330" t="s">
        <v>15671</v>
      </c>
      <c r="D2097" s="2844"/>
      <c r="E2097" s="2844"/>
      <c r="F2097" s="1330">
        <v>8</v>
      </c>
      <c r="G2097" s="1330"/>
      <c r="H2097" s="1721">
        <v>55299.9</v>
      </c>
      <c r="I2097" s="1721">
        <v>55299.9</v>
      </c>
      <c r="J2097" s="4463"/>
    </row>
    <row r="2098" spans="1:10" ht="25.5">
      <c r="A2098" s="4567"/>
      <c r="B2098" s="4125"/>
      <c r="C2098" s="1330" t="s">
        <v>15672</v>
      </c>
      <c r="D2098" s="2844"/>
      <c r="E2098" s="2844"/>
      <c r="F2098" s="1330">
        <v>0.46</v>
      </c>
      <c r="G2098" s="1330"/>
      <c r="H2098" s="1721">
        <v>106789.9</v>
      </c>
      <c r="I2098" s="1721">
        <v>106789.9</v>
      </c>
      <c r="J2098" s="4463"/>
    </row>
    <row r="2099" spans="1:10" ht="25.5">
      <c r="A2099" s="4567"/>
      <c r="B2099" s="4125"/>
      <c r="C2099" s="1330" t="s">
        <v>15671</v>
      </c>
      <c r="D2099" s="2844"/>
      <c r="E2099" s="2844"/>
      <c r="F2099" s="1330">
        <v>17</v>
      </c>
      <c r="G2099" s="1330"/>
      <c r="H2099" s="1721">
        <v>117512.3</v>
      </c>
      <c r="I2099" s="1721">
        <v>117512.3</v>
      </c>
      <c r="J2099" s="4463"/>
    </row>
    <row r="2100" spans="1:10">
      <c r="A2100" s="4567"/>
      <c r="B2100" s="4125"/>
      <c r="C2100" s="1330" t="s">
        <v>15667</v>
      </c>
      <c r="D2100" s="2844"/>
      <c r="E2100" s="2844"/>
      <c r="F2100" s="1330">
        <v>5</v>
      </c>
      <c r="G2100" s="1330"/>
      <c r="H2100" s="1721">
        <v>92496.7</v>
      </c>
      <c r="I2100" s="1721">
        <v>92496.7</v>
      </c>
      <c r="J2100" s="4463"/>
    </row>
    <row r="2101" spans="1:10" ht="25.5">
      <c r="A2101" s="4567"/>
      <c r="B2101" s="4125"/>
      <c r="C2101" s="1330" t="s">
        <v>15669</v>
      </c>
      <c r="D2101" s="2844"/>
      <c r="E2101" s="2844"/>
      <c r="F2101" s="1330">
        <v>194</v>
      </c>
      <c r="G2101" s="1330"/>
      <c r="H2101" s="1721">
        <v>57540.3</v>
      </c>
      <c r="I2101" s="1721">
        <v>57540.3</v>
      </c>
      <c r="J2101" s="4463"/>
    </row>
    <row r="2102" spans="1:10" ht="25.5">
      <c r="A2102" s="4567"/>
      <c r="B2102" s="4125"/>
      <c r="C2102" s="1330" t="s">
        <v>15669</v>
      </c>
      <c r="D2102" s="2844"/>
      <c r="E2102" s="2844"/>
      <c r="F2102" s="1330">
        <v>50</v>
      </c>
      <c r="G2102" s="1330"/>
      <c r="H2102" s="1721">
        <v>3265.7</v>
      </c>
      <c r="I2102" s="1721">
        <v>3265.7</v>
      </c>
      <c r="J2102" s="4463"/>
    </row>
    <row r="2103" spans="1:10" ht="38.25">
      <c r="A2103" s="4567"/>
      <c r="B2103" s="4125"/>
      <c r="C2103" s="1330" t="s">
        <v>15673</v>
      </c>
      <c r="D2103" s="2844"/>
      <c r="E2103" s="2844"/>
      <c r="F2103" s="1330">
        <v>130</v>
      </c>
      <c r="G2103" s="1330"/>
      <c r="H2103" s="1721">
        <v>8490.7999999999993</v>
      </c>
      <c r="I2103" s="1721">
        <v>8490.7999999999993</v>
      </c>
      <c r="J2103" s="4463"/>
    </row>
    <row r="2104" spans="1:10" ht="25.5">
      <c r="A2104" s="4567"/>
      <c r="B2104" s="4125"/>
      <c r="C2104" s="1330" t="s">
        <v>15674</v>
      </c>
      <c r="D2104" s="2844"/>
      <c r="E2104" s="2844"/>
      <c r="F2104" s="1330">
        <v>1</v>
      </c>
      <c r="G2104" s="1330"/>
      <c r="H2104" s="1721">
        <v>87406.399999999994</v>
      </c>
      <c r="I2104" s="1721">
        <v>87406.399999999994</v>
      </c>
      <c r="J2104" s="4463"/>
    </row>
    <row r="2105" spans="1:10" ht="38.25">
      <c r="A2105" s="4567"/>
      <c r="B2105" s="4125"/>
      <c r="C2105" s="1330" t="s">
        <v>15675</v>
      </c>
      <c r="D2105" s="2844"/>
      <c r="E2105" s="2844"/>
      <c r="F2105" s="1330">
        <v>1</v>
      </c>
      <c r="G2105" s="1330"/>
      <c r="H2105" s="1721">
        <v>382973.5</v>
      </c>
      <c r="I2105" s="1721">
        <v>382973.5</v>
      </c>
      <c r="J2105" s="4463"/>
    </row>
    <row r="2106" spans="1:10" ht="38.25">
      <c r="A2106" s="4567"/>
      <c r="B2106" s="4125"/>
      <c r="C2106" s="1330" t="s">
        <v>15676</v>
      </c>
      <c r="D2106" s="2844"/>
      <c r="E2106" s="2844"/>
      <c r="F2106" s="1330">
        <v>194</v>
      </c>
      <c r="G2106" s="1330"/>
      <c r="H2106" s="1721">
        <v>45037.5</v>
      </c>
      <c r="I2106" s="1721">
        <v>45037.5</v>
      </c>
      <c r="J2106" s="4463"/>
    </row>
    <row r="2107" spans="1:10" ht="25.5">
      <c r="A2107" s="4567"/>
      <c r="B2107" s="4125"/>
      <c r="C2107" s="1330" t="s">
        <v>15677</v>
      </c>
      <c r="D2107" s="2844"/>
      <c r="E2107" s="2844"/>
      <c r="F2107" s="1330">
        <v>8</v>
      </c>
      <c r="G2107" s="1330"/>
      <c r="H2107" s="1721">
        <v>55299.9</v>
      </c>
      <c r="I2107" s="1721">
        <v>55299.9</v>
      </c>
      <c r="J2107" s="4463"/>
    </row>
    <row r="2108" spans="1:10" ht="25.5">
      <c r="A2108" s="4567"/>
      <c r="B2108" s="4125"/>
      <c r="C2108" s="1330" t="s">
        <v>15674</v>
      </c>
      <c r="D2108" s="2844"/>
      <c r="E2108" s="2844"/>
      <c r="F2108" s="1330">
        <v>1</v>
      </c>
      <c r="G2108" s="1330"/>
      <c r="H2108" s="1721">
        <v>87406.399999999994</v>
      </c>
      <c r="I2108" s="1721">
        <v>87406.399999999994</v>
      </c>
      <c r="J2108" s="4463"/>
    </row>
    <row r="2109" spans="1:10" ht="38.25">
      <c r="A2109" s="4567"/>
      <c r="B2109" s="4126"/>
      <c r="C2109" s="1330" t="s">
        <v>15678</v>
      </c>
      <c r="D2109" s="2844"/>
      <c r="E2109" s="2844"/>
      <c r="F2109" s="1330">
        <v>1</v>
      </c>
      <c r="G2109" s="1330"/>
      <c r="H2109" s="1721">
        <v>382973.5</v>
      </c>
      <c r="I2109" s="1721">
        <v>382973.5</v>
      </c>
      <c r="J2109" s="4464"/>
    </row>
    <row r="2110" spans="1:10" ht="25.5">
      <c r="A2110" s="4567">
        <v>338</v>
      </c>
      <c r="B2110" s="4501" t="s">
        <v>15679</v>
      </c>
      <c r="C2110" s="1296" t="s">
        <v>15680</v>
      </c>
      <c r="D2110" s="1330"/>
      <c r="E2110" s="1330"/>
      <c r="F2110" s="1296">
        <v>520</v>
      </c>
      <c r="G2110" s="1296"/>
      <c r="H2110" s="3117">
        <v>260900.5</v>
      </c>
      <c r="I2110" s="3117">
        <v>260900.5</v>
      </c>
      <c r="J2110" s="4462" t="s">
        <v>15681</v>
      </c>
    </row>
    <row r="2111" spans="1:10" ht="25.5">
      <c r="A2111" s="4567"/>
      <c r="B2111" s="4501"/>
      <c r="C2111" s="1330" t="s">
        <v>15455</v>
      </c>
      <c r="D2111" s="1330"/>
      <c r="E2111" s="1330" t="s">
        <v>1470</v>
      </c>
      <c r="F2111" s="1330">
        <v>6</v>
      </c>
      <c r="G2111" s="1330"/>
      <c r="H2111" s="1721">
        <v>86459.24</v>
      </c>
      <c r="I2111" s="1721">
        <v>86459.24</v>
      </c>
      <c r="J2111" s="4463"/>
    </row>
    <row r="2112" spans="1:10" ht="25.5">
      <c r="A2112" s="4567"/>
      <c r="B2112" s="4501"/>
      <c r="C2112" s="1330" t="s">
        <v>15543</v>
      </c>
      <c r="D2112" s="1330"/>
      <c r="E2112" s="1330" t="s">
        <v>15682</v>
      </c>
      <c r="F2112" s="1330">
        <v>500</v>
      </c>
      <c r="G2112" s="1330"/>
      <c r="H2112" s="1721">
        <v>37950.089999999997</v>
      </c>
      <c r="I2112" s="1721">
        <v>37950.089999999997</v>
      </c>
      <c r="J2112" s="4463"/>
    </row>
    <row r="2113" spans="1:10" ht="25.5">
      <c r="A2113" s="4567"/>
      <c r="B2113" s="4501"/>
      <c r="C2113" s="1330" t="s">
        <v>15419</v>
      </c>
      <c r="D2113" s="1330"/>
      <c r="E2113" s="1330" t="s">
        <v>1470</v>
      </c>
      <c r="F2113" s="1330">
        <v>20</v>
      </c>
      <c r="G2113" s="1330"/>
      <c r="H2113" s="1721">
        <v>4361.8</v>
      </c>
      <c r="I2113" s="1721">
        <v>4361.8</v>
      </c>
      <c r="J2113" s="4463"/>
    </row>
    <row r="2114" spans="1:10" ht="25.5">
      <c r="A2114" s="4567"/>
      <c r="B2114" s="4501"/>
      <c r="C2114" s="1330" t="s">
        <v>15439</v>
      </c>
      <c r="D2114" s="1330"/>
      <c r="E2114" s="1330" t="s">
        <v>1470</v>
      </c>
      <c r="F2114" s="1330">
        <v>40</v>
      </c>
      <c r="G2114" s="1330"/>
      <c r="H2114" s="1721">
        <v>4240.8</v>
      </c>
      <c r="I2114" s="1721">
        <v>4240.8</v>
      </c>
      <c r="J2114" s="4463"/>
    </row>
    <row r="2115" spans="1:10" ht="38.25">
      <c r="A2115" s="4567"/>
      <c r="B2115" s="4501"/>
      <c r="C2115" s="1330" t="s">
        <v>15427</v>
      </c>
      <c r="D2115" s="1330"/>
      <c r="E2115" s="1330" t="s">
        <v>1470</v>
      </c>
      <c r="F2115" s="1330">
        <v>8</v>
      </c>
      <c r="G2115" s="1330"/>
      <c r="H2115" s="1721">
        <v>4534.8999999999996</v>
      </c>
      <c r="I2115" s="1721">
        <v>4534.8999999999996</v>
      </c>
      <c r="J2115" s="4463"/>
    </row>
    <row r="2116" spans="1:10" ht="63.75">
      <c r="A2116" s="4567"/>
      <c r="B2116" s="4501"/>
      <c r="C2116" s="1330" t="s">
        <v>15424</v>
      </c>
      <c r="D2116" s="1330"/>
      <c r="E2116" s="1330" t="s">
        <v>1470</v>
      </c>
      <c r="F2116" s="1330">
        <v>0.8</v>
      </c>
      <c r="G2116" s="1330"/>
      <c r="H2116" s="1721">
        <v>6236.96</v>
      </c>
      <c r="I2116" s="1721">
        <v>6236.96</v>
      </c>
      <c r="J2116" s="4463"/>
    </row>
    <row r="2117" spans="1:10" ht="25.5">
      <c r="A2117" s="4567"/>
      <c r="B2117" s="4501"/>
      <c r="C2117" s="1330" t="s">
        <v>15683</v>
      </c>
      <c r="D2117" s="1330"/>
      <c r="E2117" s="1330" t="s">
        <v>1470</v>
      </c>
      <c r="F2117" s="1330">
        <v>60</v>
      </c>
      <c r="G2117" s="1330"/>
      <c r="H2117" s="1721">
        <v>41273.599999999999</v>
      </c>
      <c r="I2117" s="1721">
        <v>41273.599999999999</v>
      </c>
      <c r="J2117" s="4463"/>
    </row>
    <row r="2118" spans="1:10" ht="25.5">
      <c r="A2118" s="4567"/>
      <c r="B2118" s="4501"/>
      <c r="C2118" s="1330" t="s">
        <v>15440</v>
      </c>
      <c r="D2118" s="1330"/>
      <c r="E2118" s="1330" t="s">
        <v>1470</v>
      </c>
      <c r="F2118" s="1330">
        <v>40</v>
      </c>
      <c r="G2118" s="1330"/>
      <c r="H2118" s="1721">
        <v>4857.6000000000004</v>
      </c>
      <c r="I2118" s="1721">
        <v>4857.6000000000004</v>
      </c>
      <c r="J2118" s="4463"/>
    </row>
    <row r="2119" spans="1:10" ht="25.5">
      <c r="A2119" s="4567"/>
      <c r="B2119" s="4501"/>
      <c r="C2119" s="1330" t="s">
        <v>15684</v>
      </c>
      <c r="D2119" s="1330"/>
      <c r="E2119" s="1330" t="s">
        <v>1470</v>
      </c>
      <c r="F2119" s="1330">
        <v>10</v>
      </c>
      <c r="G2119" s="1330"/>
      <c r="H2119" s="1721">
        <v>22800</v>
      </c>
      <c r="I2119" s="1721">
        <v>22800</v>
      </c>
      <c r="J2119" s="4463"/>
    </row>
    <row r="2120" spans="1:10" ht="25.5">
      <c r="A2120" s="4567"/>
      <c r="B2120" s="4501"/>
      <c r="C2120" s="1330" t="s">
        <v>15685</v>
      </c>
      <c r="D2120" s="1330"/>
      <c r="E2120" s="1330" t="s">
        <v>1470</v>
      </c>
      <c r="F2120" s="1330">
        <v>10</v>
      </c>
      <c r="G2120" s="1330"/>
      <c r="H2120" s="1721">
        <v>31366.799999999999</v>
      </c>
      <c r="I2120" s="1721">
        <v>31366.799999999999</v>
      </c>
      <c r="J2120" s="4463"/>
    </row>
    <row r="2121" spans="1:10">
      <c r="A2121" s="4567"/>
      <c r="B2121" s="4501"/>
      <c r="C2121" s="1330" t="s">
        <v>15686</v>
      </c>
      <c r="D2121" s="1330"/>
      <c r="E2121" s="1330" t="s">
        <v>1470</v>
      </c>
      <c r="F2121" s="1330">
        <v>1</v>
      </c>
      <c r="G2121" s="1330"/>
      <c r="H2121" s="1721">
        <v>3743.8</v>
      </c>
      <c r="I2121" s="1721">
        <v>3743.8</v>
      </c>
      <c r="J2121" s="4463"/>
    </row>
    <row r="2122" spans="1:10" ht="38.25">
      <c r="A2122" s="4567"/>
      <c r="B2122" s="4501"/>
      <c r="C2122" s="1330" t="s">
        <v>15687</v>
      </c>
      <c r="D2122" s="1330"/>
      <c r="E2122" s="1330" t="s">
        <v>1470</v>
      </c>
      <c r="F2122" s="1330">
        <v>20</v>
      </c>
      <c r="G2122" s="1330"/>
      <c r="H2122" s="1721">
        <v>6311</v>
      </c>
      <c r="I2122" s="1721">
        <v>6311</v>
      </c>
      <c r="J2122" s="4463"/>
    </row>
    <row r="2123" spans="1:10" ht="25.5">
      <c r="A2123" s="4567"/>
      <c r="B2123" s="4501"/>
      <c r="C2123" s="1330" t="s">
        <v>15431</v>
      </c>
      <c r="D2123" s="1330"/>
      <c r="E2123" s="1330" t="s">
        <v>15688</v>
      </c>
      <c r="F2123" s="1330">
        <v>20</v>
      </c>
      <c r="G2123" s="1330"/>
      <c r="H2123" s="1721">
        <v>6763.91</v>
      </c>
      <c r="I2123" s="1721">
        <v>6763.91</v>
      </c>
      <c r="J2123" s="4464"/>
    </row>
    <row r="2124" spans="1:10" ht="25.5">
      <c r="A2124" s="4567">
        <v>339</v>
      </c>
      <c r="B2124" s="4501" t="s">
        <v>15689</v>
      </c>
      <c r="C2124" s="1296" t="s">
        <v>15690</v>
      </c>
      <c r="D2124" s="1330"/>
      <c r="E2124" s="1330"/>
      <c r="F2124" s="1330">
        <v>1192</v>
      </c>
      <c r="G2124" s="1330"/>
      <c r="H2124" s="3117">
        <v>6919037</v>
      </c>
      <c r="I2124" s="3117">
        <v>6919037</v>
      </c>
      <c r="J2124" s="4462" t="s">
        <v>15691</v>
      </c>
    </row>
    <row r="2125" spans="1:10" ht="25.5">
      <c r="A2125" s="4567"/>
      <c r="B2125" s="4501"/>
      <c r="C2125" s="1330" t="s">
        <v>15619</v>
      </c>
      <c r="D2125" s="1330"/>
      <c r="E2125" s="1330" t="s">
        <v>1826</v>
      </c>
      <c r="F2125" s="1330">
        <v>22</v>
      </c>
      <c r="G2125" s="1330"/>
      <c r="H2125" s="1721" t="s">
        <v>15692</v>
      </c>
      <c r="I2125" s="1721" t="s">
        <v>15692</v>
      </c>
      <c r="J2125" s="4463"/>
    </row>
    <row r="2126" spans="1:10" ht="114.75">
      <c r="A2126" s="4567"/>
      <c r="B2126" s="4501"/>
      <c r="C2126" s="1330" t="s">
        <v>15693</v>
      </c>
      <c r="D2126" s="1330"/>
      <c r="E2126" s="1330" t="s">
        <v>1463</v>
      </c>
      <c r="F2126" s="1330">
        <v>505</v>
      </c>
      <c r="G2126" s="1330"/>
      <c r="H2126" s="1721" t="s">
        <v>15694</v>
      </c>
      <c r="I2126" s="1721" t="s">
        <v>15694</v>
      </c>
      <c r="J2126" s="4463"/>
    </row>
    <row r="2127" spans="1:10" ht="114.75">
      <c r="A2127" s="4567"/>
      <c r="B2127" s="4501"/>
      <c r="C2127" s="1330" t="s">
        <v>15695</v>
      </c>
      <c r="D2127" s="1330"/>
      <c r="E2127" s="1330" t="s">
        <v>1463</v>
      </c>
      <c r="F2127" s="1330">
        <v>286</v>
      </c>
      <c r="G2127" s="1330"/>
      <c r="H2127" s="1721" t="s">
        <v>15696</v>
      </c>
      <c r="I2127" s="1721" t="s">
        <v>15696</v>
      </c>
      <c r="J2127" s="4463"/>
    </row>
    <row r="2128" spans="1:10" ht="114.75">
      <c r="A2128" s="4567"/>
      <c r="B2128" s="4501"/>
      <c r="C2128" s="1330" t="s">
        <v>15697</v>
      </c>
      <c r="D2128" s="1330"/>
      <c r="E2128" s="1330" t="s">
        <v>1463</v>
      </c>
      <c r="F2128" s="1330">
        <v>129</v>
      </c>
      <c r="G2128" s="1330"/>
      <c r="H2128" s="1721" t="s">
        <v>15698</v>
      </c>
      <c r="I2128" s="1721" t="s">
        <v>15698</v>
      </c>
      <c r="J2128" s="4463"/>
    </row>
    <row r="2129" spans="1:10" ht="38.25">
      <c r="A2129" s="4567"/>
      <c r="B2129" s="4501"/>
      <c r="C2129" s="1330" t="s">
        <v>15699</v>
      </c>
      <c r="D2129" s="1330"/>
      <c r="E2129" s="1330" t="s">
        <v>1463</v>
      </c>
      <c r="F2129" s="1330">
        <v>272</v>
      </c>
      <c r="G2129" s="1330"/>
      <c r="H2129" s="1721" t="s">
        <v>15700</v>
      </c>
      <c r="I2129" s="1721" t="s">
        <v>15700</v>
      </c>
      <c r="J2129" s="4463"/>
    </row>
    <row r="2130" spans="1:10" ht="63.75">
      <c r="A2130" s="4567"/>
      <c r="B2130" s="4501"/>
      <c r="C2130" s="1330" t="s">
        <v>15701</v>
      </c>
      <c r="D2130" s="1330"/>
      <c r="E2130" s="1330" t="s">
        <v>1826</v>
      </c>
      <c r="F2130" s="1330">
        <v>1</v>
      </c>
      <c r="G2130" s="1330"/>
      <c r="H2130" s="1721">
        <v>200001</v>
      </c>
      <c r="I2130" s="1721">
        <v>200001</v>
      </c>
      <c r="J2130" s="4463"/>
    </row>
    <row r="2131" spans="1:10" ht="38.25">
      <c r="A2131" s="4567"/>
      <c r="B2131" s="4501"/>
      <c r="C2131" s="1330" t="s">
        <v>15702</v>
      </c>
      <c r="D2131" s="1330"/>
      <c r="E2131" s="1330" t="s">
        <v>1826</v>
      </c>
      <c r="F2131" s="1330">
        <v>1</v>
      </c>
      <c r="G2131" s="1330"/>
      <c r="H2131" s="1721" t="s">
        <v>15703</v>
      </c>
      <c r="I2131" s="1721" t="s">
        <v>15703</v>
      </c>
      <c r="J2131" s="4463"/>
    </row>
    <row r="2132" spans="1:10" ht="63.75">
      <c r="A2132" s="4567"/>
      <c r="B2132" s="4501"/>
      <c r="C2132" s="1330" t="s">
        <v>15704</v>
      </c>
      <c r="D2132" s="1330"/>
      <c r="E2132" s="1330" t="s">
        <v>1826</v>
      </c>
      <c r="F2132" s="1330">
        <v>1</v>
      </c>
      <c r="G2132" s="1330"/>
      <c r="H2132" s="1721" t="s">
        <v>15705</v>
      </c>
      <c r="I2132" s="1721" t="s">
        <v>15705</v>
      </c>
      <c r="J2132" s="4463"/>
    </row>
    <row r="2133" spans="1:10" ht="51">
      <c r="A2133" s="4567"/>
      <c r="B2133" s="4501"/>
      <c r="C2133" s="1330" t="s">
        <v>15706</v>
      </c>
      <c r="D2133" s="1330"/>
      <c r="E2133" s="1330" t="s">
        <v>1826</v>
      </c>
      <c r="F2133" s="1330">
        <v>44</v>
      </c>
      <c r="G2133" s="1330"/>
      <c r="H2133" s="1721" t="s">
        <v>15707</v>
      </c>
      <c r="I2133" s="1721" t="s">
        <v>15707</v>
      </c>
      <c r="J2133" s="4463"/>
    </row>
    <row r="2134" spans="1:10" ht="63.75">
      <c r="A2134" s="4567"/>
      <c r="B2134" s="4501"/>
      <c r="C2134" s="1330" t="s">
        <v>15708</v>
      </c>
      <c r="D2134" s="1330"/>
      <c r="E2134" s="1330" t="s">
        <v>1826</v>
      </c>
      <c r="F2134" s="1330">
        <v>44</v>
      </c>
      <c r="G2134" s="1330"/>
      <c r="H2134" s="1721" t="s">
        <v>15709</v>
      </c>
      <c r="I2134" s="1721" t="s">
        <v>15709</v>
      </c>
      <c r="J2134" s="4463"/>
    </row>
    <row r="2135" spans="1:10" ht="51">
      <c r="A2135" s="4567"/>
      <c r="B2135" s="4501"/>
      <c r="C2135" s="1330" t="s">
        <v>15710</v>
      </c>
      <c r="D2135" s="1330"/>
      <c r="E2135" s="1330" t="s">
        <v>1826</v>
      </c>
      <c r="F2135" s="1330">
        <v>44</v>
      </c>
      <c r="G2135" s="1330"/>
      <c r="H2135" s="1721" t="s">
        <v>15711</v>
      </c>
      <c r="I2135" s="1721" t="s">
        <v>15711</v>
      </c>
      <c r="J2135" s="4464"/>
    </row>
    <row r="2136" spans="1:10" ht="38.25">
      <c r="A2136" s="4447">
        <v>340</v>
      </c>
      <c r="B2136" s="4447" t="s">
        <v>15712</v>
      </c>
      <c r="C2136" s="1296" t="s">
        <v>15713</v>
      </c>
      <c r="D2136" s="1296"/>
      <c r="E2136" s="1296" t="s">
        <v>15714</v>
      </c>
      <c r="F2136" s="1296">
        <v>809.2</v>
      </c>
      <c r="G2136" s="1296"/>
      <c r="H2136" s="3117">
        <v>2141162</v>
      </c>
      <c r="I2136" s="3117">
        <v>2141162</v>
      </c>
      <c r="J2136" s="4501" t="s">
        <v>15715</v>
      </c>
    </row>
    <row r="2137" spans="1:10" ht="102">
      <c r="A2137" s="4125"/>
      <c r="B2137" s="4125"/>
      <c r="C2137" s="1330" t="s">
        <v>15716</v>
      </c>
      <c r="D2137" s="1330"/>
      <c r="E2137" s="1330" t="s">
        <v>15714</v>
      </c>
      <c r="F2137" s="1330">
        <v>67</v>
      </c>
      <c r="G2137" s="1330"/>
      <c r="H2137" s="1721">
        <v>15818.58</v>
      </c>
      <c r="I2137" s="1721">
        <v>15818.58</v>
      </c>
      <c r="J2137" s="4501"/>
    </row>
    <row r="2138" spans="1:10" ht="38.25">
      <c r="A2138" s="4125"/>
      <c r="B2138" s="4125"/>
      <c r="C2138" s="1330" t="s">
        <v>15717</v>
      </c>
      <c r="D2138" s="1330"/>
      <c r="E2138" s="1330" t="s">
        <v>15714</v>
      </c>
      <c r="F2138" s="1330">
        <v>683.2</v>
      </c>
      <c r="G2138" s="1330"/>
      <c r="H2138" s="1721">
        <v>615409</v>
      </c>
      <c r="I2138" s="1721">
        <v>615409</v>
      </c>
      <c r="J2138" s="4501"/>
    </row>
    <row r="2139" spans="1:10" ht="102">
      <c r="A2139" s="4125"/>
      <c r="B2139" s="4125"/>
      <c r="C2139" s="1330" t="s">
        <v>15718</v>
      </c>
      <c r="D2139" s="1330"/>
      <c r="E2139" s="1330" t="s">
        <v>1463</v>
      </c>
      <c r="F2139" s="1330">
        <v>59</v>
      </c>
      <c r="G2139" s="1330"/>
      <c r="H2139" s="1721">
        <v>101969.65</v>
      </c>
      <c r="I2139" s="1721">
        <v>101969.65</v>
      </c>
      <c r="J2139" s="4501"/>
    </row>
    <row r="2140" spans="1:10" ht="25.5">
      <c r="A2140" s="4125"/>
      <c r="B2140" s="4125"/>
      <c r="C2140" s="1330" t="s">
        <v>15719</v>
      </c>
      <c r="D2140" s="1330"/>
      <c r="E2140" s="1330" t="s">
        <v>1470</v>
      </c>
      <c r="F2140" s="1330">
        <v>4</v>
      </c>
      <c r="G2140" s="1330"/>
      <c r="H2140" s="1721">
        <v>28360</v>
      </c>
      <c r="I2140" s="1721">
        <v>28360</v>
      </c>
      <c r="J2140" s="4501"/>
    </row>
    <row r="2141" spans="1:10">
      <c r="A2141" s="4125"/>
      <c r="B2141" s="4125"/>
      <c r="C2141" s="1330" t="s">
        <v>15720</v>
      </c>
      <c r="D2141" s="1330"/>
      <c r="E2141" s="1330" t="s">
        <v>1470</v>
      </c>
      <c r="F2141" s="1330">
        <v>36</v>
      </c>
      <c r="G2141" s="1330"/>
      <c r="H2141" s="1721">
        <v>3647.14</v>
      </c>
      <c r="I2141" s="1721">
        <v>3647.14</v>
      </c>
      <c r="J2141" s="4501"/>
    </row>
    <row r="2142" spans="1:10">
      <c r="A2142" s="4125"/>
      <c r="B2142" s="4125"/>
      <c r="C2142" s="1330" t="s">
        <v>15721</v>
      </c>
      <c r="D2142" s="1330"/>
      <c r="E2142" s="1330" t="s">
        <v>1470</v>
      </c>
      <c r="F2142" s="1330">
        <v>2</v>
      </c>
      <c r="G2142" s="1330"/>
      <c r="H2142" s="1721">
        <v>13735.05</v>
      </c>
      <c r="I2142" s="1721">
        <v>13735.05</v>
      </c>
      <c r="J2142" s="4501"/>
    </row>
    <row r="2143" spans="1:10" ht="25.5">
      <c r="A2143" s="4125"/>
      <c r="B2143" s="4125"/>
      <c r="C2143" s="1330" t="s">
        <v>15722</v>
      </c>
      <c r="D2143" s="1330"/>
      <c r="E2143" s="1330" t="s">
        <v>1470</v>
      </c>
      <c r="F2143" s="1330">
        <v>2</v>
      </c>
      <c r="G2143" s="1330"/>
      <c r="H2143" s="1721">
        <v>5800.03</v>
      </c>
      <c r="I2143" s="1721">
        <v>5800.03</v>
      </c>
      <c r="J2143" s="4501"/>
    </row>
    <row r="2144" spans="1:10">
      <c r="A2144" s="4125"/>
      <c r="B2144" s="4125"/>
      <c r="C2144" s="1330" t="s">
        <v>15723</v>
      </c>
      <c r="D2144" s="1330"/>
      <c r="E2144" s="1330" t="s">
        <v>1470</v>
      </c>
      <c r="F2144" s="1330">
        <v>2</v>
      </c>
      <c r="G2144" s="1330"/>
      <c r="H2144" s="1721">
        <v>5300</v>
      </c>
      <c r="I2144" s="1721">
        <v>5800.03</v>
      </c>
      <c r="J2144" s="4501"/>
    </row>
    <row r="2145" spans="1:10" ht="51">
      <c r="A2145" s="4125"/>
      <c r="B2145" s="4125"/>
      <c r="C2145" s="1330" t="s">
        <v>15724</v>
      </c>
      <c r="D2145" s="1330"/>
      <c r="E2145" s="1330" t="s">
        <v>1470</v>
      </c>
      <c r="F2145" s="1330">
        <v>1</v>
      </c>
      <c r="G2145" s="1330"/>
      <c r="H2145" s="1721">
        <v>221683</v>
      </c>
      <c r="I2145" s="1721">
        <v>221683</v>
      </c>
      <c r="J2145" s="4501"/>
    </row>
    <row r="2146" spans="1:10" ht="25.5">
      <c r="A2146" s="4125"/>
      <c r="B2146" s="4125"/>
      <c r="C2146" s="1330" t="s">
        <v>15725</v>
      </c>
      <c r="D2146" s="1330"/>
      <c r="E2146" s="1330" t="s">
        <v>1470</v>
      </c>
      <c r="F2146" s="1330">
        <v>1</v>
      </c>
      <c r="G2146" s="1330"/>
      <c r="H2146" s="1721">
        <v>164100.24</v>
      </c>
      <c r="I2146" s="1721">
        <v>164100.24</v>
      </c>
      <c r="J2146" s="3114"/>
    </row>
    <row r="2147" spans="1:10" ht="51">
      <c r="A2147" s="4125"/>
      <c r="B2147" s="4125"/>
      <c r="C2147" s="1330" t="s">
        <v>15726</v>
      </c>
      <c r="D2147" s="1330"/>
      <c r="E2147" s="1330" t="s">
        <v>15714</v>
      </c>
      <c r="F2147" s="1330">
        <v>10</v>
      </c>
      <c r="G2147" s="1330"/>
      <c r="H2147" s="1721">
        <v>2360</v>
      </c>
      <c r="I2147" s="1721">
        <v>2360</v>
      </c>
      <c r="J2147" s="3114"/>
    </row>
    <row r="2148" spans="1:10" ht="51">
      <c r="A2148" s="4126"/>
      <c r="B2148" s="4126"/>
      <c r="C2148" s="1330" t="s">
        <v>15727</v>
      </c>
      <c r="D2148" s="1330"/>
      <c r="E2148" s="1330" t="s">
        <v>1470</v>
      </c>
      <c r="F2148" s="1330">
        <v>3</v>
      </c>
      <c r="G2148" s="1330"/>
      <c r="H2148" s="1721">
        <v>6700.04</v>
      </c>
      <c r="I2148" s="1721">
        <v>6700.04</v>
      </c>
      <c r="J2148" s="3114"/>
    </row>
    <row r="2149" spans="1:10" ht="25.5">
      <c r="A2149" s="4568">
        <v>341</v>
      </c>
      <c r="B2149" s="4569" t="s">
        <v>15728</v>
      </c>
      <c r="C2149" s="3214" t="s">
        <v>15729</v>
      </c>
      <c r="D2149" s="3215"/>
      <c r="E2149" s="3215"/>
      <c r="F2149" s="3215"/>
      <c r="G2149" s="3215"/>
      <c r="H2149" s="1380">
        <v>4267081</v>
      </c>
      <c r="I2149" s="1380">
        <v>4267081</v>
      </c>
      <c r="J2149" s="4462" t="s">
        <v>15730</v>
      </c>
    </row>
    <row r="2150" spans="1:10">
      <c r="A2150" s="4568"/>
      <c r="B2150" s="4569"/>
      <c r="C2150" s="1330" t="s">
        <v>15731</v>
      </c>
      <c r="D2150" s="3215"/>
      <c r="E2150" s="1330" t="s">
        <v>1470</v>
      </c>
      <c r="F2150" s="2844">
        <v>17</v>
      </c>
      <c r="G2150" s="2844"/>
      <c r="H2150" s="1814">
        <v>1390891.8</v>
      </c>
      <c r="I2150" s="1814">
        <v>1390891.8</v>
      </c>
      <c r="J2150" s="4463"/>
    </row>
    <row r="2151" spans="1:10">
      <c r="A2151" s="4568"/>
      <c r="B2151" s="4569"/>
      <c r="C2151" s="1330" t="s">
        <v>15732</v>
      </c>
      <c r="D2151" s="3215"/>
      <c r="E2151" s="1330" t="s">
        <v>1470</v>
      </c>
      <c r="F2151" s="2844">
        <v>1</v>
      </c>
      <c r="G2151" s="2844"/>
      <c r="H2151" s="1814">
        <v>96852</v>
      </c>
      <c r="I2151" s="1814">
        <v>96852</v>
      </c>
      <c r="J2151" s="4463"/>
    </row>
    <row r="2152" spans="1:10">
      <c r="A2152" s="4568"/>
      <c r="B2152" s="4569"/>
      <c r="C2152" s="1330" t="s">
        <v>15733</v>
      </c>
      <c r="D2152" s="3215"/>
      <c r="E2152" s="1330" t="s">
        <v>1470</v>
      </c>
      <c r="F2152" s="2844">
        <v>18</v>
      </c>
      <c r="G2152" s="2844"/>
      <c r="H2152" s="1814">
        <v>466039.82</v>
      </c>
      <c r="I2152" s="1814">
        <v>466039.82</v>
      </c>
      <c r="J2152" s="4463"/>
    </row>
    <row r="2153" spans="1:10">
      <c r="A2153" s="4568"/>
      <c r="B2153" s="4569"/>
      <c r="C2153" s="1330" t="s">
        <v>3575</v>
      </c>
      <c r="D2153" s="3215"/>
      <c r="E2153" s="1330" t="s">
        <v>1470</v>
      </c>
      <c r="F2153" s="2844">
        <v>36</v>
      </c>
      <c r="G2153" s="2844"/>
      <c r="H2153" s="1814">
        <v>138605</v>
      </c>
      <c r="I2153" s="1814">
        <v>138605</v>
      </c>
      <c r="J2153" s="4463"/>
    </row>
    <row r="2154" spans="1:10">
      <c r="A2154" s="4568"/>
      <c r="B2154" s="4569"/>
      <c r="C2154" s="1330" t="s">
        <v>15734</v>
      </c>
      <c r="D2154" s="3215"/>
      <c r="E2154" s="1330" t="s">
        <v>1470</v>
      </c>
      <c r="F2154" s="2844">
        <v>36</v>
      </c>
      <c r="G2154" s="2844"/>
      <c r="H2154" s="1814">
        <v>48057.86</v>
      </c>
      <c r="I2154" s="1814">
        <v>48057.86</v>
      </c>
      <c r="J2154" s="4463"/>
    </row>
    <row r="2155" spans="1:10" ht="25.5">
      <c r="A2155" s="4568"/>
      <c r="B2155" s="4569"/>
      <c r="C2155" s="1330" t="s">
        <v>15735</v>
      </c>
      <c r="D2155" s="3215"/>
      <c r="E2155" s="1330" t="s">
        <v>1470</v>
      </c>
      <c r="F2155" s="2844">
        <v>36</v>
      </c>
      <c r="G2155" s="2844"/>
      <c r="H2155" s="1814">
        <v>144035.51999999999</v>
      </c>
      <c r="I2155" s="1814">
        <v>144035.51999999999</v>
      </c>
      <c r="J2155" s="4464"/>
    </row>
    <row r="2156" spans="1:10" ht="25.5">
      <c r="A2156" s="4567">
        <v>342</v>
      </c>
      <c r="B2156" s="4447" t="s">
        <v>15736</v>
      </c>
      <c r="C2156" s="1296" t="s">
        <v>14140</v>
      </c>
      <c r="D2156" s="1296"/>
      <c r="E2156" s="1296"/>
      <c r="F2156" s="1296">
        <v>690</v>
      </c>
      <c r="G2156" s="1296"/>
      <c r="H2156" s="3117">
        <v>279902</v>
      </c>
      <c r="I2156" s="3117">
        <v>279902</v>
      </c>
      <c r="J2156" s="4462" t="s">
        <v>15737</v>
      </c>
    </row>
    <row r="2157" spans="1:10">
      <c r="A2157" s="4567"/>
      <c r="B2157" s="4125"/>
      <c r="C2157" s="1330" t="s">
        <v>15738</v>
      </c>
      <c r="D2157" s="1330"/>
      <c r="E2157" s="1330" t="s">
        <v>1463</v>
      </c>
      <c r="F2157" s="1330">
        <v>645</v>
      </c>
      <c r="G2157" s="1330"/>
      <c r="H2157" s="1721">
        <v>48955</v>
      </c>
      <c r="I2157" s="1721">
        <v>48955</v>
      </c>
      <c r="J2157" s="4463"/>
    </row>
    <row r="2158" spans="1:10">
      <c r="A2158" s="4567"/>
      <c r="B2158" s="4125"/>
      <c r="C2158" s="1330" t="s">
        <v>15739</v>
      </c>
      <c r="D2158" s="1330"/>
      <c r="E2158" s="1330" t="s">
        <v>1463</v>
      </c>
      <c r="F2158" s="1330">
        <v>45</v>
      </c>
      <c r="G2158" s="1330"/>
      <c r="H2158" s="1721">
        <v>10293</v>
      </c>
      <c r="I2158" s="1721">
        <v>10293</v>
      </c>
      <c r="J2158" s="4463"/>
    </row>
    <row r="2159" spans="1:10" ht="25.5">
      <c r="A2159" s="4567"/>
      <c r="B2159" s="4125"/>
      <c r="C2159" s="1330" t="s">
        <v>15561</v>
      </c>
      <c r="D2159" s="1330"/>
      <c r="E2159" s="1330" t="s">
        <v>1470</v>
      </c>
      <c r="F2159" s="1330">
        <v>13</v>
      </c>
      <c r="G2159" s="1330"/>
      <c r="H2159" s="1721">
        <v>37050</v>
      </c>
      <c r="I2159" s="1721">
        <v>37050</v>
      </c>
      <c r="J2159" s="4463"/>
    </row>
    <row r="2160" spans="1:10" ht="25.5">
      <c r="A2160" s="4567"/>
      <c r="B2160" s="4125"/>
      <c r="C2160" s="1330" t="s">
        <v>15387</v>
      </c>
      <c r="D2160" s="1330"/>
      <c r="E2160" s="1330" t="s">
        <v>1470</v>
      </c>
      <c r="F2160" s="1330">
        <v>18</v>
      </c>
      <c r="G2160" s="1330"/>
      <c r="H2160" s="1721">
        <v>56460</v>
      </c>
      <c r="I2160" s="1721">
        <v>56460</v>
      </c>
      <c r="J2160" s="4463"/>
    </row>
    <row r="2161" spans="1:10">
      <c r="A2161" s="4567"/>
      <c r="B2161" s="4125"/>
      <c r="C2161" s="1330" t="s">
        <v>15563</v>
      </c>
      <c r="D2161" s="1330"/>
      <c r="E2161" s="1330" t="s">
        <v>1470</v>
      </c>
      <c r="F2161" s="1330">
        <v>18</v>
      </c>
      <c r="G2161" s="1330"/>
      <c r="H2161" s="1721">
        <v>60738</v>
      </c>
      <c r="I2161" s="1721">
        <v>60738</v>
      </c>
      <c r="J2161" s="4463"/>
    </row>
    <row r="2162" spans="1:10">
      <c r="A2162" s="4567"/>
      <c r="B2162" s="4125"/>
      <c r="C2162" s="1330" t="s">
        <v>15564</v>
      </c>
      <c r="D2162" s="1330"/>
      <c r="E2162" s="1330" t="s">
        <v>1463</v>
      </c>
      <c r="F2162" s="1330">
        <v>63</v>
      </c>
      <c r="G2162" s="1330"/>
      <c r="H2162" s="1721">
        <v>20406</v>
      </c>
      <c r="I2162" s="1721">
        <v>20406</v>
      </c>
      <c r="J2162" s="4463"/>
    </row>
    <row r="2163" spans="1:10" ht="25.5">
      <c r="A2163" s="4567"/>
      <c r="B2163" s="4125"/>
      <c r="C2163" s="1330" t="s">
        <v>15740</v>
      </c>
      <c r="D2163" s="1330"/>
      <c r="E2163" s="1330" t="s">
        <v>1470</v>
      </c>
      <c r="F2163" s="1330">
        <v>1</v>
      </c>
      <c r="G2163" s="1330"/>
      <c r="H2163" s="1721">
        <v>46000</v>
      </c>
      <c r="I2163" s="1721">
        <v>46000</v>
      </c>
      <c r="J2163" s="4463"/>
    </row>
    <row r="2164" spans="1:10" ht="25.5">
      <c r="A2164" s="4549">
        <v>343</v>
      </c>
      <c r="B2164" s="4447" t="s">
        <v>15741</v>
      </c>
      <c r="C2164" s="1296" t="s">
        <v>13952</v>
      </c>
      <c r="D2164" s="1330"/>
      <c r="E2164" s="1330"/>
      <c r="F2164" s="1330">
        <v>2600</v>
      </c>
      <c r="G2164" s="1330"/>
      <c r="H2164" s="3117">
        <v>1000000</v>
      </c>
      <c r="I2164" s="3117">
        <v>1000000</v>
      </c>
      <c r="J2164" s="4462" t="s">
        <v>15742</v>
      </c>
    </row>
    <row r="2165" spans="1:10" ht="25.5">
      <c r="A2165" s="4550"/>
      <c r="B2165" s="4125"/>
      <c r="C2165" s="1330" t="s">
        <v>15743</v>
      </c>
      <c r="D2165" s="1330" t="s">
        <v>15744</v>
      </c>
      <c r="E2165" s="1330" t="s">
        <v>1826</v>
      </c>
      <c r="F2165" s="1330">
        <v>40</v>
      </c>
      <c r="G2165" s="1330"/>
      <c r="H2165" s="1721"/>
      <c r="I2165" s="1721"/>
      <c r="J2165" s="4463"/>
    </row>
    <row r="2166" spans="1:10">
      <c r="A2166" s="4550"/>
      <c r="B2166" s="4125"/>
      <c r="C2166" s="1330" t="s">
        <v>15743</v>
      </c>
      <c r="D2166" s="1330" t="s">
        <v>15745</v>
      </c>
      <c r="E2166" s="1330" t="s">
        <v>1826</v>
      </c>
      <c r="F2166" s="1330">
        <v>9</v>
      </c>
      <c r="G2166" s="1330"/>
      <c r="H2166" s="1721"/>
      <c r="I2166" s="1721"/>
      <c r="J2166" s="4463"/>
    </row>
    <row r="2167" spans="1:10">
      <c r="A2167" s="4550"/>
      <c r="B2167" s="4125"/>
      <c r="C2167" s="1330" t="s">
        <v>14122</v>
      </c>
      <c r="D2167" s="1330" t="s">
        <v>15746</v>
      </c>
      <c r="E2167" s="1330" t="s">
        <v>1826</v>
      </c>
      <c r="F2167" s="1330">
        <v>67</v>
      </c>
      <c r="G2167" s="1330"/>
      <c r="H2167" s="1721"/>
      <c r="I2167" s="1721"/>
      <c r="J2167" s="4463"/>
    </row>
    <row r="2168" spans="1:10">
      <c r="A2168" s="4550"/>
      <c r="B2168" s="4125"/>
      <c r="C2168" s="1330" t="s">
        <v>14312</v>
      </c>
      <c r="D2168" s="1330" t="s">
        <v>15747</v>
      </c>
      <c r="E2168" s="1330" t="s">
        <v>1826</v>
      </c>
      <c r="F2168" s="1330"/>
      <c r="G2168" s="1330"/>
      <c r="H2168" s="1721"/>
      <c r="I2168" s="1721"/>
      <c r="J2168" s="4463"/>
    </row>
    <row r="2169" spans="1:10">
      <c r="A2169" s="4550"/>
      <c r="B2169" s="4125"/>
      <c r="C2169" s="1330" t="s">
        <v>14312</v>
      </c>
      <c r="D2169" s="1330" t="s">
        <v>13994</v>
      </c>
      <c r="E2169" s="1330" t="s">
        <v>1826</v>
      </c>
      <c r="F2169" s="1330">
        <v>67</v>
      </c>
      <c r="G2169" s="1330"/>
      <c r="H2169" s="1721"/>
      <c r="I2169" s="1721"/>
      <c r="J2169" s="4463"/>
    </row>
    <row r="2170" spans="1:10" ht="25.5">
      <c r="A2170" s="4550"/>
      <c r="B2170" s="4125"/>
      <c r="C2170" s="1330" t="s">
        <v>15748</v>
      </c>
      <c r="D2170" s="1330" t="s">
        <v>15749</v>
      </c>
      <c r="E2170" s="1330" t="s">
        <v>1826</v>
      </c>
      <c r="F2170" s="1330">
        <v>1</v>
      </c>
      <c r="G2170" s="1330"/>
      <c r="H2170" s="1721"/>
      <c r="I2170" s="1721"/>
      <c r="J2170" s="4463"/>
    </row>
    <row r="2171" spans="1:10" ht="25.5">
      <c r="A2171" s="4550"/>
      <c r="B2171" s="4125"/>
      <c r="C2171" s="1330" t="s">
        <v>15750</v>
      </c>
      <c r="D2171" s="1330" t="s">
        <v>15749</v>
      </c>
      <c r="E2171" s="1330" t="s">
        <v>1826</v>
      </c>
      <c r="F2171" s="1330">
        <v>1</v>
      </c>
      <c r="G2171" s="1330"/>
      <c r="H2171" s="1721"/>
      <c r="I2171" s="1721"/>
      <c r="J2171" s="4463"/>
    </row>
    <row r="2172" spans="1:10" ht="25.5">
      <c r="A2172" s="4550"/>
      <c r="B2172" s="4125"/>
      <c r="C2172" s="1330" t="s">
        <v>14257</v>
      </c>
      <c r="D2172" s="1330" t="s">
        <v>15751</v>
      </c>
      <c r="E2172" s="1330" t="s">
        <v>1463</v>
      </c>
      <c r="F2172" s="1330">
        <v>1800</v>
      </c>
      <c r="G2172" s="1330"/>
      <c r="H2172" s="1721"/>
      <c r="I2172" s="1721"/>
      <c r="J2172" s="4463"/>
    </row>
    <row r="2173" spans="1:10" ht="25.5">
      <c r="A2173" s="4551"/>
      <c r="B2173" s="4126"/>
      <c r="C2173" s="1330" t="s">
        <v>14257</v>
      </c>
      <c r="D2173" s="1330" t="s">
        <v>15751</v>
      </c>
      <c r="E2173" s="1330" t="s">
        <v>1463</v>
      </c>
      <c r="F2173" s="1330">
        <v>800</v>
      </c>
      <c r="G2173" s="1330"/>
      <c r="H2173" s="1721"/>
      <c r="I2173" s="1721"/>
      <c r="J2173" s="4464"/>
    </row>
    <row r="2174" spans="1:10" ht="25.5">
      <c r="A2174" s="4567">
        <v>344</v>
      </c>
      <c r="B2174" s="4501" t="s">
        <v>15752</v>
      </c>
      <c r="C2174" s="1330" t="s">
        <v>15487</v>
      </c>
      <c r="D2174" s="1330"/>
      <c r="E2174" s="1330" t="s">
        <v>1826</v>
      </c>
      <c r="F2174" s="1330">
        <v>1</v>
      </c>
      <c r="G2174" s="1330"/>
      <c r="H2174" s="1721">
        <v>46104</v>
      </c>
      <c r="I2174" s="1721">
        <v>46104</v>
      </c>
      <c r="J2174" s="4447" t="s">
        <v>15753</v>
      </c>
    </row>
    <row r="2175" spans="1:10" ht="25.5">
      <c r="A2175" s="4567"/>
      <c r="B2175" s="4501"/>
      <c r="C2175" s="1330" t="s">
        <v>15754</v>
      </c>
      <c r="D2175" s="1330"/>
      <c r="E2175" s="1330" t="s">
        <v>1826</v>
      </c>
      <c r="F2175" s="1330">
        <v>1</v>
      </c>
      <c r="G2175" s="1330"/>
      <c r="H2175" s="1721">
        <v>42274</v>
      </c>
      <c r="I2175" s="1721">
        <v>42274</v>
      </c>
      <c r="J2175" s="4125"/>
    </row>
    <row r="2176" spans="1:10">
      <c r="A2176" s="4567"/>
      <c r="B2176" s="4501"/>
      <c r="C2176" s="1330" t="s">
        <v>15755</v>
      </c>
      <c r="D2176" s="1330"/>
      <c r="E2176" s="1330" t="s">
        <v>1826</v>
      </c>
      <c r="F2176" s="1330">
        <v>54</v>
      </c>
      <c r="G2176" s="1330"/>
      <c r="H2176" s="1721">
        <v>7104</v>
      </c>
      <c r="I2176" s="1721">
        <v>7104</v>
      </c>
      <c r="J2176" s="4125"/>
    </row>
    <row r="2177" spans="1:10" ht="25.5">
      <c r="A2177" s="4567">
        <v>345</v>
      </c>
      <c r="B2177" s="4501" t="s">
        <v>15756</v>
      </c>
      <c r="C2177" s="1330" t="s">
        <v>15487</v>
      </c>
      <c r="D2177" s="1330"/>
      <c r="E2177" s="1330" t="s">
        <v>1826</v>
      </c>
      <c r="F2177" s="1330">
        <v>1</v>
      </c>
      <c r="G2177" s="1330"/>
      <c r="H2177" s="1721">
        <v>43047</v>
      </c>
      <c r="I2177" s="1721">
        <v>43047</v>
      </c>
      <c r="J2177" s="4125" t="s">
        <v>15753</v>
      </c>
    </row>
    <row r="2178" spans="1:10">
      <c r="A2178" s="4567"/>
      <c r="B2178" s="4501"/>
      <c r="C2178" s="1330" t="s">
        <v>15755</v>
      </c>
      <c r="D2178" s="1330"/>
      <c r="E2178" s="1330" t="s">
        <v>1826</v>
      </c>
      <c r="F2178" s="1330">
        <v>23</v>
      </c>
      <c r="G2178" s="1330"/>
      <c r="H2178" s="1721">
        <v>3026</v>
      </c>
      <c r="I2178" s="1721">
        <v>3026</v>
      </c>
      <c r="J2178" s="4125"/>
    </row>
    <row r="2179" spans="1:10" ht="25.5">
      <c r="A2179" s="4567">
        <v>346</v>
      </c>
      <c r="B2179" s="4501" t="s">
        <v>15757</v>
      </c>
      <c r="C2179" s="1330" t="s">
        <v>15487</v>
      </c>
      <c r="D2179" s="1330"/>
      <c r="E2179" s="1330" t="s">
        <v>1826</v>
      </c>
      <c r="F2179" s="1330">
        <v>1</v>
      </c>
      <c r="G2179" s="1330"/>
      <c r="H2179" s="1721">
        <v>43297</v>
      </c>
      <c r="I2179" s="1721">
        <v>43297</v>
      </c>
      <c r="J2179" s="4125" t="s">
        <v>15753</v>
      </c>
    </row>
    <row r="2180" spans="1:10">
      <c r="A2180" s="4567"/>
      <c r="B2180" s="4501"/>
      <c r="C2180" s="1330" t="s">
        <v>15755</v>
      </c>
      <c r="D2180" s="1330"/>
      <c r="E2180" s="1330" t="s">
        <v>1826</v>
      </c>
      <c r="F2180" s="1330">
        <v>24</v>
      </c>
      <c r="G2180" s="1330"/>
      <c r="H2180" s="1721">
        <v>3026</v>
      </c>
      <c r="I2180" s="1721">
        <v>3026</v>
      </c>
      <c r="J2180" s="4125"/>
    </row>
    <row r="2181" spans="1:10" ht="51">
      <c r="A2181" s="75">
        <v>347</v>
      </c>
      <c r="B2181" s="853" t="s">
        <v>15758</v>
      </c>
      <c r="C2181" s="1330" t="s">
        <v>15487</v>
      </c>
      <c r="D2181" s="1330"/>
      <c r="E2181" s="1330" t="s">
        <v>1826</v>
      </c>
      <c r="F2181" s="1330">
        <v>1</v>
      </c>
      <c r="G2181" s="1330"/>
      <c r="H2181" s="1721">
        <v>46703</v>
      </c>
      <c r="I2181" s="1721">
        <v>46703</v>
      </c>
      <c r="J2181" s="853" t="s">
        <v>15753</v>
      </c>
    </row>
    <row r="2182" spans="1:10" ht="25.5">
      <c r="A2182" s="4567">
        <v>348</v>
      </c>
      <c r="B2182" s="4501" t="s">
        <v>15759</v>
      </c>
      <c r="C2182" s="1330" t="s">
        <v>15487</v>
      </c>
      <c r="D2182" s="3077"/>
      <c r="E2182" s="1330" t="s">
        <v>1826</v>
      </c>
      <c r="F2182" s="1330">
        <v>1</v>
      </c>
      <c r="G2182" s="1330"/>
      <c r="H2182" s="1721">
        <v>41908</v>
      </c>
      <c r="I2182" s="1721">
        <v>41908</v>
      </c>
      <c r="J2182" s="4447" t="s">
        <v>15753</v>
      </c>
    </row>
    <row r="2183" spans="1:10">
      <c r="A2183" s="4567"/>
      <c r="B2183" s="4501"/>
      <c r="C2183" s="1330" t="s">
        <v>15755</v>
      </c>
      <c r="D2183" s="1330"/>
      <c r="E2183" s="1330" t="s">
        <v>1826</v>
      </c>
      <c r="F2183" s="1330">
        <v>13</v>
      </c>
      <c r="G2183" s="1330"/>
      <c r="H2183" s="1721">
        <v>1710</v>
      </c>
      <c r="I2183" s="1721">
        <v>1710</v>
      </c>
      <c r="J2183" s="4126"/>
    </row>
    <row r="2184" spans="1:10" ht="25.5">
      <c r="A2184" s="4567">
        <v>349</v>
      </c>
      <c r="B2184" s="4501" t="s">
        <v>15760</v>
      </c>
      <c r="C2184" s="1330" t="s">
        <v>15487</v>
      </c>
      <c r="D2184" s="1330"/>
      <c r="E2184" s="1330" t="s">
        <v>1826</v>
      </c>
      <c r="F2184" s="1330">
        <v>1</v>
      </c>
      <c r="G2184" s="1330"/>
      <c r="H2184" s="1721">
        <v>43508</v>
      </c>
      <c r="I2184" s="1721">
        <v>43508</v>
      </c>
      <c r="J2184" s="4447" t="s">
        <v>15753</v>
      </c>
    </row>
    <row r="2185" spans="1:10">
      <c r="A2185" s="4567"/>
      <c r="B2185" s="4501"/>
      <c r="C2185" s="1330" t="s">
        <v>15755</v>
      </c>
      <c r="D2185" s="1330"/>
      <c r="E2185" s="1330" t="s">
        <v>1826</v>
      </c>
      <c r="F2185" s="1330">
        <v>27</v>
      </c>
      <c r="G2185" s="1330"/>
      <c r="H2185" s="1721">
        <v>3552</v>
      </c>
      <c r="I2185" s="1721">
        <v>3552</v>
      </c>
      <c r="J2185" s="4125"/>
    </row>
    <row r="2186" spans="1:10" ht="25.5">
      <c r="A2186" s="4567">
        <v>350</v>
      </c>
      <c r="B2186" s="4501" t="s">
        <v>15761</v>
      </c>
      <c r="C2186" s="1330" t="s">
        <v>15487</v>
      </c>
      <c r="D2186" s="1330"/>
      <c r="E2186" s="1330" t="s">
        <v>1826</v>
      </c>
      <c r="F2186" s="1330">
        <v>1</v>
      </c>
      <c r="G2186" s="1330"/>
      <c r="H2186" s="1721">
        <v>41455</v>
      </c>
      <c r="I2186" s="1721">
        <v>41455</v>
      </c>
      <c r="J2186" s="4125" t="s">
        <v>15753</v>
      </c>
    </row>
    <row r="2187" spans="1:10">
      <c r="A2187" s="4549"/>
      <c r="B2187" s="4447"/>
      <c r="C2187" s="3075" t="s">
        <v>15755</v>
      </c>
      <c r="D2187" s="3075"/>
      <c r="E2187" s="3075" t="s">
        <v>1826</v>
      </c>
      <c r="F2187" s="3075">
        <v>9</v>
      </c>
      <c r="G2187" s="3075"/>
      <c r="H2187" s="3053">
        <v>1184</v>
      </c>
      <c r="I2187" s="3053">
        <v>1184</v>
      </c>
      <c r="J2187" s="4125"/>
    </row>
    <row r="2188" spans="1:10" ht="51">
      <c r="A2188" s="75">
        <v>351</v>
      </c>
      <c r="B2188" s="853" t="s">
        <v>15762</v>
      </c>
      <c r="C2188" s="1330" t="s">
        <v>15487</v>
      </c>
      <c r="D2188" s="1330"/>
      <c r="E2188" s="1330" t="s">
        <v>1826</v>
      </c>
      <c r="F2188" s="1330">
        <v>1</v>
      </c>
      <c r="G2188" s="1330"/>
      <c r="H2188" s="1721">
        <v>40428</v>
      </c>
      <c r="I2188" s="1721">
        <v>40428</v>
      </c>
      <c r="J2188" s="853" t="s">
        <v>15753</v>
      </c>
    </row>
    <row r="2189" spans="1:10" ht="25.5">
      <c r="A2189" s="4567">
        <v>352</v>
      </c>
      <c r="B2189" s="4501" t="s">
        <v>15763</v>
      </c>
      <c r="C2189" s="1330" t="s">
        <v>15487</v>
      </c>
      <c r="D2189" s="1330"/>
      <c r="E2189" s="1330" t="s">
        <v>1826</v>
      </c>
      <c r="F2189" s="1330">
        <v>1</v>
      </c>
      <c r="G2189" s="1330"/>
      <c r="H2189" s="1721">
        <v>44873</v>
      </c>
      <c r="I2189" s="1721">
        <v>44873</v>
      </c>
      <c r="J2189" s="4501" t="s">
        <v>15753</v>
      </c>
    </row>
    <row r="2190" spans="1:10">
      <c r="A2190" s="4567"/>
      <c r="B2190" s="4501"/>
      <c r="C2190" s="1330" t="s">
        <v>15755</v>
      </c>
      <c r="D2190" s="1330"/>
      <c r="E2190" s="1330" t="s">
        <v>1826</v>
      </c>
      <c r="F2190" s="1330">
        <v>39</v>
      </c>
      <c r="G2190" s="1330"/>
      <c r="H2190" s="1721">
        <v>5130</v>
      </c>
      <c r="I2190" s="1721">
        <v>5130</v>
      </c>
      <c r="J2190" s="4501"/>
    </row>
    <row r="2191" spans="1:10" ht="25.5">
      <c r="A2191" s="4567">
        <v>353</v>
      </c>
      <c r="B2191" s="4501" t="s">
        <v>15764</v>
      </c>
      <c r="C2191" s="1330" t="s">
        <v>15487</v>
      </c>
      <c r="D2191" s="1330"/>
      <c r="E2191" s="1330" t="s">
        <v>1826</v>
      </c>
      <c r="F2191" s="1330">
        <v>1</v>
      </c>
      <c r="G2191" s="1330"/>
      <c r="H2191" s="1721">
        <v>46156</v>
      </c>
      <c r="I2191" s="3211">
        <v>46156</v>
      </c>
      <c r="J2191" s="4501" t="s">
        <v>15753</v>
      </c>
    </row>
    <row r="2192" spans="1:10">
      <c r="A2192" s="4567"/>
      <c r="B2192" s="4501"/>
      <c r="C2192" s="1330" t="s">
        <v>15755</v>
      </c>
      <c r="D2192" s="1330"/>
      <c r="E2192" s="1330" t="s">
        <v>1826</v>
      </c>
      <c r="F2192" s="1330">
        <v>50</v>
      </c>
      <c r="G2192" s="1330"/>
      <c r="H2192" s="1721">
        <v>6548</v>
      </c>
      <c r="I2192" s="1721">
        <v>6548</v>
      </c>
      <c r="J2192" s="4501"/>
    </row>
    <row r="2193" spans="1:10" ht="25.5">
      <c r="A2193" s="4567">
        <v>354</v>
      </c>
      <c r="B2193" s="4501" t="s">
        <v>15765</v>
      </c>
      <c r="C2193" s="1330" t="s">
        <v>15487</v>
      </c>
      <c r="D2193" s="1330"/>
      <c r="E2193" s="1330" t="s">
        <v>1826</v>
      </c>
      <c r="F2193" s="1330">
        <v>1</v>
      </c>
      <c r="G2193" s="1330"/>
      <c r="H2193" s="1721">
        <v>49094</v>
      </c>
      <c r="I2193" s="1721">
        <v>49094</v>
      </c>
      <c r="J2193" s="4501" t="s">
        <v>15753</v>
      </c>
    </row>
    <row r="2194" spans="1:10">
      <c r="A2194" s="4567"/>
      <c r="B2194" s="4501"/>
      <c r="C2194" s="1330" t="s">
        <v>15755</v>
      </c>
      <c r="D2194" s="1330"/>
      <c r="E2194" s="1330" t="s">
        <v>1826</v>
      </c>
      <c r="F2194" s="1330">
        <v>26</v>
      </c>
      <c r="G2194" s="1330"/>
      <c r="H2194" s="1721">
        <v>3420</v>
      </c>
      <c r="I2194" s="1721">
        <v>3420</v>
      </c>
      <c r="J2194" s="4501"/>
    </row>
    <row r="2195" spans="1:10" ht="25.5">
      <c r="A2195" s="4567">
        <v>355</v>
      </c>
      <c r="B2195" s="4501" t="s">
        <v>15766</v>
      </c>
      <c r="C2195" s="1330" t="s">
        <v>15487</v>
      </c>
      <c r="D2195" s="1330"/>
      <c r="E2195" s="1330" t="s">
        <v>1826</v>
      </c>
      <c r="F2195" s="1330">
        <v>1</v>
      </c>
      <c r="G2195" s="1330"/>
      <c r="H2195" s="1721">
        <v>49094</v>
      </c>
      <c r="I2195" s="1721">
        <v>49094</v>
      </c>
      <c r="J2195" s="4501" t="s">
        <v>15753</v>
      </c>
    </row>
    <row r="2196" spans="1:10" ht="25.5">
      <c r="A2196" s="4567"/>
      <c r="B2196" s="4501"/>
      <c r="C2196" s="1330" t="s">
        <v>15754</v>
      </c>
      <c r="D2196" s="1330"/>
      <c r="E2196" s="1330" t="s">
        <v>1826</v>
      </c>
      <c r="F2196" s="1330">
        <v>1</v>
      </c>
      <c r="G2196" s="1330"/>
      <c r="H2196" s="1721">
        <v>42274</v>
      </c>
      <c r="I2196" s="1721">
        <v>42274</v>
      </c>
      <c r="J2196" s="4501"/>
    </row>
    <row r="2197" spans="1:10" ht="25.5">
      <c r="A2197" s="4567"/>
      <c r="B2197" s="4501"/>
      <c r="C2197" s="1330" t="s">
        <v>15767</v>
      </c>
      <c r="D2197" s="1330"/>
      <c r="E2197" s="1330" t="s">
        <v>2382</v>
      </c>
      <c r="F2197" s="1330">
        <v>80</v>
      </c>
      <c r="G2197" s="1330"/>
      <c r="H2197" s="1721">
        <v>12894</v>
      </c>
      <c r="I2197" s="1721">
        <v>12894</v>
      </c>
      <c r="J2197" s="4501"/>
    </row>
    <row r="2198" spans="1:10" ht="51">
      <c r="A2198" s="75">
        <v>356</v>
      </c>
      <c r="B2198" s="1296" t="s">
        <v>15768</v>
      </c>
      <c r="C2198" s="1330" t="s">
        <v>15487</v>
      </c>
      <c r="D2198" s="1330"/>
      <c r="E2198" s="1330" t="s">
        <v>1826</v>
      </c>
      <c r="F2198" s="1330">
        <v>1</v>
      </c>
      <c r="G2198" s="1330"/>
      <c r="H2198" s="1721">
        <v>40428</v>
      </c>
      <c r="I2198" s="1721">
        <v>40428</v>
      </c>
      <c r="J2198" s="853" t="s">
        <v>15753</v>
      </c>
    </row>
    <row r="2199" spans="1:10" ht="51">
      <c r="A2199" s="75">
        <v>357</v>
      </c>
      <c r="B2199" s="1296" t="s">
        <v>15769</v>
      </c>
      <c r="C2199" s="1330" t="s">
        <v>15487</v>
      </c>
      <c r="D2199" s="1330"/>
      <c r="E2199" s="1330" t="s">
        <v>1826</v>
      </c>
      <c r="F2199" s="1330">
        <v>1</v>
      </c>
      <c r="G2199" s="1330"/>
      <c r="H2199" s="1721">
        <v>45215</v>
      </c>
      <c r="I2199" s="1721">
        <v>45215</v>
      </c>
      <c r="J2199" s="853" t="s">
        <v>15753</v>
      </c>
    </row>
    <row r="2200" spans="1:10" ht="51">
      <c r="A2200" s="75">
        <v>358</v>
      </c>
      <c r="B2200" s="1296" t="s">
        <v>15770</v>
      </c>
      <c r="C2200" s="1330" t="s">
        <v>15487</v>
      </c>
      <c r="D2200" s="1330"/>
      <c r="E2200" s="1330" t="s">
        <v>1826</v>
      </c>
      <c r="F2200" s="1330">
        <v>1</v>
      </c>
      <c r="G2200" s="1330"/>
      <c r="H2200" s="1721">
        <v>40428</v>
      </c>
      <c r="I2200" s="1721">
        <v>40428</v>
      </c>
      <c r="J2200" s="853" t="s">
        <v>15753</v>
      </c>
    </row>
    <row r="2201" spans="1:10" ht="51">
      <c r="A2201" s="75">
        <v>359</v>
      </c>
      <c r="B2201" s="1296" t="s">
        <v>15771</v>
      </c>
      <c r="C2201" s="1330" t="s">
        <v>15487</v>
      </c>
      <c r="D2201" s="1330"/>
      <c r="E2201" s="1330" t="s">
        <v>1826</v>
      </c>
      <c r="F2201" s="1330">
        <v>1</v>
      </c>
      <c r="G2201" s="1330"/>
      <c r="H2201" s="1721">
        <v>44761</v>
      </c>
      <c r="I2201" s="1721">
        <v>44761</v>
      </c>
      <c r="J2201" s="853" t="s">
        <v>15753</v>
      </c>
    </row>
    <row r="2202" spans="1:10" ht="25.5">
      <c r="A2202" s="4567">
        <v>360</v>
      </c>
      <c r="B2202" s="4507" t="s">
        <v>15772</v>
      </c>
      <c r="C2202" s="1330" t="s">
        <v>15487</v>
      </c>
      <c r="D2202" s="1330"/>
      <c r="E2202" s="1330" t="s">
        <v>1826</v>
      </c>
      <c r="F2202" s="1330">
        <v>1</v>
      </c>
      <c r="G2202" s="1330"/>
      <c r="H2202" s="1721">
        <v>52630</v>
      </c>
      <c r="I2202" s="1721">
        <v>52630</v>
      </c>
      <c r="J2202" s="4501" t="s">
        <v>15753</v>
      </c>
    </row>
    <row r="2203" spans="1:10">
      <c r="A2203" s="4567"/>
      <c r="B2203" s="4507"/>
      <c r="C2203" s="1330" t="s">
        <v>15755</v>
      </c>
      <c r="D2203" s="1330"/>
      <c r="E2203" s="1330" t="s">
        <v>1826</v>
      </c>
      <c r="F2203" s="1330">
        <v>107</v>
      </c>
      <c r="G2203" s="1330"/>
      <c r="H2203" s="1721">
        <v>14076</v>
      </c>
      <c r="I2203" s="1721">
        <v>14076</v>
      </c>
      <c r="J2203" s="4501"/>
    </row>
    <row r="2204" spans="1:10" ht="51">
      <c r="A2204" s="75">
        <v>361</v>
      </c>
      <c r="B2204" s="1296" t="s">
        <v>15773</v>
      </c>
      <c r="C2204" s="1330" t="s">
        <v>15487</v>
      </c>
      <c r="D2204" s="1330"/>
      <c r="E2204" s="1330" t="s">
        <v>1826</v>
      </c>
      <c r="F2204" s="1330">
        <v>1</v>
      </c>
      <c r="G2204" s="1330"/>
      <c r="H2204" s="1721">
        <v>40428</v>
      </c>
      <c r="I2204" s="1721">
        <v>40428</v>
      </c>
      <c r="J2204" s="853" t="s">
        <v>15753</v>
      </c>
    </row>
    <row r="2205" spans="1:10" ht="25.5">
      <c r="A2205" s="4567">
        <v>362</v>
      </c>
      <c r="B2205" s="4507" t="s">
        <v>15774</v>
      </c>
      <c r="C2205" s="1560" t="s">
        <v>15487</v>
      </c>
      <c r="D2205" s="1330"/>
      <c r="E2205" s="1330" t="s">
        <v>1826</v>
      </c>
      <c r="F2205" s="1330">
        <v>1</v>
      </c>
      <c r="G2205" s="1330"/>
      <c r="H2205" s="1721">
        <v>44989</v>
      </c>
      <c r="I2205" s="1721">
        <v>44989</v>
      </c>
      <c r="J2205" s="4447" t="s">
        <v>15753</v>
      </c>
    </row>
    <row r="2206" spans="1:10">
      <c r="A2206" s="4567"/>
      <c r="B2206" s="4507"/>
      <c r="C2206" s="1560" t="s">
        <v>15755</v>
      </c>
      <c r="D2206" s="3077"/>
      <c r="E2206" s="1330" t="s">
        <v>1826</v>
      </c>
      <c r="F2206" s="3077">
        <v>40</v>
      </c>
      <c r="G2206" s="3077"/>
      <c r="H2206" s="3211">
        <v>5262</v>
      </c>
      <c r="I2206" s="3211">
        <v>5262</v>
      </c>
      <c r="J2206" s="4125"/>
    </row>
    <row r="2207" spans="1:10" ht="25.5">
      <c r="A2207" s="4549">
        <v>363</v>
      </c>
      <c r="B2207" s="4530" t="s">
        <v>15775</v>
      </c>
      <c r="C2207" s="1330" t="s">
        <v>15487</v>
      </c>
      <c r="D2207" s="3077"/>
      <c r="E2207" s="1330" t="s">
        <v>1826</v>
      </c>
      <c r="F2207" s="3077">
        <v>1</v>
      </c>
      <c r="G2207" s="3077"/>
      <c r="H2207" s="3211">
        <v>44873</v>
      </c>
      <c r="I2207" s="3211">
        <v>44873</v>
      </c>
      <c r="J2207" s="4125" t="s">
        <v>15753</v>
      </c>
    </row>
    <row r="2208" spans="1:10">
      <c r="A2208" s="4550"/>
      <c r="B2208" s="4531"/>
      <c r="C2208" s="3075" t="s">
        <v>15755</v>
      </c>
      <c r="D2208" s="3076"/>
      <c r="E2208" s="3075" t="s">
        <v>1826</v>
      </c>
      <c r="F2208" s="3076">
        <v>39</v>
      </c>
      <c r="G2208" s="3076"/>
      <c r="H2208" s="3216">
        <v>5130</v>
      </c>
      <c r="I2208" s="3216">
        <v>5130</v>
      </c>
      <c r="J2208" s="4125"/>
    </row>
    <row r="2209" spans="1:10" ht="25.5">
      <c r="A2209" s="4567">
        <v>364</v>
      </c>
      <c r="B2209" s="4507" t="s">
        <v>15776</v>
      </c>
      <c r="C2209" s="1330" t="s">
        <v>15487</v>
      </c>
      <c r="D2209" s="1330"/>
      <c r="E2209" s="1330" t="s">
        <v>1826</v>
      </c>
      <c r="F2209" s="1330">
        <v>1</v>
      </c>
      <c r="G2209" s="1330"/>
      <c r="H2209" s="1721">
        <v>44195</v>
      </c>
      <c r="I2209" s="1721">
        <v>44195</v>
      </c>
      <c r="J2209" s="4501" t="s">
        <v>15753</v>
      </c>
    </row>
    <row r="2210" spans="1:10">
      <c r="A2210" s="4567"/>
      <c r="B2210" s="4507"/>
      <c r="C2210" s="1330" t="s">
        <v>15755</v>
      </c>
      <c r="D2210" s="1330"/>
      <c r="E2210" s="1330" t="s">
        <v>1826</v>
      </c>
      <c r="F2210" s="1330">
        <v>33</v>
      </c>
      <c r="G2210" s="1330"/>
      <c r="H2210" s="1721">
        <v>4341</v>
      </c>
      <c r="I2210" s="1721">
        <v>4341</v>
      </c>
      <c r="J2210" s="4501"/>
    </row>
    <row r="2211" spans="1:10" ht="51">
      <c r="A2211" s="75">
        <v>365</v>
      </c>
      <c r="B2211" s="1296" t="s">
        <v>15777</v>
      </c>
      <c r="C2211" s="1330" t="s">
        <v>15487</v>
      </c>
      <c r="D2211" s="1330"/>
      <c r="E2211" s="1330" t="s">
        <v>1826</v>
      </c>
      <c r="F2211" s="1330">
        <v>1</v>
      </c>
      <c r="G2211" s="1330"/>
      <c r="H2211" s="1721">
        <v>46126</v>
      </c>
      <c r="I2211" s="1721">
        <v>46126</v>
      </c>
      <c r="J2211" s="853" t="s">
        <v>15753</v>
      </c>
    </row>
    <row r="2212" spans="1:10" ht="51">
      <c r="A2212" s="75">
        <v>366</v>
      </c>
      <c r="B2212" s="1296" t="s">
        <v>15778</v>
      </c>
      <c r="C2212" s="1330" t="s">
        <v>15487</v>
      </c>
      <c r="D2212" s="1330"/>
      <c r="E2212" s="1330" t="s">
        <v>1826</v>
      </c>
      <c r="F2212" s="1330">
        <v>1</v>
      </c>
      <c r="G2212" s="1330"/>
      <c r="H2212" s="1721">
        <v>40428</v>
      </c>
      <c r="I2212" s="1721">
        <v>40428</v>
      </c>
      <c r="J2212" s="853" t="s">
        <v>15753</v>
      </c>
    </row>
    <row r="2213" spans="1:10" ht="51">
      <c r="A2213" s="75">
        <v>367</v>
      </c>
      <c r="B2213" s="1296" t="s">
        <v>15779</v>
      </c>
      <c r="C2213" s="1330" t="s">
        <v>15487</v>
      </c>
      <c r="D2213" s="1330"/>
      <c r="E2213" s="1330" t="s">
        <v>1826</v>
      </c>
      <c r="F2213" s="1330">
        <v>1</v>
      </c>
      <c r="G2213" s="1330"/>
      <c r="H2213" s="1721">
        <v>42935</v>
      </c>
      <c r="I2213" s="1721">
        <v>42935</v>
      </c>
      <c r="J2213" s="853" t="s">
        <v>15753</v>
      </c>
    </row>
    <row r="2214" spans="1:10" ht="51">
      <c r="A2214" s="75">
        <v>368</v>
      </c>
      <c r="B2214" s="1296" t="s">
        <v>15780</v>
      </c>
      <c r="C2214" s="1330" t="s">
        <v>15487</v>
      </c>
      <c r="D2214" s="1330"/>
      <c r="E2214" s="1330" t="s">
        <v>1826</v>
      </c>
      <c r="F2214" s="1330">
        <v>1</v>
      </c>
      <c r="G2214" s="1330"/>
      <c r="H2214" s="1721">
        <v>50008</v>
      </c>
      <c r="I2214" s="1721">
        <v>50008</v>
      </c>
      <c r="J2214" s="853" t="s">
        <v>15753</v>
      </c>
    </row>
    <row r="2215" spans="1:10" ht="51">
      <c r="A2215" s="75">
        <v>369</v>
      </c>
      <c r="B2215" s="1296" t="s">
        <v>15781</v>
      </c>
      <c r="C2215" s="1330" t="s">
        <v>15487</v>
      </c>
      <c r="D2215" s="1330"/>
      <c r="E2215" s="1330" t="s">
        <v>1826</v>
      </c>
      <c r="F2215" s="1330">
        <v>1</v>
      </c>
      <c r="G2215" s="1330"/>
      <c r="H2215" s="1721">
        <v>40428</v>
      </c>
      <c r="I2215" s="1721">
        <v>40428</v>
      </c>
      <c r="J2215" s="853" t="s">
        <v>15753</v>
      </c>
    </row>
    <row r="2216" spans="1:10" ht="51">
      <c r="A2216" s="75">
        <v>370</v>
      </c>
      <c r="B2216" s="1296" t="s">
        <v>15782</v>
      </c>
      <c r="C2216" s="1330" t="s">
        <v>15487</v>
      </c>
      <c r="D2216" s="1330"/>
      <c r="E2216" s="1330" t="s">
        <v>1826</v>
      </c>
      <c r="F2216" s="1330">
        <v>1</v>
      </c>
      <c r="G2216" s="1330"/>
      <c r="H2216" s="1721">
        <v>40428</v>
      </c>
      <c r="I2216" s="1721">
        <v>40428</v>
      </c>
      <c r="J2216" s="853" t="s">
        <v>15753</v>
      </c>
    </row>
    <row r="2217" spans="1:10" ht="25.5">
      <c r="A2217" s="4567">
        <v>371</v>
      </c>
      <c r="B2217" s="4501" t="s">
        <v>15783</v>
      </c>
      <c r="C2217" s="1296" t="s">
        <v>14368</v>
      </c>
      <c r="D2217" s="1330"/>
      <c r="E2217" s="1330"/>
      <c r="F2217" s="1330">
        <v>132</v>
      </c>
      <c r="G2217" s="1330"/>
      <c r="H2217" s="3117">
        <v>248905</v>
      </c>
      <c r="I2217" s="3117">
        <v>248905</v>
      </c>
      <c r="J2217" s="4501" t="s">
        <v>14898</v>
      </c>
    </row>
    <row r="2218" spans="1:10">
      <c r="A2218" s="4567"/>
      <c r="B2218" s="4501"/>
      <c r="C2218" s="1330" t="s">
        <v>15784</v>
      </c>
      <c r="D2218" s="1330"/>
      <c r="E2218" s="1330" t="s">
        <v>1463</v>
      </c>
      <c r="F2218" s="1330">
        <v>132</v>
      </c>
      <c r="G2218" s="1330"/>
      <c r="H2218" s="1721">
        <v>51744</v>
      </c>
      <c r="I2218" s="1721">
        <v>51744</v>
      </c>
      <c r="J2218" s="4501"/>
    </row>
    <row r="2219" spans="1:10">
      <c r="A2219" s="4567"/>
      <c r="B2219" s="4501"/>
      <c r="C2219" s="1330" t="s">
        <v>15785</v>
      </c>
      <c r="D2219" s="1330"/>
      <c r="E2219" s="1330" t="s">
        <v>1826</v>
      </c>
      <c r="F2219" s="1330">
        <v>52</v>
      </c>
      <c r="G2219" s="1330"/>
      <c r="H2219" s="1721">
        <v>144560</v>
      </c>
      <c r="I2219" s="1721">
        <v>144560</v>
      </c>
      <c r="J2219" s="4501"/>
    </row>
    <row r="2220" spans="1:10">
      <c r="A2220" s="4567"/>
      <c r="B2220" s="4501"/>
      <c r="C2220" s="1330" t="s">
        <v>15786</v>
      </c>
      <c r="D2220" s="1330"/>
      <c r="E2220" s="1330" t="s">
        <v>1826</v>
      </c>
      <c r="F2220" s="1330">
        <v>52</v>
      </c>
      <c r="G2220" s="1330"/>
      <c r="H2220" s="1721">
        <v>27040</v>
      </c>
      <c r="I2220" s="1721">
        <v>27040</v>
      </c>
      <c r="J2220" s="4501"/>
    </row>
    <row r="2221" spans="1:10">
      <c r="A2221" s="4567"/>
      <c r="B2221" s="4501"/>
      <c r="C2221" s="1330" t="s">
        <v>15787</v>
      </c>
      <c r="D2221" s="1330"/>
      <c r="E2221" s="1330" t="s">
        <v>1826</v>
      </c>
      <c r="F2221" s="1330">
        <v>2</v>
      </c>
      <c r="G2221" s="1330"/>
      <c r="H2221" s="1721">
        <v>25561</v>
      </c>
      <c r="I2221" s="1721">
        <v>25561</v>
      </c>
      <c r="J2221" s="4501"/>
    </row>
    <row r="2222" spans="1:10" ht="25.5">
      <c r="A2222" s="4549">
        <v>372</v>
      </c>
      <c r="B2222" s="4447" t="s">
        <v>15788</v>
      </c>
      <c r="C2222" s="1296" t="s">
        <v>14368</v>
      </c>
      <c r="D2222" s="1330"/>
      <c r="E2222" s="1330"/>
      <c r="F2222" s="1330">
        <v>600</v>
      </c>
      <c r="G2222" s="1330"/>
      <c r="H2222" s="3117">
        <v>110000</v>
      </c>
      <c r="I2222" s="3117">
        <v>110000</v>
      </c>
      <c r="J2222" s="4462" t="s">
        <v>14898</v>
      </c>
    </row>
    <row r="2223" spans="1:10">
      <c r="A2223" s="4550"/>
      <c r="B2223" s="4125"/>
      <c r="C2223" s="1330" t="s">
        <v>14255</v>
      </c>
      <c r="D2223" s="1330" t="s">
        <v>14899</v>
      </c>
      <c r="E2223" s="1330"/>
      <c r="F2223" s="1330">
        <v>600</v>
      </c>
      <c r="G2223" s="1330"/>
      <c r="H2223" s="1721">
        <v>75000</v>
      </c>
      <c r="I2223" s="1721">
        <v>75000</v>
      </c>
      <c r="J2223" s="4463"/>
    </row>
    <row r="2224" spans="1:10">
      <c r="A2224" s="4550"/>
      <c r="B2224" s="4125"/>
      <c r="C2224" s="1330" t="s">
        <v>14251</v>
      </c>
      <c r="D2224" s="1330" t="s">
        <v>14900</v>
      </c>
      <c r="E2224" s="1330" t="s">
        <v>1826</v>
      </c>
      <c r="F2224" s="1330">
        <v>8</v>
      </c>
      <c r="G2224" s="1330"/>
      <c r="H2224" s="1721">
        <v>13440</v>
      </c>
      <c r="I2224" s="1721">
        <v>13440</v>
      </c>
      <c r="J2224" s="4463"/>
    </row>
    <row r="2225" spans="1:10">
      <c r="A2225" s="4550"/>
      <c r="B2225" s="4125"/>
      <c r="C2225" s="1330" t="s">
        <v>14253</v>
      </c>
      <c r="D2225" s="1330" t="s">
        <v>13984</v>
      </c>
      <c r="E2225" s="1330" t="s">
        <v>1826</v>
      </c>
      <c r="F2225" s="1330">
        <v>8</v>
      </c>
      <c r="G2225" s="1330"/>
      <c r="H2225" s="1721">
        <v>2880</v>
      </c>
      <c r="I2225" s="1721">
        <v>2880</v>
      </c>
      <c r="J2225" s="4463"/>
    </row>
    <row r="2226" spans="1:10">
      <c r="A2226" s="4550"/>
      <c r="B2226" s="4125"/>
      <c r="C2226" s="1330" t="s">
        <v>14901</v>
      </c>
      <c r="D2226" s="1330"/>
      <c r="E2226" s="1330" t="s">
        <v>1826</v>
      </c>
      <c r="F2226" s="1330">
        <v>2</v>
      </c>
      <c r="G2226" s="1330"/>
      <c r="H2226" s="1721">
        <v>18680</v>
      </c>
      <c r="I2226" s="1721">
        <v>18680</v>
      </c>
      <c r="J2226" s="4463"/>
    </row>
    <row r="2227" spans="1:10" ht="25.5">
      <c r="A2227" s="4549">
        <v>373</v>
      </c>
      <c r="B2227" s="4447" t="s">
        <v>15789</v>
      </c>
      <c r="C2227" s="1296" t="s">
        <v>14368</v>
      </c>
      <c r="D2227" s="1330"/>
      <c r="E2227" s="1330"/>
      <c r="F2227" s="1330">
        <v>518</v>
      </c>
      <c r="G2227" s="1330"/>
      <c r="H2227" s="3117">
        <v>99644</v>
      </c>
      <c r="I2227" s="3117">
        <v>99644</v>
      </c>
      <c r="J2227" s="4462" t="s">
        <v>14898</v>
      </c>
    </row>
    <row r="2228" spans="1:10">
      <c r="A2228" s="4550"/>
      <c r="B2228" s="4125"/>
      <c r="C2228" s="1330" t="s">
        <v>14257</v>
      </c>
      <c r="D2228" s="1330" t="s">
        <v>15790</v>
      </c>
      <c r="E2228" s="1330" t="s">
        <v>1463</v>
      </c>
      <c r="F2228" s="1330">
        <v>518</v>
      </c>
      <c r="G2228" s="1330"/>
      <c r="H2228" s="1721">
        <v>15540</v>
      </c>
      <c r="I2228" s="1721">
        <v>15540</v>
      </c>
      <c r="J2228" s="4463"/>
    </row>
    <row r="2229" spans="1:10">
      <c r="A2229" s="4550"/>
      <c r="B2229" s="4125"/>
      <c r="C2229" s="1330" t="s">
        <v>14251</v>
      </c>
      <c r="D2229" s="1330" t="s">
        <v>14900</v>
      </c>
      <c r="E2229" s="1330" t="s">
        <v>15791</v>
      </c>
      <c r="F2229" s="1330">
        <v>20</v>
      </c>
      <c r="G2229" s="1330"/>
      <c r="H2229" s="1721">
        <v>55160</v>
      </c>
      <c r="I2229" s="1721">
        <v>55160</v>
      </c>
      <c r="J2229" s="4463"/>
    </row>
    <row r="2230" spans="1:10">
      <c r="A2230" s="4550"/>
      <c r="B2230" s="4125"/>
      <c r="C2230" s="1330" t="s">
        <v>14253</v>
      </c>
      <c r="D2230" s="1330" t="s">
        <v>13984</v>
      </c>
      <c r="E2230" s="1330" t="s">
        <v>1826</v>
      </c>
      <c r="F2230" s="1330">
        <v>20</v>
      </c>
      <c r="G2230" s="1330"/>
      <c r="H2230" s="1721">
        <v>11800</v>
      </c>
      <c r="I2230" s="1721">
        <v>11800</v>
      </c>
      <c r="J2230" s="4463"/>
    </row>
    <row r="2231" spans="1:10">
      <c r="A2231" s="4550"/>
      <c r="B2231" s="4125"/>
      <c r="C2231" s="1330" t="s">
        <v>15787</v>
      </c>
      <c r="D2231" s="1330"/>
      <c r="E2231" s="1330" t="s">
        <v>1826</v>
      </c>
      <c r="F2231" s="1330">
        <v>1</v>
      </c>
      <c r="G2231" s="1330"/>
      <c r="H2231" s="1330">
        <v>17144</v>
      </c>
      <c r="I2231" s="1330">
        <v>17144</v>
      </c>
      <c r="J2231" s="4463"/>
    </row>
    <row r="2232" spans="1:10">
      <c r="A2232" s="4551"/>
      <c r="B2232" s="4126"/>
      <c r="C2232" s="1330"/>
      <c r="D2232" s="1330"/>
      <c r="E2232" s="1330"/>
      <c r="F2232" s="1330"/>
      <c r="G2232" s="1330"/>
      <c r="H2232" s="1721"/>
      <c r="I2232" s="1721"/>
      <c r="J2232" s="4464"/>
    </row>
    <row r="2233" spans="1:10" ht="25.5">
      <c r="A2233" s="4549">
        <v>374</v>
      </c>
      <c r="B2233" s="4447" t="s">
        <v>15792</v>
      </c>
      <c r="C2233" s="1296" t="s">
        <v>14368</v>
      </c>
      <c r="D2233" s="1330"/>
      <c r="E2233" s="1330"/>
      <c r="F2233" s="1330"/>
      <c r="G2233" s="1330"/>
      <c r="H2233" s="3117">
        <v>70000</v>
      </c>
      <c r="I2233" s="3117">
        <v>70000</v>
      </c>
      <c r="J2233" s="4462" t="s">
        <v>14898</v>
      </c>
    </row>
    <row r="2234" spans="1:10">
      <c r="A2234" s="4550"/>
      <c r="B2234" s="4125"/>
      <c r="C2234" s="1330" t="s">
        <v>14251</v>
      </c>
      <c r="D2234" s="1330" t="s">
        <v>14900</v>
      </c>
      <c r="E2234" s="1330" t="s">
        <v>1826</v>
      </c>
      <c r="F2234" s="1330">
        <v>11</v>
      </c>
      <c r="G2234" s="1330"/>
      <c r="H2234" s="1721">
        <v>46200</v>
      </c>
      <c r="I2234" s="1721">
        <v>46200</v>
      </c>
      <c r="J2234" s="4463"/>
    </row>
    <row r="2235" spans="1:10">
      <c r="A2235" s="4550"/>
      <c r="B2235" s="4125"/>
      <c r="C2235" s="1330" t="s">
        <v>14253</v>
      </c>
      <c r="D2235" s="1330" t="s">
        <v>13984</v>
      </c>
      <c r="E2235" s="1330" t="s">
        <v>1826</v>
      </c>
      <c r="F2235" s="1330">
        <v>11</v>
      </c>
      <c r="G2235" s="1330"/>
      <c r="H2235" s="1721">
        <v>6820</v>
      </c>
      <c r="I2235" s="1721">
        <v>6820</v>
      </c>
      <c r="J2235" s="4463"/>
    </row>
    <row r="2236" spans="1:10">
      <c r="A2236" s="4550"/>
      <c r="B2236" s="4125"/>
      <c r="C2236" s="1330" t="s">
        <v>15787</v>
      </c>
      <c r="D2236" s="1330"/>
      <c r="E2236" s="1330" t="s">
        <v>1826</v>
      </c>
      <c r="F2236" s="1330">
        <v>1</v>
      </c>
      <c r="G2236" s="1330"/>
      <c r="H2236" s="1721">
        <v>16980</v>
      </c>
      <c r="I2236" s="1721">
        <v>16980</v>
      </c>
      <c r="J2236" s="4463"/>
    </row>
    <row r="2237" spans="1:10" ht="25.5">
      <c r="A2237" s="4549">
        <v>375</v>
      </c>
      <c r="B2237" s="4447" t="s">
        <v>15793</v>
      </c>
      <c r="C2237" s="1330" t="s">
        <v>14368</v>
      </c>
      <c r="D2237" s="1330"/>
      <c r="E2237" s="1330"/>
      <c r="F2237" s="1330">
        <v>145</v>
      </c>
      <c r="G2237" s="1330"/>
      <c r="H2237" s="3117">
        <v>147800</v>
      </c>
      <c r="I2237" s="3117">
        <v>147800</v>
      </c>
      <c r="J2237" s="4462" t="s">
        <v>14898</v>
      </c>
    </row>
    <row r="2238" spans="1:10">
      <c r="A2238" s="4550"/>
      <c r="B2238" s="4125"/>
      <c r="C2238" s="1330" t="s">
        <v>14255</v>
      </c>
      <c r="D2238" s="1330" t="s">
        <v>14899</v>
      </c>
      <c r="E2238" s="1330"/>
      <c r="F2238" s="1330">
        <v>145</v>
      </c>
      <c r="G2238" s="1330"/>
      <c r="H2238" s="1721">
        <v>44950</v>
      </c>
      <c r="I2238" s="1721">
        <v>44950</v>
      </c>
      <c r="J2238" s="4463"/>
    </row>
    <row r="2239" spans="1:10">
      <c r="A2239" s="4550"/>
      <c r="B2239" s="4125"/>
      <c r="C2239" s="1330" t="s">
        <v>14251</v>
      </c>
      <c r="D2239" s="1330" t="s">
        <v>14900</v>
      </c>
      <c r="E2239" s="1330" t="s">
        <v>1826</v>
      </c>
      <c r="F2239" s="1330">
        <v>30</v>
      </c>
      <c r="G2239" s="1330"/>
      <c r="H2239" s="1721">
        <v>68700</v>
      </c>
      <c r="I2239" s="1721">
        <v>68700</v>
      </c>
      <c r="J2239" s="4463"/>
    </row>
    <row r="2240" spans="1:10">
      <c r="A2240" s="4550"/>
      <c r="B2240" s="4125"/>
      <c r="C2240" s="1330" t="s">
        <v>14253</v>
      </c>
      <c r="D2240" s="1330" t="s">
        <v>13984</v>
      </c>
      <c r="E2240" s="1330" t="s">
        <v>1826</v>
      </c>
      <c r="F2240" s="1330">
        <v>30</v>
      </c>
      <c r="G2240" s="1330"/>
      <c r="H2240" s="1721">
        <v>13500</v>
      </c>
      <c r="I2240" s="1721">
        <v>13500</v>
      </c>
      <c r="J2240" s="4463"/>
    </row>
    <row r="2241" spans="1:10">
      <c r="A2241" s="4551"/>
      <c r="B2241" s="4126"/>
      <c r="C2241" s="1330" t="s">
        <v>14901</v>
      </c>
      <c r="D2241" s="1330"/>
      <c r="E2241" s="1330" t="s">
        <v>1826</v>
      </c>
      <c r="F2241" s="1330">
        <v>2</v>
      </c>
      <c r="G2241" s="1330"/>
      <c r="H2241" s="1721">
        <v>20650</v>
      </c>
      <c r="I2241" s="1721">
        <v>20650</v>
      </c>
      <c r="J2241" s="4464"/>
    </row>
    <row r="2242" spans="1:10" ht="25.5">
      <c r="A2242" s="4549">
        <v>376</v>
      </c>
      <c r="B2242" s="4447" t="s">
        <v>15794</v>
      </c>
      <c r="C2242" s="1296" t="s">
        <v>14368</v>
      </c>
      <c r="D2242" s="1330"/>
      <c r="E2242" s="1330"/>
      <c r="F2242" s="1330"/>
      <c r="G2242" s="1330"/>
      <c r="H2242" s="3117">
        <v>20800</v>
      </c>
      <c r="I2242" s="3117">
        <v>20800</v>
      </c>
      <c r="J2242" s="4462" t="s">
        <v>14898</v>
      </c>
    </row>
    <row r="2243" spans="1:10">
      <c r="A2243" s="4550"/>
      <c r="B2243" s="4125"/>
      <c r="C2243" s="1330" t="s">
        <v>14251</v>
      </c>
      <c r="D2243" s="1330" t="s">
        <v>14900</v>
      </c>
      <c r="E2243" s="1330" t="s">
        <v>1826</v>
      </c>
      <c r="F2243" s="1330">
        <v>3</v>
      </c>
      <c r="G2243" s="1330"/>
      <c r="H2243" s="1721">
        <v>6870</v>
      </c>
      <c r="I2243" s="1721">
        <v>6870</v>
      </c>
      <c r="J2243" s="4463"/>
    </row>
    <row r="2244" spans="1:10">
      <c r="A2244" s="4550"/>
      <c r="B2244" s="4125"/>
      <c r="C2244" s="1330" t="s">
        <v>14253</v>
      </c>
      <c r="D2244" s="1330" t="s">
        <v>13984</v>
      </c>
      <c r="E2244" s="1330" t="s">
        <v>1826</v>
      </c>
      <c r="F2244" s="1330">
        <v>3</v>
      </c>
      <c r="G2244" s="1330"/>
      <c r="H2244" s="1721">
        <v>1350</v>
      </c>
      <c r="I2244" s="1721">
        <v>1350</v>
      </c>
      <c r="J2244" s="4463"/>
    </row>
    <row r="2245" spans="1:10">
      <c r="A2245" s="4550"/>
      <c r="B2245" s="4126"/>
      <c r="C2245" s="1330" t="s">
        <v>15787</v>
      </c>
      <c r="D2245" s="1330"/>
      <c r="E2245" s="1330" t="s">
        <v>1826</v>
      </c>
      <c r="F2245" s="1330">
        <v>1</v>
      </c>
      <c r="G2245" s="1330"/>
      <c r="H2245" s="1721">
        <v>12580</v>
      </c>
      <c r="I2245" s="1721">
        <v>12580</v>
      </c>
      <c r="J2245" s="4463"/>
    </row>
    <row r="2246" spans="1:10" ht="25.5">
      <c r="A2246" s="4549">
        <v>377</v>
      </c>
      <c r="B2246" s="4501" t="s">
        <v>15795</v>
      </c>
      <c r="C2246" s="1296" t="s">
        <v>14368</v>
      </c>
      <c r="D2246" s="1330"/>
      <c r="E2246" s="1330"/>
      <c r="F2246" s="1330"/>
      <c r="G2246" s="1330"/>
      <c r="H2246" s="3117">
        <v>200000</v>
      </c>
      <c r="I2246" s="3117">
        <v>200000</v>
      </c>
      <c r="J2246" s="4462" t="s">
        <v>15796</v>
      </c>
    </row>
    <row r="2247" spans="1:10">
      <c r="A2247" s="4550"/>
      <c r="B2247" s="4501"/>
      <c r="C2247" s="1330" t="s">
        <v>14249</v>
      </c>
      <c r="D2247" s="1330" t="s">
        <v>14162</v>
      </c>
      <c r="E2247" s="1330" t="s">
        <v>1826</v>
      </c>
      <c r="F2247" s="1330">
        <v>12</v>
      </c>
      <c r="G2247" s="1330"/>
      <c r="H2247" s="1721">
        <v>85963</v>
      </c>
      <c r="I2247" s="1721">
        <v>85963</v>
      </c>
      <c r="J2247" s="4463"/>
    </row>
    <row r="2248" spans="1:10">
      <c r="A2248" s="4550"/>
      <c r="B2248" s="4501"/>
      <c r="C2248" s="1330" t="s">
        <v>14249</v>
      </c>
      <c r="D2248" s="1330" t="s">
        <v>14652</v>
      </c>
      <c r="E2248" s="1330" t="s">
        <v>1826</v>
      </c>
      <c r="F2248" s="1330">
        <v>4</v>
      </c>
      <c r="G2248" s="1330"/>
      <c r="H2248" s="1721">
        <v>32789.26</v>
      </c>
      <c r="I2248" s="1721">
        <v>32789.26</v>
      </c>
      <c r="J2248" s="4463"/>
    </row>
    <row r="2249" spans="1:10">
      <c r="A2249" s="4550"/>
      <c r="B2249" s="4501"/>
      <c r="C2249" s="1330" t="s">
        <v>14257</v>
      </c>
      <c r="D2249" s="1330" t="s">
        <v>15797</v>
      </c>
      <c r="E2249" s="1330" t="s">
        <v>1463</v>
      </c>
      <c r="F2249" s="1330">
        <v>1400</v>
      </c>
      <c r="G2249" s="1330"/>
      <c r="H2249" s="1721">
        <v>77185.350000000006</v>
      </c>
      <c r="I2249" s="1721">
        <v>77185.350000000006</v>
      </c>
      <c r="J2249" s="4463"/>
    </row>
    <row r="2250" spans="1:10">
      <c r="A2250" s="4550"/>
      <c r="B2250" s="4501"/>
      <c r="C2250" s="1330" t="s">
        <v>14257</v>
      </c>
      <c r="D2250" s="1330" t="s">
        <v>15798</v>
      </c>
      <c r="E2250" s="1330" t="s">
        <v>1463</v>
      </c>
      <c r="F2250" s="1330">
        <v>16</v>
      </c>
      <c r="G2250" s="1330"/>
      <c r="H2250" s="1721">
        <v>4062.39</v>
      </c>
      <c r="I2250" s="1721">
        <v>4062.39</v>
      </c>
      <c r="J2250" s="4463"/>
    </row>
    <row r="2251" spans="1:10" ht="25.5">
      <c r="A2251" s="4561">
        <v>378</v>
      </c>
      <c r="B2251" s="4501" t="s">
        <v>15799</v>
      </c>
      <c r="C2251" s="1296" t="s">
        <v>14368</v>
      </c>
      <c r="D2251" s="1330"/>
      <c r="E2251" s="1330"/>
      <c r="F2251" s="1330">
        <v>3150</v>
      </c>
      <c r="G2251" s="1330"/>
      <c r="H2251" s="1721">
        <v>579729.16</v>
      </c>
      <c r="I2251" s="1721">
        <v>579729.16</v>
      </c>
      <c r="J2251" s="4462" t="s">
        <v>15796</v>
      </c>
    </row>
    <row r="2252" spans="1:10">
      <c r="A2252" s="4541"/>
      <c r="B2252" s="4501"/>
      <c r="C2252" s="1330" t="s">
        <v>14249</v>
      </c>
      <c r="D2252" s="1330" t="s">
        <v>15800</v>
      </c>
      <c r="E2252" s="1330" t="s">
        <v>1826</v>
      </c>
      <c r="F2252" s="1330">
        <v>20</v>
      </c>
      <c r="G2252" s="1330"/>
      <c r="H2252" s="1721">
        <v>152957.73000000001</v>
      </c>
      <c r="I2252" s="1721">
        <v>152957.73000000001</v>
      </c>
      <c r="J2252" s="4463"/>
    </row>
    <row r="2253" spans="1:10">
      <c r="A2253" s="4541"/>
      <c r="B2253" s="4501"/>
      <c r="C2253" s="1330" t="s">
        <v>14249</v>
      </c>
      <c r="D2253" s="1330" t="s">
        <v>14652</v>
      </c>
      <c r="E2253" s="1330" t="s">
        <v>1826</v>
      </c>
      <c r="F2253" s="1330">
        <v>12</v>
      </c>
      <c r="G2253" s="1330"/>
      <c r="H2253" s="1721">
        <v>105018.07</v>
      </c>
      <c r="I2253" s="1721">
        <v>105018.07</v>
      </c>
      <c r="J2253" s="4463"/>
    </row>
    <row r="2254" spans="1:10">
      <c r="A2254" s="4541"/>
      <c r="B2254" s="4501"/>
      <c r="C2254" s="1330" t="s">
        <v>15801</v>
      </c>
      <c r="D2254" s="1330" t="s">
        <v>15802</v>
      </c>
      <c r="E2254" s="1330" t="s">
        <v>1826</v>
      </c>
      <c r="F2254" s="1330">
        <v>81</v>
      </c>
      <c r="G2254" s="1330"/>
      <c r="H2254" s="1721">
        <v>119190.86</v>
      </c>
      <c r="I2254" s="1721">
        <v>119190.86</v>
      </c>
      <c r="J2254" s="4463"/>
    </row>
    <row r="2255" spans="1:10">
      <c r="A2255" s="4541"/>
      <c r="B2255" s="4501"/>
      <c r="C2255" s="1330" t="s">
        <v>15037</v>
      </c>
      <c r="D2255" s="1330" t="s">
        <v>15042</v>
      </c>
      <c r="E2255" s="1330" t="s">
        <v>1826</v>
      </c>
      <c r="F2255" s="1330">
        <v>181</v>
      </c>
      <c r="G2255" s="1330"/>
      <c r="H2255" s="1721">
        <v>14017.9</v>
      </c>
      <c r="I2255" s="1721">
        <v>14017.9</v>
      </c>
      <c r="J2255" s="4463"/>
    </row>
    <row r="2256" spans="1:10">
      <c r="A2256" s="4541"/>
      <c r="B2256" s="4501"/>
      <c r="C2256" s="1330" t="s">
        <v>15803</v>
      </c>
      <c r="D2256" s="1330" t="s">
        <v>14022</v>
      </c>
      <c r="E2256" s="1330" t="s">
        <v>1826</v>
      </c>
      <c r="F2256" s="1330">
        <v>9</v>
      </c>
      <c r="G2256" s="1330"/>
      <c r="H2256" s="1721">
        <v>3136.6</v>
      </c>
      <c r="I2256" s="1721">
        <v>3136.6</v>
      </c>
      <c r="J2256" s="4463"/>
    </row>
    <row r="2257" spans="1:10">
      <c r="A2257" s="4541"/>
      <c r="B2257" s="4501"/>
      <c r="C2257" s="1330" t="s">
        <v>14257</v>
      </c>
      <c r="D2257" s="1330" t="s">
        <v>15797</v>
      </c>
      <c r="E2257" s="1330" t="s">
        <v>1463</v>
      </c>
      <c r="F2257" s="1330">
        <v>3150</v>
      </c>
      <c r="G2257" s="1330"/>
      <c r="H2257" s="1721">
        <v>185408</v>
      </c>
      <c r="I2257" s="1721">
        <v>185408</v>
      </c>
      <c r="J2257" s="4463"/>
    </row>
    <row r="2258" spans="1:10" ht="25.5">
      <c r="A2258" s="4561">
        <v>379</v>
      </c>
      <c r="B2258" s="4447" t="s">
        <v>15804</v>
      </c>
      <c r="C2258" s="1296" t="s">
        <v>15805</v>
      </c>
      <c r="D2258" s="1330"/>
      <c r="E2258" s="1330"/>
      <c r="F2258" s="1330">
        <v>420</v>
      </c>
      <c r="G2258" s="1330"/>
      <c r="H2258" s="3117">
        <v>80058.289999999994</v>
      </c>
      <c r="I2258" s="3117">
        <v>80058.289999999994</v>
      </c>
      <c r="J2258" s="4462" t="s">
        <v>15796</v>
      </c>
    </row>
    <row r="2259" spans="1:10">
      <c r="A2259" s="4541"/>
      <c r="B2259" s="4125"/>
      <c r="C2259" s="1330" t="s">
        <v>14257</v>
      </c>
      <c r="D2259" s="1330" t="s">
        <v>15806</v>
      </c>
      <c r="E2259" s="1330" t="s">
        <v>1463</v>
      </c>
      <c r="F2259" s="1330">
        <v>420</v>
      </c>
      <c r="G2259" s="1330"/>
      <c r="H2259" s="1721">
        <v>47158.85</v>
      </c>
      <c r="I2259" s="1721">
        <v>47158.85</v>
      </c>
      <c r="J2259" s="4463"/>
    </row>
    <row r="2260" spans="1:10">
      <c r="A2260" s="4542"/>
      <c r="B2260" s="4126"/>
      <c r="C2260" s="1330" t="s">
        <v>15807</v>
      </c>
      <c r="D2260" s="1330" t="s">
        <v>14566</v>
      </c>
      <c r="E2260" s="1330" t="s">
        <v>1463</v>
      </c>
      <c r="F2260" s="1330">
        <v>400</v>
      </c>
      <c r="G2260" s="1330"/>
      <c r="H2260" s="1721">
        <v>32899.43</v>
      </c>
      <c r="I2260" s="1721">
        <v>32899.43</v>
      </c>
      <c r="J2260" s="4464"/>
    </row>
    <row r="2261" spans="1:10" ht="25.5">
      <c r="A2261" s="4549">
        <v>380</v>
      </c>
      <c r="B2261" s="4447" t="s">
        <v>15808</v>
      </c>
      <c r="C2261" s="1296" t="s">
        <v>13952</v>
      </c>
      <c r="D2261" s="1330"/>
      <c r="E2261" s="1330"/>
      <c r="F2261" s="1330"/>
      <c r="G2261" s="1330"/>
      <c r="H2261" s="3117">
        <v>399451.58</v>
      </c>
      <c r="I2261" s="3117">
        <v>399451.58</v>
      </c>
      <c r="J2261" s="4462" t="s">
        <v>15809</v>
      </c>
    </row>
    <row r="2262" spans="1:10">
      <c r="A2262" s="4550"/>
      <c r="B2262" s="4125"/>
      <c r="C2262" s="1330" t="s">
        <v>14044</v>
      </c>
      <c r="D2262" s="1330" t="s">
        <v>15810</v>
      </c>
      <c r="E2262" s="1330" t="s">
        <v>1826</v>
      </c>
      <c r="F2262" s="1330">
        <v>17</v>
      </c>
      <c r="G2262" s="1330"/>
      <c r="H2262" s="1721">
        <v>212126.06</v>
      </c>
      <c r="I2262" s="1721">
        <v>212126.06</v>
      </c>
      <c r="J2262" s="4463"/>
    </row>
    <row r="2263" spans="1:10">
      <c r="A2263" s="4550"/>
      <c r="B2263" s="4125"/>
      <c r="C2263" s="1330" t="s">
        <v>14251</v>
      </c>
      <c r="D2263" s="1330" t="s">
        <v>14163</v>
      </c>
      <c r="E2263" s="1330" t="s">
        <v>1826</v>
      </c>
      <c r="F2263" s="1330">
        <v>17</v>
      </c>
      <c r="G2263" s="1330"/>
      <c r="H2263" s="1721">
        <v>82638.75</v>
      </c>
      <c r="I2263" s="1721">
        <v>82638.75</v>
      </c>
      <c r="J2263" s="4463"/>
    </row>
    <row r="2264" spans="1:10">
      <c r="A2264" s="4550"/>
      <c r="B2264" s="4125"/>
      <c r="C2264" s="1330" t="s">
        <v>14253</v>
      </c>
      <c r="D2264" s="1330" t="s">
        <v>14322</v>
      </c>
      <c r="E2264" s="1330" t="s">
        <v>1826</v>
      </c>
      <c r="F2264" s="1330">
        <v>17</v>
      </c>
      <c r="G2264" s="1330"/>
      <c r="H2264" s="1721">
        <v>12539.78</v>
      </c>
      <c r="I2264" s="1721">
        <v>12539.78</v>
      </c>
      <c r="J2264" s="4463"/>
    </row>
    <row r="2265" spans="1:10">
      <c r="A2265" s="4550"/>
      <c r="B2265" s="4125"/>
      <c r="C2265" s="1330" t="s">
        <v>14846</v>
      </c>
      <c r="D2265" s="1330" t="s">
        <v>15811</v>
      </c>
      <c r="E2265" s="1330" t="s">
        <v>1826</v>
      </c>
      <c r="F2265" s="1330">
        <v>17</v>
      </c>
      <c r="G2265" s="1330"/>
      <c r="H2265" s="1721">
        <v>64333.31</v>
      </c>
      <c r="I2265" s="1721">
        <v>64333.31</v>
      </c>
      <c r="J2265" s="4463"/>
    </row>
    <row r="2266" spans="1:10">
      <c r="A2266" s="4550"/>
      <c r="B2266" s="4125"/>
      <c r="C2266" s="1330" t="s">
        <v>14257</v>
      </c>
      <c r="D2266" s="1330" t="s">
        <v>14165</v>
      </c>
      <c r="E2266" s="1330" t="s">
        <v>1463</v>
      </c>
      <c r="F2266" s="1330">
        <v>400</v>
      </c>
      <c r="G2266" s="1330"/>
      <c r="H2266" s="1721">
        <v>25365.119999999999</v>
      </c>
      <c r="I2266" s="1721">
        <v>25365.119999999999</v>
      </c>
      <c r="J2266" s="4463"/>
    </row>
    <row r="2267" spans="1:10">
      <c r="A2267" s="4551"/>
      <c r="B2267" s="4126"/>
      <c r="C2267" s="1330" t="s">
        <v>14257</v>
      </c>
      <c r="D2267" s="1330" t="s">
        <v>14010</v>
      </c>
      <c r="E2267" s="1330" t="s">
        <v>1463</v>
      </c>
      <c r="F2267" s="1330">
        <v>42</v>
      </c>
      <c r="G2267" s="1330"/>
      <c r="H2267" s="1721">
        <v>2448.5500000000002</v>
      </c>
      <c r="I2267" s="1721">
        <v>2448.5500000000002</v>
      </c>
      <c r="J2267" s="4464"/>
    </row>
    <row r="2268" spans="1:10" ht="63.75">
      <c r="A2268" s="3115">
        <v>381</v>
      </c>
      <c r="B2268" s="1296" t="s">
        <v>15812</v>
      </c>
      <c r="C2268" s="1296" t="s">
        <v>15813</v>
      </c>
      <c r="D2268" s="1330"/>
      <c r="E2268" s="1330"/>
      <c r="F2268" s="1330">
        <v>2</v>
      </c>
      <c r="G2268" s="1330"/>
      <c r="H2268" s="3117">
        <v>181451</v>
      </c>
      <c r="I2268" s="3117">
        <v>181451</v>
      </c>
      <c r="J2268" s="3217" t="s">
        <v>15809</v>
      </c>
    </row>
    <row r="2269" spans="1:10" ht="25.5">
      <c r="A2269" s="4549">
        <v>382</v>
      </c>
      <c r="B2269" s="4447" t="s">
        <v>5474</v>
      </c>
      <c r="C2269" s="1296" t="s">
        <v>14368</v>
      </c>
      <c r="D2269" s="1330"/>
      <c r="E2269" s="2844"/>
      <c r="F2269" s="1330">
        <v>126</v>
      </c>
      <c r="G2269" s="1330"/>
      <c r="H2269" s="1721" t="s">
        <v>15814</v>
      </c>
      <c r="I2269" s="1721" t="s">
        <v>15814</v>
      </c>
      <c r="J2269" s="4462" t="s">
        <v>15815</v>
      </c>
    </row>
    <row r="2270" spans="1:10">
      <c r="A2270" s="4550"/>
      <c r="B2270" s="4125"/>
      <c r="C2270" s="1330" t="s">
        <v>1753</v>
      </c>
      <c r="D2270" s="1330"/>
      <c r="E2270" s="2844"/>
      <c r="F2270" s="1330"/>
      <c r="G2270" s="1330"/>
      <c r="H2270" s="1721"/>
      <c r="I2270" s="1721"/>
      <c r="J2270" s="4463"/>
    </row>
    <row r="2271" spans="1:10">
      <c r="A2271" s="4550"/>
      <c r="B2271" s="4125"/>
      <c r="C2271" s="1330" t="s">
        <v>15816</v>
      </c>
      <c r="D2271" s="1330" t="s">
        <v>15817</v>
      </c>
      <c r="E2271" s="2844"/>
      <c r="F2271" s="1330">
        <v>120</v>
      </c>
      <c r="G2271" s="1330"/>
      <c r="H2271" s="1721">
        <v>443040.42</v>
      </c>
      <c r="I2271" s="1721">
        <v>443040.42</v>
      </c>
      <c r="J2271" s="4463"/>
    </row>
    <row r="2272" spans="1:10">
      <c r="A2272" s="4551"/>
      <c r="B2272" s="4126"/>
      <c r="C2272" s="1330" t="s">
        <v>15818</v>
      </c>
      <c r="D2272" s="1330" t="s">
        <v>15819</v>
      </c>
      <c r="E2272" s="2844"/>
      <c r="F2272" s="1330">
        <v>6</v>
      </c>
      <c r="G2272" s="1330"/>
      <c r="H2272" s="1721">
        <v>13800</v>
      </c>
      <c r="I2272" s="1721">
        <v>13800</v>
      </c>
      <c r="J2272" s="4464"/>
    </row>
    <row r="2273" spans="1:10" ht="38.25">
      <c r="A2273" s="4549">
        <v>383</v>
      </c>
      <c r="B2273" s="4447" t="s">
        <v>15820</v>
      </c>
      <c r="C2273" s="1296" t="s">
        <v>14366</v>
      </c>
      <c r="D2273" s="1330"/>
      <c r="E2273" s="2844"/>
      <c r="F2273" s="3218">
        <v>246</v>
      </c>
      <c r="G2273" s="3219"/>
      <c r="H2273" s="1380">
        <v>1070267</v>
      </c>
      <c r="I2273" s="1380">
        <v>1070267</v>
      </c>
      <c r="J2273" s="4462" t="s">
        <v>15821</v>
      </c>
    </row>
    <row r="2274" spans="1:10">
      <c r="A2274" s="4550"/>
      <c r="B2274" s="4125"/>
      <c r="C2274" s="1330" t="s">
        <v>15822</v>
      </c>
      <c r="D2274" s="1330"/>
      <c r="E2274" s="2844"/>
      <c r="F2274" s="2844"/>
      <c r="G2274" s="2844"/>
      <c r="H2274" s="1721"/>
      <c r="I2274" s="1721"/>
      <c r="J2274" s="4463"/>
    </row>
    <row r="2275" spans="1:10">
      <c r="A2275" s="4550"/>
      <c r="B2275" s="4125"/>
      <c r="C2275" s="1330" t="s">
        <v>14154</v>
      </c>
      <c r="D2275" s="1330" t="s">
        <v>15823</v>
      </c>
      <c r="E2275" s="2844"/>
      <c r="F2275" s="1330">
        <v>8</v>
      </c>
      <c r="G2275" s="1330"/>
      <c r="H2275" s="1721" t="s">
        <v>15824</v>
      </c>
      <c r="I2275" s="1721" t="s">
        <v>15824</v>
      </c>
      <c r="J2275" s="4463"/>
    </row>
    <row r="2276" spans="1:10" ht="38.25">
      <c r="A2276" s="4550"/>
      <c r="B2276" s="4125"/>
      <c r="C2276" s="1330" t="s">
        <v>14231</v>
      </c>
      <c r="D2276" s="1330" t="s">
        <v>15825</v>
      </c>
      <c r="E2276" s="2844"/>
      <c r="F2276" s="1330">
        <v>9</v>
      </c>
      <c r="G2276" s="1330"/>
      <c r="H2276" s="1721" t="s">
        <v>15826</v>
      </c>
      <c r="I2276" s="1721" t="s">
        <v>15826</v>
      </c>
      <c r="J2276" s="4463"/>
    </row>
    <row r="2277" spans="1:10" ht="25.5">
      <c r="A2277" s="4550"/>
      <c r="B2277" s="4125"/>
      <c r="C2277" s="1330" t="s">
        <v>15827</v>
      </c>
      <c r="D2277" s="1330" t="s">
        <v>14852</v>
      </c>
      <c r="E2277" s="2844"/>
      <c r="F2277" s="1330">
        <v>14</v>
      </c>
      <c r="G2277" s="1330"/>
      <c r="H2277" s="1721" t="s">
        <v>15828</v>
      </c>
      <c r="I2277" s="1721" t="s">
        <v>15828</v>
      </c>
      <c r="J2277" s="4463"/>
    </row>
    <row r="2278" spans="1:10" ht="25.5">
      <c r="A2278" s="4550"/>
      <c r="B2278" s="4125"/>
      <c r="C2278" s="1330" t="s">
        <v>15829</v>
      </c>
      <c r="D2278" s="1330" t="s">
        <v>15830</v>
      </c>
      <c r="E2278" s="2844"/>
      <c r="F2278" s="1330">
        <v>14</v>
      </c>
      <c r="G2278" s="1330"/>
      <c r="H2278" s="1721" t="s">
        <v>15831</v>
      </c>
      <c r="I2278" s="1721" t="s">
        <v>15831</v>
      </c>
      <c r="J2278" s="4463"/>
    </row>
    <row r="2279" spans="1:10">
      <c r="A2279" s="4550"/>
      <c r="B2279" s="4125"/>
      <c r="C2279" s="1330" t="s">
        <v>14176</v>
      </c>
      <c r="D2279" s="1330" t="s">
        <v>15832</v>
      </c>
      <c r="E2279" s="2844"/>
      <c r="F2279" s="1330">
        <v>16</v>
      </c>
      <c r="G2279" s="1330"/>
      <c r="H2279" s="1721">
        <v>488</v>
      </c>
      <c r="I2279" s="1721">
        <v>488</v>
      </c>
      <c r="J2279" s="4463"/>
    </row>
    <row r="2280" spans="1:10" ht="25.5">
      <c r="A2280" s="4550"/>
      <c r="B2280" s="4125"/>
      <c r="C2280" s="1330" t="s">
        <v>14176</v>
      </c>
      <c r="D2280" s="1330" t="s">
        <v>15833</v>
      </c>
      <c r="E2280" s="2844"/>
      <c r="F2280" s="1330">
        <v>162</v>
      </c>
      <c r="G2280" s="1330"/>
      <c r="H2280" s="1721" t="s">
        <v>15834</v>
      </c>
      <c r="I2280" s="1721" t="s">
        <v>15834</v>
      </c>
      <c r="J2280" s="4463"/>
    </row>
    <row r="2281" spans="1:10" ht="25.5">
      <c r="A2281" s="4551"/>
      <c r="B2281" s="4126"/>
      <c r="C2281" s="1330" t="s">
        <v>14176</v>
      </c>
      <c r="D2281" s="1330" t="s">
        <v>15835</v>
      </c>
      <c r="E2281" s="2844"/>
      <c r="F2281" s="1330">
        <v>246</v>
      </c>
      <c r="G2281" s="1330"/>
      <c r="H2281" s="1814" t="s">
        <v>15836</v>
      </c>
      <c r="I2281" s="1814" t="s">
        <v>15836</v>
      </c>
      <c r="J2281" s="4464"/>
    </row>
    <row r="2282" spans="1:10" ht="38.25">
      <c r="A2282" s="4549">
        <v>384</v>
      </c>
      <c r="B2282" s="4447" t="s">
        <v>15837</v>
      </c>
      <c r="C2282" s="1296" t="s">
        <v>14366</v>
      </c>
      <c r="D2282" s="1330"/>
      <c r="E2282" s="2844"/>
      <c r="F2282" s="1330"/>
      <c r="G2282" s="1330"/>
      <c r="H2282" s="3117">
        <v>716520.05</v>
      </c>
      <c r="I2282" s="3117">
        <v>716520.05</v>
      </c>
      <c r="J2282" s="4462" t="s">
        <v>15838</v>
      </c>
    </row>
    <row r="2283" spans="1:10" ht="25.5">
      <c r="A2283" s="4550"/>
      <c r="B2283" s="4125"/>
      <c r="C2283" s="1330" t="s">
        <v>15839</v>
      </c>
      <c r="D2283" s="1330"/>
      <c r="E2283" s="2844"/>
      <c r="F2283" s="1330">
        <v>1</v>
      </c>
      <c r="G2283" s="1330"/>
      <c r="H2283" s="1721">
        <v>95895.97</v>
      </c>
      <c r="I2283" s="1721">
        <v>95895.97</v>
      </c>
      <c r="J2283" s="4463"/>
    </row>
    <row r="2284" spans="1:10" ht="51">
      <c r="A2284" s="4550"/>
      <c r="B2284" s="4125"/>
      <c r="C2284" s="1330" t="s">
        <v>15840</v>
      </c>
      <c r="D2284" s="1330" t="s">
        <v>15841</v>
      </c>
      <c r="E2284" s="2844"/>
      <c r="F2284" s="1330">
        <v>1450</v>
      </c>
      <c r="G2284" s="1330"/>
      <c r="H2284" s="1721">
        <v>187680.65</v>
      </c>
      <c r="I2284" s="1721">
        <v>187680.65</v>
      </c>
      <c r="J2284" s="4463"/>
    </row>
    <row r="2285" spans="1:10" ht="51">
      <c r="A2285" s="4550"/>
      <c r="B2285" s="4125"/>
      <c r="C2285" s="1330" t="s">
        <v>15842</v>
      </c>
      <c r="D2285" s="1330"/>
      <c r="E2285" s="2844"/>
      <c r="F2285" s="1330">
        <v>15</v>
      </c>
      <c r="G2285" s="1330"/>
      <c r="H2285" s="1721">
        <v>8487.43</v>
      </c>
      <c r="I2285" s="1721">
        <v>8487.43</v>
      </c>
      <c r="J2285" s="4463"/>
    </row>
    <row r="2286" spans="1:10" ht="63.75">
      <c r="A2286" s="4550"/>
      <c r="B2286" s="4125"/>
      <c r="C2286" s="1330" t="s">
        <v>15843</v>
      </c>
      <c r="D2286" s="1330"/>
      <c r="E2286" s="2844"/>
      <c r="F2286" s="1330">
        <v>30</v>
      </c>
      <c r="G2286" s="1330"/>
      <c r="H2286" s="1721">
        <v>29994.95</v>
      </c>
      <c r="I2286" s="1721">
        <v>29994.95</v>
      </c>
      <c r="J2286" s="4463"/>
    </row>
    <row r="2287" spans="1:10">
      <c r="A2287" s="4550"/>
      <c r="B2287" s="4125"/>
      <c r="C2287" s="1330" t="s">
        <v>15844</v>
      </c>
      <c r="D2287" s="1330"/>
      <c r="E2287" s="2844"/>
      <c r="F2287" s="1330">
        <v>30</v>
      </c>
      <c r="G2287" s="1330"/>
      <c r="H2287" s="1721">
        <v>31180.79</v>
      </c>
      <c r="I2287" s="1721">
        <v>31180.79</v>
      </c>
      <c r="J2287" s="4463"/>
    </row>
    <row r="2288" spans="1:10" ht="51">
      <c r="A2288" s="4551"/>
      <c r="B2288" s="4126"/>
      <c r="C2288" s="1330" t="s">
        <v>15845</v>
      </c>
      <c r="D2288" s="1330"/>
      <c r="E2288" s="2844"/>
      <c r="F2288" s="1330">
        <v>30</v>
      </c>
      <c r="G2288" s="1330"/>
      <c r="H2288" s="1721">
        <v>18112.55</v>
      </c>
      <c r="I2288" s="1721">
        <v>18112.55</v>
      </c>
      <c r="J2288" s="4464"/>
    </row>
    <row r="2289" spans="1:10" ht="51">
      <c r="A2289" s="4549"/>
      <c r="B2289" s="4447" t="s">
        <v>15846</v>
      </c>
      <c r="C2289" s="1296" t="s">
        <v>15847</v>
      </c>
      <c r="D2289" s="1330" t="s">
        <v>15848</v>
      </c>
      <c r="E2289" s="2844"/>
      <c r="F2289" s="1330">
        <v>30</v>
      </c>
      <c r="G2289" s="1330"/>
      <c r="H2289" s="1721">
        <v>187488.03</v>
      </c>
      <c r="I2289" s="1721">
        <v>187488.03</v>
      </c>
      <c r="J2289" s="4462" t="s">
        <v>15838</v>
      </c>
    </row>
    <row r="2290" spans="1:10" ht="38.25">
      <c r="A2290" s="4550"/>
      <c r="B2290" s="4125"/>
      <c r="C2290" s="1330" t="s">
        <v>15849</v>
      </c>
      <c r="D2290" s="1330"/>
      <c r="E2290" s="2844"/>
      <c r="F2290" s="1330">
        <v>30</v>
      </c>
      <c r="G2290" s="1330"/>
      <c r="H2290" s="1721">
        <v>16348.85</v>
      </c>
      <c r="I2290" s="1721">
        <v>16348.85</v>
      </c>
      <c r="J2290" s="4463"/>
    </row>
    <row r="2291" spans="1:10" ht="89.25">
      <c r="A2291" s="4550"/>
      <c r="B2291" s="4125"/>
      <c r="C2291" s="1330" t="s">
        <v>15850</v>
      </c>
      <c r="D2291" s="1330" t="s">
        <v>15851</v>
      </c>
      <c r="E2291" s="2844"/>
      <c r="F2291" s="1330">
        <v>140</v>
      </c>
      <c r="G2291" s="1330"/>
      <c r="H2291" s="1721">
        <v>4893.82</v>
      </c>
      <c r="I2291" s="1721">
        <v>4893.82</v>
      </c>
      <c r="J2291" s="4463"/>
    </row>
    <row r="2292" spans="1:10" ht="25.5">
      <c r="A2292" s="4550"/>
      <c r="B2292" s="4125"/>
      <c r="C2292" s="1330" t="s">
        <v>15852</v>
      </c>
      <c r="D2292" s="1330"/>
      <c r="E2292" s="2844"/>
      <c r="F2292" s="1330">
        <v>275</v>
      </c>
      <c r="G2292" s="1330"/>
      <c r="H2292" s="1721">
        <v>13766.5</v>
      </c>
      <c r="I2292" s="1721">
        <v>13766.5</v>
      </c>
      <c r="J2292" s="4463"/>
    </row>
    <row r="2293" spans="1:10" ht="38.25">
      <c r="A2293" s="4550"/>
      <c r="B2293" s="4125"/>
      <c r="C2293" s="1330" t="s">
        <v>14813</v>
      </c>
      <c r="D2293" s="1330" t="s">
        <v>15853</v>
      </c>
      <c r="E2293" s="2844"/>
      <c r="F2293" s="1330">
        <v>43</v>
      </c>
      <c r="G2293" s="1330"/>
      <c r="H2293" s="1721">
        <v>27972.42</v>
      </c>
      <c r="I2293" s="1721">
        <v>27972.42</v>
      </c>
      <c r="J2293" s="4463"/>
    </row>
    <row r="2294" spans="1:10">
      <c r="A2294" s="4550"/>
      <c r="B2294" s="4125"/>
      <c r="C2294" s="1330" t="s">
        <v>13957</v>
      </c>
      <c r="D2294" s="1330" t="s">
        <v>15854</v>
      </c>
      <c r="E2294" s="2844"/>
      <c r="F2294" s="1330">
        <v>32</v>
      </c>
      <c r="G2294" s="1330"/>
      <c r="H2294" s="1721">
        <v>19117.8</v>
      </c>
      <c r="I2294" s="1721">
        <v>19117.8</v>
      </c>
      <c r="J2294" s="4463"/>
    </row>
    <row r="2295" spans="1:10" ht="25.5">
      <c r="A2295" s="4550"/>
      <c r="B2295" s="4125"/>
      <c r="C2295" s="1330" t="s">
        <v>15855</v>
      </c>
      <c r="D2295" s="1330"/>
      <c r="E2295" s="2844"/>
      <c r="F2295" s="1330">
        <v>60</v>
      </c>
      <c r="G2295" s="1330"/>
      <c r="H2295" s="1721">
        <v>34780.42</v>
      </c>
      <c r="I2295" s="1721">
        <v>34780.42</v>
      </c>
      <c r="J2295" s="4463"/>
    </row>
    <row r="2296" spans="1:10" ht="25.5">
      <c r="A2296" s="4550"/>
      <c r="B2296" s="4125"/>
      <c r="C2296" s="1330" t="s">
        <v>15856</v>
      </c>
      <c r="D2296" s="1330"/>
      <c r="E2296" s="2844"/>
      <c r="F2296" s="1330">
        <v>30</v>
      </c>
      <c r="G2296" s="1330"/>
      <c r="H2296" s="1721">
        <v>6627.42</v>
      </c>
      <c r="I2296" s="1721">
        <v>6627.42</v>
      </c>
      <c r="J2296" s="4463"/>
    </row>
    <row r="2297" spans="1:10" ht="76.5">
      <c r="A2297" s="4550"/>
      <c r="B2297" s="4125"/>
      <c r="C2297" s="1330" t="s">
        <v>15857</v>
      </c>
      <c r="D2297" s="1330"/>
      <c r="E2297" s="2844"/>
      <c r="F2297" s="1330">
        <v>30</v>
      </c>
      <c r="G2297" s="1330"/>
      <c r="H2297" s="1721">
        <v>722.33</v>
      </c>
      <c r="I2297" s="1721">
        <v>722.33</v>
      </c>
      <c r="J2297" s="4463"/>
    </row>
    <row r="2298" spans="1:10" ht="25.5">
      <c r="A2298" s="4550"/>
      <c r="B2298" s="4125"/>
      <c r="C2298" s="1330" t="s">
        <v>15545</v>
      </c>
      <c r="D2298" s="1330"/>
      <c r="E2298" s="2844"/>
      <c r="F2298" s="1330">
        <v>26</v>
      </c>
      <c r="G2298" s="1330"/>
      <c r="H2298" s="1721">
        <v>6488.97</v>
      </c>
      <c r="I2298" s="1721">
        <v>6488.97</v>
      </c>
      <c r="J2298" s="4463"/>
    </row>
    <row r="2299" spans="1:10" ht="25.5">
      <c r="A2299" s="4550"/>
      <c r="B2299" s="4125"/>
      <c r="C2299" s="1330" t="s">
        <v>15858</v>
      </c>
      <c r="D2299" s="1330"/>
      <c r="E2299" s="2844"/>
      <c r="F2299" s="1330">
        <v>120</v>
      </c>
      <c r="G2299" s="1330"/>
      <c r="H2299" s="1721">
        <v>758.45</v>
      </c>
      <c r="I2299" s="1721">
        <v>758.45</v>
      </c>
      <c r="J2299" s="4463"/>
    </row>
    <row r="2300" spans="1:10" ht="89.25">
      <c r="A2300" s="4550"/>
      <c r="B2300" s="4125"/>
      <c r="C2300" s="1330" t="s">
        <v>15859</v>
      </c>
      <c r="D2300" s="1330"/>
      <c r="E2300" s="2844"/>
      <c r="F2300" s="1330">
        <v>135</v>
      </c>
      <c r="G2300" s="1330"/>
      <c r="H2300" s="1721">
        <v>12496.39</v>
      </c>
      <c r="I2300" s="1721">
        <v>12496.39</v>
      </c>
      <c r="J2300" s="4463"/>
    </row>
    <row r="2301" spans="1:10" ht="25.5">
      <c r="A2301" s="4550"/>
      <c r="B2301" s="4125"/>
      <c r="C2301" s="1330" t="s">
        <v>15860</v>
      </c>
      <c r="D2301" s="1330"/>
      <c r="E2301" s="2844"/>
      <c r="F2301" s="1330">
        <v>135</v>
      </c>
      <c r="G2301" s="1330"/>
      <c r="H2301" s="1721">
        <v>1757.68</v>
      </c>
      <c r="I2301" s="1721">
        <v>1757.68</v>
      </c>
      <c r="J2301" s="4463"/>
    </row>
    <row r="2302" spans="1:10" ht="38.25">
      <c r="A2302" s="4550"/>
      <c r="B2302" s="4125"/>
      <c r="C2302" s="1330" t="s">
        <v>15861</v>
      </c>
      <c r="D2302" s="1330"/>
      <c r="E2302" s="2844"/>
      <c r="F2302" s="1330">
        <v>20</v>
      </c>
      <c r="G2302" s="1330"/>
      <c r="H2302" s="1721">
        <v>2582.35</v>
      </c>
      <c r="I2302" s="1721">
        <v>2582.35</v>
      </c>
      <c r="J2302" s="4463"/>
    </row>
    <row r="2303" spans="1:10" ht="38.25">
      <c r="A2303" s="4550"/>
      <c r="B2303" s="4125"/>
      <c r="C2303" s="1330" t="s">
        <v>15862</v>
      </c>
      <c r="D2303" s="1330"/>
      <c r="E2303" s="2844"/>
      <c r="F2303" s="1330">
        <v>7</v>
      </c>
      <c r="G2303" s="1330"/>
      <c r="H2303" s="1721">
        <v>1468.75</v>
      </c>
      <c r="I2303" s="1721">
        <v>1468.75</v>
      </c>
      <c r="J2303" s="4463"/>
    </row>
    <row r="2304" spans="1:10" ht="25.5">
      <c r="A2304" s="4550"/>
      <c r="B2304" s="4125"/>
      <c r="C2304" s="1330" t="s">
        <v>15863</v>
      </c>
      <c r="D2304" s="1330"/>
      <c r="E2304" s="2844"/>
      <c r="F2304" s="1330">
        <v>34</v>
      </c>
      <c r="G2304" s="1330"/>
      <c r="H2304" s="1721">
        <v>1685.45</v>
      </c>
      <c r="I2304" s="1721">
        <v>1685.45</v>
      </c>
      <c r="J2304" s="4463"/>
    </row>
    <row r="2305" spans="1:10" ht="63.75">
      <c r="A2305" s="4550"/>
      <c r="B2305" s="4125"/>
      <c r="C2305" s="1330" t="s">
        <v>15864</v>
      </c>
      <c r="D2305" s="1330"/>
      <c r="E2305" s="2844"/>
      <c r="F2305" s="1330">
        <v>12</v>
      </c>
      <c r="G2305" s="1330"/>
      <c r="H2305" s="1721">
        <v>5778.68</v>
      </c>
      <c r="I2305" s="1721">
        <v>5778.68</v>
      </c>
      <c r="J2305" s="4463"/>
    </row>
    <row r="2306" spans="1:10" ht="38.25">
      <c r="A2306" s="4551"/>
      <c r="B2306" s="4126"/>
      <c r="C2306" s="1330" t="s">
        <v>15865</v>
      </c>
      <c r="D2306" s="1330"/>
      <c r="E2306" s="2844"/>
      <c r="F2306" s="1330">
        <v>11</v>
      </c>
      <c r="G2306" s="1330"/>
      <c r="H2306" s="1721">
        <v>433.4</v>
      </c>
      <c r="I2306" s="1721">
        <v>433.4</v>
      </c>
      <c r="J2306" s="4464"/>
    </row>
    <row r="2307" spans="1:10" ht="25.5">
      <c r="A2307" s="4549">
        <v>385</v>
      </c>
      <c r="B2307" s="4447" t="s">
        <v>15866</v>
      </c>
      <c r="C2307" s="1296" t="s">
        <v>15867</v>
      </c>
      <c r="D2307" s="1330"/>
      <c r="E2307" s="2844"/>
      <c r="F2307" s="1330"/>
      <c r="G2307" s="1330"/>
      <c r="H2307" s="3117">
        <v>6799347</v>
      </c>
      <c r="I2307" s="3117">
        <v>6799347</v>
      </c>
      <c r="J2307" s="4462" t="s">
        <v>15868</v>
      </c>
    </row>
    <row r="2308" spans="1:10">
      <c r="A2308" s="4550"/>
      <c r="B2308" s="4125"/>
      <c r="C2308" s="1330" t="s">
        <v>1753</v>
      </c>
      <c r="D2308" s="1330"/>
      <c r="E2308" s="2844"/>
      <c r="F2308" s="1330"/>
      <c r="G2308" s="1330"/>
      <c r="H2308" s="1721"/>
      <c r="I2308" s="1721"/>
      <c r="J2308" s="4463"/>
    </row>
    <row r="2309" spans="1:10">
      <c r="A2309" s="4550"/>
      <c r="B2309" s="4125"/>
      <c r="C2309" s="1330" t="s">
        <v>15731</v>
      </c>
      <c r="D2309" s="1330"/>
      <c r="E2309" s="2844"/>
      <c r="F2309" s="1330">
        <v>25</v>
      </c>
      <c r="G2309" s="1330"/>
      <c r="H2309" s="1721">
        <v>5445370</v>
      </c>
      <c r="I2309" s="1721">
        <v>5445370</v>
      </c>
      <c r="J2309" s="4463"/>
    </row>
    <row r="2310" spans="1:10">
      <c r="A2310" s="4550"/>
      <c r="B2310" s="4125"/>
      <c r="C2310" s="1330" t="s">
        <v>15869</v>
      </c>
      <c r="D2310" s="1330"/>
      <c r="E2310" s="2844"/>
      <c r="F2310" s="1330">
        <v>2</v>
      </c>
      <c r="G2310" s="1330"/>
      <c r="H2310" s="1721">
        <v>393702</v>
      </c>
      <c r="I2310" s="1721">
        <v>393702</v>
      </c>
      <c r="J2310" s="4463"/>
    </row>
    <row r="2311" spans="1:10">
      <c r="A2311" s="4550"/>
      <c r="B2311" s="4125"/>
      <c r="C2311" s="1330" t="s">
        <v>15733</v>
      </c>
      <c r="D2311" s="1330"/>
      <c r="E2311" s="2844"/>
      <c r="F2311" s="1330">
        <v>26</v>
      </c>
      <c r="G2311" s="1330"/>
      <c r="H2311" s="1721">
        <v>752225</v>
      </c>
      <c r="I2311" s="1721">
        <v>752225</v>
      </c>
      <c r="J2311" s="4463"/>
    </row>
    <row r="2312" spans="1:10" ht="25.5">
      <c r="A2312" s="4551"/>
      <c r="B2312" s="4126"/>
      <c r="C2312" s="1330" t="s">
        <v>15735</v>
      </c>
      <c r="D2312" s="1330"/>
      <c r="E2312" s="2844"/>
      <c r="F2312" s="1330">
        <v>52</v>
      </c>
      <c r="G2312" s="1330"/>
      <c r="H2312" s="1721">
        <v>208050</v>
      </c>
      <c r="I2312" s="1721">
        <v>208050</v>
      </c>
      <c r="J2312" s="4464"/>
    </row>
    <row r="2313" spans="1:10" ht="51">
      <c r="A2313" s="4549">
        <v>386</v>
      </c>
      <c r="B2313" s="4447" t="s">
        <v>5471</v>
      </c>
      <c r="C2313" s="1296" t="s">
        <v>15870</v>
      </c>
      <c r="D2313" s="1296"/>
      <c r="E2313" s="851"/>
      <c r="F2313" s="851"/>
      <c r="G2313" s="851"/>
      <c r="H2313" s="1380">
        <v>549000</v>
      </c>
      <c r="I2313" s="1380">
        <v>549000</v>
      </c>
      <c r="J2313" s="4462" t="s">
        <v>15871</v>
      </c>
    </row>
    <row r="2314" spans="1:10" ht="25.5">
      <c r="A2314" s="4550"/>
      <c r="B2314" s="4125"/>
      <c r="C2314" s="1330" t="s">
        <v>15872</v>
      </c>
      <c r="D2314" s="1330"/>
      <c r="E2314" s="2844"/>
      <c r="F2314" s="1330">
        <v>1</v>
      </c>
      <c r="G2314" s="1330"/>
      <c r="H2314" s="1721">
        <v>152000</v>
      </c>
      <c r="I2314" s="1721">
        <v>152000</v>
      </c>
      <c r="J2314" s="4463"/>
    </row>
    <row r="2315" spans="1:10" ht="25.5">
      <c r="A2315" s="4550"/>
      <c r="B2315" s="4125"/>
      <c r="C2315" s="1330" t="s">
        <v>15873</v>
      </c>
      <c r="D2315" s="1330"/>
      <c r="E2315" s="2844"/>
      <c r="F2315" s="1330">
        <v>2</v>
      </c>
      <c r="G2315" s="1330"/>
      <c r="H2315" s="1721">
        <v>125600</v>
      </c>
      <c r="I2315" s="1721">
        <v>125600</v>
      </c>
      <c r="J2315" s="4463"/>
    </row>
    <row r="2316" spans="1:10">
      <c r="A2316" s="4550"/>
      <c r="B2316" s="4125"/>
      <c r="C2316" s="1330" t="s">
        <v>15874</v>
      </c>
      <c r="D2316" s="1330"/>
      <c r="E2316" s="2844"/>
      <c r="F2316" s="1330">
        <v>2</v>
      </c>
      <c r="G2316" s="1330"/>
      <c r="H2316" s="1721">
        <v>35000</v>
      </c>
      <c r="I2316" s="1721">
        <v>35000</v>
      </c>
      <c r="J2316" s="4463"/>
    </row>
    <row r="2317" spans="1:10">
      <c r="A2317" s="4550"/>
      <c r="B2317" s="4125"/>
      <c r="C2317" s="1330" t="s">
        <v>15875</v>
      </c>
      <c r="D2317" s="1330"/>
      <c r="E2317" s="2844"/>
      <c r="F2317" s="1330">
        <v>1</v>
      </c>
      <c r="G2317" s="1330"/>
      <c r="H2317" s="1721">
        <v>97400</v>
      </c>
      <c r="I2317" s="1721">
        <v>97400</v>
      </c>
      <c r="J2317" s="4463"/>
    </row>
    <row r="2318" spans="1:10" ht="25.5">
      <c r="A2318" s="4550"/>
      <c r="B2318" s="4125"/>
      <c r="C2318" s="1330" t="s">
        <v>15876</v>
      </c>
      <c r="D2318" s="1330"/>
      <c r="E2318" s="2844"/>
      <c r="F2318" s="1330">
        <v>21</v>
      </c>
      <c r="G2318" s="1330"/>
      <c r="H2318" s="1721">
        <v>111000</v>
      </c>
      <c r="I2318" s="1721">
        <v>111000</v>
      </c>
      <c r="J2318" s="4463"/>
    </row>
    <row r="2319" spans="1:10" ht="25.5">
      <c r="A2319" s="4551"/>
      <c r="B2319" s="4126"/>
      <c r="C2319" s="1330" t="s">
        <v>15877</v>
      </c>
      <c r="D2319" s="1330"/>
      <c r="E2319" s="2844"/>
      <c r="F2319" s="1330">
        <v>12</v>
      </c>
      <c r="G2319" s="1330"/>
      <c r="H2319" s="1721">
        <v>28000</v>
      </c>
      <c r="I2319" s="1721">
        <v>28000</v>
      </c>
      <c r="J2319" s="4464"/>
    </row>
    <row r="2320" spans="1:10" ht="25.5">
      <c r="A2320" s="4549">
        <v>387</v>
      </c>
      <c r="B2320" s="853" t="s">
        <v>15878</v>
      </c>
      <c r="C2320" s="4533" t="s">
        <v>15879</v>
      </c>
      <c r="D2320" s="4375"/>
      <c r="E2320" s="4565"/>
      <c r="F2320" s="4375">
        <v>3</v>
      </c>
      <c r="G2320" s="4375"/>
      <c r="H2320" s="4484">
        <v>23644</v>
      </c>
      <c r="I2320" s="4484">
        <v>23644</v>
      </c>
      <c r="J2320" s="4462" t="s">
        <v>15880</v>
      </c>
    </row>
    <row r="2321" spans="1:10">
      <c r="A2321" s="4550"/>
      <c r="B2321" s="853"/>
      <c r="C2321" s="4535"/>
      <c r="D2321" s="4377"/>
      <c r="E2321" s="4566"/>
      <c r="F2321" s="4377"/>
      <c r="G2321" s="4377"/>
      <c r="H2321" s="4562"/>
      <c r="I2321" s="4562"/>
      <c r="J2321" s="4464"/>
    </row>
    <row r="2322" spans="1:10" ht="18.75">
      <c r="A2322" s="4551"/>
      <c r="B2322" s="4563" t="s">
        <v>7092</v>
      </c>
      <c r="C2322" s="4564"/>
      <c r="D2322" s="1330"/>
      <c r="E2322" s="2844"/>
      <c r="F2322" s="2844"/>
      <c r="G2322" s="2844"/>
      <c r="H2322" s="3222">
        <v>9615618.4199999999</v>
      </c>
      <c r="I2322" s="3222">
        <v>9615618.4199999999</v>
      </c>
      <c r="J2322" s="3157"/>
    </row>
    <row r="2323" spans="1:10" ht="51">
      <c r="A2323" s="4549">
        <v>388</v>
      </c>
      <c r="B2323" s="4447" t="s">
        <v>15881</v>
      </c>
      <c r="C2323" s="1296" t="s">
        <v>15882</v>
      </c>
      <c r="D2323" s="3223"/>
      <c r="E2323" s="3223"/>
      <c r="F2323" s="1296"/>
      <c r="G2323" s="1296"/>
      <c r="H2323" s="3224" t="s">
        <v>15883</v>
      </c>
      <c r="I2323" s="3224" t="s">
        <v>15883</v>
      </c>
      <c r="J2323" s="4462" t="s">
        <v>15884</v>
      </c>
    </row>
    <row r="2324" spans="1:10">
      <c r="A2324" s="4550"/>
      <c r="B2324" s="4125"/>
      <c r="C2324" s="1330" t="s">
        <v>1753</v>
      </c>
      <c r="D2324" s="3225"/>
      <c r="E2324" s="3225"/>
      <c r="F2324" s="1330"/>
      <c r="G2324" s="1330"/>
      <c r="H2324" s="3225"/>
      <c r="I2324" s="3225"/>
      <c r="J2324" s="4463"/>
    </row>
    <row r="2325" spans="1:10" ht="38.25">
      <c r="A2325" s="4550"/>
      <c r="B2325" s="4125"/>
      <c r="C2325" s="1330" t="s">
        <v>15885</v>
      </c>
      <c r="D2325" s="3225"/>
      <c r="E2325" s="3225"/>
      <c r="F2325" s="1330">
        <v>1</v>
      </c>
      <c r="G2325" s="1330"/>
      <c r="H2325" s="1226">
        <v>154668</v>
      </c>
      <c r="I2325" s="1226">
        <v>154668</v>
      </c>
      <c r="J2325" s="4463"/>
    </row>
    <row r="2326" spans="1:10" ht="38.25">
      <c r="A2326" s="4550"/>
      <c r="B2326" s="4125"/>
      <c r="C2326" s="1330" t="s">
        <v>15886</v>
      </c>
      <c r="D2326" s="3225"/>
      <c r="E2326" s="3225"/>
      <c r="F2326" s="1330">
        <v>1410</v>
      </c>
      <c r="G2326" s="1330"/>
      <c r="H2326" s="1226">
        <v>331664</v>
      </c>
      <c r="I2326" s="1226">
        <v>331664</v>
      </c>
      <c r="J2326" s="4463"/>
    </row>
    <row r="2327" spans="1:10" ht="63.75">
      <c r="A2327" s="4550"/>
      <c r="B2327" s="4125"/>
      <c r="C2327" s="1330" t="s">
        <v>15887</v>
      </c>
      <c r="D2327" s="3225"/>
      <c r="E2327" s="3225"/>
      <c r="F2327" s="1330">
        <v>15</v>
      </c>
      <c r="G2327" s="1330"/>
      <c r="H2327" s="1226">
        <v>8067</v>
      </c>
      <c r="I2327" s="1226">
        <v>8067</v>
      </c>
      <c r="J2327" s="4463"/>
    </row>
    <row r="2328" spans="1:10" ht="63.75">
      <c r="A2328" s="4551"/>
      <c r="B2328" s="4126"/>
      <c r="C2328" s="1330" t="s">
        <v>15888</v>
      </c>
      <c r="D2328" s="3225"/>
      <c r="E2328" s="3225"/>
      <c r="F2328" s="1330">
        <v>150</v>
      </c>
      <c r="G2328" s="1330"/>
      <c r="H2328" s="1226">
        <v>8112</v>
      </c>
      <c r="I2328" s="1226">
        <v>8112</v>
      </c>
      <c r="J2328" s="4464"/>
    </row>
    <row r="2329" spans="1:10" ht="51">
      <c r="A2329" s="4549"/>
      <c r="B2329" s="4447" t="s">
        <v>15889</v>
      </c>
      <c r="C2329" s="1330" t="s">
        <v>15890</v>
      </c>
      <c r="D2329" s="3226"/>
      <c r="E2329" s="3226"/>
      <c r="F2329" s="1330">
        <v>33</v>
      </c>
      <c r="G2329" s="3075"/>
      <c r="H2329" s="1226">
        <v>124199</v>
      </c>
      <c r="I2329" s="1226">
        <v>124199</v>
      </c>
      <c r="J2329" s="4462" t="s">
        <v>15891</v>
      </c>
    </row>
    <row r="2330" spans="1:10" ht="38.25">
      <c r="A2330" s="4550"/>
      <c r="B2330" s="4125"/>
      <c r="C2330" s="1330" t="s">
        <v>15892</v>
      </c>
      <c r="D2330" s="3225"/>
      <c r="E2330" s="3225"/>
      <c r="F2330" s="1330">
        <v>33</v>
      </c>
      <c r="G2330" s="1330"/>
      <c r="H2330" s="1226">
        <v>30519</v>
      </c>
      <c r="I2330" s="1226">
        <v>30519</v>
      </c>
      <c r="J2330" s="4463"/>
    </row>
    <row r="2331" spans="1:10" ht="51">
      <c r="A2331" s="4550"/>
      <c r="B2331" s="4125"/>
      <c r="C2331" s="1330" t="s">
        <v>15893</v>
      </c>
      <c r="D2331" s="3225"/>
      <c r="E2331" s="3225"/>
      <c r="F2331" s="1330" t="s">
        <v>15894</v>
      </c>
      <c r="G2331" s="1330"/>
      <c r="H2331" s="1226">
        <v>5345</v>
      </c>
      <c r="I2331" s="1226">
        <v>5345</v>
      </c>
      <c r="J2331" s="4463"/>
    </row>
    <row r="2332" spans="1:10" ht="38.25">
      <c r="A2332" s="4550"/>
      <c r="B2332" s="4125"/>
      <c r="C2332" s="1330" t="s">
        <v>15895</v>
      </c>
      <c r="D2332" s="3225"/>
      <c r="E2332" s="3225"/>
      <c r="F2332" s="1330">
        <v>46</v>
      </c>
      <c r="G2332" s="1330"/>
      <c r="H2332" s="1226">
        <v>21373</v>
      </c>
      <c r="I2332" s="1226">
        <v>21373</v>
      </c>
      <c r="J2332" s="4463"/>
    </row>
    <row r="2333" spans="1:10" ht="25.5">
      <c r="A2333" s="4550"/>
      <c r="B2333" s="4125"/>
      <c r="C2333" s="1330" t="s">
        <v>15896</v>
      </c>
      <c r="D2333" s="3225"/>
      <c r="E2333" s="3225"/>
      <c r="F2333" s="1330">
        <v>31</v>
      </c>
      <c r="G2333" s="1330"/>
      <c r="H2333" s="1226">
        <v>18264</v>
      </c>
      <c r="I2333" s="1226">
        <v>18264</v>
      </c>
      <c r="J2333" s="4463"/>
    </row>
    <row r="2334" spans="1:10" ht="25.5">
      <c r="A2334" s="4550"/>
      <c r="B2334" s="4125"/>
      <c r="C2334" s="1330" t="s">
        <v>15897</v>
      </c>
      <c r="D2334" s="3225"/>
      <c r="E2334" s="3225"/>
      <c r="F2334" s="1330">
        <v>10</v>
      </c>
      <c r="G2334" s="1330"/>
      <c r="H2334" s="1330">
        <v>1437</v>
      </c>
      <c r="I2334" s="1330">
        <v>1437</v>
      </c>
      <c r="J2334" s="4463"/>
    </row>
    <row r="2335" spans="1:10" ht="25.5">
      <c r="A2335" s="4550"/>
      <c r="B2335" s="4125"/>
      <c r="C2335" s="1330" t="s">
        <v>15898</v>
      </c>
      <c r="D2335" s="3225"/>
      <c r="E2335" s="3225"/>
      <c r="F2335" s="1330">
        <v>33</v>
      </c>
      <c r="G2335" s="1330"/>
      <c r="H2335" s="1226">
        <v>4629</v>
      </c>
      <c r="I2335" s="1226">
        <v>4629</v>
      </c>
      <c r="J2335" s="4463"/>
    </row>
    <row r="2336" spans="1:10" ht="25.5">
      <c r="A2336" s="4550"/>
      <c r="B2336" s="4125"/>
      <c r="C2336" s="1330" t="s">
        <v>15899</v>
      </c>
      <c r="D2336" s="3225"/>
      <c r="E2336" s="3225"/>
      <c r="F2336" s="1330">
        <v>2</v>
      </c>
      <c r="G2336" s="1330"/>
      <c r="H2336" s="1226">
        <v>419</v>
      </c>
      <c r="I2336" s="1226">
        <v>419</v>
      </c>
      <c r="J2336" s="4463"/>
    </row>
    <row r="2337" spans="1:10" ht="25.5">
      <c r="A2337" s="4550"/>
      <c r="B2337" s="4125"/>
      <c r="C2337" s="1330" t="s">
        <v>15900</v>
      </c>
      <c r="D2337" s="3225"/>
      <c r="E2337" s="3225"/>
      <c r="F2337" s="1330">
        <v>92</v>
      </c>
      <c r="G2337" s="1330"/>
      <c r="H2337" s="1226">
        <v>18672</v>
      </c>
      <c r="I2337" s="1226">
        <v>18672</v>
      </c>
      <c r="J2337" s="4463"/>
    </row>
    <row r="2338" spans="1:10" ht="25.5">
      <c r="A2338" s="4550"/>
      <c r="B2338" s="4125"/>
      <c r="C2338" s="1330" t="s">
        <v>15901</v>
      </c>
      <c r="D2338" s="3225"/>
      <c r="E2338" s="3225"/>
      <c r="F2338" s="1330">
        <v>33</v>
      </c>
      <c r="G2338" s="1330"/>
      <c r="H2338" s="1226">
        <v>14519</v>
      </c>
      <c r="I2338" s="1226">
        <v>14519</v>
      </c>
      <c r="J2338" s="4463"/>
    </row>
    <row r="2339" spans="1:10" ht="25.5">
      <c r="A2339" s="4550"/>
      <c r="B2339" s="4125"/>
      <c r="C2339" s="1330" t="s">
        <v>15902</v>
      </c>
      <c r="D2339" s="3225"/>
      <c r="E2339" s="3225"/>
      <c r="F2339" s="1330">
        <v>87</v>
      </c>
      <c r="G2339" s="1330"/>
      <c r="H2339" s="1330">
        <v>8414</v>
      </c>
      <c r="I2339" s="1330">
        <v>8414</v>
      </c>
      <c r="J2339" s="4463"/>
    </row>
    <row r="2340" spans="1:10">
      <c r="A2340" s="4550"/>
      <c r="B2340" s="4125"/>
      <c r="C2340" s="1330" t="s">
        <v>15903</v>
      </c>
      <c r="D2340" s="3225"/>
      <c r="E2340" s="3225"/>
      <c r="F2340" s="1330">
        <v>25</v>
      </c>
      <c r="G2340" s="1330"/>
      <c r="H2340" s="1226">
        <v>4573</v>
      </c>
      <c r="I2340" s="1226">
        <v>4573</v>
      </c>
      <c r="J2340" s="4463"/>
    </row>
    <row r="2341" spans="1:10">
      <c r="A2341" s="4550"/>
      <c r="B2341" s="4125"/>
      <c r="C2341" s="1330" t="s">
        <v>15904</v>
      </c>
      <c r="D2341" s="3225"/>
      <c r="E2341" s="3225"/>
      <c r="F2341" s="1330">
        <v>5</v>
      </c>
      <c r="G2341" s="1330"/>
      <c r="H2341" s="1226">
        <v>190</v>
      </c>
      <c r="I2341" s="1226">
        <v>190</v>
      </c>
      <c r="J2341" s="4463"/>
    </row>
    <row r="2342" spans="1:10" ht="25.5">
      <c r="A2342" s="4550"/>
      <c r="B2342" s="4125"/>
      <c r="C2342" s="1330" t="s">
        <v>15905</v>
      </c>
      <c r="D2342" s="3225"/>
      <c r="E2342" s="3225"/>
      <c r="F2342" s="1330">
        <v>14</v>
      </c>
      <c r="G2342" s="1330"/>
      <c r="H2342" s="1226">
        <v>2980</v>
      </c>
      <c r="I2342" s="1226">
        <v>2980</v>
      </c>
      <c r="J2342" s="4463"/>
    </row>
    <row r="2343" spans="1:10" ht="25.5">
      <c r="A2343" s="4550"/>
      <c r="B2343" s="4125"/>
      <c r="C2343" s="1330" t="s">
        <v>15906</v>
      </c>
      <c r="D2343" s="3225"/>
      <c r="E2343" s="3225"/>
      <c r="F2343" s="1330">
        <v>5</v>
      </c>
      <c r="G2343" s="1330"/>
      <c r="H2343" s="1330">
        <v>1683</v>
      </c>
      <c r="I2343" s="1330">
        <v>1683</v>
      </c>
      <c r="J2343" s="4463"/>
    </row>
    <row r="2344" spans="1:10">
      <c r="A2344" s="4550"/>
      <c r="B2344" s="4125"/>
      <c r="C2344" s="1330" t="s">
        <v>15907</v>
      </c>
      <c r="D2344" s="3225"/>
      <c r="E2344" s="3225"/>
      <c r="F2344" s="1330">
        <v>144</v>
      </c>
      <c r="G2344" s="1330"/>
      <c r="H2344" s="2899">
        <v>144</v>
      </c>
      <c r="I2344" s="2899">
        <v>144</v>
      </c>
      <c r="J2344" s="4463"/>
    </row>
    <row r="2345" spans="1:10">
      <c r="A2345" s="4550"/>
      <c r="B2345" s="4125"/>
      <c r="C2345" s="1330" t="s">
        <v>15908</v>
      </c>
      <c r="D2345" s="3225"/>
      <c r="E2345" s="3225"/>
      <c r="F2345" s="1330">
        <v>87</v>
      </c>
      <c r="G2345" s="1330"/>
      <c r="H2345" s="2899">
        <v>805</v>
      </c>
      <c r="I2345" s="2899">
        <v>805</v>
      </c>
      <c r="J2345" s="4463"/>
    </row>
    <row r="2346" spans="1:10" ht="25.5">
      <c r="A2346" s="4550"/>
      <c r="B2346" s="4125"/>
      <c r="C2346" s="1330" t="s">
        <v>15909</v>
      </c>
      <c r="D2346" s="3225"/>
      <c r="E2346" s="3225"/>
      <c r="F2346" s="1330">
        <v>58</v>
      </c>
      <c r="G2346" s="1330"/>
      <c r="H2346" s="1226" t="s">
        <v>15910</v>
      </c>
      <c r="I2346" s="1226" t="s">
        <v>15910</v>
      </c>
      <c r="J2346" s="4463"/>
    </row>
    <row r="2347" spans="1:10">
      <c r="A2347" s="4550"/>
      <c r="B2347" s="4125"/>
      <c r="C2347" s="1330" t="s">
        <v>15911</v>
      </c>
      <c r="D2347" s="3225"/>
      <c r="E2347" s="3225"/>
      <c r="F2347" s="1330">
        <v>127</v>
      </c>
      <c r="G2347" s="1330"/>
      <c r="H2347" s="1226">
        <v>498</v>
      </c>
      <c r="I2347" s="1226">
        <v>498</v>
      </c>
      <c r="J2347" s="4463"/>
    </row>
    <row r="2348" spans="1:10" ht="63.75">
      <c r="A2348" s="4550"/>
      <c r="B2348" s="4125"/>
      <c r="C2348" s="1330" t="s">
        <v>15912</v>
      </c>
      <c r="D2348" s="3225"/>
      <c r="E2348" s="3225"/>
      <c r="F2348" s="1330">
        <v>6</v>
      </c>
      <c r="G2348" s="1330"/>
      <c r="H2348" s="1226">
        <v>4131</v>
      </c>
      <c r="I2348" s="1226">
        <v>4131</v>
      </c>
      <c r="J2348" s="4463"/>
    </row>
    <row r="2349" spans="1:10" ht="63.75">
      <c r="A2349" s="4550"/>
      <c r="B2349" s="4125"/>
      <c r="C2349" s="1330" t="s">
        <v>15913</v>
      </c>
      <c r="D2349" s="3225"/>
      <c r="E2349" s="3225"/>
      <c r="F2349" s="1330">
        <v>2</v>
      </c>
      <c r="G2349" s="1330"/>
      <c r="H2349" s="1226">
        <v>1375</v>
      </c>
      <c r="I2349" s="1226">
        <v>1375</v>
      </c>
      <c r="J2349" s="4463"/>
    </row>
    <row r="2350" spans="1:10" ht="25.5">
      <c r="A2350" s="4551"/>
      <c r="B2350" s="4126"/>
      <c r="C2350" s="1330" t="s">
        <v>15914</v>
      </c>
      <c r="D2350" s="3225"/>
      <c r="E2350" s="3225"/>
      <c r="F2350" s="1330">
        <v>25</v>
      </c>
      <c r="G2350" s="1330"/>
      <c r="H2350" s="2899">
        <v>900</v>
      </c>
      <c r="I2350" s="2899">
        <v>900</v>
      </c>
      <c r="J2350" s="4464"/>
    </row>
    <row r="2351" spans="1:10" ht="51">
      <c r="A2351" s="4549">
        <v>389</v>
      </c>
      <c r="B2351" s="4447" t="s">
        <v>15915</v>
      </c>
      <c r="C2351" s="1330" t="s">
        <v>15916</v>
      </c>
      <c r="D2351" s="3225"/>
      <c r="E2351" s="3225"/>
      <c r="F2351" s="1330"/>
      <c r="G2351" s="1330"/>
      <c r="H2351" s="3224" t="s">
        <v>15917</v>
      </c>
      <c r="I2351" s="3224" t="s">
        <v>15917</v>
      </c>
      <c r="J2351" s="4462" t="s">
        <v>15918</v>
      </c>
    </row>
    <row r="2352" spans="1:10" ht="38.25">
      <c r="A2352" s="4550"/>
      <c r="B2352" s="4125"/>
      <c r="C2352" s="1330" t="s">
        <v>15885</v>
      </c>
      <c r="D2352" s="3225"/>
      <c r="E2352" s="3225"/>
      <c r="F2352" s="1330">
        <v>1</v>
      </c>
      <c r="G2352" s="1330"/>
      <c r="H2352" s="1226">
        <v>157611</v>
      </c>
      <c r="I2352" s="1226">
        <v>157611</v>
      </c>
      <c r="J2352" s="4463"/>
    </row>
    <row r="2353" spans="1:10" ht="38.25">
      <c r="A2353" s="4550"/>
      <c r="B2353" s="4125"/>
      <c r="C2353" s="1330" t="s">
        <v>15886</v>
      </c>
      <c r="D2353" s="3225"/>
      <c r="E2353" s="3225"/>
      <c r="F2353" s="1330">
        <v>1600</v>
      </c>
      <c r="G2353" s="1330"/>
      <c r="H2353" s="1226">
        <v>383517</v>
      </c>
      <c r="I2353" s="1226">
        <v>383517</v>
      </c>
      <c r="J2353" s="4463"/>
    </row>
    <row r="2354" spans="1:10" ht="63.75">
      <c r="A2354" s="4550"/>
      <c r="B2354" s="4125"/>
      <c r="C2354" s="1330" t="s">
        <v>15887</v>
      </c>
      <c r="D2354" s="3225"/>
      <c r="E2354" s="3225"/>
      <c r="F2354" s="1330">
        <v>15</v>
      </c>
      <c r="G2354" s="1330"/>
      <c r="H2354" s="1226">
        <v>8221</v>
      </c>
      <c r="I2354" s="1226">
        <v>8221</v>
      </c>
      <c r="J2354" s="4463"/>
    </row>
    <row r="2355" spans="1:10" ht="63.75">
      <c r="A2355" s="4551"/>
      <c r="B2355" s="4126"/>
      <c r="C2355" s="1330" t="s">
        <v>15888</v>
      </c>
      <c r="D2355" s="3225"/>
      <c r="E2355" s="3225"/>
      <c r="F2355" s="1330">
        <v>150</v>
      </c>
      <c r="G2355" s="1330"/>
      <c r="H2355" s="1226">
        <v>8266</v>
      </c>
      <c r="I2355" s="1226">
        <v>8266</v>
      </c>
      <c r="J2355" s="4464"/>
    </row>
    <row r="2356" spans="1:10" ht="51">
      <c r="A2356" s="4549"/>
      <c r="B2356" s="4447" t="s">
        <v>15919</v>
      </c>
      <c r="C2356" s="1330" t="s">
        <v>15890</v>
      </c>
      <c r="D2356" s="3226"/>
      <c r="E2356" s="3226"/>
      <c r="F2356" s="1330">
        <v>34</v>
      </c>
      <c r="G2356" s="3075"/>
      <c r="H2356" s="1226">
        <v>130397</v>
      </c>
      <c r="I2356" s="1226">
        <v>130397</v>
      </c>
      <c r="J2356" s="4462" t="s">
        <v>15918</v>
      </c>
    </row>
    <row r="2357" spans="1:10" ht="38.25">
      <c r="A2357" s="4550"/>
      <c r="B2357" s="4125"/>
      <c r="C2357" s="1330" t="s">
        <v>15892</v>
      </c>
      <c r="D2357" s="3225"/>
      <c r="E2357" s="3225"/>
      <c r="F2357" s="1330">
        <v>34</v>
      </c>
      <c r="G2357" s="1330"/>
      <c r="H2357" s="1226">
        <v>32040</v>
      </c>
      <c r="I2357" s="1226">
        <v>32040</v>
      </c>
      <c r="J2357" s="4463"/>
    </row>
    <row r="2358" spans="1:10" ht="51">
      <c r="A2358" s="4550"/>
      <c r="B2358" s="4125"/>
      <c r="C2358" s="1330" t="s">
        <v>15893</v>
      </c>
      <c r="D2358" s="3225"/>
      <c r="E2358" s="3225"/>
      <c r="F2358" s="1330" t="s">
        <v>15894</v>
      </c>
      <c r="G2358" s="1330"/>
      <c r="H2358" s="1226">
        <v>5446</v>
      </c>
      <c r="I2358" s="1226">
        <v>5446</v>
      </c>
      <c r="J2358" s="4463"/>
    </row>
    <row r="2359" spans="1:10" ht="38.25">
      <c r="A2359" s="4550"/>
      <c r="B2359" s="4125"/>
      <c r="C2359" s="1330" t="s">
        <v>15895</v>
      </c>
      <c r="D2359" s="3225"/>
      <c r="E2359" s="3225"/>
      <c r="F2359" s="1330">
        <v>50</v>
      </c>
      <c r="G2359" s="1330"/>
      <c r="H2359" s="1226">
        <v>23671</v>
      </c>
      <c r="I2359" s="1226">
        <v>23671</v>
      </c>
      <c r="J2359" s="4463"/>
    </row>
    <row r="2360" spans="1:10" ht="25.5">
      <c r="A2360" s="4550"/>
      <c r="B2360" s="4125"/>
      <c r="C2360" s="1330" t="s">
        <v>15896</v>
      </c>
      <c r="D2360" s="3225"/>
      <c r="E2360" s="3225"/>
      <c r="F2360" s="1330">
        <v>50</v>
      </c>
      <c r="G2360" s="1330"/>
      <c r="H2360" s="1226">
        <v>30023</v>
      </c>
      <c r="I2360" s="1226">
        <v>30023</v>
      </c>
      <c r="J2360" s="4463"/>
    </row>
    <row r="2361" spans="1:10" ht="25.5">
      <c r="A2361" s="4550"/>
      <c r="B2361" s="4125"/>
      <c r="C2361" s="1330" t="s">
        <v>15898</v>
      </c>
      <c r="D2361" s="3225"/>
      <c r="E2361" s="3225"/>
      <c r="F2361" s="1330">
        <v>34</v>
      </c>
      <c r="G2361" s="1330"/>
      <c r="H2361" s="1226">
        <v>4860</v>
      </c>
      <c r="I2361" s="1226">
        <v>4860</v>
      </c>
      <c r="J2361" s="4463"/>
    </row>
    <row r="2362" spans="1:10" ht="25.5">
      <c r="A2362" s="4550"/>
      <c r="B2362" s="4125"/>
      <c r="C2362" s="1330" t="s">
        <v>15897</v>
      </c>
      <c r="D2362" s="3225"/>
      <c r="E2362" s="3225"/>
      <c r="F2362" s="1330">
        <v>21</v>
      </c>
      <c r="G2362" s="1330"/>
      <c r="H2362" s="1226">
        <v>3076</v>
      </c>
      <c r="I2362" s="1226">
        <v>3076</v>
      </c>
      <c r="J2362" s="4463"/>
    </row>
    <row r="2363" spans="1:10" ht="25.5">
      <c r="A2363" s="4550"/>
      <c r="B2363" s="4125"/>
      <c r="C2363" s="1330" t="s">
        <v>15900</v>
      </c>
      <c r="D2363" s="3225"/>
      <c r="E2363" s="3225"/>
      <c r="F2363" s="1330">
        <v>103</v>
      </c>
      <c r="G2363" s="1330"/>
      <c r="H2363" s="1226">
        <v>21301</v>
      </c>
      <c r="I2363" s="1226">
        <v>21301</v>
      </c>
      <c r="J2363" s="4463"/>
    </row>
    <row r="2364" spans="1:10" ht="25.5">
      <c r="A2364" s="4550"/>
      <c r="B2364" s="4125"/>
      <c r="C2364" s="1330" t="s">
        <v>15901</v>
      </c>
      <c r="D2364" s="3225"/>
      <c r="E2364" s="3225"/>
      <c r="F2364" s="1330">
        <v>49</v>
      </c>
      <c r="G2364" s="1330"/>
      <c r="H2364" s="1226">
        <v>21967</v>
      </c>
      <c r="I2364" s="1226">
        <v>21967</v>
      </c>
      <c r="J2364" s="4463"/>
    </row>
    <row r="2365" spans="1:10" ht="25.5">
      <c r="A2365" s="4550"/>
      <c r="B2365" s="4125"/>
      <c r="C2365" s="1330" t="s">
        <v>15902</v>
      </c>
      <c r="D2365" s="3225"/>
      <c r="E2365" s="3225"/>
      <c r="F2365" s="1330">
        <v>124</v>
      </c>
      <c r="G2365" s="1330"/>
      <c r="H2365" s="1226">
        <v>12220</v>
      </c>
      <c r="I2365" s="1226">
        <v>12220</v>
      </c>
      <c r="J2365" s="4463"/>
    </row>
    <row r="2366" spans="1:10">
      <c r="A2366" s="4550"/>
      <c r="B2366" s="4125"/>
      <c r="C2366" s="1330" t="s">
        <v>15903</v>
      </c>
      <c r="D2366" s="3225"/>
      <c r="E2366" s="3225"/>
      <c r="F2366" s="1330">
        <v>26</v>
      </c>
      <c r="G2366" s="1330"/>
      <c r="H2366" s="1226">
        <v>4842</v>
      </c>
      <c r="I2366" s="1226">
        <v>4842</v>
      </c>
      <c r="J2366" s="4463"/>
    </row>
    <row r="2367" spans="1:10">
      <c r="A2367" s="4550"/>
      <c r="B2367" s="4125"/>
      <c r="C2367" s="1330" t="s">
        <v>15904</v>
      </c>
      <c r="D2367" s="3225"/>
      <c r="E2367" s="3225"/>
      <c r="F2367" s="1330">
        <v>20</v>
      </c>
      <c r="G2367" s="1330"/>
      <c r="H2367" s="1330">
        <v>775</v>
      </c>
      <c r="I2367" s="1330">
        <v>775</v>
      </c>
      <c r="J2367" s="4463"/>
    </row>
    <row r="2368" spans="1:10" ht="25.5">
      <c r="A2368" s="4550"/>
      <c r="B2368" s="4125"/>
      <c r="C2368" s="1330" t="s">
        <v>15905</v>
      </c>
      <c r="D2368" s="3225"/>
      <c r="E2368" s="3225"/>
      <c r="F2368" s="1330">
        <v>14</v>
      </c>
      <c r="G2368" s="1330"/>
      <c r="H2368" s="1226">
        <v>3036</v>
      </c>
      <c r="I2368" s="1226">
        <v>3036</v>
      </c>
      <c r="J2368" s="4463"/>
    </row>
    <row r="2369" spans="1:10" ht="38.25">
      <c r="A2369" s="4550"/>
      <c r="B2369" s="4125"/>
      <c r="C2369" s="1330" t="s">
        <v>15920</v>
      </c>
      <c r="D2369" s="3225"/>
      <c r="E2369" s="3225"/>
      <c r="F2369" s="1330">
        <v>5</v>
      </c>
      <c r="G2369" s="1330"/>
      <c r="H2369" s="1226">
        <v>1715</v>
      </c>
      <c r="I2369" s="1226">
        <v>1715</v>
      </c>
      <c r="J2369" s="4463"/>
    </row>
    <row r="2370" spans="1:10">
      <c r="A2370" s="4550"/>
      <c r="B2370" s="4125"/>
      <c r="C2370" s="1330" t="s">
        <v>15907</v>
      </c>
      <c r="D2370" s="3225"/>
      <c r="E2370" s="3225"/>
      <c r="F2370" s="1330">
        <v>163</v>
      </c>
      <c r="G2370" s="1330"/>
      <c r="H2370" s="1226">
        <v>9844</v>
      </c>
      <c r="I2370" s="1226">
        <v>9844</v>
      </c>
      <c r="J2370" s="4463"/>
    </row>
    <row r="2371" spans="1:10">
      <c r="A2371" s="4550"/>
      <c r="B2371" s="4125"/>
      <c r="C2371" s="1330" t="s">
        <v>15908</v>
      </c>
      <c r="D2371" s="3225"/>
      <c r="E2371" s="3225"/>
      <c r="F2371" s="1330">
        <v>101</v>
      </c>
      <c r="G2371" s="1330"/>
      <c r="H2371" s="1330">
        <v>957</v>
      </c>
      <c r="I2371" s="1330">
        <v>957</v>
      </c>
      <c r="J2371" s="4463"/>
    </row>
    <row r="2372" spans="1:10" ht="25.5">
      <c r="A2372" s="4550"/>
      <c r="B2372" s="4125"/>
      <c r="C2372" s="1330" t="s">
        <v>15909</v>
      </c>
      <c r="D2372" s="3225"/>
      <c r="E2372" s="3225"/>
      <c r="F2372" s="1330">
        <v>60</v>
      </c>
      <c r="G2372" s="1330"/>
      <c r="H2372" s="1330">
        <v>946</v>
      </c>
      <c r="I2372" s="1330">
        <v>946</v>
      </c>
      <c r="J2372" s="4463"/>
    </row>
    <row r="2373" spans="1:10">
      <c r="A2373" s="4550"/>
      <c r="B2373" s="4125"/>
      <c r="C2373" s="1330" t="s">
        <v>15911</v>
      </c>
      <c r="D2373" s="3225"/>
      <c r="E2373" s="3225"/>
      <c r="F2373" s="1330">
        <v>155</v>
      </c>
      <c r="G2373" s="1330"/>
      <c r="H2373" s="1330">
        <v>621</v>
      </c>
      <c r="I2373" s="1330">
        <v>621</v>
      </c>
      <c r="J2373" s="4463"/>
    </row>
    <row r="2374" spans="1:10" ht="25.5">
      <c r="A2374" s="4550"/>
      <c r="B2374" s="4125"/>
      <c r="C2374" s="1330" t="s">
        <v>15921</v>
      </c>
      <c r="D2374" s="3225"/>
      <c r="E2374" s="3225"/>
      <c r="F2374" s="1330">
        <v>33</v>
      </c>
      <c r="G2374" s="1330"/>
      <c r="H2374" s="1226">
        <v>1208</v>
      </c>
      <c r="I2374" s="1226">
        <v>1208</v>
      </c>
      <c r="J2374" s="4463"/>
    </row>
    <row r="2375" spans="1:10" ht="63.75">
      <c r="A2375" s="4550"/>
      <c r="B2375" s="4125"/>
      <c r="C2375" s="1330" t="s">
        <v>15912</v>
      </c>
      <c r="D2375" s="3225"/>
      <c r="E2375" s="3225"/>
      <c r="F2375" s="1330">
        <v>12</v>
      </c>
      <c r="G2375" s="1330"/>
      <c r="H2375" s="1226">
        <v>8414</v>
      </c>
      <c r="I2375" s="1226">
        <v>8414</v>
      </c>
      <c r="J2375" s="4463"/>
    </row>
    <row r="2376" spans="1:10" ht="63.75">
      <c r="A2376" s="4551"/>
      <c r="B2376" s="4126"/>
      <c r="C2376" s="1330" t="s">
        <v>15913</v>
      </c>
      <c r="D2376" s="3225"/>
      <c r="E2376" s="3225"/>
      <c r="F2376" s="1330">
        <v>4</v>
      </c>
      <c r="G2376" s="1330"/>
      <c r="H2376" s="1226">
        <v>2803</v>
      </c>
      <c r="I2376" s="1226">
        <v>2803</v>
      </c>
      <c r="J2376" s="4464"/>
    </row>
    <row r="2377" spans="1:10" ht="63.75">
      <c r="A2377" s="4549">
        <v>390</v>
      </c>
      <c r="B2377" s="4447" t="s">
        <v>15915</v>
      </c>
      <c r="C2377" s="1330" t="s">
        <v>15922</v>
      </c>
      <c r="D2377" s="3225"/>
      <c r="E2377" s="3225"/>
      <c r="F2377" s="1330"/>
      <c r="G2377" s="1330"/>
      <c r="H2377" s="1225">
        <v>87231</v>
      </c>
      <c r="I2377" s="1225">
        <v>87231</v>
      </c>
      <c r="J2377" s="4462" t="s">
        <v>15923</v>
      </c>
    </row>
    <row r="2378" spans="1:10" ht="38.25">
      <c r="A2378" s="4550"/>
      <c r="B2378" s="4125"/>
      <c r="C2378" s="1330" t="s">
        <v>15886</v>
      </c>
      <c r="D2378" s="3225"/>
      <c r="E2378" s="3225"/>
      <c r="F2378" s="1330">
        <v>160</v>
      </c>
      <c r="G2378" s="1330"/>
      <c r="H2378" s="1226">
        <v>38352</v>
      </c>
      <c r="I2378" s="1226">
        <v>38352</v>
      </c>
      <c r="J2378" s="4463"/>
    </row>
    <row r="2379" spans="1:10" ht="63.75">
      <c r="A2379" s="4551"/>
      <c r="B2379" s="4126"/>
      <c r="C2379" s="1330" t="s">
        <v>15888</v>
      </c>
      <c r="D2379" s="3225"/>
      <c r="E2379" s="3225"/>
      <c r="F2379" s="1330">
        <v>32</v>
      </c>
      <c r="G2379" s="1330"/>
      <c r="H2379" s="1226">
        <v>1760</v>
      </c>
      <c r="I2379" s="1226">
        <v>1760</v>
      </c>
      <c r="J2379" s="4464"/>
    </row>
    <row r="2380" spans="1:10" ht="51">
      <c r="A2380" s="4549"/>
      <c r="B2380" s="4447" t="s">
        <v>15919</v>
      </c>
      <c r="C2380" s="1330" t="s">
        <v>15890</v>
      </c>
      <c r="D2380" s="3226"/>
      <c r="E2380" s="3226"/>
      <c r="F2380" s="1330">
        <v>7</v>
      </c>
      <c r="G2380" s="3075"/>
      <c r="H2380" s="1226">
        <v>26844</v>
      </c>
      <c r="I2380" s="1226">
        <v>26844</v>
      </c>
      <c r="J2380" s="4462" t="s">
        <v>15923</v>
      </c>
    </row>
    <row r="2381" spans="1:10" ht="38.25">
      <c r="A2381" s="4550"/>
      <c r="B2381" s="4125"/>
      <c r="C2381" s="1330" t="s">
        <v>15892</v>
      </c>
      <c r="D2381" s="3225"/>
      <c r="E2381" s="3225"/>
      <c r="F2381" s="1330">
        <v>7</v>
      </c>
      <c r="G2381" s="1330"/>
      <c r="H2381" s="1226">
        <v>6597</v>
      </c>
      <c r="I2381" s="1226">
        <v>6597</v>
      </c>
      <c r="J2381" s="4463"/>
    </row>
    <row r="2382" spans="1:10" ht="51">
      <c r="A2382" s="4550"/>
      <c r="B2382" s="4125"/>
      <c r="C2382" s="1330" t="s">
        <v>15893</v>
      </c>
      <c r="D2382" s="3225"/>
      <c r="E2382" s="3225"/>
      <c r="F2382" s="1330" t="s">
        <v>15924</v>
      </c>
      <c r="G2382" s="1330"/>
      <c r="H2382" s="1226">
        <v>1156</v>
      </c>
      <c r="I2382" s="1226">
        <v>1156</v>
      </c>
      <c r="J2382" s="4463"/>
    </row>
    <row r="2383" spans="1:10" ht="38.25">
      <c r="A2383" s="4550"/>
      <c r="B2383" s="4125"/>
      <c r="C2383" s="1330" t="s">
        <v>15925</v>
      </c>
      <c r="D2383" s="3225"/>
      <c r="E2383" s="3225"/>
      <c r="F2383" s="1330">
        <v>4</v>
      </c>
      <c r="G2383" s="1330"/>
      <c r="H2383" s="1226">
        <v>1891</v>
      </c>
      <c r="I2383" s="1226">
        <v>1891</v>
      </c>
      <c r="J2383" s="4463"/>
    </row>
    <row r="2384" spans="1:10" ht="25.5">
      <c r="A2384" s="4550"/>
      <c r="B2384" s="4125"/>
      <c r="C2384" s="1330" t="s">
        <v>15896</v>
      </c>
      <c r="D2384" s="3225"/>
      <c r="E2384" s="3225"/>
      <c r="F2384" s="1330">
        <v>5</v>
      </c>
      <c r="G2384" s="1330"/>
      <c r="H2384" s="1226">
        <v>3002</v>
      </c>
      <c r="I2384" s="1226">
        <v>3002</v>
      </c>
      <c r="J2384" s="4463"/>
    </row>
    <row r="2385" spans="1:10" ht="38.25">
      <c r="A2385" s="4550"/>
      <c r="B2385" s="4125"/>
      <c r="C2385" s="1330" t="s">
        <v>15926</v>
      </c>
      <c r="D2385" s="3225"/>
      <c r="E2385" s="3225"/>
      <c r="F2385" s="1330">
        <v>7</v>
      </c>
      <c r="G2385" s="1330"/>
      <c r="H2385" s="1226">
        <v>1003</v>
      </c>
      <c r="I2385" s="1226">
        <v>1003</v>
      </c>
      <c r="J2385" s="4463"/>
    </row>
    <row r="2386" spans="1:10" ht="38.25">
      <c r="A2386" s="4550"/>
      <c r="B2386" s="4125"/>
      <c r="C2386" s="1330" t="s">
        <v>15927</v>
      </c>
      <c r="D2386" s="3225"/>
      <c r="E2386" s="3225"/>
      <c r="F2386" s="1330">
        <v>2</v>
      </c>
      <c r="G2386" s="1330"/>
      <c r="H2386" s="1330">
        <v>291</v>
      </c>
      <c r="I2386" s="1330">
        <v>291</v>
      </c>
      <c r="J2386" s="4463"/>
    </row>
    <row r="2387" spans="1:10" ht="25.5">
      <c r="A2387" s="4550"/>
      <c r="B2387" s="4125"/>
      <c r="C2387" s="1330" t="s">
        <v>15900</v>
      </c>
      <c r="D2387" s="3225"/>
      <c r="E2387" s="3225"/>
      <c r="F2387" s="1330">
        <v>14</v>
      </c>
      <c r="G2387" s="1330"/>
      <c r="H2387" s="1226">
        <v>2894</v>
      </c>
      <c r="I2387" s="1226">
        <v>2894</v>
      </c>
      <c r="J2387" s="4463"/>
    </row>
    <row r="2388" spans="1:10" ht="25.5">
      <c r="A2388" s="4550"/>
      <c r="B2388" s="4125"/>
      <c r="C2388" s="1330" t="s">
        <v>15902</v>
      </c>
      <c r="D2388" s="3225"/>
      <c r="E2388" s="3225"/>
      <c r="F2388" s="1330">
        <v>16</v>
      </c>
      <c r="G2388" s="1330"/>
      <c r="H2388" s="1226">
        <v>1578</v>
      </c>
      <c r="I2388" s="1226">
        <v>1578</v>
      </c>
      <c r="J2388" s="4463"/>
    </row>
    <row r="2389" spans="1:10">
      <c r="A2389" s="4550"/>
      <c r="B2389" s="4125"/>
      <c r="C2389" s="1330" t="s">
        <v>15903</v>
      </c>
      <c r="D2389" s="3225"/>
      <c r="E2389" s="3225"/>
      <c r="F2389" s="1330">
        <v>3</v>
      </c>
      <c r="G2389" s="1330"/>
      <c r="H2389" s="1330">
        <v>558</v>
      </c>
      <c r="I2389" s="1330">
        <v>558</v>
      </c>
      <c r="J2389" s="4463"/>
    </row>
    <row r="2390" spans="1:10">
      <c r="A2390" s="4550"/>
      <c r="B2390" s="4125"/>
      <c r="C2390" s="1330" t="s">
        <v>15907</v>
      </c>
      <c r="D2390" s="3225"/>
      <c r="E2390" s="3225"/>
      <c r="F2390" s="1330">
        <v>15</v>
      </c>
      <c r="G2390" s="1330"/>
      <c r="H2390" s="1330">
        <v>906</v>
      </c>
      <c r="I2390" s="1330">
        <v>906</v>
      </c>
      <c r="J2390" s="4463"/>
    </row>
    <row r="2391" spans="1:10">
      <c r="A2391" s="4550"/>
      <c r="B2391" s="4125"/>
      <c r="C2391" s="1330" t="s">
        <v>15908</v>
      </c>
      <c r="D2391" s="3225"/>
      <c r="E2391" s="3225"/>
      <c r="F2391" s="1330">
        <v>8</v>
      </c>
      <c r="G2391" s="1330"/>
      <c r="H2391" s="1330">
        <v>74</v>
      </c>
      <c r="I2391" s="1330">
        <v>74</v>
      </c>
      <c r="J2391" s="4463"/>
    </row>
    <row r="2392" spans="1:10" ht="25.5">
      <c r="A2392" s="4550"/>
      <c r="B2392" s="4125"/>
      <c r="C2392" s="1330" t="s">
        <v>15909</v>
      </c>
      <c r="D2392" s="3225"/>
      <c r="E2392" s="3225"/>
      <c r="F2392" s="1330">
        <v>6</v>
      </c>
      <c r="G2392" s="1330"/>
      <c r="H2392" s="1330">
        <v>97</v>
      </c>
      <c r="I2392" s="1330">
        <v>97</v>
      </c>
      <c r="J2392" s="4463"/>
    </row>
    <row r="2393" spans="1:10">
      <c r="A2393" s="4550"/>
      <c r="B2393" s="4125"/>
      <c r="C2393" s="1330" t="s">
        <v>15911</v>
      </c>
      <c r="D2393" s="3225"/>
      <c r="E2393" s="3225"/>
      <c r="F2393" s="1330">
        <v>12</v>
      </c>
      <c r="G2393" s="1330"/>
      <c r="H2393" s="1330">
        <v>46</v>
      </c>
      <c r="I2393" s="1330">
        <v>46</v>
      </c>
      <c r="J2393" s="4463"/>
    </row>
    <row r="2394" spans="1:10" ht="25.5">
      <c r="A2394" s="4551"/>
      <c r="B2394" s="4126"/>
      <c r="C2394" s="1330" t="s">
        <v>15921</v>
      </c>
      <c r="D2394" s="3225"/>
      <c r="E2394" s="3225"/>
      <c r="F2394" s="1330">
        <v>5</v>
      </c>
      <c r="G2394" s="1330"/>
      <c r="H2394" s="1330">
        <v>182</v>
      </c>
      <c r="I2394" s="1330">
        <v>182</v>
      </c>
      <c r="J2394" s="4464"/>
    </row>
    <row r="2395" spans="1:10" ht="140.25">
      <c r="A2395" s="75">
        <v>391</v>
      </c>
      <c r="B2395" s="853" t="s">
        <v>15915</v>
      </c>
      <c r="C2395" s="1330" t="s">
        <v>15928</v>
      </c>
      <c r="D2395" s="3225"/>
      <c r="E2395" s="3225"/>
      <c r="F2395" s="1330"/>
      <c r="G2395" s="1330"/>
      <c r="H2395" s="1225">
        <v>346230</v>
      </c>
      <c r="I2395" s="1225">
        <v>346230</v>
      </c>
      <c r="J2395" s="3157" t="s">
        <v>15923</v>
      </c>
    </row>
    <row r="2396" spans="1:10" ht="25.5">
      <c r="A2396" s="4549"/>
      <c r="B2396" s="4447" t="s">
        <v>15929</v>
      </c>
      <c r="C2396" s="1330" t="s">
        <v>15930</v>
      </c>
      <c r="D2396" s="3225"/>
      <c r="E2396" s="3225"/>
      <c r="F2396" s="1330">
        <v>4</v>
      </c>
      <c r="G2396" s="1330"/>
      <c r="H2396" s="1226">
        <v>29869</v>
      </c>
      <c r="I2396" s="1226">
        <v>29869</v>
      </c>
      <c r="J2396" s="4462" t="s">
        <v>15923</v>
      </c>
    </row>
    <row r="2397" spans="1:10" ht="51">
      <c r="A2397" s="4550"/>
      <c r="B2397" s="4125"/>
      <c r="C2397" s="1330" t="s">
        <v>15893</v>
      </c>
      <c r="D2397" s="3225"/>
      <c r="E2397" s="3225"/>
      <c r="F2397" s="1330" t="s">
        <v>15931</v>
      </c>
      <c r="G2397" s="1330"/>
      <c r="H2397" s="1226">
        <v>2928</v>
      </c>
      <c r="I2397" s="1226">
        <v>2928</v>
      </c>
      <c r="J2397" s="4463"/>
    </row>
    <row r="2398" spans="1:10" ht="38.25">
      <c r="A2398" s="4550"/>
      <c r="B2398" s="4125"/>
      <c r="C2398" s="1330" t="s">
        <v>15932</v>
      </c>
      <c r="D2398" s="3225"/>
      <c r="E2398" s="3225"/>
      <c r="F2398" s="1330">
        <v>160</v>
      </c>
      <c r="G2398" s="1330"/>
      <c r="H2398" s="1226">
        <v>108754</v>
      </c>
      <c r="I2398" s="1226">
        <v>108754</v>
      </c>
      <c r="J2398" s="4463"/>
    </row>
    <row r="2399" spans="1:10" ht="51">
      <c r="A2399" s="4550"/>
      <c r="B2399" s="4125"/>
      <c r="C2399" s="1330" t="s">
        <v>15933</v>
      </c>
      <c r="D2399" s="3225"/>
      <c r="E2399" s="3225"/>
      <c r="F2399" s="1330">
        <v>210</v>
      </c>
      <c r="G2399" s="1330"/>
      <c r="H2399" s="1226">
        <v>142958</v>
      </c>
      <c r="I2399" s="1226">
        <v>142958</v>
      </c>
      <c r="J2399" s="4463"/>
    </row>
    <row r="2400" spans="1:10" ht="38.25">
      <c r="A2400" s="4550"/>
      <c r="B2400" s="4125"/>
      <c r="C2400" s="1330" t="s">
        <v>15934</v>
      </c>
      <c r="D2400" s="3225"/>
      <c r="E2400" s="3225"/>
      <c r="F2400" s="1330">
        <v>230</v>
      </c>
      <c r="G2400" s="1330"/>
      <c r="H2400" s="1226">
        <v>20144</v>
      </c>
      <c r="I2400" s="1226">
        <v>20144</v>
      </c>
      <c r="J2400" s="4463"/>
    </row>
    <row r="2401" spans="1:10" ht="38.25">
      <c r="A2401" s="4550"/>
      <c r="B2401" s="4125"/>
      <c r="C2401" s="1330" t="s">
        <v>15895</v>
      </c>
      <c r="D2401" s="3225"/>
      <c r="E2401" s="3225"/>
      <c r="F2401" s="1330">
        <v>10</v>
      </c>
      <c r="G2401" s="1330"/>
      <c r="H2401" s="1226">
        <v>4734</v>
      </c>
      <c r="I2401" s="1226">
        <v>4734</v>
      </c>
      <c r="J2401" s="4463"/>
    </row>
    <row r="2402" spans="1:10" ht="25.5">
      <c r="A2402" s="4550"/>
      <c r="B2402" s="4125"/>
      <c r="C2402" s="1330" t="s">
        <v>15935</v>
      </c>
      <c r="D2402" s="3225"/>
      <c r="E2402" s="3225"/>
      <c r="F2402" s="1330">
        <v>14</v>
      </c>
      <c r="G2402" s="1330"/>
      <c r="H2402" s="1226">
        <v>7440</v>
      </c>
      <c r="I2402" s="1226">
        <v>7440</v>
      </c>
      <c r="J2402" s="4463"/>
    </row>
    <row r="2403" spans="1:10">
      <c r="A2403" s="4550"/>
      <c r="B2403" s="4125"/>
      <c r="C2403" s="1330" t="s">
        <v>15936</v>
      </c>
      <c r="D2403" s="3225"/>
      <c r="E2403" s="3225"/>
      <c r="F2403" s="1330">
        <v>36</v>
      </c>
      <c r="G2403" s="1330"/>
      <c r="H2403" s="1226">
        <v>3179</v>
      </c>
      <c r="I2403" s="1226">
        <v>3179</v>
      </c>
      <c r="J2403" s="4463"/>
    </row>
    <row r="2404" spans="1:10" ht="25.5">
      <c r="A2404" s="4550"/>
      <c r="B2404" s="4125"/>
      <c r="C2404" s="1330" t="s">
        <v>15937</v>
      </c>
      <c r="D2404" s="3225"/>
      <c r="E2404" s="3225"/>
      <c r="F2404" s="1330">
        <v>35</v>
      </c>
      <c r="G2404" s="1330"/>
      <c r="H2404" s="1226">
        <v>5002</v>
      </c>
      <c r="I2404" s="1226">
        <v>5002</v>
      </c>
      <c r="J2404" s="4463"/>
    </row>
    <row r="2405" spans="1:10" ht="25.5">
      <c r="A2405" s="4550"/>
      <c r="B2405" s="4125"/>
      <c r="C2405" s="1330" t="s">
        <v>15897</v>
      </c>
      <c r="D2405" s="3225"/>
      <c r="E2405" s="3225"/>
      <c r="F2405" s="1330">
        <v>39</v>
      </c>
      <c r="G2405" s="1330"/>
      <c r="H2405" s="1226">
        <v>5708</v>
      </c>
      <c r="I2405" s="1226">
        <v>5708</v>
      </c>
      <c r="J2405" s="4463"/>
    </row>
    <row r="2406" spans="1:10" ht="25.5">
      <c r="A2406" s="4550"/>
      <c r="B2406" s="4125"/>
      <c r="C2406" s="1330" t="s">
        <v>15938</v>
      </c>
      <c r="D2406" s="3225"/>
      <c r="E2406" s="3225"/>
      <c r="F2406" s="1330">
        <v>16</v>
      </c>
      <c r="G2406" s="1330"/>
      <c r="H2406" s="1226">
        <v>3310</v>
      </c>
      <c r="I2406" s="1226">
        <v>3310</v>
      </c>
      <c r="J2406" s="4463"/>
    </row>
    <row r="2407" spans="1:10" ht="25.5">
      <c r="A2407" s="4550"/>
      <c r="B2407" s="4125"/>
      <c r="C2407" s="1330" t="s">
        <v>15902</v>
      </c>
      <c r="D2407" s="3225"/>
      <c r="E2407" s="3225"/>
      <c r="F2407" s="1330">
        <v>26</v>
      </c>
      <c r="G2407" s="1330"/>
      <c r="H2407" s="1226">
        <v>2564</v>
      </c>
      <c r="I2407" s="1226">
        <v>2564</v>
      </c>
      <c r="J2407" s="4463"/>
    </row>
    <row r="2408" spans="1:10">
      <c r="A2408" s="4550"/>
      <c r="B2408" s="4125"/>
      <c r="C2408" s="1330" t="s">
        <v>15903</v>
      </c>
      <c r="D2408" s="3225"/>
      <c r="E2408" s="3225"/>
      <c r="F2408" s="1330">
        <v>11</v>
      </c>
      <c r="G2408" s="1330"/>
      <c r="H2408" s="1226">
        <v>2051</v>
      </c>
      <c r="I2408" s="1226">
        <v>2051</v>
      </c>
      <c r="J2408" s="4463"/>
    </row>
    <row r="2409" spans="1:10">
      <c r="A2409" s="4550"/>
      <c r="B2409" s="4125"/>
      <c r="C2409" s="1330" t="s">
        <v>15904</v>
      </c>
      <c r="D2409" s="3225"/>
      <c r="E2409" s="3225"/>
      <c r="F2409" s="1330">
        <v>32</v>
      </c>
      <c r="G2409" s="1330"/>
      <c r="H2409" s="1226">
        <v>1242</v>
      </c>
      <c r="I2409" s="1226">
        <v>1242</v>
      </c>
      <c r="J2409" s="4463"/>
    </row>
    <row r="2410" spans="1:10">
      <c r="A2410" s="4550"/>
      <c r="B2410" s="4125"/>
      <c r="C2410" s="1330" t="s">
        <v>15907</v>
      </c>
      <c r="D2410" s="3225"/>
      <c r="E2410" s="3225"/>
      <c r="F2410" s="1330">
        <v>59</v>
      </c>
      <c r="G2410" s="1330"/>
      <c r="H2410" s="1226">
        <v>3561</v>
      </c>
      <c r="I2410" s="1226">
        <v>3561</v>
      </c>
      <c r="J2410" s="4463"/>
    </row>
    <row r="2411" spans="1:10">
      <c r="A2411" s="4550"/>
      <c r="B2411" s="4125"/>
      <c r="C2411" s="1330" t="s">
        <v>15908</v>
      </c>
      <c r="D2411" s="3225"/>
      <c r="E2411" s="3225"/>
      <c r="F2411" s="1330">
        <v>35</v>
      </c>
      <c r="G2411" s="1330"/>
      <c r="H2411" s="1330">
        <v>330</v>
      </c>
      <c r="I2411" s="1330">
        <v>330</v>
      </c>
      <c r="J2411" s="4463"/>
    </row>
    <row r="2412" spans="1:10" ht="25.5">
      <c r="A2412" s="4550"/>
      <c r="B2412" s="4125"/>
      <c r="C2412" s="1330" t="s">
        <v>15909</v>
      </c>
      <c r="D2412" s="3225"/>
      <c r="E2412" s="3225"/>
      <c r="F2412" s="1330">
        <v>23</v>
      </c>
      <c r="G2412" s="1330"/>
      <c r="H2412" s="1330">
        <v>365</v>
      </c>
      <c r="I2412" s="1330">
        <v>365</v>
      </c>
      <c r="J2412" s="4463"/>
    </row>
    <row r="2413" spans="1:10">
      <c r="A2413" s="4550"/>
      <c r="B2413" s="4125"/>
      <c r="C2413" s="1330" t="s">
        <v>15939</v>
      </c>
      <c r="D2413" s="3225"/>
      <c r="E2413" s="3225"/>
      <c r="F2413" s="1330">
        <v>33</v>
      </c>
      <c r="G2413" s="1330"/>
      <c r="H2413" s="1330">
        <v>194</v>
      </c>
      <c r="I2413" s="1330">
        <v>194</v>
      </c>
      <c r="J2413" s="4463"/>
    </row>
    <row r="2414" spans="1:10">
      <c r="A2414" s="4550"/>
      <c r="B2414" s="4125"/>
      <c r="C2414" s="1330" t="s">
        <v>15911</v>
      </c>
      <c r="D2414" s="3225"/>
      <c r="E2414" s="3225"/>
      <c r="F2414" s="1330">
        <v>19</v>
      </c>
      <c r="G2414" s="1330"/>
      <c r="H2414" s="1330">
        <v>74</v>
      </c>
      <c r="I2414" s="1330">
        <v>74</v>
      </c>
      <c r="J2414" s="4463"/>
    </row>
    <row r="2415" spans="1:10" ht="25.5">
      <c r="A2415" s="4550"/>
      <c r="B2415" s="4125"/>
      <c r="C2415" s="1330" t="s">
        <v>15921</v>
      </c>
      <c r="D2415" s="3225"/>
      <c r="E2415" s="3225"/>
      <c r="F2415" s="1330">
        <v>36</v>
      </c>
      <c r="G2415" s="1330"/>
      <c r="H2415" s="1226">
        <v>1316</v>
      </c>
      <c r="I2415" s="1226">
        <v>1316</v>
      </c>
      <c r="J2415" s="4463"/>
    </row>
    <row r="2416" spans="1:10" ht="25.5">
      <c r="A2416" s="4551"/>
      <c r="B2416" s="4126"/>
      <c r="C2416" s="1330" t="s">
        <v>15940</v>
      </c>
      <c r="D2416" s="3225"/>
      <c r="E2416" s="3225"/>
      <c r="F2416" s="1330">
        <v>12</v>
      </c>
      <c r="G2416" s="1330"/>
      <c r="H2416" s="1330">
        <v>507</v>
      </c>
      <c r="I2416" s="1330">
        <v>507</v>
      </c>
      <c r="J2416" s="4464"/>
    </row>
    <row r="2417" spans="1:10" ht="63.75">
      <c r="A2417" s="4561">
        <v>392</v>
      </c>
      <c r="B2417" s="4447" t="s">
        <v>15941</v>
      </c>
      <c r="C2417" s="1296" t="s">
        <v>15942</v>
      </c>
      <c r="D2417" s="3227"/>
      <c r="E2417" s="3227"/>
      <c r="F2417" s="1330">
        <v>1198</v>
      </c>
      <c r="G2417" s="1330"/>
      <c r="H2417" s="3224">
        <v>663108.34</v>
      </c>
      <c r="I2417" s="3224">
        <v>663108.34</v>
      </c>
      <c r="J2417" s="4462" t="s">
        <v>15943</v>
      </c>
    </row>
    <row r="2418" spans="1:10">
      <c r="A2418" s="4541"/>
      <c r="B2418" s="4125"/>
      <c r="C2418" s="1330" t="s">
        <v>1753</v>
      </c>
      <c r="D2418" s="3227"/>
      <c r="E2418" s="3227"/>
      <c r="F2418" s="1330"/>
      <c r="G2418" s="1330"/>
      <c r="H2418" s="1226"/>
      <c r="I2418" s="1226"/>
      <c r="J2418" s="4463"/>
    </row>
    <row r="2419" spans="1:10" ht="25.5">
      <c r="A2419" s="4541"/>
      <c r="B2419" s="4125"/>
      <c r="C2419" s="1330" t="s">
        <v>15944</v>
      </c>
      <c r="D2419" s="3227"/>
      <c r="E2419" s="3227"/>
      <c r="F2419" s="1330">
        <v>1</v>
      </c>
      <c r="G2419" s="1330"/>
      <c r="H2419" s="1226">
        <v>254308</v>
      </c>
      <c r="I2419" s="1226">
        <v>254308</v>
      </c>
      <c r="J2419" s="4463"/>
    </row>
    <row r="2420" spans="1:10" ht="38.25">
      <c r="A2420" s="4541"/>
      <c r="B2420" s="4125"/>
      <c r="C2420" s="1330" t="s">
        <v>15945</v>
      </c>
      <c r="D2420" s="3227"/>
      <c r="E2420" s="3227"/>
      <c r="F2420" s="3228">
        <v>1150</v>
      </c>
      <c r="G2420" s="3228"/>
      <c r="H2420" s="1226">
        <v>246099.34</v>
      </c>
      <c r="I2420" s="1226">
        <v>246099.34</v>
      </c>
      <c r="J2420" s="4463"/>
    </row>
    <row r="2421" spans="1:10" ht="63.75">
      <c r="A2421" s="4541"/>
      <c r="B2421" s="4125"/>
      <c r="C2421" s="1330" t="s">
        <v>15946</v>
      </c>
      <c r="D2421" s="3227"/>
      <c r="E2421" s="3227"/>
      <c r="F2421" s="1330">
        <v>48</v>
      </c>
      <c r="G2421" s="1330"/>
      <c r="H2421" s="1226">
        <v>2360</v>
      </c>
      <c r="I2421" s="1226">
        <v>2360</v>
      </c>
      <c r="J2421" s="4463"/>
    </row>
    <row r="2422" spans="1:10" ht="51">
      <c r="A2422" s="4541"/>
      <c r="B2422" s="4125"/>
      <c r="C2422" s="1330" t="s">
        <v>15947</v>
      </c>
      <c r="D2422" s="3227"/>
      <c r="E2422" s="3227"/>
      <c r="F2422" s="1330">
        <v>24</v>
      </c>
      <c r="G2422" s="1330"/>
      <c r="H2422" s="1226">
        <v>82176</v>
      </c>
      <c r="I2422" s="1226">
        <v>82176</v>
      </c>
      <c r="J2422" s="4463"/>
    </row>
    <row r="2423" spans="1:10" ht="38.25">
      <c r="A2423" s="4541"/>
      <c r="B2423" s="4125"/>
      <c r="C2423" s="1330" t="s">
        <v>15849</v>
      </c>
      <c r="D2423" s="3227"/>
      <c r="E2423" s="3227"/>
      <c r="F2423" s="1330">
        <v>24</v>
      </c>
      <c r="G2423" s="1330"/>
      <c r="H2423" s="1226">
        <v>20190</v>
      </c>
      <c r="I2423" s="1226">
        <v>20190</v>
      </c>
      <c r="J2423" s="4463"/>
    </row>
    <row r="2424" spans="1:10" ht="51">
      <c r="A2424" s="4541"/>
      <c r="B2424" s="4125"/>
      <c r="C2424" s="1330" t="s">
        <v>15948</v>
      </c>
      <c r="D2424" s="3227"/>
      <c r="E2424" s="3227"/>
      <c r="F2424" s="1330"/>
      <c r="G2424" s="1330"/>
      <c r="H2424" s="1226">
        <v>3535</v>
      </c>
      <c r="I2424" s="1226">
        <v>3535</v>
      </c>
      <c r="J2424" s="4463"/>
    </row>
    <row r="2425" spans="1:10" ht="38.25">
      <c r="A2425" s="4541"/>
      <c r="B2425" s="4125"/>
      <c r="C2425" s="1330" t="s">
        <v>15949</v>
      </c>
      <c r="D2425" s="3227"/>
      <c r="E2425" s="3227"/>
      <c r="F2425" s="1330">
        <v>35</v>
      </c>
      <c r="G2425" s="1330"/>
      <c r="H2425" s="1226">
        <v>14796</v>
      </c>
      <c r="I2425" s="1226">
        <v>14796</v>
      </c>
      <c r="J2425" s="4463"/>
    </row>
    <row r="2426" spans="1:10" ht="25.5">
      <c r="A2426" s="4541"/>
      <c r="B2426" s="4125"/>
      <c r="C2426" s="1330" t="s">
        <v>15950</v>
      </c>
      <c r="D2426" s="3227"/>
      <c r="E2426" s="3227"/>
      <c r="F2426" s="1330">
        <v>29</v>
      </c>
      <c r="G2426" s="1330"/>
      <c r="H2426" s="1226">
        <v>15548</v>
      </c>
      <c r="I2426" s="1226">
        <v>15548</v>
      </c>
      <c r="J2426" s="4463"/>
    </row>
    <row r="2427" spans="1:10" ht="25.5">
      <c r="A2427" s="4541"/>
      <c r="B2427" s="4125"/>
      <c r="C2427" s="1330" t="s">
        <v>15951</v>
      </c>
      <c r="D2427" s="3227"/>
      <c r="E2427" s="3227"/>
      <c r="F2427" s="1330">
        <v>8</v>
      </c>
      <c r="G2427" s="1330"/>
      <c r="H2427" s="1226">
        <v>1048</v>
      </c>
      <c r="I2427" s="1226">
        <v>1048</v>
      </c>
      <c r="J2427" s="4463"/>
    </row>
    <row r="2428" spans="1:10" ht="25.5">
      <c r="A2428" s="4541"/>
      <c r="B2428" s="4125"/>
      <c r="C2428" s="1330" t="s">
        <v>15937</v>
      </c>
      <c r="D2428" s="3227"/>
      <c r="E2428" s="3227"/>
      <c r="F2428" s="1330">
        <v>24</v>
      </c>
      <c r="G2428" s="1330"/>
      <c r="H2428" s="1226">
        <v>3061</v>
      </c>
      <c r="I2428" s="1226">
        <v>3061</v>
      </c>
      <c r="J2428" s="4463"/>
    </row>
    <row r="2429" spans="1:10" ht="25.5">
      <c r="A2429" s="4541"/>
      <c r="B2429" s="4125"/>
      <c r="C2429" s="1330" t="s">
        <v>15952</v>
      </c>
      <c r="D2429" s="3227"/>
      <c r="E2429" s="3227"/>
      <c r="F2429" s="1330">
        <v>24</v>
      </c>
      <c r="G2429" s="1330"/>
      <c r="H2429" s="1226">
        <v>9609</v>
      </c>
      <c r="I2429" s="1226">
        <v>9609</v>
      </c>
      <c r="J2429" s="4463"/>
    </row>
    <row r="2430" spans="1:10">
      <c r="A2430" s="4541"/>
      <c r="B2430" s="4125"/>
      <c r="C2430" s="1330" t="s">
        <v>15953</v>
      </c>
      <c r="D2430" s="3227"/>
      <c r="E2430" s="3227"/>
      <c r="F2430" s="1330">
        <v>23</v>
      </c>
      <c r="G2430" s="1330"/>
      <c r="H2430" s="1226">
        <v>3825</v>
      </c>
      <c r="I2430" s="1226">
        <v>3825</v>
      </c>
      <c r="J2430" s="4463"/>
    </row>
    <row r="2431" spans="1:10">
      <c r="A2431" s="4541"/>
      <c r="B2431" s="4125"/>
      <c r="C2431" s="1330" t="s">
        <v>15954</v>
      </c>
      <c r="D2431" s="3227"/>
      <c r="E2431" s="3227"/>
      <c r="F2431" s="1330">
        <v>4</v>
      </c>
      <c r="G2431" s="1330"/>
      <c r="H2431" s="1226">
        <v>137</v>
      </c>
      <c r="I2431" s="1226">
        <v>137</v>
      </c>
      <c r="J2431" s="4463"/>
    </row>
    <row r="2432" spans="1:10">
      <c r="A2432" s="4541"/>
      <c r="B2432" s="4125"/>
      <c r="C2432" s="1330" t="s">
        <v>15955</v>
      </c>
      <c r="D2432" s="3227"/>
      <c r="E2432" s="3227"/>
      <c r="F2432" s="1330">
        <v>100</v>
      </c>
      <c r="G2432" s="1330"/>
      <c r="H2432" s="1226">
        <v>5391</v>
      </c>
      <c r="I2432" s="1226">
        <v>5391</v>
      </c>
      <c r="J2432" s="4463"/>
    </row>
    <row r="2433" spans="1:10">
      <c r="A2433" s="4541"/>
      <c r="B2433" s="4125"/>
      <c r="C2433" s="1330" t="s">
        <v>15956</v>
      </c>
      <c r="D2433" s="3227"/>
      <c r="E2433" s="3227"/>
      <c r="F2433" s="1330">
        <v>68</v>
      </c>
      <c r="G2433" s="1330"/>
      <c r="H2433" s="1226">
        <v>575</v>
      </c>
      <c r="I2433" s="1226">
        <v>575</v>
      </c>
      <c r="J2433" s="4463"/>
    </row>
    <row r="2434" spans="1:10" ht="25.5">
      <c r="A2434" s="4542"/>
      <c r="B2434" s="4126"/>
      <c r="C2434" s="1330" t="s">
        <v>15957</v>
      </c>
      <c r="D2434" s="3227"/>
      <c r="E2434" s="3227"/>
      <c r="F2434" s="1330">
        <v>32</v>
      </c>
      <c r="G2434" s="1330"/>
      <c r="H2434" s="1226">
        <v>450</v>
      </c>
      <c r="I2434" s="1226">
        <v>450</v>
      </c>
      <c r="J2434" s="4464"/>
    </row>
    <row r="2435" spans="1:10" ht="38.25">
      <c r="A2435" s="4549">
        <v>393</v>
      </c>
      <c r="B2435" s="4447" t="s">
        <v>15958</v>
      </c>
      <c r="C2435" s="1296" t="s">
        <v>15959</v>
      </c>
      <c r="D2435" s="3227"/>
      <c r="E2435" s="3227"/>
      <c r="F2435" s="1330"/>
      <c r="G2435" s="1330"/>
      <c r="H2435" s="1721">
        <v>2140470</v>
      </c>
      <c r="I2435" s="1721">
        <v>2140470</v>
      </c>
      <c r="J2435" s="4462" t="s">
        <v>15960</v>
      </c>
    </row>
    <row r="2436" spans="1:10">
      <c r="A2436" s="4480"/>
      <c r="B2436" s="4482"/>
      <c r="C2436" s="1330" t="s">
        <v>1753</v>
      </c>
      <c r="D2436" s="3227"/>
      <c r="E2436" s="3227"/>
      <c r="F2436" s="1330"/>
      <c r="G2436" s="1330"/>
      <c r="H2436" s="1330"/>
      <c r="I2436" s="1330"/>
      <c r="J2436" s="4463"/>
    </row>
    <row r="2437" spans="1:10" ht="38.25">
      <c r="A2437" s="4480"/>
      <c r="B2437" s="4482"/>
      <c r="C2437" s="1330" t="s">
        <v>15961</v>
      </c>
      <c r="D2437" s="3227"/>
      <c r="E2437" s="3227"/>
      <c r="F2437" s="1330">
        <v>12</v>
      </c>
      <c r="G2437" s="1330"/>
      <c r="H2437" s="1330" t="s">
        <v>15962</v>
      </c>
      <c r="I2437" s="1330" t="s">
        <v>15962</v>
      </c>
      <c r="J2437" s="4463"/>
    </row>
    <row r="2438" spans="1:10" ht="25.5">
      <c r="A2438" s="4480"/>
      <c r="B2438" s="4482"/>
      <c r="C2438" s="1330" t="s">
        <v>15963</v>
      </c>
      <c r="D2438" s="3227"/>
      <c r="E2438" s="3227"/>
      <c r="F2438" s="1330">
        <v>12</v>
      </c>
      <c r="G2438" s="1330"/>
      <c r="H2438" s="1330" t="s">
        <v>15964</v>
      </c>
      <c r="I2438" s="1330" t="s">
        <v>15964</v>
      </c>
      <c r="J2438" s="4463"/>
    </row>
    <row r="2439" spans="1:10">
      <c r="A2439" s="4480"/>
      <c r="B2439" s="4482"/>
      <c r="C2439" s="1330" t="s">
        <v>15965</v>
      </c>
      <c r="D2439" s="3227"/>
      <c r="E2439" s="3227"/>
      <c r="F2439" s="1330">
        <v>650</v>
      </c>
      <c r="G2439" s="1330"/>
      <c r="H2439" s="1330" t="s">
        <v>15966</v>
      </c>
      <c r="I2439" s="1330" t="s">
        <v>15966</v>
      </c>
      <c r="J2439" s="4463"/>
    </row>
    <row r="2440" spans="1:10" ht="25.5">
      <c r="A2440" s="4480"/>
      <c r="B2440" s="4482"/>
      <c r="C2440" s="1330" t="s">
        <v>14645</v>
      </c>
      <c r="D2440" s="3227"/>
      <c r="E2440" s="3227"/>
      <c r="F2440" s="1330">
        <v>12</v>
      </c>
      <c r="G2440" s="1330"/>
      <c r="H2440" s="1330" t="s">
        <v>15967</v>
      </c>
      <c r="I2440" s="1330" t="s">
        <v>15967</v>
      </c>
      <c r="J2440" s="4463"/>
    </row>
    <row r="2441" spans="1:10" ht="25.5">
      <c r="A2441" s="4480"/>
      <c r="B2441" s="4482"/>
      <c r="C2441" s="1330" t="s">
        <v>15968</v>
      </c>
      <c r="D2441" s="3227"/>
      <c r="E2441" s="3227"/>
      <c r="F2441" s="1330">
        <v>24</v>
      </c>
      <c r="G2441" s="1330"/>
      <c r="H2441" s="1330" t="s">
        <v>15969</v>
      </c>
      <c r="I2441" s="1330" t="s">
        <v>15969</v>
      </c>
      <c r="J2441" s="4463"/>
    </row>
    <row r="2442" spans="1:10" ht="38.25">
      <c r="A2442" s="4480"/>
      <c r="B2442" s="4482"/>
      <c r="C2442" s="1330" t="s">
        <v>15970</v>
      </c>
      <c r="D2442" s="3227"/>
      <c r="E2442" s="3227"/>
      <c r="F2442" s="1330">
        <v>24</v>
      </c>
      <c r="G2442" s="1330"/>
      <c r="H2442" s="1330" t="s">
        <v>15971</v>
      </c>
      <c r="I2442" s="1330" t="s">
        <v>15971</v>
      </c>
      <c r="J2442" s="4463"/>
    </row>
    <row r="2443" spans="1:10" ht="25.5">
      <c r="A2443" s="4480"/>
      <c r="B2443" s="4482"/>
      <c r="C2443" s="1330" t="s">
        <v>15972</v>
      </c>
      <c r="D2443" s="3227"/>
      <c r="E2443" s="3227"/>
      <c r="F2443" s="1330">
        <v>110</v>
      </c>
      <c r="G2443" s="1330"/>
      <c r="H2443" s="1330" t="s">
        <v>15973</v>
      </c>
      <c r="I2443" s="1330" t="s">
        <v>15973</v>
      </c>
      <c r="J2443" s="4463"/>
    </row>
    <row r="2444" spans="1:10" ht="38.25">
      <c r="A2444" s="4480"/>
      <c r="B2444" s="4482"/>
      <c r="C2444" s="1330" t="s">
        <v>15974</v>
      </c>
      <c r="D2444" s="3227"/>
      <c r="E2444" s="3227"/>
      <c r="F2444" s="1330">
        <v>1</v>
      </c>
      <c r="G2444" s="1330"/>
      <c r="H2444" s="1330" t="s">
        <v>15975</v>
      </c>
      <c r="I2444" s="1330" t="s">
        <v>15975</v>
      </c>
      <c r="J2444" s="4463"/>
    </row>
    <row r="2445" spans="1:10">
      <c r="A2445" s="4481"/>
      <c r="B2445" s="4483"/>
      <c r="C2445" s="1330" t="s">
        <v>14643</v>
      </c>
      <c r="D2445" s="3227"/>
      <c r="E2445" s="3227"/>
      <c r="F2445" s="1330">
        <v>2</v>
      </c>
      <c r="G2445" s="1330"/>
      <c r="H2445" s="1330" t="s">
        <v>15976</v>
      </c>
      <c r="I2445" s="1330" t="s">
        <v>15976</v>
      </c>
      <c r="J2445" s="4463"/>
    </row>
    <row r="2446" spans="1:10">
      <c r="A2446" s="75"/>
      <c r="B2446" s="853"/>
      <c r="C2446" s="3229" t="s">
        <v>15977</v>
      </c>
      <c r="D2446" s="3227"/>
      <c r="E2446" s="3227"/>
      <c r="F2446" s="1330"/>
      <c r="G2446" s="1330"/>
      <c r="H2446" s="1330"/>
      <c r="I2446" s="3230">
        <v>4458222.34</v>
      </c>
      <c r="J2446" s="4463"/>
    </row>
    <row r="2447" spans="1:10" ht="20.25">
      <c r="A2447" s="75"/>
      <c r="B2447" s="3231" t="s">
        <v>15978</v>
      </c>
      <c r="C2447" s="1330"/>
      <c r="D2447" s="1330"/>
      <c r="E2447" s="1330"/>
      <c r="F2447" s="1330"/>
      <c r="G2447" s="1330"/>
      <c r="H2447" s="1721"/>
      <c r="I2447" s="1721"/>
      <c r="J2447" s="4464"/>
    </row>
    <row r="2448" spans="1:10" ht="25.5">
      <c r="A2448" s="4471">
        <v>394</v>
      </c>
      <c r="B2448" s="4507" t="s">
        <v>15979</v>
      </c>
      <c r="C2448" s="1296" t="s">
        <v>15980</v>
      </c>
      <c r="D2448" s="1330"/>
      <c r="E2448" s="1376"/>
      <c r="F2448" s="1768"/>
      <c r="G2448" s="1768"/>
      <c r="H2448" s="3117" t="s">
        <v>15981</v>
      </c>
      <c r="I2448" s="3117" t="s">
        <v>15981</v>
      </c>
      <c r="J2448" s="4501" t="s">
        <v>15982</v>
      </c>
    </row>
    <row r="2449" spans="1:10">
      <c r="A2449" s="4472"/>
      <c r="B2449" s="4507"/>
      <c r="C2449" s="1330" t="s">
        <v>5891</v>
      </c>
      <c r="D2449" s="1330"/>
      <c r="E2449" s="1376"/>
      <c r="F2449" s="1768"/>
      <c r="G2449" s="1768"/>
      <c r="H2449" s="1721"/>
      <c r="I2449" s="1721"/>
      <c r="J2449" s="4501"/>
    </row>
    <row r="2450" spans="1:10" ht="25.5">
      <c r="A2450" s="4472"/>
      <c r="B2450" s="4507"/>
      <c r="C2450" s="1330" t="s">
        <v>15619</v>
      </c>
      <c r="D2450" s="1768"/>
      <c r="E2450" s="1330" t="s">
        <v>1826</v>
      </c>
      <c r="F2450" s="1376">
        <v>28</v>
      </c>
      <c r="G2450" s="1768"/>
      <c r="H2450" s="1721" t="s">
        <v>15983</v>
      </c>
      <c r="I2450" s="1721" t="s">
        <v>15983</v>
      </c>
      <c r="J2450" s="4501"/>
    </row>
    <row r="2451" spans="1:10" ht="25.5">
      <c r="A2451" s="4472"/>
      <c r="B2451" s="4507"/>
      <c r="C2451" s="1330" t="s">
        <v>15984</v>
      </c>
      <c r="D2451" s="1768"/>
      <c r="E2451" s="1330" t="s">
        <v>1463</v>
      </c>
      <c r="F2451" s="1376">
        <v>644</v>
      </c>
      <c r="G2451" s="1768"/>
      <c r="H2451" s="1721" t="s">
        <v>15985</v>
      </c>
      <c r="I2451" s="1721" t="s">
        <v>15985</v>
      </c>
      <c r="J2451" s="4501"/>
    </row>
    <row r="2452" spans="1:10" ht="25.5">
      <c r="A2452" s="4472"/>
      <c r="B2452" s="4507"/>
      <c r="C2452" s="1330" t="s">
        <v>15986</v>
      </c>
      <c r="D2452" s="1768"/>
      <c r="E2452" s="1330" t="s">
        <v>1463</v>
      </c>
      <c r="F2452" s="1376">
        <v>310</v>
      </c>
      <c r="G2452" s="1768"/>
      <c r="H2452" s="1721" t="s">
        <v>15987</v>
      </c>
      <c r="I2452" s="1721" t="s">
        <v>15987</v>
      </c>
      <c r="J2452" s="4501"/>
    </row>
    <row r="2453" spans="1:10" ht="25.5">
      <c r="A2453" s="4472"/>
      <c r="B2453" s="4507"/>
      <c r="C2453" s="1330" t="s">
        <v>15988</v>
      </c>
      <c r="D2453" s="1768"/>
      <c r="E2453" s="1330" t="s">
        <v>1463</v>
      </c>
      <c r="F2453" s="1376">
        <v>387</v>
      </c>
      <c r="G2453" s="1768"/>
      <c r="H2453" s="1721" t="s">
        <v>15989</v>
      </c>
      <c r="I2453" s="1721" t="s">
        <v>15989</v>
      </c>
      <c r="J2453" s="4501"/>
    </row>
    <row r="2454" spans="1:10" ht="63.75">
      <c r="A2454" s="4472"/>
      <c r="B2454" s="4507"/>
      <c r="C2454" s="1330" t="s">
        <v>15990</v>
      </c>
      <c r="D2454" s="1768"/>
      <c r="E2454" s="1330" t="s">
        <v>1826</v>
      </c>
      <c r="F2454" s="1376">
        <v>56</v>
      </c>
      <c r="G2454" s="1768"/>
      <c r="H2454" s="1721" t="s">
        <v>15991</v>
      </c>
      <c r="I2454" s="1721" t="s">
        <v>15991</v>
      </c>
      <c r="J2454" s="4501"/>
    </row>
    <row r="2455" spans="1:10" ht="38.25">
      <c r="A2455" s="4472"/>
      <c r="B2455" s="4507"/>
      <c r="C2455" s="1330" t="s">
        <v>15992</v>
      </c>
      <c r="D2455" s="1768"/>
      <c r="E2455" s="1330" t="s">
        <v>1826</v>
      </c>
      <c r="F2455" s="1376">
        <v>56</v>
      </c>
      <c r="G2455" s="1768"/>
      <c r="H2455" s="1721" t="s">
        <v>15993</v>
      </c>
      <c r="I2455" s="1721" t="s">
        <v>15993</v>
      </c>
      <c r="J2455" s="4501"/>
    </row>
    <row r="2456" spans="1:10" ht="38.25">
      <c r="A2456" s="4473"/>
      <c r="B2456" s="4507"/>
      <c r="C2456" s="1330" t="s">
        <v>15994</v>
      </c>
      <c r="D2456" s="1768"/>
      <c r="E2456" s="1330" t="s">
        <v>1826</v>
      </c>
      <c r="F2456" s="1376">
        <v>18</v>
      </c>
      <c r="G2456" s="1768"/>
      <c r="H2456" s="1721" t="s">
        <v>15995</v>
      </c>
      <c r="I2456" s="1721" t="s">
        <v>15995</v>
      </c>
      <c r="J2456" s="4501"/>
    </row>
    <row r="2457" spans="1:10" ht="25.5">
      <c r="A2457" s="4552">
        <v>395</v>
      </c>
      <c r="B2457" s="4555" t="s">
        <v>15996</v>
      </c>
      <c r="C2457" s="3118" t="s">
        <v>15980</v>
      </c>
      <c r="D2457" s="3077"/>
      <c r="E2457" s="2844" t="s">
        <v>1826</v>
      </c>
      <c r="F2457" s="2844">
        <v>1</v>
      </c>
      <c r="G2457" s="3077"/>
      <c r="H2457" s="3142">
        <v>5557308</v>
      </c>
      <c r="I2457" s="3142">
        <v>5557308</v>
      </c>
      <c r="J2457" s="4558" t="s">
        <v>15997</v>
      </c>
    </row>
    <row r="2458" spans="1:10">
      <c r="A2458" s="4553"/>
      <c r="B2458" s="4556"/>
      <c r="C2458" s="1127" t="s">
        <v>1753</v>
      </c>
      <c r="D2458" s="1330"/>
      <c r="E2458" s="2844"/>
      <c r="F2458" s="2844"/>
      <c r="G2458" s="1330"/>
      <c r="H2458" s="3143"/>
      <c r="I2458" s="3143"/>
      <c r="J2458" s="4559"/>
    </row>
    <row r="2459" spans="1:10" ht="25.5">
      <c r="A2459" s="4553"/>
      <c r="B2459" s="4556"/>
      <c r="C2459" s="1127" t="s">
        <v>15998</v>
      </c>
      <c r="D2459" s="1330"/>
      <c r="E2459" s="2844" t="s">
        <v>1826</v>
      </c>
      <c r="F2459" s="2844">
        <v>57</v>
      </c>
      <c r="G2459" s="1330"/>
      <c r="H2459" s="3143">
        <v>3536887</v>
      </c>
      <c r="I2459" s="3143">
        <v>3536887</v>
      </c>
      <c r="J2459" s="4559"/>
    </row>
    <row r="2460" spans="1:10" ht="89.25">
      <c r="A2460" s="4553"/>
      <c r="B2460" s="4556"/>
      <c r="C2460" s="1127" t="s">
        <v>15999</v>
      </c>
      <c r="D2460" s="1330"/>
      <c r="E2460" s="2844" t="s">
        <v>2382</v>
      </c>
      <c r="F2460" s="2844">
        <v>1250</v>
      </c>
      <c r="G2460" s="1330"/>
      <c r="H2460" s="3143">
        <v>195966</v>
      </c>
      <c r="I2460" s="3143">
        <v>195966</v>
      </c>
      <c r="J2460" s="4559"/>
    </row>
    <row r="2461" spans="1:10" ht="102">
      <c r="A2461" s="4553"/>
      <c r="B2461" s="4556"/>
      <c r="C2461" s="1127" t="s">
        <v>16000</v>
      </c>
      <c r="D2461" s="1330"/>
      <c r="E2461" s="2844" t="s">
        <v>2382</v>
      </c>
      <c r="F2461" s="2844">
        <v>80</v>
      </c>
      <c r="G2461" s="1330"/>
      <c r="H2461" s="3143">
        <v>1913</v>
      </c>
      <c r="I2461" s="3143">
        <v>1913</v>
      </c>
      <c r="J2461" s="4559"/>
    </row>
    <row r="2462" spans="1:10" ht="102">
      <c r="A2462" s="4553"/>
      <c r="B2462" s="4556"/>
      <c r="C2462" s="1127" t="s">
        <v>16001</v>
      </c>
      <c r="D2462" s="1330"/>
      <c r="E2462" s="2844" t="s">
        <v>2382</v>
      </c>
      <c r="F2462" s="2844">
        <v>200</v>
      </c>
      <c r="G2462" s="1330"/>
      <c r="H2462" s="3143">
        <v>38378</v>
      </c>
      <c r="I2462" s="3143">
        <v>38378</v>
      </c>
      <c r="J2462" s="4559"/>
    </row>
    <row r="2463" spans="1:10" ht="89.25">
      <c r="A2463" s="4553"/>
      <c r="B2463" s="4556"/>
      <c r="C2463" s="1127" t="s">
        <v>16002</v>
      </c>
      <c r="D2463" s="1330"/>
      <c r="E2463" s="2844" t="s">
        <v>2382</v>
      </c>
      <c r="F2463" s="2844">
        <v>400</v>
      </c>
      <c r="G2463" s="1330"/>
      <c r="H2463" s="3143">
        <v>37760</v>
      </c>
      <c r="I2463" s="3143">
        <v>37760</v>
      </c>
      <c r="J2463" s="4559"/>
    </row>
    <row r="2464" spans="1:10" ht="76.5">
      <c r="A2464" s="4553"/>
      <c r="B2464" s="4556"/>
      <c r="C2464" s="1127" t="s">
        <v>16003</v>
      </c>
      <c r="D2464" s="1330"/>
      <c r="E2464" s="2844" t="s">
        <v>2382</v>
      </c>
      <c r="F2464" s="2844">
        <v>200</v>
      </c>
      <c r="G2464" s="1330"/>
      <c r="H2464" s="3143">
        <v>22290</v>
      </c>
      <c r="I2464" s="3143">
        <v>22290</v>
      </c>
      <c r="J2464" s="4559"/>
    </row>
    <row r="2465" spans="1:10" ht="63.75">
      <c r="A2465" s="4553"/>
      <c r="B2465" s="4556"/>
      <c r="C2465" s="1127" t="s">
        <v>16004</v>
      </c>
      <c r="D2465" s="1330"/>
      <c r="E2465" s="2844" t="s">
        <v>2382</v>
      </c>
      <c r="F2465" s="2844">
        <v>1154</v>
      </c>
      <c r="G2465" s="1330"/>
      <c r="H2465" s="3143">
        <v>84057</v>
      </c>
      <c r="I2465" s="3143">
        <v>84057</v>
      </c>
      <c r="J2465" s="4559"/>
    </row>
    <row r="2466" spans="1:10" ht="38.25">
      <c r="A2466" s="4553"/>
      <c r="B2466" s="4556"/>
      <c r="C2466" s="1127" t="s">
        <v>16005</v>
      </c>
      <c r="D2466" s="1330"/>
      <c r="E2466" s="2844" t="s">
        <v>2382</v>
      </c>
      <c r="F2466" s="2844">
        <v>1801</v>
      </c>
      <c r="G2466" s="1330"/>
      <c r="H2466" s="3143">
        <v>197583</v>
      </c>
      <c r="I2466" s="3143">
        <v>197583</v>
      </c>
      <c r="J2466" s="4559"/>
    </row>
    <row r="2467" spans="1:10" ht="25.5">
      <c r="A2467" s="4553"/>
      <c r="B2467" s="4556"/>
      <c r="C2467" s="1127" t="s">
        <v>16006</v>
      </c>
      <c r="D2467" s="1330"/>
      <c r="E2467" s="2844" t="s">
        <v>1826</v>
      </c>
      <c r="F2467" s="2844">
        <v>1</v>
      </c>
      <c r="G2467" s="1330"/>
      <c r="H2467" s="3143">
        <v>275008</v>
      </c>
      <c r="I2467" s="3143">
        <v>275008</v>
      </c>
      <c r="J2467" s="4559"/>
    </row>
    <row r="2468" spans="1:10" ht="25.5">
      <c r="A2468" s="4553"/>
      <c r="B2468" s="4556"/>
      <c r="C2468" s="1127" t="s">
        <v>16007</v>
      </c>
      <c r="D2468" s="1330"/>
      <c r="E2468" s="2844" t="s">
        <v>1826</v>
      </c>
      <c r="F2468" s="2844">
        <v>44</v>
      </c>
      <c r="G2468" s="1330"/>
      <c r="H2468" s="3143">
        <v>147508</v>
      </c>
      <c r="I2468" s="3143">
        <v>147508</v>
      </c>
      <c r="J2468" s="4559"/>
    </row>
    <row r="2469" spans="1:10" ht="63.75">
      <c r="A2469" s="4553"/>
      <c r="B2469" s="4556"/>
      <c r="C2469" s="1127" t="s">
        <v>16008</v>
      </c>
      <c r="D2469" s="1330"/>
      <c r="E2469" s="2844" t="s">
        <v>1826</v>
      </c>
      <c r="F2469" s="2844">
        <v>228</v>
      </c>
      <c r="G2469" s="1330"/>
      <c r="H2469" s="3143">
        <v>783286</v>
      </c>
      <c r="I2469" s="3143">
        <v>783286</v>
      </c>
      <c r="J2469" s="4559"/>
    </row>
    <row r="2470" spans="1:10" ht="25.5">
      <c r="A2470" s="4553"/>
      <c r="B2470" s="4556"/>
      <c r="C2470" s="1127" t="s">
        <v>16009</v>
      </c>
      <c r="D2470" s="1330"/>
      <c r="E2470" s="2844" t="s">
        <v>1826</v>
      </c>
      <c r="F2470" s="2844">
        <v>228</v>
      </c>
      <c r="G2470" s="1330"/>
      <c r="H2470" s="3143">
        <v>230096</v>
      </c>
      <c r="I2470" s="3143">
        <v>230096</v>
      </c>
      <c r="J2470" s="4559"/>
    </row>
    <row r="2471" spans="1:10" ht="39" thickBot="1">
      <c r="A2471" s="4554"/>
      <c r="B2471" s="4557"/>
      <c r="C2471" s="3119" t="s">
        <v>16010</v>
      </c>
      <c r="D2471" s="1330"/>
      <c r="E2471" s="2844" t="s">
        <v>1826</v>
      </c>
      <c r="F2471" s="3144">
        <v>45</v>
      </c>
      <c r="G2471" s="1330"/>
      <c r="H2471" s="3145">
        <v>6576</v>
      </c>
      <c r="I2471" s="3145">
        <v>6576</v>
      </c>
      <c r="J2471" s="4560"/>
    </row>
    <row r="2472" spans="1:10">
      <c r="A2472" s="4549">
        <v>396</v>
      </c>
      <c r="B2472" s="4447" t="s">
        <v>16011</v>
      </c>
      <c r="C2472" s="1296" t="s">
        <v>14191</v>
      </c>
      <c r="D2472" s="1296"/>
      <c r="E2472" s="1296"/>
      <c r="F2472" s="1296"/>
      <c r="G2472" s="1296"/>
      <c r="H2472" s="3117">
        <v>15302735</v>
      </c>
      <c r="I2472" s="3117">
        <v>15302735</v>
      </c>
      <c r="J2472" s="4462" t="s">
        <v>16012</v>
      </c>
    </row>
    <row r="2473" spans="1:10">
      <c r="A2473" s="4550"/>
      <c r="B2473" s="4125"/>
      <c r="C2473" s="1330" t="s">
        <v>1753</v>
      </c>
      <c r="D2473" s="1330"/>
      <c r="E2473" s="1330"/>
      <c r="F2473" s="2844"/>
      <c r="G2473" s="2844"/>
      <c r="H2473" s="1721"/>
      <c r="I2473" s="1721"/>
      <c r="J2473" s="4463"/>
    </row>
    <row r="2474" spans="1:10" ht="38.25">
      <c r="A2474" s="4550"/>
      <c r="B2474" s="4125"/>
      <c r="C2474" s="1330" t="s">
        <v>16013</v>
      </c>
      <c r="D2474" s="1330"/>
      <c r="E2474" s="2844" t="s">
        <v>1826</v>
      </c>
      <c r="F2474" s="2844">
        <v>43</v>
      </c>
      <c r="G2474" s="2844"/>
      <c r="H2474" s="1814">
        <v>8035910.54</v>
      </c>
      <c r="I2474" s="1814">
        <v>8035910.54</v>
      </c>
      <c r="J2474" s="4463"/>
    </row>
    <row r="2475" spans="1:10" ht="38.25">
      <c r="A2475" s="4550"/>
      <c r="B2475" s="4125"/>
      <c r="C2475" s="1330" t="s">
        <v>16014</v>
      </c>
      <c r="D2475" s="1330"/>
      <c r="E2475" s="2844" t="s">
        <v>1826</v>
      </c>
      <c r="F2475" s="2844">
        <v>2</v>
      </c>
      <c r="G2475" s="2844"/>
      <c r="H2475" s="1814">
        <v>492719.88</v>
      </c>
      <c r="I2475" s="1814">
        <v>492719.88</v>
      </c>
      <c r="J2475" s="4463"/>
    </row>
    <row r="2476" spans="1:10" ht="38.25">
      <c r="A2476" s="4550"/>
      <c r="B2476" s="4125"/>
      <c r="C2476" s="1330" t="s">
        <v>16015</v>
      </c>
      <c r="D2476" s="1330"/>
      <c r="E2476" s="2844" t="s">
        <v>1826</v>
      </c>
      <c r="F2476" s="2844">
        <v>43</v>
      </c>
      <c r="G2476" s="2844"/>
      <c r="H2476" s="1814">
        <v>3982728.07</v>
      </c>
      <c r="I2476" s="1814">
        <v>3982728.07</v>
      </c>
      <c r="J2476" s="4463"/>
    </row>
    <row r="2477" spans="1:10" ht="38.25">
      <c r="A2477" s="4550"/>
      <c r="B2477" s="4125"/>
      <c r="C2477" s="1330" t="s">
        <v>16016</v>
      </c>
      <c r="D2477" s="1330"/>
      <c r="E2477" s="2844" t="s">
        <v>1826</v>
      </c>
      <c r="F2477" s="2844">
        <v>2</v>
      </c>
      <c r="G2477" s="2844"/>
      <c r="H2477" s="1814">
        <v>206329.74</v>
      </c>
      <c r="I2477" s="1814">
        <v>206329.74</v>
      </c>
      <c r="J2477" s="4463"/>
    </row>
    <row r="2478" spans="1:10" ht="51">
      <c r="A2478" s="4550"/>
      <c r="B2478" s="4125"/>
      <c r="C2478" s="1330" t="s">
        <v>16017</v>
      </c>
      <c r="D2478" s="1330"/>
      <c r="E2478" s="2844" t="s">
        <v>1826</v>
      </c>
      <c r="F2478" s="2844">
        <v>22</v>
      </c>
      <c r="G2478" s="2844"/>
      <c r="H2478" s="1814">
        <v>838062.74</v>
      </c>
      <c r="I2478" s="1814">
        <v>838062.74</v>
      </c>
      <c r="J2478" s="4463"/>
    </row>
    <row r="2479" spans="1:10" ht="25.5">
      <c r="A2479" s="4550"/>
      <c r="B2479" s="4125"/>
      <c r="C2479" s="1330" t="s">
        <v>15968</v>
      </c>
      <c r="D2479" s="1330"/>
      <c r="E2479" s="2844" t="s">
        <v>1826</v>
      </c>
      <c r="F2479" s="2844">
        <v>68</v>
      </c>
      <c r="G2479" s="2844"/>
      <c r="H2479" s="1814">
        <v>1122291.71</v>
      </c>
      <c r="I2479" s="1814">
        <v>1122291.71</v>
      </c>
      <c r="J2479" s="4463"/>
    </row>
    <row r="2480" spans="1:10" ht="38.25">
      <c r="A2480" s="4550"/>
      <c r="B2480" s="4125"/>
      <c r="C2480" s="1330" t="s">
        <v>15970</v>
      </c>
      <c r="D2480" s="1330"/>
      <c r="E2480" s="2844" t="s">
        <v>1826</v>
      </c>
      <c r="F2480" s="2844">
        <v>68</v>
      </c>
      <c r="G2480" s="2844"/>
      <c r="H2480" s="1814">
        <v>75589</v>
      </c>
      <c r="I2480" s="1814">
        <v>75589</v>
      </c>
      <c r="J2480" s="4463"/>
    </row>
    <row r="2481" spans="1:10" ht="25.5">
      <c r="A2481" s="4550"/>
      <c r="B2481" s="4125"/>
      <c r="C2481" s="1330" t="s">
        <v>15972</v>
      </c>
      <c r="D2481" s="1330"/>
      <c r="E2481" s="2844" t="s">
        <v>2382</v>
      </c>
      <c r="F2481" s="2844">
        <v>890</v>
      </c>
      <c r="G2481" s="2844"/>
      <c r="H2481" s="1814">
        <v>39072.99</v>
      </c>
      <c r="I2481" s="1814">
        <v>39072.99</v>
      </c>
      <c r="J2481" s="4463"/>
    </row>
    <row r="2482" spans="1:10" ht="25.5">
      <c r="A2482" s="4550"/>
      <c r="B2482" s="4125"/>
      <c r="C2482" s="1330" t="s">
        <v>16018</v>
      </c>
      <c r="D2482" s="1330"/>
      <c r="E2482" s="2844" t="s">
        <v>2382</v>
      </c>
      <c r="F2482" s="2844">
        <v>934</v>
      </c>
      <c r="G2482" s="2844"/>
      <c r="H2482" s="1814">
        <v>109601.19</v>
      </c>
      <c r="I2482" s="1814">
        <v>109601.19</v>
      </c>
      <c r="J2482" s="4463"/>
    </row>
    <row r="2483" spans="1:10" ht="38.25">
      <c r="A2483" s="4550"/>
      <c r="B2483" s="4125"/>
      <c r="C2483" s="1330" t="s">
        <v>16019</v>
      </c>
      <c r="D2483" s="1330"/>
      <c r="E2483" s="2844" t="s">
        <v>2382</v>
      </c>
      <c r="F2483" s="2844">
        <v>819</v>
      </c>
      <c r="G2483" s="2844"/>
      <c r="H2483" s="1814">
        <v>137930.96</v>
      </c>
      <c r="I2483" s="1814">
        <v>137930.96</v>
      </c>
      <c r="J2483" s="4463"/>
    </row>
    <row r="2484" spans="1:10" ht="38.25">
      <c r="A2484" s="4551"/>
      <c r="B2484" s="4126"/>
      <c r="C2484" s="1330" t="s">
        <v>15974</v>
      </c>
      <c r="D2484" s="1330"/>
      <c r="E2484" s="2844" t="s">
        <v>1826</v>
      </c>
      <c r="F2484" s="2844">
        <v>1</v>
      </c>
      <c r="G2484" s="2844"/>
      <c r="H2484" s="1814">
        <v>262498.18</v>
      </c>
      <c r="I2484" s="1814">
        <v>262498.18</v>
      </c>
      <c r="J2484" s="4464"/>
    </row>
    <row r="2485" spans="1:10" ht="63.75">
      <c r="A2485" s="4549">
        <v>397</v>
      </c>
      <c r="B2485" s="4447" t="s">
        <v>16020</v>
      </c>
      <c r="C2485" s="1296" t="s">
        <v>16021</v>
      </c>
      <c r="D2485" s="1330"/>
      <c r="E2485" s="3077"/>
      <c r="F2485" s="3077"/>
      <c r="G2485" s="3077"/>
      <c r="H2485" s="3232">
        <v>22313.22</v>
      </c>
      <c r="I2485" s="3232">
        <v>22313.22</v>
      </c>
      <c r="J2485" s="4462" t="s">
        <v>16022</v>
      </c>
    </row>
    <row r="2486" spans="1:10">
      <c r="A2486" s="4550"/>
      <c r="B2486" s="4125"/>
      <c r="C2486" s="1330" t="s">
        <v>1753</v>
      </c>
      <c r="D2486" s="1330"/>
      <c r="E2486" s="1330"/>
      <c r="F2486" s="1330"/>
      <c r="G2486" s="1330"/>
      <c r="H2486" s="1330"/>
      <c r="I2486" s="1330"/>
      <c r="J2486" s="4463"/>
    </row>
    <row r="2487" spans="1:10">
      <c r="A2487" s="4550"/>
      <c r="B2487" s="4125"/>
      <c r="C2487" s="1330" t="s">
        <v>16023</v>
      </c>
      <c r="D2487" s="1330"/>
      <c r="E2487" s="1330" t="s">
        <v>1463</v>
      </c>
      <c r="F2487" s="1330">
        <v>350</v>
      </c>
      <c r="G2487" s="1330"/>
      <c r="H2487" s="1330">
        <v>10122</v>
      </c>
      <c r="I2487" s="1330">
        <v>10122</v>
      </c>
      <c r="J2487" s="4463"/>
    </row>
    <row r="2488" spans="1:10" ht="51">
      <c r="A2488" s="4550"/>
      <c r="B2488" s="4125"/>
      <c r="C2488" s="1330" t="s">
        <v>16024</v>
      </c>
      <c r="D2488" s="1330"/>
      <c r="E2488" s="1330" t="s">
        <v>1470</v>
      </c>
      <c r="F2488" s="1330">
        <v>2</v>
      </c>
      <c r="G2488" s="1330"/>
      <c r="H2488" s="1330">
        <v>318.89999999999998</v>
      </c>
      <c r="I2488" s="1330">
        <v>318.89999999999998</v>
      </c>
      <c r="J2488" s="4463"/>
    </row>
    <row r="2489" spans="1:10" ht="25.5">
      <c r="A2489" s="4550"/>
      <c r="B2489" s="4125"/>
      <c r="C2489" s="1330" t="s">
        <v>16025</v>
      </c>
      <c r="D2489" s="1330"/>
      <c r="E2489" s="1330" t="s">
        <v>1470</v>
      </c>
      <c r="F2489" s="1330">
        <v>6</v>
      </c>
      <c r="G2489" s="1330"/>
      <c r="H2489" s="1330">
        <v>738.54</v>
      </c>
      <c r="I2489" s="1330">
        <v>738.54</v>
      </c>
      <c r="J2489" s="4463"/>
    </row>
    <row r="2490" spans="1:10" ht="25.5">
      <c r="A2490" s="4550"/>
      <c r="B2490" s="4125"/>
      <c r="C2490" s="1330" t="s">
        <v>16026</v>
      </c>
      <c r="D2490" s="1330"/>
      <c r="E2490" s="1330" t="s">
        <v>1470</v>
      </c>
      <c r="F2490" s="1330">
        <v>20</v>
      </c>
      <c r="G2490" s="1330"/>
      <c r="H2490" s="1330">
        <v>4780</v>
      </c>
      <c r="I2490" s="1330">
        <v>4780</v>
      </c>
      <c r="J2490" s="4463"/>
    </row>
    <row r="2491" spans="1:10" ht="63.75">
      <c r="A2491" s="4550"/>
      <c r="B2491" s="4125"/>
      <c r="C2491" s="1330" t="s">
        <v>16027</v>
      </c>
      <c r="D2491" s="1330"/>
      <c r="E2491" s="1330" t="s">
        <v>1470</v>
      </c>
      <c r="F2491" s="1330">
        <v>1</v>
      </c>
      <c r="G2491" s="1330"/>
      <c r="H2491" s="1330">
        <v>414.48</v>
      </c>
      <c r="I2491" s="1330">
        <v>414.48</v>
      </c>
      <c r="J2491" s="4463"/>
    </row>
    <row r="2492" spans="1:10">
      <c r="A2492" s="4550"/>
      <c r="B2492" s="4125"/>
      <c r="C2492" s="1330" t="s">
        <v>16028</v>
      </c>
      <c r="D2492" s="1330"/>
      <c r="E2492" s="1330" t="s">
        <v>1463</v>
      </c>
      <c r="F2492" s="1330">
        <v>12</v>
      </c>
      <c r="G2492" s="1330"/>
      <c r="H2492" s="1330">
        <v>1167.8399999999999</v>
      </c>
      <c r="I2492" s="1330">
        <v>1167.8399999999999</v>
      </c>
      <c r="J2492" s="4463"/>
    </row>
    <row r="2493" spans="1:10">
      <c r="A2493" s="4550"/>
      <c r="B2493" s="4125"/>
      <c r="C2493" s="1330" t="s">
        <v>16029</v>
      </c>
      <c r="D2493" s="1330"/>
      <c r="E2493" s="1330" t="s">
        <v>1470</v>
      </c>
      <c r="F2493" s="1330">
        <v>12</v>
      </c>
      <c r="G2493" s="1330"/>
      <c r="H2493" s="1330">
        <v>129.47999999999999</v>
      </c>
      <c r="I2493" s="1330">
        <v>129.47999999999999</v>
      </c>
      <c r="J2493" s="4463"/>
    </row>
    <row r="2494" spans="1:10" ht="25.5">
      <c r="A2494" s="4550"/>
      <c r="B2494" s="4125"/>
      <c r="C2494" s="1330" t="s">
        <v>16030</v>
      </c>
      <c r="D2494" s="1330"/>
      <c r="E2494" s="1330" t="s">
        <v>1470</v>
      </c>
      <c r="F2494" s="1330">
        <v>1</v>
      </c>
      <c r="G2494" s="1330"/>
      <c r="H2494" s="1330">
        <v>3340.33</v>
      </c>
      <c r="I2494" s="1330">
        <v>3340.33</v>
      </c>
      <c r="J2494" s="4463"/>
    </row>
    <row r="2495" spans="1:10" ht="25.5">
      <c r="A2495" s="4550"/>
      <c r="B2495" s="4125"/>
      <c r="C2495" s="1330" t="s">
        <v>16031</v>
      </c>
      <c r="D2495" s="1330"/>
      <c r="E2495" s="1330" t="s">
        <v>1470</v>
      </c>
      <c r="F2495" s="1330">
        <v>6</v>
      </c>
      <c r="G2495" s="1330"/>
      <c r="H2495" s="1330"/>
      <c r="I2495" s="1330"/>
      <c r="J2495" s="4463"/>
    </row>
    <row r="2496" spans="1:10" ht="25.5">
      <c r="A2496" s="4551"/>
      <c r="B2496" s="4126"/>
      <c r="C2496" s="1330" t="s">
        <v>16032</v>
      </c>
      <c r="D2496" s="1330"/>
      <c r="E2496" s="1330" t="s">
        <v>1470</v>
      </c>
      <c r="F2496" s="1330">
        <v>7</v>
      </c>
      <c r="G2496" s="1330"/>
      <c r="H2496" s="1330">
        <v>1301.6500000000001</v>
      </c>
      <c r="I2496" s="1330">
        <v>1301.6500000000001</v>
      </c>
      <c r="J2496" s="4464"/>
    </row>
    <row r="2497" spans="1:10" ht="25.5">
      <c r="A2497" s="4549">
        <v>398</v>
      </c>
      <c r="B2497" s="4447" t="s">
        <v>16033</v>
      </c>
      <c r="C2497" s="1296" t="s">
        <v>16034</v>
      </c>
      <c r="D2497" s="1330"/>
      <c r="E2497" s="1330"/>
      <c r="F2497" s="1330"/>
      <c r="G2497" s="1330"/>
      <c r="H2497" s="1296">
        <v>45763.7</v>
      </c>
      <c r="I2497" s="1296">
        <v>45763.7</v>
      </c>
      <c r="J2497" s="4462" t="s">
        <v>16022</v>
      </c>
    </row>
    <row r="2498" spans="1:10">
      <c r="A2498" s="4550"/>
      <c r="B2498" s="4125"/>
      <c r="C2498" s="1330" t="s">
        <v>1753</v>
      </c>
      <c r="D2498" s="1330"/>
      <c r="E2498" s="1330"/>
      <c r="F2498" s="1330"/>
      <c r="G2498" s="1330"/>
      <c r="H2498" s="1330"/>
      <c r="I2498" s="1330"/>
      <c r="J2498" s="4463"/>
    </row>
    <row r="2499" spans="1:10">
      <c r="A2499" s="4550"/>
      <c r="B2499" s="4125"/>
      <c r="C2499" s="1330" t="s">
        <v>16035</v>
      </c>
      <c r="D2499" s="1330"/>
      <c r="E2499" s="1330" t="s">
        <v>1463</v>
      </c>
      <c r="F2499" s="1330">
        <v>200</v>
      </c>
      <c r="G2499" s="1330"/>
      <c r="H2499" s="1330">
        <v>24380</v>
      </c>
      <c r="I2499" s="1330">
        <v>24380</v>
      </c>
      <c r="J2499" s="4463"/>
    </row>
    <row r="2500" spans="1:10" ht="51">
      <c r="A2500" s="4550"/>
      <c r="B2500" s="4125"/>
      <c r="C2500" s="1330" t="s">
        <v>16036</v>
      </c>
      <c r="D2500" s="1330"/>
      <c r="E2500" s="1330" t="s">
        <v>1470</v>
      </c>
      <c r="F2500" s="1330">
        <v>4</v>
      </c>
      <c r="G2500" s="1330"/>
      <c r="H2500" s="1330">
        <v>637.79999999999995</v>
      </c>
      <c r="I2500" s="1330">
        <v>637.79999999999995</v>
      </c>
      <c r="J2500" s="4463"/>
    </row>
    <row r="2501" spans="1:10" ht="25.5">
      <c r="A2501" s="4550"/>
      <c r="B2501" s="4125"/>
      <c r="C2501" s="1330" t="s">
        <v>16025</v>
      </c>
      <c r="D2501" s="1330"/>
      <c r="E2501" s="1330" t="s">
        <v>1470</v>
      </c>
      <c r="F2501" s="1330">
        <v>8</v>
      </c>
      <c r="G2501" s="1330"/>
      <c r="H2501" s="1330">
        <v>984.72</v>
      </c>
      <c r="I2501" s="1330">
        <v>984.72</v>
      </c>
      <c r="J2501" s="4463"/>
    </row>
    <row r="2502" spans="1:10" ht="25.5">
      <c r="A2502" s="4550"/>
      <c r="B2502" s="4125"/>
      <c r="C2502" s="1330" t="s">
        <v>16037</v>
      </c>
      <c r="D2502" s="1330"/>
      <c r="E2502" s="1330" t="s">
        <v>1470</v>
      </c>
      <c r="F2502" s="1330">
        <v>2</v>
      </c>
      <c r="G2502" s="1330"/>
      <c r="H2502" s="1330">
        <v>479.6</v>
      </c>
      <c r="I2502" s="1330">
        <v>479.6</v>
      </c>
      <c r="J2502" s="4463"/>
    </row>
    <row r="2503" spans="1:10" ht="38.25">
      <c r="A2503" s="4550"/>
      <c r="B2503" s="4125"/>
      <c r="C2503" s="1330" t="s">
        <v>16038</v>
      </c>
      <c r="D2503" s="1330"/>
      <c r="E2503" s="1330" t="s">
        <v>1470</v>
      </c>
      <c r="F2503" s="1330">
        <v>3</v>
      </c>
      <c r="G2503" s="1330"/>
      <c r="H2503" s="1330">
        <v>1422.36</v>
      </c>
      <c r="I2503" s="1330">
        <v>1422.36</v>
      </c>
      <c r="J2503" s="4463"/>
    </row>
    <row r="2504" spans="1:10" ht="25.5">
      <c r="A2504" s="4550"/>
      <c r="B2504" s="4125"/>
      <c r="C2504" s="1330" t="s">
        <v>16039</v>
      </c>
      <c r="D2504" s="1330"/>
      <c r="E2504" s="1330" t="s">
        <v>1470</v>
      </c>
      <c r="F2504" s="1330">
        <v>4</v>
      </c>
      <c r="G2504" s="1330"/>
      <c r="H2504" s="1330">
        <v>559.48</v>
      </c>
      <c r="I2504" s="1330">
        <v>559.48</v>
      </c>
      <c r="J2504" s="4463"/>
    </row>
    <row r="2505" spans="1:10">
      <c r="A2505" s="4550"/>
      <c r="B2505" s="4125"/>
      <c r="C2505" s="1330" t="s">
        <v>16029</v>
      </c>
      <c r="D2505" s="1330"/>
      <c r="E2505" s="1330" t="s">
        <v>1470</v>
      </c>
      <c r="F2505" s="1330">
        <v>10</v>
      </c>
      <c r="G2505" s="1330"/>
      <c r="H2505" s="1330">
        <v>107.9</v>
      </c>
      <c r="I2505" s="1330">
        <v>107.9</v>
      </c>
      <c r="J2505" s="4463"/>
    </row>
    <row r="2506" spans="1:10" ht="25.5">
      <c r="A2506" s="4550"/>
      <c r="B2506" s="4125"/>
      <c r="C2506" s="1330" t="s">
        <v>16040</v>
      </c>
      <c r="D2506" s="1330"/>
      <c r="E2506" s="1330" t="s">
        <v>1470</v>
      </c>
      <c r="F2506" s="1330"/>
      <c r="G2506" s="1330"/>
      <c r="H2506" s="1330">
        <v>3086.72</v>
      </c>
      <c r="I2506" s="1330">
        <v>3086.72</v>
      </c>
      <c r="J2506" s="4463"/>
    </row>
    <row r="2507" spans="1:10" ht="25.5">
      <c r="A2507" s="4550"/>
      <c r="B2507" s="4125"/>
      <c r="C2507" s="1330" t="s">
        <v>16041</v>
      </c>
      <c r="D2507" s="1330"/>
      <c r="E2507" s="1330" t="s">
        <v>1470</v>
      </c>
      <c r="F2507" s="1330">
        <v>4</v>
      </c>
      <c r="G2507" s="1330"/>
      <c r="H2507" s="1330">
        <v>13361.32</v>
      </c>
      <c r="I2507" s="1330">
        <v>13361.32</v>
      </c>
      <c r="J2507" s="4463"/>
    </row>
    <row r="2508" spans="1:10" ht="38.25">
      <c r="A2508" s="4551"/>
      <c r="B2508" s="4126"/>
      <c r="C2508" s="1330" t="s">
        <v>16042</v>
      </c>
      <c r="D2508" s="1330"/>
      <c r="E2508" s="1330" t="s">
        <v>1470</v>
      </c>
      <c r="F2508" s="1330">
        <v>4</v>
      </c>
      <c r="G2508" s="1330"/>
      <c r="H2508" s="1330">
        <v>743.8</v>
      </c>
      <c r="I2508" s="1330">
        <v>743.8</v>
      </c>
      <c r="J2508" s="4464"/>
    </row>
    <row r="2509" spans="1:10" ht="89.25">
      <c r="A2509" s="4549">
        <v>399</v>
      </c>
      <c r="B2509" s="4447" t="s">
        <v>16043</v>
      </c>
      <c r="C2509" s="1296" t="s">
        <v>16044</v>
      </c>
      <c r="D2509" s="1330"/>
      <c r="E2509" s="1330"/>
      <c r="F2509" s="1330"/>
      <c r="G2509" s="1330"/>
      <c r="H2509" s="1330">
        <v>3712.41</v>
      </c>
      <c r="I2509" s="1330">
        <v>3712.41</v>
      </c>
      <c r="J2509" s="4462" t="s">
        <v>16022</v>
      </c>
    </row>
    <row r="2510" spans="1:10">
      <c r="A2510" s="4550"/>
      <c r="B2510" s="4125"/>
      <c r="C2510" s="1330" t="s">
        <v>1753</v>
      </c>
      <c r="D2510" s="1330"/>
      <c r="E2510" s="1330"/>
      <c r="F2510" s="1330"/>
      <c r="G2510" s="1330"/>
      <c r="H2510" s="1330"/>
      <c r="I2510" s="1330"/>
      <c r="J2510" s="4463"/>
    </row>
    <row r="2511" spans="1:10" ht="38.25">
      <c r="A2511" s="4550"/>
      <c r="B2511" s="4125"/>
      <c r="C2511" s="1330" t="s">
        <v>16045</v>
      </c>
      <c r="D2511" s="1330"/>
      <c r="E2511" s="1330" t="s">
        <v>1470</v>
      </c>
      <c r="F2511" s="1330">
        <v>1</v>
      </c>
      <c r="G2511" s="1330"/>
      <c r="H2511" s="1330">
        <v>3614.31</v>
      </c>
      <c r="I2511" s="1330">
        <v>3614.31</v>
      </c>
      <c r="J2511" s="4463"/>
    </row>
    <row r="2512" spans="1:10" ht="25.5">
      <c r="A2512" s="4551"/>
      <c r="B2512" s="4126"/>
      <c r="C2512" s="1330" t="s">
        <v>16046</v>
      </c>
      <c r="D2512" s="1330"/>
      <c r="E2512" s="1330" t="s">
        <v>1463</v>
      </c>
      <c r="F2512" s="1330">
        <v>5</v>
      </c>
      <c r="G2512" s="1330"/>
      <c r="H2512" s="1330">
        <v>98.1</v>
      </c>
      <c r="I2512" s="1330">
        <v>98.1</v>
      </c>
      <c r="J2512" s="4464"/>
    </row>
    <row r="2513" spans="1:10" ht="76.5">
      <c r="A2513" s="4549">
        <v>400</v>
      </c>
      <c r="B2513" s="4447" t="s">
        <v>16047</v>
      </c>
      <c r="C2513" s="1296" t="s">
        <v>16048</v>
      </c>
      <c r="D2513" s="1330"/>
      <c r="E2513" s="1330"/>
      <c r="F2513" s="1330"/>
      <c r="G2513" s="1330"/>
      <c r="H2513" s="1330">
        <v>3217.54</v>
      </c>
      <c r="I2513" s="1330">
        <v>3217.54</v>
      </c>
      <c r="J2513" s="4462" t="s">
        <v>16022</v>
      </c>
    </row>
    <row r="2514" spans="1:10">
      <c r="A2514" s="4550"/>
      <c r="B2514" s="4125"/>
      <c r="C2514" s="1330" t="s">
        <v>1753</v>
      </c>
      <c r="D2514" s="1330"/>
      <c r="E2514" s="1330"/>
      <c r="F2514" s="1330"/>
      <c r="G2514" s="1330"/>
      <c r="H2514" s="1330"/>
      <c r="I2514" s="1330"/>
      <c r="J2514" s="4463"/>
    </row>
    <row r="2515" spans="1:10" ht="38.25">
      <c r="A2515" s="4550"/>
      <c r="B2515" s="4125"/>
      <c r="C2515" s="1330" t="s">
        <v>16049</v>
      </c>
      <c r="D2515" s="1330"/>
      <c r="E2515" s="1330" t="s">
        <v>1470</v>
      </c>
      <c r="F2515" s="1330">
        <v>1</v>
      </c>
      <c r="G2515" s="1330"/>
      <c r="H2515" s="1330">
        <v>3119.44</v>
      </c>
      <c r="I2515" s="1330">
        <v>3119.44</v>
      </c>
      <c r="J2515" s="4463"/>
    </row>
    <row r="2516" spans="1:10" ht="25.5">
      <c r="A2516" s="4551"/>
      <c r="B2516" s="4126"/>
      <c r="C2516" s="1330" t="s">
        <v>16050</v>
      </c>
      <c r="D2516" s="1330"/>
      <c r="E2516" s="1330" t="s">
        <v>1463</v>
      </c>
      <c r="F2516" s="1330">
        <v>5</v>
      </c>
      <c r="G2516" s="1330"/>
      <c r="H2516" s="1330">
        <v>98.1</v>
      </c>
      <c r="I2516" s="1330">
        <v>98.1</v>
      </c>
      <c r="J2516" s="4464"/>
    </row>
    <row r="2517" spans="1:10" ht="63.75">
      <c r="A2517" s="4549">
        <v>401</v>
      </c>
      <c r="B2517" s="4447" t="s">
        <v>16047</v>
      </c>
      <c r="C2517" s="1296" t="s">
        <v>16051</v>
      </c>
      <c r="D2517" s="1330"/>
      <c r="E2517" s="1330"/>
      <c r="F2517" s="1330"/>
      <c r="G2517" s="1330"/>
      <c r="H2517" s="1330">
        <v>1101.52</v>
      </c>
      <c r="I2517" s="1330">
        <v>1101.52</v>
      </c>
      <c r="J2517" s="4462" t="s">
        <v>16022</v>
      </c>
    </row>
    <row r="2518" spans="1:10">
      <c r="A2518" s="4550"/>
      <c r="B2518" s="4125"/>
      <c r="C2518" s="1330" t="s">
        <v>1753</v>
      </c>
      <c r="D2518" s="1330"/>
      <c r="E2518" s="1330"/>
      <c r="F2518" s="1330"/>
      <c r="G2518" s="1330"/>
      <c r="H2518" s="1330"/>
      <c r="I2518" s="1330"/>
      <c r="J2518" s="4463"/>
    </row>
    <row r="2519" spans="1:10" ht="25.5">
      <c r="A2519" s="4550"/>
      <c r="B2519" s="4125"/>
      <c r="C2519" s="1330" t="s">
        <v>16052</v>
      </c>
      <c r="D2519" s="1330"/>
      <c r="E2519" s="1330" t="s">
        <v>1470</v>
      </c>
      <c r="F2519" s="1330">
        <v>2</v>
      </c>
      <c r="G2519" s="1330"/>
      <c r="H2519" s="1330">
        <v>780.16</v>
      </c>
      <c r="I2519" s="1330">
        <v>780.16</v>
      </c>
      <c r="J2519" s="4463"/>
    </row>
    <row r="2520" spans="1:10">
      <c r="A2520" s="4551"/>
      <c r="B2520" s="4126"/>
      <c r="C2520" s="1330" t="s">
        <v>16053</v>
      </c>
      <c r="D2520" s="1330"/>
      <c r="E2520" s="1330" t="s">
        <v>1463</v>
      </c>
      <c r="F2520" s="1330">
        <v>6</v>
      </c>
      <c r="G2520" s="1330"/>
      <c r="H2520" s="1330">
        <v>321.36</v>
      </c>
      <c r="I2520" s="1330">
        <v>321.36</v>
      </c>
      <c r="J2520" s="4464"/>
    </row>
    <row r="2521" spans="1:10" ht="89.25">
      <c r="A2521" s="4549">
        <v>402</v>
      </c>
      <c r="B2521" s="4447" t="s">
        <v>16054</v>
      </c>
      <c r="C2521" s="1296" t="s">
        <v>16055</v>
      </c>
      <c r="D2521" s="1330"/>
      <c r="E2521" s="1330"/>
      <c r="F2521" s="1330"/>
      <c r="G2521" s="1330"/>
      <c r="H2521" s="1330">
        <v>13483.62</v>
      </c>
      <c r="I2521" s="1330">
        <v>13483.62</v>
      </c>
      <c r="J2521" s="4462" t="s">
        <v>16022</v>
      </c>
    </row>
    <row r="2522" spans="1:10">
      <c r="A2522" s="4550"/>
      <c r="B2522" s="4125"/>
      <c r="C2522" s="1330" t="s">
        <v>1753</v>
      </c>
      <c r="D2522" s="1330"/>
      <c r="E2522" s="1330"/>
      <c r="F2522" s="1330"/>
      <c r="G2522" s="1330"/>
      <c r="H2522" s="1330"/>
      <c r="I2522" s="1330"/>
      <c r="J2522" s="4463"/>
    </row>
    <row r="2523" spans="1:10" ht="38.25">
      <c r="A2523" s="4551"/>
      <c r="B2523" s="4126"/>
      <c r="C2523" s="1330" t="s">
        <v>16056</v>
      </c>
      <c r="D2523" s="1330"/>
      <c r="E2523" s="1330" t="s">
        <v>1470</v>
      </c>
      <c r="F2523" s="1330">
        <v>2</v>
      </c>
      <c r="G2523" s="1330"/>
      <c r="H2523" s="1330">
        <v>13483.62</v>
      </c>
      <c r="I2523" s="1330">
        <v>13483.62</v>
      </c>
      <c r="J2523" s="4464"/>
    </row>
    <row r="2524" spans="1:10" ht="76.5">
      <c r="A2524" s="4549">
        <v>403</v>
      </c>
      <c r="B2524" s="4447" t="s">
        <v>16057</v>
      </c>
      <c r="C2524" s="1296" t="s">
        <v>16058</v>
      </c>
      <c r="D2524" s="1330"/>
      <c r="E2524" s="1330"/>
      <c r="F2524" s="1330"/>
      <c r="G2524" s="1330"/>
      <c r="H2524" s="1330">
        <v>1764.9</v>
      </c>
      <c r="I2524" s="1330">
        <v>1764.9</v>
      </c>
      <c r="J2524" s="4462" t="s">
        <v>16022</v>
      </c>
    </row>
    <row r="2525" spans="1:10">
      <c r="A2525" s="4550"/>
      <c r="B2525" s="4125"/>
      <c r="C2525" s="1330" t="s">
        <v>1753</v>
      </c>
      <c r="D2525" s="1330"/>
      <c r="E2525" s="1330"/>
      <c r="F2525" s="1330"/>
      <c r="G2525" s="1330"/>
      <c r="H2525" s="1330"/>
      <c r="I2525" s="1330"/>
      <c r="J2525" s="4463"/>
    </row>
    <row r="2526" spans="1:10" ht="38.25">
      <c r="A2526" s="4551"/>
      <c r="B2526" s="4126"/>
      <c r="C2526" s="1330" t="s">
        <v>16059</v>
      </c>
      <c r="D2526" s="1330"/>
      <c r="E2526" s="1330" t="s">
        <v>1470</v>
      </c>
      <c r="F2526" s="1330">
        <v>2</v>
      </c>
      <c r="G2526" s="1330"/>
      <c r="H2526" s="1330">
        <v>1764.9</v>
      </c>
      <c r="I2526" s="1330">
        <v>1764.9</v>
      </c>
      <c r="J2526" s="4464"/>
    </row>
    <row r="2527" spans="1:10" ht="25.5">
      <c r="A2527" s="4549">
        <v>404</v>
      </c>
      <c r="B2527" s="4447" t="s">
        <v>16060</v>
      </c>
      <c r="C2527" s="1296" t="s">
        <v>16061</v>
      </c>
      <c r="D2527" s="1330"/>
      <c r="E2527" s="1330"/>
      <c r="F2527" s="1330"/>
      <c r="G2527" s="1330"/>
      <c r="H2527" s="1330">
        <v>17754.7</v>
      </c>
      <c r="I2527" s="1330">
        <v>17754.7</v>
      </c>
      <c r="J2527" s="4462" t="s">
        <v>16022</v>
      </c>
    </row>
    <row r="2528" spans="1:10">
      <c r="A2528" s="4550"/>
      <c r="B2528" s="4125"/>
      <c r="C2528" s="1330" t="s">
        <v>1753</v>
      </c>
      <c r="D2528" s="1330"/>
      <c r="E2528" s="1330"/>
      <c r="F2528" s="1330"/>
      <c r="G2528" s="1330"/>
      <c r="H2528" s="1330"/>
      <c r="I2528" s="1330"/>
      <c r="J2528" s="4463"/>
    </row>
    <row r="2529" spans="1:10" ht="38.25">
      <c r="A2529" s="4551"/>
      <c r="B2529" s="4126"/>
      <c r="C2529" s="1330" t="s">
        <v>16062</v>
      </c>
      <c r="D2529" s="1330"/>
      <c r="E2529" s="1330" t="s">
        <v>1470</v>
      </c>
      <c r="F2529" s="1330">
        <v>2</v>
      </c>
      <c r="G2529" s="1330"/>
      <c r="H2529" s="1330">
        <v>17754.7</v>
      </c>
      <c r="I2529" s="1330">
        <v>17754.7</v>
      </c>
      <c r="J2529" s="4464"/>
    </row>
    <row r="2530" spans="1:10" ht="63.75">
      <c r="A2530" s="4549">
        <v>405</v>
      </c>
      <c r="B2530" s="4447" t="s">
        <v>16063</v>
      </c>
      <c r="C2530" s="1296" t="s">
        <v>16064</v>
      </c>
      <c r="D2530" s="1330"/>
      <c r="E2530" s="1330"/>
      <c r="F2530" s="1330"/>
      <c r="G2530" s="1330"/>
      <c r="H2530" s="1330">
        <v>978.54</v>
      </c>
      <c r="I2530" s="1330">
        <v>978.54</v>
      </c>
      <c r="J2530" s="4462" t="s">
        <v>16022</v>
      </c>
    </row>
    <row r="2531" spans="1:10">
      <c r="A2531" s="4550"/>
      <c r="B2531" s="4125"/>
      <c r="C2531" s="1330" t="s">
        <v>1753</v>
      </c>
      <c r="D2531" s="1330"/>
      <c r="E2531" s="1330"/>
      <c r="F2531" s="1330"/>
      <c r="G2531" s="1330"/>
      <c r="H2531" s="1330"/>
      <c r="I2531" s="1330"/>
      <c r="J2531" s="4463"/>
    </row>
    <row r="2532" spans="1:10" ht="25.5">
      <c r="A2532" s="4550"/>
      <c r="B2532" s="4125"/>
      <c r="C2532" s="1330" t="s">
        <v>16065</v>
      </c>
      <c r="D2532" s="1330"/>
      <c r="E2532" s="1330" t="s">
        <v>1470</v>
      </c>
      <c r="F2532" s="1330">
        <v>2</v>
      </c>
      <c r="G2532" s="1330"/>
      <c r="H2532" s="1330">
        <v>784.84</v>
      </c>
      <c r="I2532" s="1330">
        <v>784.84</v>
      </c>
      <c r="J2532" s="4463"/>
    </row>
    <row r="2533" spans="1:10">
      <c r="A2533" s="4551"/>
      <c r="B2533" s="4126"/>
      <c r="C2533" s="1330" t="s">
        <v>16066</v>
      </c>
      <c r="D2533" s="1330"/>
      <c r="E2533" s="1330" t="s">
        <v>1470</v>
      </c>
      <c r="F2533" s="1330">
        <v>10</v>
      </c>
      <c r="G2533" s="1330"/>
      <c r="H2533" s="1330">
        <v>193.7</v>
      </c>
      <c r="I2533" s="1330">
        <v>193.7</v>
      </c>
      <c r="J2533" s="4464"/>
    </row>
    <row r="2534" spans="1:10" ht="89.25">
      <c r="A2534" s="4549">
        <v>406</v>
      </c>
      <c r="B2534" s="4447" t="s">
        <v>16067</v>
      </c>
      <c r="C2534" s="1330" t="s">
        <v>16068</v>
      </c>
      <c r="D2534" s="1330"/>
      <c r="E2534" s="1330"/>
      <c r="F2534" s="1330"/>
      <c r="G2534" s="1330"/>
      <c r="H2534" s="1330">
        <v>25731.58</v>
      </c>
      <c r="I2534" s="1330">
        <v>25731.58</v>
      </c>
      <c r="J2534" s="4462" t="s">
        <v>16069</v>
      </c>
    </row>
    <row r="2535" spans="1:10">
      <c r="A2535" s="4550"/>
      <c r="B2535" s="4125"/>
      <c r="C2535" s="1330" t="s">
        <v>1753</v>
      </c>
      <c r="D2535" s="1330"/>
      <c r="E2535" s="1330"/>
      <c r="F2535" s="1330"/>
      <c r="G2535" s="1330"/>
      <c r="H2535" s="1330"/>
      <c r="I2535" s="1330"/>
      <c r="J2535" s="4463"/>
    </row>
    <row r="2536" spans="1:10">
      <c r="A2536" s="4550"/>
      <c r="B2536" s="4125"/>
      <c r="C2536" s="1330" t="s">
        <v>16023</v>
      </c>
      <c r="D2536" s="1330"/>
      <c r="E2536" s="1330" t="s">
        <v>1470</v>
      </c>
      <c r="F2536" s="1330">
        <v>115</v>
      </c>
      <c r="G2536" s="1330"/>
      <c r="H2536" s="1330">
        <v>3325.8</v>
      </c>
      <c r="I2536" s="1330">
        <v>3325.8</v>
      </c>
      <c r="J2536" s="4463"/>
    </row>
    <row r="2537" spans="1:10" ht="38.25">
      <c r="A2537" s="4550"/>
      <c r="B2537" s="4125"/>
      <c r="C2537" s="1330" t="s">
        <v>16070</v>
      </c>
      <c r="D2537" s="1330"/>
      <c r="E2537" s="1330" t="s">
        <v>1470</v>
      </c>
      <c r="F2537" s="1330">
        <v>4</v>
      </c>
      <c r="G2537" s="1330"/>
      <c r="H2537" s="1330"/>
      <c r="I2537" s="1330"/>
      <c r="J2537" s="4463"/>
    </row>
    <row r="2538" spans="1:10" ht="25.5">
      <c r="A2538" s="4550"/>
      <c r="B2538" s="4125"/>
      <c r="C2538" s="1330" t="s">
        <v>16026</v>
      </c>
      <c r="D2538" s="1330"/>
      <c r="E2538" s="1330" t="s">
        <v>1470</v>
      </c>
      <c r="F2538" s="1330">
        <v>6</v>
      </c>
      <c r="G2538" s="1330"/>
      <c r="H2538" s="1330">
        <v>1434</v>
      </c>
      <c r="I2538" s="1330">
        <v>1434</v>
      </c>
      <c r="J2538" s="4463"/>
    </row>
    <row r="2539" spans="1:10">
      <c r="A2539" s="4550"/>
      <c r="B2539" s="4125"/>
      <c r="C2539" s="1330" t="s">
        <v>16071</v>
      </c>
      <c r="D2539" s="1330"/>
      <c r="E2539" s="1330" t="s">
        <v>1470</v>
      </c>
      <c r="F2539" s="1330">
        <v>1</v>
      </c>
      <c r="G2539" s="1330"/>
      <c r="H2539" s="1330">
        <v>3086.72</v>
      </c>
      <c r="I2539" s="1330">
        <v>3086.72</v>
      </c>
      <c r="J2539" s="4463"/>
    </row>
    <row r="2540" spans="1:10">
      <c r="A2540" s="4550"/>
      <c r="B2540" s="4125"/>
      <c r="C2540" s="1330" t="s">
        <v>16028</v>
      </c>
      <c r="D2540" s="1330"/>
      <c r="E2540" s="1330" t="s">
        <v>1463</v>
      </c>
      <c r="F2540" s="1330">
        <v>10</v>
      </c>
      <c r="G2540" s="1330"/>
      <c r="H2540" s="1330">
        <v>973.2</v>
      </c>
      <c r="I2540" s="1330">
        <v>973.2</v>
      </c>
      <c r="J2540" s="4463"/>
    </row>
    <row r="2541" spans="1:10">
      <c r="A2541" s="4550"/>
      <c r="B2541" s="4125"/>
      <c r="C2541" s="1330" t="s">
        <v>16029</v>
      </c>
      <c r="D2541" s="1330"/>
      <c r="E2541" s="1330" t="s">
        <v>1470</v>
      </c>
      <c r="F2541" s="1330">
        <v>50</v>
      </c>
      <c r="G2541" s="1330"/>
      <c r="H2541" s="1330">
        <v>539.5</v>
      </c>
      <c r="I2541" s="1330">
        <v>539.5</v>
      </c>
      <c r="J2541" s="4463"/>
    </row>
    <row r="2542" spans="1:10" ht="25.5">
      <c r="A2542" s="4550"/>
      <c r="B2542" s="4125"/>
      <c r="C2542" s="1330" t="s">
        <v>16072</v>
      </c>
      <c r="D2542" s="1330"/>
      <c r="E2542" s="1330" t="s">
        <v>1470</v>
      </c>
      <c r="F2542" s="1330">
        <v>12</v>
      </c>
      <c r="G2542" s="1330"/>
      <c r="H2542" s="1330">
        <v>1678.44</v>
      </c>
      <c r="I2542" s="1330">
        <v>1678.44</v>
      </c>
      <c r="J2542" s="4463"/>
    </row>
    <row r="2543" spans="1:10" ht="25.5">
      <c r="A2543" s="4550"/>
      <c r="B2543" s="4125"/>
      <c r="C2543" s="1330" t="s">
        <v>15429</v>
      </c>
      <c r="D2543" s="1330"/>
      <c r="E2543" s="1330" t="s">
        <v>1470</v>
      </c>
      <c r="F2543" s="1330">
        <v>4</v>
      </c>
      <c r="G2543" s="1330"/>
      <c r="H2543" s="1330">
        <v>13361.32</v>
      </c>
      <c r="I2543" s="1330">
        <v>13361.32</v>
      </c>
      <c r="J2543" s="4463"/>
    </row>
    <row r="2544" spans="1:10" ht="25.5">
      <c r="A2544" s="4550"/>
      <c r="B2544" s="4125"/>
      <c r="C2544" s="1330" t="s">
        <v>16073</v>
      </c>
      <c r="D2544" s="1330"/>
      <c r="E2544" s="1330" t="s">
        <v>1470</v>
      </c>
      <c r="F2544" s="1330">
        <v>8</v>
      </c>
      <c r="G2544" s="1330"/>
      <c r="H2544" s="1330">
        <v>588.79999999999995</v>
      </c>
      <c r="I2544" s="1330">
        <v>588.79999999999995</v>
      </c>
      <c r="J2544" s="4463"/>
    </row>
    <row r="2545" spans="1:10" ht="38.25">
      <c r="A2545" s="4551"/>
      <c r="B2545" s="4126"/>
      <c r="C2545" s="1330" t="s">
        <v>16042</v>
      </c>
      <c r="D2545" s="1330"/>
      <c r="E2545" s="1330" t="s">
        <v>1470</v>
      </c>
      <c r="F2545" s="1330">
        <v>4</v>
      </c>
      <c r="G2545" s="1330"/>
      <c r="H2545" s="1330">
        <v>743.8</v>
      </c>
      <c r="I2545" s="1330">
        <v>743.8</v>
      </c>
      <c r="J2545" s="4464"/>
    </row>
    <row r="2546" spans="1:10" ht="25.5">
      <c r="A2546" s="4549">
        <v>407</v>
      </c>
      <c r="B2546" s="4447" t="s">
        <v>16074</v>
      </c>
      <c r="C2546" s="1330" t="s">
        <v>14008</v>
      </c>
      <c r="D2546" s="1330"/>
      <c r="E2546" s="1330"/>
      <c r="F2546" s="1330"/>
      <c r="G2546" s="1330"/>
      <c r="H2546" s="1296">
        <v>57979.37</v>
      </c>
      <c r="I2546" s="1296">
        <v>57979.37</v>
      </c>
      <c r="J2546" s="4462" t="s">
        <v>16075</v>
      </c>
    </row>
    <row r="2547" spans="1:10">
      <c r="A2547" s="4550"/>
      <c r="B2547" s="4125"/>
      <c r="C2547" s="1330" t="s">
        <v>1753</v>
      </c>
      <c r="D2547" s="1330"/>
      <c r="E2547" s="1330"/>
      <c r="F2547" s="1330">
        <v>300</v>
      </c>
      <c r="G2547" s="1330"/>
      <c r="H2547" s="1330"/>
      <c r="I2547" s="1330"/>
      <c r="J2547" s="4463"/>
    </row>
    <row r="2548" spans="1:10">
      <c r="A2548" s="4550"/>
      <c r="B2548" s="4125"/>
      <c r="C2548" s="1330" t="s">
        <v>16035</v>
      </c>
      <c r="D2548" s="1330"/>
      <c r="E2548" s="1330"/>
      <c r="F2548" s="1330">
        <v>50</v>
      </c>
      <c r="G2548" s="1330"/>
      <c r="H2548" s="1330">
        <v>43737</v>
      </c>
      <c r="I2548" s="1330">
        <v>43737</v>
      </c>
      <c r="J2548" s="4463"/>
    </row>
    <row r="2549" spans="1:10">
      <c r="A2549" s="4550"/>
      <c r="B2549" s="4125"/>
      <c r="C2549" s="1330" t="s">
        <v>16076</v>
      </c>
      <c r="D2549" s="1330"/>
      <c r="E2549" s="1330"/>
      <c r="F2549" s="1330">
        <v>9</v>
      </c>
      <c r="G2549" s="1330"/>
      <c r="H2549" s="1330">
        <v>1361</v>
      </c>
      <c r="I2549" s="1330">
        <v>1361</v>
      </c>
      <c r="J2549" s="4463"/>
    </row>
    <row r="2550" spans="1:10" ht="38.25">
      <c r="A2550" s="4550"/>
      <c r="B2550" s="4125"/>
      <c r="C2550" s="1330" t="s">
        <v>16077</v>
      </c>
      <c r="D2550" s="1330"/>
      <c r="E2550" s="1330"/>
      <c r="F2550" s="1330">
        <v>6</v>
      </c>
      <c r="G2550" s="1330"/>
      <c r="H2550" s="1330">
        <v>65.069999999999993</v>
      </c>
      <c r="I2550" s="1330">
        <v>65.069999999999993</v>
      </c>
      <c r="J2550" s="4463"/>
    </row>
    <row r="2551" spans="1:10" ht="25.5">
      <c r="A2551" s="4550"/>
      <c r="B2551" s="4125"/>
      <c r="C2551" s="1330" t="s">
        <v>16078</v>
      </c>
      <c r="D2551" s="1330"/>
      <c r="E2551" s="1330"/>
      <c r="F2551" s="1330">
        <v>18</v>
      </c>
      <c r="G2551" s="1330"/>
      <c r="H2551" s="1330">
        <v>385.02</v>
      </c>
      <c r="I2551" s="1330">
        <v>385.02</v>
      </c>
      <c r="J2551" s="4463"/>
    </row>
    <row r="2552" spans="1:10" ht="25.5">
      <c r="A2552" s="4550"/>
      <c r="B2552" s="4125"/>
      <c r="C2552" s="1330" t="s">
        <v>16025</v>
      </c>
      <c r="D2552" s="1330"/>
      <c r="E2552" s="1330"/>
      <c r="F2552" s="1330">
        <v>6</v>
      </c>
      <c r="G2552" s="1330"/>
      <c r="H2552" s="1330">
        <v>2215.62</v>
      </c>
      <c r="I2552" s="1330">
        <v>2215.62</v>
      </c>
      <c r="J2552" s="4463"/>
    </row>
    <row r="2553" spans="1:10" ht="25.5">
      <c r="A2553" s="4550"/>
      <c r="B2553" s="4125"/>
      <c r="C2553" s="1330" t="s">
        <v>16079</v>
      </c>
      <c r="D2553" s="1330"/>
      <c r="E2553" s="1330"/>
      <c r="F2553" s="1330">
        <v>7</v>
      </c>
      <c r="G2553" s="1330"/>
      <c r="H2553" s="1330">
        <v>1438.8</v>
      </c>
      <c r="I2553" s="1330">
        <v>1438.8</v>
      </c>
      <c r="J2553" s="4463"/>
    </row>
    <row r="2554" spans="1:10" ht="38.25">
      <c r="A2554" s="4550"/>
      <c r="B2554" s="4125"/>
      <c r="C2554" s="1330" t="s">
        <v>16038</v>
      </c>
      <c r="D2554" s="1330"/>
      <c r="E2554" s="1330"/>
      <c r="F2554" s="1330">
        <v>6</v>
      </c>
      <c r="G2554" s="1330"/>
      <c r="H2554" s="1330">
        <v>3318.84</v>
      </c>
      <c r="I2554" s="1330">
        <v>3318.84</v>
      </c>
      <c r="J2554" s="4463"/>
    </row>
    <row r="2555" spans="1:10" ht="25.5">
      <c r="A2555" s="4550"/>
      <c r="B2555" s="4125"/>
      <c r="C2555" s="1330" t="s">
        <v>16039</v>
      </c>
      <c r="D2555" s="1330"/>
      <c r="E2555" s="1330"/>
      <c r="F2555" s="1330">
        <v>38</v>
      </c>
      <c r="G2555" s="1330"/>
      <c r="H2555" s="1330">
        <v>839.28</v>
      </c>
      <c r="I2555" s="1330">
        <v>839.28</v>
      </c>
      <c r="J2555" s="4463"/>
    </row>
    <row r="2556" spans="1:10">
      <c r="A2556" s="4550"/>
      <c r="B2556" s="4125"/>
      <c r="C2556" s="1330" t="s">
        <v>16029</v>
      </c>
      <c r="D2556" s="1330"/>
      <c r="E2556" s="1330"/>
      <c r="F2556" s="1330">
        <v>22</v>
      </c>
      <c r="G2556" s="1330"/>
      <c r="H2556" s="1330">
        <v>410.02</v>
      </c>
      <c r="I2556" s="1330">
        <v>410.02</v>
      </c>
      <c r="J2556" s="4463"/>
    </row>
    <row r="2557" spans="1:10" ht="38.25">
      <c r="A2557" s="4550"/>
      <c r="B2557" s="4125"/>
      <c r="C2557" s="1330" t="s">
        <v>16080</v>
      </c>
      <c r="D2557" s="1330"/>
      <c r="E2557" s="1330"/>
      <c r="F2557" s="1330">
        <v>50</v>
      </c>
      <c r="G2557" s="1330"/>
      <c r="H2557" s="1330">
        <v>1122</v>
      </c>
      <c r="I2557" s="1330">
        <v>1122</v>
      </c>
      <c r="J2557" s="4463"/>
    </row>
    <row r="2558" spans="1:10" ht="26.25" thickBot="1">
      <c r="A2558" s="4550"/>
      <c r="B2558" s="4125"/>
      <c r="C2558" s="3075" t="s">
        <v>16081</v>
      </c>
      <c r="D2558" s="3075"/>
      <c r="E2558" s="3075"/>
      <c r="F2558" s="3075"/>
      <c r="G2558" s="3075"/>
      <c r="H2558" s="3075">
        <v>3086.72</v>
      </c>
      <c r="I2558" s="3075">
        <v>3086.72</v>
      </c>
      <c r="J2558" s="4463"/>
    </row>
    <row r="2559" spans="1:10" ht="38.25">
      <c r="A2559" s="4543">
        <v>408</v>
      </c>
      <c r="B2559" s="4540" t="s">
        <v>16082</v>
      </c>
      <c r="C2559" s="3175" t="s">
        <v>16083</v>
      </c>
      <c r="D2559" s="3175"/>
      <c r="E2559" s="3175" t="s">
        <v>2179</v>
      </c>
      <c r="F2559" s="3175">
        <v>283</v>
      </c>
      <c r="G2559" s="3175"/>
      <c r="H2559" s="3233" t="s">
        <v>16084</v>
      </c>
      <c r="I2559" s="3233" t="s">
        <v>16084</v>
      </c>
      <c r="J2559" s="4547" t="s">
        <v>16085</v>
      </c>
    </row>
    <row r="2560" spans="1:10" ht="25.5">
      <c r="A2560" s="4544"/>
      <c r="B2560" s="4125"/>
      <c r="C2560" s="1330" t="s">
        <v>16086</v>
      </c>
      <c r="D2560" s="1330"/>
      <c r="E2560" s="1330" t="s">
        <v>1826</v>
      </c>
      <c r="F2560" s="1330">
        <v>6</v>
      </c>
      <c r="G2560" s="1330"/>
      <c r="H2560" s="1721"/>
      <c r="I2560" s="1721"/>
      <c r="J2560" s="4463"/>
    </row>
    <row r="2561" spans="1:10">
      <c r="A2561" s="4544"/>
      <c r="B2561" s="4125"/>
      <c r="C2561" s="1330" t="s">
        <v>16087</v>
      </c>
      <c r="D2561" s="1330"/>
      <c r="E2561" s="1330" t="s">
        <v>1826</v>
      </c>
      <c r="F2561" s="1330">
        <v>6</v>
      </c>
      <c r="G2561" s="1330"/>
      <c r="H2561" s="1721"/>
      <c r="I2561" s="1721"/>
      <c r="J2561" s="4463"/>
    </row>
    <row r="2562" spans="1:10" ht="25.5">
      <c r="A2562" s="4544"/>
      <c r="B2562" s="4125"/>
      <c r="C2562" s="1330" t="s">
        <v>16088</v>
      </c>
      <c r="D2562" s="1330"/>
      <c r="E2562" s="1330" t="s">
        <v>1826</v>
      </c>
      <c r="F2562" s="1330">
        <v>9</v>
      </c>
      <c r="G2562" s="1330"/>
      <c r="H2562" s="1721"/>
      <c r="I2562" s="1721"/>
      <c r="J2562" s="4463"/>
    </row>
    <row r="2563" spans="1:10">
      <c r="A2563" s="4544"/>
      <c r="B2563" s="4125"/>
      <c r="C2563" s="1330" t="s">
        <v>15430</v>
      </c>
      <c r="D2563" s="1330"/>
      <c r="E2563" s="1330" t="s">
        <v>1826</v>
      </c>
      <c r="F2563" s="1330">
        <v>9</v>
      </c>
      <c r="G2563" s="1330"/>
      <c r="H2563" s="1721"/>
      <c r="I2563" s="1721"/>
      <c r="J2563" s="4463"/>
    </row>
    <row r="2564" spans="1:10" ht="26.25" thickBot="1">
      <c r="A2564" s="4545"/>
      <c r="B2564" s="4546"/>
      <c r="C2564" s="3169" t="s">
        <v>16089</v>
      </c>
      <c r="D2564" s="3169"/>
      <c r="E2564" s="3169" t="s">
        <v>1826</v>
      </c>
      <c r="F2564" s="3169">
        <v>1</v>
      </c>
      <c r="G2564" s="3169"/>
      <c r="H2564" s="3170"/>
      <c r="I2564" s="3170"/>
      <c r="J2564" s="4548"/>
    </row>
    <row r="2565" spans="1:10" ht="25.5">
      <c r="A2565" s="4533">
        <v>409</v>
      </c>
      <c r="B2565" s="4540" t="s">
        <v>6386</v>
      </c>
      <c r="C2565" s="3146" t="s">
        <v>16090</v>
      </c>
      <c r="D2565" s="3133"/>
      <c r="E2565" s="3133"/>
      <c r="F2565" s="3146"/>
      <c r="G2565" s="3147"/>
      <c r="H2565" s="3146" t="s">
        <v>16091</v>
      </c>
      <c r="I2565" s="3120" t="s">
        <v>16091</v>
      </c>
      <c r="J2565" s="4533" t="s">
        <v>16092</v>
      </c>
    </row>
    <row r="2566" spans="1:10">
      <c r="A2566" s="4534"/>
      <c r="B2566" s="4125"/>
      <c r="C2566" s="1330" t="s">
        <v>15731</v>
      </c>
      <c r="D2566" s="1330"/>
      <c r="E2566" s="1330" t="s">
        <v>1826</v>
      </c>
      <c r="F2566" s="1330">
        <v>19</v>
      </c>
      <c r="G2566" s="1330"/>
      <c r="H2566" s="1721">
        <v>7472143</v>
      </c>
      <c r="I2566" s="1814">
        <v>7472143</v>
      </c>
      <c r="J2566" s="4534"/>
    </row>
    <row r="2567" spans="1:10">
      <c r="A2567" s="4534"/>
      <c r="B2567" s="4125"/>
      <c r="C2567" s="1330" t="s">
        <v>15500</v>
      </c>
      <c r="D2567" s="1330"/>
      <c r="E2567" s="1330" t="s">
        <v>1826</v>
      </c>
      <c r="F2567" s="1330">
        <v>8</v>
      </c>
      <c r="G2567" s="1330"/>
      <c r="H2567" s="1721">
        <v>3180551</v>
      </c>
      <c r="I2567" s="1814">
        <v>3180551</v>
      </c>
      <c r="J2567" s="4534"/>
    </row>
    <row r="2568" spans="1:10">
      <c r="A2568" s="4534"/>
      <c r="B2568" s="4125"/>
      <c r="C2568" s="1330" t="s">
        <v>15733</v>
      </c>
      <c r="D2568" s="1330"/>
      <c r="E2568" s="1330" t="s">
        <v>1826</v>
      </c>
      <c r="F2568" s="1330">
        <v>24</v>
      </c>
      <c r="G2568" s="1330"/>
      <c r="H2568" s="1721">
        <v>982317</v>
      </c>
      <c r="I2568" s="1814">
        <v>982317</v>
      </c>
      <c r="J2568" s="4534"/>
    </row>
    <row r="2569" spans="1:10">
      <c r="A2569" s="4534"/>
      <c r="B2569" s="4125"/>
      <c r="C2569" s="1330" t="s">
        <v>3575</v>
      </c>
      <c r="D2569" s="1330"/>
      <c r="E2569" s="1330" t="s">
        <v>1826</v>
      </c>
      <c r="F2569" s="1330">
        <v>48</v>
      </c>
      <c r="G2569" s="1330"/>
      <c r="H2569" s="1721">
        <v>240000</v>
      </c>
      <c r="I2569" s="1814">
        <v>240000</v>
      </c>
      <c r="J2569" s="4534"/>
    </row>
    <row r="2570" spans="1:10">
      <c r="A2570" s="4534"/>
      <c r="B2570" s="4125"/>
      <c r="C2570" s="1330" t="s">
        <v>15734</v>
      </c>
      <c r="D2570" s="1330"/>
      <c r="E2570" s="1330" t="s">
        <v>1826</v>
      </c>
      <c r="F2570" s="1330">
        <v>48</v>
      </c>
      <c r="G2570" s="1330"/>
      <c r="H2570" s="1721">
        <v>114239</v>
      </c>
      <c r="I2570" s="1814">
        <v>114239</v>
      </c>
      <c r="J2570" s="4534"/>
    </row>
    <row r="2571" spans="1:10" ht="114.75">
      <c r="A2571" s="4534"/>
      <c r="B2571" s="4125"/>
      <c r="C2571" s="1330" t="s">
        <v>16093</v>
      </c>
      <c r="D2571" s="1330"/>
      <c r="E2571" s="1330" t="s">
        <v>2182</v>
      </c>
      <c r="F2571" s="1330">
        <v>689</v>
      </c>
      <c r="G2571" s="1330"/>
      <c r="H2571" s="1721">
        <v>375207</v>
      </c>
      <c r="I2571" s="1814">
        <v>375207</v>
      </c>
      <c r="J2571" s="4534"/>
    </row>
    <row r="2572" spans="1:10" ht="76.5">
      <c r="A2572" s="4535"/>
      <c r="B2572" s="4126"/>
      <c r="C2572" s="1330" t="s">
        <v>16094</v>
      </c>
      <c r="D2572" s="1330"/>
      <c r="E2572" s="1330" t="s">
        <v>2182</v>
      </c>
      <c r="F2572" s="1330">
        <v>271</v>
      </c>
      <c r="G2572" s="1330"/>
      <c r="H2572" s="1721">
        <v>39957</v>
      </c>
      <c r="I2572" s="1814">
        <v>39957</v>
      </c>
      <c r="J2572" s="4535"/>
    </row>
    <row r="2573" spans="1:10" ht="25.5">
      <c r="A2573" s="4541">
        <v>410</v>
      </c>
      <c r="B2573" s="4534" t="s">
        <v>16095</v>
      </c>
      <c r="C2573" s="2941" t="s">
        <v>14034</v>
      </c>
      <c r="D2573" s="3077"/>
      <c r="E2573" s="3077"/>
      <c r="F2573" s="3077"/>
      <c r="G2573" s="3077"/>
      <c r="H2573" s="3166">
        <v>316789.88</v>
      </c>
      <c r="I2573" s="3166">
        <v>316789.88</v>
      </c>
      <c r="J2573" s="4463" t="s">
        <v>2177</v>
      </c>
    </row>
    <row r="2574" spans="1:10" ht="25.5">
      <c r="A2574" s="4542"/>
      <c r="B2574" s="4535"/>
      <c r="C2574" s="1330" t="s">
        <v>16096</v>
      </c>
      <c r="D2574" s="1330"/>
      <c r="E2574" s="1330" t="s">
        <v>2182</v>
      </c>
      <c r="F2574" s="1330">
        <v>150</v>
      </c>
      <c r="G2574" s="1330"/>
      <c r="H2574" s="1330">
        <v>316789.88</v>
      </c>
      <c r="I2574" s="1330">
        <v>316789.88</v>
      </c>
      <c r="J2574" s="4464"/>
    </row>
    <row r="2575" spans="1:10" ht="24">
      <c r="A2575" s="4523">
        <v>411</v>
      </c>
      <c r="B2575" s="4443" t="s">
        <v>16097</v>
      </c>
      <c r="C2575" s="70" t="s">
        <v>14368</v>
      </c>
      <c r="D2575" s="3234"/>
      <c r="E2575" s="3234"/>
      <c r="F2575" s="3234"/>
      <c r="G2575" s="3234"/>
      <c r="H2575" s="70">
        <v>69934</v>
      </c>
      <c r="I2575" s="3235"/>
      <c r="J2575" s="4443" t="s">
        <v>16098</v>
      </c>
    </row>
    <row r="2576" spans="1:10">
      <c r="A2576" s="4524"/>
      <c r="B2576" s="4152"/>
      <c r="C2576" s="3078" t="s">
        <v>16099</v>
      </c>
      <c r="D2576" s="3234"/>
      <c r="E2576" s="1460" t="s">
        <v>1463</v>
      </c>
      <c r="F2576" s="3234"/>
      <c r="G2576" s="1460">
        <v>190</v>
      </c>
      <c r="H2576" s="3078">
        <v>16280.48</v>
      </c>
      <c r="I2576" s="3235"/>
      <c r="J2576" s="4152"/>
    </row>
    <row r="2577" spans="1:10">
      <c r="A2577" s="4524"/>
      <c r="B2577" s="4152"/>
      <c r="C2577" s="3078" t="s">
        <v>16100</v>
      </c>
      <c r="D2577" s="3234"/>
      <c r="E2577" s="1460" t="s">
        <v>1470</v>
      </c>
      <c r="F2577" s="3234"/>
      <c r="G2577" s="1460">
        <v>4</v>
      </c>
      <c r="H2577" s="3078">
        <v>4365.8500000000004</v>
      </c>
      <c r="I2577" s="3235"/>
      <c r="J2577" s="4152"/>
    </row>
    <row r="2578" spans="1:10" ht="24">
      <c r="A2578" s="4524"/>
      <c r="B2578" s="4152"/>
      <c r="C2578" s="3078" t="s">
        <v>16101</v>
      </c>
      <c r="D2578" s="3234"/>
      <c r="E2578" s="1460" t="s">
        <v>1470</v>
      </c>
      <c r="F2578" s="3234"/>
      <c r="G2578" s="1460">
        <v>4</v>
      </c>
      <c r="H2578" s="3078">
        <v>44418.15</v>
      </c>
      <c r="I2578" s="3235"/>
      <c r="J2578" s="4152"/>
    </row>
    <row r="2579" spans="1:10" ht="24">
      <c r="A2579" s="4524"/>
      <c r="B2579" s="4152"/>
      <c r="C2579" s="3078" t="s">
        <v>16102</v>
      </c>
      <c r="D2579" s="3234"/>
      <c r="E2579" s="1460" t="s">
        <v>1470</v>
      </c>
      <c r="F2579" s="3234"/>
      <c r="G2579" s="1460">
        <v>4</v>
      </c>
      <c r="H2579" s="3078">
        <v>4503.78</v>
      </c>
      <c r="I2579" s="3235"/>
      <c r="J2579" s="4152"/>
    </row>
    <row r="2580" spans="1:10">
      <c r="A2580" s="4525"/>
      <c r="B2580" s="4152"/>
      <c r="C2580" s="3078" t="s">
        <v>16103</v>
      </c>
      <c r="D2580" s="3234"/>
      <c r="E2580" s="1460" t="s">
        <v>1463</v>
      </c>
      <c r="F2580" s="3234"/>
      <c r="G2580" s="1460">
        <v>8</v>
      </c>
      <c r="H2580" s="3078">
        <v>365.74</v>
      </c>
      <c r="I2580" s="3235"/>
      <c r="J2580" s="4152"/>
    </row>
    <row r="2581" spans="1:10" ht="24">
      <c r="A2581" s="4456">
        <v>412</v>
      </c>
      <c r="B2581" s="4443" t="s">
        <v>16104</v>
      </c>
      <c r="C2581" s="70" t="s">
        <v>14368</v>
      </c>
      <c r="D2581" s="3234"/>
      <c r="E2581" s="2882"/>
      <c r="F2581" s="3234"/>
      <c r="G2581" s="2882"/>
      <c r="H2581" s="70">
        <v>137099.07999999999</v>
      </c>
      <c r="I2581" s="3235"/>
      <c r="J2581" s="4443" t="s">
        <v>16098</v>
      </c>
    </row>
    <row r="2582" spans="1:10">
      <c r="A2582" s="4457"/>
      <c r="B2582" s="4152"/>
      <c r="C2582" s="1460" t="s">
        <v>16105</v>
      </c>
      <c r="D2582" s="3234"/>
      <c r="E2582" s="1460" t="s">
        <v>1463</v>
      </c>
      <c r="F2582" s="3234"/>
      <c r="G2582" s="1460">
        <v>540</v>
      </c>
      <c r="H2582" s="1460">
        <v>37887.879999999997</v>
      </c>
      <c r="I2582" s="3235"/>
      <c r="J2582" s="4152"/>
    </row>
    <row r="2583" spans="1:10">
      <c r="A2583" s="4457"/>
      <c r="B2583" s="4152"/>
      <c r="C2583" s="1460" t="s">
        <v>16106</v>
      </c>
      <c r="D2583" s="3234"/>
      <c r="E2583" s="1460" t="s">
        <v>1470</v>
      </c>
      <c r="F2583" s="3234"/>
      <c r="G2583" s="1460">
        <v>9</v>
      </c>
      <c r="H2583" s="1460">
        <v>8405.41</v>
      </c>
      <c r="I2583" s="3235"/>
      <c r="J2583" s="4152"/>
    </row>
    <row r="2584" spans="1:10" ht="24">
      <c r="A2584" s="4457"/>
      <c r="B2584" s="4152"/>
      <c r="C2584" s="1460" t="s">
        <v>16101</v>
      </c>
      <c r="D2584" s="3234"/>
      <c r="E2584" s="1460" t="s">
        <v>1470</v>
      </c>
      <c r="F2584" s="3234"/>
      <c r="G2584" s="1460">
        <v>9</v>
      </c>
      <c r="H2584" s="1460">
        <v>81834.37</v>
      </c>
      <c r="I2584" s="3235"/>
      <c r="J2584" s="4152"/>
    </row>
    <row r="2585" spans="1:10" ht="24">
      <c r="A2585" s="4457"/>
      <c r="B2585" s="4152"/>
      <c r="C2585" s="1460" t="s">
        <v>16102</v>
      </c>
      <c r="D2585" s="3234"/>
      <c r="E2585" s="1460" t="s">
        <v>1470</v>
      </c>
      <c r="F2585" s="3234"/>
      <c r="G2585" s="1460">
        <v>9</v>
      </c>
      <c r="H2585" s="1460">
        <v>8297.6</v>
      </c>
      <c r="I2585" s="3235"/>
      <c r="J2585" s="4152"/>
    </row>
    <row r="2586" spans="1:10">
      <c r="A2586" s="4457"/>
      <c r="B2586" s="4152"/>
      <c r="C2586" s="1460" t="s">
        <v>16103</v>
      </c>
      <c r="D2586" s="3234"/>
      <c r="E2586" s="1460" t="s">
        <v>1463</v>
      </c>
      <c r="F2586" s="3234"/>
      <c r="G2586" s="1460">
        <v>18</v>
      </c>
      <c r="H2586" s="1460">
        <v>673.82</v>
      </c>
      <c r="I2586" s="3236"/>
      <c r="J2586" s="4152"/>
    </row>
    <row r="2587" spans="1:10">
      <c r="A2587" s="4458"/>
      <c r="B2587" s="4153"/>
      <c r="C2587" s="2882"/>
      <c r="D2587" s="3237"/>
      <c r="E2587" s="3236"/>
      <c r="F2587" s="3234"/>
      <c r="G2587" s="3236"/>
      <c r="H2587" s="3236"/>
      <c r="I2587" s="3236"/>
      <c r="J2587" s="4153"/>
    </row>
    <row r="2588" spans="1:10" ht="24">
      <c r="A2588" s="4456">
        <v>413</v>
      </c>
      <c r="B2588" s="4443" t="s">
        <v>16107</v>
      </c>
      <c r="C2588" s="2596" t="s">
        <v>14368</v>
      </c>
      <c r="D2588" s="3234"/>
      <c r="E2588" s="3236"/>
      <c r="F2588" s="3234"/>
      <c r="G2588" s="3236"/>
      <c r="H2588" s="2596">
        <v>106072</v>
      </c>
      <c r="I2588" s="3236"/>
      <c r="J2588" s="4443" t="s">
        <v>16108</v>
      </c>
    </row>
    <row r="2589" spans="1:10">
      <c r="A2589" s="4457"/>
      <c r="B2589" s="4152"/>
      <c r="C2589" s="1460" t="s">
        <v>16105</v>
      </c>
      <c r="D2589" s="3234"/>
      <c r="E2589" s="1460" t="s">
        <v>1463</v>
      </c>
      <c r="F2589" s="3234"/>
      <c r="G2589" s="1460">
        <v>164</v>
      </c>
      <c r="H2589" s="1460">
        <v>15693.72</v>
      </c>
      <c r="I2589" s="3235"/>
      <c r="J2589" s="4152"/>
    </row>
    <row r="2590" spans="1:10">
      <c r="A2590" s="4457"/>
      <c r="B2590" s="4152"/>
      <c r="C2590" s="1460" t="s">
        <v>16106</v>
      </c>
      <c r="D2590" s="3234"/>
      <c r="E2590" s="1460" t="s">
        <v>1470</v>
      </c>
      <c r="F2590" s="3234"/>
      <c r="G2590" s="1460">
        <v>6</v>
      </c>
      <c r="H2590" s="1460">
        <v>7288.38</v>
      </c>
      <c r="I2590" s="3235"/>
      <c r="J2590" s="4152"/>
    </row>
    <row r="2591" spans="1:10" ht="24">
      <c r="A2591" s="4457"/>
      <c r="B2591" s="4152"/>
      <c r="C2591" s="1460" t="s">
        <v>16101</v>
      </c>
      <c r="D2591" s="3234"/>
      <c r="E2591" s="1460" t="s">
        <v>1470</v>
      </c>
      <c r="F2591" s="3234"/>
      <c r="G2591" s="1460">
        <v>6</v>
      </c>
      <c r="H2591" s="1460">
        <v>74152.05</v>
      </c>
      <c r="I2591" s="3235"/>
      <c r="J2591" s="4152"/>
    </row>
    <row r="2592" spans="1:10" ht="24">
      <c r="A2592" s="4457"/>
      <c r="B2592" s="4152"/>
      <c r="C2592" s="1460" t="s">
        <v>16102</v>
      </c>
      <c r="D2592" s="3234"/>
      <c r="E2592" s="1460" t="s">
        <v>1470</v>
      </c>
      <c r="F2592" s="3234"/>
      <c r="G2592" s="1460">
        <v>6</v>
      </c>
      <c r="H2592" s="1460">
        <v>7518.65</v>
      </c>
      <c r="I2592" s="3235"/>
      <c r="J2592" s="4152"/>
    </row>
    <row r="2593" spans="1:10">
      <c r="A2593" s="4458"/>
      <c r="B2593" s="4153"/>
      <c r="C2593" s="1460" t="s">
        <v>16103</v>
      </c>
      <c r="D2593" s="3234"/>
      <c r="E2593" s="1460" t="s">
        <v>1463</v>
      </c>
      <c r="F2593" s="3234"/>
      <c r="G2593" s="1460">
        <v>18</v>
      </c>
      <c r="H2593" s="1460">
        <v>1473.2</v>
      </c>
      <c r="I2593" s="3235"/>
      <c r="J2593" s="4153"/>
    </row>
    <row r="2594" spans="1:10" ht="24">
      <c r="A2594" s="4456">
        <v>414</v>
      </c>
      <c r="B2594" s="4443" t="s">
        <v>16109</v>
      </c>
      <c r="C2594" s="70" t="s">
        <v>14368</v>
      </c>
      <c r="D2594" s="3234"/>
      <c r="E2594" s="1460"/>
      <c r="F2594" s="3234"/>
      <c r="G2594" s="1460"/>
      <c r="H2594" s="2596">
        <v>71135.34</v>
      </c>
      <c r="I2594" s="3235"/>
      <c r="J2594" s="4443" t="s">
        <v>16108</v>
      </c>
    </row>
    <row r="2595" spans="1:10">
      <c r="A2595" s="4457"/>
      <c r="B2595" s="4152"/>
      <c r="C2595" s="1460" t="s">
        <v>16105</v>
      </c>
      <c r="D2595" s="3234"/>
      <c r="E2595" s="1460" t="s">
        <v>1463</v>
      </c>
      <c r="F2595" s="3234"/>
      <c r="G2595" s="1460">
        <v>225</v>
      </c>
      <c r="H2595" s="1460">
        <v>18804.310000000001</v>
      </c>
      <c r="I2595" s="3235"/>
      <c r="J2595" s="4152"/>
    </row>
    <row r="2596" spans="1:10">
      <c r="A2596" s="4457"/>
      <c r="B2596" s="4152"/>
      <c r="C2596" s="1460" t="s">
        <v>16106</v>
      </c>
      <c r="D2596" s="3234"/>
      <c r="E2596" s="1460" t="s">
        <v>1470</v>
      </c>
      <c r="F2596" s="3234"/>
      <c r="G2596" s="1460">
        <v>4</v>
      </c>
      <c r="H2596" s="1460">
        <v>4258.2299999999996</v>
      </c>
      <c r="I2596" s="3235"/>
      <c r="J2596" s="4152"/>
    </row>
    <row r="2597" spans="1:10" ht="24">
      <c r="A2597" s="4457"/>
      <c r="B2597" s="4152"/>
      <c r="C2597" s="1460" t="s">
        <v>16101</v>
      </c>
      <c r="D2597" s="3234"/>
      <c r="E2597" s="1460" t="s">
        <v>1470</v>
      </c>
      <c r="F2597" s="3234"/>
      <c r="G2597" s="1460">
        <v>4</v>
      </c>
      <c r="H2597" s="1460">
        <v>43323.3</v>
      </c>
      <c r="I2597" s="3235"/>
      <c r="J2597" s="4152"/>
    </row>
    <row r="2598" spans="1:10" ht="24">
      <c r="A2598" s="4457"/>
      <c r="B2598" s="4152"/>
      <c r="C2598" s="1460" t="s">
        <v>16102</v>
      </c>
      <c r="D2598" s="3234"/>
      <c r="E2598" s="1460" t="s">
        <v>1470</v>
      </c>
      <c r="F2598" s="3234"/>
      <c r="G2598" s="1460">
        <v>4</v>
      </c>
      <c r="H2598" s="1460">
        <v>4392.78</v>
      </c>
      <c r="I2598" s="3235"/>
      <c r="J2598" s="4152"/>
    </row>
    <row r="2599" spans="1:10">
      <c r="A2599" s="4458"/>
      <c r="B2599" s="4152"/>
      <c r="C2599" s="1460" t="s">
        <v>16103</v>
      </c>
      <c r="D2599" s="3234"/>
      <c r="E2599" s="1460" t="s">
        <v>1463</v>
      </c>
      <c r="F2599" s="3234"/>
      <c r="G2599" s="1460">
        <v>8</v>
      </c>
      <c r="H2599" s="1460">
        <v>356.72</v>
      </c>
      <c r="I2599" s="3235"/>
      <c r="J2599" s="4153"/>
    </row>
    <row r="2600" spans="1:10" ht="24">
      <c r="A2600" s="4456">
        <v>415</v>
      </c>
      <c r="B2600" s="4443" t="s">
        <v>16110</v>
      </c>
      <c r="C2600" s="70" t="s">
        <v>14368</v>
      </c>
      <c r="D2600" s="3234"/>
      <c r="E2600" s="3236"/>
      <c r="F2600" s="3236"/>
      <c r="G2600" s="3236"/>
      <c r="H2600" s="70">
        <v>91686</v>
      </c>
      <c r="I2600" s="3236"/>
      <c r="J2600" s="4443" t="s">
        <v>16108</v>
      </c>
    </row>
    <row r="2601" spans="1:10">
      <c r="A2601" s="4457"/>
      <c r="B2601" s="4152"/>
      <c r="C2601" s="1460" t="s">
        <v>16105</v>
      </c>
      <c r="D2601" s="3234"/>
      <c r="E2601" s="1460" t="s">
        <v>1463</v>
      </c>
      <c r="F2601" s="3234"/>
      <c r="G2601" s="1460">
        <v>145</v>
      </c>
      <c r="H2601" s="3078">
        <v>16964.75</v>
      </c>
      <c r="I2601" s="3236"/>
      <c r="J2601" s="4152"/>
    </row>
    <row r="2602" spans="1:10">
      <c r="A2602" s="4457"/>
      <c r="B2602" s="4152"/>
      <c r="C2602" s="1460" t="s">
        <v>16106</v>
      </c>
      <c r="D2602" s="3234"/>
      <c r="E2602" s="1460" t="s">
        <v>1470</v>
      </c>
      <c r="F2602" s="3234"/>
      <c r="G2602" s="1460">
        <v>2</v>
      </c>
      <c r="H2602" s="3078">
        <v>2980.6</v>
      </c>
      <c r="I2602" s="3236"/>
      <c r="J2602" s="4152"/>
    </row>
    <row r="2603" spans="1:10" ht="24">
      <c r="A2603" s="4457"/>
      <c r="B2603" s="4152"/>
      <c r="C2603" s="1460" t="s">
        <v>16101</v>
      </c>
      <c r="D2603" s="3234"/>
      <c r="E2603" s="1460" t="s">
        <v>1470</v>
      </c>
      <c r="F2603" s="3234"/>
      <c r="G2603" s="1460">
        <v>2</v>
      </c>
      <c r="H2603" s="3078">
        <v>30324.67</v>
      </c>
      <c r="I2603" s="3236"/>
      <c r="J2603" s="4152"/>
    </row>
    <row r="2604" spans="1:10" ht="24">
      <c r="A2604" s="4457"/>
      <c r="B2604" s="4152"/>
      <c r="C2604" s="1460" t="s">
        <v>16102</v>
      </c>
      <c r="D2604" s="3234"/>
      <c r="E2604" s="1460" t="s">
        <v>1470</v>
      </c>
      <c r="F2604" s="3234"/>
      <c r="G2604" s="1460">
        <v>2</v>
      </c>
      <c r="H2604" s="3078">
        <v>3074.77</v>
      </c>
      <c r="I2604" s="3236"/>
      <c r="J2604" s="4152"/>
    </row>
    <row r="2605" spans="1:10">
      <c r="A2605" s="4457"/>
      <c r="B2605" s="4152"/>
      <c r="C2605" s="1460" t="s">
        <v>16103</v>
      </c>
      <c r="D2605" s="3234"/>
      <c r="E2605" s="1460" t="s">
        <v>1463</v>
      </c>
      <c r="F2605" s="3234"/>
      <c r="G2605" s="1460">
        <v>96</v>
      </c>
      <c r="H2605" s="3078">
        <v>5992.6</v>
      </c>
      <c r="I2605" s="3236"/>
      <c r="J2605" s="4152"/>
    </row>
    <row r="2606" spans="1:10" ht="24">
      <c r="A2606" s="4457"/>
      <c r="B2606" s="4152"/>
      <c r="C2606" s="1460" t="s">
        <v>6416</v>
      </c>
      <c r="D2606" s="3234"/>
      <c r="E2606" s="1460" t="s">
        <v>1470</v>
      </c>
      <c r="F2606" s="3234"/>
      <c r="G2606" s="1460">
        <v>6</v>
      </c>
      <c r="H2606" s="3078">
        <v>26769.78</v>
      </c>
      <c r="I2606" s="3236"/>
      <c r="J2606" s="4152"/>
    </row>
    <row r="2607" spans="1:10">
      <c r="A2607" s="4458"/>
      <c r="B2607" s="4153"/>
      <c r="C2607" s="1460" t="s">
        <v>6417</v>
      </c>
      <c r="D2607" s="3234"/>
      <c r="E2607" s="1460" t="s">
        <v>1463</v>
      </c>
      <c r="F2607" s="3234"/>
      <c r="G2607" s="1460">
        <v>92</v>
      </c>
      <c r="H2607" s="3078">
        <v>5578.83</v>
      </c>
      <c r="I2607" s="3236"/>
      <c r="J2607" s="4153"/>
    </row>
    <row r="2608" spans="1:10" ht="24">
      <c r="A2608" s="4456">
        <v>416</v>
      </c>
      <c r="B2608" s="4443" t="s">
        <v>16111</v>
      </c>
      <c r="C2608" s="70" t="s">
        <v>14368</v>
      </c>
      <c r="D2608" s="3234"/>
      <c r="E2608" s="2882"/>
      <c r="F2608" s="3234"/>
      <c r="G2608" s="2882"/>
      <c r="H2608" s="70">
        <v>187996</v>
      </c>
      <c r="I2608" s="3235"/>
      <c r="J2608" s="4443" t="s">
        <v>16108</v>
      </c>
    </row>
    <row r="2609" spans="1:10">
      <c r="A2609" s="4457"/>
      <c r="B2609" s="4152"/>
      <c r="C2609" s="1460" t="s">
        <v>16105</v>
      </c>
      <c r="D2609" s="3234"/>
      <c r="E2609" s="1460" t="s">
        <v>1463</v>
      </c>
      <c r="F2609" s="3234"/>
      <c r="G2609" s="1460">
        <v>700</v>
      </c>
      <c r="H2609" s="3078">
        <v>89764.83</v>
      </c>
      <c r="I2609" s="3235"/>
      <c r="J2609" s="4152"/>
    </row>
    <row r="2610" spans="1:10">
      <c r="A2610" s="4457"/>
      <c r="B2610" s="4152"/>
      <c r="C2610" s="1460" t="s">
        <v>16106</v>
      </c>
      <c r="D2610" s="3234"/>
      <c r="E2610" s="1460" t="s">
        <v>1470</v>
      </c>
      <c r="F2610" s="3234"/>
      <c r="G2610" s="1460">
        <v>7</v>
      </c>
      <c r="H2610" s="3078">
        <v>5571.51</v>
      </c>
      <c r="I2610" s="3235"/>
      <c r="J2610" s="4152"/>
    </row>
    <row r="2611" spans="1:10" ht="24">
      <c r="A2611" s="4457"/>
      <c r="B2611" s="4152"/>
      <c r="C2611" s="1460" t="s">
        <v>16112</v>
      </c>
      <c r="D2611" s="3234"/>
      <c r="E2611" s="1460" t="s">
        <v>1470</v>
      </c>
      <c r="F2611" s="3234"/>
      <c r="G2611" s="1460">
        <v>7</v>
      </c>
      <c r="H2611" s="3078">
        <v>67035.960000000006</v>
      </c>
      <c r="I2611" s="3235"/>
      <c r="J2611" s="4152"/>
    </row>
    <row r="2612" spans="1:10" ht="24">
      <c r="A2612" s="4457"/>
      <c r="B2612" s="4152"/>
      <c r="C2612" s="1460" t="s">
        <v>16113</v>
      </c>
      <c r="D2612" s="3234"/>
      <c r="E2612" s="1460" t="s">
        <v>1470</v>
      </c>
      <c r="F2612" s="3234"/>
      <c r="G2612" s="1460">
        <v>7</v>
      </c>
      <c r="H2612" s="3078">
        <v>6737.76</v>
      </c>
      <c r="I2612" s="3235"/>
      <c r="J2612" s="4152"/>
    </row>
    <row r="2613" spans="1:10">
      <c r="A2613" s="4457"/>
      <c r="B2613" s="4152"/>
      <c r="C2613" s="1460" t="s">
        <v>16114</v>
      </c>
      <c r="D2613" s="3234"/>
      <c r="E2613" s="1460" t="s">
        <v>1463</v>
      </c>
      <c r="F2613" s="3234"/>
      <c r="G2613" s="1460">
        <v>17</v>
      </c>
      <c r="H2613" s="3078">
        <v>1017.61</v>
      </c>
      <c r="I2613" s="3235"/>
      <c r="J2613" s="4152"/>
    </row>
    <row r="2614" spans="1:10">
      <c r="A2614" s="4457"/>
      <c r="B2614" s="4152"/>
      <c r="C2614" s="1460" t="s">
        <v>16115</v>
      </c>
      <c r="D2614" s="3234"/>
      <c r="E2614" s="1460" t="s">
        <v>1470</v>
      </c>
      <c r="F2614" s="3234"/>
      <c r="G2614" s="1460">
        <v>1</v>
      </c>
      <c r="H2614" s="1460">
        <v>4449.0600000000004</v>
      </c>
      <c r="I2614" s="3235"/>
      <c r="J2614" s="4152"/>
    </row>
    <row r="2615" spans="1:10" ht="48">
      <c r="A2615" s="4458"/>
      <c r="B2615" s="4153"/>
      <c r="C2615" s="1460" t="s">
        <v>16116</v>
      </c>
      <c r="D2615" s="3234"/>
      <c r="E2615" s="1460" t="s">
        <v>1470</v>
      </c>
      <c r="F2615" s="3234"/>
      <c r="G2615" s="1460">
        <v>1</v>
      </c>
      <c r="H2615" s="1460">
        <v>13419.27</v>
      </c>
      <c r="I2615" s="3235"/>
      <c r="J2615" s="4153"/>
    </row>
    <row r="2616" spans="1:10" ht="24">
      <c r="A2616" s="4456">
        <v>417</v>
      </c>
      <c r="B2616" s="4443" t="s">
        <v>16117</v>
      </c>
      <c r="C2616" s="70" t="s">
        <v>14368</v>
      </c>
      <c r="D2616" s="3234"/>
      <c r="E2616" s="1460"/>
      <c r="F2616" s="3234"/>
      <c r="G2616" s="1460"/>
      <c r="H2616" s="1460">
        <v>93865</v>
      </c>
      <c r="I2616" s="3235"/>
      <c r="J2616" s="4443" t="s">
        <v>16108</v>
      </c>
    </row>
    <row r="2617" spans="1:10">
      <c r="A2617" s="4457"/>
      <c r="B2617" s="4152"/>
      <c r="C2617" s="1460" t="s">
        <v>16105</v>
      </c>
      <c r="D2617" s="3234"/>
      <c r="E2617" s="3078" t="s">
        <v>1463</v>
      </c>
      <c r="F2617" s="3234"/>
      <c r="G2617" s="3078">
        <v>280</v>
      </c>
      <c r="H2617" s="1460">
        <v>36123.599999999999</v>
      </c>
      <c r="I2617" s="3235"/>
      <c r="J2617" s="4152"/>
    </row>
    <row r="2618" spans="1:10">
      <c r="A2618" s="4457"/>
      <c r="B2618" s="4152"/>
      <c r="C2618" s="1460" t="s">
        <v>16106</v>
      </c>
      <c r="D2618" s="3234"/>
      <c r="E2618" s="3078" t="s">
        <v>1470</v>
      </c>
      <c r="F2618" s="3234"/>
      <c r="G2618" s="3078">
        <v>5</v>
      </c>
      <c r="H2618" s="1460">
        <v>4003.77</v>
      </c>
      <c r="I2618" s="3235"/>
      <c r="J2618" s="4152"/>
    </row>
    <row r="2619" spans="1:10" ht="24">
      <c r="A2619" s="4457"/>
      <c r="B2619" s="4152"/>
      <c r="C2619" s="1460" t="s">
        <v>16112</v>
      </c>
      <c r="D2619" s="3234"/>
      <c r="E2619" s="3078" t="s">
        <v>1470</v>
      </c>
      <c r="F2619" s="3234"/>
      <c r="G2619" s="3078">
        <v>5</v>
      </c>
      <c r="H2619" s="1460">
        <v>48173.1</v>
      </c>
      <c r="I2619" s="3236"/>
      <c r="J2619" s="4152"/>
    </row>
    <row r="2620" spans="1:10" ht="24">
      <c r="A2620" s="4457"/>
      <c r="B2620" s="4152"/>
      <c r="C2620" s="1460" t="s">
        <v>16113</v>
      </c>
      <c r="D2620" s="3234"/>
      <c r="E2620" s="3078" t="s">
        <v>1470</v>
      </c>
      <c r="F2620" s="3234"/>
      <c r="G2620" s="3078">
        <v>5</v>
      </c>
      <c r="H2620" s="1460">
        <v>4841.8599999999997</v>
      </c>
      <c r="I2620" s="3236"/>
      <c r="J2620" s="4152"/>
    </row>
    <row r="2621" spans="1:10">
      <c r="A2621" s="4458"/>
      <c r="B2621" s="4153"/>
      <c r="C2621" s="1460" t="s">
        <v>16114</v>
      </c>
      <c r="D2621" s="3234"/>
      <c r="E2621" s="3078" t="s">
        <v>1463</v>
      </c>
      <c r="F2621" s="3234"/>
      <c r="G2621" s="3078">
        <v>12</v>
      </c>
      <c r="H2621" s="1460">
        <v>722.67</v>
      </c>
      <c r="I2621" s="3236"/>
      <c r="J2621" s="4153"/>
    </row>
    <row r="2622" spans="1:10" ht="24">
      <c r="A2622" s="4456">
        <v>418</v>
      </c>
      <c r="B2622" s="4443" t="s">
        <v>16118</v>
      </c>
      <c r="C2622" s="70" t="s">
        <v>14368</v>
      </c>
      <c r="D2622" s="3234"/>
      <c r="E2622" s="3236"/>
      <c r="F2622" s="3234"/>
      <c r="G2622" s="3236"/>
      <c r="H2622" s="70">
        <v>166901.28</v>
      </c>
      <c r="I2622" s="3236"/>
      <c r="J2622" s="4443" t="s">
        <v>16108</v>
      </c>
    </row>
    <row r="2623" spans="1:10">
      <c r="A2623" s="4457"/>
      <c r="B2623" s="4152"/>
      <c r="C2623" s="1460" t="s">
        <v>16105</v>
      </c>
      <c r="D2623" s="3238"/>
      <c r="E2623" s="3078" t="s">
        <v>1463</v>
      </c>
      <c r="F2623" s="3238"/>
      <c r="G2623" s="3078">
        <v>450</v>
      </c>
      <c r="H2623" s="3078">
        <v>50127.839999999997</v>
      </c>
      <c r="I2623" s="3236"/>
      <c r="J2623" s="4152"/>
    </row>
    <row r="2624" spans="1:10">
      <c r="A2624" s="4457"/>
      <c r="B2624" s="4152"/>
      <c r="C2624" s="1460" t="s">
        <v>16106</v>
      </c>
      <c r="D2624" s="3234"/>
      <c r="E2624" s="3078" t="s">
        <v>1470</v>
      </c>
      <c r="F2624" s="3234"/>
      <c r="G2624" s="3078">
        <v>10</v>
      </c>
      <c r="H2624" s="3078">
        <v>8261.67</v>
      </c>
      <c r="I2624" s="3236"/>
      <c r="J2624" s="4152"/>
    </row>
    <row r="2625" spans="1:10" ht="24">
      <c r="A2625" s="4457"/>
      <c r="B2625" s="4152"/>
      <c r="C2625" s="1460" t="s">
        <v>16112</v>
      </c>
      <c r="D2625" s="3234"/>
      <c r="E2625" s="3078" t="s">
        <v>1470</v>
      </c>
      <c r="F2625" s="3234"/>
      <c r="G2625" s="3078">
        <v>10</v>
      </c>
      <c r="H2625" s="3078">
        <v>97364.23</v>
      </c>
      <c r="I2625" s="3236"/>
      <c r="J2625" s="4152"/>
    </row>
    <row r="2626" spans="1:10" ht="24">
      <c r="A2626" s="4457"/>
      <c r="B2626" s="4152"/>
      <c r="C2626" s="1460" t="s">
        <v>16113</v>
      </c>
      <c r="D2626" s="3234"/>
      <c r="E2626" s="3078" t="s">
        <v>1470</v>
      </c>
      <c r="F2626" s="3234"/>
      <c r="G2626" s="3078">
        <v>10</v>
      </c>
      <c r="H2626" s="3078">
        <v>9849.51</v>
      </c>
      <c r="I2626" s="3236"/>
      <c r="J2626" s="4152"/>
    </row>
    <row r="2627" spans="1:10">
      <c r="A2627" s="4458"/>
      <c r="B2627" s="4153"/>
      <c r="C2627" s="1460" t="s">
        <v>16114</v>
      </c>
      <c r="D2627" s="3234"/>
      <c r="E2627" s="3078" t="s">
        <v>1463</v>
      </c>
      <c r="F2627" s="3234"/>
      <c r="G2627" s="3078">
        <v>20</v>
      </c>
      <c r="H2627" s="3078">
        <v>1298.03</v>
      </c>
      <c r="I2627" s="3236"/>
      <c r="J2627" s="4153"/>
    </row>
    <row r="2628" spans="1:10" ht="24">
      <c r="A2628" s="4456">
        <v>419</v>
      </c>
      <c r="B2628" s="4443" t="s">
        <v>16119</v>
      </c>
      <c r="C2628" s="70" t="s">
        <v>14368</v>
      </c>
      <c r="D2628" s="3234"/>
      <c r="E2628" s="3236"/>
      <c r="F2628" s="3234"/>
      <c r="G2628" s="3236"/>
      <c r="H2628" s="70">
        <v>184463</v>
      </c>
      <c r="I2628" s="3236"/>
      <c r="J2628" s="4443" t="s">
        <v>16108</v>
      </c>
    </row>
    <row r="2629" spans="1:10">
      <c r="A2629" s="4457"/>
      <c r="B2629" s="4152"/>
      <c r="C2629" s="1460" t="s">
        <v>16105</v>
      </c>
      <c r="D2629" s="3234"/>
      <c r="E2629" s="3078" t="s">
        <v>1463</v>
      </c>
      <c r="F2629" s="3234"/>
      <c r="G2629" s="3078">
        <v>710</v>
      </c>
      <c r="H2629" s="3078">
        <v>94542.080000000002</v>
      </c>
      <c r="I2629" s="3236"/>
      <c r="J2629" s="4152"/>
    </row>
    <row r="2630" spans="1:10">
      <c r="A2630" s="4457"/>
      <c r="B2630" s="4152"/>
      <c r="C2630" s="1460" t="s">
        <v>16106</v>
      </c>
      <c r="D2630" s="3234"/>
      <c r="E2630" s="3078" t="s">
        <v>1470</v>
      </c>
      <c r="F2630" s="3234"/>
      <c r="G2630" s="3078">
        <v>6</v>
      </c>
      <c r="H2630" s="3078">
        <v>4958.8900000000003</v>
      </c>
      <c r="I2630" s="3236"/>
      <c r="J2630" s="4152"/>
    </row>
    <row r="2631" spans="1:10" ht="24">
      <c r="A2631" s="4457"/>
      <c r="B2631" s="4152"/>
      <c r="C2631" s="1460" t="s">
        <v>16112</v>
      </c>
      <c r="D2631" s="3234"/>
      <c r="E2631" s="3078" t="s">
        <v>1470</v>
      </c>
      <c r="F2631" s="3234"/>
      <c r="G2631" s="3078">
        <v>6</v>
      </c>
      <c r="H2631" s="3078">
        <v>59665.01</v>
      </c>
      <c r="I2631" s="3236"/>
      <c r="J2631" s="4152"/>
    </row>
    <row r="2632" spans="1:10" ht="24">
      <c r="A2632" s="4457"/>
      <c r="B2632" s="4152"/>
      <c r="C2632" s="1460" t="s">
        <v>16113</v>
      </c>
      <c r="D2632" s="3234"/>
      <c r="E2632" s="3078" t="s">
        <v>1470</v>
      </c>
      <c r="F2632" s="3234"/>
      <c r="G2632" s="3078">
        <v>6</v>
      </c>
      <c r="H2632" s="3078">
        <v>5996.91</v>
      </c>
      <c r="I2632" s="3236"/>
      <c r="J2632" s="4152"/>
    </row>
    <row r="2633" spans="1:10">
      <c r="A2633" s="4457"/>
      <c r="B2633" s="4152"/>
      <c r="C2633" s="1460" t="s">
        <v>16114</v>
      </c>
      <c r="D2633" s="3234"/>
      <c r="E2633" s="3078" t="s">
        <v>1463</v>
      </c>
      <c r="F2633" s="3234"/>
      <c r="G2633" s="3078">
        <v>12</v>
      </c>
      <c r="H2633" s="3078">
        <v>745.89</v>
      </c>
      <c r="I2633" s="3236"/>
      <c r="J2633" s="4152"/>
    </row>
    <row r="2634" spans="1:10">
      <c r="A2634" s="4457"/>
      <c r="B2634" s="4152"/>
      <c r="C2634" s="1460" t="s">
        <v>16115</v>
      </c>
      <c r="D2634" s="3234"/>
      <c r="E2634" s="3078" t="s">
        <v>1470</v>
      </c>
      <c r="F2634" s="3234"/>
      <c r="G2634" s="3078">
        <v>1</v>
      </c>
      <c r="H2634" s="3078">
        <v>4619.84</v>
      </c>
      <c r="I2634" s="3236"/>
      <c r="J2634" s="4152"/>
    </row>
    <row r="2635" spans="1:10" ht="48">
      <c r="A2635" s="4458"/>
      <c r="B2635" s="4153"/>
      <c r="C2635" s="1460" t="s">
        <v>16120</v>
      </c>
      <c r="D2635" s="3234"/>
      <c r="E2635" s="3078" t="s">
        <v>1470</v>
      </c>
      <c r="F2635" s="3234"/>
      <c r="G2635" s="3078">
        <v>1</v>
      </c>
      <c r="H2635" s="3078">
        <v>13934.38</v>
      </c>
      <c r="I2635" s="3235"/>
      <c r="J2635" s="4153"/>
    </row>
    <row r="2636" spans="1:10" ht="15.75" thickBot="1">
      <c r="A2636" s="3134"/>
      <c r="B2636" s="3239"/>
      <c r="C2636" s="2596" t="s">
        <v>16121</v>
      </c>
      <c r="D2636" s="3240"/>
      <c r="E2636" s="3150"/>
      <c r="F2636" s="3240"/>
      <c r="G2636" s="3150"/>
      <c r="H2636" s="2596">
        <v>1109151.7</v>
      </c>
      <c r="I2636" s="3236"/>
      <c r="J2636" s="51"/>
    </row>
    <row r="2637" spans="1:10" ht="25.5">
      <c r="A2637" s="4539">
        <v>420</v>
      </c>
      <c r="B2637" s="4447" t="s">
        <v>16122</v>
      </c>
      <c r="C2637" s="2941" t="s">
        <v>14368</v>
      </c>
      <c r="D2637" s="3241"/>
      <c r="E2637" s="3241"/>
      <c r="F2637" s="3241"/>
      <c r="G2637" s="3241"/>
      <c r="H2637" s="3232">
        <v>360235</v>
      </c>
      <c r="I2637" s="3241"/>
      <c r="J2637" s="4540" t="s">
        <v>16123</v>
      </c>
    </row>
    <row r="2638" spans="1:10">
      <c r="A2638" s="4524"/>
      <c r="B2638" s="4125"/>
      <c r="C2638" s="1330" t="s">
        <v>16124</v>
      </c>
      <c r="D2638" s="3148"/>
      <c r="E2638" s="1330" t="s">
        <v>1463</v>
      </c>
      <c r="F2638" s="1330">
        <v>670</v>
      </c>
      <c r="G2638" s="3148"/>
      <c r="H2638" s="1226">
        <v>98594.67</v>
      </c>
      <c r="I2638" s="3148"/>
      <c r="J2638" s="4125"/>
    </row>
    <row r="2639" spans="1:10">
      <c r="A2639" s="4524"/>
      <c r="B2639" s="4125"/>
      <c r="C2639" s="1330" t="s">
        <v>16125</v>
      </c>
      <c r="D2639" s="3148"/>
      <c r="E2639" s="1330" t="s">
        <v>1470</v>
      </c>
      <c r="F2639" s="1330">
        <v>14</v>
      </c>
      <c r="G2639" s="3148"/>
      <c r="H2639" s="1330" t="s">
        <v>16126</v>
      </c>
      <c r="I2639" s="3148"/>
      <c r="J2639" s="4125"/>
    </row>
    <row r="2640" spans="1:10">
      <c r="A2640" s="4524"/>
      <c r="B2640" s="4125"/>
      <c r="C2640" s="1330" t="s">
        <v>16127</v>
      </c>
      <c r="D2640" s="3148"/>
      <c r="E2640" s="1330" t="s">
        <v>1463</v>
      </c>
      <c r="F2640" s="1330">
        <v>28</v>
      </c>
      <c r="G2640" s="3148"/>
      <c r="H2640" s="1330" t="s">
        <v>16128</v>
      </c>
      <c r="I2640" s="3148"/>
      <c r="J2640" s="4125"/>
    </row>
    <row r="2641" spans="1:10" ht="25.5">
      <c r="A2641" s="4524"/>
      <c r="B2641" s="4125"/>
      <c r="C2641" s="1330" t="s">
        <v>16129</v>
      </c>
      <c r="D2641" s="3148"/>
      <c r="E2641" s="1330" t="s">
        <v>1470</v>
      </c>
      <c r="F2641" s="1330">
        <v>1</v>
      </c>
      <c r="G2641" s="3148"/>
      <c r="H2641" s="1226">
        <v>1393.84</v>
      </c>
      <c r="I2641" s="3148"/>
      <c r="J2641" s="4125"/>
    </row>
    <row r="2642" spans="1:10" ht="25.5">
      <c r="A2642" s="4524"/>
      <c r="B2642" s="4125"/>
      <c r="C2642" s="1330" t="s">
        <v>16130</v>
      </c>
      <c r="D2642" s="3148"/>
      <c r="E2642" s="1330" t="s">
        <v>1470</v>
      </c>
      <c r="F2642" s="1330">
        <v>1</v>
      </c>
      <c r="G2642" s="3148"/>
      <c r="H2642" s="1330" t="s">
        <v>16131</v>
      </c>
      <c r="I2642" s="3148"/>
      <c r="J2642" s="4125"/>
    </row>
    <row r="2643" spans="1:10">
      <c r="A2643" s="4524"/>
      <c r="B2643" s="4125"/>
      <c r="C2643" s="1330" t="s">
        <v>16132</v>
      </c>
      <c r="D2643" s="3148"/>
      <c r="E2643" s="1330"/>
      <c r="F2643" s="1330"/>
      <c r="G2643" s="3148"/>
      <c r="H2643" s="1330" t="s">
        <v>16133</v>
      </c>
      <c r="I2643" s="3148"/>
      <c r="J2643" s="4125"/>
    </row>
    <row r="2644" spans="1:10" ht="51">
      <c r="A2644" s="4525"/>
      <c r="B2644" s="4126"/>
      <c r="C2644" s="1330" t="s">
        <v>16134</v>
      </c>
      <c r="D2644" s="3148"/>
      <c r="E2644" s="1330" t="s">
        <v>1463</v>
      </c>
      <c r="F2644" s="1330">
        <v>300</v>
      </c>
      <c r="G2644" s="3148"/>
      <c r="H2644" s="2882"/>
      <c r="I2644" s="3148"/>
      <c r="J2644" s="4126"/>
    </row>
    <row r="2645" spans="1:10" ht="25.5">
      <c r="A2645" s="4456">
        <v>421</v>
      </c>
      <c r="B2645" s="4447" t="s">
        <v>16135</v>
      </c>
      <c r="C2645" s="1296" t="s">
        <v>14368</v>
      </c>
      <c r="D2645" s="3148"/>
      <c r="E2645" s="3141"/>
      <c r="F2645" s="3236"/>
      <c r="G2645" s="3148"/>
      <c r="H2645" s="1296" t="s">
        <v>16136</v>
      </c>
      <c r="I2645" s="3148"/>
      <c r="J2645" s="4447" t="s">
        <v>16123</v>
      </c>
    </row>
    <row r="2646" spans="1:10">
      <c r="A2646" s="4457"/>
      <c r="B2646" s="4125"/>
      <c r="C2646" s="1330" t="s">
        <v>16137</v>
      </c>
      <c r="D2646" s="3148"/>
      <c r="E2646" s="3141" t="s">
        <v>1470</v>
      </c>
      <c r="F2646" s="1330">
        <v>300</v>
      </c>
      <c r="G2646" s="3148"/>
      <c r="H2646" s="1330" t="s">
        <v>16138</v>
      </c>
      <c r="I2646" s="3148"/>
      <c r="J2646" s="4125"/>
    </row>
    <row r="2647" spans="1:10" ht="25.5">
      <c r="A2647" s="4457"/>
      <c r="B2647" s="4125"/>
      <c r="C2647" s="1330" t="s">
        <v>16139</v>
      </c>
      <c r="D2647" s="3148"/>
      <c r="E2647" s="3242"/>
      <c r="F2647" s="1330">
        <v>9</v>
      </c>
      <c r="G2647" s="3148"/>
      <c r="H2647" s="1330" t="s">
        <v>16140</v>
      </c>
      <c r="I2647" s="3148"/>
      <c r="J2647" s="4125"/>
    </row>
    <row r="2648" spans="1:10" ht="25.5">
      <c r="A2648" s="4457"/>
      <c r="B2648" s="4125"/>
      <c r="C2648" s="1330" t="s">
        <v>16129</v>
      </c>
      <c r="D2648" s="3148"/>
      <c r="E2648" s="3242"/>
      <c r="F2648" s="1330">
        <v>9</v>
      </c>
      <c r="G2648" s="3148"/>
      <c r="H2648" s="1330" t="s">
        <v>16141</v>
      </c>
      <c r="I2648" s="3148"/>
      <c r="J2648" s="4125"/>
    </row>
    <row r="2649" spans="1:10" ht="25.5">
      <c r="A2649" s="4457"/>
      <c r="B2649" s="4125"/>
      <c r="C2649" s="1330" t="s">
        <v>16130</v>
      </c>
      <c r="D2649" s="3148"/>
      <c r="E2649" s="3141" t="s">
        <v>1463</v>
      </c>
      <c r="F2649" s="1330">
        <v>18</v>
      </c>
      <c r="G2649" s="3148"/>
      <c r="H2649" s="1330">
        <v>896.04</v>
      </c>
      <c r="I2649" s="3148"/>
      <c r="J2649" s="4125"/>
    </row>
    <row r="2650" spans="1:10" ht="25.5">
      <c r="A2650" s="4458"/>
      <c r="B2650" s="4126"/>
      <c r="C2650" s="1296" t="s">
        <v>16142</v>
      </c>
      <c r="D2650" s="3149"/>
      <c r="E2650" s="3217" t="s">
        <v>1470</v>
      </c>
      <c r="F2650" s="3150"/>
      <c r="G2650" s="1296">
        <v>9</v>
      </c>
      <c r="H2650" s="1296" t="s">
        <v>16143</v>
      </c>
      <c r="I2650" s="3149"/>
      <c r="J2650" s="4126"/>
    </row>
    <row r="2651" spans="1:10" ht="25.5">
      <c r="A2651" s="4456">
        <v>422</v>
      </c>
      <c r="B2651" s="4447" t="s">
        <v>16144</v>
      </c>
      <c r="C2651" s="1296" t="s">
        <v>14368</v>
      </c>
      <c r="D2651" s="3148"/>
      <c r="E2651" s="3141"/>
      <c r="F2651" s="1330"/>
      <c r="G2651" s="3148"/>
      <c r="H2651" s="1296" t="s">
        <v>16145</v>
      </c>
      <c r="I2651" s="3148"/>
      <c r="J2651" s="4447" t="s">
        <v>16123</v>
      </c>
    </row>
    <row r="2652" spans="1:10">
      <c r="A2652" s="4457"/>
      <c r="B2652" s="4125"/>
      <c r="C2652" s="1330" t="s">
        <v>16137</v>
      </c>
      <c r="D2652" s="3148"/>
      <c r="E2652" s="1330" t="s">
        <v>1463</v>
      </c>
      <c r="F2652" s="1330">
        <v>100</v>
      </c>
      <c r="G2652" s="3148"/>
      <c r="H2652" s="1330" t="s">
        <v>16146</v>
      </c>
      <c r="I2652" s="3148"/>
      <c r="J2652" s="4125"/>
    </row>
    <row r="2653" spans="1:10" ht="25.5">
      <c r="A2653" s="4457"/>
      <c r="B2653" s="4125"/>
      <c r="C2653" s="1330" t="s">
        <v>16147</v>
      </c>
      <c r="D2653" s="3148"/>
      <c r="E2653" s="1330" t="s">
        <v>1463</v>
      </c>
      <c r="F2653" s="1330">
        <v>12</v>
      </c>
      <c r="G2653" s="3148"/>
      <c r="H2653" s="1330" t="s">
        <v>16148</v>
      </c>
      <c r="I2653" s="3148"/>
      <c r="J2653" s="4125"/>
    </row>
    <row r="2654" spans="1:10">
      <c r="A2654" s="4457"/>
      <c r="B2654" s="4125"/>
      <c r="C2654" s="1296" t="s">
        <v>16149</v>
      </c>
      <c r="D2654" s="3149"/>
      <c r="E2654" s="1296" t="s">
        <v>1470</v>
      </c>
      <c r="F2654" s="3243"/>
      <c r="G2654" s="1296">
        <v>4</v>
      </c>
      <c r="H2654" s="1296" t="s">
        <v>16150</v>
      </c>
      <c r="I2654" s="3149"/>
      <c r="J2654" s="4125"/>
    </row>
    <row r="2655" spans="1:10" ht="25.5">
      <c r="A2655" s="4457"/>
      <c r="B2655" s="4125"/>
      <c r="C2655" s="1330" t="s">
        <v>16151</v>
      </c>
      <c r="D2655" s="3148"/>
      <c r="E2655" s="1330" t="s">
        <v>1470</v>
      </c>
      <c r="F2655" s="1330">
        <v>2</v>
      </c>
      <c r="G2655" s="3148"/>
      <c r="H2655" s="1330" t="s">
        <v>16152</v>
      </c>
      <c r="I2655" s="3148"/>
      <c r="J2655" s="4125"/>
    </row>
    <row r="2656" spans="1:10" ht="25.5">
      <c r="A2656" s="4457"/>
      <c r="B2656" s="4125"/>
      <c r="C2656" s="1330" t="s">
        <v>16129</v>
      </c>
      <c r="D2656" s="3148"/>
      <c r="E2656" s="1330" t="s">
        <v>1470</v>
      </c>
      <c r="F2656" s="1330">
        <v>4</v>
      </c>
      <c r="G2656" s="3148"/>
      <c r="H2656" s="1330" t="s">
        <v>16153</v>
      </c>
      <c r="I2656" s="3148"/>
      <c r="J2656" s="4125"/>
    </row>
    <row r="2657" spans="1:10" ht="25.5">
      <c r="A2657" s="4458"/>
      <c r="B2657" s="4126"/>
      <c r="C2657" s="1330" t="s">
        <v>16154</v>
      </c>
      <c r="D2657" s="3148"/>
      <c r="E2657" s="1330" t="s">
        <v>1470</v>
      </c>
      <c r="F2657" s="1330">
        <v>4</v>
      </c>
      <c r="G2657" s="3148"/>
      <c r="H2657" s="1330" t="s">
        <v>16155</v>
      </c>
      <c r="I2657" s="3148"/>
      <c r="J2657" s="4126"/>
    </row>
    <row r="2658" spans="1:10" ht="25.5">
      <c r="A2658" s="4456">
        <v>423</v>
      </c>
      <c r="B2658" s="4447" t="s">
        <v>16156</v>
      </c>
      <c r="C2658" s="1296" t="s">
        <v>14368</v>
      </c>
      <c r="D2658" s="3148"/>
      <c r="E2658" s="1330"/>
      <c r="F2658" s="1330"/>
      <c r="G2658" s="3148"/>
      <c r="H2658" s="1225">
        <v>133513.4</v>
      </c>
      <c r="I2658" s="3148"/>
      <c r="J2658" s="4447" t="s">
        <v>16123</v>
      </c>
    </row>
    <row r="2659" spans="1:10">
      <c r="A2659" s="4457"/>
      <c r="B2659" s="4125"/>
      <c r="C2659" s="1330" t="s">
        <v>16157</v>
      </c>
      <c r="D2659" s="3148"/>
      <c r="E2659" s="1330" t="s">
        <v>1463</v>
      </c>
      <c r="F2659" s="1330">
        <v>450</v>
      </c>
      <c r="G2659" s="3148"/>
      <c r="H2659" s="1330" t="s">
        <v>16158</v>
      </c>
      <c r="I2659" s="3148"/>
      <c r="J2659" s="4125"/>
    </row>
    <row r="2660" spans="1:10" ht="25.5">
      <c r="A2660" s="4457"/>
      <c r="B2660" s="4125"/>
      <c r="C2660" s="1330" t="s">
        <v>16159</v>
      </c>
      <c r="D2660" s="3148"/>
      <c r="E2660" s="1330" t="s">
        <v>1470</v>
      </c>
      <c r="F2660" s="1330">
        <v>18</v>
      </c>
      <c r="G2660" s="3148"/>
      <c r="H2660" s="1330">
        <v>627.36</v>
      </c>
      <c r="I2660" s="3148"/>
      <c r="J2660" s="4125"/>
    </row>
    <row r="2661" spans="1:10" ht="25.5">
      <c r="A2661" s="4457"/>
      <c r="B2661" s="4125"/>
      <c r="C2661" s="1330" t="s">
        <v>16160</v>
      </c>
      <c r="D2661" s="3148"/>
      <c r="E2661" s="1330" t="s">
        <v>1470</v>
      </c>
      <c r="F2661" s="1330">
        <v>34</v>
      </c>
      <c r="G2661" s="3148"/>
      <c r="H2661" s="1330" t="s">
        <v>16161</v>
      </c>
      <c r="I2661" s="3148"/>
      <c r="J2661" s="4125"/>
    </row>
    <row r="2662" spans="1:10" ht="25.5">
      <c r="A2662" s="4457"/>
      <c r="B2662" s="4125"/>
      <c r="C2662" s="1330" t="s">
        <v>16162</v>
      </c>
      <c r="D2662" s="3148"/>
      <c r="E2662" s="1330" t="s">
        <v>1463</v>
      </c>
      <c r="F2662" s="1330">
        <v>36</v>
      </c>
      <c r="G2662" s="3148"/>
      <c r="H2662" s="1330" t="s">
        <v>16163</v>
      </c>
      <c r="I2662" s="3148"/>
      <c r="J2662" s="4125"/>
    </row>
    <row r="2663" spans="1:10">
      <c r="A2663" s="4457"/>
      <c r="B2663" s="4125"/>
      <c r="C2663" s="1330" t="s">
        <v>16164</v>
      </c>
      <c r="D2663" s="3148"/>
      <c r="E2663" s="1330" t="s">
        <v>1470</v>
      </c>
      <c r="F2663" s="1330">
        <v>36</v>
      </c>
      <c r="G2663" s="3148"/>
      <c r="H2663" s="1330">
        <v>806.19</v>
      </c>
      <c r="I2663" s="3148"/>
      <c r="J2663" s="4125"/>
    </row>
    <row r="2664" spans="1:10" ht="25.5">
      <c r="A2664" s="4457"/>
      <c r="B2664" s="4125"/>
      <c r="C2664" s="1330" t="s">
        <v>15852</v>
      </c>
      <c r="D2664" s="3148"/>
      <c r="E2664" s="1330" t="s">
        <v>1470</v>
      </c>
      <c r="F2664" s="1330">
        <v>16</v>
      </c>
      <c r="G2664" s="3148"/>
      <c r="H2664" s="1330">
        <v>877.67</v>
      </c>
      <c r="I2664" s="3148"/>
      <c r="J2664" s="4125"/>
    </row>
    <row r="2665" spans="1:10" ht="25.5">
      <c r="A2665" s="4457"/>
      <c r="B2665" s="4125"/>
      <c r="C2665" s="1330" t="s">
        <v>16165</v>
      </c>
      <c r="D2665" s="3148"/>
      <c r="E2665" s="1330" t="s">
        <v>1470</v>
      </c>
      <c r="F2665" s="1330">
        <v>18</v>
      </c>
      <c r="G2665" s="3148"/>
      <c r="H2665" s="1226">
        <v>3698.04</v>
      </c>
      <c r="I2665" s="3148"/>
      <c r="J2665" s="4125"/>
    </row>
    <row r="2666" spans="1:10" ht="38.25">
      <c r="A2666" s="4457"/>
      <c r="B2666" s="4125"/>
      <c r="C2666" s="1330" t="s">
        <v>16166</v>
      </c>
      <c r="D2666" s="3148"/>
      <c r="E2666" s="1330" t="s">
        <v>1470</v>
      </c>
      <c r="F2666" s="1330">
        <v>8</v>
      </c>
      <c r="G2666" s="3148"/>
      <c r="H2666" s="1330" t="s">
        <v>16167</v>
      </c>
      <c r="I2666" s="3148"/>
      <c r="J2666" s="4125"/>
    </row>
    <row r="2667" spans="1:10">
      <c r="A2667" s="4457"/>
      <c r="B2667" s="4125"/>
      <c r="C2667" s="1330" t="s">
        <v>16168</v>
      </c>
      <c r="D2667" s="3148"/>
      <c r="E2667" s="1330" t="s">
        <v>1470</v>
      </c>
      <c r="F2667" s="1330">
        <v>8</v>
      </c>
      <c r="G2667" s="3148"/>
      <c r="H2667" s="1330" t="s">
        <v>16169</v>
      </c>
      <c r="I2667" s="3148"/>
      <c r="J2667" s="4125"/>
    </row>
    <row r="2668" spans="1:10" ht="51">
      <c r="A2668" s="4457"/>
      <c r="B2668" s="4125"/>
      <c r="C2668" s="1330" t="s">
        <v>16170</v>
      </c>
      <c r="D2668" s="3148"/>
      <c r="E2668" s="1330" t="s">
        <v>1470</v>
      </c>
      <c r="F2668" s="1330">
        <v>8</v>
      </c>
      <c r="G2668" s="3148"/>
      <c r="H2668" s="1330" t="s">
        <v>16171</v>
      </c>
      <c r="I2668" s="3148"/>
      <c r="J2668" s="4125"/>
    </row>
    <row r="2669" spans="1:10" ht="25.5">
      <c r="A2669" s="4457"/>
      <c r="B2669" s="4125"/>
      <c r="C2669" s="1330" t="s">
        <v>16129</v>
      </c>
      <c r="D2669" s="3148"/>
      <c r="E2669" s="1330" t="s">
        <v>1470</v>
      </c>
      <c r="F2669" s="1330">
        <v>8</v>
      </c>
      <c r="G2669" s="3148"/>
      <c r="H2669" s="1330" t="s">
        <v>16172</v>
      </c>
      <c r="I2669" s="3148"/>
      <c r="J2669" s="4125"/>
    </row>
    <row r="2670" spans="1:10" ht="25.5">
      <c r="A2670" s="4457"/>
      <c r="B2670" s="4125"/>
      <c r="C2670" s="1330" t="s">
        <v>16154</v>
      </c>
      <c r="D2670" s="3148"/>
      <c r="E2670" s="1330" t="s">
        <v>1470</v>
      </c>
      <c r="F2670" s="1330">
        <v>8</v>
      </c>
      <c r="G2670" s="3148"/>
      <c r="H2670" s="1330" t="s">
        <v>16173</v>
      </c>
      <c r="I2670" s="3148"/>
      <c r="J2670" s="4125"/>
    </row>
    <row r="2671" spans="1:10" ht="25.5">
      <c r="A2671" s="4457"/>
      <c r="B2671" s="4125"/>
      <c r="C2671" s="1330" t="s">
        <v>16174</v>
      </c>
      <c r="D2671" s="3148"/>
      <c r="E2671" s="1330" t="s">
        <v>1463</v>
      </c>
      <c r="F2671" s="1330">
        <v>8</v>
      </c>
      <c r="G2671" s="3148"/>
      <c r="H2671" s="1330">
        <v>264.27</v>
      </c>
      <c r="I2671" s="3148"/>
      <c r="J2671" s="4125"/>
    </row>
    <row r="2672" spans="1:10" ht="25.5">
      <c r="A2672" s="4457"/>
      <c r="B2672" s="4125"/>
      <c r="C2672" s="1330" t="s">
        <v>16147</v>
      </c>
      <c r="D2672" s="3148"/>
      <c r="E2672" s="1330" t="s">
        <v>1463</v>
      </c>
      <c r="F2672" s="1330">
        <v>16</v>
      </c>
      <c r="G2672" s="3148"/>
      <c r="H2672" s="1330">
        <v>851.91</v>
      </c>
      <c r="I2672" s="3148"/>
      <c r="J2672" s="4125"/>
    </row>
    <row r="2673" spans="1:10" ht="38.25">
      <c r="A2673" s="4457"/>
      <c r="B2673" s="4125"/>
      <c r="C2673" s="1330" t="s">
        <v>16175</v>
      </c>
      <c r="D2673" s="3148"/>
      <c r="E2673" s="1330" t="s">
        <v>1470</v>
      </c>
      <c r="F2673" s="1330">
        <v>1</v>
      </c>
      <c r="G2673" s="3148"/>
      <c r="H2673" s="1330" t="s">
        <v>16176</v>
      </c>
      <c r="I2673" s="3148"/>
      <c r="J2673" s="4125"/>
    </row>
    <row r="2674" spans="1:10" ht="25.5">
      <c r="A2674" s="4457"/>
      <c r="B2674" s="4125"/>
      <c r="C2674" s="1330" t="s">
        <v>16177</v>
      </c>
      <c r="D2674" s="3148"/>
      <c r="E2674" s="1330" t="s">
        <v>1470</v>
      </c>
      <c r="F2674" s="1330" t="s">
        <v>2359</v>
      </c>
      <c r="G2674" s="3148"/>
      <c r="H2674" s="1330">
        <v>293.64</v>
      </c>
      <c r="I2674" s="3148"/>
      <c r="J2674" s="4125"/>
    </row>
    <row r="2675" spans="1:10" ht="38.25">
      <c r="A2675" s="4457"/>
      <c r="B2675" s="4125"/>
      <c r="C2675" s="1330" t="s">
        <v>16178</v>
      </c>
      <c r="D2675" s="3148"/>
      <c r="E2675" s="1330" t="s">
        <v>1470</v>
      </c>
      <c r="F2675" s="1330">
        <v>2</v>
      </c>
      <c r="G2675" s="3148"/>
      <c r="H2675" s="1330" t="s">
        <v>16179</v>
      </c>
      <c r="I2675" s="3148"/>
      <c r="J2675" s="4125"/>
    </row>
    <row r="2676" spans="1:10">
      <c r="A2676" s="4457"/>
      <c r="B2676" s="4125"/>
      <c r="C2676" s="1330" t="s">
        <v>16180</v>
      </c>
      <c r="D2676" s="3148"/>
      <c r="E2676" s="1330" t="s">
        <v>1470</v>
      </c>
      <c r="F2676" s="1330">
        <v>1</v>
      </c>
      <c r="G2676" s="3148"/>
      <c r="H2676" s="1330" t="s">
        <v>16181</v>
      </c>
      <c r="I2676" s="3148"/>
      <c r="J2676" s="4125"/>
    </row>
    <row r="2677" spans="1:10" ht="25.5">
      <c r="A2677" s="4457"/>
      <c r="B2677" s="4125"/>
      <c r="C2677" s="1330" t="s">
        <v>16182</v>
      </c>
      <c r="D2677" s="3148"/>
      <c r="E2677" s="1330" t="s">
        <v>1470</v>
      </c>
      <c r="F2677" s="1330">
        <v>1</v>
      </c>
      <c r="G2677" s="3148"/>
      <c r="H2677" s="1330" t="s">
        <v>16183</v>
      </c>
      <c r="I2677" s="3148"/>
      <c r="J2677" s="4125"/>
    </row>
    <row r="2678" spans="1:10">
      <c r="A2678" s="4457"/>
      <c r="B2678" s="4125"/>
      <c r="C2678" s="1330" t="s">
        <v>16184</v>
      </c>
      <c r="D2678" s="3148"/>
      <c r="E2678" s="1330" t="s">
        <v>1470</v>
      </c>
      <c r="F2678" s="1330">
        <v>1</v>
      </c>
      <c r="G2678" s="3148"/>
      <c r="H2678" s="1330" t="s">
        <v>16185</v>
      </c>
      <c r="I2678" s="3148"/>
      <c r="J2678" s="4125"/>
    </row>
    <row r="2679" spans="1:10" ht="38.25">
      <c r="A2679" s="4457"/>
      <c r="B2679" s="4125"/>
      <c r="C2679" s="1330" t="s">
        <v>16186</v>
      </c>
      <c r="D2679" s="3148"/>
      <c r="E2679" s="1330" t="s">
        <v>1470</v>
      </c>
      <c r="F2679" s="1330">
        <v>1</v>
      </c>
      <c r="G2679" s="3148"/>
      <c r="H2679" s="1330">
        <v>916.34</v>
      </c>
      <c r="I2679" s="3148"/>
      <c r="J2679" s="4125"/>
    </row>
    <row r="2680" spans="1:10">
      <c r="A2680" s="4457"/>
      <c r="B2680" s="4125"/>
      <c r="C2680" s="3141" t="s">
        <v>16187</v>
      </c>
      <c r="D2680" s="3152"/>
      <c r="E2680" s="1330" t="s">
        <v>1463</v>
      </c>
      <c r="F2680" s="1330">
        <v>5</v>
      </c>
      <c r="G2680" s="3148"/>
      <c r="H2680" s="1330">
        <v>537.28</v>
      </c>
      <c r="I2680" s="3148"/>
      <c r="J2680" s="4125"/>
    </row>
    <row r="2681" spans="1:10" ht="25.5">
      <c r="A2681" s="4458"/>
      <c r="B2681" s="4126"/>
      <c r="C2681" s="3141" t="s">
        <v>16188</v>
      </c>
      <c r="D2681" s="3152"/>
      <c r="E2681" s="1330" t="s">
        <v>1463</v>
      </c>
      <c r="F2681" s="1330">
        <v>3</v>
      </c>
      <c r="G2681" s="3148"/>
      <c r="H2681" s="1330">
        <v>726.68</v>
      </c>
      <c r="I2681" s="3148"/>
      <c r="J2681" s="4126"/>
    </row>
    <row r="2682" spans="1:10" ht="25.5">
      <c r="A2682" s="4523">
        <v>424</v>
      </c>
      <c r="B2682" s="4447" t="s">
        <v>16189</v>
      </c>
      <c r="C2682" s="3217" t="s">
        <v>14368</v>
      </c>
      <c r="D2682" s="3152"/>
      <c r="E2682" s="1330"/>
      <c r="F2682" s="1330"/>
      <c r="G2682" s="3148"/>
      <c r="H2682" s="1296" t="s">
        <v>16190</v>
      </c>
      <c r="I2682" s="3148"/>
      <c r="J2682" s="4447" t="s">
        <v>16123</v>
      </c>
    </row>
    <row r="2683" spans="1:10">
      <c r="A2683" s="4524"/>
      <c r="B2683" s="4125"/>
      <c r="C2683" s="3141" t="s">
        <v>16137</v>
      </c>
      <c r="D2683" s="3152"/>
      <c r="E2683" s="1330" t="s">
        <v>1463</v>
      </c>
      <c r="F2683" s="1330">
        <v>220</v>
      </c>
      <c r="G2683" s="3148"/>
      <c r="H2683" s="1330" t="s">
        <v>16191</v>
      </c>
      <c r="I2683" s="3148"/>
      <c r="J2683" s="4125"/>
    </row>
    <row r="2684" spans="1:10" ht="25.5">
      <c r="A2684" s="4524"/>
      <c r="B2684" s="4125"/>
      <c r="C2684" s="1330" t="s">
        <v>16147</v>
      </c>
      <c r="D2684" s="3148"/>
      <c r="E2684" s="1330" t="s">
        <v>1463</v>
      </c>
      <c r="F2684" s="1330">
        <v>18</v>
      </c>
      <c r="G2684" s="3148"/>
      <c r="H2684" s="1330" t="s">
        <v>16192</v>
      </c>
      <c r="I2684" s="3148"/>
      <c r="J2684" s="4125"/>
    </row>
    <row r="2685" spans="1:10" ht="25.5">
      <c r="A2685" s="4524"/>
      <c r="B2685" s="4125"/>
      <c r="C2685" s="1330" t="s">
        <v>16193</v>
      </c>
      <c r="D2685" s="3148"/>
      <c r="E2685" s="1330" t="s">
        <v>1463</v>
      </c>
      <c r="F2685" s="1330">
        <v>12</v>
      </c>
      <c r="G2685" s="3148"/>
      <c r="H2685" s="1330" t="s">
        <v>16194</v>
      </c>
      <c r="I2685" s="3148"/>
      <c r="J2685" s="4125"/>
    </row>
    <row r="2686" spans="1:10">
      <c r="A2686" s="4524"/>
      <c r="B2686" s="4125"/>
      <c r="C2686" s="1330" t="s">
        <v>16195</v>
      </c>
      <c r="D2686" s="3148"/>
      <c r="E2686" s="1330" t="s">
        <v>1470</v>
      </c>
      <c r="F2686" s="1330">
        <v>6</v>
      </c>
      <c r="G2686" s="3148"/>
      <c r="H2686" s="1330" t="s">
        <v>16196</v>
      </c>
      <c r="I2686" s="3148"/>
      <c r="J2686" s="4125"/>
    </row>
    <row r="2687" spans="1:10" ht="25.5">
      <c r="A2687" s="4524"/>
      <c r="B2687" s="4125"/>
      <c r="C2687" s="1330" t="s">
        <v>16129</v>
      </c>
      <c r="D2687" s="3148"/>
      <c r="E2687" s="1330" t="s">
        <v>1470</v>
      </c>
      <c r="F2687" s="1330">
        <v>6</v>
      </c>
      <c r="G2687" s="3148"/>
      <c r="H2687" s="1226">
        <v>41498.639999999999</v>
      </c>
      <c r="I2687" s="3148"/>
      <c r="J2687" s="4125"/>
    </row>
    <row r="2688" spans="1:10" ht="25.5">
      <c r="A2688" s="4525"/>
      <c r="B2688" s="4126"/>
      <c r="C2688" s="1330" t="s">
        <v>16154</v>
      </c>
      <c r="D2688" s="3148"/>
      <c r="E2688" s="1330" t="s">
        <v>1470</v>
      </c>
      <c r="F2688" s="1330">
        <v>6</v>
      </c>
      <c r="G2688" s="3148"/>
      <c r="H2688" s="3075" t="s">
        <v>16197</v>
      </c>
      <c r="I2688" s="3148"/>
      <c r="J2688" s="4126"/>
    </row>
    <row r="2689" spans="1:10" ht="25.5">
      <c r="A2689" s="4456">
        <v>425</v>
      </c>
      <c r="B2689" s="4447" t="s">
        <v>16198</v>
      </c>
      <c r="C2689" s="3217" t="s">
        <v>14368</v>
      </c>
      <c r="D2689" s="3152"/>
      <c r="E2689" s="3075"/>
      <c r="F2689" s="3075"/>
      <c r="G2689" s="3242"/>
      <c r="H2689" s="1296" t="s">
        <v>16199</v>
      </c>
      <c r="I2689" s="3152"/>
      <c r="J2689" s="4447" t="s">
        <v>16123</v>
      </c>
    </row>
    <row r="2690" spans="1:10" ht="25.5">
      <c r="A2690" s="4457"/>
      <c r="B2690" s="4125"/>
      <c r="C2690" s="1330" t="s">
        <v>16200</v>
      </c>
      <c r="D2690" s="3242"/>
      <c r="E2690" s="1330" t="s">
        <v>1463</v>
      </c>
      <c r="F2690" s="1330">
        <v>120</v>
      </c>
      <c r="G2690" s="3244"/>
      <c r="H2690" s="1330" t="s">
        <v>16201</v>
      </c>
      <c r="I2690" s="3152"/>
      <c r="J2690" s="4125"/>
    </row>
    <row r="2691" spans="1:10">
      <c r="A2691" s="4457"/>
      <c r="B2691" s="4125"/>
      <c r="C2691" s="1330" t="s">
        <v>16137</v>
      </c>
      <c r="D2691" s="3242"/>
      <c r="E2691" s="1330" t="s">
        <v>1463</v>
      </c>
      <c r="F2691" s="1330">
        <v>395</v>
      </c>
      <c r="G2691" s="3244"/>
      <c r="H2691" s="1330" t="s">
        <v>16202</v>
      </c>
      <c r="I2691" s="3152"/>
      <c r="J2691" s="4125"/>
    </row>
    <row r="2692" spans="1:10">
      <c r="A2692" s="4457"/>
      <c r="B2692" s="4125"/>
      <c r="C2692" s="1330" t="s">
        <v>16168</v>
      </c>
      <c r="D2692" s="3242"/>
      <c r="E2692" s="1330" t="s">
        <v>1470</v>
      </c>
      <c r="F2692" s="1330">
        <v>11</v>
      </c>
      <c r="G2692" s="3244"/>
      <c r="H2692" s="1330" t="s">
        <v>16203</v>
      </c>
      <c r="I2692" s="3152"/>
      <c r="J2692" s="4125"/>
    </row>
    <row r="2693" spans="1:10" ht="25.5">
      <c r="A2693" s="4457"/>
      <c r="B2693" s="4125"/>
      <c r="C2693" s="1330" t="s">
        <v>16204</v>
      </c>
      <c r="D2693" s="3242"/>
      <c r="E2693" s="1330" t="s">
        <v>1470</v>
      </c>
      <c r="F2693" s="1330">
        <v>11</v>
      </c>
      <c r="G2693" s="3244"/>
      <c r="H2693" s="1330" t="s">
        <v>16205</v>
      </c>
      <c r="I2693" s="3152"/>
      <c r="J2693" s="4125"/>
    </row>
    <row r="2694" spans="1:10" ht="25.5">
      <c r="A2694" s="4457"/>
      <c r="B2694" s="4125"/>
      <c r="C2694" s="1330" t="s">
        <v>16154</v>
      </c>
      <c r="D2694" s="3242"/>
      <c r="E2694" s="1330" t="s">
        <v>1470</v>
      </c>
      <c r="F2694" s="1330">
        <v>11</v>
      </c>
      <c r="G2694" s="3244"/>
      <c r="H2694" s="1330" t="s">
        <v>16206</v>
      </c>
      <c r="I2694" s="3152"/>
      <c r="J2694" s="4125"/>
    </row>
    <row r="2695" spans="1:10" ht="25.5">
      <c r="A2695" s="4457"/>
      <c r="B2695" s="4125"/>
      <c r="C2695" s="1330" t="s">
        <v>16147</v>
      </c>
      <c r="D2695" s="3242"/>
      <c r="E2695" s="1330" t="s">
        <v>1463</v>
      </c>
      <c r="F2695" s="1330">
        <v>22</v>
      </c>
      <c r="G2695" s="3244"/>
      <c r="H2695" s="1330" t="s">
        <v>16207</v>
      </c>
      <c r="I2695" s="3152"/>
      <c r="J2695" s="4125"/>
    </row>
    <row r="2696" spans="1:10" ht="38.25">
      <c r="A2696" s="4457"/>
      <c r="B2696" s="4125"/>
      <c r="C2696" s="1330" t="s">
        <v>16175</v>
      </c>
      <c r="D2696" s="3148"/>
      <c r="E2696" s="3077" t="s">
        <v>1470</v>
      </c>
      <c r="F2696" s="3077">
        <v>1</v>
      </c>
      <c r="G2696" s="3242"/>
      <c r="H2696" s="1330" t="s">
        <v>16208</v>
      </c>
      <c r="I2696" s="3152"/>
      <c r="J2696" s="4125"/>
    </row>
    <row r="2697" spans="1:10" ht="38.25">
      <c r="A2697" s="4457"/>
      <c r="B2697" s="4125"/>
      <c r="C2697" s="1330" t="s">
        <v>16209</v>
      </c>
      <c r="D2697" s="3148"/>
      <c r="E2697" s="1330" t="s">
        <v>1470</v>
      </c>
      <c r="F2697" s="1330">
        <v>1</v>
      </c>
      <c r="G2697" s="3148"/>
      <c r="H2697" s="1226">
        <v>5107.21</v>
      </c>
      <c r="I2697" s="3148"/>
      <c r="J2697" s="4125"/>
    </row>
    <row r="2698" spans="1:10">
      <c r="A2698" s="4457"/>
      <c r="B2698" s="4125"/>
      <c r="C2698" s="1330" t="s">
        <v>16184</v>
      </c>
      <c r="D2698" s="3148"/>
      <c r="E2698" s="1330" t="s">
        <v>1470</v>
      </c>
      <c r="F2698" s="1330">
        <v>1</v>
      </c>
      <c r="G2698" s="3148"/>
      <c r="H2698" s="1330" t="s">
        <v>16210</v>
      </c>
      <c r="I2698" s="3148"/>
      <c r="J2698" s="4125"/>
    </row>
    <row r="2699" spans="1:10" ht="25.5">
      <c r="A2699" s="4458"/>
      <c r="B2699" s="4126"/>
      <c r="C2699" s="1330" t="s">
        <v>16211</v>
      </c>
      <c r="D2699" s="3148"/>
      <c r="E2699" s="1330" t="s">
        <v>1470</v>
      </c>
      <c r="F2699" s="1330">
        <v>1</v>
      </c>
      <c r="G2699" s="3148"/>
      <c r="H2699" s="1330">
        <v>964.68</v>
      </c>
      <c r="I2699" s="3148"/>
      <c r="J2699" s="4126"/>
    </row>
    <row r="2700" spans="1:10" ht="25.5">
      <c r="A2700" s="4456">
        <v>426</v>
      </c>
      <c r="B2700" s="4447" t="s">
        <v>16212</v>
      </c>
      <c r="C2700" s="1296" t="s">
        <v>14368</v>
      </c>
      <c r="D2700" s="3148"/>
      <c r="E2700" s="1330"/>
      <c r="F2700" s="1330"/>
      <c r="G2700" s="3148"/>
      <c r="H2700" s="1296" t="s">
        <v>16213</v>
      </c>
      <c r="I2700" s="3148"/>
      <c r="J2700" s="4447" t="s">
        <v>16123</v>
      </c>
    </row>
    <row r="2701" spans="1:10">
      <c r="A2701" s="4457"/>
      <c r="B2701" s="4125"/>
      <c r="C2701" s="1330" t="s">
        <v>16137</v>
      </c>
      <c r="D2701" s="3148"/>
      <c r="E2701" s="1330" t="s">
        <v>1463</v>
      </c>
      <c r="F2701" s="1330">
        <v>370</v>
      </c>
      <c r="G2701" s="3148"/>
      <c r="H2701" s="1330" t="s">
        <v>16214</v>
      </c>
      <c r="I2701" s="3148"/>
      <c r="J2701" s="4125"/>
    </row>
    <row r="2702" spans="1:10">
      <c r="A2702" s="4457"/>
      <c r="B2702" s="4125"/>
      <c r="C2702" s="1330" t="s">
        <v>16215</v>
      </c>
      <c r="D2702" s="3148"/>
      <c r="E2702" s="1330" t="s">
        <v>1463</v>
      </c>
      <c r="F2702" s="1330">
        <v>10</v>
      </c>
      <c r="G2702" s="3148"/>
      <c r="H2702" s="1330" t="s">
        <v>16216</v>
      </c>
      <c r="I2702" s="3148"/>
      <c r="J2702" s="4125"/>
    </row>
    <row r="2703" spans="1:10" ht="25.5">
      <c r="A2703" s="4457"/>
      <c r="B2703" s="4125"/>
      <c r="C2703" s="1330" t="s">
        <v>16193</v>
      </c>
      <c r="D2703" s="3148"/>
      <c r="E2703" s="1330" t="s">
        <v>1463</v>
      </c>
      <c r="F2703" s="1330">
        <v>10</v>
      </c>
      <c r="G2703" s="3148"/>
      <c r="H2703" s="1330" t="s">
        <v>16217</v>
      </c>
      <c r="I2703" s="3148"/>
      <c r="J2703" s="4125"/>
    </row>
    <row r="2704" spans="1:10" ht="38.25">
      <c r="A2704" s="4457"/>
      <c r="B2704" s="4125"/>
      <c r="C2704" s="1330" t="s">
        <v>16218</v>
      </c>
      <c r="D2704" s="3148"/>
      <c r="E2704" s="1330" t="s">
        <v>1470</v>
      </c>
      <c r="F2704" s="1330">
        <v>1</v>
      </c>
      <c r="G2704" s="3148"/>
      <c r="H2704" s="1330" t="s">
        <v>16219</v>
      </c>
      <c r="I2704" s="3148"/>
      <c r="J2704" s="4125"/>
    </row>
    <row r="2705" spans="1:10">
      <c r="A2705" s="4457"/>
      <c r="B2705" s="4125"/>
      <c r="C2705" s="1330" t="s">
        <v>16184</v>
      </c>
      <c r="D2705" s="3148"/>
      <c r="E2705" s="1330" t="s">
        <v>1470</v>
      </c>
      <c r="F2705" s="1330">
        <v>1</v>
      </c>
      <c r="G2705" s="3148"/>
      <c r="H2705" s="1330">
        <v>889.02</v>
      </c>
      <c r="I2705" s="3148"/>
      <c r="J2705" s="4125"/>
    </row>
    <row r="2706" spans="1:10" ht="25.5">
      <c r="A2706" s="4458"/>
      <c r="B2706" s="4126"/>
      <c r="C2706" s="1330" t="s">
        <v>16211</v>
      </c>
      <c r="D2706" s="3148"/>
      <c r="E2706" s="1330" t="s">
        <v>1470</v>
      </c>
      <c r="F2706" s="1330">
        <v>1</v>
      </c>
      <c r="G2706" s="3148"/>
      <c r="H2706" s="1330">
        <v>997.84</v>
      </c>
      <c r="I2706" s="3148"/>
      <c r="J2706" s="4126"/>
    </row>
    <row r="2707" spans="1:10" ht="25.5">
      <c r="A2707" s="4456">
        <v>427</v>
      </c>
      <c r="B2707" s="4447" t="s">
        <v>16220</v>
      </c>
      <c r="C2707" s="1296" t="s">
        <v>14368</v>
      </c>
      <c r="D2707" s="3148"/>
      <c r="E2707" s="1330"/>
      <c r="F2707" s="1330"/>
      <c r="G2707" s="3148"/>
      <c r="H2707" s="1296" t="s">
        <v>16221</v>
      </c>
      <c r="I2707" s="3148"/>
      <c r="J2707" s="4447" t="s">
        <v>16123</v>
      </c>
    </row>
    <row r="2708" spans="1:10">
      <c r="A2708" s="4457"/>
      <c r="B2708" s="4125"/>
      <c r="C2708" s="1296" t="s">
        <v>16222</v>
      </c>
      <c r="D2708" s="3148"/>
      <c r="E2708" s="1296" t="s">
        <v>1470</v>
      </c>
      <c r="F2708" s="3236"/>
      <c r="G2708" s="1296">
        <v>7</v>
      </c>
      <c r="H2708" s="1226">
        <v>83427.179999999993</v>
      </c>
      <c r="I2708" s="3148"/>
      <c r="J2708" s="4125"/>
    </row>
    <row r="2709" spans="1:10">
      <c r="A2709" s="4457"/>
      <c r="B2709" s="4125"/>
      <c r="C2709" s="1296" t="s">
        <v>16223</v>
      </c>
      <c r="D2709" s="3148"/>
      <c r="E2709" s="1296" t="s">
        <v>1470</v>
      </c>
      <c r="F2709" s="3236"/>
      <c r="G2709" s="1296">
        <v>1</v>
      </c>
      <c r="H2709" s="1330" t="s">
        <v>16224</v>
      </c>
      <c r="I2709" s="3148"/>
      <c r="J2709" s="4125"/>
    </row>
    <row r="2710" spans="1:10">
      <c r="A2710" s="4457"/>
      <c r="B2710" s="4125"/>
      <c r="C2710" s="1330" t="s">
        <v>16225</v>
      </c>
      <c r="D2710" s="3148"/>
      <c r="E2710" s="1330" t="s">
        <v>1463</v>
      </c>
      <c r="F2710" s="1330">
        <v>240</v>
      </c>
      <c r="G2710" s="3148"/>
      <c r="H2710" s="1226">
        <v>29773.65</v>
      </c>
      <c r="I2710" s="3148"/>
      <c r="J2710" s="4125"/>
    </row>
    <row r="2711" spans="1:10" ht="25.5">
      <c r="A2711" s="4457"/>
      <c r="B2711" s="4125"/>
      <c r="C2711" s="1330" t="s">
        <v>16204</v>
      </c>
      <c r="D2711" s="3148"/>
      <c r="E2711" s="1330" t="s">
        <v>1470</v>
      </c>
      <c r="F2711" s="1330">
        <v>10</v>
      </c>
      <c r="G2711" s="3148"/>
      <c r="H2711" s="1330" t="s">
        <v>16226</v>
      </c>
      <c r="I2711" s="3148"/>
      <c r="J2711" s="4125"/>
    </row>
    <row r="2712" spans="1:10" ht="25.5">
      <c r="A2712" s="4457"/>
      <c r="B2712" s="4125"/>
      <c r="C2712" s="1330" t="s">
        <v>16154</v>
      </c>
      <c r="D2712" s="3148"/>
      <c r="E2712" s="1330" t="s">
        <v>1470</v>
      </c>
      <c r="F2712" s="1330">
        <v>10</v>
      </c>
      <c r="G2712" s="3148"/>
      <c r="H2712" s="1330" t="s">
        <v>16227</v>
      </c>
      <c r="I2712" s="3148"/>
      <c r="J2712" s="4125"/>
    </row>
    <row r="2713" spans="1:10">
      <c r="A2713" s="4457"/>
      <c r="B2713" s="4125"/>
      <c r="C2713" s="1330" t="s">
        <v>16228</v>
      </c>
      <c r="D2713" s="3148"/>
      <c r="E2713" s="1330" t="s">
        <v>1470</v>
      </c>
      <c r="F2713" s="1330">
        <v>1</v>
      </c>
      <c r="G2713" s="3148"/>
      <c r="H2713" s="1330" t="s">
        <v>16229</v>
      </c>
      <c r="I2713" s="3148"/>
      <c r="J2713" s="4125"/>
    </row>
    <row r="2714" spans="1:10">
      <c r="A2714" s="4457"/>
      <c r="B2714" s="4125"/>
      <c r="C2714" s="1330" t="s">
        <v>16230</v>
      </c>
      <c r="D2714" s="3148"/>
      <c r="E2714" s="1330" t="s">
        <v>1470</v>
      </c>
      <c r="F2714" s="1330">
        <v>1</v>
      </c>
      <c r="G2714" s="3148"/>
      <c r="H2714" s="1330">
        <v>293.43</v>
      </c>
      <c r="I2714" s="3148"/>
      <c r="J2714" s="4125"/>
    </row>
    <row r="2715" spans="1:10">
      <c r="A2715" s="4457"/>
      <c r="B2715" s="4125"/>
      <c r="C2715" s="1330" t="s">
        <v>16215</v>
      </c>
      <c r="D2715" s="3148"/>
      <c r="E2715" s="1330" t="s">
        <v>1463</v>
      </c>
      <c r="F2715" s="1330">
        <v>30</v>
      </c>
      <c r="G2715" s="3148"/>
      <c r="H2715" s="1330" t="s">
        <v>16231</v>
      </c>
      <c r="I2715" s="3148"/>
      <c r="J2715" s="4125"/>
    </row>
    <row r="2716" spans="1:10" ht="25.5">
      <c r="A2716" s="4457"/>
      <c r="B2716" s="4125"/>
      <c r="C2716" s="1330" t="s">
        <v>16232</v>
      </c>
      <c r="D2716" s="3148"/>
      <c r="E2716" s="1330" t="s">
        <v>1463</v>
      </c>
      <c r="F2716" s="1330">
        <v>12</v>
      </c>
      <c r="G2716" s="3148"/>
      <c r="H2716" s="1330" t="s">
        <v>16233</v>
      </c>
      <c r="I2716" s="3148"/>
      <c r="J2716" s="4125"/>
    </row>
    <row r="2717" spans="1:10" ht="38.25">
      <c r="A2717" s="4457"/>
      <c r="B2717" s="4125"/>
      <c r="C2717" s="1330" t="s">
        <v>16178</v>
      </c>
      <c r="D2717" s="3148"/>
      <c r="E2717" s="1330" t="s">
        <v>1470</v>
      </c>
      <c r="F2717" s="1330">
        <v>2</v>
      </c>
      <c r="G2717" s="3148"/>
      <c r="H2717" s="1330" t="s">
        <v>16234</v>
      </c>
      <c r="I2717" s="3148"/>
      <c r="J2717" s="4125"/>
    </row>
    <row r="2718" spans="1:10">
      <c r="A2718" s="4457"/>
      <c r="B2718" s="4125"/>
      <c r="C2718" s="1330" t="s">
        <v>16235</v>
      </c>
      <c r="D2718" s="3148"/>
      <c r="E2718" s="1330" t="s">
        <v>1470</v>
      </c>
      <c r="F2718" s="1330">
        <v>1</v>
      </c>
      <c r="G2718" s="3148"/>
      <c r="H2718" s="1330" t="s">
        <v>16236</v>
      </c>
      <c r="I2718" s="3148"/>
      <c r="J2718" s="4125"/>
    </row>
    <row r="2719" spans="1:10">
      <c r="A2719" s="4457"/>
      <c r="B2719" s="4125"/>
      <c r="C2719" s="1330" t="s">
        <v>16184</v>
      </c>
      <c r="D2719" s="3148"/>
      <c r="E2719" s="1330" t="s">
        <v>1470</v>
      </c>
      <c r="F2719" s="1330">
        <v>1</v>
      </c>
      <c r="G2719" s="3148"/>
      <c r="H2719" s="1330" t="s">
        <v>16237</v>
      </c>
      <c r="I2719" s="3148"/>
      <c r="J2719" s="4125"/>
    </row>
    <row r="2720" spans="1:10" ht="25.5">
      <c r="A2720" s="4457"/>
      <c r="B2720" s="4125"/>
      <c r="C2720" s="1330" t="s">
        <v>16238</v>
      </c>
      <c r="D2720" s="3148"/>
      <c r="E2720" s="1330" t="s">
        <v>1470</v>
      </c>
      <c r="F2720" s="1330">
        <v>1</v>
      </c>
      <c r="G2720" s="3148"/>
      <c r="H2720" s="1330" t="s">
        <v>16239</v>
      </c>
      <c r="I2720" s="3148"/>
      <c r="J2720" s="4125"/>
    </row>
    <row r="2721" spans="1:10" ht="25.5">
      <c r="A2721" s="4458"/>
      <c r="B2721" s="4126"/>
      <c r="C2721" s="1330" t="s">
        <v>16211</v>
      </c>
      <c r="D2721" s="3148"/>
      <c r="E2721" s="1330" t="s">
        <v>1470</v>
      </c>
      <c r="F2721" s="1330">
        <v>1</v>
      </c>
      <c r="G2721" s="3148"/>
      <c r="H2721" s="1330">
        <v>983.98</v>
      </c>
      <c r="I2721" s="3148"/>
      <c r="J2721" s="4126"/>
    </row>
    <row r="2722" spans="1:10">
      <c r="A2722" s="3121"/>
      <c r="B2722" s="853" t="s">
        <v>16121</v>
      </c>
      <c r="C2722" s="3149"/>
      <c r="D2722" s="3149"/>
      <c r="E2722" s="1296"/>
      <c r="F2722" s="1296"/>
      <c r="G2722" s="3149"/>
      <c r="H2722" s="1225">
        <v>1327238.79</v>
      </c>
      <c r="I2722" s="3148"/>
      <c r="J2722" s="3123"/>
    </row>
    <row r="2723" spans="1:10" ht="25.5">
      <c r="A2723" s="4456">
        <v>428</v>
      </c>
      <c r="B2723" s="4447" t="s">
        <v>16240</v>
      </c>
      <c r="C2723" s="1296" t="s">
        <v>14034</v>
      </c>
      <c r="D2723" s="851"/>
      <c r="E2723" s="1296"/>
      <c r="F2723" s="1296"/>
      <c r="G2723" s="851"/>
      <c r="H2723" s="1225">
        <v>1</v>
      </c>
      <c r="I2723" s="2844"/>
      <c r="J2723" s="4447" t="s">
        <v>16241</v>
      </c>
    </row>
    <row r="2724" spans="1:10">
      <c r="A2724" s="4457"/>
      <c r="B2724" s="4125"/>
      <c r="C2724" s="2844" t="s">
        <v>16242</v>
      </c>
      <c r="D2724" s="2844"/>
      <c r="E2724" s="1330" t="s">
        <v>2382</v>
      </c>
      <c r="F2724" s="1330">
        <v>720</v>
      </c>
      <c r="G2724" s="851"/>
      <c r="H2724" s="1225"/>
      <c r="I2724" s="2844"/>
      <c r="J2724" s="4125"/>
    </row>
    <row r="2725" spans="1:10">
      <c r="A2725" s="4457"/>
      <c r="B2725" s="4125"/>
      <c r="C2725" s="2844" t="s">
        <v>16243</v>
      </c>
      <c r="D2725" s="2844"/>
      <c r="E2725" s="1330" t="s">
        <v>1826</v>
      </c>
      <c r="F2725" s="1330">
        <v>29</v>
      </c>
      <c r="G2725" s="851"/>
      <c r="H2725" s="1225"/>
      <c r="I2725" s="2844"/>
      <c r="J2725" s="4125"/>
    </row>
    <row r="2726" spans="1:10">
      <c r="A2726" s="4458"/>
      <c r="B2726" s="4126"/>
      <c r="C2726" s="2844" t="s">
        <v>3575</v>
      </c>
      <c r="D2726" s="2844"/>
      <c r="E2726" s="1330" t="s">
        <v>1826</v>
      </c>
      <c r="F2726" s="1330">
        <v>6</v>
      </c>
      <c r="G2726" s="851"/>
      <c r="H2726" s="1225"/>
      <c r="I2726" s="2844"/>
      <c r="J2726" s="4126"/>
    </row>
    <row r="2727" spans="1:10" ht="25.5">
      <c r="A2727" s="4451">
        <v>429</v>
      </c>
      <c r="B2727" s="4447" t="s">
        <v>16244</v>
      </c>
      <c r="C2727" s="1296" t="s">
        <v>14034</v>
      </c>
      <c r="D2727" s="3148"/>
      <c r="E2727" s="2844"/>
      <c r="F2727" s="2844"/>
      <c r="G2727" s="2844"/>
      <c r="H2727" s="1380">
        <v>15931982</v>
      </c>
      <c r="I2727" s="1330"/>
      <c r="J2727" s="4447" t="s">
        <v>16245</v>
      </c>
    </row>
    <row r="2728" spans="1:10" ht="25.5">
      <c r="A2728" s="4452"/>
      <c r="B2728" s="4125"/>
      <c r="C2728" s="1330" t="s">
        <v>16246</v>
      </c>
      <c r="D2728" s="3148"/>
      <c r="E2728" s="2844" t="s">
        <v>2179</v>
      </c>
      <c r="F2728" s="2844">
        <v>650</v>
      </c>
      <c r="G2728" s="2844"/>
      <c r="H2728" s="2844" t="s">
        <v>16247</v>
      </c>
      <c r="I2728" s="1330"/>
      <c r="J2728" s="4125"/>
    </row>
    <row r="2729" spans="1:10" ht="38.25">
      <c r="A2729" s="4452"/>
      <c r="B2729" s="4125"/>
      <c r="C2729" s="1296" t="s">
        <v>16013</v>
      </c>
      <c r="D2729" s="3149"/>
      <c r="E2729" s="851" t="s">
        <v>1826</v>
      </c>
      <c r="F2729" s="3150"/>
      <c r="G2729" s="851">
        <v>43</v>
      </c>
      <c r="H2729" s="851" t="s">
        <v>16248</v>
      </c>
      <c r="I2729" s="1296"/>
      <c r="J2729" s="4125"/>
    </row>
    <row r="2730" spans="1:10" ht="38.25">
      <c r="A2730" s="4452"/>
      <c r="B2730" s="4125"/>
      <c r="C2730" s="1296" t="s">
        <v>16014</v>
      </c>
      <c r="D2730" s="3149"/>
      <c r="E2730" s="851" t="s">
        <v>1826</v>
      </c>
      <c r="F2730" s="3150"/>
      <c r="G2730" s="851">
        <v>2</v>
      </c>
      <c r="H2730" s="955">
        <v>492719.88</v>
      </c>
      <c r="I2730" s="851"/>
      <c r="J2730" s="4125"/>
    </row>
    <row r="2731" spans="1:10" ht="38.25">
      <c r="A2731" s="4452"/>
      <c r="B2731" s="4125"/>
      <c r="C2731" s="1330" t="s">
        <v>16015</v>
      </c>
      <c r="D2731" s="3148"/>
      <c r="E2731" s="3151" t="s">
        <v>1826</v>
      </c>
      <c r="F2731" s="3151">
        <v>43</v>
      </c>
      <c r="G2731" s="3148"/>
      <c r="H2731" s="3151" t="s">
        <v>16249</v>
      </c>
      <c r="I2731" s="1227"/>
      <c r="J2731" s="4125"/>
    </row>
    <row r="2732" spans="1:10" ht="38.25">
      <c r="A2732" s="4452"/>
      <c r="B2732" s="4125"/>
      <c r="C2732" s="1330" t="s">
        <v>16016</v>
      </c>
      <c r="D2732" s="3148"/>
      <c r="E2732" s="2844" t="s">
        <v>1826</v>
      </c>
      <c r="F2732" s="2844">
        <v>2</v>
      </c>
      <c r="G2732" s="3152"/>
      <c r="H2732" s="2844" t="s">
        <v>16250</v>
      </c>
      <c r="I2732" s="3153"/>
      <c r="J2732" s="4125"/>
    </row>
    <row r="2733" spans="1:10" ht="51">
      <c r="A2733" s="4452"/>
      <c r="B2733" s="4125"/>
      <c r="C2733" s="1330" t="s">
        <v>16251</v>
      </c>
      <c r="D2733" s="3148"/>
      <c r="E2733" s="2844" t="s">
        <v>1826</v>
      </c>
      <c r="F2733" s="2844">
        <v>22</v>
      </c>
      <c r="G2733" s="3152"/>
      <c r="H2733" s="2844" t="s">
        <v>16252</v>
      </c>
      <c r="I2733" s="3152"/>
      <c r="J2733" s="4125"/>
    </row>
    <row r="2734" spans="1:10" ht="25.5">
      <c r="A2734" s="4452"/>
      <c r="B2734" s="4125"/>
      <c r="C2734" s="1330" t="s">
        <v>16253</v>
      </c>
      <c r="D2734" s="3148"/>
      <c r="E2734" s="2844" t="s">
        <v>1826</v>
      </c>
      <c r="F2734" s="2844">
        <v>68</v>
      </c>
      <c r="G2734" s="3152"/>
      <c r="H2734" s="3052" t="s">
        <v>16254</v>
      </c>
      <c r="I2734" s="3152"/>
      <c r="J2734" s="4125"/>
    </row>
    <row r="2735" spans="1:10" ht="38.25">
      <c r="A2735" s="4452"/>
      <c r="B2735" s="4125"/>
      <c r="C2735" s="1330" t="s">
        <v>16255</v>
      </c>
      <c r="D2735" s="3148"/>
      <c r="E2735" s="2844" t="s">
        <v>1826</v>
      </c>
      <c r="F2735" s="2844">
        <v>68</v>
      </c>
      <c r="G2735" s="3152"/>
      <c r="H2735" s="2844" t="s">
        <v>16256</v>
      </c>
      <c r="I2735" s="3152"/>
      <c r="J2735" s="4125"/>
    </row>
    <row r="2736" spans="1:10" ht="25.5">
      <c r="A2736" s="4452"/>
      <c r="B2736" s="4125"/>
      <c r="C2736" s="1330" t="s">
        <v>15972</v>
      </c>
      <c r="D2736" s="3148"/>
      <c r="E2736" s="2844" t="s">
        <v>2382</v>
      </c>
      <c r="F2736" s="2844">
        <v>890</v>
      </c>
      <c r="G2736" s="3152"/>
      <c r="H2736" s="2844" t="s">
        <v>16257</v>
      </c>
      <c r="I2736" s="3152"/>
      <c r="J2736" s="4125"/>
    </row>
    <row r="2737" spans="1:10" ht="25.5">
      <c r="A2737" s="4452"/>
      <c r="B2737" s="4125"/>
      <c r="C2737" s="1330" t="s">
        <v>16018</v>
      </c>
      <c r="D2737" s="3148"/>
      <c r="E2737" s="2844" t="s">
        <v>2382</v>
      </c>
      <c r="F2737" s="2844">
        <v>934</v>
      </c>
      <c r="G2737" s="3152"/>
      <c r="H2737" s="2844" t="s">
        <v>16258</v>
      </c>
      <c r="I2737" s="3152"/>
      <c r="J2737" s="4125"/>
    </row>
    <row r="2738" spans="1:10" ht="38.25">
      <c r="A2738" s="4452"/>
      <c r="B2738" s="4125"/>
      <c r="C2738" s="1330" t="s">
        <v>16019</v>
      </c>
      <c r="D2738" s="3148"/>
      <c r="E2738" s="2844" t="s">
        <v>2382</v>
      </c>
      <c r="F2738" s="2844">
        <v>819</v>
      </c>
      <c r="G2738" s="3152"/>
      <c r="H2738" s="2844" t="s">
        <v>16259</v>
      </c>
      <c r="I2738" s="3152"/>
      <c r="J2738" s="4125"/>
    </row>
    <row r="2739" spans="1:10" ht="38.25">
      <c r="A2739" s="3846"/>
      <c r="B2739" s="4126"/>
      <c r="C2739" s="1330" t="s">
        <v>16260</v>
      </c>
      <c r="D2739" s="3148"/>
      <c r="E2739" s="2844" t="s">
        <v>1826</v>
      </c>
      <c r="F2739" s="2844">
        <v>1</v>
      </c>
      <c r="G2739" s="3152"/>
      <c r="H2739" s="1227">
        <v>262498.18</v>
      </c>
      <c r="I2739" s="3152"/>
      <c r="J2739" s="4126"/>
    </row>
    <row r="2740" spans="1:10" ht="25.5">
      <c r="A2740" s="4474">
        <v>430</v>
      </c>
      <c r="B2740" s="4447" t="s">
        <v>16261</v>
      </c>
      <c r="C2740" s="3217" t="s">
        <v>13952</v>
      </c>
      <c r="D2740" s="3245"/>
      <c r="E2740" s="3246"/>
      <c r="F2740" s="3246"/>
      <c r="G2740" s="3247"/>
      <c r="H2740" s="1296" t="s">
        <v>16262</v>
      </c>
      <c r="I2740" s="3150"/>
      <c r="J2740" s="4447" t="s">
        <v>16263</v>
      </c>
    </row>
    <row r="2741" spans="1:10">
      <c r="A2741" s="4475"/>
      <c r="B2741" s="4125"/>
      <c r="C2741" s="3141" t="s">
        <v>16264</v>
      </c>
      <c r="D2741" s="3248"/>
      <c r="E2741" s="1330" t="s">
        <v>2179</v>
      </c>
      <c r="F2741" s="1330">
        <v>1299</v>
      </c>
      <c r="G2741" s="3249"/>
      <c r="H2741" s="1330"/>
      <c r="I2741" s="3236"/>
      <c r="J2741" s="4125"/>
    </row>
    <row r="2742" spans="1:10">
      <c r="A2742" s="4475"/>
      <c r="B2742" s="4125"/>
      <c r="C2742" s="3217" t="s">
        <v>14423</v>
      </c>
      <c r="D2742" s="3250"/>
      <c r="E2742" s="1296" t="s">
        <v>1826</v>
      </c>
      <c r="F2742" s="3243"/>
      <c r="G2742" s="1296">
        <v>27</v>
      </c>
      <c r="H2742" s="1296"/>
      <c r="I2742" s="3150"/>
      <c r="J2742" s="4125"/>
    </row>
    <row r="2743" spans="1:10">
      <c r="A2743" s="4475"/>
      <c r="B2743" s="4125"/>
      <c r="C2743" s="3141" t="s">
        <v>13954</v>
      </c>
      <c r="D2743" s="3248"/>
      <c r="E2743" s="1330" t="s">
        <v>1826</v>
      </c>
      <c r="F2743" s="1330">
        <v>27</v>
      </c>
      <c r="G2743" s="3249"/>
      <c r="H2743" s="1330"/>
      <c r="I2743" s="3236"/>
      <c r="J2743" s="4125"/>
    </row>
    <row r="2744" spans="1:10">
      <c r="A2744" s="4475"/>
      <c r="B2744" s="4125"/>
      <c r="C2744" s="3141" t="s">
        <v>16265</v>
      </c>
      <c r="D2744" s="3248"/>
      <c r="E2744" s="1330" t="s">
        <v>1826</v>
      </c>
      <c r="F2744" s="1330">
        <v>44</v>
      </c>
      <c r="G2744" s="3249"/>
      <c r="H2744" s="1330"/>
      <c r="I2744" s="3236"/>
      <c r="J2744" s="4125"/>
    </row>
    <row r="2745" spans="1:10">
      <c r="A2745" s="4475"/>
      <c r="B2745" s="4125"/>
      <c r="C2745" s="3141" t="s">
        <v>13955</v>
      </c>
      <c r="D2745" s="3248"/>
      <c r="E2745" s="1330" t="s">
        <v>1826</v>
      </c>
      <c r="F2745" s="1330">
        <v>44</v>
      </c>
      <c r="G2745" s="3249"/>
      <c r="H2745" s="1330"/>
      <c r="I2745" s="3236"/>
      <c r="J2745" s="4125"/>
    </row>
    <row r="2746" spans="1:10">
      <c r="A2746" s="4476"/>
      <c r="B2746" s="4126"/>
      <c r="C2746" s="3141" t="s">
        <v>16266</v>
      </c>
      <c r="D2746" s="3248"/>
      <c r="E2746" s="1330" t="s">
        <v>1463</v>
      </c>
      <c r="F2746" s="1330">
        <v>582</v>
      </c>
      <c r="G2746" s="3249"/>
      <c r="H2746" s="1330"/>
      <c r="I2746" s="3236"/>
      <c r="J2746" s="4126"/>
    </row>
    <row r="2747" spans="1:10" ht="25.5">
      <c r="A2747" s="4474">
        <v>431</v>
      </c>
      <c r="B2747" s="4447" t="s">
        <v>16267</v>
      </c>
      <c r="C2747" s="3217" t="s">
        <v>13952</v>
      </c>
      <c r="D2747" s="3251"/>
      <c r="E2747" s="1296" t="s">
        <v>2179</v>
      </c>
      <c r="F2747" s="1296">
        <v>684.3</v>
      </c>
      <c r="G2747" s="3252"/>
      <c r="H2747" s="3253">
        <v>600000</v>
      </c>
      <c r="I2747" s="3150"/>
      <c r="J2747" s="4447" t="s">
        <v>16263</v>
      </c>
    </row>
    <row r="2748" spans="1:10" ht="15.75">
      <c r="A2748" s="4475"/>
      <c r="B2748" s="4125"/>
      <c r="C2748" s="3141" t="s">
        <v>16265</v>
      </c>
      <c r="D2748" s="3254"/>
      <c r="E2748" s="1330" t="s">
        <v>1826</v>
      </c>
      <c r="F2748" s="1330">
        <v>30</v>
      </c>
      <c r="G2748" s="3249"/>
      <c r="H2748" s="3236"/>
      <c r="I2748" s="3236"/>
      <c r="J2748" s="4125"/>
    </row>
    <row r="2749" spans="1:10">
      <c r="A2749" s="4475"/>
      <c r="B2749" s="4125"/>
      <c r="C2749" s="1330" t="s">
        <v>13993</v>
      </c>
      <c r="D2749" s="3255"/>
      <c r="E2749" s="1330" t="s">
        <v>1826</v>
      </c>
      <c r="F2749" s="1330">
        <v>30</v>
      </c>
      <c r="G2749" s="3249"/>
      <c r="H2749" s="3236"/>
      <c r="I2749" s="3236"/>
      <c r="J2749" s="4125"/>
    </row>
    <row r="2750" spans="1:10">
      <c r="A2750" s="4475"/>
      <c r="B2750" s="4125"/>
      <c r="C2750" s="1330" t="s">
        <v>13954</v>
      </c>
      <c r="D2750" s="3256"/>
      <c r="E2750" s="1330" t="s">
        <v>1826</v>
      </c>
      <c r="F2750" s="1330">
        <v>25</v>
      </c>
      <c r="G2750" s="3249"/>
      <c r="H2750" s="3236"/>
      <c r="I2750" s="3236"/>
      <c r="J2750" s="4125"/>
    </row>
    <row r="2751" spans="1:10" ht="38.25">
      <c r="A2751" s="4475"/>
      <c r="B2751" s="4125"/>
      <c r="C2751" s="1330" t="s">
        <v>16268</v>
      </c>
      <c r="D2751" s="3256"/>
      <c r="E2751" s="1330" t="s">
        <v>1463</v>
      </c>
      <c r="F2751" s="1330">
        <v>300</v>
      </c>
      <c r="G2751" s="3235"/>
      <c r="H2751" s="3236"/>
      <c r="I2751" s="3236"/>
      <c r="J2751" s="4125"/>
    </row>
    <row r="2752" spans="1:10">
      <c r="A2752" s="4475"/>
      <c r="B2752" s="4125"/>
      <c r="C2752" s="3075" t="s">
        <v>16264</v>
      </c>
      <c r="D2752" s="3257"/>
      <c r="E2752" s="3075" t="s">
        <v>14810</v>
      </c>
      <c r="F2752" s="3075">
        <v>0.77</v>
      </c>
      <c r="G2752" s="3258"/>
      <c r="H2752" s="3236"/>
      <c r="I2752" s="3236"/>
      <c r="J2752" s="4125"/>
    </row>
    <row r="2753" spans="1:10" ht="25.5">
      <c r="A2753" s="4475"/>
      <c r="B2753" s="4125"/>
      <c r="C2753" s="1330" t="s">
        <v>14792</v>
      </c>
      <c r="D2753" s="3148"/>
      <c r="E2753" s="1330" t="s">
        <v>16269</v>
      </c>
      <c r="F2753" s="1330">
        <v>1</v>
      </c>
      <c r="G2753" s="3236"/>
      <c r="H2753" s="3236"/>
      <c r="I2753" s="3236"/>
      <c r="J2753" s="4125"/>
    </row>
    <row r="2754" spans="1:10">
      <c r="A2754" s="4476"/>
      <c r="B2754" s="4126"/>
      <c r="C2754" s="1296" t="s">
        <v>14423</v>
      </c>
      <c r="D2754" s="3149"/>
      <c r="E2754" s="1296" t="s">
        <v>1826</v>
      </c>
      <c r="F2754" s="3243"/>
      <c r="G2754" s="1296">
        <v>25</v>
      </c>
      <c r="H2754" s="3150"/>
      <c r="I2754" s="3150"/>
      <c r="J2754" s="4126"/>
    </row>
    <row r="2755" spans="1:10" ht="25.5">
      <c r="A2755" s="4536">
        <v>432</v>
      </c>
      <c r="B2755" s="4447" t="s">
        <v>16270</v>
      </c>
      <c r="C2755" s="1296" t="s">
        <v>14368</v>
      </c>
      <c r="D2755" s="1330"/>
      <c r="E2755" s="1330"/>
      <c r="F2755" s="1330"/>
      <c r="G2755" s="1330"/>
      <c r="H2755" s="3154">
        <v>694053.4</v>
      </c>
      <c r="I2755" s="3154">
        <v>694053.4</v>
      </c>
      <c r="J2755" s="4533" t="s">
        <v>16271</v>
      </c>
    </row>
    <row r="2756" spans="1:10" ht="25.5">
      <c r="A2756" s="4537"/>
      <c r="B2756" s="4125"/>
      <c r="C2756" s="1330" t="s">
        <v>16272</v>
      </c>
      <c r="D2756" s="1330"/>
      <c r="E2756" s="1926" t="s">
        <v>1470</v>
      </c>
      <c r="F2756" s="3259">
        <v>2</v>
      </c>
      <c r="G2756" s="1330"/>
      <c r="H2756" s="3155">
        <v>231020.76</v>
      </c>
      <c r="I2756" s="3155">
        <v>231020.76</v>
      </c>
      <c r="J2756" s="4534"/>
    </row>
    <row r="2757" spans="1:10" ht="25.5">
      <c r="A2757" s="4537"/>
      <c r="B2757" s="4125"/>
      <c r="C2757" s="1330" t="s">
        <v>16273</v>
      </c>
      <c r="D2757" s="1330"/>
      <c r="E2757" s="1926" t="s">
        <v>1463</v>
      </c>
      <c r="F2757" s="3259">
        <v>1460</v>
      </c>
      <c r="G2757" s="1330"/>
      <c r="H2757" s="3155">
        <v>389023.48</v>
      </c>
      <c r="I2757" s="3155">
        <v>389023.48</v>
      </c>
      <c r="J2757" s="4534"/>
    </row>
    <row r="2758" spans="1:10" ht="25.5">
      <c r="A2758" s="4537"/>
      <c r="B2758" s="4125"/>
      <c r="C2758" s="1330" t="s">
        <v>16274</v>
      </c>
      <c r="D2758" s="1330"/>
      <c r="E2758" s="1926" t="s">
        <v>1470</v>
      </c>
      <c r="F2758" s="3259">
        <v>216</v>
      </c>
      <c r="G2758" s="1330"/>
      <c r="H2758" s="3155">
        <v>9494.58</v>
      </c>
      <c r="I2758" s="3155">
        <v>9494.58</v>
      </c>
      <c r="J2758" s="4534"/>
    </row>
    <row r="2759" spans="1:10" ht="38.25">
      <c r="A2759" s="4538"/>
      <c r="B2759" s="4126"/>
      <c r="C2759" s="1330" t="s">
        <v>15974</v>
      </c>
      <c r="D2759" s="1330"/>
      <c r="E2759" s="1926" t="s">
        <v>1470</v>
      </c>
      <c r="F2759" s="3259">
        <v>1</v>
      </c>
      <c r="G2759" s="1330"/>
      <c r="H2759" s="3155">
        <v>272414.58</v>
      </c>
      <c r="I2759" s="3155">
        <v>272414.58</v>
      </c>
      <c r="J2759" s="4535"/>
    </row>
    <row r="2760" spans="1:10" ht="25.5">
      <c r="A2760" s="4536">
        <v>433</v>
      </c>
      <c r="B2760" s="4447" t="s">
        <v>16275</v>
      </c>
      <c r="C2760" s="1296" t="s">
        <v>14368</v>
      </c>
      <c r="D2760" s="1330"/>
      <c r="E2760" s="1330"/>
      <c r="F2760" s="1330"/>
      <c r="G2760" s="1330"/>
      <c r="H2760" s="3154">
        <v>642186</v>
      </c>
      <c r="I2760" s="3154">
        <v>642186</v>
      </c>
      <c r="J2760" s="4533" t="s">
        <v>16271</v>
      </c>
    </row>
    <row r="2761" spans="1:10">
      <c r="A2761" s="4537"/>
      <c r="B2761" s="4125"/>
      <c r="C2761" s="1330" t="s">
        <v>16276</v>
      </c>
      <c r="D2761" s="1330"/>
      <c r="E2761" s="1926" t="s">
        <v>1470</v>
      </c>
      <c r="F2761" s="3259">
        <v>2</v>
      </c>
      <c r="G2761" s="1330"/>
      <c r="H2761" s="3155">
        <v>26402.01</v>
      </c>
      <c r="I2761" s="3155">
        <v>26402.01</v>
      </c>
      <c r="J2761" s="4534"/>
    </row>
    <row r="2762" spans="1:10" ht="25.5">
      <c r="A2762" s="4537"/>
      <c r="B2762" s="4125"/>
      <c r="C2762" s="1330" t="s">
        <v>16273</v>
      </c>
      <c r="D2762" s="1330"/>
      <c r="E2762" s="1926" t="s">
        <v>1463</v>
      </c>
      <c r="F2762" s="3259">
        <v>980</v>
      </c>
      <c r="G2762" s="1330"/>
      <c r="H2762" s="3155">
        <v>298183.65999999997</v>
      </c>
      <c r="I2762" s="3155">
        <v>298183.65999999997</v>
      </c>
      <c r="J2762" s="4534"/>
    </row>
    <row r="2763" spans="1:10" ht="25.5">
      <c r="A2763" s="4537"/>
      <c r="B2763" s="4125"/>
      <c r="C2763" s="1330" t="s">
        <v>16274</v>
      </c>
      <c r="D2763" s="1330"/>
      <c r="E2763" s="1926" t="s">
        <v>1470</v>
      </c>
      <c r="F2763" s="3259">
        <v>130</v>
      </c>
      <c r="G2763" s="1330"/>
      <c r="H2763" s="3155">
        <v>6525.3</v>
      </c>
      <c r="I2763" s="3155">
        <v>6525.3</v>
      </c>
      <c r="J2763" s="4534"/>
    </row>
    <row r="2764" spans="1:10" ht="38.25">
      <c r="A2764" s="4538"/>
      <c r="B2764" s="4126"/>
      <c r="C2764" s="1330" t="s">
        <v>15974</v>
      </c>
      <c r="D2764" s="1330"/>
      <c r="E2764" s="1926" t="s">
        <v>1470</v>
      </c>
      <c r="F2764" s="3259">
        <v>1</v>
      </c>
      <c r="G2764" s="1330"/>
      <c r="H2764" s="3155">
        <v>311075.03000000003</v>
      </c>
      <c r="I2764" s="3155">
        <v>311075.03000000003</v>
      </c>
      <c r="J2764" s="4535"/>
    </row>
    <row r="2765" spans="1:10" ht="25.5">
      <c r="A2765" s="4536">
        <v>434</v>
      </c>
      <c r="B2765" s="4447" t="s">
        <v>16277</v>
      </c>
      <c r="C2765" s="1296" t="s">
        <v>14368</v>
      </c>
      <c r="D2765" s="1330"/>
      <c r="E2765" s="1926"/>
      <c r="F2765" s="3259"/>
      <c r="G2765" s="1330"/>
      <c r="H2765" s="3154">
        <v>80246</v>
      </c>
      <c r="I2765" s="3154">
        <v>80246</v>
      </c>
      <c r="J2765" s="4533" t="s">
        <v>16271</v>
      </c>
    </row>
    <row r="2766" spans="1:10">
      <c r="A2766" s="4537"/>
      <c r="B2766" s="4125"/>
      <c r="C2766" s="1330" t="s">
        <v>16278</v>
      </c>
      <c r="D2766" s="1330"/>
      <c r="E2766" s="1926" t="s">
        <v>1463</v>
      </c>
      <c r="F2766" s="3259">
        <v>103</v>
      </c>
      <c r="G2766" s="1330"/>
      <c r="H2766" s="3155">
        <v>9956.25</v>
      </c>
      <c r="I2766" s="3155">
        <v>9956.25</v>
      </c>
      <c r="J2766" s="4534"/>
    </row>
    <row r="2767" spans="1:10">
      <c r="A2767" s="4537"/>
      <c r="B2767" s="4125"/>
      <c r="C2767" s="1330" t="s">
        <v>16279</v>
      </c>
      <c r="D2767" s="1330"/>
      <c r="E2767" s="1926" t="s">
        <v>1470</v>
      </c>
      <c r="F2767" s="3259">
        <v>3</v>
      </c>
      <c r="G2767" s="1330"/>
      <c r="H2767" s="3155">
        <v>3665.66</v>
      </c>
      <c r="I2767" s="3155">
        <v>3665.66</v>
      </c>
      <c r="J2767" s="4534"/>
    </row>
    <row r="2768" spans="1:10" ht="25.5">
      <c r="A2768" s="4537"/>
      <c r="B2768" s="4125"/>
      <c r="C2768" s="1330" t="s">
        <v>16280</v>
      </c>
      <c r="D2768" s="1330"/>
      <c r="E2768" s="1926" t="s">
        <v>1470</v>
      </c>
      <c r="F2768" s="3259">
        <v>3</v>
      </c>
      <c r="G2768" s="1330"/>
      <c r="H2768" s="3155">
        <v>27894.9</v>
      </c>
      <c r="I2768" s="3155">
        <v>27894.9</v>
      </c>
      <c r="J2768" s="4534"/>
    </row>
    <row r="2769" spans="1:10" ht="25.5">
      <c r="A2769" s="4537"/>
      <c r="B2769" s="4125"/>
      <c r="C2769" s="1330" t="s">
        <v>16281</v>
      </c>
      <c r="D2769" s="1330"/>
      <c r="E2769" s="1926" t="s">
        <v>1470</v>
      </c>
      <c r="F2769" s="3259">
        <v>3</v>
      </c>
      <c r="G2769" s="1330"/>
      <c r="H2769" s="3155">
        <v>3169.71</v>
      </c>
      <c r="I2769" s="3155">
        <v>3169.71</v>
      </c>
      <c r="J2769" s="4534"/>
    </row>
    <row r="2770" spans="1:10" ht="25.5">
      <c r="A2770" s="4538"/>
      <c r="B2770" s="4126"/>
      <c r="C2770" s="1330" t="s">
        <v>16282</v>
      </c>
      <c r="D2770" s="1330"/>
      <c r="E2770" s="1926" t="s">
        <v>1470</v>
      </c>
      <c r="F2770" s="3259">
        <v>2</v>
      </c>
      <c r="G2770" s="1330"/>
      <c r="H2770" s="3155">
        <v>35559.480000000003</v>
      </c>
      <c r="I2770" s="3155">
        <v>35559.480000000003</v>
      </c>
      <c r="J2770" s="4535"/>
    </row>
    <row r="2771" spans="1:10" ht="25.5">
      <c r="A2771" s="4536">
        <v>435</v>
      </c>
      <c r="B2771" s="4447" t="s">
        <v>16283</v>
      </c>
      <c r="C2771" s="1296" t="s">
        <v>14368</v>
      </c>
      <c r="D2771" s="1330"/>
      <c r="E2771" s="1926"/>
      <c r="F2771" s="3259"/>
      <c r="G2771" s="1330"/>
      <c r="H2771" s="3154">
        <v>86778</v>
      </c>
      <c r="I2771" s="3154">
        <v>86778</v>
      </c>
      <c r="J2771" s="4533" t="s">
        <v>16271</v>
      </c>
    </row>
    <row r="2772" spans="1:10">
      <c r="A2772" s="4537"/>
      <c r="B2772" s="4125"/>
      <c r="C2772" s="1330" t="s">
        <v>16278</v>
      </c>
      <c r="D2772" s="1330"/>
      <c r="E2772" s="1926" t="s">
        <v>1463</v>
      </c>
      <c r="F2772" s="3259">
        <v>207</v>
      </c>
      <c r="G2772" s="1330"/>
      <c r="H2772" s="3155">
        <v>22291.57</v>
      </c>
      <c r="I2772" s="3155">
        <v>22291.57</v>
      </c>
      <c r="J2772" s="4534"/>
    </row>
    <row r="2773" spans="1:10">
      <c r="A2773" s="4537"/>
      <c r="B2773" s="4125"/>
      <c r="C2773" s="1330" t="s">
        <v>16279</v>
      </c>
      <c r="D2773" s="1330"/>
      <c r="E2773" s="1926" t="s">
        <v>1470</v>
      </c>
      <c r="F2773" s="3259">
        <v>5</v>
      </c>
      <c r="G2773" s="1330"/>
      <c r="H2773" s="3155">
        <v>6806.32</v>
      </c>
      <c r="I2773" s="3155">
        <v>6806.32</v>
      </c>
      <c r="J2773" s="4534"/>
    </row>
    <row r="2774" spans="1:10" ht="25.5">
      <c r="A2774" s="4537"/>
      <c r="B2774" s="4125"/>
      <c r="C2774" s="1330" t="s">
        <v>16284</v>
      </c>
      <c r="D2774" s="1330"/>
      <c r="E2774" s="1926" t="s">
        <v>1470</v>
      </c>
      <c r="F2774" s="3259">
        <v>5</v>
      </c>
      <c r="G2774" s="1330"/>
      <c r="H2774" s="3155">
        <v>61796.66</v>
      </c>
      <c r="I2774" s="3155">
        <v>61796.66</v>
      </c>
      <c r="J2774" s="4534"/>
    </row>
    <row r="2775" spans="1:10" ht="25.5">
      <c r="A2775" s="4538"/>
      <c r="B2775" s="4126"/>
      <c r="C2775" s="1330" t="s">
        <v>16281</v>
      </c>
      <c r="D2775" s="1330"/>
      <c r="E2775" s="1926" t="s">
        <v>1470</v>
      </c>
      <c r="F2775" s="3259">
        <v>5</v>
      </c>
      <c r="G2775" s="1330"/>
      <c r="H2775" s="3155">
        <v>5885.45</v>
      </c>
      <c r="I2775" s="3155">
        <v>5885.45</v>
      </c>
      <c r="J2775" s="4535"/>
    </row>
    <row r="2776" spans="1:10" ht="25.5">
      <c r="A2776" s="4536">
        <v>436</v>
      </c>
      <c r="B2776" s="4447" t="s">
        <v>16285</v>
      </c>
      <c r="C2776" s="1296" t="s">
        <v>14368</v>
      </c>
      <c r="D2776" s="1330"/>
      <c r="E2776" s="1926"/>
      <c r="F2776" s="3259"/>
      <c r="G2776" s="1330"/>
      <c r="H2776" s="3154">
        <v>68737</v>
      </c>
      <c r="I2776" s="3154">
        <v>68737</v>
      </c>
      <c r="J2776" s="4533" t="s">
        <v>16271</v>
      </c>
    </row>
    <row r="2777" spans="1:10">
      <c r="A2777" s="4537"/>
      <c r="B2777" s="4125"/>
      <c r="C2777" s="1330" t="s">
        <v>16278</v>
      </c>
      <c r="D2777" s="1330"/>
      <c r="E2777" s="1926" t="s">
        <v>1463</v>
      </c>
      <c r="F2777" s="3259">
        <v>195</v>
      </c>
      <c r="G2777" s="1330"/>
      <c r="H2777" s="3155">
        <v>19885.099999999999</v>
      </c>
      <c r="I2777" s="3155">
        <v>19885.099999999999</v>
      </c>
      <c r="J2777" s="4534"/>
    </row>
    <row r="2778" spans="1:10">
      <c r="A2778" s="4537"/>
      <c r="B2778" s="4125"/>
      <c r="C2778" s="1330" t="s">
        <v>16279</v>
      </c>
      <c r="D2778" s="1330"/>
      <c r="E2778" s="1926" t="s">
        <v>1470</v>
      </c>
      <c r="F2778" s="3259">
        <v>4</v>
      </c>
      <c r="G2778" s="1330"/>
      <c r="H2778" s="3155">
        <v>5156.1499999999996</v>
      </c>
      <c r="I2778" s="3155">
        <v>5156.1499999999996</v>
      </c>
      <c r="J2778" s="4534"/>
    </row>
    <row r="2779" spans="1:10" ht="25.5">
      <c r="A2779" s="4537"/>
      <c r="B2779" s="4125"/>
      <c r="C2779" s="1330" t="s">
        <v>16284</v>
      </c>
      <c r="D2779" s="1330"/>
      <c r="E2779" s="1926" t="s">
        <v>1470</v>
      </c>
      <c r="F2779" s="3259">
        <v>4</v>
      </c>
      <c r="G2779" s="1330"/>
      <c r="H2779" s="3155">
        <v>39237.199999999997</v>
      </c>
      <c r="I2779" s="3155">
        <v>39237.199999999997</v>
      </c>
      <c r="J2779" s="4534"/>
    </row>
    <row r="2780" spans="1:10" ht="25.5">
      <c r="A2780" s="4538"/>
      <c r="B2780" s="4126"/>
      <c r="C2780" s="1330" t="s">
        <v>16281</v>
      </c>
      <c r="D2780" s="1330"/>
      <c r="E2780" s="1926" t="s">
        <v>1470</v>
      </c>
      <c r="F2780" s="3259">
        <v>4</v>
      </c>
      <c r="G2780" s="1330"/>
      <c r="H2780" s="3155">
        <v>4458.55</v>
      </c>
      <c r="I2780" s="3155">
        <v>4458.55</v>
      </c>
      <c r="J2780" s="4535"/>
    </row>
    <row r="2781" spans="1:10" ht="25.5">
      <c r="A2781" s="4536">
        <v>437</v>
      </c>
      <c r="B2781" s="4447" t="s">
        <v>16286</v>
      </c>
      <c r="C2781" s="1296" t="s">
        <v>14368</v>
      </c>
      <c r="D2781" s="1330"/>
      <c r="E2781" s="1926"/>
      <c r="F2781" s="3259"/>
      <c r="G2781" s="1330"/>
      <c r="H2781" s="3154">
        <v>396938.88</v>
      </c>
      <c r="I2781" s="3154">
        <v>396938.88</v>
      </c>
      <c r="J2781" s="4533" t="s">
        <v>16271</v>
      </c>
    </row>
    <row r="2782" spans="1:10" ht="25.5">
      <c r="A2782" s="4537"/>
      <c r="B2782" s="4125"/>
      <c r="C2782" s="1330" t="s">
        <v>16287</v>
      </c>
      <c r="D2782" s="1330"/>
      <c r="E2782" s="1926" t="s">
        <v>1463</v>
      </c>
      <c r="F2782" s="3259">
        <v>205</v>
      </c>
      <c r="G2782" s="1330"/>
      <c r="H2782" s="3155">
        <v>103071.72</v>
      </c>
      <c r="I2782" s="3155">
        <v>103071.72</v>
      </c>
      <c r="J2782" s="4534"/>
    </row>
    <row r="2783" spans="1:10">
      <c r="A2783" s="4537"/>
      <c r="B2783" s="4125"/>
      <c r="C2783" s="1330" t="s">
        <v>16288</v>
      </c>
      <c r="D2783" s="1330"/>
      <c r="E2783" s="1926" t="s">
        <v>1470</v>
      </c>
      <c r="F2783" s="3259">
        <v>14</v>
      </c>
      <c r="G2783" s="1330"/>
      <c r="H2783" s="3155">
        <v>69167.02</v>
      </c>
      <c r="I2783" s="3155">
        <v>69167.02</v>
      </c>
      <c r="J2783" s="4534"/>
    </row>
    <row r="2784" spans="1:10" ht="38.25">
      <c r="A2784" s="4537"/>
      <c r="B2784" s="4125"/>
      <c r="C2784" s="1330" t="s">
        <v>16289</v>
      </c>
      <c r="D2784" s="1330"/>
      <c r="E2784" s="1926" t="s">
        <v>1470</v>
      </c>
      <c r="F2784" s="3259">
        <v>4</v>
      </c>
      <c r="G2784" s="1330"/>
      <c r="H2784" s="3155">
        <v>33228.25</v>
      </c>
      <c r="I2784" s="3155">
        <v>33228.25</v>
      </c>
      <c r="J2784" s="4534"/>
    </row>
    <row r="2785" spans="1:10" ht="25.5">
      <c r="A2785" s="4537"/>
      <c r="B2785" s="4125"/>
      <c r="C2785" s="1330" t="s">
        <v>16290</v>
      </c>
      <c r="D2785" s="1330"/>
      <c r="E2785" s="1926" t="s">
        <v>1470</v>
      </c>
      <c r="F2785" s="3259">
        <v>18</v>
      </c>
      <c r="G2785" s="1330"/>
      <c r="H2785" s="3155">
        <v>177061.5</v>
      </c>
      <c r="I2785" s="3155">
        <v>177061.5</v>
      </c>
      <c r="J2785" s="4534"/>
    </row>
    <row r="2786" spans="1:10" ht="25.5">
      <c r="A2786" s="4537"/>
      <c r="B2786" s="4125"/>
      <c r="C2786" s="1330" t="s">
        <v>16291</v>
      </c>
      <c r="D2786" s="1330"/>
      <c r="E2786" s="1926" t="s">
        <v>1470</v>
      </c>
      <c r="F2786" s="3259">
        <v>18</v>
      </c>
      <c r="G2786" s="1330"/>
      <c r="H2786" s="3155">
        <v>12210.01</v>
      </c>
      <c r="I2786" s="3155">
        <v>12210.01</v>
      </c>
      <c r="J2786" s="4534"/>
    </row>
    <row r="2787" spans="1:10" ht="25.5">
      <c r="A2787" s="4538"/>
      <c r="B2787" s="4126"/>
      <c r="C2787" s="1330" t="s">
        <v>16274</v>
      </c>
      <c r="D2787" s="1330"/>
      <c r="E2787" s="1926" t="s">
        <v>1463</v>
      </c>
      <c r="F2787" s="3259">
        <v>54</v>
      </c>
      <c r="G2787" s="1330"/>
      <c r="H2787" s="3155">
        <v>2200.38</v>
      </c>
      <c r="I2787" s="3155">
        <v>2200.38</v>
      </c>
      <c r="J2787" s="4535"/>
    </row>
    <row r="2788" spans="1:10" ht="25.5">
      <c r="A2788" s="4536">
        <v>438</v>
      </c>
      <c r="B2788" s="4447" t="s">
        <v>16292</v>
      </c>
      <c r="C2788" s="1296" t="s">
        <v>14368</v>
      </c>
      <c r="D2788" s="1330"/>
      <c r="E2788" s="1330"/>
      <c r="F2788" s="1330"/>
      <c r="G2788" s="1330"/>
      <c r="H2788" s="3154">
        <v>157908.79999999999</v>
      </c>
      <c r="I2788" s="3154">
        <v>157908.79999999999</v>
      </c>
      <c r="J2788" s="4533" t="s">
        <v>16271</v>
      </c>
    </row>
    <row r="2789" spans="1:10" ht="25.5">
      <c r="A2789" s="4537"/>
      <c r="B2789" s="4125"/>
      <c r="C2789" s="1330" t="s">
        <v>16293</v>
      </c>
      <c r="D2789" s="1330"/>
      <c r="E2789" s="1926" t="s">
        <v>1463</v>
      </c>
      <c r="F2789" s="3259">
        <v>680</v>
      </c>
      <c r="G2789" s="1330"/>
      <c r="H2789" s="3155">
        <v>51320.07</v>
      </c>
      <c r="I2789" s="3155">
        <v>51320.07</v>
      </c>
      <c r="J2789" s="4534"/>
    </row>
    <row r="2790" spans="1:10" ht="25.5">
      <c r="A2790" s="4537"/>
      <c r="B2790" s="4125"/>
      <c r="C2790" s="1330" t="s">
        <v>16294</v>
      </c>
      <c r="D2790" s="1330"/>
      <c r="E2790" s="1926" t="s">
        <v>1470</v>
      </c>
      <c r="F2790" s="3259">
        <v>9</v>
      </c>
      <c r="G2790" s="1330"/>
      <c r="H2790" s="3155">
        <v>8595.85</v>
      </c>
      <c r="I2790" s="3155">
        <v>8595.85</v>
      </c>
      <c r="J2790" s="4534"/>
    </row>
    <row r="2791" spans="1:10" ht="25.5">
      <c r="A2791" s="4537"/>
      <c r="B2791" s="4125"/>
      <c r="C2791" s="1330" t="s">
        <v>16295</v>
      </c>
      <c r="D2791" s="1330"/>
      <c r="E2791" s="1926" t="s">
        <v>1470</v>
      </c>
      <c r="F2791" s="3259">
        <v>9</v>
      </c>
      <c r="G2791" s="1330"/>
      <c r="H2791" s="3155">
        <v>83404.02</v>
      </c>
      <c r="I2791" s="3155">
        <v>83404.02</v>
      </c>
      <c r="J2791" s="4534"/>
    </row>
    <row r="2792" spans="1:10" ht="25.5">
      <c r="A2792" s="4537"/>
      <c r="B2792" s="4125"/>
      <c r="C2792" s="1330" t="s">
        <v>16296</v>
      </c>
      <c r="D2792" s="1330"/>
      <c r="E2792" s="1926" t="s">
        <v>1470</v>
      </c>
      <c r="F2792" s="3259">
        <v>13</v>
      </c>
      <c r="G2792" s="1330"/>
      <c r="H2792" s="3155">
        <v>12904.03</v>
      </c>
      <c r="I2792" s="3155">
        <v>12904.03</v>
      </c>
      <c r="J2792" s="4534"/>
    </row>
    <row r="2793" spans="1:10" ht="25.5">
      <c r="A2793" s="4538"/>
      <c r="B2793" s="4126"/>
      <c r="C2793" s="1330" t="s">
        <v>16274</v>
      </c>
      <c r="D2793" s="1330"/>
      <c r="E2793" s="1926" t="s">
        <v>1463</v>
      </c>
      <c r="F2793" s="3259">
        <v>26</v>
      </c>
      <c r="G2793" s="1330"/>
      <c r="H2793" s="3155">
        <v>1684.83</v>
      </c>
      <c r="I2793" s="3155">
        <v>1684.83</v>
      </c>
      <c r="J2793" s="4535"/>
    </row>
    <row r="2794" spans="1:10" ht="25.5">
      <c r="A2794" s="4536">
        <v>439</v>
      </c>
      <c r="B2794" s="4447" t="s">
        <v>16297</v>
      </c>
      <c r="C2794" s="1296" t="s">
        <v>14368</v>
      </c>
      <c r="D2794" s="1330"/>
      <c r="E2794" s="1926"/>
      <c r="F2794" s="3259"/>
      <c r="G2794" s="1330"/>
      <c r="H2794" s="3154">
        <v>172198.48</v>
      </c>
      <c r="I2794" s="3154">
        <v>172198.48</v>
      </c>
      <c r="J2794" s="4533" t="s">
        <v>16271</v>
      </c>
    </row>
    <row r="2795" spans="1:10" ht="25.5">
      <c r="A2795" s="4537"/>
      <c r="B2795" s="4125"/>
      <c r="C2795" s="1330" t="s">
        <v>16298</v>
      </c>
      <c r="D2795" s="1330"/>
      <c r="E2795" s="1926" t="s">
        <v>1463</v>
      </c>
      <c r="F2795" s="3259">
        <v>450</v>
      </c>
      <c r="G2795" s="1330"/>
      <c r="H2795" s="3155">
        <v>50432.71</v>
      </c>
      <c r="I2795" s="3155">
        <v>50432.71</v>
      </c>
      <c r="J2795" s="4534"/>
    </row>
    <row r="2796" spans="1:10">
      <c r="A2796" s="4537"/>
      <c r="B2796" s="4125"/>
      <c r="C2796" s="1330" t="s">
        <v>16299</v>
      </c>
      <c r="D2796" s="1330"/>
      <c r="E2796" s="1926" t="s">
        <v>1470</v>
      </c>
      <c r="F2796" s="3259">
        <v>10</v>
      </c>
      <c r="G2796" s="1330"/>
      <c r="H2796" s="3155">
        <v>7711.27</v>
      </c>
      <c r="I2796" s="3155">
        <v>7711.27</v>
      </c>
      <c r="J2796" s="4534"/>
    </row>
    <row r="2797" spans="1:10" ht="25.5">
      <c r="A2797" s="4537"/>
      <c r="B2797" s="4125"/>
      <c r="C2797" s="1330" t="s">
        <v>16295</v>
      </c>
      <c r="D2797" s="1330"/>
      <c r="E2797" s="1926" t="s">
        <v>1470</v>
      </c>
      <c r="F2797" s="3259">
        <v>10</v>
      </c>
      <c r="G2797" s="1330"/>
      <c r="H2797" s="3155">
        <v>74821.070000000007</v>
      </c>
      <c r="I2797" s="3155">
        <v>74821.070000000007</v>
      </c>
      <c r="J2797" s="4534"/>
    </row>
    <row r="2798" spans="1:10" ht="25.5">
      <c r="A2798" s="4537"/>
      <c r="B2798" s="4125"/>
      <c r="C2798" s="1330" t="s">
        <v>16296</v>
      </c>
      <c r="D2798" s="1330"/>
      <c r="E2798" s="1926" t="s">
        <v>1470</v>
      </c>
      <c r="F2798" s="3259">
        <v>10</v>
      </c>
      <c r="G2798" s="1330"/>
      <c r="H2798" s="3155">
        <v>8014.22</v>
      </c>
      <c r="I2798" s="3155">
        <v>8014.22</v>
      </c>
      <c r="J2798" s="4534"/>
    </row>
    <row r="2799" spans="1:10" ht="25.5">
      <c r="A2799" s="4537"/>
      <c r="B2799" s="4125"/>
      <c r="C2799" s="1330" t="s">
        <v>16274</v>
      </c>
      <c r="D2799" s="1330"/>
      <c r="E2799" s="1926" t="s">
        <v>1463</v>
      </c>
      <c r="F2799" s="3259">
        <v>26</v>
      </c>
      <c r="G2799" s="1330"/>
      <c r="H2799" s="3155">
        <v>1360.3</v>
      </c>
      <c r="I2799" s="3155">
        <v>1360.3</v>
      </c>
      <c r="J2799" s="4534"/>
    </row>
    <row r="2800" spans="1:10" ht="25.5">
      <c r="A2800" s="4537"/>
      <c r="B2800" s="4125"/>
      <c r="C2800" s="1330" t="s">
        <v>16300</v>
      </c>
      <c r="D2800" s="1330"/>
      <c r="E2800" s="1926" t="s">
        <v>1463</v>
      </c>
      <c r="F2800" s="3259">
        <v>20</v>
      </c>
      <c r="G2800" s="1330"/>
      <c r="H2800" s="3155">
        <v>7419.47</v>
      </c>
      <c r="I2800" s="3155">
        <v>7419.47</v>
      </c>
      <c r="J2800" s="4534"/>
    </row>
    <row r="2801" spans="1:10">
      <c r="A2801" s="4537"/>
      <c r="B2801" s="4125"/>
      <c r="C2801" s="1330" t="s">
        <v>16301</v>
      </c>
      <c r="D2801" s="1330"/>
      <c r="E2801" s="1926" t="s">
        <v>1470</v>
      </c>
      <c r="F2801" s="3259">
        <v>1</v>
      </c>
      <c r="G2801" s="1330"/>
      <c r="H2801" s="3155">
        <v>5605.4</v>
      </c>
      <c r="I2801" s="3155">
        <v>5605.4</v>
      </c>
      <c r="J2801" s="4534"/>
    </row>
    <row r="2802" spans="1:10" ht="38.25">
      <c r="A2802" s="4537"/>
      <c r="B2802" s="4125"/>
      <c r="C2802" s="1330" t="s">
        <v>16302</v>
      </c>
      <c r="D2802" s="1330"/>
      <c r="E2802" s="1926" t="s">
        <v>1470</v>
      </c>
      <c r="F2802" s="3259">
        <v>1</v>
      </c>
      <c r="G2802" s="1330"/>
      <c r="H2802" s="3155">
        <v>11647.57</v>
      </c>
      <c r="I2802" s="3155">
        <v>11647.57</v>
      </c>
      <c r="J2802" s="4534"/>
    </row>
    <row r="2803" spans="1:10">
      <c r="A2803" s="4537"/>
      <c r="B2803" s="4125"/>
      <c r="C2803" s="1330" t="s">
        <v>16303</v>
      </c>
      <c r="D2803" s="1330"/>
      <c r="E2803" s="1926" t="s">
        <v>1470</v>
      </c>
      <c r="F2803" s="3259">
        <v>1</v>
      </c>
      <c r="G2803" s="1330"/>
      <c r="H2803" s="3155">
        <v>632.94000000000005</v>
      </c>
      <c r="I2803" s="3155">
        <v>632.94000000000005</v>
      </c>
      <c r="J2803" s="4534"/>
    </row>
    <row r="2804" spans="1:10" ht="25.5">
      <c r="A2804" s="4538"/>
      <c r="B2804" s="4126"/>
      <c r="C2804" s="1330" t="s">
        <v>16211</v>
      </c>
      <c r="D2804" s="1330"/>
      <c r="E2804" s="1926" t="s">
        <v>1470</v>
      </c>
      <c r="F2804" s="3259">
        <v>1</v>
      </c>
      <c r="G2804" s="1330"/>
      <c r="H2804" s="3155">
        <v>4553.53</v>
      </c>
      <c r="I2804" s="3155">
        <v>4553.53</v>
      </c>
      <c r="J2804" s="4535"/>
    </row>
    <row r="2805" spans="1:10" ht="25.5">
      <c r="A2805" s="4536">
        <v>440</v>
      </c>
      <c r="B2805" s="4447" t="s">
        <v>16304</v>
      </c>
      <c r="C2805" s="1296" t="s">
        <v>14368</v>
      </c>
      <c r="D2805" s="1330"/>
      <c r="E2805" s="1330"/>
      <c r="F2805" s="1330"/>
      <c r="G2805" s="1330"/>
      <c r="H2805" s="3154">
        <v>29718</v>
      </c>
      <c r="I2805" s="3154">
        <v>29718</v>
      </c>
      <c r="J2805" s="4533" t="s">
        <v>16271</v>
      </c>
    </row>
    <row r="2806" spans="1:10">
      <c r="A2806" s="4537"/>
      <c r="B2806" s="4125"/>
      <c r="C2806" s="1330" t="s">
        <v>16305</v>
      </c>
      <c r="D2806" s="1330"/>
      <c r="E2806" s="1926" t="s">
        <v>1463</v>
      </c>
      <c r="F2806" s="3259">
        <v>21</v>
      </c>
      <c r="G2806" s="1330"/>
      <c r="H2806" s="3155">
        <v>3514.5</v>
      </c>
      <c r="I2806" s="3155">
        <v>3514.5</v>
      </c>
      <c r="J2806" s="4534"/>
    </row>
    <row r="2807" spans="1:10">
      <c r="A2807" s="4537"/>
      <c r="B2807" s="4125"/>
      <c r="C2807" s="1330" t="s">
        <v>16306</v>
      </c>
      <c r="D2807" s="1330"/>
      <c r="E2807" s="1926" t="s">
        <v>1470</v>
      </c>
      <c r="F2807" s="3259">
        <v>1</v>
      </c>
      <c r="G2807" s="1330"/>
      <c r="H2807" s="3155">
        <v>1151.52</v>
      </c>
      <c r="I2807" s="3155">
        <v>1151.52</v>
      </c>
      <c r="J2807" s="4534"/>
    </row>
    <row r="2808" spans="1:10" ht="25.5">
      <c r="A2808" s="4537"/>
      <c r="B2808" s="4125"/>
      <c r="C2808" s="1330" t="s">
        <v>16295</v>
      </c>
      <c r="D2808" s="1330"/>
      <c r="E2808" s="1926" t="s">
        <v>1470</v>
      </c>
      <c r="F2808" s="3259">
        <v>2</v>
      </c>
      <c r="G2808" s="1330"/>
      <c r="H2808" s="3155">
        <v>22345.95</v>
      </c>
      <c r="I2808" s="3155">
        <v>22345.95</v>
      </c>
      <c r="J2808" s="4534"/>
    </row>
    <row r="2809" spans="1:10" ht="25.5">
      <c r="A2809" s="4537"/>
      <c r="B2809" s="4125"/>
      <c r="C2809" s="1330" t="s">
        <v>16296</v>
      </c>
      <c r="D2809" s="1330"/>
      <c r="E2809" s="1926" t="s">
        <v>1470</v>
      </c>
      <c r="F2809" s="3259">
        <v>2</v>
      </c>
      <c r="G2809" s="1330"/>
      <c r="H2809" s="3155">
        <v>2393.52</v>
      </c>
      <c r="I2809" s="3155">
        <v>2393.52</v>
      </c>
      <c r="J2809" s="4534"/>
    </row>
    <row r="2810" spans="1:10" ht="25.5">
      <c r="A2810" s="4538"/>
      <c r="B2810" s="4126"/>
      <c r="C2810" s="1330" t="s">
        <v>16274</v>
      </c>
      <c r="D2810" s="1330"/>
      <c r="E2810" s="1926" t="s">
        <v>1463</v>
      </c>
      <c r="F2810" s="3259">
        <v>4</v>
      </c>
      <c r="G2810" s="1330"/>
      <c r="H2810" s="3155">
        <v>312.51</v>
      </c>
      <c r="I2810" s="3155">
        <v>312.51</v>
      </c>
      <c r="J2810" s="4535"/>
    </row>
    <row r="2811" spans="1:10" ht="25.5">
      <c r="A2811" s="4536">
        <v>441</v>
      </c>
      <c r="B2811" s="4447" t="s">
        <v>16307</v>
      </c>
      <c r="C2811" s="1296" t="s">
        <v>14368</v>
      </c>
      <c r="D2811" s="1330"/>
      <c r="E2811" s="1926"/>
      <c r="F2811" s="3259"/>
      <c r="G2811" s="1330"/>
      <c r="H2811" s="3154">
        <v>99999</v>
      </c>
      <c r="I2811" s="3154">
        <v>99999</v>
      </c>
      <c r="J2811" s="4533" t="s">
        <v>16271</v>
      </c>
    </row>
    <row r="2812" spans="1:10">
      <c r="A2812" s="4537"/>
      <c r="B2812" s="4125"/>
      <c r="C2812" s="1330" t="s">
        <v>16305</v>
      </c>
      <c r="D2812" s="1330"/>
      <c r="E2812" s="1926" t="s">
        <v>1463</v>
      </c>
      <c r="F2812" s="3259">
        <v>350</v>
      </c>
      <c r="G2812" s="1330"/>
      <c r="H2812" s="3155">
        <v>25039.09</v>
      </c>
      <c r="I2812" s="3155">
        <v>25039.09</v>
      </c>
      <c r="J2812" s="4534"/>
    </row>
    <row r="2813" spans="1:10" ht="25.5">
      <c r="A2813" s="4537"/>
      <c r="B2813" s="4125"/>
      <c r="C2813" s="1330" t="s">
        <v>16308</v>
      </c>
      <c r="D2813" s="1330"/>
      <c r="E2813" s="1926" t="s">
        <v>1470</v>
      </c>
      <c r="F2813" s="3259">
        <v>7</v>
      </c>
      <c r="G2813" s="1330"/>
      <c r="H2813" s="3155">
        <v>6338.45</v>
      </c>
      <c r="I2813" s="3155">
        <v>6338.45</v>
      </c>
      <c r="J2813" s="4534"/>
    </row>
    <row r="2814" spans="1:10" ht="25.5">
      <c r="A2814" s="4537"/>
      <c r="B2814" s="4125"/>
      <c r="C2814" s="1330" t="s">
        <v>16295</v>
      </c>
      <c r="D2814" s="1330"/>
      <c r="E2814" s="1926" t="s">
        <v>1470</v>
      </c>
      <c r="F2814" s="3259">
        <v>7</v>
      </c>
      <c r="G2814" s="1330"/>
      <c r="H2814" s="3155">
        <v>61500.83</v>
      </c>
      <c r="I2814" s="3155">
        <v>61500.83</v>
      </c>
      <c r="J2814" s="4534"/>
    </row>
    <row r="2815" spans="1:10" ht="25.5">
      <c r="A2815" s="4537"/>
      <c r="B2815" s="4125"/>
      <c r="C2815" s="1330" t="s">
        <v>16309</v>
      </c>
      <c r="D2815" s="1330"/>
      <c r="E2815" s="1926" t="s">
        <v>1470</v>
      </c>
      <c r="F2815" s="3259">
        <v>7</v>
      </c>
      <c r="G2815" s="1330"/>
      <c r="H2815" s="3155">
        <v>6587.46</v>
      </c>
      <c r="I2815" s="3155">
        <v>6587.46</v>
      </c>
      <c r="J2815" s="4534"/>
    </row>
    <row r="2816" spans="1:10" ht="25.5">
      <c r="A2816" s="4538"/>
      <c r="B2816" s="4126"/>
      <c r="C2816" s="1330" t="s">
        <v>16310</v>
      </c>
      <c r="D2816" s="1330"/>
      <c r="E2816" s="1926" t="s">
        <v>1463</v>
      </c>
      <c r="F2816" s="3259">
        <v>14</v>
      </c>
      <c r="G2816" s="1330"/>
      <c r="H2816" s="3155">
        <v>533.16999999999996</v>
      </c>
      <c r="I2816" s="3155">
        <v>533.16999999999996</v>
      </c>
      <c r="J2816" s="4535"/>
    </row>
    <row r="2817" spans="1:10" ht="25.5">
      <c r="A2817" s="4536">
        <v>442</v>
      </c>
      <c r="B2817" s="4447" t="s">
        <v>16311</v>
      </c>
      <c r="C2817" s="1296" t="s">
        <v>14368</v>
      </c>
      <c r="D2817" s="1330"/>
      <c r="E2817" s="1926"/>
      <c r="F2817" s="3259"/>
      <c r="G2817" s="1330"/>
      <c r="H2817" s="3154">
        <v>177905</v>
      </c>
      <c r="I2817" s="3154">
        <v>177905</v>
      </c>
      <c r="J2817" s="4533" t="s">
        <v>16271</v>
      </c>
    </row>
    <row r="2818" spans="1:10" ht="25.5">
      <c r="A2818" s="4537"/>
      <c r="B2818" s="4125"/>
      <c r="C2818" s="1330" t="s">
        <v>16282</v>
      </c>
      <c r="D2818" s="1330"/>
      <c r="E2818" s="1926" t="s">
        <v>1470</v>
      </c>
      <c r="F2818" s="3259">
        <v>3</v>
      </c>
      <c r="G2818" s="1330"/>
      <c r="H2818" s="3155">
        <v>35064.61</v>
      </c>
      <c r="I2818" s="3155">
        <v>35064.61</v>
      </c>
      <c r="J2818" s="4534"/>
    </row>
    <row r="2819" spans="1:10" ht="25.5">
      <c r="A2819" s="4537"/>
      <c r="B2819" s="4125"/>
      <c r="C2819" s="1330" t="s">
        <v>16312</v>
      </c>
      <c r="D2819" s="1330"/>
      <c r="E2819" s="1926" t="s">
        <v>1463</v>
      </c>
      <c r="F2819" s="3259">
        <v>70</v>
      </c>
      <c r="G2819" s="1330"/>
      <c r="H2819" s="3155">
        <v>22581.67</v>
      </c>
      <c r="I2819" s="3155">
        <v>22581.67</v>
      </c>
      <c r="J2819" s="4534"/>
    </row>
    <row r="2820" spans="1:10" ht="25.5">
      <c r="A2820" s="4537"/>
      <c r="B2820" s="4125"/>
      <c r="C2820" s="1330" t="s">
        <v>16310</v>
      </c>
      <c r="D2820" s="1330"/>
      <c r="E2820" s="1926" t="s">
        <v>1463</v>
      </c>
      <c r="F2820" s="3259">
        <v>27</v>
      </c>
      <c r="G2820" s="1330"/>
      <c r="H2820" s="3155">
        <v>886.04</v>
      </c>
      <c r="I2820" s="3155">
        <v>886.04</v>
      </c>
      <c r="J2820" s="4534"/>
    </row>
    <row r="2821" spans="1:10">
      <c r="A2821" s="4537"/>
      <c r="B2821" s="4125"/>
      <c r="C2821" s="1330" t="s">
        <v>16313</v>
      </c>
      <c r="D2821" s="1330"/>
      <c r="E2821" s="1926" t="s">
        <v>1470</v>
      </c>
      <c r="F2821" s="3259">
        <v>3</v>
      </c>
      <c r="G2821" s="1330"/>
      <c r="H2821" s="3155">
        <v>21505.79</v>
      </c>
      <c r="I2821" s="3155">
        <v>21505.79</v>
      </c>
      <c r="J2821" s="4534"/>
    </row>
    <row r="2822" spans="1:10" ht="25.5">
      <c r="A2822" s="4537"/>
      <c r="B2822" s="4125"/>
      <c r="C2822" s="1330" t="s">
        <v>16314</v>
      </c>
      <c r="D2822" s="1330"/>
      <c r="E2822" s="1926" t="s">
        <v>1470</v>
      </c>
      <c r="F2822" s="3259">
        <v>9</v>
      </c>
      <c r="G2822" s="1330"/>
      <c r="H2822" s="3155">
        <v>90205.67</v>
      </c>
      <c r="I2822" s="3155">
        <v>90205.67</v>
      </c>
      <c r="J2822" s="4534"/>
    </row>
    <row r="2823" spans="1:10" ht="25.5">
      <c r="A2823" s="4538"/>
      <c r="B2823" s="4126"/>
      <c r="C2823" s="1330" t="s">
        <v>16315</v>
      </c>
      <c r="D2823" s="1330"/>
      <c r="E2823" s="1926" t="s">
        <v>1470</v>
      </c>
      <c r="F2823" s="3259">
        <v>9</v>
      </c>
      <c r="G2823" s="1330"/>
      <c r="H2823" s="3155">
        <v>7661.22</v>
      </c>
      <c r="I2823" s="3155">
        <v>7661.22</v>
      </c>
      <c r="J2823" s="4535"/>
    </row>
    <row r="2824" spans="1:10" ht="25.5">
      <c r="A2824" s="4536">
        <v>443</v>
      </c>
      <c r="B2824" s="4447" t="s">
        <v>16316</v>
      </c>
      <c r="C2824" s="1296" t="s">
        <v>14368</v>
      </c>
      <c r="D2824" s="1330"/>
      <c r="E2824" s="1926"/>
      <c r="F2824" s="3259"/>
      <c r="G2824" s="1330"/>
      <c r="H2824" s="3154">
        <v>43790</v>
      </c>
      <c r="I2824" s="3154">
        <v>43790</v>
      </c>
      <c r="J2824" s="4533" t="s">
        <v>16271</v>
      </c>
    </row>
    <row r="2825" spans="1:10" ht="25.5">
      <c r="A2825" s="4537"/>
      <c r="B2825" s="4125"/>
      <c r="C2825" s="1330" t="s">
        <v>16317</v>
      </c>
      <c r="D2825" s="1330"/>
      <c r="E2825" s="1926" t="s">
        <v>1463</v>
      </c>
      <c r="F2825" s="3259">
        <v>141</v>
      </c>
      <c r="G2825" s="1330"/>
      <c r="H2825" s="3155">
        <v>11673.71</v>
      </c>
      <c r="I2825" s="3155">
        <v>11673.71</v>
      </c>
      <c r="J2825" s="4534"/>
    </row>
    <row r="2826" spans="1:10" ht="25.5">
      <c r="A2826" s="4537"/>
      <c r="B2826" s="4125"/>
      <c r="C2826" s="1330" t="s">
        <v>16314</v>
      </c>
      <c r="D2826" s="1330"/>
      <c r="E2826" s="1926" t="s">
        <v>1470</v>
      </c>
      <c r="F2826" s="3259">
        <v>1</v>
      </c>
      <c r="G2826" s="1330"/>
      <c r="H2826" s="3155">
        <v>10345.92</v>
      </c>
      <c r="I2826" s="3155">
        <v>10345.92</v>
      </c>
      <c r="J2826" s="4534"/>
    </row>
    <row r="2827" spans="1:10" ht="25.5">
      <c r="A2827" s="4537"/>
      <c r="B2827" s="4125"/>
      <c r="C2827" s="1330" t="s">
        <v>16284</v>
      </c>
      <c r="D2827" s="1330"/>
      <c r="E2827" s="1926" t="s">
        <v>1470</v>
      </c>
      <c r="F2827" s="3259">
        <v>2</v>
      </c>
      <c r="G2827" s="1330"/>
      <c r="H2827" s="3155">
        <v>16850.79</v>
      </c>
      <c r="I2827" s="3155">
        <v>16850.79</v>
      </c>
      <c r="J2827" s="4534"/>
    </row>
    <row r="2828" spans="1:10" ht="25.5">
      <c r="A2828" s="4537"/>
      <c r="B2828" s="4125"/>
      <c r="C2828" s="1330" t="s">
        <v>16318</v>
      </c>
      <c r="D2828" s="1330"/>
      <c r="E2828" s="1926" t="s">
        <v>1470</v>
      </c>
      <c r="F2828" s="3259">
        <v>1</v>
      </c>
      <c r="G2828" s="1330"/>
      <c r="H2828" s="3155">
        <v>878.68</v>
      </c>
      <c r="I2828" s="3155">
        <v>878.68</v>
      </c>
      <c r="J2828" s="4534"/>
    </row>
    <row r="2829" spans="1:10" ht="25.5">
      <c r="A2829" s="4537"/>
      <c r="B2829" s="4125"/>
      <c r="C2829" s="1330" t="s">
        <v>16281</v>
      </c>
      <c r="D2829" s="1330"/>
      <c r="E2829" s="1926" t="s">
        <v>1470</v>
      </c>
      <c r="F2829" s="3259">
        <v>2</v>
      </c>
      <c r="G2829" s="1330"/>
      <c r="H2829" s="3155">
        <v>1477.64</v>
      </c>
      <c r="I2829" s="3155">
        <v>1477.64</v>
      </c>
      <c r="J2829" s="4534"/>
    </row>
    <row r="2830" spans="1:10" ht="25.5">
      <c r="A2830" s="4538"/>
      <c r="B2830" s="4126"/>
      <c r="C2830" s="1330" t="s">
        <v>16308</v>
      </c>
      <c r="D2830" s="1330"/>
      <c r="E2830" s="1926" t="s">
        <v>1470</v>
      </c>
      <c r="F2830" s="3259">
        <v>3</v>
      </c>
      <c r="G2830" s="1330"/>
      <c r="H2830" s="3155">
        <v>2563.2600000000002</v>
      </c>
      <c r="I2830" s="3155">
        <v>2563.2600000000002</v>
      </c>
      <c r="J2830" s="4535"/>
    </row>
    <row r="2831" spans="1:10" ht="25.5">
      <c r="A2831" s="4536">
        <v>444</v>
      </c>
      <c r="B2831" s="4447" t="s">
        <v>16319</v>
      </c>
      <c r="C2831" s="1296" t="s">
        <v>14368</v>
      </c>
      <c r="D2831" s="1330"/>
      <c r="E2831" s="1926"/>
      <c r="F2831" s="3259"/>
      <c r="G2831" s="1330"/>
      <c r="H2831" s="3154">
        <v>48420</v>
      </c>
      <c r="I2831" s="3154">
        <v>48420</v>
      </c>
      <c r="J2831" s="4533" t="s">
        <v>16271</v>
      </c>
    </row>
    <row r="2832" spans="1:10" ht="25.5">
      <c r="A2832" s="4537"/>
      <c r="B2832" s="4125"/>
      <c r="C2832" s="1330" t="s">
        <v>16317</v>
      </c>
      <c r="D2832" s="1330"/>
      <c r="E2832" s="1926" t="s">
        <v>1463</v>
      </c>
      <c r="F2832" s="3259">
        <v>169</v>
      </c>
      <c r="G2832" s="1330"/>
      <c r="H2832" s="3155">
        <v>20023.61</v>
      </c>
      <c r="I2832" s="3155">
        <v>20023.61</v>
      </c>
      <c r="J2832" s="4534"/>
    </row>
    <row r="2833" spans="1:10" ht="25.5">
      <c r="A2833" s="4537"/>
      <c r="B2833" s="4125"/>
      <c r="C2833" s="1330" t="s">
        <v>16308</v>
      </c>
      <c r="D2833" s="1330"/>
      <c r="E2833" s="1926" t="s">
        <v>1470</v>
      </c>
      <c r="F2833" s="3259">
        <v>2</v>
      </c>
      <c r="G2833" s="1330"/>
      <c r="H2833" s="3155">
        <v>2997.14</v>
      </c>
      <c r="I2833" s="3155">
        <v>2997.14</v>
      </c>
      <c r="J2833" s="4534"/>
    </row>
    <row r="2834" spans="1:10" ht="25.5">
      <c r="A2834" s="4537"/>
      <c r="B2834" s="4125"/>
      <c r="C2834" s="1330" t="s">
        <v>16284</v>
      </c>
      <c r="D2834" s="1330"/>
      <c r="E2834" s="1926" t="s">
        <v>1470</v>
      </c>
      <c r="F2834" s="3259">
        <v>2</v>
      </c>
      <c r="G2834" s="1330"/>
      <c r="H2834" s="3155">
        <v>22807.61</v>
      </c>
      <c r="I2834" s="3155">
        <v>22807.61</v>
      </c>
      <c r="J2834" s="4534"/>
    </row>
    <row r="2835" spans="1:10" ht="25.5">
      <c r="A2835" s="4538"/>
      <c r="B2835" s="4126"/>
      <c r="C2835" s="1330" t="s">
        <v>16281</v>
      </c>
      <c r="D2835" s="1330"/>
      <c r="E2835" s="1926" t="s">
        <v>1470</v>
      </c>
      <c r="F2835" s="3259">
        <v>2</v>
      </c>
      <c r="G2835" s="1330"/>
      <c r="H2835" s="3155">
        <v>2591.64</v>
      </c>
      <c r="I2835" s="3155">
        <v>2591.64</v>
      </c>
      <c r="J2835" s="4535"/>
    </row>
    <row r="2836" spans="1:10" ht="25.5">
      <c r="A2836" s="4536">
        <v>445</v>
      </c>
      <c r="B2836" s="4447" t="s">
        <v>16320</v>
      </c>
      <c r="C2836" s="1296" t="s">
        <v>14368</v>
      </c>
      <c r="D2836" s="1330"/>
      <c r="E2836" s="1926"/>
      <c r="F2836" s="3259"/>
      <c r="G2836" s="1330"/>
      <c r="H2836" s="3154">
        <v>93898</v>
      </c>
      <c r="I2836" s="3154">
        <v>93898</v>
      </c>
      <c r="J2836" s="4533" t="s">
        <v>16271</v>
      </c>
    </row>
    <row r="2837" spans="1:10" ht="25.5">
      <c r="A2837" s="4537"/>
      <c r="B2837" s="4125"/>
      <c r="C2837" s="1330" t="s">
        <v>16317</v>
      </c>
      <c r="D2837" s="1330"/>
      <c r="E2837" s="1926" t="s">
        <v>1463</v>
      </c>
      <c r="F2837" s="3259">
        <v>104</v>
      </c>
      <c r="G2837" s="1330"/>
      <c r="H2837" s="3155">
        <v>10357.5</v>
      </c>
      <c r="I2837" s="3155">
        <v>10357.5</v>
      </c>
      <c r="J2837" s="4534"/>
    </row>
    <row r="2838" spans="1:10" ht="25.5">
      <c r="A2838" s="4537"/>
      <c r="B2838" s="4125"/>
      <c r="C2838" s="1330" t="s">
        <v>16308</v>
      </c>
      <c r="D2838" s="1330"/>
      <c r="E2838" s="1926" t="s">
        <v>1470</v>
      </c>
      <c r="F2838" s="3259">
        <v>7</v>
      </c>
      <c r="G2838" s="1330"/>
      <c r="H2838" s="3155">
        <v>8817.4</v>
      </c>
      <c r="I2838" s="3155">
        <v>8817.4</v>
      </c>
      <c r="J2838" s="4534"/>
    </row>
    <row r="2839" spans="1:10" ht="25.5">
      <c r="A2839" s="4537"/>
      <c r="B2839" s="4125"/>
      <c r="C2839" s="1330" t="s">
        <v>16284</v>
      </c>
      <c r="D2839" s="1330"/>
      <c r="E2839" s="1926" t="s">
        <v>1470</v>
      </c>
      <c r="F2839" s="3259">
        <v>7</v>
      </c>
      <c r="G2839" s="1330"/>
      <c r="H2839" s="3155">
        <v>67098.64</v>
      </c>
      <c r="I2839" s="3155">
        <v>67098.64</v>
      </c>
      <c r="J2839" s="4534"/>
    </row>
    <row r="2840" spans="1:10" ht="25.5">
      <c r="A2840" s="4538"/>
      <c r="B2840" s="4126"/>
      <c r="C2840" s="1330" t="s">
        <v>16281</v>
      </c>
      <c r="D2840" s="1330"/>
      <c r="E2840" s="1926" t="s">
        <v>1470</v>
      </c>
      <c r="F2840" s="3259">
        <v>7</v>
      </c>
      <c r="G2840" s="1330"/>
      <c r="H2840" s="3155">
        <v>7624.46</v>
      </c>
      <c r="I2840" s="3155">
        <v>7624.46</v>
      </c>
      <c r="J2840" s="4535"/>
    </row>
    <row r="2841" spans="1:10" ht="25.5">
      <c r="A2841" s="4536">
        <v>446</v>
      </c>
      <c r="B2841" s="4447" t="s">
        <v>16321</v>
      </c>
      <c r="C2841" s="1296" t="s">
        <v>14368</v>
      </c>
      <c r="D2841" s="1330"/>
      <c r="E2841" s="1926"/>
      <c r="F2841" s="3259"/>
      <c r="G2841" s="1330"/>
      <c r="H2841" s="3154">
        <v>133962.48000000001</v>
      </c>
      <c r="I2841" s="3154">
        <v>133962.48000000001</v>
      </c>
      <c r="J2841" s="4533" t="s">
        <v>16271</v>
      </c>
    </row>
    <row r="2842" spans="1:10" ht="25.5">
      <c r="A2842" s="4537"/>
      <c r="B2842" s="4125"/>
      <c r="C2842" s="1330" t="s">
        <v>16317</v>
      </c>
      <c r="D2842" s="1330"/>
      <c r="E2842" s="1926" t="s">
        <v>1463</v>
      </c>
      <c r="F2842" s="3259">
        <v>377</v>
      </c>
      <c r="G2842" s="1330"/>
      <c r="H2842" s="3155">
        <v>41007.46</v>
      </c>
      <c r="I2842" s="3155">
        <v>41007.46</v>
      </c>
      <c r="J2842" s="4534"/>
    </row>
    <row r="2843" spans="1:10">
      <c r="A2843" s="4537"/>
      <c r="B2843" s="4125"/>
      <c r="C2843" s="1330" t="s">
        <v>16322</v>
      </c>
      <c r="D2843" s="1330"/>
      <c r="E2843" s="1926" t="s">
        <v>1470</v>
      </c>
      <c r="F2843" s="3259">
        <v>10</v>
      </c>
      <c r="G2843" s="1330"/>
      <c r="H2843" s="3155">
        <v>7484.24</v>
      </c>
      <c r="I2843" s="3155">
        <v>7484.24</v>
      </c>
      <c r="J2843" s="4534"/>
    </row>
    <row r="2844" spans="1:10" ht="25.5">
      <c r="A2844" s="4537"/>
      <c r="B2844" s="4125"/>
      <c r="C2844" s="1330" t="s">
        <v>16295</v>
      </c>
      <c r="D2844" s="1330"/>
      <c r="E2844" s="1926" t="s">
        <v>1470</v>
      </c>
      <c r="F2844" s="3259">
        <v>10</v>
      </c>
      <c r="G2844" s="1330"/>
      <c r="H2844" s="3155">
        <v>76676.929999999993</v>
      </c>
      <c r="I2844" s="3155">
        <v>76676.929999999993</v>
      </c>
      <c r="J2844" s="4534"/>
    </row>
    <row r="2845" spans="1:10" ht="25.5">
      <c r="A2845" s="4537"/>
      <c r="B2845" s="4125"/>
      <c r="C2845" s="1330" t="s">
        <v>16296</v>
      </c>
      <c r="D2845" s="1330"/>
      <c r="E2845" s="1926" t="s">
        <v>1470</v>
      </c>
      <c r="F2845" s="3259">
        <v>10</v>
      </c>
      <c r="G2845" s="1330"/>
      <c r="H2845" s="3155">
        <v>7778.27</v>
      </c>
      <c r="I2845" s="3155">
        <v>7778.27</v>
      </c>
      <c r="J2845" s="4534"/>
    </row>
    <row r="2846" spans="1:10" ht="25.5">
      <c r="A2846" s="4538"/>
      <c r="B2846" s="4126"/>
      <c r="C2846" s="1330" t="s">
        <v>16274</v>
      </c>
      <c r="D2846" s="1330"/>
      <c r="E2846" s="1926" t="s">
        <v>1463</v>
      </c>
      <c r="F2846" s="3259">
        <v>20</v>
      </c>
      <c r="G2846" s="1330"/>
      <c r="H2846" s="3155">
        <v>1015.58</v>
      </c>
      <c r="I2846" s="3155">
        <v>1015.58</v>
      </c>
      <c r="J2846" s="4535"/>
    </row>
    <row r="2847" spans="1:10" ht="25.5">
      <c r="A2847" s="4536">
        <v>447</v>
      </c>
      <c r="B2847" s="4447" t="s">
        <v>16323</v>
      </c>
      <c r="C2847" s="1296" t="s">
        <v>14368</v>
      </c>
      <c r="D2847" s="1330"/>
      <c r="E2847" s="1926"/>
      <c r="F2847" s="3259"/>
      <c r="G2847" s="1330"/>
      <c r="H2847" s="3154">
        <v>97080</v>
      </c>
      <c r="I2847" s="3154">
        <v>97080</v>
      </c>
      <c r="J2847" s="4533" t="s">
        <v>16271</v>
      </c>
    </row>
    <row r="2848" spans="1:10" ht="25.5">
      <c r="A2848" s="4537"/>
      <c r="B2848" s="4125"/>
      <c r="C2848" s="1330" t="s">
        <v>16317</v>
      </c>
      <c r="D2848" s="1330"/>
      <c r="E2848" s="1926" t="s">
        <v>1463</v>
      </c>
      <c r="F2848" s="3259">
        <v>300</v>
      </c>
      <c r="G2848" s="1330"/>
      <c r="H2848" s="3155">
        <v>31287.16</v>
      </c>
      <c r="I2848" s="3155">
        <v>31287.16</v>
      </c>
      <c r="J2848" s="4534"/>
    </row>
    <row r="2849" spans="1:10">
      <c r="A2849" s="4537"/>
      <c r="B2849" s="4125"/>
      <c r="C2849" s="1330" t="s">
        <v>16324</v>
      </c>
      <c r="D2849" s="1330"/>
      <c r="E2849" s="1926" t="s">
        <v>1470</v>
      </c>
      <c r="F2849" s="3259">
        <v>4</v>
      </c>
      <c r="G2849" s="1330"/>
      <c r="H2849" s="3155">
        <v>5259.43</v>
      </c>
      <c r="I2849" s="3155">
        <v>5259.43</v>
      </c>
      <c r="J2849" s="4534"/>
    </row>
    <row r="2850" spans="1:10" ht="25.5">
      <c r="A2850" s="4537"/>
      <c r="B2850" s="4125"/>
      <c r="C2850" s="1330" t="s">
        <v>16295</v>
      </c>
      <c r="D2850" s="1330"/>
      <c r="E2850" s="1926" t="s">
        <v>1470</v>
      </c>
      <c r="F2850" s="3259">
        <v>4</v>
      </c>
      <c r="G2850" s="1330"/>
      <c r="H2850" s="3155">
        <v>54144.46</v>
      </c>
      <c r="I2850" s="3155">
        <v>54144.46</v>
      </c>
      <c r="J2850" s="4534"/>
    </row>
    <row r="2851" spans="1:10" ht="25.5">
      <c r="A2851" s="4537"/>
      <c r="B2851" s="4125"/>
      <c r="C2851" s="1330" t="s">
        <v>16296</v>
      </c>
      <c r="D2851" s="1330"/>
      <c r="E2851" s="1926" t="s">
        <v>1470</v>
      </c>
      <c r="F2851" s="3259">
        <v>4</v>
      </c>
      <c r="G2851" s="1330"/>
      <c r="H2851" s="3155">
        <v>5492.53</v>
      </c>
      <c r="I2851" s="3155">
        <v>5492.53</v>
      </c>
      <c r="J2851" s="4534"/>
    </row>
    <row r="2852" spans="1:10" ht="25.5">
      <c r="A2852" s="4538"/>
      <c r="B2852" s="4126"/>
      <c r="C2852" s="1330" t="s">
        <v>16274</v>
      </c>
      <c r="D2852" s="1330"/>
      <c r="E2852" s="1926" t="s">
        <v>1463</v>
      </c>
      <c r="F2852" s="3259">
        <v>10</v>
      </c>
      <c r="G2852" s="1330"/>
      <c r="H2852" s="3155">
        <v>896.42</v>
      </c>
      <c r="I2852" s="3155">
        <v>896.42</v>
      </c>
      <c r="J2852" s="4535"/>
    </row>
    <row r="2853" spans="1:10" ht="25.5">
      <c r="A2853" s="4536">
        <v>448</v>
      </c>
      <c r="B2853" s="4447" t="s">
        <v>16325</v>
      </c>
      <c r="C2853" s="1296" t="s">
        <v>14368</v>
      </c>
      <c r="D2853" s="1330"/>
      <c r="E2853" s="1926"/>
      <c r="F2853" s="3259"/>
      <c r="G2853" s="1330"/>
      <c r="H2853" s="3154">
        <v>285999</v>
      </c>
      <c r="I2853" s="3154">
        <v>285999</v>
      </c>
      <c r="J2853" s="4533" t="s">
        <v>16271</v>
      </c>
    </row>
    <row r="2854" spans="1:10" ht="25.5">
      <c r="A2854" s="4537"/>
      <c r="B2854" s="4125"/>
      <c r="C2854" s="1330" t="s">
        <v>16317</v>
      </c>
      <c r="D2854" s="1330"/>
      <c r="E2854" s="1926" t="s">
        <v>1463</v>
      </c>
      <c r="F2854" s="3259">
        <v>250</v>
      </c>
      <c r="G2854" s="1330"/>
      <c r="H2854" s="3155">
        <v>15488.25</v>
      </c>
      <c r="I2854" s="3155">
        <v>15488.25</v>
      </c>
      <c r="J2854" s="4534"/>
    </row>
    <row r="2855" spans="1:10">
      <c r="A2855" s="4537"/>
      <c r="B2855" s="4125"/>
      <c r="C2855" s="1330" t="s">
        <v>16322</v>
      </c>
      <c r="D2855" s="1330"/>
      <c r="E2855" s="1926" t="s">
        <v>1470</v>
      </c>
      <c r="F2855" s="3259">
        <v>14</v>
      </c>
      <c r="G2855" s="1330"/>
      <c r="H2855" s="3155">
        <v>11276.77</v>
      </c>
      <c r="I2855" s="3155">
        <v>11276.77</v>
      </c>
      <c r="J2855" s="4534"/>
    </row>
    <row r="2856" spans="1:10">
      <c r="A2856" s="4537"/>
      <c r="B2856" s="4125"/>
      <c r="C2856" s="1330" t="s">
        <v>16326</v>
      </c>
      <c r="D2856" s="1330"/>
      <c r="E2856" s="1926" t="s">
        <v>1470</v>
      </c>
      <c r="F2856" s="3259">
        <v>7</v>
      </c>
      <c r="G2856" s="1330"/>
      <c r="H2856" s="3155">
        <v>12700.27</v>
      </c>
      <c r="I2856" s="3155">
        <v>12700.27</v>
      </c>
      <c r="J2856" s="4534"/>
    </row>
    <row r="2857" spans="1:10" ht="25.5">
      <c r="A2857" s="4537"/>
      <c r="B2857" s="4125"/>
      <c r="C2857" s="1330" t="s">
        <v>16295</v>
      </c>
      <c r="D2857" s="1330"/>
      <c r="E2857" s="1926" t="s">
        <v>1470</v>
      </c>
      <c r="F2857" s="3259">
        <v>20</v>
      </c>
      <c r="G2857" s="1330"/>
      <c r="H2857" s="3155">
        <v>160820.54</v>
      </c>
      <c r="I2857" s="3155">
        <v>160820.54</v>
      </c>
      <c r="J2857" s="4534"/>
    </row>
    <row r="2858" spans="1:10" ht="25.5">
      <c r="A2858" s="4537"/>
      <c r="B2858" s="4125"/>
      <c r="C2858" s="1330" t="s">
        <v>16327</v>
      </c>
      <c r="D2858" s="1330"/>
      <c r="E2858" s="1926" t="s">
        <v>1470</v>
      </c>
      <c r="F2858" s="3259">
        <v>1</v>
      </c>
      <c r="G2858" s="1330"/>
      <c r="H2858" s="3155">
        <v>8519.34</v>
      </c>
      <c r="I2858" s="3155">
        <v>8519.34</v>
      </c>
      <c r="J2858" s="4534"/>
    </row>
    <row r="2859" spans="1:10" ht="25.5">
      <c r="A2859" s="4537"/>
      <c r="B2859" s="4125"/>
      <c r="C2859" s="1330" t="s">
        <v>16296</v>
      </c>
      <c r="D2859" s="1330"/>
      <c r="E2859" s="1926" t="s">
        <v>1470</v>
      </c>
      <c r="F2859" s="3259">
        <v>20</v>
      </c>
      <c r="G2859" s="1330"/>
      <c r="H2859" s="3155">
        <v>16313.98</v>
      </c>
      <c r="I2859" s="3155">
        <v>16313.98</v>
      </c>
      <c r="J2859" s="4534"/>
    </row>
    <row r="2860" spans="1:10" ht="25.5">
      <c r="A2860" s="4537"/>
      <c r="B2860" s="4125"/>
      <c r="C2860" s="1330" t="s">
        <v>16318</v>
      </c>
      <c r="D2860" s="1330"/>
      <c r="E2860" s="1926" t="s">
        <v>1470</v>
      </c>
      <c r="F2860" s="3259">
        <v>1</v>
      </c>
      <c r="G2860" s="1330"/>
      <c r="H2860" s="3155">
        <v>856.28</v>
      </c>
      <c r="I2860" s="3155">
        <v>856.28</v>
      </c>
      <c r="J2860" s="4534"/>
    </row>
    <row r="2861" spans="1:10" ht="25.5">
      <c r="A2861" s="4537"/>
      <c r="B2861" s="4125"/>
      <c r="C2861" s="1330" t="s">
        <v>16274</v>
      </c>
      <c r="D2861" s="1330"/>
      <c r="E2861" s="1926" t="s">
        <v>1463</v>
      </c>
      <c r="F2861" s="3259">
        <v>42</v>
      </c>
      <c r="G2861" s="1330"/>
      <c r="H2861" s="3155">
        <v>2236.5500000000002</v>
      </c>
      <c r="I2861" s="3155">
        <v>2236.5500000000002</v>
      </c>
      <c r="J2861" s="4534"/>
    </row>
    <row r="2862" spans="1:10" ht="25.5">
      <c r="A2862" s="4538"/>
      <c r="B2862" s="4126"/>
      <c r="C2862" s="1330" t="s">
        <v>16282</v>
      </c>
      <c r="D2862" s="1330"/>
      <c r="E2862" s="1926" t="s">
        <v>1470</v>
      </c>
      <c r="F2862" s="3259">
        <v>5</v>
      </c>
      <c r="G2862" s="1330"/>
      <c r="H2862" s="3155">
        <v>57787.02</v>
      </c>
      <c r="I2862" s="3155">
        <v>57787.02</v>
      </c>
      <c r="J2862" s="4535"/>
    </row>
    <row r="2863" spans="1:10" ht="25.5">
      <c r="A2863" s="4536">
        <v>449</v>
      </c>
      <c r="B2863" s="4447" t="s">
        <v>16328</v>
      </c>
      <c r="C2863" s="1296" t="s">
        <v>14368</v>
      </c>
      <c r="D2863" s="1330"/>
      <c r="E2863" s="1330"/>
      <c r="F2863" s="1330"/>
      <c r="G2863" s="1330"/>
      <c r="H2863" s="3154">
        <v>84879</v>
      </c>
      <c r="I2863" s="3154">
        <v>84879</v>
      </c>
      <c r="J2863" s="4533" t="s">
        <v>16271</v>
      </c>
    </row>
    <row r="2864" spans="1:10" ht="25.5">
      <c r="A2864" s="4537"/>
      <c r="B2864" s="4125"/>
      <c r="C2864" s="1330" t="s">
        <v>16298</v>
      </c>
      <c r="D2864" s="1330"/>
      <c r="E2864" s="1926" t="s">
        <v>1463</v>
      </c>
      <c r="F2864" s="3259">
        <v>112</v>
      </c>
      <c r="G2864" s="1330"/>
      <c r="H2864" s="3155">
        <v>19204.43</v>
      </c>
      <c r="I2864" s="3155">
        <v>19204.43</v>
      </c>
      <c r="J2864" s="4534"/>
    </row>
    <row r="2865" spans="1:10">
      <c r="A2865" s="4537"/>
      <c r="B2865" s="4125"/>
      <c r="C2865" s="1330" t="s">
        <v>16322</v>
      </c>
      <c r="D2865" s="1330"/>
      <c r="E2865" s="1926" t="s">
        <v>1470</v>
      </c>
      <c r="F2865" s="3259">
        <v>2</v>
      </c>
      <c r="G2865" s="1330"/>
      <c r="H2865" s="3155">
        <v>2421.6</v>
      </c>
      <c r="I2865" s="3155">
        <v>2421.6</v>
      </c>
      <c r="J2865" s="4534"/>
    </row>
    <row r="2866" spans="1:10" ht="25.5">
      <c r="A2866" s="4537"/>
      <c r="B2866" s="4125"/>
      <c r="C2866" s="1330" t="s">
        <v>16314</v>
      </c>
      <c r="D2866" s="1330"/>
      <c r="E2866" s="1926" t="s">
        <v>1470</v>
      </c>
      <c r="F2866" s="3259">
        <v>2</v>
      </c>
      <c r="G2866" s="1330"/>
      <c r="H2866" s="3155">
        <v>25612.45</v>
      </c>
      <c r="I2866" s="3155">
        <v>25612.45</v>
      </c>
      <c r="J2866" s="4534"/>
    </row>
    <row r="2867" spans="1:10" ht="25.5">
      <c r="A2867" s="4537"/>
      <c r="B2867" s="4125"/>
      <c r="C2867" s="1330" t="s">
        <v>16318</v>
      </c>
      <c r="D2867" s="1330"/>
      <c r="E2867" s="1926" t="s">
        <v>1470</v>
      </c>
      <c r="F2867" s="3259">
        <v>2</v>
      </c>
      <c r="G2867" s="1330"/>
      <c r="H2867" s="3155">
        <v>2574.3000000000002</v>
      </c>
      <c r="I2867" s="3155">
        <v>2574.3000000000002</v>
      </c>
      <c r="J2867" s="4534"/>
    </row>
    <row r="2868" spans="1:10" ht="25.5">
      <c r="A2868" s="4537"/>
      <c r="B2868" s="4125"/>
      <c r="C2868" s="1330" t="s">
        <v>16274</v>
      </c>
      <c r="D2868" s="1330"/>
      <c r="E2868" s="1926" t="s">
        <v>1463</v>
      </c>
      <c r="F2868" s="3259">
        <v>4</v>
      </c>
      <c r="G2868" s="1330"/>
      <c r="H2868" s="3155">
        <v>320.19</v>
      </c>
      <c r="I2868" s="3155">
        <v>320.19</v>
      </c>
      <c r="J2868" s="4534"/>
    </row>
    <row r="2869" spans="1:10" ht="25.5">
      <c r="A2869" s="4538"/>
      <c r="B2869" s="4126"/>
      <c r="C2869" s="1330" t="s">
        <v>16282</v>
      </c>
      <c r="D2869" s="1330"/>
      <c r="E2869" s="1926" t="s">
        <v>1470</v>
      </c>
      <c r="F2869" s="3259">
        <v>2</v>
      </c>
      <c r="G2869" s="1330"/>
      <c r="H2869" s="3155">
        <v>34746.03</v>
      </c>
      <c r="I2869" s="3155">
        <v>34746.03</v>
      </c>
      <c r="J2869" s="4535"/>
    </row>
    <row r="2870" spans="1:10" ht="25.5">
      <c r="A2870" s="4536">
        <v>450</v>
      </c>
      <c r="B2870" s="4447" t="s">
        <v>16329</v>
      </c>
      <c r="C2870" s="1296" t="s">
        <v>14368</v>
      </c>
      <c r="D2870" s="1330"/>
      <c r="E2870" s="1926"/>
      <c r="F2870" s="3259"/>
      <c r="G2870" s="1330"/>
      <c r="H2870" s="3154">
        <v>119196</v>
      </c>
      <c r="I2870" s="3154">
        <v>119196</v>
      </c>
      <c r="J2870" s="4533" t="s">
        <v>16271</v>
      </c>
    </row>
    <row r="2871" spans="1:10" ht="25.5">
      <c r="A2871" s="4537"/>
      <c r="B2871" s="4125"/>
      <c r="C2871" s="1330" t="s">
        <v>16330</v>
      </c>
      <c r="D2871" s="1330"/>
      <c r="E2871" s="1926" t="s">
        <v>1470</v>
      </c>
      <c r="F2871" s="3259">
        <v>1</v>
      </c>
      <c r="G2871" s="1330"/>
      <c r="H2871" s="3155">
        <v>19226.740000000002</v>
      </c>
      <c r="I2871" s="3155">
        <v>19226.740000000002</v>
      </c>
      <c r="J2871" s="4534"/>
    </row>
    <row r="2872" spans="1:10" ht="25.5">
      <c r="A2872" s="4537"/>
      <c r="B2872" s="4125"/>
      <c r="C2872" s="1330" t="s">
        <v>16312</v>
      </c>
      <c r="D2872" s="1330"/>
      <c r="E2872" s="1926" t="s">
        <v>1463</v>
      </c>
      <c r="F2872" s="3259">
        <v>214</v>
      </c>
      <c r="G2872" s="1330"/>
      <c r="H2872" s="3155">
        <v>75137.259999999995</v>
      </c>
      <c r="I2872" s="3155">
        <v>75137.259999999995</v>
      </c>
      <c r="J2872" s="4534"/>
    </row>
    <row r="2873" spans="1:10" ht="25.5">
      <c r="A2873" s="4537"/>
      <c r="B2873" s="4125"/>
      <c r="C2873" s="1330" t="s">
        <v>16310</v>
      </c>
      <c r="D2873" s="1330"/>
      <c r="E2873" s="1926" t="s">
        <v>1463</v>
      </c>
      <c r="F2873" s="3259">
        <v>21</v>
      </c>
      <c r="G2873" s="1330"/>
      <c r="H2873" s="3155">
        <v>932.68</v>
      </c>
      <c r="I2873" s="3155">
        <v>932.68</v>
      </c>
      <c r="J2873" s="4534"/>
    </row>
    <row r="2874" spans="1:10">
      <c r="A2874" s="4537"/>
      <c r="B2874" s="4125"/>
      <c r="C2874" s="1330" t="s">
        <v>16313</v>
      </c>
      <c r="D2874" s="1330"/>
      <c r="E2874" s="1926" t="s">
        <v>1470</v>
      </c>
      <c r="F2874" s="3259">
        <v>1</v>
      </c>
      <c r="G2874" s="1330"/>
      <c r="H2874" s="3155">
        <v>4861.6899999999996</v>
      </c>
      <c r="I2874" s="3155">
        <v>4861.6899999999996</v>
      </c>
      <c r="J2874" s="4534"/>
    </row>
    <row r="2875" spans="1:10" ht="25.5">
      <c r="A2875" s="4537"/>
      <c r="B2875" s="4125"/>
      <c r="C2875" s="1330" t="s">
        <v>16314</v>
      </c>
      <c r="D2875" s="1330"/>
      <c r="E2875" s="1926" t="s">
        <v>1470</v>
      </c>
      <c r="F2875" s="3259">
        <v>1</v>
      </c>
      <c r="G2875" s="1330"/>
      <c r="H2875" s="3155">
        <v>11462.38</v>
      </c>
      <c r="I2875" s="3155">
        <v>11462.38</v>
      </c>
      <c r="J2875" s="4534"/>
    </row>
    <row r="2876" spans="1:10" ht="25.5">
      <c r="A2876" s="4537"/>
      <c r="B2876" s="4125"/>
      <c r="C2876" s="1330" t="s">
        <v>16318</v>
      </c>
      <c r="D2876" s="1330"/>
      <c r="E2876" s="1926" t="s">
        <v>1470</v>
      </c>
      <c r="F2876" s="3259">
        <v>6</v>
      </c>
      <c r="G2876" s="1330"/>
      <c r="H2876" s="3155">
        <v>6912.48</v>
      </c>
      <c r="I2876" s="3155">
        <v>6912.48</v>
      </c>
      <c r="J2876" s="4534"/>
    </row>
    <row r="2877" spans="1:10" ht="25.5">
      <c r="A2877" s="4538"/>
      <c r="B2877" s="4126"/>
      <c r="C2877" s="1330" t="s">
        <v>16300</v>
      </c>
      <c r="D2877" s="1330"/>
      <c r="E2877" s="1926" t="s">
        <v>1463</v>
      </c>
      <c r="F2877" s="3259">
        <v>14</v>
      </c>
      <c r="G2877" s="1330"/>
      <c r="H2877" s="3155">
        <v>662.77</v>
      </c>
      <c r="I2877" s="3155">
        <v>662.77</v>
      </c>
      <c r="J2877" s="4535"/>
    </row>
    <row r="2878" spans="1:10" ht="25.5">
      <c r="A2878" s="4536">
        <v>451</v>
      </c>
      <c r="B2878" s="4447" t="s">
        <v>16331</v>
      </c>
      <c r="C2878" s="1296" t="s">
        <v>14368</v>
      </c>
      <c r="D2878" s="1330"/>
      <c r="E2878" s="1926"/>
      <c r="F2878" s="3259"/>
      <c r="G2878" s="1330"/>
      <c r="H2878" s="3154">
        <v>272192</v>
      </c>
      <c r="I2878" s="3154">
        <v>272192</v>
      </c>
      <c r="J2878" s="4533" t="s">
        <v>16271</v>
      </c>
    </row>
    <row r="2879" spans="1:10" ht="25.5">
      <c r="A2879" s="4537"/>
      <c r="B2879" s="4125"/>
      <c r="C2879" s="1330" t="s">
        <v>16282</v>
      </c>
      <c r="D2879" s="1330"/>
      <c r="E2879" s="1926" t="s">
        <v>1470</v>
      </c>
      <c r="F2879" s="3259">
        <v>10</v>
      </c>
      <c r="G2879" s="1330"/>
      <c r="H2879" s="3155">
        <v>100945.58</v>
      </c>
      <c r="I2879" s="3155">
        <v>100945.58</v>
      </c>
      <c r="J2879" s="4534"/>
    </row>
    <row r="2880" spans="1:10" ht="25.5">
      <c r="A2880" s="4537"/>
      <c r="B2880" s="4125"/>
      <c r="C2880" s="1330" t="s">
        <v>16298</v>
      </c>
      <c r="D2880" s="1330"/>
      <c r="E2880" s="1926" t="s">
        <v>1463</v>
      </c>
      <c r="F2880" s="3259">
        <v>250</v>
      </c>
      <c r="G2880" s="1330"/>
      <c r="H2880" s="3155">
        <v>24726.94</v>
      </c>
      <c r="I2880" s="3155">
        <v>24726.94</v>
      </c>
      <c r="J2880" s="4534"/>
    </row>
    <row r="2881" spans="1:10" ht="25.5">
      <c r="A2881" s="4537"/>
      <c r="B2881" s="4125"/>
      <c r="C2881" s="1330" t="s">
        <v>16274</v>
      </c>
      <c r="D2881" s="1330"/>
      <c r="E2881" s="1926" t="s">
        <v>1463</v>
      </c>
      <c r="F2881" s="3259">
        <v>40</v>
      </c>
      <c r="G2881" s="1330"/>
      <c r="H2881" s="3155">
        <v>1791.96</v>
      </c>
      <c r="I2881" s="3155">
        <v>1791.96</v>
      </c>
      <c r="J2881" s="4534"/>
    </row>
    <row r="2882" spans="1:10">
      <c r="A2882" s="4537"/>
      <c r="B2882" s="4125"/>
      <c r="C2882" s="1330" t="s">
        <v>16313</v>
      </c>
      <c r="D2882" s="1330"/>
      <c r="E2882" s="1926" t="s">
        <v>1470</v>
      </c>
      <c r="F2882" s="3259">
        <v>10</v>
      </c>
      <c r="G2882" s="1330"/>
      <c r="H2882" s="3155">
        <v>60264.5</v>
      </c>
      <c r="I2882" s="3155">
        <v>60264.5</v>
      </c>
      <c r="J2882" s="4534"/>
    </row>
    <row r="2883" spans="1:10" ht="25.5">
      <c r="A2883" s="4537"/>
      <c r="B2883" s="4125"/>
      <c r="C2883" s="1330" t="s">
        <v>16314</v>
      </c>
      <c r="D2883" s="1330"/>
      <c r="E2883" s="1926" t="s">
        <v>1470</v>
      </c>
      <c r="F2883" s="3259">
        <v>10</v>
      </c>
      <c r="G2883" s="1330"/>
      <c r="H2883" s="3155">
        <v>84259.38</v>
      </c>
      <c r="I2883" s="3155">
        <v>84259.38</v>
      </c>
      <c r="J2883" s="4534"/>
    </row>
    <row r="2884" spans="1:10" ht="25.5">
      <c r="A2884" s="4538"/>
      <c r="B2884" s="4126"/>
      <c r="C2884" s="1330" t="s">
        <v>16318</v>
      </c>
      <c r="D2884" s="1330"/>
      <c r="E2884" s="1926" t="s">
        <v>1470</v>
      </c>
      <c r="F2884" s="3259">
        <v>10</v>
      </c>
      <c r="G2884" s="1330"/>
      <c r="H2884" s="3155">
        <v>7203.64</v>
      </c>
      <c r="I2884" s="3155">
        <v>7203.64</v>
      </c>
      <c r="J2884" s="4535"/>
    </row>
    <row r="2885" spans="1:10" ht="25.5">
      <c r="A2885" s="4536">
        <v>452</v>
      </c>
      <c r="B2885" s="4447" t="s">
        <v>16332</v>
      </c>
      <c r="C2885" s="1296" t="s">
        <v>14368</v>
      </c>
      <c r="D2885" s="1330"/>
      <c r="E2885" s="1926"/>
      <c r="F2885" s="3259"/>
      <c r="G2885" s="1330"/>
      <c r="H2885" s="3154">
        <v>58726.76</v>
      </c>
      <c r="I2885" s="3154">
        <v>58726.76</v>
      </c>
      <c r="J2885" s="4533" t="s">
        <v>16271</v>
      </c>
    </row>
    <row r="2886" spans="1:10" ht="25.5">
      <c r="A2886" s="4537"/>
      <c r="B2886" s="4125"/>
      <c r="C2886" s="1330" t="s">
        <v>16274</v>
      </c>
      <c r="D2886" s="1330"/>
      <c r="E2886" s="1926" t="s">
        <v>1463</v>
      </c>
      <c r="F2886" s="3259">
        <v>13</v>
      </c>
      <c r="G2886" s="1330"/>
      <c r="H2886" s="3155">
        <v>726.09</v>
      </c>
      <c r="I2886" s="3155">
        <v>726.09</v>
      </c>
      <c r="J2886" s="4534"/>
    </row>
    <row r="2887" spans="1:10" ht="25.5">
      <c r="A2887" s="4537"/>
      <c r="B2887" s="4125"/>
      <c r="C2887" s="1330" t="s">
        <v>16308</v>
      </c>
      <c r="D2887" s="1330"/>
      <c r="E2887" s="1926" t="s">
        <v>1470</v>
      </c>
      <c r="F2887" s="3259">
        <v>5</v>
      </c>
      <c r="G2887" s="1330"/>
      <c r="H2887" s="3155">
        <v>4336.78</v>
      </c>
      <c r="I2887" s="3155">
        <v>4336.78</v>
      </c>
      <c r="J2887" s="4534"/>
    </row>
    <row r="2888" spans="1:10" ht="25.5">
      <c r="A2888" s="4537"/>
      <c r="B2888" s="4125"/>
      <c r="C2888" s="1330" t="s">
        <v>16295</v>
      </c>
      <c r="D2888" s="1330"/>
      <c r="E2888" s="1926" t="s">
        <v>1470</v>
      </c>
      <c r="F2888" s="3259">
        <v>5</v>
      </c>
      <c r="G2888" s="1330"/>
      <c r="H2888" s="3155">
        <v>49386.14</v>
      </c>
      <c r="I2888" s="3155">
        <v>49386.14</v>
      </c>
      <c r="J2888" s="4534"/>
    </row>
    <row r="2889" spans="1:10" ht="25.5">
      <c r="A2889" s="4538"/>
      <c r="B2889" s="4126"/>
      <c r="C2889" s="1330" t="s">
        <v>16296</v>
      </c>
      <c r="D2889" s="1330"/>
      <c r="E2889" s="1926" t="s">
        <v>1470</v>
      </c>
      <c r="F2889" s="3259">
        <v>5</v>
      </c>
      <c r="G2889" s="1330"/>
      <c r="H2889" s="3155">
        <v>4277.75</v>
      </c>
      <c r="I2889" s="3155">
        <v>4277.75</v>
      </c>
      <c r="J2889" s="4535"/>
    </row>
    <row r="2890" spans="1:10" ht="25.5">
      <c r="A2890" s="4536">
        <v>453</v>
      </c>
      <c r="B2890" s="4447" t="s">
        <v>16333</v>
      </c>
      <c r="C2890" s="1296" t="s">
        <v>14368</v>
      </c>
      <c r="D2890" s="1330"/>
      <c r="E2890" s="1926"/>
      <c r="F2890" s="3259"/>
      <c r="G2890" s="1330"/>
      <c r="H2890" s="3154">
        <v>104289</v>
      </c>
      <c r="I2890" s="3154">
        <v>104289</v>
      </c>
      <c r="J2890" s="4533" t="s">
        <v>16271</v>
      </c>
    </row>
    <row r="2891" spans="1:10" ht="25.5">
      <c r="A2891" s="4537"/>
      <c r="B2891" s="4125"/>
      <c r="C2891" s="1330" t="s">
        <v>16334</v>
      </c>
      <c r="D2891" s="1330"/>
      <c r="E2891" s="1926" t="s">
        <v>1463</v>
      </c>
      <c r="F2891" s="3259">
        <v>114</v>
      </c>
      <c r="G2891" s="1330"/>
      <c r="H2891" s="3155">
        <v>37659.79</v>
      </c>
      <c r="I2891" s="3155">
        <v>37659.79</v>
      </c>
      <c r="J2891" s="4534"/>
    </row>
    <row r="2892" spans="1:10" ht="25.5">
      <c r="A2892" s="4537"/>
      <c r="B2892" s="4125"/>
      <c r="C2892" s="1330" t="s">
        <v>16310</v>
      </c>
      <c r="D2892" s="1330"/>
      <c r="E2892" s="1926" t="s">
        <v>1463</v>
      </c>
      <c r="F2892" s="3259">
        <v>12</v>
      </c>
      <c r="G2892" s="1330"/>
      <c r="H2892" s="3155">
        <v>501.45</v>
      </c>
      <c r="I2892" s="3155">
        <v>501.45</v>
      </c>
      <c r="J2892" s="4534"/>
    </row>
    <row r="2893" spans="1:10">
      <c r="A2893" s="4537"/>
      <c r="B2893" s="4125"/>
      <c r="C2893" s="1330" t="s">
        <v>16313</v>
      </c>
      <c r="D2893" s="1330"/>
      <c r="E2893" s="1926" t="s">
        <v>1470</v>
      </c>
      <c r="F2893" s="3259">
        <v>4</v>
      </c>
      <c r="G2893" s="1330"/>
      <c r="H2893" s="3155">
        <v>18296.95</v>
      </c>
      <c r="I2893" s="3155">
        <v>18296.95</v>
      </c>
      <c r="J2893" s="4534"/>
    </row>
    <row r="2894" spans="1:10" ht="25.5">
      <c r="A2894" s="4537"/>
      <c r="B2894" s="4125"/>
      <c r="C2894" s="1330" t="s">
        <v>16314</v>
      </c>
      <c r="D2894" s="1330"/>
      <c r="E2894" s="1926" t="s">
        <v>1470</v>
      </c>
      <c r="F2894" s="3259">
        <v>4</v>
      </c>
      <c r="G2894" s="1330"/>
      <c r="H2894" s="3155">
        <v>43138.63</v>
      </c>
      <c r="I2894" s="3155">
        <v>43138.63</v>
      </c>
      <c r="J2894" s="4534"/>
    </row>
    <row r="2895" spans="1:10" ht="25.5">
      <c r="A2895" s="4537"/>
      <c r="B2895" s="4125"/>
      <c r="C2895" s="1330" t="s">
        <v>16318</v>
      </c>
      <c r="D2895" s="1330"/>
      <c r="E2895" s="1926" t="s">
        <v>1470</v>
      </c>
      <c r="F2895" s="3259">
        <v>4</v>
      </c>
      <c r="G2895" s="1330"/>
      <c r="H2895" s="3155">
        <v>4335.8500000000004</v>
      </c>
      <c r="I2895" s="3155">
        <v>4335.8500000000004</v>
      </c>
      <c r="J2895" s="4534"/>
    </row>
    <row r="2896" spans="1:10" ht="25.5">
      <c r="A2896" s="4538"/>
      <c r="B2896" s="4126"/>
      <c r="C2896" s="1330" t="s">
        <v>16300</v>
      </c>
      <c r="D2896" s="1330"/>
      <c r="E2896" s="1926" t="s">
        <v>1463</v>
      </c>
      <c r="F2896" s="3259">
        <v>8</v>
      </c>
      <c r="G2896" s="1330"/>
      <c r="H2896" s="3155">
        <v>356.33</v>
      </c>
      <c r="I2896" s="3155">
        <v>356.33</v>
      </c>
      <c r="J2896" s="4535"/>
    </row>
    <row r="2897" spans="1:10" ht="25.5">
      <c r="A2897" s="4536">
        <v>454</v>
      </c>
      <c r="B2897" s="4447" t="s">
        <v>16335</v>
      </c>
      <c r="C2897" s="1296" t="s">
        <v>14368</v>
      </c>
      <c r="D2897" s="1330"/>
      <c r="E2897" s="1926"/>
      <c r="F2897" s="3259"/>
      <c r="G2897" s="1330"/>
      <c r="H2897" s="3154">
        <v>130223</v>
      </c>
      <c r="I2897" s="3154">
        <v>130223</v>
      </c>
      <c r="J2897" s="4533" t="s">
        <v>16271</v>
      </c>
    </row>
    <row r="2898" spans="1:10" ht="25.5">
      <c r="A2898" s="4537"/>
      <c r="B2898" s="4125"/>
      <c r="C2898" s="1330" t="s">
        <v>16282</v>
      </c>
      <c r="D2898" s="1330"/>
      <c r="E2898" s="1926" t="s">
        <v>1470</v>
      </c>
      <c r="F2898" s="3259">
        <v>4</v>
      </c>
      <c r="G2898" s="1330"/>
      <c r="H2898" s="3155">
        <v>62760.42</v>
      </c>
      <c r="I2898" s="3155">
        <v>62760.42</v>
      </c>
      <c r="J2898" s="4534"/>
    </row>
    <row r="2899" spans="1:10" ht="25.5">
      <c r="A2899" s="4537"/>
      <c r="B2899" s="4125"/>
      <c r="C2899" s="1330" t="s">
        <v>16336</v>
      </c>
      <c r="D2899" s="1330"/>
      <c r="E2899" s="1926" t="s">
        <v>1463</v>
      </c>
      <c r="F2899" s="3259">
        <v>108</v>
      </c>
      <c r="G2899" s="1330"/>
      <c r="H2899" s="3155">
        <v>8773.2999999999993</v>
      </c>
      <c r="I2899" s="3155">
        <v>8773.2999999999993</v>
      </c>
      <c r="J2899" s="4534"/>
    </row>
    <row r="2900" spans="1:10" ht="25.5">
      <c r="A2900" s="4537"/>
      <c r="B2900" s="4125"/>
      <c r="C2900" s="1330" t="s">
        <v>16310</v>
      </c>
      <c r="D2900" s="1330"/>
      <c r="E2900" s="1926" t="s">
        <v>1463</v>
      </c>
      <c r="F2900" s="3259">
        <v>12</v>
      </c>
      <c r="G2900" s="1330"/>
      <c r="H2900" s="3155">
        <v>836.61</v>
      </c>
      <c r="I2900" s="3155">
        <v>836.61</v>
      </c>
      <c r="J2900" s="4534"/>
    </row>
    <row r="2901" spans="1:10" ht="25.5">
      <c r="A2901" s="4537"/>
      <c r="B2901" s="4125"/>
      <c r="C2901" s="1330" t="s">
        <v>16308</v>
      </c>
      <c r="D2901" s="1330"/>
      <c r="E2901" s="1926" t="s">
        <v>1470</v>
      </c>
      <c r="F2901" s="3259">
        <v>4</v>
      </c>
      <c r="G2901" s="1330"/>
      <c r="H2901" s="3155">
        <v>4325.2299999999996</v>
      </c>
      <c r="I2901" s="3155">
        <v>4325.2299999999996</v>
      </c>
      <c r="J2901" s="4534"/>
    </row>
    <row r="2902" spans="1:10" ht="25.5">
      <c r="A2902" s="4537"/>
      <c r="B2902" s="4125"/>
      <c r="C2902" s="1330" t="s">
        <v>16295</v>
      </c>
      <c r="D2902" s="1330"/>
      <c r="E2902" s="1926" t="s">
        <v>1470</v>
      </c>
      <c r="F2902" s="3259">
        <v>4</v>
      </c>
      <c r="G2902" s="1330"/>
      <c r="H2902" s="3155">
        <v>49255.71</v>
      </c>
      <c r="I2902" s="3155">
        <v>49255.71</v>
      </c>
      <c r="J2902" s="4534"/>
    </row>
    <row r="2903" spans="1:10" ht="25.5">
      <c r="A2903" s="4538"/>
      <c r="B2903" s="4126"/>
      <c r="C2903" s="1330" t="s">
        <v>16296</v>
      </c>
      <c r="D2903" s="1330"/>
      <c r="E2903" s="1926" t="s">
        <v>1470</v>
      </c>
      <c r="F2903" s="3259">
        <v>4</v>
      </c>
      <c r="G2903" s="1330"/>
      <c r="H2903" s="3155">
        <v>4271.7299999999996</v>
      </c>
      <c r="I2903" s="3155">
        <v>4271.7299999999996</v>
      </c>
      <c r="J2903" s="4535"/>
    </row>
    <row r="2904" spans="1:10" ht="25.5">
      <c r="A2904" s="4536">
        <v>455</v>
      </c>
      <c r="B2904" s="4447" t="s">
        <v>16337</v>
      </c>
      <c r="C2904" s="1296" t="s">
        <v>14368</v>
      </c>
      <c r="D2904" s="1330"/>
      <c r="E2904" s="1926"/>
      <c r="F2904" s="3259"/>
      <c r="G2904" s="1330"/>
      <c r="H2904" s="3154">
        <v>151894.09</v>
      </c>
      <c r="I2904" s="3154">
        <v>151894.09</v>
      </c>
      <c r="J2904" s="4533" t="s">
        <v>16271</v>
      </c>
    </row>
    <row r="2905" spans="1:10">
      <c r="A2905" s="4537"/>
      <c r="B2905" s="4125"/>
      <c r="C2905" s="1330" t="s">
        <v>16338</v>
      </c>
      <c r="D2905" s="1330"/>
      <c r="E2905" s="1926" t="s">
        <v>1470</v>
      </c>
      <c r="F2905" s="3259">
        <v>3</v>
      </c>
      <c r="G2905" s="1330"/>
      <c r="H2905" s="3155">
        <v>57653.24</v>
      </c>
      <c r="I2905" s="3155">
        <v>57653.24</v>
      </c>
      <c r="J2905" s="4534"/>
    </row>
    <row r="2906" spans="1:10" ht="25.5">
      <c r="A2906" s="4537"/>
      <c r="B2906" s="4125"/>
      <c r="C2906" s="1330" t="s">
        <v>16339</v>
      </c>
      <c r="D2906" s="1330"/>
      <c r="E2906" s="1926" t="s">
        <v>1470</v>
      </c>
      <c r="F2906" s="3259">
        <v>3</v>
      </c>
      <c r="G2906" s="1330"/>
      <c r="H2906" s="3155">
        <v>13583.12</v>
      </c>
      <c r="I2906" s="3155">
        <v>13583.12</v>
      </c>
      <c r="J2906" s="4534"/>
    </row>
    <row r="2907" spans="1:10" ht="25.5">
      <c r="A2907" s="4537"/>
      <c r="B2907" s="4125"/>
      <c r="C2907" s="1330" t="s">
        <v>16336</v>
      </c>
      <c r="D2907" s="1330"/>
      <c r="E2907" s="1926" t="s">
        <v>1463</v>
      </c>
      <c r="F2907" s="3259">
        <v>103</v>
      </c>
      <c r="G2907" s="1330"/>
      <c r="H2907" s="3155">
        <v>6195.51</v>
      </c>
      <c r="I2907" s="3155">
        <v>6195.51</v>
      </c>
      <c r="J2907" s="4534"/>
    </row>
    <row r="2908" spans="1:10">
      <c r="A2908" s="4537"/>
      <c r="B2908" s="4125"/>
      <c r="C2908" s="1330" t="s">
        <v>16340</v>
      </c>
      <c r="D2908" s="1330"/>
      <c r="E2908" s="1926" t="s">
        <v>1470</v>
      </c>
      <c r="F2908" s="3259">
        <v>2</v>
      </c>
      <c r="G2908" s="1330"/>
      <c r="H2908" s="3155">
        <v>7929.78</v>
      </c>
      <c r="I2908" s="3155">
        <v>7929.78</v>
      </c>
      <c r="J2908" s="4534"/>
    </row>
    <row r="2909" spans="1:10">
      <c r="A2909" s="4537"/>
      <c r="B2909" s="4125"/>
      <c r="C2909" s="1330" t="s">
        <v>16341</v>
      </c>
      <c r="D2909" s="1330"/>
      <c r="E2909" s="1926" t="s">
        <v>1470</v>
      </c>
      <c r="F2909" s="3259">
        <v>1</v>
      </c>
      <c r="G2909" s="1330"/>
      <c r="H2909" s="3155">
        <v>1752.89</v>
      </c>
      <c r="I2909" s="3155">
        <v>1752.89</v>
      </c>
      <c r="J2909" s="4534"/>
    </row>
    <row r="2910" spans="1:10" ht="38.25">
      <c r="A2910" s="4537"/>
      <c r="B2910" s="4125"/>
      <c r="C2910" s="1330" t="s">
        <v>16342</v>
      </c>
      <c r="D2910" s="1330"/>
      <c r="E2910" s="1926" t="s">
        <v>1470</v>
      </c>
      <c r="F2910" s="3259">
        <v>6</v>
      </c>
      <c r="G2910" s="1330"/>
      <c r="H2910" s="3155">
        <v>63893.35</v>
      </c>
      <c r="I2910" s="3155">
        <v>63893.35</v>
      </c>
      <c r="J2910" s="4534"/>
    </row>
    <row r="2911" spans="1:10" ht="25.5">
      <c r="A2911" s="4538"/>
      <c r="B2911" s="4126"/>
      <c r="C2911" s="1330" t="s">
        <v>16274</v>
      </c>
      <c r="D2911" s="1330"/>
      <c r="E2911" s="1926" t="s">
        <v>1463</v>
      </c>
      <c r="F2911" s="3259">
        <v>18</v>
      </c>
      <c r="G2911" s="1330"/>
      <c r="H2911" s="3155">
        <v>886.2</v>
      </c>
      <c r="I2911" s="3155">
        <v>886.2</v>
      </c>
      <c r="J2911" s="4535"/>
    </row>
    <row r="2912" spans="1:10" ht="25.5">
      <c r="A2912" s="4536">
        <v>456</v>
      </c>
      <c r="B2912" s="4447" t="s">
        <v>16343</v>
      </c>
      <c r="C2912" s="1296" t="s">
        <v>14368</v>
      </c>
      <c r="D2912" s="1330"/>
      <c r="E2912" s="1926"/>
      <c r="F2912" s="3259"/>
      <c r="G2912" s="1330"/>
      <c r="H2912" s="3154">
        <v>489036</v>
      </c>
      <c r="I2912" s="3154">
        <v>489036</v>
      </c>
      <c r="J2912" s="4533" t="s">
        <v>16271</v>
      </c>
    </row>
    <row r="2913" spans="1:10" ht="25.5">
      <c r="A2913" s="4537"/>
      <c r="B2913" s="4125"/>
      <c r="C2913" s="1330" t="s">
        <v>16334</v>
      </c>
      <c r="D2913" s="1330"/>
      <c r="E2913" s="1926" t="s">
        <v>1463</v>
      </c>
      <c r="F2913" s="3259">
        <v>329</v>
      </c>
      <c r="G2913" s="1330"/>
      <c r="H2913" s="3155">
        <v>109211.15</v>
      </c>
      <c r="I2913" s="3155">
        <v>109211.15</v>
      </c>
      <c r="J2913" s="4534"/>
    </row>
    <row r="2914" spans="1:10">
      <c r="A2914" s="4537"/>
      <c r="B2914" s="4125"/>
      <c r="C2914" s="1330" t="s">
        <v>16324</v>
      </c>
      <c r="D2914" s="1330"/>
      <c r="E2914" s="1926" t="s">
        <v>1470</v>
      </c>
      <c r="F2914" s="3259">
        <v>14</v>
      </c>
      <c r="G2914" s="1330"/>
      <c r="H2914" s="3155">
        <v>13909.85</v>
      </c>
      <c r="I2914" s="3155">
        <v>13909.85</v>
      </c>
      <c r="J2914" s="4534"/>
    </row>
    <row r="2915" spans="1:10" ht="25.5">
      <c r="A2915" s="4537"/>
      <c r="B2915" s="4125"/>
      <c r="C2915" s="1330" t="s">
        <v>16295</v>
      </c>
      <c r="D2915" s="1330"/>
      <c r="E2915" s="1926" t="s">
        <v>1470</v>
      </c>
      <c r="F2915" s="3259">
        <v>14</v>
      </c>
      <c r="G2915" s="1330"/>
      <c r="H2915" s="3155">
        <v>143198.29999999999</v>
      </c>
      <c r="I2915" s="3155">
        <v>143198.29999999999</v>
      </c>
      <c r="J2915" s="4534"/>
    </row>
    <row r="2916" spans="1:10" ht="25.5">
      <c r="A2916" s="4537"/>
      <c r="B2916" s="4125"/>
      <c r="C2916" s="1330" t="s">
        <v>16296</v>
      </c>
      <c r="D2916" s="1330"/>
      <c r="E2916" s="1926" t="s">
        <v>1470</v>
      </c>
      <c r="F2916" s="3259">
        <v>14</v>
      </c>
      <c r="G2916" s="1330"/>
      <c r="H2916" s="3155">
        <v>14526.34</v>
      </c>
      <c r="I2916" s="3155">
        <v>14526.34</v>
      </c>
      <c r="J2916" s="4534"/>
    </row>
    <row r="2917" spans="1:10" ht="25.5">
      <c r="A2917" s="4537"/>
      <c r="B2917" s="4125"/>
      <c r="C2917" s="1330" t="s">
        <v>16274</v>
      </c>
      <c r="D2917" s="1330"/>
      <c r="E2917" s="1926" t="s">
        <v>1463</v>
      </c>
      <c r="F2917" s="3259">
        <v>35</v>
      </c>
      <c r="G2917" s="1330"/>
      <c r="H2917" s="3155">
        <v>2370.8000000000002</v>
      </c>
      <c r="I2917" s="3155">
        <v>2370.8000000000002</v>
      </c>
      <c r="J2917" s="4534"/>
    </row>
    <row r="2918" spans="1:10" ht="25.5">
      <c r="A2918" s="4538"/>
      <c r="B2918" s="4126"/>
      <c r="C2918" s="1330" t="s">
        <v>16344</v>
      </c>
      <c r="D2918" s="1330"/>
      <c r="E2918" s="1926" t="s">
        <v>1470</v>
      </c>
      <c r="F2918" s="3259">
        <v>14</v>
      </c>
      <c r="G2918" s="1330"/>
      <c r="H2918" s="3155">
        <v>205819.56</v>
      </c>
      <c r="I2918" s="3155">
        <v>205819.56</v>
      </c>
      <c r="J2918" s="4535"/>
    </row>
    <row r="2919" spans="1:10" ht="77.25">
      <c r="A2919" s="3135">
        <v>457</v>
      </c>
      <c r="B2919" s="853" t="s">
        <v>16345</v>
      </c>
      <c r="C2919" s="3141" t="s">
        <v>16346</v>
      </c>
      <c r="D2919" s="3236"/>
      <c r="E2919" s="3236"/>
      <c r="F2919" s="1330">
        <v>400</v>
      </c>
      <c r="G2919" s="2972">
        <v>10</v>
      </c>
      <c r="H2919" s="1814">
        <v>1</v>
      </c>
      <c r="I2919" s="1814">
        <v>1</v>
      </c>
      <c r="J2919" s="3260" t="s">
        <v>16347</v>
      </c>
    </row>
    <row r="2920" spans="1:10" ht="77.25">
      <c r="A2920" s="2243">
        <v>458</v>
      </c>
      <c r="B2920" s="853" t="s">
        <v>16348</v>
      </c>
      <c r="C2920" s="3141" t="s">
        <v>16346</v>
      </c>
      <c r="D2920" s="3236"/>
      <c r="E2920" s="3236"/>
      <c r="F2920" s="1330">
        <v>300</v>
      </c>
      <c r="G2920" s="2972">
        <v>19</v>
      </c>
      <c r="H2920" s="1814">
        <v>1</v>
      </c>
      <c r="I2920" s="1814">
        <v>1</v>
      </c>
      <c r="J2920" s="3260" t="s">
        <v>16347</v>
      </c>
    </row>
    <row r="2921" spans="1:10" ht="77.25">
      <c r="A2921" s="2243">
        <v>459</v>
      </c>
      <c r="B2921" s="853" t="s">
        <v>16349</v>
      </c>
      <c r="C2921" s="3141" t="s">
        <v>16346</v>
      </c>
      <c r="D2921" s="3236"/>
      <c r="E2921" s="3236"/>
      <c r="F2921" s="1330">
        <v>350</v>
      </c>
      <c r="G2921" s="2972">
        <v>19</v>
      </c>
      <c r="H2921" s="1814">
        <v>1</v>
      </c>
      <c r="I2921" s="1814">
        <v>1</v>
      </c>
      <c r="J2921" s="3260" t="s">
        <v>16347</v>
      </c>
    </row>
    <row r="2922" spans="1:10" ht="77.25">
      <c r="A2922" s="2243">
        <v>460</v>
      </c>
      <c r="B2922" s="853" t="s">
        <v>16350</v>
      </c>
      <c r="C2922" s="3141" t="s">
        <v>16346</v>
      </c>
      <c r="D2922" s="3236"/>
      <c r="E2922" s="3236"/>
      <c r="F2922" s="1330">
        <v>400</v>
      </c>
      <c r="G2922" s="2972">
        <v>21</v>
      </c>
      <c r="H2922" s="1814">
        <v>1</v>
      </c>
      <c r="I2922" s="1814">
        <v>1</v>
      </c>
      <c r="J2922" s="3260" t="s">
        <v>16347</v>
      </c>
    </row>
    <row r="2923" spans="1:10" ht="77.25">
      <c r="A2923" s="2243">
        <v>461</v>
      </c>
      <c r="B2923" s="853" t="s">
        <v>16351</v>
      </c>
      <c r="C2923" s="3141" t="s">
        <v>16346</v>
      </c>
      <c r="D2923" s="3236"/>
      <c r="E2923" s="3236"/>
      <c r="F2923" s="1330">
        <v>600</v>
      </c>
      <c r="G2923" s="2972">
        <v>24</v>
      </c>
      <c r="H2923" s="1814">
        <v>1</v>
      </c>
      <c r="I2923" s="1814">
        <v>1</v>
      </c>
      <c r="J2923" s="3260" t="s">
        <v>16347</v>
      </c>
    </row>
    <row r="2924" spans="1:10" ht="77.25">
      <c r="A2924" s="2243">
        <v>462</v>
      </c>
      <c r="B2924" s="853" t="s">
        <v>16352</v>
      </c>
      <c r="C2924" s="3141" t="s">
        <v>16346</v>
      </c>
      <c r="D2924" s="3236"/>
      <c r="E2924" s="3236"/>
      <c r="F2924" s="1330">
        <v>300</v>
      </c>
      <c r="G2924" s="2972">
        <v>15</v>
      </c>
      <c r="H2924" s="1814">
        <v>1</v>
      </c>
      <c r="I2924" s="1814">
        <v>1</v>
      </c>
      <c r="J2924" s="3260" t="s">
        <v>16353</v>
      </c>
    </row>
    <row r="2925" spans="1:10" ht="77.25">
      <c r="A2925" s="2243">
        <v>463</v>
      </c>
      <c r="B2925" s="853" t="s">
        <v>16354</v>
      </c>
      <c r="C2925" s="3141" t="s">
        <v>16346</v>
      </c>
      <c r="D2925" s="3236"/>
      <c r="E2925" s="3236"/>
      <c r="F2925" s="1330">
        <v>55</v>
      </c>
      <c r="G2925" s="2972">
        <v>3</v>
      </c>
      <c r="H2925" s="1814">
        <v>1</v>
      </c>
      <c r="I2925" s="1814">
        <v>1</v>
      </c>
      <c r="J2925" s="3260" t="s">
        <v>16353</v>
      </c>
    </row>
    <row r="2926" spans="1:10" ht="77.25">
      <c r="A2926" s="2243">
        <v>464</v>
      </c>
      <c r="B2926" s="3210" t="s">
        <v>16355</v>
      </c>
      <c r="C2926" s="1321" t="s">
        <v>16346</v>
      </c>
      <c r="D2926" s="3236"/>
      <c r="E2926" s="3236"/>
      <c r="F2926" s="1330">
        <v>170</v>
      </c>
      <c r="G2926" s="2972">
        <v>8</v>
      </c>
      <c r="H2926" s="1814">
        <v>1</v>
      </c>
      <c r="I2926" s="1814">
        <v>1</v>
      </c>
      <c r="J2926" s="3260" t="s">
        <v>16356</v>
      </c>
    </row>
    <row r="2927" spans="1:10" ht="77.25">
      <c r="A2927" s="2243">
        <v>465</v>
      </c>
      <c r="B2927" s="853" t="s">
        <v>16357</v>
      </c>
      <c r="C2927" s="1321" t="s">
        <v>16346</v>
      </c>
      <c r="D2927" s="3236"/>
      <c r="E2927" s="3236"/>
      <c r="F2927" s="1330">
        <v>200</v>
      </c>
      <c r="G2927" s="1330">
        <v>10</v>
      </c>
      <c r="H2927" s="1814">
        <v>1</v>
      </c>
      <c r="I2927" s="1814">
        <v>1</v>
      </c>
      <c r="J2927" s="3260" t="s">
        <v>16347</v>
      </c>
    </row>
    <row r="2928" spans="1:10" ht="77.25">
      <c r="A2928" s="2243">
        <v>466</v>
      </c>
      <c r="B2928" s="853" t="s">
        <v>16358</v>
      </c>
      <c r="C2928" s="1321" t="s">
        <v>16346</v>
      </c>
      <c r="D2928" s="3236"/>
      <c r="E2928" s="3236"/>
      <c r="F2928" s="1330">
        <v>105</v>
      </c>
      <c r="G2928" s="1330">
        <v>8</v>
      </c>
      <c r="H2928" s="1814">
        <v>1</v>
      </c>
      <c r="I2928" s="1814">
        <v>1</v>
      </c>
      <c r="J2928" s="3260" t="s">
        <v>16347</v>
      </c>
    </row>
    <row r="2929" spans="1:10" ht="77.25">
      <c r="A2929" s="2243">
        <v>467</v>
      </c>
      <c r="B2929" s="853" t="s">
        <v>16359</v>
      </c>
      <c r="C2929" s="1321" t="s">
        <v>16346</v>
      </c>
      <c r="D2929" s="3236"/>
      <c r="E2929" s="3236"/>
      <c r="F2929" s="1330">
        <v>30</v>
      </c>
      <c r="G2929" s="1330">
        <v>1</v>
      </c>
      <c r="H2929" s="1814">
        <v>1</v>
      </c>
      <c r="I2929" s="1814">
        <v>1</v>
      </c>
      <c r="J2929" s="3260" t="s">
        <v>16347</v>
      </c>
    </row>
    <row r="2930" spans="1:10" ht="77.25">
      <c r="A2930" s="2243">
        <v>468</v>
      </c>
      <c r="B2930" s="853" t="s">
        <v>16360</v>
      </c>
      <c r="C2930" s="1321" t="s">
        <v>16346</v>
      </c>
      <c r="D2930" s="3236"/>
      <c r="E2930" s="3236"/>
      <c r="F2930" s="1330">
        <v>115</v>
      </c>
      <c r="G2930" s="1330">
        <v>10</v>
      </c>
      <c r="H2930" s="1814">
        <v>1</v>
      </c>
      <c r="I2930" s="1814">
        <v>1</v>
      </c>
      <c r="J2930" s="3260" t="s">
        <v>16347</v>
      </c>
    </row>
    <row r="2931" spans="1:10" ht="77.25">
      <c r="A2931" s="3135">
        <v>469</v>
      </c>
      <c r="B2931" s="853" t="s">
        <v>16361</v>
      </c>
      <c r="C2931" s="1321" t="s">
        <v>16346</v>
      </c>
      <c r="D2931" s="3236"/>
      <c r="E2931" s="3236"/>
      <c r="F2931" s="1330">
        <v>85</v>
      </c>
      <c r="G2931" s="1330">
        <v>6</v>
      </c>
      <c r="H2931" s="1814">
        <v>1</v>
      </c>
      <c r="I2931" s="1814">
        <v>1</v>
      </c>
      <c r="J2931" s="3260" t="s">
        <v>16347</v>
      </c>
    </row>
    <row r="2932" spans="1:10" ht="77.25">
      <c r="A2932" s="2243">
        <v>470</v>
      </c>
      <c r="B2932" s="853" t="s">
        <v>16362</v>
      </c>
      <c r="C2932" s="1321" t="s">
        <v>16346</v>
      </c>
      <c r="D2932" s="3236"/>
      <c r="E2932" s="3236"/>
      <c r="F2932" s="1330">
        <v>150</v>
      </c>
      <c r="G2932" s="1330">
        <v>18</v>
      </c>
      <c r="H2932" s="1814">
        <v>1</v>
      </c>
      <c r="I2932" s="1814">
        <v>1</v>
      </c>
      <c r="J2932" s="3260" t="s">
        <v>16347</v>
      </c>
    </row>
    <row r="2933" spans="1:10" ht="77.25">
      <c r="A2933" s="2243">
        <v>471</v>
      </c>
      <c r="B2933" s="853" t="s">
        <v>16363</v>
      </c>
      <c r="C2933" s="1321" t="s">
        <v>16346</v>
      </c>
      <c r="D2933" s="3236"/>
      <c r="E2933" s="3236"/>
      <c r="F2933" s="1330">
        <v>140</v>
      </c>
      <c r="G2933" s="1330">
        <v>10</v>
      </c>
      <c r="H2933" s="1814">
        <v>1</v>
      </c>
      <c r="I2933" s="1814">
        <v>1</v>
      </c>
      <c r="J2933" s="3260" t="s">
        <v>16347</v>
      </c>
    </row>
    <row r="2934" spans="1:10" ht="63.75">
      <c r="A2934" s="3135">
        <v>472</v>
      </c>
      <c r="B2934" s="853" t="s">
        <v>16364</v>
      </c>
      <c r="C2934" s="851" t="s">
        <v>16365</v>
      </c>
      <c r="D2934" s="2844"/>
      <c r="E2934" s="2844" t="s">
        <v>2382</v>
      </c>
      <c r="F2934" s="2844">
        <v>700</v>
      </c>
      <c r="G2934" s="2844"/>
      <c r="H2934" s="1410">
        <v>3529032.7</v>
      </c>
      <c r="I2934" s="1410">
        <v>2999677.81</v>
      </c>
      <c r="J2934" s="853" t="s">
        <v>16366</v>
      </c>
    </row>
    <row r="2935" spans="1:10" ht="15" customHeight="1">
      <c r="A2935" s="4474">
        <v>473</v>
      </c>
      <c r="B2935" s="4447" t="s">
        <v>16367</v>
      </c>
      <c r="C2935" s="851" t="s">
        <v>14368</v>
      </c>
      <c r="D2935" s="3236"/>
      <c r="E2935" s="3236"/>
      <c r="F2935" s="3236"/>
      <c r="G2935" s="3236"/>
      <c r="H2935" s="3261">
        <v>1</v>
      </c>
      <c r="I2935" s="3261">
        <v>1</v>
      </c>
      <c r="J2935" s="4447" t="s">
        <v>16368</v>
      </c>
    </row>
    <row r="2936" spans="1:10">
      <c r="A2936" s="4475"/>
      <c r="B2936" s="4125"/>
      <c r="C2936" s="2844" t="s">
        <v>16369</v>
      </c>
      <c r="D2936" s="3236"/>
      <c r="E2936" s="1330" t="s">
        <v>1463</v>
      </c>
      <c r="F2936" s="3236">
        <v>80</v>
      </c>
      <c r="G2936" s="3236"/>
      <c r="H2936" s="3261"/>
      <c r="I2936" s="3261"/>
      <c r="J2936" s="4125"/>
    </row>
    <row r="2937" spans="1:10">
      <c r="A2937" s="4476"/>
      <c r="B2937" s="4126"/>
      <c r="C2937" s="851" t="s">
        <v>16370</v>
      </c>
      <c r="D2937" s="1410" t="s">
        <v>14633</v>
      </c>
      <c r="E2937" s="1296" t="s">
        <v>1826</v>
      </c>
      <c r="F2937" s="1410"/>
      <c r="G2937" s="1410">
        <v>5</v>
      </c>
      <c r="H2937" s="3262"/>
      <c r="I2937" s="3262"/>
      <c r="J2937" s="4126"/>
    </row>
    <row r="2938" spans="1:10" ht="15" customHeight="1">
      <c r="A2938" s="4474">
        <v>474</v>
      </c>
      <c r="B2938" s="4447" t="s">
        <v>16371</v>
      </c>
      <c r="C2938" s="851" t="s">
        <v>14368</v>
      </c>
      <c r="D2938" s="1411"/>
      <c r="E2938" s="1411"/>
      <c r="F2938" s="1411"/>
      <c r="G2938" s="1411"/>
      <c r="H2938" s="3261">
        <v>1</v>
      </c>
      <c r="I2938" s="3261">
        <v>1</v>
      </c>
      <c r="J2938" s="4447" t="s">
        <v>16368</v>
      </c>
    </row>
    <row r="2939" spans="1:10">
      <c r="A2939" s="4475"/>
      <c r="B2939" s="4125"/>
      <c r="C2939" s="2844" t="s">
        <v>16369</v>
      </c>
      <c r="D2939" s="1411"/>
      <c r="E2939" s="1330" t="s">
        <v>1463</v>
      </c>
      <c r="F2939" s="1411">
        <v>450</v>
      </c>
      <c r="G2939" s="1411"/>
      <c r="H2939" s="3261"/>
      <c r="I2939" s="3261"/>
      <c r="J2939" s="4125"/>
    </row>
    <row r="2940" spans="1:10">
      <c r="A2940" s="4476"/>
      <c r="B2940" s="4126"/>
      <c r="C2940" s="851" t="s">
        <v>16370</v>
      </c>
      <c r="D2940" s="1410" t="s">
        <v>14633</v>
      </c>
      <c r="E2940" s="1296" t="s">
        <v>1826</v>
      </c>
      <c r="F2940" s="1410"/>
      <c r="G2940" s="1410">
        <v>20</v>
      </c>
      <c r="H2940" s="3262"/>
      <c r="I2940" s="3262"/>
      <c r="J2940" s="4126"/>
    </row>
    <row r="2941" spans="1:10" ht="15" customHeight="1">
      <c r="A2941" s="4474">
        <v>475</v>
      </c>
      <c r="B2941" s="4447" t="s">
        <v>16372</v>
      </c>
      <c r="C2941" s="851" t="s">
        <v>14368</v>
      </c>
      <c r="D2941" s="1411"/>
      <c r="E2941" s="1411"/>
      <c r="F2941" s="1411"/>
      <c r="G2941" s="1411"/>
      <c r="H2941" s="3261">
        <v>1</v>
      </c>
      <c r="I2941" s="3261">
        <v>1</v>
      </c>
      <c r="J2941" s="4447" t="s">
        <v>16368</v>
      </c>
    </row>
    <row r="2942" spans="1:10">
      <c r="A2942" s="4475"/>
      <c r="B2942" s="4125"/>
      <c r="C2942" s="2844" t="s">
        <v>16369</v>
      </c>
      <c r="D2942" s="1411"/>
      <c r="E2942" s="1330" t="s">
        <v>1463</v>
      </c>
      <c r="F2942" s="1411">
        <v>100</v>
      </c>
      <c r="G2942" s="1411"/>
      <c r="H2942" s="3261"/>
      <c r="I2942" s="3261"/>
      <c r="J2942" s="4125"/>
    </row>
    <row r="2943" spans="1:10">
      <c r="A2943" s="4476"/>
      <c r="B2943" s="4126"/>
      <c r="C2943" s="851" t="s">
        <v>16370</v>
      </c>
      <c r="D2943" s="1410" t="s">
        <v>14633</v>
      </c>
      <c r="E2943" s="1296" t="s">
        <v>1826</v>
      </c>
      <c r="F2943" s="1410"/>
      <c r="G2943" s="1410">
        <v>6</v>
      </c>
      <c r="H2943" s="3262"/>
      <c r="I2943" s="3262"/>
      <c r="J2943" s="4126"/>
    </row>
    <row r="2944" spans="1:10" ht="15" customHeight="1">
      <c r="A2944" s="4474">
        <v>476</v>
      </c>
      <c r="B2944" s="4447" t="s">
        <v>16373</v>
      </c>
      <c r="C2944" s="851" t="s">
        <v>14368</v>
      </c>
      <c r="D2944" s="1411"/>
      <c r="E2944" s="1411"/>
      <c r="F2944" s="1411"/>
      <c r="G2944" s="1411"/>
      <c r="H2944" s="3261">
        <v>1</v>
      </c>
      <c r="I2944" s="3261">
        <v>1</v>
      </c>
      <c r="J2944" s="4447" t="s">
        <v>16368</v>
      </c>
    </row>
    <row r="2945" spans="1:10">
      <c r="A2945" s="4475"/>
      <c r="B2945" s="4125"/>
      <c r="C2945" s="2844" t="s">
        <v>16369</v>
      </c>
      <c r="D2945" s="1411"/>
      <c r="E2945" s="1330" t="s">
        <v>1463</v>
      </c>
      <c r="F2945" s="1411">
        <v>56</v>
      </c>
      <c r="G2945" s="1411"/>
      <c r="H2945" s="3261"/>
      <c r="I2945" s="3261"/>
      <c r="J2945" s="4125"/>
    </row>
    <row r="2946" spans="1:10">
      <c r="A2946" s="4476"/>
      <c r="B2946" s="4126"/>
      <c r="C2946" s="851" t="s">
        <v>16370</v>
      </c>
      <c r="D2946" s="1410" t="s">
        <v>14633</v>
      </c>
      <c r="E2946" s="1296" t="s">
        <v>1826</v>
      </c>
      <c r="F2946" s="1410"/>
      <c r="G2946" s="1410">
        <v>3</v>
      </c>
      <c r="H2946" s="3262"/>
      <c r="I2946" s="3262"/>
      <c r="J2946" s="4126"/>
    </row>
    <row r="2947" spans="1:10" ht="15" customHeight="1">
      <c r="A2947" s="4519">
        <v>477</v>
      </c>
      <c r="B2947" s="4447" t="s">
        <v>16374</v>
      </c>
      <c r="C2947" s="851" t="s">
        <v>14368</v>
      </c>
      <c r="D2947" s="1411"/>
      <c r="E2947" s="1411"/>
      <c r="F2947" s="1411"/>
      <c r="G2947" s="1411"/>
      <c r="H2947" s="3261">
        <v>1</v>
      </c>
      <c r="I2947" s="3261">
        <v>1</v>
      </c>
      <c r="J2947" s="4447" t="s">
        <v>16368</v>
      </c>
    </row>
    <row r="2948" spans="1:10">
      <c r="A2948" s="4520"/>
      <c r="B2948" s="4125"/>
      <c r="C2948" s="2844" t="s">
        <v>16369</v>
      </c>
      <c r="D2948" s="1411"/>
      <c r="E2948" s="1330" t="s">
        <v>1463</v>
      </c>
      <c r="F2948" s="1411">
        <v>70</v>
      </c>
      <c r="G2948" s="1411"/>
      <c r="H2948" s="3261"/>
      <c r="I2948" s="3261"/>
      <c r="J2948" s="4125"/>
    </row>
    <row r="2949" spans="1:10">
      <c r="A2949" s="4521"/>
      <c r="B2949" s="4126"/>
      <c r="C2949" s="851" t="s">
        <v>16370</v>
      </c>
      <c r="D2949" s="1410" t="s">
        <v>14633</v>
      </c>
      <c r="E2949" s="1296" t="s">
        <v>1826</v>
      </c>
      <c r="F2949" s="1410"/>
      <c r="G2949" s="1410">
        <v>3</v>
      </c>
      <c r="H2949" s="3262"/>
      <c r="I2949" s="3262"/>
      <c r="J2949" s="4126"/>
    </row>
    <row r="2950" spans="1:10" ht="15" customHeight="1">
      <c r="A2950" s="4519">
        <v>478</v>
      </c>
      <c r="B2950" s="4447" t="s">
        <v>16375</v>
      </c>
      <c r="C2950" s="851" t="s">
        <v>14368</v>
      </c>
      <c r="D2950" s="1411"/>
      <c r="E2950" s="1411"/>
      <c r="F2950" s="1411"/>
      <c r="G2950" s="1411"/>
      <c r="H2950" s="3261">
        <v>1</v>
      </c>
      <c r="I2950" s="3261">
        <v>1</v>
      </c>
      <c r="J2950" s="4447" t="s">
        <v>16368</v>
      </c>
    </row>
    <row r="2951" spans="1:10">
      <c r="A2951" s="4520"/>
      <c r="B2951" s="4125"/>
      <c r="C2951" s="2844" t="s">
        <v>16369</v>
      </c>
      <c r="D2951" s="1411"/>
      <c r="E2951" s="1330" t="s">
        <v>1463</v>
      </c>
      <c r="F2951" s="1411">
        <v>248</v>
      </c>
      <c r="G2951" s="1411"/>
      <c r="H2951" s="3261"/>
      <c r="I2951" s="3261"/>
      <c r="J2951" s="4125"/>
    </row>
    <row r="2952" spans="1:10">
      <c r="A2952" s="4521"/>
      <c r="B2952" s="4126"/>
      <c r="C2952" s="851" t="s">
        <v>16370</v>
      </c>
      <c r="D2952" s="1410" t="s">
        <v>14633</v>
      </c>
      <c r="E2952" s="1296" t="s">
        <v>1826</v>
      </c>
      <c r="F2952" s="1410"/>
      <c r="G2952" s="1410">
        <v>11</v>
      </c>
      <c r="H2952" s="3262"/>
      <c r="I2952" s="3262"/>
      <c r="J2952" s="4126"/>
    </row>
    <row r="2953" spans="1:10" ht="15" customHeight="1">
      <c r="A2953" s="4519">
        <v>479</v>
      </c>
      <c r="B2953" s="4447" t="s">
        <v>16376</v>
      </c>
      <c r="C2953" s="851" t="s">
        <v>14368</v>
      </c>
      <c r="D2953" s="1411"/>
      <c r="E2953" s="1411"/>
      <c r="F2953" s="1411"/>
      <c r="G2953" s="1411"/>
      <c r="H2953" s="3261">
        <v>1</v>
      </c>
      <c r="I2953" s="3261">
        <v>1</v>
      </c>
      <c r="J2953" s="4447" t="s">
        <v>16368</v>
      </c>
    </row>
    <row r="2954" spans="1:10">
      <c r="A2954" s="4520"/>
      <c r="B2954" s="4125"/>
      <c r="C2954" s="2844" t="s">
        <v>16369</v>
      </c>
      <c r="D2954" s="1411"/>
      <c r="E2954" s="1330" t="s">
        <v>1463</v>
      </c>
      <c r="F2954" s="1411">
        <v>200</v>
      </c>
      <c r="G2954" s="1411"/>
      <c r="H2954" s="3261"/>
      <c r="I2954" s="3261"/>
      <c r="J2954" s="4125"/>
    </row>
    <row r="2955" spans="1:10">
      <c r="A2955" s="4521"/>
      <c r="B2955" s="4126"/>
      <c r="C2955" s="851" t="s">
        <v>16370</v>
      </c>
      <c r="D2955" s="1410" t="s">
        <v>14633</v>
      </c>
      <c r="E2955" s="1296" t="s">
        <v>1826</v>
      </c>
      <c r="F2955" s="1410"/>
      <c r="G2955" s="1410">
        <v>11</v>
      </c>
      <c r="H2955" s="3262"/>
      <c r="I2955" s="3262"/>
      <c r="J2955" s="4126"/>
    </row>
    <row r="2956" spans="1:10" ht="15" customHeight="1">
      <c r="A2956" s="4519">
        <v>480</v>
      </c>
      <c r="B2956" s="4451" t="s">
        <v>16377</v>
      </c>
      <c r="C2956" s="851" t="s">
        <v>14368</v>
      </c>
      <c r="D2956" s="1411"/>
      <c r="E2956" s="1411"/>
      <c r="F2956" s="1411"/>
      <c r="G2956" s="1411"/>
      <c r="H2956" s="3261">
        <v>1</v>
      </c>
      <c r="I2956" s="3261">
        <v>1</v>
      </c>
      <c r="J2956" s="4447" t="s">
        <v>16368</v>
      </c>
    </row>
    <row r="2957" spans="1:10">
      <c r="A2957" s="4520"/>
      <c r="B2957" s="4452"/>
      <c r="C2957" s="2844" t="s">
        <v>16369</v>
      </c>
      <c r="D2957" s="1411"/>
      <c r="E2957" s="1330" t="s">
        <v>1463</v>
      </c>
      <c r="F2957" s="1411">
        <v>315</v>
      </c>
      <c r="G2957" s="1411"/>
      <c r="H2957" s="3261"/>
      <c r="I2957" s="3261"/>
      <c r="J2957" s="4125"/>
    </row>
    <row r="2958" spans="1:10">
      <c r="A2958" s="4521"/>
      <c r="B2958" s="3846"/>
      <c r="C2958" s="851" t="s">
        <v>16370</v>
      </c>
      <c r="D2958" s="1410" t="s">
        <v>14633</v>
      </c>
      <c r="E2958" s="1296" t="s">
        <v>1826</v>
      </c>
      <c r="F2958" s="1410"/>
      <c r="G2958" s="1410">
        <v>14</v>
      </c>
      <c r="H2958" s="3262"/>
      <c r="I2958" s="3262"/>
      <c r="J2958" s="4126"/>
    </row>
    <row r="2959" spans="1:10" ht="15" customHeight="1">
      <c r="A2959" s="4519">
        <v>481</v>
      </c>
      <c r="B2959" s="4451" t="s">
        <v>16378</v>
      </c>
      <c r="C2959" s="851" t="s">
        <v>14368</v>
      </c>
      <c r="D2959" s="1411"/>
      <c r="E2959" s="1411"/>
      <c r="F2959" s="1411"/>
      <c r="G2959" s="1411"/>
      <c r="H2959" s="3261">
        <v>1</v>
      </c>
      <c r="I2959" s="3261">
        <v>1</v>
      </c>
      <c r="J2959" s="4447" t="s">
        <v>16368</v>
      </c>
    </row>
    <row r="2960" spans="1:10">
      <c r="A2960" s="4520"/>
      <c r="B2960" s="4452"/>
      <c r="C2960" s="2844" t="s">
        <v>16369</v>
      </c>
      <c r="D2960" s="1411"/>
      <c r="E2960" s="1330" t="s">
        <v>1463</v>
      </c>
      <c r="F2960" s="1411">
        <v>565</v>
      </c>
      <c r="G2960" s="1411"/>
      <c r="H2960" s="3261"/>
      <c r="I2960" s="3261"/>
      <c r="J2960" s="4125"/>
    </row>
    <row r="2961" spans="1:10">
      <c r="A2961" s="4521"/>
      <c r="B2961" s="3846"/>
      <c r="C2961" s="851" t="s">
        <v>16370</v>
      </c>
      <c r="D2961" s="1410" t="s">
        <v>14633</v>
      </c>
      <c r="E2961" s="1296" t="s">
        <v>1826</v>
      </c>
      <c r="F2961" s="1410"/>
      <c r="G2961" s="1410">
        <v>25</v>
      </c>
      <c r="H2961" s="3262"/>
      <c r="I2961" s="3262"/>
      <c r="J2961" s="4126"/>
    </row>
    <row r="2962" spans="1:10" ht="15" customHeight="1">
      <c r="A2962" s="4519">
        <v>482</v>
      </c>
      <c r="B2962" s="4451" t="s">
        <v>16379</v>
      </c>
      <c r="C2962" s="851" t="s">
        <v>14368</v>
      </c>
      <c r="D2962" s="1411"/>
      <c r="E2962" s="1411"/>
      <c r="F2962" s="1411"/>
      <c r="G2962" s="1411"/>
      <c r="H2962" s="3261">
        <v>1</v>
      </c>
      <c r="I2962" s="3261">
        <v>1</v>
      </c>
      <c r="J2962" s="4447" t="s">
        <v>16368</v>
      </c>
    </row>
    <row r="2963" spans="1:10">
      <c r="A2963" s="4520"/>
      <c r="B2963" s="4452"/>
      <c r="C2963" s="2844" t="s">
        <v>16369</v>
      </c>
      <c r="D2963" s="1411"/>
      <c r="E2963" s="1330" t="s">
        <v>1463</v>
      </c>
      <c r="F2963" s="1411">
        <v>800</v>
      </c>
      <c r="G2963" s="1411"/>
      <c r="H2963" s="3261"/>
      <c r="I2963" s="3261"/>
      <c r="J2963" s="4125"/>
    </row>
    <row r="2964" spans="1:10">
      <c r="A2964" s="4521"/>
      <c r="B2964" s="3846"/>
      <c r="C2964" s="851" t="s">
        <v>16370</v>
      </c>
      <c r="D2964" s="1410" t="s">
        <v>14633</v>
      </c>
      <c r="E2964" s="1296" t="s">
        <v>1826</v>
      </c>
      <c r="F2964" s="1410"/>
      <c r="G2964" s="1410">
        <v>39</v>
      </c>
      <c r="H2964" s="3262"/>
      <c r="I2964" s="3262"/>
      <c r="J2964" s="4126"/>
    </row>
    <row r="2965" spans="1:10" ht="15" customHeight="1">
      <c r="A2965" s="4519">
        <v>483</v>
      </c>
      <c r="B2965" s="4451" t="s">
        <v>16380</v>
      </c>
      <c r="C2965" s="851" t="s">
        <v>14368</v>
      </c>
      <c r="D2965" s="1411"/>
      <c r="E2965" s="1411"/>
      <c r="F2965" s="1411"/>
      <c r="G2965" s="1411"/>
      <c r="H2965" s="3261">
        <v>1</v>
      </c>
      <c r="I2965" s="3261">
        <v>1</v>
      </c>
      <c r="J2965" s="4447" t="s">
        <v>16368</v>
      </c>
    </row>
    <row r="2966" spans="1:10">
      <c r="A2966" s="4520"/>
      <c r="B2966" s="4452"/>
      <c r="C2966" s="2844" t="s">
        <v>16369</v>
      </c>
      <c r="D2966" s="1411"/>
      <c r="E2966" s="1330" t="s">
        <v>1463</v>
      </c>
      <c r="F2966" s="1411">
        <v>160</v>
      </c>
      <c r="G2966" s="1411"/>
      <c r="H2966" s="3261"/>
      <c r="I2966" s="3261"/>
      <c r="J2966" s="4125"/>
    </row>
    <row r="2967" spans="1:10">
      <c r="A2967" s="4521"/>
      <c r="B2967" s="3846"/>
      <c r="C2967" s="851" t="s">
        <v>16370</v>
      </c>
      <c r="D2967" s="1410" t="s">
        <v>14633</v>
      </c>
      <c r="E2967" s="1296" t="s">
        <v>1826</v>
      </c>
      <c r="F2967" s="1410"/>
      <c r="G2967" s="1410">
        <v>6</v>
      </c>
      <c r="H2967" s="3262"/>
      <c r="I2967" s="3262"/>
      <c r="J2967" s="4126"/>
    </row>
    <row r="2968" spans="1:10" ht="15" customHeight="1">
      <c r="A2968" s="4519">
        <v>484</v>
      </c>
      <c r="B2968" s="4451" t="s">
        <v>16381</v>
      </c>
      <c r="C2968" s="851" t="s">
        <v>14368</v>
      </c>
      <c r="D2968" s="1411"/>
      <c r="E2968" s="1411"/>
      <c r="F2968" s="1411"/>
      <c r="G2968" s="1411"/>
      <c r="H2968" s="3261">
        <v>1</v>
      </c>
      <c r="I2968" s="3261">
        <v>1</v>
      </c>
      <c r="J2968" s="4447" t="s">
        <v>16368</v>
      </c>
    </row>
    <row r="2969" spans="1:10">
      <c r="A2969" s="4520"/>
      <c r="B2969" s="4452"/>
      <c r="C2969" s="2844" t="s">
        <v>16369</v>
      </c>
      <c r="D2969" s="1411"/>
      <c r="E2969" s="1330" t="s">
        <v>1463</v>
      </c>
      <c r="F2969" s="1411">
        <v>485</v>
      </c>
      <c r="G2969" s="1411"/>
      <c r="H2969" s="3261"/>
      <c r="I2969" s="3261"/>
      <c r="J2969" s="4125"/>
    </row>
    <row r="2970" spans="1:10">
      <c r="A2970" s="4521"/>
      <c r="B2970" s="3846"/>
      <c r="C2970" s="851" t="s">
        <v>16370</v>
      </c>
      <c r="D2970" s="1410" t="s">
        <v>14633</v>
      </c>
      <c r="E2970" s="1296" t="s">
        <v>1826</v>
      </c>
      <c r="F2970" s="1410"/>
      <c r="G2970" s="1410">
        <v>25</v>
      </c>
      <c r="H2970" s="3262"/>
      <c r="I2970" s="3262"/>
      <c r="J2970" s="4126"/>
    </row>
    <row r="2971" spans="1:10" ht="15" customHeight="1">
      <c r="A2971" s="4519">
        <v>485</v>
      </c>
      <c r="B2971" s="4451" t="s">
        <v>16382</v>
      </c>
      <c r="C2971" s="851" t="s">
        <v>14368</v>
      </c>
      <c r="D2971" s="1411"/>
      <c r="E2971" s="1411"/>
      <c r="F2971" s="1411"/>
      <c r="G2971" s="1411"/>
      <c r="H2971" s="3261">
        <v>1</v>
      </c>
      <c r="I2971" s="3261">
        <v>1</v>
      </c>
      <c r="J2971" s="4447" t="s">
        <v>16368</v>
      </c>
    </row>
    <row r="2972" spans="1:10">
      <c r="A2972" s="4520"/>
      <c r="B2972" s="4452"/>
      <c r="C2972" s="2844" t="s">
        <v>16369</v>
      </c>
      <c r="D2972" s="1411"/>
      <c r="E2972" s="1330" t="s">
        <v>1463</v>
      </c>
      <c r="F2972" s="1411">
        <v>470</v>
      </c>
      <c r="G2972" s="1411"/>
      <c r="H2972" s="3261"/>
      <c r="I2972" s="3261"/>
      <c r="J2972" s="4125"/>
    </row>
    <row r="2973" spans="1:10">
      <c r="A2973" s="4521"/>
      <c r="B2973" s="3846"/>
      <c r="C2973" s="851" t="s">
        <v>16370</v>
      </c>
      <c r="D2973" s="1410" t="s">
        <v>14633</v>
      </c>
      <c r="E2973" s="1296" t="s">
        <v>1826</v>
      </c>
      <c r="F2973" s="1410"/>
      <c r="G2973" s="1410">
        <v>21</v>
      </c>
      <c r="H2973" s="3262"/>
      <c r="I2973" s="3262"/>
      <c r="J2973" s="4126"/>
    </row>
    <row r="2974" spans="1:10" ht="15" customHeight="1">
      <c r="A2974" s="4519">
        <v>486</v>
      </c>
      <c r="B2974" s="4451" t="s">
        <v>16383</v>
      </c>
      <c r="C2974" s="851" t="s">
        <v>14368</v>
      </c>
      <c r="D2974" s="1411"/>
      <c r="E2974" s="1411"/>
      <c r="F2974" s="1411"/>
      <c r="G2974" s="1411"/>
      <c r="H2974" s="3261">
        <v>1</v>
      </c>
      <c r="I2974" s="3261">
        <v>1</v>
      </c>
      <c r="J2974" s="4447" t="s">
        <v>16368</v>
      </c>
    </row>
    <row r="2975" spans="1:10">
      <c r="A2975" s="4520"/>
      <c r="B2975" s="4452"/>
      <c r="C2975" s="2844" t="s">
        <v>16369</v>
      </c>
      <c r="D2975" s="1411"/>
      <c r="E2975" s="1330" t="s">
        <v>1463</v>
      </c>
      <c r="F2975" s="1411">
        <v>190</v>
      </c>
      <c r="G2975" s="1411"/>
      <c r="H2975" s="3261"/>
      <c r="I2975" s="3261"/>
      <c r="J2975" s="4125"/>
    </row>
    <row r="2976" spans="1:10">
      <c r="A2976" s="4521"/>
      <c r="B2976" s="3846"/>
      <c r="C2976" s="851" t="s">
        <v>16370</v>
      </c>
      <c r="D2976" s="1410" t="s">
        <v>14633</v>
      </c>
      <c r="E2976" s="1296" t="s">
        <v>1826</v>
      </c>
      <c r="F2976" s="1410"/>
      <c r="G2976" s="1410">
        <v>8</v>
      </c>
      <c r="H2976" s="3262"/>
      <c r="I2976" s="3262"/>
      <c r="J2976" s="4126"/>
    </row>
    <row r="2977" spans="1:10" ht="15" customHeight="1">
      <c r="A2977" s="4519">
        <v>487</v>
      </c>
      <c r="B2977" s="4451" t="s">
        <v>16384</v>
      </c>
      <c r="C2977" s="851" t="s">
        <v>14368</v>
      </c>
      <c r="D2977" s="1411"/>
      <c r="E2977" s="1411"/>
      <c r="F2977" s="1411"/>
      <c r="G2977" s="1411"/>
      <c r="H2977" s="3261">
        <v>1</v>
      </c>
      <c r="I2977" s="3261">
        <v>1</v>
      </c>
      <c r="J2977" s="4447" t="s">
        <v>16368</v>
      </c>
    </row>
    <row r="2978" spans="1:10">
      <c r="A2978" s="4520"/>
      <c r="B2978" s="4452"/>
      <c r="C2978" s="2844" t="s">
        <v>16369</v>
      </c>
      <c r="D2978" s="1411"/>
      <c r="E2978" s="1330" t="s">
        <v>1463</v>
      </c>
      <c r="F2978" s="1411">
        <v>698</v>
      </c>
      <c r="G2978" s="1411"/>
      <c r="H2978" s="3261"/>
      <c r="I2978" s="3261"/>
      <c r="J2978" s="4125"/>
    </row>
    <row r="2979" spans="1:10">
      <c r="A2979" s="4521"/>
      <c r="B2979" s="3846"/>
      <c r="C2979" s="851" t="s">
        <v>16370</v>
      </c>
      <c r="D2979" s="1410" t="s">
        <v>14633</v>
      </c>
      <c r="E2979" s="1296" t="s">
        <v>1826</v>
      </c>
      <c r="F2979" s="1410"/>
      <c r="G2979" s="1410">
        <v>31</v>
      </c>
      <c r="H2979" s="3262"/>
      <c r="I2979" s="3262"/>
      <c r="J2979" s="4126"/>
    </row>
    <row r="2980" spans="1:10" ht="15" customHeight="1">
      <c r="A2980" s="4474">
        <v>488</v>
      </c>
      <c r="B2980" s="4447" t="s">
        <v>16385</v>
      </c>
      <c r="C2980" s="851" t="s">
        <v>14368</v>
      </c>
      <c r="D2980" s="1411"/>
      <c r="E2980" s="1411"/>
      <c r="F2980" s="1411"/>
      <c r="G2980" s="1411"/>
      <c r="H2980" s="3261">
        <v>1</v>
      </c>
      <c r="I2980" s="3261">
        <v>1</v>
      </c>
      <c r="J2980" s="4447" t="s">
        <v>16368</v>
      </c>
    </row>
    <row r="2981" spans="1:10">
      <c r="A2981" s="4475"/>
      <c r="B2981" s="4125"/>
      <c r="C2981" s="2844" t="s">
        <v>16369</v>
      </c>
      <c r="D2981" s="1411"/>
      <c r="E2981" s="1330" t="s">
        <v>1463</v>
      </c>
      <c r="F2981" s="1411">
        <v>180</v>
      </c>
      <c r="G2981" s="1411"/>
      <c r="H2981" s="3261"/>
      <c r="I2981" s="3261"/>
      <c r="J2981" s="4125"/>
    </row>
    <row r="2982" spans="1:10">
      <c r="A2982" s="4476"/>
      <c r="B2982" s="4126"/>
      <c r="C2982" s="851" t="s">
        <v>16370</v>
      </c>
      <c r="D2982" s="1410" t="s">
        <v>14633</v>
      </c>
      <c r="E2982" s="1296" t="s">
        <v>1826</v>
      </c>
      <c r="F2982" s="1410"/>
      <c r="G2982" s="1410">
        <v>9</v>
      </c>
      <c r="H2982" s="3262"/>
      <c r="I2982" s="3262"/>
      <c r="J2982" s="4126"/>
    </row>
    <row r="2983" spans="1:10" ht="15" customHeight="1">
      <c r="A2983" s="4519">
        <v>489</v>
      </c>
      <c r="B2983" s="4451" t="s">
        <v>16386</v>
      </c>
      <c r="C2983" s="851" t="s">
        <v>14368</v>
      </c>
      <c r="D2983" s="1411"/>
      <c r="E2983" s="1411"/>
      <c r="F2983" s="1411"/>
      <c r="G2983" s="1411"/>
      <c r="H2983" s="3261">
        <v>1</v>
      </c>
      <c r="I2983" s="3261">
        <v>1</v>
      </c>
      <c r="J2983" s="4447" t="s">
        <v>16368</v>
      </c>
    </row>
    <row r="2984" spans="1:10">
      <c r="A2984" s="4520"/>
      <c r="B2984" s="4452"/>
      <c r="C2984" s="2844" t="s">
        <v>16369</v>
      </c>
      <c r="D2984" s="1411"/>
      <c r="E2984" s="1330" t="s">
        <v>1463</v>
      </c>
      <c r="F2984" s="1411">
        <v>145</v>
      </c>
      <c r="G2984" s="1411"/>
      <c r="H2984" s="3261"/>
      <c r="I2984" s="3261"/>
      <c r="J2984" s="4125"/>
    </row>
    <row r="2985" spans="1:10">
      <c r="A2985" s="4521"/>
      <c r="B2985" s="3846"/>
      <c r="C2985" s="851" t="s">
        <v>16370</v>
      </c>
      <c r="D2985" s="1410" t="s">
        <v>14633</v>
      </c>
      <c r="E2985" s="1296" t="s">
        <v>1826</v>
      </c>
      <c r="F2985" s="1410"/>
      <c r="G2985" s="1410">
        <v>7</v>
      </c>
      <c r="H2985" s="3262"/>
      <c r="I2985" s="3262"/>
      <c r="J2985" s="4126"/>
    </row>
    <row r="2986" spans="1:10" ht="15" customHeight="1">
      <c r="A2986" s="4519">
        <v>490</v>
      </c>
      <c r="B2986" s="4451" t="s">
        <v>16387</v>
      </c>
      <c r="C2986" s="851" t="s">
        <v>14368</v>
      </c>
      <c r="D2986" s="1411"/>
      <c r="E2986" s="1411"/>
      <c r="F2986" s="1411"/>
      <c r="G2986" s="1411"/>
      <c r="H2986" s="3261">
        <v>1</v>
      </c>
      <c r="I2986" s="3261">
        <v>1</v>
      </c>
      <c r="J2986" s="4447" t="s">
        <v>16368</v>
      </c>
    </row>
    <row r="2987" spans="1:10">
      <c r="A2987" s="4520"/>
      <c r="B2987" s="4452"/>
      <c r="C2987" s="2844" t="s">
        <v>16369</v>
      </c>
      <c r="D2987" s="1411"/>
      <c r="E2987" s="1330" t="s">
        <v>1463</v>
      </c>
      <c r="F2987" s="1411">
        <v>235</v>
      </c>
      <c r="G2987" s="1411"/>
      <c r="H2987" s="3261"/>
      <c r="I2987" s="3261"/>
      <c r="J2987" s="4125"/>
    </row>
    <row r="2988" spans="1:10">
      <c r="A2988" s="4521"/>
      <c r="B2988" s="3846"/>
      <c r="C2988" s="851" t="s">
        <v>16370</v>
      </c>
      <c r="D2988" s="1410" t="s">
        <v>14633</v>
      </c>
      <c r="E2988" s="1296" t="s">
        <v>1826</v>
      </c>
      <c r="F2988" s="1410"/>
      <c r="G2988" s="1410">
        <v>11</v>
      </c>
      <c r="H2988" s="3262"/>
      <c r="I2988" s="3262"/>
      <c r="J2988" s="4126"/>
    </row>
    <row r="2989" spans="1:10" ht="15" customHeight="1">
      <c r="A2989" s="4519">
        <v>491</v>
      </c>
      <c r="B2989" s="4447" t="s">
        <v>16388</v>
      </c>
      <c r="C2989" s="851" t="s">
        <v>14368</v>
      </c>
      <c r="D2989" s="1411"/>
      <c r="E2989" s="1411"/>
      <c r="F2989" s="1411"/>
      <c r="G2989" s="1411"/>
      <c r="H2989" s="3261">
        <v>1</v>
      </c>
      <c r="I2989" s="3261">
        <v>1</v>
      </c>
      <c r="J2989" s="4447" t="s">
        <v>16368</v>
      </c>
    </row>
    <row r="2990" spans="1:10">
      <c r="A2990" s="4520"/>
      <c r="B2990" s="4125"/>
      <c r="C2990" s="2844" t="s">
        <v>16369</v>
      </c>
      <c r="D2990" s="1411"/>
      <c r="E2990" s="1330" t="s">
        <v>1463</v>
      </c>
      <c r="F2990" s="1411">
        <v>458</v>
      </c>
      <c r="G2990" s="1411"/>
      <c r="H2990" s="3261"/>
      <c r="I2990" s="3261"/>
      <c r="J2990" s="4125"/>
    </row>
    <row r="2991" spans="1:10">
      <c r="A2991" s="4521"/>
      <c r="B2991" s="4126"/>
      <c r="C2991" s="851" t="s">
        <v>16370</v>
      </c>
      <c r="D2991" s="1410" t="s">
        <v>14633</v>
      </c>
      <c r="E2991" s="1296" t="s">
        <v>1826</v>
      </c>
      <c r="F2991" s="1410"/>
      <c r="G2991" s="1410">
        <v>21</v>
      </c>
      <c r="H2991" s="3262"/>
      <c r="I2991" s="3262"/>
      <c r="J2991" s="4126"/>
    </row>
    <row r="2992" spans="1:10" ht="15" customHeight="1">
      <c r="A2992" s="4519">
        <v>492</v>
      </c>
      <c r="B2992" s="4447" t="s">
        <v>16389</v>
      </c>
      <c r="C2992" s="2844" t="s">
        <v>14368</v>
      </c>
      <c r="D2992" s="1411"/>
      <c r="E2992" s="1411"/>
      <c r="F2992" s="1411"/>
      <c r="G2992" s="1411"/>
      <c r="H2992" s="3261">
        <v>1</v>
      </c>
      <c r="I2992" s="3261">
        <v>1</v>
      </c>
      <c r="J2992" s="4447" t="s">
        <v>16368</v>
      </c>
    </row>
    <row r="2993" spans="1:10">
      <c r="A2993" s="4520"/>
      <c r="B2993" s="4125"/>
      <c r="C2993" s="2844" t="s">
        <v>16369</v>
      </c>
      <c r="D2993" s="1411"/>
      <c r="E2993" s="1330" t="s">
        <v>1463</v>
      </c>
      <c r="F2993" s="1411">
        <v>200</v>
      </c>
      <c r="G2993" s="1411"/>
      <c r="H2993" s="3261"/>
      <c r="I2993" s="3261"/>
      <c r="J2993" s="4125"/>
    </row>
    <row r="2994" spans="1:10">
      <c r="A2994" s="4521"/>
      <c r="B2994" s="4126"/>
      <c r="C2994" s="851" t="s">
        <v>16370</v>
      </c>
      <c r="D2994" s="1410" t="s">
        <v>14633</v>
      </c>
      <c r="E2994" s="1296" t="s">
        <v>1826</v>
      </c>
      <c r="F2994" s="1410"/>
      <c r="G2994" s="1410">
        <v>10</v>
      </c>
      <c r="H2994" s="3262"/>
      <c r="I2994" s="3262"/>
      <c r="J2994" s="4126"/>
    </row>
    <row r="2995" spans="1:10" ht="15" customHeight="1">
      <c r="A2995" s="4519">
        <v>493</v>
      </c>
      <c r="B2995" s="4451" t="s">
        <v>16390</v>
      </c>
      <c r="C2995" s="851" t="s">
        <v>14368</v>
      </c>
      <c r="D2995" s="1411"/>
      <c r="E2995" s="1411"/>
      <c r="F2995" s="1411"/>
      <c r="G2995" s="1411"/>
      <c r="H2995" s="3261">
        <v>1</v>
      </c>
      <c r="I2995" s="3261">
        <v>1</v>
      </c>
      <c r="J2995" s="4447" t="s">
        <v>16368</v>
      </c>
    </row>
    <row r="2996" spans="1:10">
      <c r="A2996" s="4520"/>
      <c r="B2996" s="4452"/>
      <c r="C2996" s="2844" t="s">
        <v>16369</v>
      </c>
      <c r="D2996" s="1411"/>
      <c r="E2996" s="1330" t="s">
        <v>1463</v>
      </c>
      <c r="F2996" s="1411">
        <v>340</v>
      </c>
      <c r="G2996" s="1411"/>
      <c r="H2996" s="3261"/>
      <c r="I2996" s="3261"/>
      <c r="J2996" s="4125"/>
    </row>
    <row r="2997" spans="1:10">
      <c r="A2997" s="4521"/>
      <c r="B2997" s="3846"/>
      <c r="C2997" s="851" t="s">
        <v>16370</v>
      </c>
      <c r="D2997" s="1410" t="s">
        <v>14633</v>
      </c>
      <c r="E2997" s="1296" t="s">
        <v>1826</v>
      </c>
      <c r="F2997" s="1410"/>
      <c r="G2997" s="1410">
        <v>17</v>
      </c>
      <c r="H2997" s="3262"/>
      <c r="I2997" s="3262"/>
      <c r="J2997" s="4126"/>
    </row>
    <row r="2998" spans="1:10" ht="15" customHeight="1">
      <c r="A2998" s="4519">
        <v>494</v>
      </c>
      <c r="B2998" s="4451" t="s">
        <v>16391</v>
      </c>
      <c r="C2998" s="851" t="s">
        <v>14368</v>
      </c>
      <c r="D2998" s="1411"/>
      <c r="E2998" s="1411"/>
      <c r="F2998" s="1411"/>
      <c r="G2998" s="1411"/>
      <c r="H2998" s="3261">
        <v>1</v>
      </c>
      <c r="I2998" s="3261">
        <v>1</v>
      </c>
      <c r="J2998" s="4447" t="s">
        <v>16368</v>
      </c>
    </row>
    <row r="2999" spans="1:10">
      <c r="A2999" s="4520"/>
      <c r="B2999" s="4452"/>
      <c r="C2999" s="2844" t="s">
        <v>16369</v>
      </c>
      <c r="D2999" s="1411"/>
      <c r="E2999" s="1330" t="s">
        <v>1463</v>
      </c>
      <c r="F2999" s="1411">
        <v>280</v>
      </c>
      <c r="G2999" s="1411"/>
      <c r="H2999" s="3261"/>
      <c r="I2999" s="3261"/>
      <c r="J2999" s="4125"/>
    </row>
    <row r="3000" spans="1:10">
      <c r="A3000" s="4521"/>
      <c r="B3000" s="3846"/>
      <c r="C3000" s="851" t="s">
        <v>16370</v>
      </c>
      <c r="D3000" s="1410" t="s">
        <v>14633</v>
      </c>
      <c r="E3000" s="1296" t="s">
        <v>1826</v>
      </c>
      <c r="F3000" s="1410"/>
      <c r="G3000" s="1410">
        <v>14</v>
      </c>
      <c r="H3000" s="3262"/>
      <c r="I3000" s="3262"/>
      <c r="J3000" s="4126"/>
    </row>
    <row r="3001" spans="1:10" ht="15" customHeight="1">
      <c r="A3001" s="4519">
        <v>495</v>
      </c>
      <c r="B3001" s="4451" t="s">
        <v>16392</v>
      </c>
      <c r="C3001" s="851" t="s">
        <v>14368</v>
      </c>
      <c r="D3001" s="1411"/>
      <c r="E3001" s="1411"/>
      <c r="F3001" s="1411"/>
      <c r="G3001" s="1411"/>
      <c r="H3001" s="3261">
        <v>1</v>
      </c>
      <c r="I3001" s="3261">
        <v>1</v>
      </c>
      <c r="J3001" s="4447" t="s">
        <v>16368</v>
      </c>
    </row>
    <row r="3002" spans="1:10">
      <c r="A3002" s="4520"/>
      <c r="B3002" s="4452"/>
      <c r="C3002" s="2844" t="s">
        <v>16369</v>
      </c>
      <c r="D3002" s="1411"/>
      <c r="E3002" s="1330" t="s">
        <v>1463</v>
      </c>
      <c r="F3002" s="1411">
        <v>240</v>
      </c>
      <c r="G3002" s="1411"/>
      <c r="H3002" s="3261"/>
      <c r="I3002" s="3261"/>
      <c r="J3002" s="4125"/>
    </row>
    <row r="3003" spans="1:10">
      <c r="A3003" s="4521"/>
      <c r="B3003" s="3846"/>
      <c r="C3003" s="851" t="s">
        <v>16370</v>
      </c>
      <c r="D3003" s="1410" t="s">
        <v>14633</v>
      </c>
      <c r="E3003" s="1296" t="s">
        <v>1826</v>
      </c>
      <c r="F3003" s="1410"/>
      <c r="G3003" s="1410">
        <v>121</v>
      </c>
      <c r="H3003" s="3262"/>
      <c r="I3003" s="3262"/>
      <c r="J3003" s="4126"/>
    </row>
    <row r="3004" spans="1:10" ht="15" customHeight="1">
      <c r="A3004" s="4519">
        <v>496</v>
      </c>
      <c r="B3004" s="4451" t="s">
        <v>16393</v>
      </c>
      <c r="C3004" s="851" t="s">
        <v>14368</v>
      </c>
      <c r="D3004" s="1411"/>
      <c r="E3004" s="1411"/>
      <c r="F3004" s="1411"/>
      <c r="G3004" s="1411"/>
      <c r="H3004" s="3261">
        <v>1</v>
      </c>
      <c r="I3004" s="3261">
        <v>1</v>
      </c>
      <c r="J3004" s="4447" t="s">
        <v>16368</v>
      </c>
    </row>
    <row r="3005" spans="1:10">
      <c r="A3005" s="4520"/>
      <c r="B3005" s="4452"/>
      <c r="C3005" s="2844" t="s">
        <v>16369</v>
      </c>
      <c r="D3005" s="1411"/>
      <c r="E3005" s="1330" t="s">
        <v>1463</v>
      </c>
      <c r="F3005" s="1411">
        <v>340</v>
      </c>
      <c r="G3005" s="1411"/>
      <c r="H3005" s="3261"/>
      <c r="I3005" s="3261"/>
      <c r="J3005" s="4125"/>
    </row>
    <row r="3006" spans="1:10">
      <c r="A3006" s="4521"/>
      <c r="B3006" s="3846"/>
      <c r="C3006" s="851" t="s">
        <v>16370</v>
      </c>
      <c r="D3006" s="1410" t="s">
        <v>14633</v>
      </c>
      <c r="E3006" s="1296" t="s">
        <v>1826</v>
      </c>
      <c r="F3006" s="1410"/>
      <c r="G3006" s="1410">
        <v>17</v>
      </c>
      <c r="H3006" s="3262"/>
      <c r="I3006" s="3262"/>
      <c r="J3006" s="4126"/>
    </row>
    <row r="3007" spans="1:10" ht="15" customHeight="1">
      <c r="A3007" s="4519">
        <v>497</v>
      </c>
      <c r="B3007" s="4451" t="s">
        <v>16394</v>
      </c>
      <c r="C3007" s="851" t="s">
        <v>14368</v>
      </c>
      <c r="D3007" s="1411"/>
      <c r="E3007" s="1411"/>
      <c r="F3007" s="1411"/>
      <c r="G3007" s="1411"/>
      <c r="H3007" s="3261">
        <v>1</v>
      </c>
      <c r="I3007" s="3261">
        <v>1</v>
      </c>
      <c r="J3007" s="4447" t="s">
        <v>16368</v>
      </c>
    </row>
    <row r="3008" spans="1:10">
      <c r="A3008" s="4520"/>
      <c r="B3008" s="4452"/>
      <c r="C3008" s="2844" t="s">
        <v>16369</v>
      </c>
      <c r="D3008" s="1411"/>
      <c r="E3008" s="1330" t="s">
        <v>1463</v>
      </c>
      <c r="F3008" s="1411">
        <v>210</v>
      </c>
      <c r="G3008" s="1411"/>
      <c r="H3008" s="3261"/>
      <c r="I3008" s="3261"/>
      <c r="J3008" s="4125"/>
    </row>
    <row r="3009" spans="1:10">
      <c r="A3009" s="4521"/>
      <c r="B3009" s="3846"/>
      <c r="C3009" s="851" t="s">
        <v>16370</v>
      </c>
      <c r="D3009" s="1410" t="s">
        <v>14633</v>
      </c>
      <c r="E3009" s="1296" t="s">
        <v>1826</v>
      </c>
      <c r="F3009" s="1410"/>
      <c r="G3009" s="1410">
        <v>10</v>
      </c>
      <c r="H3009" s="3262"/>
      <c r="I3009" s="3262"/>
      <c r="J3009" s="4126"/>
    </row>
    <row r="3010" spans="1:10" ht="15" customHeight="1">
      <c r="A3010" s="4519">
        <v>498</v>
      </c>
      <c r="B3010" s="4451" t="s">
        <v>16395</v>
      </c>
      <c r="C3010" s="851" t="s">
        <v>14368</v>
      </c>
      <c r="D3010" s="1411"/>
      <c r="E3010" s="1411"/>
      <c r="F3010" s="1411"/>
      <c r="G3010" s="1411"/>
      <c r="H3010" s="3261">
        <v>1</v>
      </c>
      <c r="I3010" s="3261">
        <v>1</v>
      </c>
      <c r="J3010" s="4447" t="s">
        <v>16368</v>
      </c>
    </row>
    <row r="3011" spans="1:10">
      <c r="A3011" s="4520"/>
      <c r="B3011" s="4452"/>
      <c r="C3011" s="2844" t="s">
        <v>16369</v>
      </c>
      <c r="D3011" s="1411"/>
      <c r="E3011" s="1330" t="s">
        <v>1463</v>
      </c>
      <c r="F3011" s="1411">
        <v>120</v>
      </c>
      <c r="G3011" s="1411"/>
      <c r="H3011" s="3261"/>
      <c r="I3011" s="3261"/>
      <c r="J3011" s="4125"/>
    </row>
    <row r="3012" spans="1:10">
      <c r="A3012" s="4521"/>
      <c r="B3012" s="3846"/>
      <c r="C3012" s="851" t="s">
        <v>16370</v>
      </c>
      <c r="D3012" s="1410" t="s">
        <v>14633</v>
      </c>
      <c r="E3012" s="1296" t="s">
        <v>1826</v>
      </c>
      <c r="F3012" s="1410"/>
      <c r="G3012" s="1410">
        <v>7</v>
      </c>
      <c r="H3012" s="3262"/>
      <c r="I3012" s="3262"/>
      <c r="J3012" s="4126"/>
    </row>
    <row r="3013" spans="1:10" ht="15" customHeight="1">
      <c r="A3013" s="4519">
        <v>499</v>
      </c>
      <c r="B3013" s="4451" t="s">
        <v>16396</v>
      </c>
      <c r="C3013" s="851" t="s">
        <v>14368</v>
      </c>
      <c r="D3013" s="1411"/>
      <c r="E3013" s="1411"/>
      <c r="F3013" s="1411"/>
      <c r="G3013" s="1411"/>
      <c r="H3013" s="3261">
        <v>1</v>
      </c>
      <c r="I3013" s="3261">
        <v>1</v>
      </c>
      <c r="J3013" s="4447" t="s">
        <v>16368</v>
      </c>
    </row>
    <row r="3014" spans="1:10">
      <c r="A3014" s="4520"/>
      <c r="B3014" s="4452"/>
      <c r="C3014" s="2844" t="s">
        <v>16369</v>
      </c>
      <c r="D3014" s="1411"/>
      <c r="E3014" s="1330" t="s">
        <v>1463</v>
      </c>
      <c r="F3014" s="1411">
        <v>0</v>
      </c>
      <c r="G3014" s="1411"/>
      <c r="H3014" s="3263"/>
      <c r="I3014" s="3261"/>
      <c r="J3014" s="4125"/>
    </row>
    <row r="3015" spans="1:10">
      <c r="A3015" s="4521"/>
      <c r="B3015" s="3846"/>
      <c r="C3015" s="851" t="s">
        <v>16370</v>
      </c>
      <c r="D3015" s="1410" t="s">
        <v>14633</v>
      </c>
      <c r="E3015" s="1296" t="s">
        <v>1826</v>
      </c>
      <c r="F3015" s="1410"/>
      <c r="G3015" s="1410">
        <v>1</v>
      </c>
      <c r="H3015" s="1563"/>
      <c r="I3015" s="3262"/>
      <c r="J3015" s="4125"/>
    </row>
    <row r="3016" spans="1:10" ht="25.5">
      <c r="A3016" s="4474">
        <v>500</v>
      </c>
      <c r="B3016" s="4533" t="s">
        <v>16397</v>
      </c>
      <c r="C3016" s="1296" t="s">
        <v>16398</v>
      </c>
      <c r="D3016" s="1411"/>
      <c r="E3016" s="3264"/>
      <c r="F3016" s="3264"/>
      <c r="G3016" s="3265"/>
      <c r="H3016" s="3117">
        <v>400000</v>
      </c>
      <c r="I3016" s="3266"/>
      <c r="J3016" s="4462" t="s">
        <v>16399</v>
      </c>
    </row>
    <row r="3017" spans="1:10" ht="38.25">
      <c r="A3017" s="4475"/>
      <c r="B3017" s="4534"/>
      <c r="C3017" s="1330" t="s">
        <v>16400</v>
      </c>
      <c r="D3017" s="3256"/>
      <c r="E3017" s="1330" t="s">
        <v>16401</v>
      </c>
      <c r="F3017" s="1330">
        <v>1986</v>
      </c>
      <c r="G3017" s="3235"/>
      <c r="H3017" s="3267"/>
      <c r="I3017" s="3236"/>
      <c r="J3017" s="4463"/>
    </row>
    <row r="3018" spans="1:10" ht="25.5">
      <c r="A3018" s="4475"/>
      <c r="B3018" s="4534"/>
      <c r="C3018" s="1296" t="s">
        <v>16402</v>
      </c>
      <c r="D3018" s="3247"/>
      <c r="E3018" s="1296" t="s">
        <v>1826</v>
      </c>
      <c r="F3018" s="3243"/>
      <c r="G3018" s="1296">
        <v>60</v>
      </c>
      <c r="H3018" s="3150"/>
      <c r="I3018" s="3150"/>
      <c r="J3018" s="4463"/>
    </row>
    <row r="3019" spans="1:10">
      <c r="A3019" s="4475"/>
      <c r="B3019" s="4534"/>
      <c r="C3019" s="1330" t="s">
        <v>16403</v>
      </c>
      <c r="D3019" s="3256"/>
      <c r="E3019" s="1330" t="s">
        <v>1826</v>
      </c>
      <c r="F3019" s="1330">
        <v>60</v>
      </c>
      <c r="G3019" s="3235"/>
      <c r="H3019" s="3236"/>
      <c r="I3019" s="3236"/>
      <c r="J3019" s="4463"/>
    </row>
    <row r="3020" spans="1:10" ht="25.5">
      <c r="A3020" s="4475"/>
      <c r="B3020" s="4534"/>
      <c r="C3020" s="1330" t="s">
        <v>16089</v>
      </c>
      <c r="D3020" s="3256"/>
      <c r="E3020" s="1330" t="s">
        <v>1826</v>
      </c>
      <c r="F3020" s="1330">
        <v>2</v>
      </c>
      <c r="G3020" s="3235"/>
      <c r="H3020" s="3236"/>
      <c r="I3020" s="3236"/>
      <c r="J3020" s="4463"/>
    </row>
    <row r="3021" spans="1:10" ht="25.5">
      <c r="A3021" s="4475"/>
      <c r="B3021" s="4534"/>
      <c r="C3021" s="1296" t="s">
        <v>16404</v>
      </c>
      <c r="D3021" s="3247"/>
      <c r="E3021" s="1296" t="s">
        <v>1826</v>
      </c>
      <c r="F3021" s="3243"/>
      <c r="G3021" s="1296">
        <v>7</v>
      </c>
      <c r="H3021" s="3150"/>
      <c r="I3021" s="3150"/>
      <c r="J3021" s="4463"/>
    </row>
    <row r="3022" spans="1:10">
      <c r="A3022" s="4476"/>
      <c r="B3022" s="4535"/>
      <c r="C3022" s="1330" t="s">
        <v>16405</v>
      </c>
      <c r="D3022" s="3256"/>
      <c r="E3022" s="1330" t="s">
        <v>1826</v>
      </c>
      <c r="F3022" s="1330">
        <v>7</v>
      </c>
      <c r="G3022" s="3235"/>
      <c r="H3022" s="3236"/>
      <c r="I3022" s="3236"/>
      <c r="J3022" s="4464"/>
    </row>
    <row r="3023" spans="1:10" ht="25.5">
      <c r="A3023" s="4519">
        <v>501</v>
      </c>
      <c r="B3023" s="4447" t="s">
        <v>16406</v>
      </c>
      <c r="C3023" s="3217" t="s">
        <v>14368</v>
      </c>
      <c r="D3023" s="3149"/>
      <c r="E3023" s="3149"/>
      <c r="F3023" s="3149"/>
      <c r="G3023" s="3149"/>
      <c r="H3023" s="1225">
        <v>142084</v>
      </c>
      <c r="I3023" s="3148"/>
      <c r="J3023" s="4462" t="s">
        <v>16407</v>
      </c>
    </row>
    <row r="3024" spans="1:10">
      <c r="A3024" s="4520"/>
      <c r="B3024" s="4125"/>
      <c r="C3024" s="3141" t="s">
        <v>16408</v>
      </c>
      <c r="D3024" s="3148"/>
      <c r="E3024" s="1330" t="s">
        <v>1826</v>
      </c>
      <c r="F3024" s="1330">
        <v>1</v>
      </c>
      <c r="G3024" s="3148"/>
      <c r="H3024" s="2899">
        <v>51375</v>
      </c>
      <c r="I3024" s="3148"/>
      <c r="J3024" s="4463"/>
    </row>
    <row r="3025" spans="1:10">
      <c r="A3025" s="4520"/>
      <c r="B3025" s="4125"/>
      <c r="C3025" s="3141" t="s">
        <v>16409</v>
      </c>
      <c r="D3025" s="3148"/>
      <c r="E3025" s="1330" t="s">
        <v>2382</v>
      </c>
      <c r="F3025" s="1330">
        <v>170</v>
      </c>
      <c r="G3025" s="3148"/>
      <c r="H3025" s="2899">
        <v>17280</v>
      </c>
      <c r="I3025" s="3148"/>
      <c r="J3025" s="4463"/>
    </row>
    <row r="3026" spans="1:10" ht="25.5">
      <c r="A3026" s="4521"/>
      <c r="B3026" s="4126"/>
      <c r="C3026" s="3141" t="s">
        <v>16410</v>
      </c>
      <c r="D3026" s="3148"/>
      <c r="E3026" s="1330" t="s">
        <v>1826</v>
      </c>
      <c r="F3026" s="1330">
        <v>5</v>
      </c>
      <c r="G3026" s="3148"/>
      <c r="H3026" s="2899">
        <v>73429</v>
      </c>
      <c r="I3026" s="3148"/>
      <c r="J3026" s="4464"/>
    </row>
    <row r="3027" spans="1:10" ht="25.5">
      <c r="A3027" s="4519">
        <v>502</v>
      </c>
      <c r="B3027" s="4447" t="s">
        <v>16411</v>
      </c>
      <c r="C3027" s="3217" t="s">
        <v>14368</v>
      </c>
      <c r="D3027" s="3149"/>
      <c r="E3027" s="3149"/>
      <c r="F3027" s="3149"/>
      <c r="G3027" s="3149"/>
      <c r="H3027" s="1225">
        <v>116971.69</v>
      </c>
      <c r="I3027" s="3148"/>
      <c r="J3027" s="4530" t="s">
        <v>16407</v>
      </c>
    </row>
    <row r="3028" spans="1:10">
      <c r="A3028" s="4520"/>
      <c r="B3028" s="4125"/>
      <c r="C3028" s="3141" t="s">
        <v>16409</v>
      </c>
      <c r="D3028" s="3148"/>
      <c r="E3028" s="1330" t="s">
        <v>2382</v>
      </c>
      <c r="F3028" s="1330">
        <v>175</v>
      </c>
      <c r="G3028" s="3148"/>
      <c r="H3028" s="2899">
        <v>46121</v>
      </c>
      <c r="I3028" s="3148"/>
      <c r="J3028" s="4531"/>
    </row>
    <row r="3029" spans="1:10" ht="25.5">
      <c r="A3029" s="4521"/>
      <c r="B3029" s="4126"/>
      <c r="C3029" s="3141" t="s">
        <v>16412</v>
      </c>
      <c r="D3029" s="3148"/>
      <c r="E3029" s="1330" t="s">
        <v>1826</v>
      </c>
      <c r="F3029" s="1330">
        <v>5</v>
      </c>
      <c r="G3029" s="3148"/>
      <c r="H3029" s="1330">
        <v>70850.69</v>
      </c>
      <c r="I3029" s="3148"/>
      <c r="J3029" s="4532"/>
    </row>
    <row r="3030" spans="1:10" ht="25.5">
      <c r="A3030" s="4519">
        <v>503</v>
      </c>
      <c r="B3030" s="4447" t="s">
        <v>16413</v>
      </c>
      <c r="C3030" s="3217" t="s">
        <v>14368</v>
      </c>
      <c r="D3030" s="3149"/>
      <c r="E3030" s="3149"/>
      <c r="F3030" s="3149"/>
      <c r="G3030" s="3149"/>
      <c r="H3030" s="1225">
        <v>147260</v>
      </c>
      <c r="I3030" s="3148"/>
      <c r="J3030" s="4462" t="s">
        <v>16407</v>
      </c>
    </row>
    <row r="3031" spans="1:10">
      <c r="A3031" s="4520"/>
      <c r="B3031" s="4125"/>
      <c r="C3031" s="3141" t="s">
        <v>16408</v>
      </c>
      <c r="D3031" s="3148"/>
      <c r="E3031" s="1330" t="s">
        <v>1826</v>
      </c>
      <c r="F3031" s="1330">
        <v>2</v>
      </c>
      <c r="G3031" s="3148"/>
      <c r="H3031" s="2899">
        <v>23767</v>
      </c>
      <c r="I3031" s="3148"/>
      <c r="J3031" s="4463"/>
    </row>
    <row r="3032" spans="1:10">
      <c r="A3032" s="4520"/>
      <c r="B3032" s="4125"/>
      <c r="C3032" s="3141" t="s">
        <v>16414</v>
      </c>
      <c r="D3032" s="3148"/>
      <c r="E3032" s="1330" t="s">
        <v>2382</v>
      </c>
      <c r="F3032" s="1330">
        <v>70</v>
      </c>
      <c r="G3032" s="3148"/>
      <c r="H3032" s="2899">
        <v>35617</v>
      </c>
      <c r="I3032" s="3148"/>
      <c r="J3032" s="4463"/>
    </row>
    <row r="3033" spans="1:10" ht="25.5">
      <c r="A3033" s="4520"/>
      <c r="B3033" s="4125"/>
      <c r="C3033" s="3141" t="s">
        <v>16410</v>
      </c>
      <c r="D3033" s="3148"/>
      <c r="E3033" s="1330" t="s">
        <v>1826</v>
      </c>
      <c r="F3033" s="1330">
        <v>4</v>
      </c>
      <c r="G3033" s="3148"/>
      <c r="H3033" s="2899">
        <v>62253</v>
      </c>
      <c r="I3033" s="3148"/>
      <c r="J3033" s="4463"/>
    </row>
    <row r="3034" spans="1:10">
      <c r="A3034" s="4520"/>
      <c r="B3034" s="4125"/>
      <c r="C3034" s="3141" t="s">
        <v>16415</v>
      </c>
      <c r="D3034" s="3148"/>
      <c r="E3034" s="1330" t="s">
        <v>1826</v>
      </c>
      <c r="F3034" s="1330">
        <v>1</v>
      </c>
      <c r="G3034" s="3148"/>
      <c r="H3034" s="2899">
        <v>7066</v>
      </c>
      <c r="I3034" s="3148"/>
      <c r="J3034" s="4463"/>
    </row>
    <row r="3035" spans="1:10" ht="25.5">
      <c r="A3035" s="4521"/>
      <c r="B3035" s="4126"/>
      <c r="C3035" s="1321" t="s">
        <v>16416</v>
      </c>
      <c r="D3035" s="3268"/>
      <c r="E3035" s="3075" t="s">
        <v>1826</v>
      </c>
      <c r="F3035" s="3075">
        <v>1</v>
      </c>
      <c r="G3035" s="3148"/>
      <c r="H3035" s="2899">
        <v>18557</v>
      </c>
      <c r="I3035" s="3148"/>
      <c r="J3035" s="4464"/>
    </row>
    <row r="3036" spans="1:10" ht="25.5">
      <c r="A3036" s="4519">
        <v>504</v>
      </c>
      <c r="B3036" s="4447" t="s">
        <v>16417</v>
      </c>
      <c r="C3036" s="1296" t="s">
        <v>14368</v>
      </c>
      <c r="D3036" s="3149"/>
      <c r="E3036" s="3149"/>
      <c r="F3036" s="3149"/>
      <c r="G3036" s="3149"/>
      <c r="H3036" s="1225">
        <v>488800</v>
      </c>
      <c r="I3036" s="3148"/>
      <c r="J3036" s="4462" t="s">
        <v>16407</v>
      </c>
    </row>
    <row r="3037" spans="1:10">
      <c r="A3037" s="4520"/>
      <c r="B3037" s="4125"/>
      <c r="C3037" s="1330" t="s">
        <v>16225</v>
      </c>
      <c r="D3037" s="3148"/>
      <c r="E3037" s="1330" t="s">
        <v>2382</v>
      </c>
      <c r="F3037" s="1330">
        <v>2100</v>
      </c>
      <c r="G3037" s="3148"/>
      <c r="H3037" s="2899">
        <v>307425</v>
      </c>
      <c r="I3037" s="3148"/>
      <c r="J3037" s="4463"/>
    </row>
    <row r="3038" spans="1:10" ht="25.5">
      <c r="A3038" s="4521"/>
      <c r="B3038" s="4126"/>
      <c r="C3038" s="1330" t="s">
        <v>16410</v>
      </c>
      <c r="D3038" s="3148"/>
      <c r="E3038" s="1330" t="s">
        <v>1826</v>
      </c>
      <c r="F3038" s="1330">
        <v>25</v>
      </c>
      <c r="G3038" s="3148"/>
      <c r="H3038" s="2899">
        <v>181375</v>
      </c>
      <c r="I3038" s="3148"/>
      <c r="J3038" s="4464"/>
    </row>
    <row r="3039" spans="1:10" ht="38.25">
      <c r="A3039" s="4519">
        <v>505</v>
      </c>
      <c r="B3039" s="4447" t="s">
        <v>16418</v>
      </c>
      <c r="C3039" s="1296" t="s">
        <v>16419</v>
      </c>
      <c r="D3039" s="3149"/>
      <c r="E3039" s="3149"/>
      <c r="F3039" s="3149"/>
      <c r="G3039" s="3149"/>
      <c r="H3039" s="1225">
        <v>82805</v>
      </c>
      <c r="I3039" s="3148"/>
      <c r="J3039" s="4462" t="s">
        <v>16407</v>
      </c>
    </row>
    <row r="3040" spans="1:10">
      <c r="A3040" s="4520"/>
      <c r="B3040" s="4125"/>
      <c r="C3040" s="1296" t="s">
        <v>16408</v>
      </c>
      <c r="D3040" s="3149"/>
      <c r="E3040" s="1296" t="s">
        <v>1826</v>
      </c>
      <c r="F3040" s="3269"/>
      <c r="G3040" s="1296">
        <v>1</v>
      </c>
      <c r="H3040" s="3270">
        <v>18884</v>
      </c>
      <c r="I3040" s="3148"/>
      <c r="J3040" s="4463"/>
    </row>
    <row r="3041" spans="1:10">
      <c r="A3041" s="4520"/>
      <c r="B3041" s="4125"/>
      <c r="C3041" s="1330" t="s">
        <v>16409</v>
      </c>
      <c r="D3041" s="3148"/>
      <c r="E3041" s="1330" t="s">
        <v>2382</v>
      </c>
      <c r="F3041" s="1330">
        <v>36</v>
      </c>
      <c r="G3041" s="3148"/>
      <c r="H3041" s="2899">
        <v>17253</v>
      </c>
      <c r="I3041" s="3148"/>
      <c r="J3041" s="4463"/>
    </row>
    <row r="3042" spans="1:10" ht="25.5">
      <c r="A3042" s="4520"/>
      <c r="B3042" s="4125"/>
      <c r="C3042" s="3208" t="s">
        <v>16420</v>
      </c>
      <c r="D3042" s="3148"/>
      <c r="E3042" s="1330" t="s">
        <v>1826</v>
      </c>
      <c r="F3042" s="1330">
        <v>3</v>
      </c>
      <c r="G3042" s="3148"/>
      <c r="H3042" s="2899">
        <v>16234</v>
      </c>
      <c r="I3042" s="3148"/>
      <c r="J3042" s="4463"/>
    </row>
    <row r="3043" spans="1:10">
      <c r="A3043" s="4520"/>
      <c r="B3043" s="4125"/>
      <c r="C3043" s="3141" t="s">
        <v>16415</v>
      </c>
      <c r="D3043" s="3148"/>
      <c r="E3043" s="1330" t="s">
        <v>1826</v>
      </c>
      <c r="F3043" s="1330">
        <v>1</v>
      </c>
      <c r="G3043" s="3148"/>
      <c r="H3043" s="2899">
        <v>7868</v>
      </c>
      <c r="I3043" s="3148"/>
      <c r="J3043" s="4463"/>
    </row>
    <row r="3044" spans="1:10" ht="25.5">
      <c r="A3044" s="4521"/>
      <c r="B3044" s="4126"/>
      <c r="C3044" s="3141" t="s">
        <v>16421</v>
      </c>
      <c r="D3044" s="3148"/>
      <c r="E3044" s="1330" t="s">
        <v>1826</v>
      </c>
      <c r="F3044" s="1330">
        <v>1</v>
      </c>
      <c r="G3044" s="3148"/>
      <c r="H3044" s="2899">
        <v>22556</v>
      </c>
      <c r="I3044" s="3152"/>
      <c r="J3044" s="4464"/>
    </row>
    <row r="3045" spans="1:10" ht="38.25">
      <c r="A3045" s="4519">
        <v>506</v>
      </c>
      <c r="B3045" s="4447" t="s">
        <v>16422</v>
      </c>
      <c r="C3045" s="3217" t="s">
        <v>16419</v>
      </c>
      <c r="D3045" s="3149"/>
      <c r="E3045" s="3149"/>
      <c r="F3045" s="3149"/>
      <c r="G3045" s="3149"/>
      <c r="H3045" s="1225">
        <v>70555</v>
      </c>
      <c r="I3045" s="3152"/>
      <c r="J3045" s="4462" t="s">
        <v>16407</v>
      </c>
    </row>
    <row r="3046" spans="1:10">
      <c r="A3046" s="4520"/>
      <c r="B3046" s="4125"/>
      <c r="C3046" s="3217" t="s">
        <v>16408</v>
      </c>
      <c r="D3046" s="3149"/>
      <c r="E3046" s="1296" t="s">
        <v>1826</v>
      </c>
      <c r="F3046" s="3149"/>
      <c r="G3046" s="1296">
        <v>1</v>
      </c>
      <c r="H3046" s="3270">
        <v>16068</v>
      </c>
      <c r="I3046" s="3271"/>
      <c r="J3046" s="4463"/>
    </row>
    <row r="3047" spans="1:10">
      <c r="A3047" s="4520"/>
      <c r="B3047" s="4125"/>
      <c r="C3047" s="3141" t="s">
        <v>16409</v>
      </c>
      <c r="D3047" s="3148"/>
      <c r="E3047" s="1330" t="s">
        <v>2382</v>
      </c>
      <c r="F3047" s="1330">
        <v>30</v>
      </c>
      <c r="G3047" s="3148"/>
      <c r="H3047" s="2899">
        <v>21509</v>
      </c>
      <c r="I3047" s="3152"/>
      <c r="J3047" s="4463"/>
    </row>
    <row r="3048" spans="1:10">
      <c r="A3048" s="4520"/>
      <c r="B3048" s="4125"/>
      <c r="C3048" s="4508" t="s">
        <v>16420</v>
      </c>
      <c r="D3048" s="4526"/>
      <c r="E3048" s="4375" t="s">
        <v>1826</v>
      </c>
      <c r="F3048" s="4375">
        <v>2</v>
      </c>
      <c r="G3048" s="4526"/>
      <c r="H3048" s="4528">
        <v>7096</v>
      </c>
      <c r="I3048" s="4526"/>
      <c r="J3048" s="4463"/>
    </row>
    <row r="3049" spans="1:10">
      <c r="A3049" s="4520"/>
      <c r="B3049" s="4125"/>
      <c r="C3049" s="4508"/>
      <c r="D3049" s="4527"/>
      <c r="E3049" s="4377"/>
      <c r="F3049" s="4377"/>
      <c r="G3049" s="4527"/>
      <c r="H3049" s="4529"/>
      <c r="I3049" s="4527"/>
      <c r="J3049" s="4463"/>
    </row>
    <row r="3050" spans="1:10">
      <c r="A3050" s="4520"/>
      <c r="B3050" s="4125"/>
      <c r="C3050" s="1330" t="s">
        <v>16415</v>
      </c>
      <c r="D3050" s="3148"/>
      <c r="E3050" s="1330" t="s">
        <v>1826</v>
      </c>
      <c r="F3050" s="1330">
        <v>1</v>
      </c>
      <c r="G3050" s="3148"/>
      <c r="H3050" s="2899">
        <v>6695</v>
      </c>
      <c r="I3050" s="3152"/>
      <c r="J3050" s="4463"/>
    </row>
    <row r="3051" spans="1:10" ht="25.5">
      <c r="A3051" s="4521"/>
      <c r="B3051" s="4126"/>
      <c r="C3051" s="1330" t="s">
        <v>16421</v>
      </c>
      <c r="D3051" s="3148"/>
      <c r="E3051" s="3148"/>
      <c r="F3051" s="3148"/>
      <c r="G3051" s="3148"/>
      <c r="H3051" s="1226">
        <v>19187</v>
      </c>
      <c r="I3051" s="3152"/>
      <c r="J3051" s="4464"/>
    </row>
    <row r="3052" spans="1:10" ht="25.5">
      <c r="A3052" s="4519">
        <v>507</v>
      </c>
      <c r="B3052" s="4447" t="s">
        <v>16423</v>
      </c>
      <c r="C3052" s="3217" t="s">
        <v>14368</v>
      </c>
      <c r="D3052" s="3149"/>
      <c r="E3052" s="1296"/>
      <c r="F3052" s="1296"/>
      <c r="G3052" s="3149"/>
      <c r="H3052" s="1296">
        <v>148077.32999999999</v>
      </c>
      <c r="I3052" s="3152"/>
      <c r="J3052" s="4462" t="s">
        <v>16407</v>
      </c>
    </row>
    <row r="3053" spans="1:10" ht="25.5">
      <c r="A3053" s="4520"/>
      <c r="B3053" s="4125"/>
      <c r="C3053" s="3141" t="s">
        <v>16424</v>
      </c>
      <c r="D3053" s="3148"/>
      <c r="E3053" s="1330" t="s">
        <v>2382</v>
      </c>
      <c r="F3053" s="1330">
        <v>740</v>
      </c>
      <c r="G3053" s="3148"/>
      <c r="H3053" s="2899">
        <v>107005.33</v>
      </c>
      <c r="I3053" s="3148"/>
      <c r="J3053" s="4463"/>
    </row>
    <row r="3054" spans="1:10" ht="25.5">
      <c r="A3054" s="4521"/>
      <c r="B3054" s="4126"/>
      <c r="C3054" s="1330" t="s">
        <v>16425</v>
      </c>
      <c r="D3054" s="3148"/>
      <c r="E3054" s="1330" t="s">
        <v>1826</v>
      </c>
      <c r="F3054" s="1330">
        <v>10</v>
      </c>
      <c r="G3054" s="3148"/>
      <c r="H3054" s="1226">
        <v>41072</v>
      </c>
      <c r="I3054" s="3148"/>
      <c r="J3054" s="4464"/>
    </row>
    <row r="3055" spans="1:10" ht="25.5">
      <c r="A3055" s="4519">
        <v>508</v>
      </c>
      <c r="B3055" s="4447" t="s">
        <v>16426</v>
      </c>
      <c r="C3055" s="3217" t="s">
        <v>14368</v>
      </c>
      <c r="D3055" s="3149"/>
      <c r="E3055" s="1296"/>
      <c r="F3055" s="1296"/>
      <c r="G3055" s="3149"/>
      <c r="H3055" s="1296">
        <v>142111.14000000001</v>
      </c>
      <c r="I3055" s="3148"/>
      <c r="J3055" s="4462" t="s">
        <v>16407</v>
      </c>
    </row>
    <row r="3056" spans="1:10" ht="25.5">
      <c r="A3056" s="4520"/>
      <c r="B3056" s="4125"/>
      <c r="C3056" s="3141" t="s">
        <v>16424</v>
      </c>
      <c r="D3056" s="3148"/>
      <c r="E3056" s="1330" t="s">
        <v>2382</v>
      </c>
      <c r="F3056" s="1330">
        <v>600</v>
      </c>
      <c r="G3056" s="3148"/>
      <c r="H3056" s="1330">
        <v>106301.14</v>
      </c>
      <c r="I3056" s="3148"/>
      <c r="J3056" s="4463"/>
    </row>
    <row r="3057" spans="1:10" ht="25.5">
      <c r="A3057" s="4520"/>
      <c r="B3057" s="4125"/>
      <c r="C3057" s="3141" t="s">
        <v>16425</v>
      </c>
      <c r="D3057" s="3148"/>
      <c r="E3057" s="1330" t="s">
        <v>1826</v>
      </c>
      <c r="F3057" s="1330">
        <v>6</v>
      </c>
      <c r="G3057" s="3148"/>
      <c r="H3057" s="1330">
        <v>19596</v>
      </c>
      <c r="I3057" s="3148"/>
      <c r="J3057" s="4463"/>
    </row>
    <row r="3058" spans="1:10">
      <c r="A3058" s="4520"/>
      <c r="B3058" s="4125"/>
      <c r="C3058" s="3141" t="s">
        <v>16415</v>
      </c>
      <c r="D3058" s="3148"/>
      <c r="E3058" s="1330" t="s">
        <v>1826</v>
      </c>
      <c r="F3058" s="1330">
        <v>1</v>
      </c>
      <c r="G3058" s="3148"/>
      <c r="H3058" s="1330">
        <v>5284</v>
      </c>
      <c r="I3058" s="3148"/>
      <c r="J3058" s="4463"/>
    </row>
    <row r="3059" spans="1:10" ht="25.5">
      <c r="A3059" s="4521"/>
      <c r="B3059" s="4126"/>
      <c r="C3059" s="3141" t="s">
        <v>16427</v>
      </c>
      <c r="D3059" s="3148"/>
      <c r="E3059" s="1330" t="s">
        <v>1826</v>
      </c>
      <c r="F3059" s="1330">
        <v>1</v>
      </c>
      <c r="G3059" s="3148"/>
      <c r="H3059" s="1226">
        <v>10930</v>
      </c>
      <c r="I3059" s="3148"/>
      <c r="J3059" s="4464"/>
    </row>
    <row r="3060" spans="1:10" ht="25.5">
      <c r="A3060" s="4519">
        <v>509</v>
      </c>
      <c r="B3060" s="4447" t="s">
        <v>16428</v>
      </c>
      <c r="C3060" s="3217" t="s">
        <v>14368</v>
      </c>
      <c r="D3060" s="3149"/>
      <c r="E3060" s="1296"/>
      <c r="F3060" s="1296"/>
      <c r="G3060" s="3149"/>
      <c r="H3060" s="1296">
        <v>98372.59</v>
      </c>
      <c r="I3060" s="3149"/>
      <c r="J3060" s="4462" t="s">
        <v>16407</v>
      </c>
    </row>
    <row r="3061" spans="1:10">
      <c r="A3061" s="4520"/>
      <c r="B3061" s="4125"/>
      <c r="C3061" s="3141" t="s">
        <v>16429</v>
      </c>
      <c r="D3061" s="3148"/>
      <c r="E3061" s="1330" t="s">
        <v>1826</v>
      </c>
      <c r="F3061" s="1330">
        <v>1</v>
      </c>
      <c r="G3061" s="3148"/>
      <c r="H3061" s="1330">
        <v>13310</v>
      </c>
      <c r="I3061" s="3148"/>
      <c r="J3061" s="4463"/>
    </row>
    <row r="3062" spans="1:10" ht="25.5">
      <c r="A3062" s="4520"/>
      <c r="B3062" s="4125"/>
      <c r="C3062" s="3141" t="s">
        <v>16424</v>
      </c>
      <c r="D3062" s="3148"/>
      <c r="E3062" s="1330" t="s">
        <v>2382</v>
      </c>
      <c r="F3062" s="1330">
        <v>300</v>
      </c>
      <c r="G3062" s="3148"/>
      <c r="H3062" s="1330">
        <v>70038.59</v>
      </c>
      <c r="I3062" s="3148"/>
      <c r="J3062" s="4463"/>
    </row>
    <row r="3063" spans="1:10" ht="25.5">
      <c r="A3063" s="4521"/>
      <c r="B3063" s="4126"/>
      <c r="C3063" s="3141" t="s">
        <v>16425</v>
      </c>
      <c r="D3063" s="3148"/>
      <c r="E3063" s="1330" t="s">
        <v>1826</v>
      </c>
      <c r="F3063" s="1330">
        <v>4</v>
      </c>
      <c r="G3063" s="3148"/>
      <c r="H3063" s="1226">
        <v>15024</v>
      </c>
      <c r="I3063" s="3148"/>
      <c r="J3063" s="4464"/>
    </row>
    <row r="3064" spans="1:10" ht="25.5">
      <c r="A3064" s="4519">
        <v>510</v>
      </c>
      <c r="B3064" s="4447" t="s">
        <v>16430</v>
      </c>
      <c r="C3064" s="3217" t="s">
        <v>14368</v>
      </c>
      <c r="D3064" s="3149"/>
      <c r="E3064" s="1296"/>
      <c r="F3064" s="1296"/>
      <c r="G3064" s="3149"/>
      <c r="H3064" s="1296">
        <v>312792.56</v>
      </c>
      <c r="I3064" s="3149"/>
      <c r="J3064" s="4462" t="s">
        <v>16407</v>
      </c>
    </row>
    <row r="3065" spans="1:10">
      <c r="A3065" s="4520"/>
      <c r="B3065" s="4125"/>
      <c r="C3065" s="3141" t="s">
        <v>16429</v>
      </c>
      <c r="D3065" s="3148"/>
      <c r="E3065" s="1330" t="s">
        <v>1826</v>
      </c>
      <c r="F3065" s="1330">
        <v>6</v>
      </c>
      <c r="G3065" s="3148"/>
      <c r="H3065" s="1330">
        <v>77313</v>
      </c>
      <c r="I3065" s="3148"/>
      <c r="J3065" s="4463"/>
    </row>
    <row r="3066" spans="1:10" ht="25.5">
      <c r="A3066" s="4520"/>
      <c r="B3066" s="4125"/>
      <c r="C3066" s="3141" t="s">
        <v>16424</v>
      </c>
      <c r="D3066" s="3148"/>
      <c r="E3066" s="1330" t="s">
        <v>2382</v>
      </c>
      <c r="F3066" s="1330">
        <v>900</v>
      </c>
      <c r="G3066" s="3148"/>
      <c r="H3066" s="1330">
        <v>181006</v>
      </c>
      <c r="I3066" s="3148"/>
      <c r="J3066" s="4463"/>
    </row>
    <row r="3067" spans="1:10" ht="25.5">
      <c r="A3067" s="4520"/>
      <c r="B3067" s="4125"/>
      <c r="C3067" s="3141" t="s">
        <v>16425</v>
      </c>
      <c r="D3067" s="3148"/>
      <c r="E3067" s="1330" t="s">
        <v>1826</v>
      </c>
      <c r="F3067" s="1330">
        <v>10</v>
      </c>
      <c r="G3067" s="3148"/>
      <c r="H3067" s="1330">
        <v>36367</v>
      </c>
      <c r="I3067" s="3148"/>
      <c r="J3067" s="4463"/>
    </row>
    <row r="3068" spans="1:10">
      <c r="A3068" s="4520"/>
      <c r="B3068" s="4125"/>
      <c r="C3068" s="3141" t="s">
        <v>16415</v>
      </c>
      <c r="D3068" s="3148"/>
      <c r="E3068" s="1330" t="s">
        <v>1826</v>
      </c>
      <c r="F3068" s="1330">
        <v>1</v>
      </c>
      <c r="G3068" s="3148"/>
      <c r="H3068" s="1330">
        <v>5942.56</v>
      </c>
      <c r="I3068" s="3148"/>
      <c r="J3068" s="4463"/>
    </row>
    <row r="3069" spans="1:10" ht="25.5">
      <c r="A3069" s="4521"/>
      <c r="B3069" s="4126"/>
      <c r="C3069" s="1330" t="s">
        <v>16427</v>
      </c>
      <c r="D3069" s="3148"/>
      <c r="E3069" s="1330" t="s">
        <v>1826</v>
      </c>
      <c r="F3069" s="1330">
        <v>1</v>
      </c>
      <c r="G3069" s="3148"/>
      <c r="H3069" s="1226">
        <v>12164</v>
      </c>
      <c r="I3069" s="3148"/>
      <c r="J3069" s="4464"/>
    </row>
    <row r="3070" spans="1:10" ht="25.5">
      <c r="A3070" s="4519">
        <v>511</v>
      </c>
      <c r="B3070" s="4447" t="s">
        <v>9049</v>
      </c>
      <c r="C3070" s="1296" t="s">
        <v>14368</v>
      </c>
      <c r="D3070" s="3149"/>
      <c r="E3070" s="1296"/>
      <c r="F3070" s="1296"/>
      <c r="G3070" s="3149"/>
      <c r="H3070" s="1296">
        <v>199044.5</v>
      </c>
      <c r="I3070" s="3149"/>
      <c r="J3070" s="4462" t="s">
        <v>16407</v>
      </c>
    </row>
    <row r="3071" spans="1:10" ht="25.5">
      <c r="A3071" s="4520"/>
      <c r="B3071" s="4125"/>
      <c r="C3071" s="3141" t="s">
        <v>16424</v>
      </c>
      <c r="D3071" s="3148"/>
      <c r="E3071" s="1330" t="s">
        <v>2382</v>
      </c>
      <c r="F3071" s="1330">
        <v>1000</v>
      </c>
      <c r="G3071" s="3148"/>
      <c r="H3071" s="1330">
        <v>157090</v>
      </c>
      <c r="I3071" s="3148"/>
      <c r="J3071" s="4463"/>
    </row>
    <row r="3072" spans="1:10" ht="25.5">
      <c r="A3072" s="4520"/>
      <c r="B3072" s="4125"/>
      <c r="C3072" s="3141" t="s">
        <v>16425</v>
      </c>
      <c r="D3072" s="3148"/>
      <c r="E3072" s="1330" t="s">
        <v>1826</v>
      </c>
      <c r="F3072" s="1330">
        <v>8</v>
      </c>
      <c r="G3072" s="3148"/>
      <c r="H3072" s="1330">
        <v>25977</v>
      </c>
      <c r="I3072" s="3148"/>
      <c r="J3072" s="4463"/>
    </row>
    <row r="3073" spans="1:10">
      <c r="A3073" s="4520"/>
      <c r="B3073" s="4125"/>
      <c r="C3073" s="3141" t="s">
        <v>16415</v>
      </c>
      <c r="D3073" s="3148"/>
      <c r="E3073" s="1330" t="s">
        <v>1826</v>
      </c>
      <c r="F3073" s="1330">
        <v>1</v>
      </c>
      <c r="G3073" s="3148"/>
      <c r="H3073" s="1330">
        <v>5228.5</v>
      </c>
      <c r="I3073" s="3148"/>
      <c r="J3073" s="4463"/>
    </row>
    <row r="3074" spans="1:10" ht="25.5">
      <c r="A3074" s="4521"/>
      <c r="B3074" s="4126"/>
      <c r="C3074" s="3141" t="s">
        <v>16427</v>
      </c>
      <c r="D3074" s="3148"/>
      <c r="E3074" s="1330" t="s">
        <v>1826</v>
      </c>
      <c r="F3074" s="1330">
        <v>1</v>
      </c>
      <c r="G3074" s="3148"/>
      <c r="H3074" s="1226">
        <v>10749</v>
      </c>
      <c r="I3074" s="3148"/>
      <c r="J3074" s="4464"/>
    </row>
    <row r="3075" spans="1:10" ht="38.25">
      <c r="A3075" s="4519">
        <v>512</v>
      </c>
      <c r="B3075" s="4447" t="s">
        <v>16431</v>
      </c>
      <c r="C3075" s="3217" t="s">
        <v>16419</v>
      </c>
      <c r="D3075" s="3149"/>
      <c r="E3075" s="1296"/>
      <c r="F3075" s="1296"/>
      <c r="G3075" s="3149"/>
      <c r="H3075" s="1296">
        <v>179324.87</v>
      </c>
      <c r="I3075" s="3148"/>
      <c r="J3075" s="4462" t="s">
        <v>16407</v>
      </c>
    </row>
    <row r="3076" spans="1:10" ht="25.5">
      <c r="A3076" s="4520"/>
      <c r="B3076" s="4125"/>
      <c r="C3076" s="3141" t="s">
        <v>16424</v>
      </c>
      <c r="D3076" s="3148"/>
      <c r="E3076" s="1330" t="s">
        <v>2382</v>
      </c>
      <c r="F3076" s="1330">
        <v>72</v>
      </c>
      <c r="G3076" s="3148"/>
      <c r="H3076" s="1330">
        <v>16145</v>
      </c>
      <c r="I3076" s="3148"/>
      <c r="J3076" s="4463"/>
    </row>
    <row r="3077" spans="1:10" ht="25.5">
      <c r="A3077" s="4520"/>
      <c r="B3077" s="4125"/>
      <c r="C3077" s="3141" t="s">
        <v>16432</v>
      </c>
      <c r="D3077" s="3148"/>
      <c r="E3077" s="1330" t="s">
        <v>1826</v>
      </c>
      <c r="F3077" s="1330">
        <v>2</v>
      </c>
      <c r="G3077" s="3148"/>
      <c r="H3077" s="1330">
        <v>45815</v>
      </c>
      <c r="I3077" s="3148"/>
      <c r="J3077" s="4463"/>
    </row>
    <row r="3078" spans="1:10" ht="38.25">
      <c r="A3078" s="4520"/>
      <c r="B3078" s="4125"/>
      <c r="C3078" s="3141" t="s">
        <v>16433</v>
      </c>
      <c r="D3078" s="3148"/>
      <c r="E3078" s="1330" t="s">
        <v>1826</v>
      </c>
      <c r="F3078" s="1330">
        <v>6</v>
      </c>
      <c r="G3078" s="3148"/>
      <c r="H3078" s="1330">
        <v>92866.87</v>
      </c>
      <c r="I3078" s="3148"/>
      <c r="J3078" s="4463"/>
    </row>
    <row r="3079" spans="1:10" ht="25.5">
      <c r="A3079" s="4521"/>
      <c r="B3079" s="4126"/>
      <c r="C3079" s="1330" t="s">
        <v>16434</v>
      </c>
      <c r="D3079" s="3148"/>
      <c r="E3079" s="1330" t="s">
        <v>1826</v>
      </c>
      <c r="F3079" s="1330">
        <v>1</v>
      </c>
      <c r="G3079" s="3148"/>
      <c r="H3079" s="1226">
        <v>24498</v>
      </c>
      <c r="I3079" s="3148"/>
      <c r="J3079" s="4464"/>
    </row>
    <row r="3080" spans="1:10" ht="38.25">
      <c r="A3080" s="4519">
        <v>513</v>
      </c>
      <c r="B3080" s="4447" t="s">
        <v>16435</v>
      </c>
      <c r="C3080" s="1296" t="s">
        <v>16419</v>
      </c>
      <c r="D3080" s="3149"/>
      <c r="E3080" s="1296"/>
      <c r="F3080" s="1296"/>
      <c r="G3080" s="3149"/>
      <c r="H3080" s="3270">
        <v>109674</v>
      </c>
      <c r="I3080" s="3148"/>
      <c r="J3080" s="4462" t="s">
        <v>16407</v>
      </c>
    </row>
    <row r="3081" spans="1:10" ht="25.5">
      <c r="A3081" s="4520"/>
      <c r="B3081" s="4125"/>
      <c r="C3081" s="3141" t="s">
        <v>16424</v>
      </c>
      <c r="D3081" s="3148"/>
      <c r="E3081" s="1330" t="s">
        <v>2382</v>
      </c>
      <c r="F3081" s="1330">
        <v>43</v>
      </c>
      <c r="G3081" s="3148"/>
      <c r="H3081" s="2899">
        <v>12436</v>
      </c>
      <c r="I3081" s="3148"/>
      <c r="J3081" s="4463"/>
    </row>
    <row r="3082" spans="1:10" ht="25.5">
      <c r="A3082" s="4520"/>
      <c r="B3082" s="4125"/>
      <c r="C3082" s="3141" t="s">
        <v>16432</v>
      </c>
      <c r="D3082" s="3148"/>
      <c r="E3082" s="1330" t="s">
        <v>1826</v>
      </c>
      <c r="F3082" s="3148"/>
      <c r="G3082" s="1330">
        <v>2</v>
      </c>
      <c r="H3082" s="1330">
        <v>68108</v>
      </c>
      <c r="I3082" s="3148"/>
      <c r="J3082" s="4463"/>
    </row>
    <row r="3083" spans="1:10" ht="38.25">
      <c r="A3083" s="4520"/>
      <c r="B3083" s="4125"/>
      <c r="C3083" s="3141" t="s">
        <v>16433</v>
      </c>
      <c r="D3083" s="3148"/>
      <c r="E3083" s="1330" t="s">
        <v>1826</v>
      </c>
      <c r="F3083" s="1330">
        <v>4</v>
      </c>
      <c r="G3083" s="3148"/>
      <c r="H3083" s="1330">
        <v>13914</v>
      </c>
      <c r="I3083" s="3148"/>
      <c r="J3083" s="4463"/>
    </row>
    <row r="3084" spans="1:10" ht="25.5">
      <c r="A3084" s="4521"/>
      <c r="B3084" s="4126"/>
      <c r="C3084" s="1330" t="s">
        <v>16434</v>
      </c>
      <c r="D3084" s="3148"/>
      <c r="E3084" s="1330" t="s">
        <v>1826</v>
      </c>
      <c r="F3084" s="1330">
        <v>1</v>
      </c>
      <c r="G3084" s="3148"/>
      <c r="H3084" s="1226">
        <v>15216</v>
      </c>
      <c r="I3084" s="3148"/>
      <c r="J3084" s="4464"/>
    </row>
    <row r="3085" spans="1:10" ht="38.25">
      <c r="A3085" s="4519">
        <v>514</v>
      </c>
      <c r="B3085" s="4447" t="s">
        <v>16436</v>
      </c>
      <c r="C3085" s="3217" t="s">
        <v>16419</v>
      </c>
      <c r="D3085" s="3149"/>
      <c r="E3085" s="1296"/>
      <c r="F3085" s="1296"/>
      <c r="G3085" s="3149"/>
      <c r="H3085" s="1296">
        <v>96915</v>
      </c>
      <c r="I3085" s="3149"/>
      <c r="J3085" s="4462" t="s">
        <v>16407</v>
      </c>
    </row>
    <row r="3086" spans="1:10" ht="25.5">
      <c r="A3086" s="4520"/>
      <c r="B3086" s="4125"/>
      <c r="C3086" s="3141" t="s">
        <v>16424</v>
      </c>
      <c r="D3086" s="3148"/>
      <c r="E3086" s="1330" t="s">
        <v>2382</v>
      </c>
      <c r="F3086" s="1330">
        <v>65</v>
      </c>
      <c r="G3086" s="3148"/>
      <c r="H3086" s="1330">
        <v>12307</v>
      </c>
      <c r="I3086" s="3148"/>
      <c r="J3086" s="4463"/>
    </row>
    <row r="3087" spans="1:10" ht="25.5">
      <c r="A3087" s="4520"/>
      <c r="B3087" s="4125"/>
      <c r="C3087" s="3141" t="s">
        <v>16437</v>
      </c>
      <c r="D3087" s="3148"/>
      <c r="E3087" s="1330" t="s">
        <v>1826</v>
      </c>
      <c r="F3087" s="1330">
        <v>2</v>
      </c>
      <c r="G3087" s="3148"/>
      <c r="H3087" s="1330">
        <v>58445</v>
      </c>
      <c r="I3087" s="3148"/>
      <c r="J3087" s="4463"/>
    </row>
    <row r="3088" spans="1:10" ht="38.25">
      <c r="A3088" s="4520"/>
      <c r="B3088" s="4125"/>
      <c r="C3088" s="1330" t="s">
        <v>16433</v>
      </c>
      <c r="D3088" s="3148"/>
      <c r="E3088" s="1330" t="s">
        <v>1826</v>
      </c>
      <c r="F3088" s="1330">
        <v>2</v>
      </c>
      <c r="G3088" s="3148"/>
      <c r="H3088" s="1330">
        <v>9927</v>
      </c>
      <c r="I3088" s="3148"/>
      <c r="J3088" s="4463"/>
    </row>
    <row r="3089" spans="1:10" ht="25.5">
      <c r="A3089" s="4521"/>
      <c r="B3089" s="4126"/>
      <c r="C3089" s="1330" t="s">
        <v>16434</v>
      </c>
      <c r="D3089" s="3148"/>
      <c r="E3089" s="1330" t="s">
        <v>1826</v>
      </c>
      <c r="F3089" s="1330">
        <v>1</v>
      </c>
      <c r="G3089" s="3148"/>
      <c r="H3089" s="1226">
        <v>16236</v>
      </c>
      <c r="I3089" s="3148"/>
      <c r="J3089" s="4464"/>
    </row>
    <row r="3090" spans="1:10" ht="38.25">
      <c r="A3090" s="4519">
        <v>515</v>
      </c>
      <c r="B3090" s="4447" t="s">
        <v>16438</v>
      </c>
      <c r="C3090" s="1296" t="s">
        <v>16419</v>
      </c>
      <c r="D3090" s="3149"/>
      <c r="E3090" s="1296"/>
      <c r="F3090" s="1296"/>
      <c r="G3090" s="3149"/>
      <c r="H3090" s="1296">
        <v>125185</v>
      </c>
      <c r="I3090" s="3149"/>
      <c r="J3090" s="4462" t="s">
        <v>16407</v>
      </c>
    </row>
    <row r="3091" spans="1:10">
      <c r="A3091" s="4520"/>
      <c r="B3091" s="4125"/>
      <c r="C3091" s="3141" t="s">
        <v>16439</v>
      </c>
      <c r="D3091" s="3148"/>
      <c r="E3091" s="1330" t="s">
        <v>2382</v>
      </c>
      <c r="F3091" s="1330">
        <v>70</v>
      </c>
      <c r="G3091" s="3148"/>
      <c r="H3091" s="1330">
        <v>19792</v>
      </c>
      <c r="I3091" s="3148"/>
      <c r="J3091" s="4463"/>
    </row>
    <row r="3092" spans="1:10" ht="25.5">
      <c r="A3092" s="4520"/>
      <c r="B3092" s="4125"/>
      <c r="C3092" s="3141" t="s">
        <v>16432</v>
      </c>
      <c r="D3092" s="3148"/>
      <c r="E3092" s="1330" t="s">
        <v>1826</v>
      </c>
      <c r="F3092" s="1330">
        <v>3</v>
      </c>
      <c r="G3092" s="3148"/>
      <c r="H3092" s="1330">
        <v>80316</v>
      </c>
      <c r="I3092" s="3148"/>
      <c r="J3092" s="4463"/>
    </row>
    <row r="3093" spans="1:10" ht="38.25">
      <c r="A3093" s="4520"/>
      <c r="B3093" s="4125"/>
      <c r="C3093" s="3141" t="s">
        <v>16433</v>
      </c>
      <c r="D3093" s="3148"/>
      <c r="E3093" s="1330" t="s">
        <v>1826</v>
      </c>
      <c r="F3093" s="1330">
        <v>3</v>
      </c>
      <c r="G3093" s="3148"/>
      <c r="H3093" s="1330">
        <v>11899</v>
      </c>
      <c r="I3093" s="3148"/>
      <c r="J3093" s="4463"/>
    </row>
    <row r="3094" spans="1:10" ht="25.5">
      <c r="A3094" s="4521"/>
      <c r="B3094" s="4126"/>
      <c r="C3094" s="1330" t="s">
        <v>16434</v>
      </c>
      <c r="D3094" s="3148"/>
      <c r="E3094" s="1330" t="s">
        <v>1826</v>
      </c>
      <c r="F3094" s="1330">
        <v>1</v>
      </c>
      <c r="G3094" s="3148"/>
      <c r="H3094" s="1226">
        <v>13178</v>
      </c>
      <c r="I3094" s="3148"/>
      <c r="J3094" s="4464"/>
    </row>
    <row r="3095" spans="1:10" ht="25.5">
      <c r="A3095" s="4519">
        <v>516</v>
      </c>
      <c r="B3095" s="4447" t="s">
        <v>16440</v>
      </c>
      <c r="C3095" s="3217" t="s">
        <v>14368</v>
      </c>
      <c r="D3095" s="3149"/>
      <c r="E3095" s="1296"/>
      <c r="F3095" s="1296"/>
      <c r="G3095" s="3149"/>
      <c r="H3095" s="1296">
        <v>271635</v>
      </c>
      <c r="I3095" s="3148"/>
      <c r="J3095" s="4462" t="s">
        <v>16407</v>
      </c>
    </row>
    <row r="3096" spans="1:10">
      <c r="A3096" s="4520"/>
      <c r="B3096" s="4125"/>
      <c r="C3096" s="3141" t="s">
        <v>16439</v>
      </c>
      <c r="D3096" s="3148"/>
      <c r="E3096" s="1330" t="s">
        <v>2382</v>
      </c>
      <c r="F3096" s="1330">
        <v>225</v>
      </c>
      <c r="G3096" s="3148"/>
      <c r="H3096" s="1330">
        <v>46545</v>
      </c>
      <c r="I3096" s="3148"/>
      <c r="J3096" s="4463"/>
    </row>
    <row r="3097" spans="1:10" ht="25.5">
      <c r="A3097" s="4520"/>
      <c r="B3097" s="4125"/>
      <c r="C3097" s="3141" t="s">
        <v>16432</v>
      </c>
      <c r="D3097" s="3148"/>
      <c r="E3097" s="1330" t="s">
        <v>1826</v>
      </c>
      <c r="F3097" s="1330">
        <v>8</v>
      </c>
      <c r="G3097" s="3148"/>
      <c r="H3097" s="1330">
        <v>107479</v>
      </c>
      <c r="I3097" s="3148"/>
      <c r="J3097" s="4463"/>
    </row>
    <row r="3098" spans="1:10" ht="25.5">
      <c r="A3098" s="4521"/>
      <c r="B3098" s="4126"/>
      <c r="C3098" s="1330" t="s">
        <v>16410</v>
      </c>
      <c r="D3098" s="3148"/>
      <c r="E3098" s="1330" t="s">
        <v>1826</v>
      </c>
      <c r="F3098" s="1330">
        <v>8</v>
      </c>
      <c r="G3098" s="3148"/>
      <c r="H3098" s="1226">
        <v>117611</v>
      </c>
      <c r="I3098" s="3148"/>
      <c r="J3098" s="4464"/>
    </row>
    <row r="3099" spans="1:10" ht="25.5">
      <c r="A3099" s="4519">
        <v>517</v>
      </c>
      <c r="B3099" s="4447" t="s">
        <v>16441</v>
      </c>
      <c r="C3099" s="3217" t="s">
        <v>14368</v>
      </c>
      <c r="D3099" s="3149"/>
      <c r="E3099" s="1296"/>
      <c r="F3099" s="1296"/>
      <c r="G3099" s="3149"/>
      <c r="H3099" s="1296">
        <v>95687.16</v>
      </c>
      <c r="I3099" s="3148"/>
      <c r="J3099" s="4462" t="s">
        <v>16407</v>
      </c>
    </row>
    <row r="3100" spans="1:10">
      <c r="A3100" s="4520"/>
      <c r="B3100" s="4125"/>
      <c r="C3100" s="3141" t="s">
        <v>16409</v>
      </c>
      <c r="D3100" s="3148"/>
      <c r="E3100" s="1330" t="s">
        <v>2382</v>
      </c>
      <c r="F3100" s="1330">
        <v>230</v>
      </c>
      <c r="G3100" s="3148"/>
      <c r="H3100" s="1330">
        <v>58377</v>
      </c>
      <c r="I3100" s="3148"/>
      <c r="J3100" s="4463"/>
    </row>
    <row r="3101" spans="1:10" ht="25.5">
      <c r="A3101" s="4520"/>
      <c r="B3101" s="4125"/>
      <c r="C3101" s="3141" t="s">
        <v>16442</v>
      </c>
      <c r="D3101" s="3148"/>
      <c r="E3101" s="1330" t="s">
        <v>1826</v>
      </c>
      <c r="F3101" s="1330">
        <v>4</v>
      </c>
      <c r="G3101" s="3148"/>
      <c r="H3101" s="1330">
        <v>26406</v>
      </c>
      <c r="I3101" s="3148"/>
      <c r="J3101" s="4463"/>
    </row>
    <row r="3102" spans="1:10" ht="25.5">
      <c r="A3102" s="4521"/>
      <c r="B3102" s="4126"/>
      <c r="C3102" s="1330" t="s">
        <v>16443</v>
      </c>
      <c r="D3102" s="3148"/>
      <c r="E3102" s="1330" t="s">
        <v>1826</v>
      </c>
      <c r="F3102" s="1330">
        <v>1</v>
      </c>
      <c r="G3102" s="3148"/>
      <c r="H3102" s="1226">
        <v>10904</v>
      </c>
      <c r="I3102" s="3148"/>
      <c r="J3102" s="4464"/>
    </row>
    <row r="3103" spans="1:10" ht="25.5">
      <c r="A3103" s="4519">
        <v>518</v>
      </c>
      <c r="B3103" s="4447" t="s">
        <v>16444</v>
      </c>
      <c r="C3103" s="1296" t="s">
        <v>14368</v>
      </c>
      <c r="D3103" s="3149"/>
      <c r="E3103" s="1296"/>
      <c r="F3103" s="1296"/>
      <c r="G3103" s="3149"/>
      <c r="H3103" s="1296">
        <v>124038.15</v>
      </c>
      <c r="I3103" s="3148"/>
      <c r="J3103" s="4462" t="s">
        <v>16407</v>
      </c>
    </row>
    <row r="3104" spans="1:10" ht="25.5">
      <c r="A3104" s="4520"/>
      <c r="B3104" s="4125"/>
      <c r="C3104" s="1330" t="s">
        <v>16445</v>
      </c>
      <c r="D3104" s="3148"/>
      <c r="E3104" s="1330" t="s">
        <v>2382</v>
      </c>
      <c r="F3104" s="1330">
        <v>80</v>
      </c>
      <c r="G3104" s="3148"/>
      <c r="H3104" s="1330">
        <v>60588.5</v>
      </c>
      <c r="I3104" s="3148"/>
      <c r="J3104" s="4463"/>
    </row>
    <row r="3105" spans="1:10" ht="25.5">
      <c r="A3105" s="4521"/>
      <c r="B3105" s="4126"/>
      <c r="C3105" s="1330" t="s">
        <v>16425</v>
      </c>
      <c r="D3105" s="3148"/>
      <c r="E3105" s="1330" t="s">
        <v>1826</v>
      </c>
      <c r="F3105" s="1330">
        <v>6</v>
      </c>
      <c r="G3105" s="3148"/>
      <c r="H3105" s="1226">
        <v>63449.65</v>
      </c>
      <c r="I3105" s="3148"/>
      <c r="J3105" s="4464"/>
    </row>
    <row r="3106" spans="1:10" ht="25.5">
      <c r="A3106" s="4519">
        <v>519</v>
      </c>
      <c r="B3106" s="4447" t="s">
        <v>16446</v>
      </c>
      <c r="C3106" s="3217" t="s">
        <v>14368</v>
      </c>
      <c r="D3106" s="3149"/>
      <c r="E3106" s="1296"/>
      <c r="F3106" s="1296"/>
      <c r="G3106" s="3149"/>
      <c r="H3106" s="1296">
        <v>88782</v>
      </c>
      <c r="I3106" s="3148"/>
      <c r="J3106" s="4462" t="s">
        <v>16407</v>
      </c>
    </row>
    <row r="3107" spans="1:10" ht="25.5">
      <c r="A3107" s="4520"/>
      <c r="B3107" s="4125"/>
      <c r="C3107" s="3141" t="s">
        <v>16424</v>
      </c>
      <c r="D3107" s="3148"/>
      <c r="E3107" s="1330" t="s">
        <v>2382</v>
      </c>
      <c r="F3107" s="1330">
        <v>165</v>
      </c>
      <c r="G3107" s="3148"/>
      <c r="H3107" s="1330">
        <v>42140.800000000003</v>
      </c>
      <c r="I3107" s="3148"/>
      <c r="J3107" s="4463"/>
    </row>
    <row r="3108" spans="1:10" ht="25.5">
      <c r="A3108" s="4521"/>
      <c r="B3108" s="4126"/>
      <c r="C3108" s="1330" t="s">
        <v>16410</v>
      </c>
      <c r="D3108" s="3148"/>
      <c r="E3108" s="1330" t="s">
        <v>1826</v>
      </c>
      <c r="F3108" s="1330">
        <v>4</v>
      </c>
      <c r="G3108" s="3148"/>
      <c r="H3108" s="1226">
        <v>46641.2</v>
      </c>
      <c r="I3108" s="3148"/>
      <c r="J3108" s="4464"/>
    </row>
    <row r="3109" spans="1:10" ht="25.5">
      <c r="A3109" s="4519">
        <v>520</v>
      </c>
      <c r="B3109" s="4447" t="s">
        <v>16447</v>
      </c>
      <c r="C3109" s="1296" t="s">
        <v>14368</v>
      </c>
      <c r="D3109" s="3149"/>
      <c r="E3109" s="1296"/>
      <c r="F3109" s="1296"/>
      <c r="G3109" s="3149"/>
      <c r="H3109" s="1296">
        <v>69584</v>
      </c>
      <c r="I3109" s="3148"/>
      <c r="J3109" s="4462" t="s">
        <v>16407</v>
      </c>
    </row>
    <row r="3110" spans="1:10" ht="25.5">
      <c r="A3110" s="4520"/>
      <c r="B3110" s="4125"/>
      <c r="C3110" s="1330" t="s">
        <v>16424</v>
      </c>
      <c r="D3110" s="3148"/>
      <c r="E3110" s="1330" t="s">
        <v>2382</v>
      </c>
      <c r="F3110" s="1330">
        <v>150</v>
      </c>
      <c r="G3110" s="3148"/>
      <c r="H3110" s="1330">
        <v>21834</v>
      </c>
      <c r="I3110" s="3148"/>
      <c r="J3110" s="4463"/>
    </row>
    <row r="3111" spans="1:10" ht="25.5">
      <c r="A3111" s="4520"/>
      <c r="B3111" s="4125"/>
      <c r="C3111" s="1330" t="s">
        <v>16425</v>
      </c>
      <c r="D3111" s="3148"/>
      <c r="E3111" s="1330" t="s">
        <v>1826</v>
      </c>
      <c r="F3111" s="1330">
        <v>2</v>
      </c>
      <c r="G3111" s="3148"/>
      <c r="H3111" s="1330">
        <v>36846</v>
      </c>
      <c r="I3111" s="3148"/>
      <c r="J3111" s="4463"/>
    </row>
    <row r="3112" spans="1:10" ht="25.5">
      <c r="A3112" s="4521"/>
      <c r="B3112" s="4126"/>
      <c r="C3112" s="1330" t="s">
        <v>16443</v>
      </c>
      <c r="D3112" s="3148"/>
      <c r="E3112" s="1330" t="s">
        <v>1826</v>
      </c>
      <c r="F3112" s="1330">
        <v>1</v>
      </c>
      <c r="G3112" s="3148"/>
      <c r="H3112" s="1330">
        <v>10904</v>
      </c>
      <c r="I3112" s="3148"/>
      <c r="J3112" s="4464"/>
    </row>
    <row r="3113" spans="1:10" ht="25.5">
      <c r="A3113" s="4519">
        <v>521</v>
      </c>
      <c r="B3113" s="4447" t="s">
        <v>16448</v>
      </c>
      <c r="C3113" s="1296" t="s">
        <v>14368</v>
      </c>
      <c r="D3113" s="3149"/>
      <c r="E3113" s="1296"/>
      <c r="F3113" s="1296"/>
      <c r="G3113" s="3149"/>
      <c r="H3113" s="1296">
        <v>90000</v>
      </c>
      <c r="I3113" s="3148"/>
      <c r="J3113" s="4462" t="s">
        <v>16407</v>
      </c>
    </row>
    <row r="3114" spans="1:10" ht="25.5">
      <c r="A3114" s="4520"/>
      <c r="B3114" s="4125"/>
      <c r="C3114" s="1330" t="s">
        <v>16424</v>
      </c>
      <c r="D3114" s="3148"/>
      <c r="E3114" s="1330" t="s">
        <v>2382</v>
      </c>
      <c r="F3114" s="1330">
        <v>240</v>
      </c>
      <c r="G3114" s="3148"/>
      <c r="H3114" s="1330">
        <v>18000</v>
      </c>
      <c r="I3114" s="3148"/>
      <c r="J3114" s="4463"/>
    </row>
    <row r="3115" spans="1:10" ht="25.5">
      <c r="A3115" s="4521"/>
      <c r="B3115" s="4126"/>
      <c r="C3115" s="1330" t="s">
        <v>16425</v>
      </c>
      <c r="D3115" s="3148"/>
      <c r="E3115" s="1330" t="s">
        <v>1826</v>
      </c>
      <c r="F3115" s="1330">
        <v>4</v>
      </c>
      <c r="G3115" s="3148"/>
      <c r="H3115" s="1330">
        <v>72000</v>
      </c>
      <c r="I3115" s="3148"/>
      <c r="J3115" s="4464"/>
    </row>
    <row r="3116" spans="1:10" ht="25.5">
      <c r="A3116" s="4519">
        <v>522</v>
      </c>
      <c r="B3116" s="4447" t="s">
        <v>16449</v>
      </c>
      <c r="C3116" s="1296" t="s">
        <v>14368</v>
      </c>
      <c r="D3116" s="3149"/>
      <c r="E3116" s="1296"/>
      <c r="F3116" s="1296"/>
      <c r="G3116" s="3149"/>
      <c r="H3116" s="1296">
        <v>58000</v>
      </c>
      <c r="I3116" s="3148"/>
      <c r="J3116" s="4462" t="s">
        <v>16407</v>
      </c>
    </row>
    <row r="3117" spans="1:10" ht="25.5">
      <c r="A3117" s="4520"/>
      <c r="B3117" s="4125"/>
      <c r="C3117" s="3141" t="s">
        <v>16424</v>
      </c>
      <c r="D3117" s="3148"/>
      <c r="E3117" s="1330" t="s">
        <v>2382</v>
      </c>
      <c r="F3117" s="1330">
        <v>190</v>
      </c>
      <c r="G3117" s="3148"/>
      <c r="H3117" s="1330">
        <v>21154</v>
      </c>
      <c r="I3117" s="3148"/>
      <c r="J3117" s="4463"/>
    </row>
    <row r="3118" spans="1:10" ht="25.5">
      <c r="A3118" s="4521"/>
      <c r="B3118" s="4126"/>
      <c r="C3118" s="1330" t="s">
        <v>16442</v>
      </c>
      <c r="D3118" s="3148"/>
      <c r="E3118" s="1330" t="s">
        <v>1826</v>
      </c>
      <c r="F3118" s="1330">
        <v>2</v>
      </c>
      <c r="G3118" s="3148"/>
      <c r="H3118" s="1330">
        <v>36846</v>
      </c>
      <c r="I3118" s="3148"/>
      <c r="J3118" s="4464"/>
    </row>
    <row r="3119" spans="1:10" ht="25.5">
      <c r="A3119" s="4519">
        <v>523</v>
      </c>
      <c r="B3119" s="4447" t="s">
        <v>16450</v>
      </c>
      <c r="C3119" s="1296" t="s">
        <v>14368</v>
      </c>
      <c r="D3119" s="3149"/>
      <c r="E3119" s="1296"/>
      <c r="F3119" s="1296"/>
      <c r="G3119" s="3149"/>
      <c r="H3119" s="3117">
        <v>71456</v>
      </c>
      <c r="I3119" s="3148"/>
      <c r="J3119" s="4462" t="s">
        <v>16407</v>
      </c>
    </row>
    <row r="3120" spans="1:10" ht="25.5">
      <c r="A3120" s="4520"/>
      <c r="B3120" s="4125"/>
      <c r="C3120" s="1330" t="s">
        <v>16424</v>
      </c>
      <c r="D3120" s="3148"/>
      <c r="E3120" s="1330" t="s">
        <v>2382</v>
      </c>
      <c r="F3120" s="1330">
        <v>170</v>
      </c>
      <c r="G3120" s="3148"/>
      <c r="H3120" s="1721">
        <v>17056</v>
      </c>
      <c r="I3120" s="3148"/>
      <c r="J3120" s="4463"/>
    </row>
    <row r="3121" spans="1:10" ht="25.5">
      <c r="A3121" s="4521"/>
      <c r="B3121" s="4126"/>
      <c r="C3121" s="1330" t="s">
        <v>16442</v>
      </c>
      <c r="D3121" s="3148"/>
      <c r="E3121" s="1330" t="s">
        <v>1826</v>
      </c>
      <c r="F3121" s="1330">
        <v>3</v>
      </c>
      <c r="G3121" s="3148"/>
      <c r="H3121" s="1721">
        <v>54400</v>
      </c>
      <c r="I3121" s="3148"/>
      <c r="J3121" s="4464"/>
    </row>
    <row r="3122" spans="1:10" ht="25.5">
      <c r="A3122" s="4519">
        <v>524</v>
      </c>
      <c r="B3122" s="4447" t="s">
        <v>16451</v>
      </c>
      <c r="C3122" s="1296" t="s">
        <v>14368</v>
      </c>
      <c r="D3122" s="3149"/>
      <c r="E3122" s="1296"/>
      <c r="F3122" s="1296"/>
      <c r="G3122" s="3149"/>
      <c r="H3122" s="3117">
        <v>78095</v>
      </c>
      <c r="I3122" s="3148"/>
      <c r="J3122" s="4462" t="s">
        <v>16407</v>
      </c>
    </row>
    <row r="3123" spans="1:10" ht="25.5">
      <c r="A3123" s="4520"/>
      <c r="B3123" s="4125"/>
      <c r="C3123" s="3141" t="s">
        <v>16424</v>
      </c>
      <c r="D3123" s="3148"/>
      <c r="E3123" s="1330" t="s">
        <v>2382</v>
      </c>
      <c r="F3123" s="1330">
        <v>150</v>
      </c>
      <c r="G3123" s="3148"/>
      <c r="H3123" s="1721">
        <v>7563</v>
      </c>
      <c r="I3123" s="3148"/>
      <c r="J3123" s="4463"/>
    </row>
    <row r="3124" spans="1:10" ht="25.5">
      <c r="A3124" s="4520"/>
      <c r="B3124" s="4125"/>
      <c r="C3124" s="1330" t="s">
        <v>16442</v>
      </c>
      <c r="D3124" s="3148"/>
      <c r="E3124" s="1330" t="s">
        <v>1826</v>
      </c>
      <c r="F3124" s="1330">
        <v>3</v>
      </c>
      <c r="G3124" s="3148"/>
      <c r="H3124" s="1721">
        <v>54400</v>
      </c>
      <c r="I3124" s="3148"/>
      <c r="J3124" s="4463"/>
    </row>
    <row r="3125" spans="1:10">
      <c r="A3125" s="4520"/>
      <c r="B3125" s="4125"/>
      <c r="C3125" s="1330" t="s">
        <v>16415</v>
      </c>
      <c r="D3125" s="3148"/>
      <c r="E3125" s="1330" t="s">
        <v>1826</v>
      </c>
      <c r="F3125" s="1330">
        <v>1</v>
      </c>
      <c r="G3125" s="3148"/>
      <c r="H3125" s="1721">
        <v>5228</v>
      </c>
      <c r="I3125" s="3148"/>
      <c r="J3125" s="4463"/>
    </row>
    <row r="3126" spans="1:10" ht="25.5">
      <c r="A3126" s="4521"/>
      <c r="B3126" s="4126"/>
      <c r="C3126" s="1330" t="s">
        <v>16443</v>
      </c>
      <c r="D3126" s="3148"/>
      <c r="E3126" s="1330" t="s">
        <v>1826</v>
      </c>
      <c r="F3126" s="1330">
        <v>1</v>
      </c>
      <c r="G3126" s="3148"/>
      <c r="H3126" s="1721">
        <v>10904</v>
      </c>
      <c r="I3126" s="3148"/>
      <c r="J3126" s="4464"/>
    </row>
    <row r="3127" spans="1:10" ht="25.5">
      <c r="A3127" s="4519">
        <v>525</v>
      </c>
      <c r="B3127" s="4447" t="s">
        <v>16452</v>
      </c>
      <c r="C3127" s="1296" t="s">
        <v>14368</v>
      </c>
      <c r="D3127" s="3149"/>
      <c r="E3127" s="1296"/>
      <c r="F3127" s="1330"/>
      <c r="G3127" s="3148"/>
      <c r="H3127" s="1296">
        <v>220694.77</v>
      </c>
      <c r="I3127" s="3148"/>
      <c r="J3127" s="4462" t="s">
        <v>16407</v>
      </c>
    </row>
    <row r="3128" spans="1:10">
      <c r="A3128" s="4520"/>
      <c r="B3128" s="4125"/>
      <c r="C3128" s="1330" t="s">
        <v>16409</v>
      </c>
      <c r="D3128" s="3148"/>
      <c r="E3128" s="1330" t="s">
        <v>2382</v>
      </c>
      <c r="F3128" s="1330">
        <v>460</v>
      </c>
      <c r="G3128" s="3148"/>
      <c r="H3128" s="1721">
        <v>120000</v>
      </c>
      <c r="I3128" s="3148"/>
      <c r="J3128" s="4463"/>
    </row>
    <row r="3129" spans="1:10" ht="25.5">
      <c r="A3129" s="4521"/>
      <c r="B3129" s="4126"/>
      <c r="C3129" s="1330" t="s">
        <v>16453</v>
      </c>
      <c r="D3129" s="3148"/>
      <c r="E3129" s="1330" t="s">
        <v>1826</v>
      </c>
      <c r="F3129" s="1330">
        <v>15</v>
      </c>
      <c r="G3129" s="3148"/>
      <c r="H3129" s="1330">
        <v>100694.77</v>
      </c>
      <c r="I3129" s="3148"/>
      <c r="J3129" s="4464"/>
    </row>
    <row r="3130" spans="1:10" ht="25.5">
      <c r="A3130" s="4519">
        <v>526</v>
      </c>
      <c r="B3130" s="4447" t="s">
        <v>16454</v>
      </c>
      <c r="C3130" s="3217" t="s">
        <v>14368</v>
      </c>
      <c r="D3130" s="3149"/>
      <c r="E3130" s="1296"/>
      <c r="F3130" s="1296"/>
      <c r="G3130" s="3149"/>
      <c r="H3130" s="1296">
        <v>2387115.2799999998</v>
      </c>
      <c r="I3130" s="3148"/>
      <c r="J3130" s="4462" t="s">
        <v>16407</v>
      </c>
    </row>
    <row r="3131" spans="1:10">
      <c r="A3131" s="4520"/>
      <c r="B3131" s="4125"/>
      <c r="C3131" s="3141" t="s">
        <v>16455</v>
      </c>
      <c r="D3131" s="3148"/>
      <c r="E3131" s="1330" t="s">
        <v>1826</v>
      </c>
      <c r="F3131" s="3148"/>
      <c r="G3131" s="1330">
        <v>20</v>
      </c>
      <c r="H3131" s="1721">
        <v>950000</v>
      </c>
      <c r="I3131" s="3148"/>
      <c r="J3131" s="4463"/>
    </row>
    <row r="3132" spans="1:10">
      <c r="A3132" s="4520"/>
      <c r="B3132" s="4125"/>
      <c r="C3132" s="3141" t="s">
        <v>16456</v>
      </c>
      <c r="D3132" s="3148"/>
      <c r="E3132" s="1330" t="s">
        <v>2382</v>
      </c>
      <c r="F3132" s="1330">
        <v>650</v>
      </c>
      <c r="G3132" s="3148"/>
      <c r="H3132" s="1721">
        <v>650000</v>
      </c>
      <c r="I3132" s="3148"/>
      <c r="J3132" s="4463"/>
    </row>
    <row r="3133" spans="1:10" ht="38.25">
      <c r="A3133" s="4520"/>
      <c r="B3133" s="4125"/>
      <c r="C3133" s="3075" t="s">
        <v>16457</v>
      </c>
      <c r="D3133" s="3148"/>
      <c r="E3133" s="1330" t="s">
        <v>1826</v>
      </c>
      <c r="F3133" s="1330">
        <v>40</v>
      </c>
      <c r="G3133" s="3148"/>
      <c r="H3133" s="1721">
        <v>400000</v>
      </c>
      <c r="I3133" s="3148"/>
      <c r="J3133" s="4463"/>
    </row>
    <row r="3134" spans="1:10" ht="25.5">
      <c r="A3134" s="4521"/>
      <c r="B3134" s="4126"/>
      <c r="C3134" s="1330" t="s">
        <v>16458</v>
      </c>
      <c r="D3134" s="3148"/>
      <c r="E3134" s="1330" t="s">
        <v>1826</v>
      </c>
      <c r="F3134" s="1330">
        <v>1</v>
      </c>
      <c r="G3134" s="3148"/>
      <c r="H3134" s="3148">
        <v>387115.28</v>
      </c>
      <c r="I3134" s="3148"/>
      <c r="J3134" s="4464"/>
    </row>
    <row r="3135" spans="1:10" ht="25.5">
      <c r="A3135" s="4474">
        <v>527</v>
      </c>
      <c r="B3135" s="4447" t="s">
        <v>16459</v>
      </c>
      <c r="C3135" s="2941" t="s">
        <v>14368</v>
      </c>
      <c r="D3135" s="3149"/>
      <c r="E3135" s="1296"/>
      <c r="F3135" s="1296"/>
      <c r="G3135" s="3149"/>
      <c r="H3135" s="1296" t="s">
        <v>16460</v>
      </c>
      <c r="I3135" s="3148"/>
      <c r="J3135" s="4462" t="s">
        <v>16407</v>
      </c>
    </row>
    <row r="3136" spans="1:10" ht="25.5">
      <c r="A3136" s="4475"/>
      <c r="B3136" s="4125"/>
      <c r="C3136" s="1321" t="s">
        <v>16461</v>
      </c>
      <c r="D3136" s="3148"/>
      <c r="E3136" s="1330" t="s">
        <v>1826</v>
      </c>
      <c r="F3136" s="1330">
        <v>1</v>
      </c>
      <c r="G3136" s="3148"/>
      <c r="H3136" s="1721">
        <v>15600</v>
      </c>
      <c r="I3136" s="3148"/>
      <c r="J3136" s="4463"/>
    </row>
    <row r="3137" spans="1:10" ht="25.5">
      <c r="A3137" s="4475"/>
      <c r="B3137" s="4125"/>
      <c r="C3137" s="1330" t="s">
        <v>16462</v>
      </c>
      <c r="D3137" s="3148"/>
      <c r="E3137" s="1330" t="s">
        <v>2382</v>
      </c>
      <c r="F3137" s="1330">
        <v>5</v>
      </c>
      <c r="G3137" s="3148"/>
      <c r="H3137" s="1721">
        <v>2888</v>
      </c>
      <c r="I3137" s="3148"/>
      <c r="J3137" s="4463"/>
    </row>
    <row r="3138" spans="1:10" ht="25.5">
      <c r="A3138" s="4476"/>
      <c r="B3138" s="4126"/>
      <c r="C3138" s="1330" t="s">
        <v>16410</v>
      </c>
      <c r="D3138" s="3148"/>
      <c r="E3138" s="1330" t="s">
        <v>1826</v>
      </c>
      <c r="F3138" s="1330">
        <v>2</v>
      </c>
      <c r="G3138" s="3148"/>
      <c r="H3138" s="1721">
        <v>27200</v>
      </c>
      <c r="I3138" s="3148"/>
      <c r="J3138" s="4464"/>
    </row>
    <row r="3139" spans="1:10" ht="25.5">
      <c r="A3139" s="4519">
        <v>528</v>
      </c>
      <c r="B3139" s="4447" t="s">
        <v>16463</v>
      </c>
      <c r="C3139" s="3273" t="s">
        <v>14368</v>
      </c>
      <c r="D3139" s="3149"/>
      <c r="E3139" s="1296"/>
      <c r="F3139" s="1296"/>
      <c r="G3139" s="3149"/>
      <c r="H3139" s="1296" t="s">
        <v>16464</v>
      </c>
      <c r="I3139" s="3148"/>
      <c r="J3139" s="4462" t="s">
        <v>16407</v>
      </c>
    </row>
    <row r="3140" spans="1:10" ht="25.5">
      <c r="A3140" s="4520"/>
      <c r="B3140" s="4125"/>
      <c r="C3140" s="1330" t="s">
        <v>16432</v>
      </c>
      <c r="D3140" s="3148"/>
      <c r="E3140" s="1330" t="s">
        <v>1826</v>
      </c>
      <c r="F3140" s="1330">
        <v>8</v>
      </c>
      <c r="G3140" s="3148"/>
      <c r="H3140" s="1330">
        <v>150260</v>
      </c>
      <c r="I3140" s="3148"/>
      <c r="J3140" s="4463"/>
    </row>
    <row r="3141" spans="1:10" ht="25.5">
      <c r="A3141" s="4520"/>
      <c r="B3141" s="4125"/>
      <c r="C3141" s="1330" t="s">
        <v>16445</v>
      </c>
      <c r="D3141" s="3148"/>
      <c r="E3141" s="1330" t="s">
        <v>2382</v>
      </c>
      <c r="F3141" s="1330">
        <v>350</v>
      </c>
      <c r="G3141" s="3148"/>
      <c r="H3141" s="1330">
        <v>44629</v>
      </c>
      <c r="I3141" s="3148"/>
      <c r="J3141" s="4463"/>
    </row>
    <row r="3142" spans="1:10" ht="25.5">
      <c r="A3142" s="4521"/>
      <c r="B3142" s="4126"/>
      <c r="C3142" s="1330" t="s">
        <v>16453</v>
      </c>
      <c r="D3142" s="3148"/>
      <c r="E3142" s="1330" t="s">
        <v>1826</v>
      </c>
      <c r="F3142" s="1330">
        <v>11</v>
      </c>
      <c r="G3142" s="3148"/>
      <c r="H3142" s="1330">
        <v>98423</v>
      </c>
      <c r="I3142" s="3148"/>
      <c r="J3142" s="4464"/>
    </row>
    <row r="3143" spans="1:10" ht="25.5">
      <c r="A3143" s="4519">
        <v>529</v>
      </c>
      <c r="B3143" s="4447" t="s">
        <v>16465</v>
      </c>
      <c r="C3143" s="1296" t="s">
        <v>14368</v>
      </c>
      <c r="D3143" s="3149"/>
      <c r="E3143" s="1296"/>
      <c r="F3143" s="1296"/>
      <c r="G3143" s="3149"/>
      <c r="H3143" s="1296" t="s">
        <v>16466</v>
      </c>
      <c r="I3143" s="3148"/>
      <c r="J3143" s="4462" t="s">
        <v>16407</v>
      </c>
    </row>
    <row r="3144" spans="1:10">
      <c r="A3144" s="4520"/>
      <c r="B3144" s="4125"/>
      <c r="C3144" s="1330" t="s">
        <v>16467</v>
      </c>
      <c r="D3144" s="3148"/>
      <c r="E3144" s="1330" t="s">
        <v>2382</v>
      </c>
      <c r="F3144" s="1330">
        <v>50</v>
      </c>
      <c r="G3144" s="3148"/>
      <c r="H3144" s="1721">
        <v>19800</v>
      </c>
      <c r="I3144" s="3148"/>
      <c r="J3144" s="4463"/>
    </row>
    <row r="3145" spans="1:10" ht="25.5">
      <c r="A3145" s="4520"/>
      <c r="B3145" s="4125"/>
      <c r="C3145" s="1330" t="s">
        <v>16468</v>
      </c>
      <c r="D3145" s="3148"/>
      <c r="E3145" s="1330" t="s">
        <v>2382</v>
      </c>
      <c r="F3145" s="1330">
        <v>108</v>
      </c>
      <c r="G3145" s="3148"/>
      <c r="H3145" s="1721">
        <v>80200</v>
      </c>
      <c r="I3145" s="3148"/>
      <c r="J3145" s="4463"/>
    </row>
    <row r="3146" spans="1:10" ht="25.5">
      <c r="A3146" s="4520"/>
      <c r="B3146" s="4125"/>
      <c r="C3146" s="1330" t="s">
        <v>16469</v>
      </c>
      <c r="D3146" s="3148"/>
      <c r="E3146" s="1330" t="s">
        <v>1826</v>
      </c>
      <c r="F3146" s="1330">
        <v>5</v>
      </c>
      <c r="G3146" s="3148"/>
      <c r="H3146" s="1721">
        <v>106487</v>
      </c>
      <c r="I3146" s="3148"/>
      <c r="J3146" s="4463"/>
    </row>
    <row r="3147" spans="1:10" ht="38.25">
      <c r="A3147" s="4521"/>
      <c r="B3147" s="4126"/>
      <c r="C3147" s="1330" t="s">
        <v>16470</v>
      </c>
      <c r="D3147" s="3148"/>
      <c r="E3147" s="1330" t="s">
        <v>1826</v>
      </c>
      <c r="F3147" s="1330">
        <v>2</v>
      </c>
      <c r="G3147" s="3148"/>
      <c r="H3147" s="1330">
        <v>50000.17</v>
      </c>
      <c r="I3147" s="3148"/>
      <c r="J3147" s="4464"/>
    </row>
    <row r="3148" spans="1:10" ht="25.5">
      <c r="A3148" s="4519">
        <v>530</v>
      </c>
      <c r="B3148" s="4447" t="s">
        <v>16471</v>
      </c>
      <c r="C3148" s="1296" t="s">
        <v>14368</v>
      </c>
      <c r="D3148" s="3149"/>
      <c r="E3148" s="1296"/>
      <c r="F3148" s="1296"/>
      <c r="G3148" s="3149"/>
      <c r="H3148" s="1296" t="s">
        <v>16472</v>
      </c>
      <c r="I3148" s="3148"/>
      <c r="J3148" s="4462" t="s">
        <v>16407</v>
      </c>
    </row>
    <row r="3149" spans="1:10" ht="25.5">
      <c r="A3149" s="4520"/>
      <c r="B3149" s="4125"/>
      <c r="C3149" s="1321" t="s">
        <v>16468</v>
      </c>
      <c r="D3149" s="3148"/>
      <c r="E3149" s="1330" t="s">
        <v>2382</v>
      </c>
      <c r="F3149" s="1330">
        <v>70</v>
      </c>
      <c r="G3149" s="3148"/>
      <c r="H3149" s="2899">
        <v>17500</v>
      </c>
      <c r="I3149" s="3148"/>
      <c r="J3149" s="4463"/>
    </row>
    <row r="3150" spans="1:10" ht="38.25">
      <c r="A3150" s="4520"/>
      <c r="B3150" s="4125"/>
      <c r="C3150" s="1330" t="s">
        <v>16473</v>
      </c>
      <c r="D3150" s="3148"/>
      <c r="E3150" s="1330" t="s">
        <v>1826</v>
      </c>
      <c r="F3150" s="1330">
        <v>5</v>
      </c>
      <c r="G3150" s="3148"/>
      <c r="H3150" s="2899">
        <v>55000</v>
      </c>
      <c r="I3150" s="3148"/>
      <c r="J3150" s="4463"/>
    </row>
    <row r="3151" spans="1:10">
      <c r="A3151" s="4521"/>
      <c r="B3151" s="4126"/>
      <c r="C3151" s="1330" t="s">
        <v>16467</v>
      </c>
      <c r="D3151" s="3148"/>
      <c r="E3151" s="1330" t="s">
        <v>2382</v>
      </c>
      <c r="F3151" s="1330">
        <v>30</v>
      </c>
      <c r="G3151" s="3148"/>
      <c r="H3151" s="2899">
        <v>5200</v>
      </c>
      <c r="I3151" s="3148"/>
      <c r="J3151" s="4464"/>
    </row>
    <row r="3152" spans="1:10">
      <c r="A3152" s="3136"/>
      <c r="B3152" s="3210" t="s">
        <v>6844</v>
      </c>
      <c r="C3152" s="1296"/>
      <c r="D3152" s="3149"/>
      <c r="E3152" s="3149"/>
      <c r="F3152" s="3149"/>
      <c r="G3152" s="3149"/>
      <c r="H3152" s="1225">
        <v>6688247.21</v>
      </c>
      <c r="I3152" s="3148"/>
      <c r="J3152" s="3126"/>
    </row>
    <row r="3153" spans="1:10" ht="25.5">
      <c r="A3153" s="4522">
        <v>531</v>
      </c>
      <c r="B3153" s="4501" t="s">
        <v>16474</v>
      </c>
      <c r="C3153" s="3274" t="s">
        <v>16475</v>
      </c>
      <c r="D3153" s="2844"/>
      <c r="E3153" s="2844"/>
      <c r="F3153" s="851">
        <v>750</v>
      </c>
      <c r="G3153" s="851"/>
      <c r="H3153" s="851">
        <v>111461.48</v>
      </c>
      <c r="I3153" s="851">
        <v>111461.48</v>
      </c>
      <c r="J3153" s="4447" t="s">
        <v>16476</v>
      </c>
    </row>
    <row r="3154" spans="1:10" ht="25.5">
      <c r="A3154" s="4522"/>
      <c r="B3154" s="4501"/>
      <c r="C3154" s="1330" t="s">
        <v>16477</v>
      </c>
      <c r="D3154" s="2844"/>
      <c r="E3154" s="2844"/>
      <c r="F3154" s="2844">
        <v>750</v>
      </c>
      <c r="G3154" s="2844"/>
      <c r="H3154" s="2844">
        <v>44325</v>
      </c>
      <c r="I3154" s="2844">
        <v>44325</v>
      </c>
      <c r="J3154" s="4125"/>
    </row>
    <row r="3155" spans="1:10" ht="25.5">
      <c r="A3155" s="4522"/>
      <c r="B3155" s="4501"/>
      <c r="C3155" s="1330" t="s">
        <v>16478</v>
      </c>
      <c r="D3155" s="2844"/>
      <c r="E3155" s="2844" t="s">
        <v>16479</v>
      </c>
      <c r="F3155" s="2844"/>
      <c r="G3155" s="2844"/>
      <c r="H3155" s="2844">
        <v>1111.44</v>
      </c>
      <c r="I3155" s="2844">
        <v>1111.44</v>
      </c>
      <c r="J3155" s="4125"/>
    </row>
    <row r="3156" spans="1:10" ht="39">
      <c r="A3156" s="4522"/>
      <c r="B3156" s="4501"/>
      <c r="C3156" s="1862" t="s">
        <v>16480</v>
      </c>
      <c r="D3156" s="2844"/>
      <c r="E3156" s="2844" t="s">
        <v>16479</v>
      </c>
      <c r="F3156" s="2844"/>
      <c r="G3156" s="2844"/>
      <c r="H3156" s="2844">
        <v>2210.4</v>
      </c>
      <c r="I3156" s="2844">
        <v>2210.4</v>
      </c>
      <c r="J3156" s="4125"/>
    </row>
    <row r="3157" spans="1:10" ht="39">
      <c r="A3157" s="4522"/>
      <c r="B3157" s="4501"/>
      <c r="C3157" s="1862" t="s">
        <v>16481</v>
      </c>
      <c r="D3157" s="2844"/>
      <c r="E3157" s="2844" t="s">
        <v>16482</v>
      </c>
      <c r="F3157" s="2844"/>
      <c r="G3157" s="2844"/>
      <c r="H3157" s="2844">
        <v>4547.3999999999996</v>
      </c>
      <c r="I3157" s="2844">
        <v>4547.3999999999996</v>
      </c>
      <c r="J3157" s="4125"/>
    </row>
    <row r="3158" spans="1:10" ht="26.25">
      <c r="A3158" s="4522"/>
      <c r="B3158" s="4501"/>
      <c r="C3158" s="1862" t="s">
        <v>16483</v>
      </c>
      <c r="D3158" s="2844"/>
      <c r="E3158" s="2844" t="s">
        <v>16484</v>
      </c>
      <c r="F3158" s="2844"/>
      <c r="G3158" s="2844"/>
      <c r="H3158" s="2844">
        <v>7000</v>
      </c>
      <c r="I3158" s="2844">
        <v>7000</v>
      </c>
      <c r="J3158" s="4125"/>
    </row>
    <row r="3159" spans="1:10" ht="26.25">
      <c r="A3159" s="4522"/>
      <c r="B3159" s="4501"/>
      <c r="C3159" s="1862" t="s">
        <v>16485</v>
      </c>
      <c r="D3159" s="2844"/>
      <c r="E3159" s="2844" t="s">
        <v>16486</v>
      </c>
      <c r="F3159" s="2844"/>
      <c r="G3159" s="2844"/>
      <c r="H3159" s="2844">
        <v>1702.5</v>
      </c>
      <c r="I3159" s="2844">
        <v>1702.5</v>
      </c>
      <c r="J3159" s="4125"/>
    </row>
    <row r="3160" spans="1:10" ht="39">
      <c r="A3160" s="4522"/>
      <c r="B3160" s="4501"/>
      <c r="C3160" s="1862" t="s">
        <v>16487</v>
      </c>
      <c r="D3160" s="2844"/>
      <c r="E3160" s="2844" t="s">
        <v>16488</v>
      </c>
      <c r="F3160" s="2844"/>
      <c r="G3160" s="2844"/>
      <c r="H3160" s="1768">
        <v>40375</v>
      </c>
      <c r="I3160" s="1768">
        <v>40375</v>
      </c>
      <c r="J3160" s="4125"/>
    </row>
    <row r="3161" spans="1:10" ht="39">
      <c r="A3161" s="4522"/>
      <c r="B3161" s="4501"/>
      <c r="C3161" s="1862" t="s">
        <v>16489</v>
      </c>
      <c r="D3161" s="2844"/>
      <c r="E3161" s="2844" t="s">
        <v>16488</v>
      </c>
      <c r="F3161" s="2844"/>
      <c r="G3161" s="2844"/>
      <c r="H3161" s="1768">
        <v>3810.54</v>
      </c>
      <c r="I3161" s="1768">
        <v>3810.54</v>
      </c>
      <c r="J3161" s="4125"/>
    </row>
    <row r="3162" spans="1:10" ht="26.25">
      <c r="A3162" s="4522"/>
      <c r="B3162" s="4501"/>
      <c r="C3162" s="1862" t="s">
        <v>16490</v>
      </c>
      <c r="D3162" s="2844"/>
      <c r="E3162" s="2844" t="s">
        <v>16491</v>
      </c>
      <c r="F3162" s="2844"/>
      <c r="G3162" s="2844"/>
      <c r="H3162" s="1768">
        <v>5297.2</v>
      </c>
      <c r="I3162" s="1768">
        <v>5297.2</v>
      </c>
      <c r="J3162" s="4125"/>
    </row>
    <row r="3163" spans="1:10">
      <c r="A3163" s="4522"/>
      <c r="B3163" s="4501"/>
      <c r="C3163" s="1862" t="s">
        <v>16492</v>
      </c>
      <c r="D3163" s="2844"/>
      <c r="E3163" s="3151"/>
      <c r="F3163" s="3151">
        <v>40</v>
      </c>
      <c r="G3163" s="2844"/>
      <c r="H3163" s="1768">
        <v>1082</v>
      </c>
      <c r="I3163" s="3275">
        <v>1082</v>
      </c>
      <c r="J3163" s="4518"/>
    </row>
    <row r="3164" spans="1:10" ht="26.25">
      <c r="A3164" s="4523">
        <v>532</v>
      </c>
      <c r="B3164" s="4447" t="s">
        <v>16493</v>
      </c>
      <c r="C3164" s="3276" t="s">
        <v>16494</v>
      </c>
      <c r="D3164" s="2844"/>
      <c r="E3164" s="3151"/>
      <c r="F3164" s="3151"/>
      <c r="G3164" s="2844"/>
      <c r="H3164" s="3277">
        <v>1</v>
      </c>
      <c r="I3164" s="3278">
        <v>1</v>
      </c>
      <c r="J3164" s="4447" t="s">
        <v>16495</v>
      </c>
    </row>
    <row r="3165" spans="1:10" ht="26.25">
      <c r="A3165" s="4524"/>
      <c r="B3165" s="4125"/>
      <c r="C3165" s="1862" t="s">
        <v>16496</v>
      </c>
      <c r="D3165" s="2844"/>
      <c r="E3165" s="3151" t="s">
        <v>1463</v>
      </c>
      <c r="F3165" s="3151">
        <v>775</v>
      </c>
      <c r="G3165" s="2844"/>
      <c r="H3165" s="3277"/>
      <c r="I3165" s="3278"/>
      <c r="J3165" s="4125"/>
    </row>
    <row r="3166" spans="1:10" ht="26.25">
      <c r="A3166" s="4524"/>
      <c r="B3166" s="4125"/>
      <c r="C3166" s="1862" t="s">
        <v>16497</v>
      </c>
      <c r="D3166" s="2844"/>
      <c r="E3166" s="3151" t="s">
        <v>1826</v>
      </c>
      <c r="F3166" s="3151">
        <v>9</v>
      </c>
      <c r="G3166" s="2844"/>
      <c r="H3166" s="3277"/>
      <c r="I3166" s="3278"/>
      <c r="J3166" s="4125"/>
    </row>
    <row r="3167" spans="1:10">
      <c r="A3167" s="4524"/>
      <c r="B3167" s="4125"/>
      <c r="C3167" s="1862" t="s">
        <v>16498</v>
      </c>
      <c r="D3167" s="2844"/>
      <c r="E3167" s="3151" t="s">
        <v>1826</v>
      </c>
      <c r="F3167" s="3151">
        <v>9</v>
      </c>
      <c r="G3167" s="2844"/>
      <c r="H3167" s="3277"/>
      <c r="I3167" s="3278"/>
      <c r="J3167" s="4125"/>
    </row>
    <row r="3168" spans="1:10">
      <c r="A3168" s="4525"/>
      <c r="B3168" s="4126"/>
      <c r="C3168" s="1862" t="s">
        <v>16499</v>
      </c>
      <c r="D3168" s="2844"/>
      <c r="E3168" s="3151" t="s">
        <v>1826</v>
      </c>
      <c r="F3168" s="3151">
        <v>9</v>
      </c>
      <c r="G3168" s="2844"/>
      <c r="H3168" s="3277"/>
      <c r="I3168" s="3278"/>
      <c r="J3168" s="4126"/>
    </row>
    <row r="3169" spans="1:10" ht="25.5">
      <c r="A3169" s="4511">
        <v>533</v>
      </c>
      <c r="B3169" s="4501" t="s">
        <v>16500</v>
      </c>
      <c r="C3169" s="1330" t="s">
        <v>16501</v>
      </c>
      <c r="D3169" s="2844"/>
      <c r="E3169" s="3151"/>
      <c r="F3169" s="3151"/>
      <c r="G3169" s="2844"/>
      <c r="H3169" s="1814">
        <v>1</v>
      </c>
      <c r="I3169" s="3054">
        <v>1</v>
      </c>
      <c r="J3169" s="4512" t="s">
        <v>16502</v>
      </c>
    </row>
    <row r="3170" spans="1:10">
      <c r="A3170" s="4511"/>
      <c r="B3170" s="4501"/>
      <c r="C3170" s="1862" t="s">
        <v>16503</v>
      </c>
      <c r="D3170" s="2844"/>
      <c r="E3170" s="3151" t="s">
        <v>14727</v>
      </c>
      <c r="F3170" s="3151">
        <v>340</v>
      </c>
      <c r="G3170" s="2844"/>
      <c r="H3170" s="1768"/>
      <c r="I3170" s="3275"/>
      <c r="J3170" s="4513"/>
    </row>
    <row r="3171" spans="1:10">
      <c r="A3171" s="4511"/>
      <c r="B3171" s="4501"/>
      <c r="C3171" s="1862" t="s">
        <v>16504</v>
      </c>
      <c r="D3171" s="2844"/>
      <c r="E3171" s="3151" t="s">
        <v>1826</v>
      </c>
      <c r="F3171" s="3151">
        <v>11</v>
      </c>
      <c r="G3171" s="2844"/>
      <c r="H3171" s="1768"/>
      <c r="I3171" s="3275"/>
      <c r="J3171" s="4513"/>
    </row>
    <row r="3172" spans="1:10">
      <c r="A3172" s="4511"/>
      <c r="B3172" s="4501"/>
      <c r="C3172" s="1862" t="s">
        <v>16505</v>
      </c>
      <c r="D3172" s="2844"/>
      <c r="E3172" s="3151" t="s">
        <v>1826</v>
      </c>
      <c r="F3172" s="3151">
        <v>11</v>
      </c>
      <c r="G3172" s="2844"/>
      <c r="H3172" s="1768"/>
      <c r="I3172" s="3275"/>
      <c r="J3172" s="4513"/>
    </row>
    <row r="3173" spans="1:10">
      <c r="A3173" s="4511"/>
      <c r="B3173" s="4501"/>
      <c r="C3173" s="1862" t="s">
        <v>16506</v>
      </c>
      <c r="D3173" s="2844"/>
      <c r="E3173" s="3151" t="s">
        <v>1826</v>
      </c>
      <c r="F3173" s="3151">
        <v>11</v>
      </c>
      <c r="G3173" s="2844"/>
      <c r="H3173" s="1768"/>
      <c r="I3173" s="3275"/>
      <c r="J3173" s="4514"/>
    </row>
    <row r="3174" spans="1:10" ht="15" customHeight="1">
      <c r="A3174" s="4456">
        <v>534</v>
      </c>
      <c r="B3174" s="4447" t="s">
        <v>16507</v>
      </c>
      <c r="C3174" s="851" t="s">
        <v>16508</v>
      </c>
      <c r="D3174" s="2844"/>
      <c r="E3174" s="2844"/>
      <c r="F3174" s="2844"/>
      <c r="G3174" s="2844"/>
      <c r="H3174" s="851">
        <v>19641761.030000001</v>
      </c>
      <c r="I3174" s="851">
        <v>19641761.030000001</v>
      </c>
      <c r="J3174" s="4447" t="s">
        <v>16509</v>
      </c>
    </row>
    <row r="3175" spans="1:10">
      <c r="A3175" s="4515"/>
      <c r="B3175" s="4517"/>
      <c r="C3175" s="2844" t="s">
        <v>16510</v>
      </c>
      <c r="D3175" s="2844"/>
      <c r="E3175" s="2844" t="s">
        <v>1826</v>
      </c>
      <c r="F3175" s="2844">
        <v>88</v>
      </c>
      <c r="G3175" s="2844"/>
      <c r="H3175" s="2844">
        <v>1340987.1000000001</v>
      </c>
      <c r="I3175" s="2844">
        <v>1340987.1000000001</v>
      </c>
      <c r="J3175" s="4482"/>
    </row>
    <row r="3176" spans="1:10">
      <c r="A3176" s="4515"/>
      <c r="B3176" s="4517"/>
      <c r="C3176" s="2844" t="s">
        <v>16511</v>
      </c>
      <c r="D3176" s="2844"/>
      <c r="E3176" s="2844" t="s">
        <v>1826</v>
      </c>
      <c r="F3176" s="2844"/>
      <c r="G3176" s="2844">
        <v>88</v>
      </c>
      <c r="H3176" s="2844">
        <v>10003222.189999999</v>
      </c>
      <c r="I3176" s="2844">
        <v>10003222.189999999</v>
      </c>
      <c r="J3176" s="4482"/>
    </row>
    <row r="3177" spans="1:10">
      <c r="A3177" s="4515"/>
      <c r="B3177" s="4517"/>
      <c r="C3177" s="2844" t="s">
        <v>14984</v>
      </c>
      <c r="D3177" s="2844"/>
      <c r="E3177" s="2844" t="s">
        <v>1826</v>
      </c>
      <c r="F3177" s="2844">
        <v>88</v>
      </c>
      <c r="G3177" s="2844"/>
      <c r="H3177" s="2844">
        <v>2790984.53</v>
      </c>
      <c r="I3177" s="2844">
        <v>2790984.53</v>
      </c>
      <c r="J3177" s="4482"/>
    </row>
    <row r="3178" spans="1:10">
      <c r="A3178" s="4515"/>
      <c r="B3178" s="4517"/>
      <c r="C3178" s="2844" t="s">
        <v>4308</v>
      </c>
      <c r="D3178" s="2844"/>
      <c r="E3178" s="2844" t="s">
        <v>1826</v>
      </c>
      <c r="F3178" s="2844">
        <v>88</v>
      </c>
      <c r="G3178" s="2844"/>
      <c r="H3178" s="2844">
        <v>1112477.96</v>
      </c>
      <c r="I3178" s="2844">
        <v>1112477.96</v>
      </c>
      <c r="J3178" s="4482"/>
    </row>
    <row r="3179" spans="1:10">
      <c r="A3179" s="4515"/>
      <c r="B3179" s="4517"/>
      <c r="C3179" s="2844" t="s">
        <v>15734</v>
      </c>
      <c r="D3179" s="2844"/>
      <c r="E3179" s="2844" t="s">
        <v>1826</v>
      </c>
      <c r="F3179" s="2844">
        <v>88</v>
      </c>
      <c r="G3179" s="2844"/>
      <c r="H3179" s="2844">
        <v>271623.28000000003</v>
      </c>
      <c r="I3179" s="2844">
        <v>271623.28000000003</v>
      </c>
      <c r="J3179" s="4482"/>
    </row>
    <row r="3180" spans="1:10">
      <c r="A3180" s="4515"/>
      <c r="B3180" s="4517"/>
      <c r="C3180" s="2844" t="s">
        <v>14514</v>
      </c>
      <c r="D3180" s="2844"/>
      <c r="E3180" s="2844" t="s">
        <v>2382</v>
      </c>
      <c r="F3180" s="2844">
        <v>924</v>
      </c>
      <c r="G3180" s="2844"/>
      <c r="H3180" s="2844">
        <v>1021012.01</v>
      </c>
      <c r="I3180" s="2844">
        <v>1021012.01</v>
      </c>
      <c r="J3180" s="4482"/>
    </row>
    <row r="3181" spans="1:10">
      <c r="A3181" s="4515"/>
      <c r="B3181" s="4517"/>
      <c r="C3181" s="2844" t="s">
        <v>16512</v>
      </c>
      <c r="D3181" s="2844"/>
      <c r="E3181" s="2844" t="s">
        <v>2382</v>
      </c>
      <c r="F3181" s="2844">
        <v>2815</v>
      </c>
      <c r="G3181" s="2844"/>
      <c r="H3181" s="2844">
        <v>2850699.08</v>
      </c>
      <c r="I3181" s="2844">
        <v>2850699.08</v>
      </c>
      <c r="J3181" s="4482"/>
    </row>
    <row r="3182" spans="1:10" ht="25.5">
      <c r="A3182" s="4516"/>
      <c r="B3182" s="4518"/>
      <c r="C3182" s="1330" t="s">
        <v>16513</v>
      </c>
      <c r="D3182" s="2844"/>
      <c r="E3182" s="2844" t="s">
        <v>1826</v>
      </c>
      <c r="F3182" s="2844">
        <v>2</v>
      </c>
      <c r="G3182" s="2844"/>
      <c r="H3182" s="2844">
        <v>250754.88</v>
      </c>
      <c r="I3182" s="2844">
        <v>250754.88</v>
      </c>
      <c r="J3182" s="4483"/>
    </row>
    <row r="3183" spans="1:10" ht="51">
      <c r="A3183" s="4456">
        <v>535</v>
      </c>
      <c r="B3183" s="4447" t="s">
        <v>16514</v>
      </c>
      <c r="C3183" s="1296" t="s">
        <v>16515</v>
      </c>
      <c r="D3183" s="2844"/>
      <c r="E3183" s="2844"/>
      <c r="F3183" s="2844"/>
      <c r="G3183" s="2844"/>
      <c r="H3183" s="1814">
        <v>1</v>
      </c>
      <c r="I3183" s="1814">
        <v>1</v>
      </c>
      <c r="J3183" s="4447" t="s">
        <v>16516</v>
      </c>
    </row>
    <row r="3184" spans="1:10" ht="38.25">
      <c r="A3184" s="4457"/>
      <c r="B3184" s="4125"/>
      <c r="C3184" s="3280" t="s">
        <v>16517</v>
      </c>
      <c r="D3184" s="2844"/>
      <c r="E3184" s="2844" t="s">
        <v>1463</v>
      </c>
      <c r="F3184" s="2844">
        <v>390</v>
      </c>
      <c r="G3184" s="2844"/>
      <c r="H3184" s="1814"/>
      <c r="I3184" s="1814"/>
      <c r="J3184" s="4125"/>
    </row>
    <row r="3185" spans="1:10">
      <c r="A3185" s="4457"/>
      <c r="B3185" s="4125"/>
      <c r="C3185" s="1330" t="s">
        <v>16518</v>
      </c>
      <c r="D3185" s="2844"/>
      <c r="E3185" s="2844" t="s">
        <v>1826</v>
      </c>
      <c r="F3185" s="2844">
        <v>10</v>
      </c>
      <c r="G3185" s="2844"/>
      <c r="H3185" s="1814"/>
      <c r="I3185" s="1814"/>
      <c r="J3185" s="4125"/>
    </row>
    <row r="3186" spans="1:10" ht="25.5">
      <c r="A3186" s="4457"/>
      <c r="B3186" s="4125"/>
      <c r="C3186" s="1330" t="s">
        <v>16519</v>
      </c>
      <c r="D3186" s="2844"/>
      <c r="E3186" s="2844" t="s">
        <v>1826</v>
      </c>
      <c r="F3186" s="2844">
        <v>8</v>
      </c>
      <c r="G3186" s="2844"/>
      <c r="H3186" s="1814"/>
      <c r="I3186" s="1814"/>
      <c r="J3186" s="4125"/>
    </row>
    <row r="3187" spans="1:10">
      <c r="A3187" s="4457"/>
      <c r="B3187" s="4125"/>
      <c r="C3187" s="1330" t="s">
        <v>16520</v>
      </c>
      <c r="D3187" s="2844"/>
      <c r="E3187" s="2844" t="s">
        <v>1826</v>
      </c>
      <c r="F3187" s="2844">
        <v>19</v>
      </c>
      <c r="G3187" s="2844"/>
      <c r="H3187" s="1814"/>
      <c r="I3187" s="1814"/>
      <c r="J3187" s="4125"/>
    </row>
    <row r="3188" spans="1:10" ht="25.5">
      <c r="A3188" s="4457"/>
      <c r="B3188" s="4125"/>
      <c r="C3188" s="1330" t="s">
        <v>16521</v>
      </c>
      <c r="D3188" s="2844"/>
      <c r="E3188" s="2844" t="s">
        <v>1826</v>
      </c>
      <c r="F3188" s="2844">
        <v>8</v>
      </c>
      <c r="G3188" s="2844"/>
      <c r="H3188" s="1814"/>
      <c r="I3188" s="1814"/>
      <c r="J3188" s="4125"/>
    </row>
    <row r="3189" spans="1:10">
      <c r="A3189" s="4458"/>
      <c r="B3189" s="4126"/>
      <c r="C3189" s="1330" t="s">
        <v>16522</v>
      </c>
      <c r="D3189" s="2844"/>
      <c r="E3189" s="2844" t="s">
        <v>1826</v>
      </c>
      <c r="F3189" s="2844">
        <v>8</v>
      </c>
      <c r="G3189" s="2844"/>
      <c r="H3189" s="1814"/>
      <c r="I3189" s="1814"/>
      <c r="J3189" s="4126"/>
    </row>
    <row r="3190" spans="1:10" ht="25.5">
      <c r="A3190" s="4474">
        <v>536</v>
      </c>
      <c r="B3190" s="4507" t="s">
        <v>16523</v>
      </c>
      <c r="C3190" s="1296" t="s">
        <v>13952</v>
      </c>
      <c r="D3190" s="1330"/>
      <c r="E3190" s="1330"/>
      <c r="F3190" s="1330"/>
      <c r="G3190" s="1330"/>
      <c r="H3190" s="1721">
        <v>1</v>
      </c>
      <c r="I3190" s="1721">
        <v>1</v>
      </c>
      <c r="J3190" s="4447" t="s">
        <v>16524</v>
      </c>
    </row>
    <row r="3191" spans="1:10">
      <c r="A3191" s="4487"/>
      <c r="B3191" s="4508"/>
      <c r="C3191" s="1926" t="s">
        <v>16525</v>
      </c>
      <c r="D3191" s="1330"/>
      <c r="E3191" s="1926" t="s">
        <v>1463</v>
      </c>
      <c r="F3191" s="1926">
        <v>600</v>
      </c>
      <c r="G3191" s="1560"/>
      <c r="H3191" s="1721"/>
      <c r="I3191" s="1721"/>
      <c r="J3191" s="4509"/>
    </row>
    <row r="3192" spans="1:10">
      <c r="A3192" s="4487"/>
      <c r="B3192" s="4508"/>
      <c r="C3192" s="1926" t="s">
        <v>16526</v>
      </c>
      <c r="D3192" s="1926" t="s">
        <v>14163</v>
      </c>
      <c r="E3192" s="1926" t="s">
        <v>1826</v>
      </c>
      <c r="F3192" s="1926">
        <v>23</v>
      </c>
      <c r="G3192" s="1560"/>
      <c r="H3192" s="1721"/>
      <c r="I3192" s="1721"/>
      <c r="J3192" s="4509"/>
    </row>
    <row r="3193" spans="1:10">
      <c r="A3193" s="4487"/>
      <c r="B3193" s="4508"/>
      <c r="C3193" s="1926" t="s">
        <v>16527</v>
      </c>
      <c r="D3193" s="1926"/>
      <c r="E3193" s="1926" t="s">
        <v>1826</v>
      </c>
      <c r="F3193" s="1926">
        <v>23</v>
      </c>
      <c r="G3193" s="1560"/>
      <c r="H3193" s="1721"/>
      <c r="I3193" s="1721"/>
      <c r="J3193" s="4509"/>
    </row>
    <row r="3194" spans="1:10">
      <c r="A3194" s="4488"/>
      <c r="B3194" s="4375"/>
      <c r="C3194" s="3189" t="s">
        <v>16528</v>
      </c>
      <c r="D3194" s="3189" t="s">
        <v>16529</v>
      </c>
      <c r="E3194" s="3189" t="s">
        <v>1826</v>
      </c>
      <c r="F3194" s="3189"/>
      <c r="G3194" s="1560">
        <v>24</v>
      </c>
      <c r="H3194" s="1721"/>
      <c r="I3194" s="1721"/>
      <c r="J3194" s="4510"/>
    </row>
    <row r="3195" spans="1:10" ht="25.5">
      <c r="A3195" s="4474">
        <v>537</v>
      </c>
      <c r="B3195" s="4501" t="s">
        <v>16530</v>
      </c>
      <c r="C3195" s="1296" t="s">
        <v>16531</v>
      </c>
      <c r="D3195" s="1926"/>
      <c r="E3195" s="1926"/>
      <c r="F3195" s="1926"/>
      <c r="G3195" s="1560"/>
      <c r="H3195" s="1721">
        <v>1</v>
      </c>
      <c r="I3195" s="1721">
        <v>1</v>
      </c>
      <c r="J3195" s="4447" t="s">
        <v>16524</v>
      </c>
    </row>
    <row r="3196" spans="1:10">
      <c r="A3196" s="4480"/>
      <c r="B3196" s="4501"/>
      <c r="C3196" s="1926" t="s">
        <v>14257</v>
      </c>
      <c r="D3196" s="1926" t="s">
        <v>16035</v>
      </c>
      <c r="E3196" s="1926" t="s">
        <v>1463</v>
      </c>
      <c r="F3196" s="1926">
        <v>150</v>
      </c>
      <c r="G3196" s="1560"/>
      <c r="H3196" s="1721"/>
      <c r="I3196" s="1721"/>
      <c r="J3196" s="4482"/>
    </row>
    <row r="3197" spans="1:10">
      <c r="A3197" s="4480"/>
      <c r="B3197" s="4501"/>
      <c r="C3197" s="1926" t="s">
        <v>14251</v>
      </c>
      <c r="D3197" s="1926" t="s">
        <v>14163</v>
      </c>
      <c r="E3197" s="1926" t="s">
        <v>1826</v>
      </c>
      <c r="F3197" s="1926">
        <v>5</v>
      </c>
      <c r="G3197" s="1560"/>
      <c r="H3197" s="1721"/>
      <c r="I3197" s="1721"/>
      <c r="J3197" s="4482"/>
    </row>
    <row r="3198" spans="1:10">
      <c r="A3198" s="4480"/>
      <c r="B3198" s="4501"/>
      <c r="C3198" s="1926" t="s">
        <v>16532</v>
      </c>
      <c r="D3198" s="1926" t="s">
        <v>16533</v>
      </c>
      <c r="E3198" s="1926" t="s">
        <v>1826</v>
      </c>
      <c r="F3198" s="1926">
        <v>5</v>
      </c>
      <c r="G3198" s="1560"/>
      <c r="H3198" s="1721"/>
      <c r="I3198" s="1721"/>
      <c r="J3198" s="4482"/>
    </row>
    <row r="3199" spans="1:10">
      <c r="A3199" s="4481"/>
      <c r="B3199" s="4501"/>
      <c r="C3199" s="3197" t="s">
        <v>16534</v>
      </c>
      <c r="D3199" s="3197" t="s">
        <v>16529</v>
      </c>
      <c r="E3199" s="3197" t="s">
        <v>1826</v>
      </c>
      <c r="F3199" s="3197"/>
      <c r="G3199" s="1560">
        <v>4</v>
      </c>
      <c r="H3199" s="1721"/>
      <c r="I3199" s="1721"/>
      <c r="J3199" s="4483"/>
    </row>
    <row r="3200" spans="1:10" ht="25.5">
      <c r="A3200" s="4474">
        <v>538</v>
      </c>
      <c r="B3200" s="4501" t="s">
        <v>16535</v>
      </c>
      <c r="C3200" s="1296" t="s">
        <v>16536</v>
      </c>
      <c r="D3200" s="3197"/>
      <c r="E3200" s="3197"/>
      <c r="F3200" s="3197"/>
      <c r="G3200" s="1560"/>
      <c r="H3200" s="1721">
        <v>1</v>
      </c>
      <c r="I3200" s="1721">
        <v>1</v>
      </c>
      <c r="J3200" s="4447" t="s">
        <v>16524</v>
      </c>
    </row>
    <row r="3201" spans="1:10">
      <c r="A3201" s="4487"/>
      <c r="B3201" s="4501"/>
      <c r="C3201" s="1926" t="s">
        <v>14257</v>
      </c>
      <c r="D3201" s="3197" t="s">
        <v>16035</v>
      </c>
      <c r="E3201" s="3197" t="s">
        <v>1463</v>
      </c>
      <c r="F3201" s="1926">
        <v>974</v>
      </c>
      <c r="G3201" s="1560"/>
      <c r="H3201" s="1721"/>
      <c r="I3201" s="1721"/>
      <c r="J3201" s="4482"/>
    </row>
    <row r="3202" spans="1:10">
      <c r="A3202" s="4487"/>
      <c r="B3202" s="4501"/>
      <c r="C3202" s="1926" t="s">
        <v>14257</v>
      </c>
      <c r="D3202" s="3197" t="s">
        <v>16537</v>
      </c>
      <c r="E3202" s="3197" t="s">
        <v>1463</v>
      </c>
      <c r="F3202" s="1926">
        <v>30</v>
      </c>
      <c r="G3202" s="1560"/>
      <c r="H3202" s="1721"/>
      <c r="I3202" s="1721"/>
      <c r="J3202" s="4482"/>
    </row>
    <row r="3203" spans="1:10">
      <c r="A3203" s="4487"/>
      <c r="B3203" s="4501"/>
      <c r="C3203" s="1926" t="s">
        <v>14251</v>
      </c>
      <c r="D3203" s="3197" t="s">
        <v>14163</v>
      </c>
      <c r="E3203" s="3197" t="s">
        <v>1470</v>
      </c>
      <c r="F3203" s="1926">
        <v>32</v>
      </c>
      <c r="G3203" s="1560"/>
      <c r="H3203" s="1721"/>
      <c r="I3203" s="1721"/>
      <c r="J3203" s="4482"/>
    </row>
    <row r="3204" spans="1:10">
      <c r="A3204" s="4487"/>
      <c r="B3204" s="4501"/>
      <c r="C3204" s="1926" t="s">
        <v>16532</v>
      </c>
      <c r="D3204" s="3197" t="s">
        <v>16533</v>
      </c>
      <c r="E3204" s="3197" t="s">
        <v>1470</v>
      </c>
      <c r="F3204" s="1926">
        <v>32</v>
      </c>
      <c r="G3204" s="1560"/>
      <c r="H3204" s="1721"/>
      <c r="I3204" s="1721"/>
      <c r="J3204" s="4482"/>
    </row>
    <row r="3205" spans="1:10">
      <c r="A3205" s="4487"/>
      <c r="B3205" s="4501"/>
      <c r="C3205" s="3197" t="s">
        <v>14249</v>
      </c>
      <c r="D3205" s="3197" t="s">
        <v>16538</v>
      </c>
      <c r="E3205" s="3197" t="s">
        <v>1470</v>
      </c>
      <c r="F3205" s="3236"/>
      <c r="G3205" s="3197">
        <v>30</v>
      </c>
      <c r="H3205" s="1721"/>
      <c r="I3205" s="1721"/>
      <c r="J3205" s="4482"/>
    </row>
    <row r="3206" spans="1:10">
      <c r="A3206" s="4488"/>
      <c r="B3206" s="4501"/>
      <c r="C3206" s="3197" t="s">
        <v>16539</v>
      </c>
      <c r="D3206" s="3197" t="s">
        <v>14137</v>
      </c>
      <c r="E3206" s="3197" t="s">
        <v>1470</v>
      </c>
      <c r="F3206" s="3236"/>
      <c r="G3206" s="3197">
        <v>3</v>
      </c>
      <c r="H3206" s="1721"/>
      <c r="I3206" s="1721"/>
      <c r="J3206" s="4483"/>
    </row>
    <row r="3207" spans="1:10" ht="89.25">
      <c r="A3207" s="3122">
        <v>539</v>
      </c>
      <c r="B3207" s="853" t="s">
        <v>16540</v>
      </c>
      <c r="C3207" s="1296" t="s">
        <v>16346</v>
      </c>
      <c r="D3207" s="3197"/>
      <c r="E3207" s="3197" t="s">
        <v>1463</v>
      </c>
      <c r="F3207" s="3197">
        <v>390</v>
      </c>
      <c r="G3207" s="1560"/>
      <c r="H3207" s="1721">
        <v>1</v>
      </c>
      <c r="I3207" s="1721">
        <v>1</v>
      </c>
      <c r="J3207" s="853" t="s">
        <v>16524</v>
      </c>
    </row>
    <row r="3208" spans="1:10" ht="89.25">
      <c r="A3208" s="3122">
        <v>540</v>
      </c>
      <c r="B3208" s="853" t="s">
        <v>16541</v>
      </c>
      <c r="C3208" s="1296" t="s">
        <v>16346</v>
      </c>
      <c r="D3208" s="3197"/>
      <c r="E3208" s="3197" t="s">
        <v>1463</v>
      </c>
      <c r="F3208" s="3197">
        <v>450</v>
      </c>
      <c r="G3208" s="1560"/>
      <c r="H3208" s="1721">
        <v>1</v>
      </c>
      <c r="I3208" s="1721">
        <v>1</v>
      </c>
      <c r="J3208" s="853" t="s">
        <v>16524</v>
      </c>
    </row>
    <row r="3209" spans="1:10" ht="89.25">
      <c r="A3209" s="3122">
        <v>541</v>
      </c>
      <c r="B3209" s="853" t="s">
        <v>16542</v>
      </c>
      <c r="C3209" s="1296" t="s">
        <v>16346</v>
      </c>
      <c r="D3209" s="3197"/>
      <c r="E3209" s="3197" t="s">
        <v>1463</v>
      </c>
      <c r="F3209" s="3197">
        <v>390</v>
      </c>
      <c r="G3209" s="1560"/>
      <c r="H3209" s="1721">
        <v>1</v>
      </c>
      <c r="I3209" s="1721">
        <v>1</v>
      </c>
      <c r="J3209" s="853" t="s">
        <v>16524</v>
      </c>
    </row>
    <row r="3210" spans="1:10" ht="25.5">
      <c r="A3210" s="4474">
        <v>542</v>
      </c>
      <c r="B3210" s="4447" t="s">
        <v>16543</v>
      </c>
      <c r="C3210" s="3197" t="s">
        <v>14967</v>
      </c>
      <c r="D3210" s="3281"/>
      <c r="E3210" s="3281" t="s">
        <v>1826</v>
      </c>
      <c r="F3210" s="3281">
        <v>1860</v>
      </c>
      <c r="G3210" s="3281">
        <v>62</v>
      </c>
      <c r="H3210" s="3197"/>
      <c r="I3210" s="3213"/>
      <c r="J3210" s="4447" t="s">
        <v>16524</v>
      </c>
    </row>
    <row r="3211" spans="1:10">
      <c r="A3211" s="4480"/>
      <c r="B3211" s="4505"/>
      <c r="C3211" s="1926" t="s">
        <v>14964</v>
      </c>
      <c r="D3211" s="3282"/>
      <c r="E3211" s="3282" t="s">
        <v>5740</v>
      </c>
      <c r="F3211" s="3282"/>
      <c r="G3211" s="3282"/>
      <c r="H3211" s="1926">
        <v>6150</v>
      </c>
      <c r="I3211" s="1926">
        <v>6150</v>
      </c>
      <c r="J3211" s="4482"/>
    </row>
    <row r="3212" spans="1:10">
      <c r="A3212" s="4480"/>
      <c r="B3212" s="4505"/>
      <c r="C3212" s="1926" t="s">
        <v>14965</v>
      </c>
      <c r="D3212" s="3282"/>
      <c r="E3212" s="3282"/>
      <c r="F3212" s="3282"/>
      <c r="G3212" s="3282"/>
      <c r="H3212" s="1926"/>
      <c r="I3212" s="1926"/>
      <c r="J3212" s="4482"/>
    </row>
    <row r="3213" spans="1:10">
      <c r="A3213" s="4480"/>
      <c r="B3213" s="4505"/>
      <c r="C3213" s="1926" t="s">
        <v>16544</v>
      </c>
      <c r="D3213" s="3282"/>
      <c r="E3213" s="3282" t="s">
        <v>16545</v>
      </c>
      <c r="F3213" s="3282"/>
      <c r="G3213" s="3282"/>
      <c r="H3213" s="1926">
        <v>15233.68</v>
      </c>
      <c r="I3213" s="1926">
        <v>15233.68</v>
      </c>
      <c r="J3213" s="4482"/>
    </row>
    <row r="3214" spans="1:10" ht="38.25">
      <c r="A3214" s="4480"/>
      <c r="B3214" s="4505"/>
      <c r="C3214" s="1926" t="s">
        <v>16546</v>
      </c>
      <c r="D3214" s="3282"/>
      <c r="E3214" s="3282" t="s">
        <v>3733</v>
      </c>
      <c r="F3214" s="3282"/>
      <c r="G3214" s="3282"/>
      <c r="H3214" s="1926">
        <v>51549</v>
      </c>
      <c r="I3214" s="1926">
        <v>51549</v>
      </c>
      <c r="J3214" s="4482"/>
    </row>
    <row r="3215" spans="1:10">
      <c r="A3215" s="4480"/>
      <c r="B3215" s="4505"/>
      <c r="C3215" s="1926" t="s">
        <v>16547</v>
      </c>
      <c r="D3215" s="3282"/>
      <c r="E3215" s="3282" t="s">
        <v>1826</v>
      </c>
      <c r="F3215" s="3282">
        <v>1</v>
      </c>
      <c r="G3215" s="3282"/>
      <c r="H3215" s="1926">
        <v>45270</v>
      </c>
      <c r="I3215" s="1926">
        <v>45270</v>
      </c>
      <c r="J3215" s="4482"/>
    </row>
    <row r="3216" spans="1:10">
      <c r="A3216" s="4480"/>
      <c r="B3216" s="4505"/>
      <c r="C3216" s="1926" t="s">
        <v>16548</v>
      </c>
      <c r="D3216" s="3282"/>
      <c r="E3216" s="3282" t="s">
        <v>1463</v>
      </c>
      <c r="F3216" s="3282">
        <v>20</v>
      </c>
      <c r="G3216" s="3282"/>
      <c r="H3216" s="1926">
        <v>6391</v>
      </c>
      <c r="I3216" s="1926">
        <v>6391</v>
      </c>
      <c r="J3216" s="4482"/>
    </row>
    <row r="3217" spans="1:10">
      <c r="A3217" s="4480"/>
      <c r="B3217" s="4505"/>
      <c r="C3217" s="1926" t="s">
        <v>16549</v>
      </c>
      <c r="D3217" s="3282"/>
      <c r="E3217" s="3282" t="s">
        <v>1463</v>
      </c>
      <c r="F3217" s="3282">
        <v>280</v>
      </c>
      <c r="G3217" s="3282"/>
      <c r="H3217" s="1926">
        <v>169164</v>
      </c>
      <c r="I3217" s="1926">
        <v>169164</v>
      </c>
      <c r="J3217" s="4482"/>
    </row>
    <row r="3218" spans="1:10">
      <c r="A3218" s="4481"/>
      <c r="B3218" s="4506"/>
      <c r="C3218" s="1926" t="s">
        <v>16550</v>
      </c>
      <c r="D3218" s="3282"/>
      <c r="E3218" s="3282" t="s">
        <v>1826</v>
      </c>
      <c r="F3218" s="3282">
        <v>2</v>
      </c>
      <c r="G3218" s="3282"/>
      <c r="H3218" s="1926">
        <v>17296</v>
      </c>
      <c r="I3218" s="1926">
        <v>17296</v>
      </c>
      <c r="J3218" s="4483"/>
    </row>
    <row r="3219" spans="1:10" ht="25.5">
      <c r="A3219" s="4474">
        <v>543</v>
      </c>
      <c r="B3219" s="4501" t="s">
        <v>16551</v>
      </c>
      <c r="C3219" s="1296" t="s">
        <v>16552</v>
      </c>
      <c r="D3219" s="1926"/>
      <c r="E3219" s="3282"/>
      <c r="F3219" s="1926"/>
      <c r="G3219" s="1926"/>
      <c r="H3219" s="3283">
        <v>1</v>
      </c>
      <c r="I3219" s="3283">
        <v>1</v>
      </c>
      <c r="J3219" s="4447" t="s">
        <v>16524</v>
      </c>
    </row>
    <row r="3220" spans="1:10" ht="25.5">
      <c r="A3220" s="4487"/>
      <c r="B3220" s="4501"/>
      <c r="C3220" s="3197" t="s">
        <v>13962</v>
      </c>
      <c r="D3220" s="1926" t="s">
        <v>16553</v>
      </c>
      <c r="E3220" s="3282" t="s">
        <v>1463</v>
      </c>
      <c r="F3220" s="1926">
        <v>1950</v>
      </c>
      <c r="G3220" s="1926"/>
      <c r="H3220" s="3213"/>
      <c r="I3220" s="1721"/>
      <c r="J3220" s="4482"/>
    </row>
    <row r="3221" spans="1:10">
      <c r="A3221" s="4487"/>
      <c r="B3221" s="4501"/>
      <c r="C3221" s="1926" t="s">
        <v>4308</v>
      </c>
      <c r="D3221" s="1926" t="s">
        <v>15074</v>
      </c>
      <c r="E3221" s="3282" t="s">
        <v>1826</v>
      </c>
      <c r="F3221" s="1926">
        <v>50</v>
      </c>
      <c r="G3221" s="1926"/>
      <c r="H3221" s="3213"/>
      <c r="I3221" s="1721"/>
      <c r="J3221" s="4482"/>
    </row>
    <row r="3222" spans="1:10">
      <c r="A3222" s="4487"/>
      <c r="B3222" s="4501"/>
      <c r="C3222" s="3197" t="s">
        <v>13955</v>
      </c>
      <c r="D3222" s="1926" t="s">
        <v>16554</v>
      </c>
      <c r="E3222" s="3282" t="s">
        <v>1826</v>
      </c>
      <c r="F3222" s="1926">
        <v>50</v>
      </c>
      <c r="G3222" s="1926"/>
      <c r="H3222" s="3213"/>
      <c r="I3222" s="1721"/>
      <c r="J3222" s="4482"/>
    </row>
    <row r="3223" spans="1:10">
      <c r="A3223" s="4488"/>
      <c r="B3223" s="4501"/>
      <c r="C3223" s="3197" t="s">
        <v>16555</v>
      </c>
      <c r="D3223" s="3197" t="s">
        <v>16556</v>
      </c>
      <c r="E3223" s="3281"/>
      <c r="F3223" s="3197"/>
      <c r="G3223" s="3197">
        <v>54</v>
      </c>
      <c r="H3223" s="3213"/>
      <c r="I3223" s="1721"/>
      <c r="J3223" s="4483"/>
    </row>
    <row r="3224" spans="1:10" ht="25.5">
      <c r="A3224" s="4474">
        <v>544</v>
      </c>
      <c r="B3224" s="4501" t="s">
        <v>16557</v>
      </c>
      <c r="C3224" s="1296" t="s">
        <v>16552</v>
      </c>
      <c r="D3224" s="1926"/>
      <c r="E3224" s="3282"/>
      <c r="F3224" s="1926"/>
      <c r="G3224" s="1926"/>
      <c r="H3224" s="3213">
        <v>1</v>
      </c>
      <c r="I3224" s="1721">
        <v>1</v>
      </c>
      <c r="J3224" s="4447" t="s">
        <v>16524</v>
      </c>
    </row>
    <row r="3225" spans="1:10" ht="25.5">
      <c r="A3225" s="4487"/>
      <c r="B3225" s="4501"/>
      <c r="C3225" s="1926" t="s">
        <v>13962</v>
      </c>
      <c r="D3225" s="1926" t="s">
        <v>16553</v>
      </c>
      <c r="E3225" s="3282" t="s">
        <v>1463</v>
      </c>
      <c r="F3225" s="1926">
        <v>1410</v>
      </c>
      <c r="G3225" s="1926"/>
      <c r="H3225" s="3213"/>
      <c r="I3225" s="1721"/>
      <c r="J3225" s="4482"/>
    </row>
    <row r="3226" spans="1:10">
      <c r="A3226" s="4487"/>
      <c r="B3226" s="4501"/>
      <c r="C3226" s="3197" t="s">
        <v>13962</v>
      </c>
      <c r="D3226" s="1926" t="s">
        <v>16558</v>
      </c>
      <c r="E3226" s="3282" t="s">
        <v>1463</v>
      </c>
      <c r="F3226" s="1926">
        <v>510</v>
      </c>
      <c r="G3226" s="1926"/>
      <c r="H3226" s="3213"/>
      <c r="I3226" s="1721"/>
      <c r="J3226" s="4482"/>
    </row>
    <row r="3227" spans="1:10">
      <c r="A3227" s="4487"/>
      <c r="B3227" s="4501"/>
      <c r="C3227" s="3197" t="s">
        <v>14037</v>
      </c>
      <c r="D3227" s="3197" t="s">
        <v>14321</v>
      </c>
      <c r="E3227" s="3282" t="s">
        <v>1826</v>
      </c>
      <c r="F3227" s="1926">
        <v>78</v>
      </c>
      <c r="G3227" s="1926"/>
      <c r="H3227" s="3213"/>
      <c r="I3227" s="1721"/>
      <c r="J3227" s="4482"/>
    </row>
    <row r="3228" spans="1:10">
      <c r="A3228" s="4487"/>
      <c r="B3228" s="4501"/>
      <c r="C3228" s="3197" t="s">
        <v>14037</v>
      </c>
      <c r="D3228" s="1926" t="s">
        <v>15074</v>
      </c>
      <c r="E3228" s="3282"/>
      <c r="F3228" s="1926">
        <v>3</v>
      </c>
      <c r="G3228" s="1926"/>
      <c r="H3228" s="3213"/>
      <c r="I3228" s="1721"/>
      <c r="J3228" s="4482"/>
    </row>
    <row r="3229" spans="1:10">
      <c r="A3229" s="4487"/>
      <c r="B3229" s="4501"/>
      <c r="C3229" s="3197" t="s">
        <v>13993</v>
      </c>
      <c r="D3229" s="1926" t="s">
        <v>16533</v>
      </c>
      <c r="E3229" s="3282"/>
      <c r="F3229" s="1926">
        <v>78</v>
      </c>
      <c r="G3229" s="1926"/>
      <c r="H3229" s="3213"/>
      <c r="I3229" s="1721"/>
      <c r="J3229" s="4482"/>
    </row>
    <row r="3230" spans="1:10">
      <c r="A3230" s="4487"/>
      <c r="B3230" s="4501"/>
      <c r="C3230" s="3197" t="s">
        <v>13993</v>
      </c>
      <c r="D3230" s="1926" t="s">
        <v>16559</v>
      </c>
      <c r="E3230" s="3282"/>
      <c r="F3230" s="1926">
        <v>3</v>
      </c>
      <c r="G3230" s="1926"/>
      <c r="H3230" s="3213"/>
      <c r="I3230" s="1721"/>
      <c r="J3230" s="4482"/>
    </row>
    <row r="3231" spans="1:10">
      <c r="A3231" s="4487"/>
      <c r="B3231" s="4501"/>
      <c r="C3231" s="3197" t="s">
        <v>5752</v>
      </c>
      <c r="D3231" s="3197" t="s">
        <v>16560</v>
      </c>
      <c r="E3231" s="3281"/>
      <c r="F3231" s="3197"/>
      <c r="G3231" s="3197">
        <v>55</v>
      </c>
      <c r="H3231" s="3213"/>
      <c r="I3231" s="1721"/>
      <c r="J3231" s="4482"/>
    </row>
    <row r="3232" spans="1:10">
      <c r="A3232" s="4488"/>
      <c r="B3232" s="4501"/>
      <c r="C3232" s="3197" t="s">
        <v>5752</v>
      </c>
      <c r="D3232" s="3197" t="s">
        <v>16556</v>
      </c>
      <c r="E3232" s="3281"/>
      <c r="F3232" s="3197"/>
      <c r="G3232" s="3197">
        <v>13</v>
      </c>
      <c r="H3232" s="3213"/>
      <c r="I3232" s="1721"/>
      <c r="J3232" s="4483"/>
    </row>
    <row r="3233" spans="1:10" ht="25.5">
      <c r="A3233" s="4474">
        <v>545</v>
      </c>
      <c r="B3233" s="4501" t="s">
        <v>16561</v>
      </c>
      <c r="C3233" s="1296" t="s">
        <v>16562</v>
      </c>
      <c r="D3233" s="1926"/>
      <c r="E3233" s="1926"/>
      <c r="F3233" s="1926"/>
      <c r="G3233" s="1926"/>
      <c r="H3233" s="3213">
        <v>1</v>
      </c>
      <c r="I3233" s="1721">
        <v>1</v>
      </c>
      <c r="J3233" s="4447" t="s">
        <v>16524</v>
      </c>
    </row>
    <row r="3234" spans="1:10">
      <c r="A3234" s="4480"/>
      <c r="B3234" s="4501"/>
      <c r="C3234" s="3197" t="s">
        <v>16563</v>
      </c>
      <c r="D3234" s="3197" t="s">
        <v>16035</v>
      </c>
      <c r="E3234" s="1926" t="s">
        <v>1463</v>
      </c>
      <c r="F3234" s="1926">
        <v>840</v>
      </c>
      <c r="G3234" s="1926"/>
      <c r="H3234" s="3213"/>
      <c r="I3234" s="1721"/>
      <c r="J3234" s="4482"/>
    </row>
    <row r="3235" spans="1:10">
      <c r="A3235" s="4480"/>
      <c r="B3235" s="4501"/>
      <c r="C3235" s="3197" t="s">
        <v>13962</v>
      </c>
      <c r="D3235" s="1926" t="s">
        <v>16558</v>
      </c>
      <c r="E3235" s="1926" t="s">
        <v>16564</v>
      </c>
      <c r="F3235" s="1926">
        <v>60</v>
      </c>
      <c r="G3235" s="1926"/>
      <c r="H3235" s="3213"/>
      <c r="I3235" s="1721"/>
      <c r="J3235" s="4482"/>
    </row>
    <row r="3236" spans="1:10">
      <c r="A3236" s="4480"/>
      <c r="B3236" s="4501"/>
      <c r="C3236" s="3197" t="s">
        <v>4308</v>
      </c>
      <c r="D3236" s="1926" t="s">
        <v>14163</v>
      </c>
      <c r="E3236" s="1926" t="s">
        <v>16565</v>
      </c>
      <c r="F3236" s="1926">
        <v>31</v>
      </c>
      <c r="G3236" s="1926"/>
      <c r="H3236" s="3213"/>
      <c r="I3236" s="1721"/>
      <c r="J3236" s="4482"/>
    </row>
    <row r="3237" spans="1:10">
      <c r="A3237" s="4480"/>
      <c r="B3237" s="4501"/>
      <c r="C3237" s="3197" t="s">
        <v>13993</v>
      </c>
      <c r="D3237" s="3197" t="s">
        <v>16533</v>
      </c>
      <c r="E3237" s="1926" t="s">
        <v>16565</v>
      </c>
      <c r="F3237" s="1926">
        <v>31</v>
      </c>
      <c r="G3237" s="1926"/>
      <c r="H3237" s="3213"/>
      <c r="I3237" s="1721"/>
      <c r="J3237" s="4482"/>
    </row>
    <row r="3238" spans="1:10">
      <c r="A3238" s="4480"/>
      <c r="B3238" s="4501"/>
      <c r="C3238" s="3197" t="s">
        <v>14154</v>
      </c>
      <c r="D3238" s="1926" t="s">
        <v>16566</v>
      </c>
      <c r="E3238" s="1926" t="s">
        <v>16565</v>
      </c>
      <c r="F3238" s="1926"/>
      <c r="G3238" s="1926">
        <v>1</v>
      </c>
      <c r="H3238" s="3213"/>
      <c r="I3238" s="1721"/>
      <c r="J3238" s="4482"/>
    </row>
    <row r="3239" spans="1:10" ht="25.5">
      <c r="A3239" s="4481"/>
      <c r="B3239" s="4501"/>
      <c r="C3239" s="3197" t="s">
        <v>16567</v>
      </c>
      <c r="D3239" s="3197" t="s">
        <v>16568</v>
      </c>
      <c r="E3239" s="3197"/>
      <c r="F3239" s="3197"/>
      <c r="G3239" s="3197">
        <v>16</v>
      </c>
      <c r="H3239" s="3213"/>
      <c r="I3239" s="1721"/>
      <c r="J3239" s="4483"/>
    </row>
    <row r="3240" spans="1:10" ht="25.5">
      <c r="A3240" s="4474">
        <v>546</v>
      </c>
      <c r="B3240" s="4447" t="s">
        <v>16569</v>
      </c>
      <c r="C3240" s="1296" t="s">
        <v>16562</v>
      </c>
      <c r="D3240" s="3197"/>
      <c r="E3240" s="3197"/>
      <c r="F3240" s="3197"/>
      <c r="G3240" s="3197"/>
      <c r="H3240" s="3213">
        <v>1</v>
      </c>
      <c r="I3240" s="1721">
        <v>1</v>
      </c>
      <c r="J3240" s="4447" t="s">
        <v>16524</v>
      </c>
    </row>
    <row r="3241" spans="1:10">
      <c r="A3241" s="4487"/>
      <c r="B3241" s="4482"/>
      <c r="C3241" s="1926" t="s">
        <v>16570</v>
      </c>
      <c r="D3241" s="1926" t="s">
        <v>16035</v>
      </c>
      <c r="E3241" s="1926" t="s">
        <v>1463</v>
      </c>
      <c r="F3241" s="1926">
        <v>200</v>
      </c>
      <c r="G3241" s="3197"/>
      <c r="H3241" s="3213"/>
      <c r="I3241" s="1721"/>
      <c r="J3241" s="4482"/>
    </row>
    <row r="3242" spans="1:10">
      <c r="A3242" s="4487"/>
      <c r="B3242" s="4482"/>
      <c r="C3242" s="1926" t="s">
        <v>16570</v>
      </c>
      <c r="D3242" s="1926" t="s">
        <v>16558</v>
      </c>
      <c r="E3242" s="1926" t="s">
        <v>1463</v>
      </c>
      <c r="F3242" s="1926">
        <v>30</v>
      </c>
      <c r="G3242" s="3197"/>
      <c r="H3242" s="3213"/>
      <c r="I3242" s="1721"/>
      <c r="J3242" s="4482"/>
    </row>
    <row r="3243" spans="1:10">
      <c r="A3243" s="4487"/>
      <c r="B3243" s="4482"/>
      <c r="C3243" s="1926" t="s">
        <v>14251</v>
      </c>
      <c r="D3243" s="1926" t="s">
        <v>14163</v>
      </c>
      <c r="E3243" s="1926" t="s">
        <v>1826</v>
      </c>
      <c r="F3243" s="1926">
        <v>4</v>
      </c>
      <c r="G3243" s="3197"/>
      <c r="H3243" s="3213"/>
      <c r="I3243" s="1721"/>
      <c r="J3243" s="4482"/>
    </row>
    <row r="3244" spans="1:10">
      <c r="A3244" s="4487"/>
      <c r="B3244" s="4482"/>
      <c r="C3244" s="1926" t="s">
        <v>14251</v>
      </c>
      <c r="D3244" s="1926" t="s">
        <v>14497</v>
      </c>
      <c r="E3244" s="1926" t="s">
        <v>1826</v>
      </c>
      <c r="F3244" s="1926">
        <v>2</v>
      </c>
      <c r="G3244" s="3197"/>
      <c r="H3244" s="3213"/>
      <c r="I3244" s="1721"/>
      <c r="J3244" s="4482"/>
    </row>
    <row r="3245" spans="1:10">
      <c r="A3245" s="4487"/>
      <c r="B3245" s="4482"/>
      <c r="C3245" s="1926" t="s">
        <v>14253</v>
      </c>
      <c r="D3245" s="1926" t="s">
        <v>16533</v>
      </c>
      <c r="E3245" s="1926" t="s">
        <v>1826</v>
      </c>
      <c r="F3245" s="1926">
        <v>4</v>
      </c>
      <c r="G3245" s="3197"/>
      <c r="H3245" s="3213"/>
      <c r="I3245" s="1721"/>
      <c r="J3245" s="4482"/>
    </row>
    <row r="3246" spans="1:10">
      <c r="A3246" s="4487"/>
      <c r="B3246" s="4482"/>
      <c r="C3246" s="1926" t="s">
        <v>14253</v>
      </c>
      <c r="D3246" s="1926" t="s">
        <v>16559</v>
      </c>
      <c r="E3246" s="1926" t="s">
        <v>1826</v>
      </c>
      <c r="F3246" s="1926">
        <v>2</v>
      </c>
      <c r="G3246" s="3197"/>
      <c r="H3246" s="3213"/>
      <c r="I3246" s="1721"/>
      <c r="J3246" s="4482"/>
    </row>
    <row r="3247" spans="1:10">
      <c r="A3247" s="4487"/>
      <c r="B3247" s="4482"/>
      <c r="C3247" s="3197" t="s">
        <v>16534</v>
      </c>
      <c r="D3247" s="3197" t="s">
        <v>16529</v>
      </c>
      <c r="E3247" s="3197" t="s">
        <v>1826</v>
      </c>
      <c r="F3247" s="3197"/>
      <c r="G3247" s="3197">
        <v>1</v>
      </c>
      <c r="H3247" s="3213"/>
      <c r="I3247" s="1721"/>
      <c r="J3247" s="4482"/>
    </row>
    <row r="3248" spans="1:10" ht="25.5">
      <c r="A3248" s="4488"/>
      <c r="B3248" s="4483"/>
      <c r="C3248" s="3197" t="s">
        <v>16567</v>
      </c>
      <c r="D3248" s="3197" t="s">
        <v>16571</v>
      </c>
      <c r="E3248" s="3197" t="s">
        <v>1470</v>
      </c>
      <c r="F3248" s="3197"/>
      <c r="G3248" s="3197">
        <v>8</v>
      </c>
      <c r="H3248" s="3213"/>
      <c r="I3248" s="1721"/>
      <c r="J3248" s="4483"/>
    </row>
    <row r="3249" spans="1:10" ht="25.5">
      <c r="A3249" s="4474">
        <v>547</v>
      </c>
      <c r="B3249" s="4501" t="s">
        <v>16572</v>
      </c>
      <c r="C3249" s="3197" t="s">
        <v>16573</v>
      </c>
      <c r="D3249" s="1926"/>
      <c r="E3249" s="1926"/>
      <c r="F3249" s="1926"/>
      <c r="G3249" s="1926"/>
      <c r="H3249" s="3213"/>
      <c r="I3249" s="1721"/>
      <c r="J3249" s="4447" t="s">
        <v>16524</v>
      </c>
    </row>
    <row r="3250" spans="1:10" ht="25.5">
      <c r="A3250" s="4480"/>
      <c r="B3250" s="4501"/>
      <c r="C3250" s="1926" t="s">
        <v>14257</v>
      </c>
      <c r="D3250" s="1926" t="s">
        <v>16574</v>
      </c>
      <c r="E3250" s="1926" t="s">
        <v>1463</v>
      </c>
      <c r="F3250" s="1926">
        <v>1920</v>
      </c>
      <c r="G3250" s="1926"/>
      <c r="H3250" s="3213">
        <v>1</v>
      </c>
      <c r="I3250" s="1721">
        <v>1</v>
      </c>
      <c r="J3250" s="4482"/>
    </row>
    <row r="3251" spans="1:10">
      <c r="A3251" s="4480"/>
      <c r="B3251" s="4501"/>
      <c r="C3251" s="1926" t="s">
        <v>14251</v>
      </c>
      <c r="D3251" s="1926" t="s">
        <v>14852</v>
      </c>
      <c r="E3251" s="1926" t="s">
        <v>1826</v>
      </c>
      <c r="F3251" s="1926">
        <v>81</v>
      </c>
      <c r="G3251" s="1926"/>
      <c r="H3251" s="3213"/>
      <c r="I3251" s="1721"/>
      <c r="J3251" s="4482"/>
    </row>
    <row r="3252" spans="1:10">
      <c r="A3252" s="4480"/>
      <c r="B3252" s="4501"/>
      <c r="C3252" s="1926" t="s">
        <v>14253</v>
      </c>
      <c r="D3252" s="1926" t="s">
        <v>16575</v>
      </c>
      <c r="E3252" s="1926" t="s">
        <v>1826</v>
      </c>
      <c r="F3252" s="1926">
        <v>81</v>
      </c>
      <c r="G3252" s="1926"/>
      <c r="H3252" s="3213"/>
      <c r="I3252" s="1721"/>
      <c r="J3252" s="4482"/>
    </row>
    <row r="3253" spans="1:10">
      <c r="A3253" s="4481"/>
      <c r="B3253" s="4501"/>
      <c r="C3253" s="3197" t="s">
        <v>16576</v>
      </c>
      <c r="D3253" s="3197" t="s">
        <v>16556</v>
      </c>
      <c r="E3253" s="3197" t="s">
        <v>1826</v>
      </c>
      <c r="F3253" s="3197"/>
      <c r="G3253" s="3197">
        <v>53</v>
      </c>
      <c r="H3253" s="3213"/>
      <c r="I3253" s="1721"/>
      <c r="J3253" s="4483"/>
    </row>
    <row r="3254" spans="1:10" ht="25.5">
      <c r="A3254" s="4474">
        <v>548</v>
      </c>
      <c r="B3254" s="4501" t="s">
        <v>16577</v>
      </c>
      <c r="C3254" s="1296" t="s">
        <v>16573</v>
      </c>
      <c r="D3254" s="3197"/>
      <c r="E3254" s="3197"/>
      <c r="F3254" s="3197"/>
      <c r="G3254" s="3197"/>
      <c r="H3254" s="3213">
        <v>1</v>
      </c>
      <c r="I3254" s="1721">
        <v>1</v>
      </c>
      <c r="J3254" s="4447" t="s">
        <v>16524</v>
      </c>
    </row>
    <row r="3255" spans="1:10" ht="25.5">
      <c r="A3255" s="4487"/>
      <c r="B3255" s="4501"/>
      <c r="C3255" s="1926" t="s">
        <v>14257</v>
      </c>
      <c r="D3255" s="1926" t="s">
        <v>16574</v>
      </c>
      <c r="E3255" s="1926" t="s">
        <v>1463</v>
      </c>
      <c r="F3255" s="1926">
        <v>934</v>
      </c>
      <c r="G3255" s="3197"/>
      <c r="H3255" s="3213"/>
      <c r="I3255" s="1721"/>
      <c r="J3255" s="4482"/>
    </row>
    <row r="3256" spans="1:10">
      <c r="A3256" s="4487"/>
      <c r="B3256" s="4501"/>
      <c r="C3256" s="1926" t="s">
        <v>14251</v>
      </c>
      <c r="D3256" s="1926" t="s">
        <v>14852</v>
      </c>
      <c r="E3256" s="1926" t="s">
        <v>1826</v>
      </c>
      <c r="F3256" s="1926">
        <v>48</v>
      </c>
      <c r="G3256" s="3197"/>
      <c r="H3256" s="3213"/>
      <c r="I3256" s="1721"/>
      <c r="J3256" s="4482"/>
    </row>
    <row r="3257" spans="1:10">
      <c r="A3257" s="4487"/>
      <c r="B3257" s="4501"/>
      <c r="C3257" s="1926" t="s">
        <v>14253</v>
      </c>
      <c r="D3257" s="1926" t="s">
        <v>16575</v>
      </c>
      <c r="E3257" s="1926" t="s">
        <v>1826</v>
      </c>
      <c r="F3257" s="1926">
        <v>48</v>
      </c>
      <c r="G3257" s="3197"/>
      <c r="H3257" s="3213"/>
      <c r="I3257" s="1721"/>
      <c r="J3257" s="4482"/>
    </row>
    <row r="3258" spans="1:10">
      <c r="A3258" s="4488"/>
      <c r="B3258" s="4501"/>
      <c r="C3258" s="3197" t="s">
        <v>16576</v>
      </c>
      <c r="D3258" s="3197" t="s">
        <v>16556</v>
      </c>
      <c r="E3258" s="3197" t="s">
        <v>1826</v>
      </c>
      <c r="F3258" s="3197"/>
      <c r="G3258" s="3197">
        <v>24</v>
      </c>
      <c r="H3258" s="3213"/>
      <c r="I3258" s="1721"/>
      <c r="J3258" s="4483"/>
    </row>
    <row r="3259" spans="1:10" ht="25.5">
      <c r="A3259" s="4474">
        <v>549</v>
      </c>
      <c r="B3259" s="4501" t="s">
        <v>16578</v>
      </c>
      <c r="C3259" s="1296" t="s">
        <v>16579</v>
      </c>
      <c r="D3259" s="3197"/>
      <c r="E3259" s="3197"/>
      <c r="F3259" s="3197"/>
      <c r="G3259" s="3197"/>
      <c r="H3259" s="3213">
        <v>1</v>
      </c>
      <c r="I3259" s="1721">
        <v>1</v>
      </c>
      <c r="J3259" s="4447" t="s">
        <v>16524</v>
      </c>
    </row>
    <row r="3260" spans="1:10" ht="25.5">
      <c r="A3260" s="4487"/>
      <c r="B3260" s="4501"/>
      <c r="C3260" s="1926" t="s">
        <v>14257</v>
      </c>
      <c r="D3260" s="1926" t="s">
        <v>16574</v>
      </c>
      <c r="E3260" s="3197"/>
      <c r="F3260" s="1926">
        <v>250</v>
      </c>
      <c r="G3260" s="3197"/>
      <c r="H3260" s="3213"/>
      <c r="I3260" s="1721"/>
      <c r="J3260" s="4482"/>
    </row>
    <row r="3261" spans="1:10">
      <c r="A3261" s="4487"/>
      <c r="B3261" s="4501"/>
      <c r="C3261" s="1926" t="s">
        <v>14251</v>
      </c>
      <c r="D3261" s="1926" t="s">
        <v>16580</v>
      </c>
      <c r="E3261" s="3197"/>
      <c r="F3261" s="1926">
        <v>18</v>
      </c>
      <c r="G3261" s="3197"/>
      <c r="H3261" s="3213"/>
      <c r="I3261" s="1721"/>
      <c r="J3261" s="4482"/>
    </row>
    <row r="3262" spans="1:10">
      <c r="A3262" s="4487"/>
      <c r="B3262" s="4501"/>
      <c r="C3262" s="1926" t="s">
        <v>16532</v>
      </c>
      <c r="D3262" s="1926" t="s">
        <v>16581</v>
      </c>
      <c r="E3262" s="3197"/>
      <c r="F3262" s="3197"/>
      <c r="G3262" s="3197"/>
      <c r="H3262" s="3213"/>
      <c r="I3262" s="1721"/>
      <c r="J3262" s="4482"/>
    </row>
    <row r="3263" spans="1:10">
      <c r="A3263" s="4488"/>
      <c r="B3263" s="4501"/>
      <c r="C3263" s="3197" t="s">
        <v>16576</v>
      </c>
      <c r="D3263" s="3197" t="s">
        <v>16556</v>
      </c>
      <c r="E3263" s="3197" t="s">
        <v>1826</v>
      </c>
      <c r="F3263" s="3197"/>
      <c r="G3263" s="3197">
        <v>9</v>
      </c>
      <c r="H3263" s="3213"/>
      <c r="I3263" s="1721"/>
      <c r="J3263" s="4483"/>
    </row>
    <row r="3264" spans="1:10" ht="25.5">
      <c r="A3264" s="4474">
        <v>550</v>
      </c>
      <c r="B3264" s="4447" t="s">
        <v>16582</v>
      </c>
      <c r="C3264" s="3197" t="s">
        <v>13952</v>
      </c>
      <c r="D3264" s="1926"/>
      <c r="E3264" s="1926"/>
      <c r="F3264" s="1926"/>
      <c r="G3264" s="1926"/>
      <c r="H3264" s="3155">
        <v>1</v>
      </c>
      <c r="I3264" s="3155">
        <v>1</v>
      </c>
      <c r="J3264" s="4447" t="s">
        <v>16524</v>
      </c>
    </row>
    <row r="3265" spans="1:10">
      <c r="A3265" s="4475"/>
      <c r="B3265" s="4125"/>
      <c r="C3265" s="1926" t="s">
        <v>16035</v>
      </c>
      <c r="D3265" s="1926"/>
      <c r="E3265" s="1926" t="s">
        <v>1463</v>
      </c>
      <c r="F3265" s="1926">
        <v>616</v>
      </c>
      <c r="G3265" s="1926"/>
      <c r="H3265" s="3155"/>
      <c r="I3265" s="3155"/>
      <c r="J3265" s="4125"/>
    </row>
    <row r="3266" spans="1:10">
      <c r="A3266" s="4475"/>
      <c r="B3266" s="4125"/>
      <c r="C3266" s="1926" t="s">
        <v>14037</v>
      </c>
      <c r="D3266" s="1926" t="s">
        <v>14852</v>
      </c>
      <c r="E3266" s="1926" t="s">
        <v>1826</v>
      </c>
      <c r="F3266" s="1926">
        <v>19</v>
      </c>
      <c r="G3266" s="1926"/>
      <c r="H3266" s="3155"/>
      <c r="I3266" s="3155"/>
      <c r="J3266" s="4125"/>
    </row>
    <row r="3267" spans="1:10">
      <c r="A3267" s="4475"/>
      <c r="B3267" s="4125"/>
      <c r="C3267" s="1926" t="s">
        <v>16532</v>
      </c>
      <c r="D3267" s="1926" t="s">
        <v>16581</v>
      </c>
      <c r="E3267" s="1926" t="s">
        <v>1826</v>
      </c>
      <c r="F3267" s="1926">
        <v>19</v>
      </c>
      <c r="G3267" s="1926"/>
      <c r="H3267" s="3155"/>
      <c r="I3267" s="3155"/>
      <c r="J3267" s="4125"/>
    </row>
    <row r="3268" spans="1:10" ht="25.5">
      <c r="A3268" s="4475"/>
      <c r="B3268" s="4125"/>
      <c r="C3268" s="3197" t="s">
        <v>15743</v>
      </c>
      <c r="D3268" s="3197" t="s">
        <v>16583</v>
      </c>
      <c r="E3268" s="3197" t="s">
        <v>1826</v>
      </c>
      <c r="F3268" s="3197"/>
      <c r="G3268" s="3197">
        <v>21</v>
      </c>
      <c r="H3268" s="3154"/>
      <c r="I3268" s="3154"/>
      <c r="J3268" s="4125"/>
    </row>
    <row r="3269" spans="1:10" ht="25.5">
      <c r="A3269" s="4474">
        <v>551</v>
      </c>
      <c r="B3269" s="4501" t="s">
        <v>16584</v>
      </c>
      <c r="C3269" s="1296" t="s">
        <v>16346</v>
      </c>
      <c r="D3269" s="3282"/>
      <c r="E3269" s="1926" t="s">
        <v>1463</v>
      </c>
      <c r="F3269" s="2844">
        <v>967</v>
      </c>
      <c r="G3269" s="3236"/>
      <c r="H3269" s="3213">
        <v>1</v>
      </c>
      <c r="I3269" s="1721">
        <v>1</v>
      </c>
      <c r="J3269" s="4447" t="s">
        <v>16524</v>
      </c>
    </row>
    <row r="3270" spans="1:10" ht="25.5">
      <c r="A3270" s="4481"/>
      <c r="B3270" s="4501"/>
      <c r="C3270" s="3197" t="s">
        <v>15410</v>
      </c>
      <c r="D3270" s="3281"/>
      <c r="E3270" s="3281" t="s">
        <v>1826</v>
      </c>
      <c r="F3270" s="851"/>
      <c r="G3270" s="851">
        <v>161</v>
      </c>
      <c r="H3270" s="3213"/>
      <c r="I3270" s="1721"/>
      <c r="J3270" s="4483"/>
    </row>
    <row r="3271" spans="1:10" ht="25.5">
      <c r="A3271" s="4474">
        <v>552</v>
      </c>
      <c r="B3271" s="4501" t="s">
        <v>16585</v>
      </c>
      <c r="C3271" s="1296" t="s">
        <v>16346</v>
      </c>
      <c r="D3271" s="3282"/>
      <c r="E3271" s="3282" t="s">
        <v>1463</v>
      </c>
      <c r="F3271" s="2844">
        <v>692</v>
      </c>
      <c r="G3271" s="2844"/>
      <c r="H3271" s="3213">
        <v>1</v>
      </c>
      <c r="I3271" s="1721">
        <v>1</v>
      </c>
      <c r="J3271" s="4447" t="s">
        <v>16524</v>
      </c>
    </row>
    <row r="3272" spans="1:10" ht="25.5">
      <c r="A3272" s="4481"/>
      <c r="B3272" s="4501"/>
      <c r="C3272" s="3197" t="s">
        <v>15410</v>
      </c>
      <c r="D3272" s="3281"/>
      <c r="E3272" s="3281" t="s">
        <v>1826</v>
      </c>
      <c r="F3272" s="851"/>
      <c r="G3272" s="851">
        <v>12</v>
      </c>
      <c r="H3272" s="3213"/>
      <c r="I3272" s="1721"/>
      <c r="J3272" s="4483"/>
    </row>
    <row r="3273" spans="1:10" ht="89.25">
      <c r="A3273" s="3122">
        <v>553</v>
      </c>
      <c r="B3273" s="853" t="s">
        <v>16586</v>
      </c>
      <c r="C3273" s="1296" t="s">
        <v>16587</v>
      </c>
      <c r="D3273" s="3281"/>
      <c r="E3273" s="851" t="s">
        <v>1826</v>
      </c>
      <c r="F3273" s="851"/>
      <c r="G3273" s="851">
        <v>70</v>
      </c>
      <c r="H3273" s="3213">
        <v>1</v>
      </c>
      <c r="I3273" s="1721">
        <v>1</v>
      </c>
      <c r="J3273" s="853" t="s">
        <v>16524</v>
      </c>
    </row>
    <row r="3274" spans="1:10" ht="25.5">
      <c r="A3274" s="4474">
        <v>554</v>
      </c>
      <c r="B3274" s="4501" t="s">
        <v>16588</v>
      </c>
      <c r="C3274" s="1296" t="s">
        <v>16346</v>
      </c>
      <c r="D3274" s="3282"/>
      <c r="E3274" s="3282" t="s">
        <v>1463</v>
      </c>
      <c r="F3274" s="2844">
        <v>361</v>
      </c>
      <c r="G3274" s="2844"/>
      <c r="H3274" s="3213">
        <v>1</v>
      </c>
      <c r="I3274" s="1721">
        <v>1</v>
      </c>
      <c r="J3274" s="4447" t="s">
        <v>16524</v>
      </c>
    </row>
    <row r="3275" spans="1:10" ht="25.5">
      <c r="A3275" s="4481"/>
      <c r="B3275" s="4501"/>
      <c r="C3275" s="3197" t="s">
        <v>15410</v>
      </c>
      <c r="D3275" s="3281"/>
      <c r="E3275" s="3281" t="s">
        <v>1826</v>
      </c>
      <c r="F3275" s="851"/>
      <c r="G3275" s="851">
        <v>32</v>
      </c>
      <c r="H3275" s="3213"/>
      <c r="I3275" s="1721"/>
      <c r="J3275" s="4483"/>
    </row>
    <row r="3276" spans="1:10" ht="25.5">
      <c r="A3276" s="4474">
        <v>555</v>
      </c>
      <c r="B3276" s="4503" t="s">
        <v>16589</v>
      </c>
      <c r="C3276" s="3197" t="s">
        <v>16346</v>
      </c>
      <c r="D3276" s="3282"/>
      <c r="E3276" s="3282" t="s">
        <v>1463</v>
      </c>
      <c r="F3276" s="3282">
        <v>1927</v>
      </c>
      <c r="G3276" s="3282"/>
      <c r="H3276" s="3213">
        <v>1</v>
      </c>
      <c r="I3276" s="1721">
        <v>1</v>
      </c>
      <c r="J3276" s="4447" t="s">
        <v>16524</v>
      </c>
    </row>
    <row r="3277" spans="1:10" ht="25.5">
      <c r="A3277" s="4481"/>
      <c r="B3277" s="4503"/>
      <c r="C3277" s="3197" t="s">
        <v>15410</v>
      </c>
      <c r="D3277" s="3282"/>
      <c r="E3277" s="3281" t="s">
        <v>1826</v>
      </c>
      <c r="F3277" s="3282"/>
      <c r="G3277" s="3281">
        <v>82</v>
      </c>
      <c r="H3277" s="3213"/>
      <c r="I3277" s="1721"/>
      <c r="J3277" s="4483"/>
    </row>
    <row r="3278" spans="1:10" ht="25.5">
      <c r="A3278" s="4493">
        <v>556</v>
      </c>
      <c r="B3278" s="4503" t="s">
        <v>16590</v>
      </c>
      <c r="C3278" s="3197" t="s">
        <v>16346</v>
      </c>
      <c r="D3278" s="3282"/>
      <c r="E3278" s="3282" t="s">
        <v>1463</v>
      </c>
      <c r="F3278" s="3282">
        <v>675</v>
      </c>
      <c r="G3278" s="3282"/>
      <c r="H3278" s="3213">
        <v>1</v>
      </c>
      <c r="I3278" s="1721">
        <v>1</v>
      </c>
      <c r="J3278" s="4447" t="s">
        <v>16524</v>
      </c>
    </row>
    <row r="3279" spans="1:10">
      <c r="A3279" s="4504"/>
      <c r="B3279" s="4503"/>
      <c r="C3279" s="3197" t="s">
        <v>15743</v>
      </c>
      <c r="D3279" s="3281"/>
      <c r="E3279" s="3281" t="s">
        <v>1826</v>
      </c>
      <c r="F3279" s="3281"/>
      <c r="G3279" s="3281">
        <v>68</v>
      </c>
      <c r="H3279" s="3213"/>
      <c r="I3279" s="1721"/>
      <c r="J3279" s="4483"/>
    </row>
    <row r="3280" spans="1:10" ht="25.5">
      <c r="A3280" s="4474">
        <v>557</v>
      </c>
      <c r="B3280" s="4503" t="s">
        <v>16591</v>
      </c>
      <c r="C3280" s="3197" t="s">
        <v>16346</v>
      </c>
      <c r="D3280" s="3282"/>
      <c r="E3280" s="3282"/>
      <c r="F3280" s="3282"/>
      <c r="G3280" s="3282"/>
      <c r="H3280" s="3213">
        <v>1</v>
      </c>
      <c r="I3280" s="1721">
        <v>1</v>
      </c>
      <c r="J3280" s="4447" t="s">
        <v>16524</v>
      </c>
    </row>
    <row r="3281" spans="1:10" ht="25.5">
      <c r="A3281" s="4480"/>
      <c r="B3281" s="4503"/>
      <c r="C3281" s="3197" t="s">
        <v>15410</v>
      </c>
      <c r="D3281" s="3282"/>
      <c r="E3281" s="3281" t="s">
        <v>1826</v>
      </c>
      <c r="F3281" s="3282"/>
      <c r="G3281" s="3281">
        <v>12</v>
      </c>
      <c r="H3281" s="3213"/>
      <c r="I3281" s="1721"/>
      <c r="J3281" s="4482"/>
    </row>
    <row r="3282" spans="1:10">
      <c r="A3282" s="4481"/>
      <c r="B3282" s="4503"/>
      <c r="C3282" s="3197" t="s">
        <v>15743</v>
      </c>
      <c r="D3282" s="3282"/>
      <c r="E3282" s="3281" t="s">
        <v>1826</v>
      </c>
      <c r="F3282" s="3282"/>
      <c r="G3282" s="3281">
        <v>26</v>
      </c>
      <c r="H3282" s="3213"/>
      <c r="I3282" s="1721"/>
      <c r="J3282" s="4483"/>
    </row>
    <row r="3283" spans="1:10" ht="25.5">
      <c r="A3283" s="4474">
        <v>558</v>
      </c>
      <c r="B3283" s="4501" t="s">
        <v>16592</v>
      </c>
      <c r="C3283" s="1926" t="s">
        <v>14733</v>
      </c>
      <c r="D3283" s="3282"/>
      <c r="E3283" s="3282"/>
      <c r="F3283" s="3282"/>
      <c r="G3283" s="3282"/>
      <c r="H3283" s="3154">
        <v>132545</v>
      </c>
      <c r="I3283" s="3154">
        <v>132545</v>
      </c>
      <c r="J3283" s="4447" t="s">
        <v>16593</v>
      </c>
    </row>
    <row r="3284" spans="1:10">
      <c r="A3284" s="4480"/>
      <c r="B3284" s="4501"/>
      <c r="C3284" s="3282" t="s">
        <v>13964</v>
      </c>
      <c r="D3284" s="3282" t="s">
        <v>15134</v>
      </c>
      <c r="E3284" s="3282" t="s">
        <v>1463</v>
      </c>
      <c r="F3284" s="3282">
        <v>26</v>
      </c>
      <c r="G3284" s="3282"/>
      <c r="H3284" s="3155">
        <v>1248</v>
      </c>
      <c r="I3284" s="3155">
        <v>1248</v>
      </c>
      <c r="J3284" s="4482"/>
    </row>
    <row r="3285" spans="1:10">
      <c r="A3285" s="4480"/>
      <c r="B3285" s="4501"/>
      <c r="C3285" s="3282" t="s">
        <v>15125</v>
      </c>
      <c r="D3285" s="3282"/>
      <c r="E3285" s="3282" t="s">
        <v>1470</v>
      </c>
      <c r="F3285" s="3282">
        <v>14</v>
      </c>
      <c r="G3285" s="3282"/>
      <c r="H3285" s="3155">
        <v>24500</v>
      </c>
      <c r="I3285" s="3155">
        <v>24500</v>
      </c>
      <c r="J3285" s="4482"/>
    </row>
    <row r="3286" spans="1:10">
      <c r="A3286" s="4480"/>
      <c r="B3286" s="4501"/>
      <c r="C3286" s="3281" t="s">
        <v>5752</v>
      </c>
      <c r="D3286" s="3281" t="s">
        <v>16560</v>
      </c>
      <c r="E3286" s="3281" t="s">
        <v>1470</v>
      </c>
      <c r="F3286" s="3281"/>
      <c r="G3286" s="3281">
        <v>19</v>
      </c>
      <c r="H3286" s="3154"/>
      <c r="I3286" s="3154"/>
      <c r="J3286" s="4482"/>
    </row>
    <row r="3287" spans="1:10">
      <c r="A3287" s="4480"/>
      <c r="B3287" s="4501"/>
      <c r="C3287" s="3282" t="s">
        <v>4308</v>
      </c>
      <c r="D3287" s="3282" t="s">
        <v>14321</v>
      </c>
      <c r="E3287" s="3282" t="s">
        <v>1470</v>
      </c>
      <c r="F3287" s="3282">
        <v>14</v>
      </c>
      <c r="G3287" s="3282"/>
      <c r="H3287" s="3155">
        <v>48300</v>
      </c>
      <c r="I3287" s="3155">
        <v>48300</v>
      </c>
      <c r="J3287" s="4482"/>
    </row>
    <row r="3288" spans="1:10">
      <c r="A3288" s="4480"/>
      <c r="B3288" s="4501"/>
      <c r="C3288" s="3282" t="s">
        <v>13962</v>
      </c>
      <c r="D3288" s="3282" t="s">
        <v>15135</v>
      </c>
      <c r="E3288" s="3282" t="s">
        <v>1463</v>
      </c>
      <c r="F3288" s="3282">
        <v>100</v>
      </c>
      <c r="G3288" s="3282"/>
      <c r="H3288" s="3155">
        <v>40500</v>
      </c>
      <c r="I3288" s="3155">
        <v>40500</v>
      </c>
      <c r="J3288" s="4482"/>
    </row>
    <row r="3289" spans="1:10">
      <c r="A3289" s="4480"/>
      <c r="B3289" s="4501"/>
      <c r="C3289" s="3282" t="s">
        <v>15136</v>
      </c>
      <c r="D3289" s="3282"/>
      <c r="E3289" s="3282" t="s">
        <v>1470</v>
      </c>
      <c r="F3289" s="3282">
        <v>3</v>
      </c>
      <c r="G3289" s="3282"/>
      <c r="H3289" s="3155">
        <v>1671</v>
      </c>
      <c r="I3289" s="3155">
        <v>1671</v>
      </c>
      <c r="J3289" s="4482"/>
    </row>
    <row r="3290" spans="1:10" ht="25.5">
      <c r="A3290" s="4481"/>
      <c r="B3290" s="4501"/>
      <c r="C3290" s="1926" t="s">
        <v>15138</v>
      </c>
      <c r="D3290" s="3282"/>
      <c r="E3290" s="3282" t="s">
        <v>16565</v>
      </c>
      <c r="F3290" s="3282">
        <v>1</v>
      </c>
      <c r="G3290" s="3282"/>
      <c r="H3290" s="3155">
        <v>16326</v>
      </c>
      <c r="I3290" s="3155">
        <v>16326</v>
      </c>
      <c r="J3290" s="4483"/>
    </row>
    <row r="3291" spans="1:10" ht="25.5">
      <c r="A3291" s="4474">
        <v>559</v>
      </c>
      <c r="B3291" s="4501" t="s">
        <v>15132</v>
      </c>
      <c r="C3291" s="1926" t="s">
        <v>15133</v>
      </c>
      <c r="D3291" s="1926"/>
      <c r="E3291" s="1926"/>
      <c r="F3291" s="1926"/>
      <c r="G3291" s="3285"/>
      <c r="H3291" s="3155">
        <v>87697</v>
      </c>
      <c r="I3291" s="3155">
        <v>87697</v>
      </c>
      <c r="J3291" s="4447" t="s">
        <v>16524</v>
      </c>
    </row>
    <row r="3292" spans="1:10">
      <c r="A3292" s="4480"/>
      <c r="B3292" s="4501"/>
      <c r="C3292" s="1926" t="s">
        <v>13964</v>
      </c>
      <c r="D3292" s="1926" t="s">
        <v>15134</v>
      </c>
      <c r="E3292" s="1926" t="s">
        <v>1463</v>
      </c>
      <c r="F3292" s="1926">
        <v>24</v>
      </c>
      <c r="G3292" s="1926"/>
      <c r="H3292" s="3155">
        <v>1152</v>
      </c>
      <c r="I3292" s="3155">
        <v>1152</v>
      </c>
      <c r="J3292" s="4482"/>
    </row>
    <row r="3293" spans="1:10" ht="25.5">
      <c r="A3293" s="4480"/>
      <c r="B3293" s="4501"/>
      <c r="C3293" s="1926" t="s">
        <v>15125</v>
      </c>
      <c r="D3293" s="1926"/>
      <c r="E3293" s="1926" t="s">
        <v>1470</v>
      </c>
      <c r="F3293" s="1926">
        <v>11</v>
      </c>
      <c r="G3293" s="1926"/>
      <c r="H3293" s="3155">
        <v>17490</v>
      </c>
      <c r="I3293" s="3155">
        <v>17490</v>
      </c>
      <c r="J3293" s="4482"/>
    </row>
    <row r="3294" spans="1:10">
      <c r="A3294" s="4480"/>
      <c r="B3294" s="4501"/>
      <c r="C3294" s="1926" t="s">
        <v>4308</v>
      </c>
      <c r="D3294" s="1926" t="s">
        <v>14321</v>
      </c>
      <c r="E3294" s="1926" t="s">
        <v>1470</v>
      </c>
      <c r="F3294" s="1926">
        <v>11</v>
      </c>
      <c r="G3294" s="1926"/>
      <c r="H3294" s="3155">
        <v>35750</v>
      </c>
      <c r="I3294" s="3155">
        <v>35750</v>
      </c>
      <c r="J3294" s="4482"/>
    </row>
    <row r="3295" spans="1:10">
      <c r="A3295" s="4480"/>
      <c r="B3295" s="4501"/>
      <c r="C3295" s="3197" t="s">
        <v>14030</v>
      </c>
      <c r="D3295" s="3197"/>
      <c r="E3295" s="3197" t="s">
        <v>1470</v>
      </c>
      <c r="F3295" s="3197"/>
      <c r="G3295" s="3197">
        <v>8</v>
      </c>
      <c r="H3295" s="3154"/>
      <c r="I3295" s="3154"/>
      <c r="J3295" s="4482"/>
    </row>
    <row r="3296" spans="1:10">
      <c r="A3296" s="4481"/>
      <c r="B3296" s="4501"/>
      <c r="C3296" s="1926" t="s">
        <v>13962</v>
      </c>
      <c r="D3296" s="1926" t="s">
        <v>15137</v>
      </c>
      <c r="E3296" s="1926" t="s">
        <v>1463</v>
      </c>
      <c r="F3296" s="1926">
        <v>460</v>
      </c>
      <c r="G3296" s="1926"/>
      <c r="H3296" s="3155">
        <v>11500</v>
      </c>
      <c r="I3296" s="3155">
        <v>11500</v>
      </c>
      <c r="J3296" s="4483"/>
    </row>
    <row r="3297" spans="1:10" ht="15" customHeight="1">
      <c r="A3297" s="4474">
        <v>560</v>
      </c>
      <c r="B3297" s="4503" t="s">
        <v>14807</v>
      </c>
      <c r="C3297" s="3197" t="s">
        <v>14837</v>
      </c>
      <c r="D3297" s="3282"/>
      <c r="E3297" s="3197" t="s">
        <v>1470</v>
      </c>
      <c r="F3297" s="3282"/>
      <c r="G3297" s="3197">
        <v>647</v>
      </c>
      <c r="H3297" s="3197">
        <v>12101.4</v>
      </c>
      <c r="I3297" s="3197">
        <v>12101.4</v>
      </c>
      <c r="J3297" s="4447" t="s">
        <v>16524</v>
      </c>
    </row>
    <row r="3298" spans="1:10">
      <c r="A3298" s="4481"/>
      <c r="B3298" s="4503"/>
      <c r="C3298" s="3197"/>
      <c r="D3298" s="3282"/>
      <c r="E3298" s="3197" t="s">
        <v>1470</v>
      </c>
      <c r="F3298" s="3282"/>
      <c r="G3298" s="3197">
        <v>1022</v>
      </c>
      <c r="H3298" s="3197"/>
      <c r="I3298" s="3197"/>
      <c r="J3298" s="4483"/>
    </row>
    <row r="3299" spans="1:10">
      <c r="A3299" s="4474">
        <v>561</v>
      </c>
      <c r="B3299" s="4501" t="s">
        <v>16594</v>
      </c>
      <c r="C3299" s="3197" t="s">
        <v>14191</v>
      </c>
      <c r="D3299" s="3197"/>
      <c r="E3299" s="3197"/>
      <c r="F3299" s="3197">
        <v>830</v>
      </c>
      <c r="G3299" s="3197"/>
      <c r="H3299" s="3197">
        <v>38969.879999999997</v>
      </c>
      <c r="I3299" s="3197">
        <v>38969.879999999997</v>
      </c>
      <c r="J3299" s="4447" t="s">
        <v>16524</v>
      </c>
    </row>
    <row r="3300" spans="1:10">
      <c r="A3300" s="4491"/>
      <c r="B3300" s="4501"/>
      <c r="C3300" s="1926" t="s">
        <v>4308</v>
      </c>
      <c r="D3300" s="1926" t="s">
        <v>14163</v>
      </c>
      <c r="E3300" s="1926" t="s">
        <v>1826</v>
      </c>
      <c r="F3300" s="1926">
        <v>2</v>
      </c>
      <c r="G3300" s="1926"/>
      <c r="H3300" s="1926">
        <v>10737.04</v>
      </c>
      <c r="I3300" s="1926">
        <v>10734.04</v>
      </c>
      <c r="J3300" s="4482"/>
    </row>
    <row r="3301" spans="1:10">
      <c r="A3301" s="4491"/>
      <c r="B3301" s="4501"/>
      <c r="C3301" s="1926" t="s">
        <v>13955</v>
      </c>
      <c r="D3301" s="1926" t="s">
        <v>14533</v>
      </c>
      <c r="E3301" s="1926" t="s">
        <v>1826</v>
      </c>
      <c r="F3301" s="1926">
        <v>2</v>
      </c>
      <c r="G3301" s="1926"/>
      <c r="H3301" s="1926">
        <v>1761.91</v>
      </c>
      <c r="I3301" s="1926">
        <v>1761.91</v>
      </c>
      <c r="J3301" s="4482"/>
    </row>
    <row r="3302" spans="1:10">
      <c r="A3302" s="4491"/>
      <c r="B3302" s="4501"/>
      <c r="C3302" s="1926" t="s">
        <v>13954</v>
      </c>
      <c r="D3302" s="1926" t="s">
        <v>14022</v>
      </c>
      <c r="E3302" s="1926" t="s">
        <v>1826</v>
      </c>
      <c r="F3302" s="1926">
        <v>2</v>
      </c>
      <c r="G3302" s="1926"/>
      <c r="H3302" s="1926">
        <v>959.59</v>
      </c>
      <c r="I3302" s="1926">
        <v>959.59</v>
      </c>
      <c r="J3302" s="4482"/>
    </row>
    <row r="3303" spans="1:10">
      <c r="A3303" s="4491"/>
      <c r="B3303" s="4501"/>
      <c r="C3303" s="3197" t="s">
        <v>14044</v>
      </c>
      <c r="D3303" s="3197" t="s">
        <v>14534</v>
      </c>
      <c r="E3303" s="3197" t="s">
        <v>1826</v>
      </c>
      <c r="F3303" s="3197"/>
      <c r="G3303" s="3197">
        <v>35</v>
      </c>
      <c r="H3303" s="3197">
        <v>16259.66</v>
      </c>
      <c r="I3303" s="3197">
        <v>16259.66</v>
      </c>
      <c r="J3303" s="4482"/>
    </row>
    <row r="3304" spans="1:10">
      <c r="A3304" s="4492"/>
      <c r="B3304" s="4447"/>
      <c r="C3304" s="3072" t="s">
        <v>13962</v>
      </c>
      <c r="D3304" s="3072" t="s">
        <v>14535</v>
      </c>
      <c r="E3304" s="3072" t="s">
        <v>2382</v>
      </c>
      <c r="F3304" s="3072">
        <v>112</v>
      </c>
      <c r="G3304" s="3072"/>
      <c r="H3304" s="1926">
        <v>9254.68</v>
      </c>
      <c r="I3304" s="1926">
        <v>9254.68</v>
      </c>
      <c r="J3304" s="4483"/>
    </row>
    <row r="3305" spans="1:10" ht="25.5">
      <c r="A3305" s="4474">
        <v>562</v>
      </c>
      <c r="B3305" s="4447" t="s">
        <v>16595</v>
      </c>
      <c r="C3305" s="1926" t="s">
        <v>14002</v>
      </c>
      <c r="D3305" s="1926" t="s">
        <v>16596</v>
      </c>
      <c r="E3305" s="1926" t="s">
        <v>1463</v>
      </c>
      <c r="F3305" s="1330">
        <v>3540</v>
      </c>
      <c r="G3305" s="1330"/>
      <c r="H3305" s="3283">
        <v>1</v>
      </c>
      <c r="I3305" s="3211">
        <v>1</v>
      </c>
      <c r="J3305" s="4447" t="s">
        <v>16524</v>
      </c>
    </row>
    <row r="3306" spans="1:10" ht="25.5">
      <c r="A3306" s="4487"/>
      <c r="B3306" s="4502"/>
      <c r="C3306" s="1926" t="s">
        <v>3575</v>
      </c>
      <c r="D3306" s="1926" t="s">
        <v>16597</v>
      </c>
      <c r="E3306" s="1926" t="s">
        <v>1826</v>
      </c>
      <c r="F3306" s="1330">
        <v>102</v>
      </c>
      <c r="G3306" s="1330"/>
      <c r="H3306" s="3213"/>
      <c r="I3306" s="1721"/>
      <c r="J3306" s="4482"/>
    </row>
    <row r="3307" spans="1:10">
      <c r="A3307" s="4487"/>
      <c r="B3307" s="4502"/>
      <c r="C3307" s="1926" t="s">
        <v>14984</v>
      </c>
      <c r="D3307" s="1926" t="s">
        <v>16598</v>
      </c>
      <c r="E3307" s="1926" t="s">
        <v>1826</v>
      </c>
      <c r="F3307" s="1330">
        <v>102</v>
      </c>
      <c r="G3307" s="1330"/>
      <c r="H3307" s="3213"/>
      <c r="I3307" s="1721"/>
      <c r="J3307" s="4482"/>
    </row>
    <row r="3308" spans="1:10">
      <c r="A3308" s="4487"/>
      <c r="B3308" s="4502"/>
      <c r="C3308" s="1926" t="s">
        <v>16599</v>
      </c>
      <c r="D3308" s="1926"/>
      <c r="E3308" s="1926" t="s">
        <v>1826</v>
      </c>
      <c r="F3308" s="1330">
        <v>1</v>
      </c>
      <c r="G3308" s="1330"/>
      <c r="H3308" s="3213"/>
      <c r="I3308" s="1721"/>
      <c r="J3308" s="4482"/>
    </row>
    <row r="3309" spans="1:10">
      <c r="A3309" s="4488"/>
      <c r="B3309" s="4502"/>
      <c r="C3309" s="3189" t="s">
        <v>16600</v>
      </c>
      <c r="D3309" s="3072" t="s">
        <v>16601</v>
      </c>
      <c r="E3309" s="3072" t="s">
        <v>1826</v>
      </c>
      <c r="F3309" s="3075"/>
      <c r="G3309" s="3201">
        <v>102</v>
      </c>
      <c r="H3309" s="3213"/>
      <c r="I3309" s="1721"/>
      <c r="J3309" s="4483"/>
    </row>
    <row r="3310" spans="1:10" ht="89.25">
      <c r="A3310" s="3122">
        <v>563</v>
      </c>
      <c r="B3310" s="853" t="s">
        <v>16602</v>
      </c>
      <c r="C3310" s="3197" t="s">
        <v>16600</v>
      </c>
      <c r="D3310" s="1926"/>
      <c r="E3310" s="1926" t="s">
        <v>1826</v>
      </c>
      <c r="F3310" s="1330"/>
      <c r="G3310" s="1296">
        <v>41</v>
      </c>
      <c r="H3310" s="3213">
        <v>1</v>
      </c>
      <c r="I3310" s="1721">
        <v>1</v>
      </c>
      <c r="J3310" s="853" t="s">
        <v>16524</v>
      </c>
    </row>
    <row r="3311" spans="1:10" ht="89.25">
      <c r="A3311" s="3122">
        <v>564</v>
      </c>
      <c r="B3311" s="853" t="s">
        <v>16603</v>
      </c>
      <c r="C3311" s="3197" t="s">
        <v>16604</v>
      </c>
      <c r="D3311" s="1926"/>
      <c r="E3311" s="1926" t="s">
        <v>1826</v>
      </c>
      <c r="F3311" s="1330"/>
      <c r="G3311" s="1296">
        <v>48</v>
      </c>
      <c r="H3311" s="3213">
        <v>1</v>
      </c>
      <c r="I3311" s="1721">
        <v>1</v>
      </c>
      <c r="J3311" s="853" t="s">
        <v>16524</v>
      </c>
    </row>
    <row r="3312" spans="1:10" ht="89.25">
      <c r="A3312" s="3122">
        <v>565</v>
      </c>
      <c r="B3312" s="3210" t="s">
        <v>16605</v>
      </c>
      <c r="C3312" s="3189" t="s">
        <v>16604</v>
      </c>
      <c r="D3312" s="3072"/>
      <c r="E3312" s="3072" t="s">
        <v>1826</v>
      </c>
      <c r="F3312" s="3075"/>
      <c r="G3312" s="3201">
        <v>6</v>
      </c>
      <c r="H3312" s="3213">
        <v>1</v>
      </c>
      <c r="I3312" s="1721">
        <v>1</v>
      </c>
      <c r="J3312" s="853" t="s">
        <v>16524</v>
      </c>
    </row>
    <row r="3313" spans="1:10" ht="15" customHeight="1">
      <c r="A3313" s="4493">
        <v>566</v>
      </c>
      <c r="B3313" s="4496" t="s">
        <v>16606</v>
      </c>
      <c r="C3313" s="1296" t="s">
        <v>16604</v>
      </c>
      <c r="D3313" s="1330"/>
      <c r="E3313" s="1330" t="s">
        <v>1826</v>
      </c>
      <c r="F3313" s="1330"/>
      <c r="G3313" s="1296">
        <v>119</v>
      </c>
      <c r="H3313" s="3213">
        <v>1</v>
      </c>
      <c r="I3313" s="1721">
        <v>1</v>
      </c>
      <c r="J3313" s="4447" t="s">
        <v>16524</v>
      </c>
    </row>
    <row r="3314" spans="1:10">
      <c r="A3314" s="4494"/>
      <c r="B3314" s="4497"/>
      <c r="C3314" s="1926" t="s">
        <v>16607</v>
      </c>
      <c r="D3314" s="1926" t="s">
        <v>16608</v>
      </c>
      <c r="E3314" s="1926" t="s">
        <v>1826</v>
      </c>
      <c r="F3314" s="1330">
        <v>86</v>
      </c>
      <c r="G3314" s="1330"/>
      <c r="H3314" s="3213"/>
      <c r="I3314" s="1721"/>
      <c r="J3314" s="4482"/>
    </row>
    <row r="3315" spans="1:10">
      <c r="A3315" s="4494"/>
      <c r="B3315" s="4497"/>
      <c r="C3315" s="1926" t="s">
        <v>16609</v>
      </c>
      <c r="D3315" s="1926" t="s">
        <v>16610</v>
      </c>
      <c r="E3315" s="1926" t="s">
        <v>1826</v>
      </c>
      <c r="F3315" s="1330">
        <v>7</v>
      </c>
      <c r="G3315" s="1330"/>
      <c r="H3315" s="3213"/>
      <c r="I3315" s="1721"/>
      <c r="J3315" s="4482"/>
    </row>
    <row r="3316" spans="1:10" ht="25.5">
      <c r="A3316" s="4494"/>
      <c r="B3316" s="4497"/>
      <c r="C3316" s="1926" t="s">
        <v>16611</v>
      </c>
      <c r="D3316" s="1926"/>
      <c r="E3316" s="1926" t="s">
        <v>1826</v>
      </c>
      <c r="F3316" s="1330">
        <v>92</v>
      </c>
      <c r="G3316" s="1330"/>
      <c r="H3316" s="3213"/>
      <c r="I3316" s="1721"/>
      <c r="J3316" s="4482"/>
    </row>
    <row r="3317" spans="1:10" ht="25.5">
      <c r="A3317" s="4494"/>
      <c r="B3317" s="4497"/>
      <c r="C3317" s="1926" t="s">
        <v>13962</v>
      </c>
      <c r="D3317" s="1926" t="s">
        <v>16612</v>
      </c>
      <c r="E3317" s="1926" t="s">
        <v>1463</v>
      </c>
      <c r="F3317" s="1330">
        <v>2760</v>
      </c>
      <c r="G3317" s="1330"/>
      <c r="H3317" s="3213"/>
      <c r="I3317" s="1721"/>
      <c r="J3317" s="4482"/>
    </row>
    <row r="3318" spans="1:10">
      <c r="A3318" s="4494"/>
      <c r="B3318" s="4497"/>
      <c r="C3318" s="1926" t="s">
        <v>13962</v>
      </c>
      <c r="D3318" s="1926" t="s">
        <v>16613</v>
      </c>
      <c r="E3318" s="1926" t="s">
        <v>1463</v>
      </c>
      <c r="F3318" s="1330">
        <v>420</v>
      </c>
      <c r="G3318" s="1330"/>
      <c r="H3318" s="3213"/>
      <c r="I3318" s="1721"/>
      <c r="J3318" s="4482"/>
    </row>
    <row r="3319" spans="1:10" ht="25.5">
      <c r="A3319" s="4495"/>
      <c r="B3319" s="4498"/>
      <c r="C3319" s="1926" t="s">
        <v>16614</v>
      </c>
      <c r="D3319" s="1926"/>
      <c r="E3319" s="1926" t="s">
        <v>16565</v>
      </c>
      <c r="F3319" s="1330">
        <v>1</v>
      </c>
      <c r="G3319" s="1330"/>
      <c r="H3319" s="3213"/>
      <c r="I3319" s="1721"/>
      <c r="J3319" s="4483"/>
    </row>
    <row r="3320" spans="1:10" ht="84">
      <c r="A3320" s="884">
        <v>567</v>
      </c>
      <c r="B3320" s="3137" t="s">
        <v>16615</v>
      </c>
      <c r="C3320" s="2931" t="s">
        <v>16600</v>
      </c>
      <c r="D3320" s="1004"/>
      <c r="E3320" s="1004" t="s">
        <v>1826</v>
      </c>
      <c r="F3320" s="1004"/>
      <c r="G3320" s="2931">
        <v>41</v>
      </c>
      <c r="H3320" s="1004"/>
      <c r="I3320" s="1004"/>
      <c r="J3320" s="95" t="s">
        <v>16524</v>
      </c>
    </row>
    <row r="3321" spans="1:10" ht="84">
      <c r="A3321" s="884">
        <v>568</v>
      </c>
      <c r="B3321" s="3137" t="s">
        <v>16616</v>
      </c>
      <c r="C3321" s="2931" t="s">
        <v>16600</v>
      </c>
      <c r="D3321" s="1004"/>
      <c r="E3321" s="1004" t="s">
        <v>1826</v>
      </c>
      <c r="F3321" s="1004"/>
      <c r="G3321" s="2931">
        <v>48</v>
      </c>
      <c r="H3321" s="1004"/>
      <c r="I3321" s="1004"/>
      <c r="J3321" s="95" t="s">
        <v>16524</v>
      </c>
    </row>
    <row r="3322" spans="1:10" ht="84">
      <c r="A3322" s="884">
        <v>569</v>
      </c>
      <c r="B3322" s="3137" t="s">
        <v>16617</v>
      </c>
      <c r="C3322" s="2931" t="s">
        <v>16600</v>
      </c>
      <c r="D3322" s="1004"/>
      <c r="E3322" s="1004" t="s">
        <v>1826</v>
      </c>
      <c r="F3322" s="1004"/>
      <c r="G3322" s="2931">
        <v>6</v>
      </c>
      <c r="H3322" s="1004"/>
      <c r="I3322" s="1004"/>
      <c r="J3322" s="95" t="s">
        <v>16524</v>
      </c>
    </row>
    <row r="3323" spans="1:10">
      <c r="A3323" s="4499">
        <v>570</v>
      </c>
      <c r="B3323" s="4443" t="s">
        <v>16618</v>
      </c>
      <c r="C3323" s="2931" t="s">
        <v>16600</v>
      </c>
      <c r="D3323" s="1004"/>
      <c r="E3323" s="1004" t="s">
        <v>1826</v>
      </c>
      <c r="F3323" s="1004"/>
      <c r="G3323" s="2931">
        <v>119</v>
      </c>
      <c r="H3323" s="1004"/>
      <c r="I3323" s="1004"/>
      <c r="J3323" s="4443" t="s">
        <v>16524</v>
      </c>
    </row>
    <row r="3324" spans="1:10">
      <c r="A3324" s="3843"/>
      <c r="B3324" s="4152"/>
      <c r="C3324" s="1004" t="s">
        <v>16619</v>
      </c>
      <c r="D3324" s="1004" t="s">
        <v>16620</v>
      </c>
      <c r="E3324" s="1004" t="s">
        <v>1826</v>
      </c>
      <c r="F3324" s="1004">
        <v>86</v>
      </c>
      <c r="G3324" s="1004"/>
      <c r="H3324" s="1004"/>
      <c r="I3324" s="1004"/>
      <c r="J3324" s="4152"/>
    </row>
    <row r="3325" spans="1:10">
      <c r="A3325" s="3843"/>
      <c r="B3325" s="4152"/>
      <c r="C3325" s="1004" t="s">
        <v>16195</v>
      </c>
      <c r="D3325" s="1004" t="s">
        <v>16621</v>
      </c>
      <c r="E3325" s="1004" t="s">
        <v>1826</v>
      </c>
      <c r="F3325" s="1004">
        <v>7</v>
      </c>
      <c r="G3325" s="1004"/>
      <c r="H3325" s="1004"/>
      <c r="I3325" s="1004"/>
      <c r="J3325" s="4152"/>
    </row>
    <row r="3326" spans="1:10">
      <c r="A3326" s="3843"/>
      <c r="B3326" s="4152"/>
      <c r="C3326" s="1004" t="s">
        <v>16622</v>
      </c>
      <c r="D3326" s="1004"/>
      <c r="E3326" s="1004" t="s">
        <v>14355</v>
      </c>
      <c r="F3326" s="1004">
        <v>92</v>
      </c>
      <c r="G3326" s="1004"/>
      <c r="H3326" s="1004"/>
      <c r="I3326" s="1004"/>
      <c r="J3326" s="4152"/>
    </row>
    <row r="3327" spans="1:10">
      <c r="A3327" s="3843"/>
      <c r="B3327" s="4152"/>
      <c r="C3327" s="3156" t="s">
        <v>14257</v>
      </c>
      <c r="D3327" s="1004" t="s">
        <v>16612</v>
      </c>
      <c r="E3327" s="1004" t="s">
        <v>1463</v>
      </c>
      <c r="F3327" s="1004">
        <v>2760</v>
      </c>
      <c r="G3327" s="1004"/>
      <c r="H3327" s="1004"/>
      <c r="I3327" s="1004"/>
      <c r="J3327" s="4152"/>
    </row>
    <row r="3328" spans="1:10">
      <c r="A3328" s="3843"/>
      <c r="B3328" s="4152"/>
      <c r="C3328" s="3156" t="s">
        <v>16570</v>
      </c>
      <c r="D3328" s="1004" t="s">
        <v>16613</v>
      </c>
      <c r="E3328" s="1004" t="s">
        <v>1463</v>
      </c>
      <c r="F3328" s="1004">
        <v>420</v>
      </c>
      <c r="G3328" s="1004"/>
      <c r="H3328" s="1004"/>
      <c r="I3328" s="1004"/>
      <c r="J3328" s="4152"/>
    </row>
    <row r="3329" spans="1:10" ht="24">
      <c r="A3329" s="4500"/>
      <c r="B3329" s="4153"/>
      <c r="C3329" s="1306" t="s">
        <v>16623</v>
      </c>
      <c r="D3329" s="1004"/>
      <c r="E3329" s="1004" t="s">
        <v>1826</v>
      </c>
      <c r="F3329" s="1004">
        <v>1</v>
      </c>
      <c r="G3329" s="1004"/>
      <c r="H3329" s="1004"/>
      <c r="I3329" s="1004"/>
      <c r="J3329" s="4153"/>
    </row>
    <row r="3330" spans="1:10" ht="102">
      <c r="A3330" s="4474">
        <v>571</v>
      </c>
      <c r="B3330" s="4447" t="s">
        <v>16624</v>
      </c>
      <c r="C3330" s="1330" t="s">
        <v>16625</v>
      </c>
      <c r="D3330" s="3207"/>
      <c r="E3330" s="1330" t="s">
        <v>2182</v>
      </c>
      <c r="F3330" s="1330">
        <v>469</v>
      </c>
      <c r="G3330" s="3207"/>
      <c r="H3330" s="1721">
        <v>670129.12</v>
      </c>
      <c r="I3330" s="1721">
        <v>670129.12</v>
      </c>
      <c r="J3330" s="4447" t="s">
        <v>16626</v>
      </c>
    </row>
    <row r="3331" spans="1:10">
      <c r="A3331" s="4487"/>
      <c r="B3331" s="4482"/>
      <c r="C3331" s="1330" t="s">
        <v>16627</v>
      </c>
      <c r="D3331" s="1560"/>
      <c r="E3331" s="1330" t="s">
        <v>1826</v>
      </c>
      <c r="F3331" s="1330">
        <v>16</v>
      </c>
      <c r="G3331" s="1560"/>
      <c r="H3331" s="1721">
        <v>15170</v>
      </c>
      <c r="I3331" s="1721">
        <v>15170</v>
      </c>
      <c r="J3331" s="4482"/>
    </row>
    <row r="3332" spans="1:10" ht="63.75">
      <c r="A3332" s="4487"/>
      <c r="B3332" s="4482"/>
      <c r="C3332" s="1330" t="s">
        <v>16628</v>
      </c>
      <c r="D3332" s="1560"/>
      <c r="E3332" s="1330" t="s">
        <v>16629</v>
      </c>
      <c r="F3332" s="1330">
        <v>10</v>
      </c>
      <c r="G3332" s="1560"/>
      <c r="H3332" s="1721">
        <v>382</v>
      </c>
      <c r="I3332" s="1721">
        <v>382</v>
      </c>
      <c r="J3332" s="4482"/>
    </row>
    <row r="3333" spans="1:10" ht="89.25">
      <c r="A3333" s="4487"/>
      <c r="B3333" s="4482"/>
      <c r="C3333" s="1330" t="s">
        <v>16630</v>
      </c>
      <c r="D3333" s="1560"/>
      <c r="E3333" s="1330" t="s">
        <v>16631</v>
      </c>
      <c r="F3333" s="1330">
        <v>0.4</v>
      </c>
      <c r="G3333" s="1560"/>
      <c r="H3333" s="1721">
        <v>11037</v>
      </c>
      <c r="I3333" s="1721">
        <v>11037</v>
      </c>
      <c r="J3333" s="4482"/>
    </row>
    <row r="3334" spans="1:10" ht="51">
      <c r="A3334" s="4487"/>
      <c r="B3334" s="4482"/>
      <c r="C3334" s="1330" t="s">
        <v>16632</v>
      </c>
      <c r="D3334" s="1560"/>
      <c r="E3334" s="1330" t="s">
        <v>1826</v>
      </c>
      <c r="F3334" s="1330">
        <v>46</v>
      </c>
      <c r="G3334" s="1560"/>
      <c r="H3334" s="1721">
        <v>62452</v>
      </c>
      <c r="I3334" s="1721">
        <v>62452</v>
      </c>
      <c r="J3334" s="4482"/>
    </row>
    <row r="3335" spans="1:10" ht="127.5">
      <c r="A3335" s="4488"/>
      <c r="B3335" s="4483"/>
      <c r="C3335" s="1330" t="s">
        <v>16633</v>
      </c>
      <c r="D3335" s="1560"/>
      <c r="E3335" s="1330" t="s">
        <v>16631</v>
      </c>
      <c r="F3335" s="1330">
        <v>6.9000000000000006E-2</v>
      </c>
      <c r="G3335" s="1560"/>
      <c r="H3335" s="1721">
        <v>389</v>
      </c>
      <c r="I3335" s="1721">
        <v>389</v>
      </c>
      <c r="J3335" s="4483"/>
    </row>
    <row r="3336" spans="1:10" ht="38.25">
      <c r="A3336" s="4474">
        <v>572</v>
      </c>
      <c r="B3336" s="4447" t="s">
        <v>16634</v>
      </c>
      <c r="C3336" s="1330" t="s">
        <v>16635</v>
      </c>
      <c r="D3336" s="1560"/>
      <c r="E3336" s="1926" t="s">
        <v>2182</v>
      </c>
      <c r="F3336" s="1926">
        <v>161</v>
      </c>
      <c r="G3336" s="1560"/>
      <c r="H3336" s="3155">
        <v>288776</v>
      </c>
      <c r="I3336" s="3155">
        <v>288776</v>
      </c>
      <c r="J3336" s="4447" t="s">
        <v>16626</v>
      </c>
    </row>
    <row r="3337" spans="1:10" ht="63.75">
      <c r="A3337" s="4487"/>
      <c r="B3337" s="4482"/>
      <c r="C3337" s="1330" t="s">
        <v>16636</v>
      </c>
      <c r="D3337" s="1560"/>
      <c r="E3337" s="1926" t="s">
        <v>16629</v>
      </c>
      <c r="F3337" s="1926">
        <v>6</v>
      </c>
      <c r="G3337" s="1560"/>
      <c r="H3337" s="3155">
        <v>115</v>
      </c>
      <c r="I3337" s="3155">
        <v>115</v>
      </c>
      <c r="J3337" s="4482"/>
    </row>
    <row r="3338" spans="1:10" ht="76.5">
      <c r="A3338" s="4487"/>
      <c r="B3338" s="4482"/>
      <c r="C3338" s="1330" t="s">
        <v>16637</v>
      </c>
      <c r="D3338" s="1560"/>
      <c r="E3338" s="1926" t="s">
        <v>15688</v>
      </c>
      <c r="F3338" s="1926">
        <v>0.14599999999999999</v>
      </c>
      <c r="G3338" s="1560"/>
      <c r="H3338" s="3155">
        <v>970</v>
      </c>
      <c r="I3338" s="3155">
        <v>970</v>
      </c>
      <c r="J3338" s="4482"/>
    </row>
    <row r="3339" spans="1:10" ht="38.25">
      <c r="A3339" s="4487"/>
      <c r="B3339" s="4482"/>
      <c r="C3339" s="1330" t="s">
        <v>16638</v>
      </c>
      <c r="D3339" s="1560"/>
      <c r="E3339" s="1926" t="s">
        <v>1826</v>
      </c>
      <c r="F3339" s="1926">
        <v>8</v>
      </c>
      <c r="G3339" s="1560"/>
      <c r="H3339" s="3155" t="s">
        <v>16639</v>
      </c>
      <c r="I3339" s="3155" t="s">
        <v>16639</v>
      </c>
      <c r="J3339" s="4482"/>
    </row>
    <row r="3340" spans="1:10" ht="127.5">
      <c r="A3340" s="4488"/>
      <c r="B3340" s="4483"/>
      <c r="C3340" s="1330" t="s">
        <v>16640</v>
      </c>
      <c r="D3340" s="1560"/>
      <c r="E3340" s="1926" t="s">
        <v>16631</v>
      </c>
      <c r="F3340" s="1926">
        <v>1.4999999999999999E-2</v>
      </c>
      <c r="G3340" s="1560"/>
      <c r="H3340" s="3155">
        <v>84</v>
      </c>
      <c r="I3340" s="3155">
        <v>84</v>
      </c>
      <c r="J3340" s="4483"/>
    </row>
    <row r="3341" spans="1:10" ht="51">
      <c r="A3341" s="4474">
        <v>573</v>
      </c>
      <c r="B3341" s="4447" t="s">
        <v>16641</v>
      </c>
      <c r="C3341" s="1926" t="s">
        <v>16642</v>
      </c>
      <c r="D3341" s="1560"/>
      <c r="E3341" s="1926" t="s">
        <v>2182</v>
      </c>
      <c r="F3341" s="1926">
        <v>543</v>
      </c>
      <c r="G3341" s="1560"/>
      <c r="H3341" s="3155">
        <v>290380</v>
      </c>
      <c r="I3341" s="3155">
        <v>290380</v>
      </c>
      <c r="J3341" s="4447" t="s">
        <v>16626</v>
      </c>
    </row>
    <row r="3342" spans="1:10" ht="76.5">
      <c r="A3342" s="4487"/>
      <c r="B3342" s="4482"/>
      <c r="C3342" s="1926" t="s">
        <v>16643</v>
      </c>
      <c r="D3342" s="1560"/>
      <c r="E3342" s="1926" t="s">
        <v>16631</v>
      </c>
      <c r="F3342" s="1926">
        <v>0.5</v>
      </c>
      <c r="G3342" s="1560"/>
      <c r="H3342" s="3155">
        <v>3278</v>
      </c>
      <c r="I3342" s="3155">
        <v>3278</v>
      </c>
      <c r="J3342" s="4482"/>
    </row>
    <row r="3343" spans="1:10" ht="51">
      <c r="A3343" s="4487"/>
      <c r="B3343" s="4482"/>
      <c r="C3343" s="1926" t="s">
        <v>16632</v>
      </c>
      <c r="D3343" s="1560"/>
      <c r="E3343" s="1926" t="s">
        <v>1826</v>
      </c>
      <c r="F3343" s="1926">
        <v>26</v>
      </c>
      <c r="G3343" s="1560"/>
      <c r="H3343" s="3155">
        <v>19388</v>
      </c>
      <c r="I3343" s="3155">
        <v>19388</v>
      </c>
      <c r="J3343" s="4482"/>
    </row>
    <row r="3344" spans="1:10" ht="127.5">
      <c r="A3344" s="4488"/>
      <c r="B3344" s="4483"/>
      <c r="C3344" s="1926" t="s">
        <v>16640</v>
      </c>
      <c r="D3344" s="1560"/>
      <c r="E3344" s="1926" t="s">
        <v>16631</v>
      </c>
      <c r="F3344" s="1926">
        <v>4.2999999999999997E-2</v>
      </c>
      <c r="G3344" s="1560"/>
      <c r="H3344" s="3155">
        <v>242</v>
      </c>
      <c r="I3344" s="3155">
        <v>242</v>
      </c>
      <c r="J3344" s="4483"/>
    </row>
    <row r="3345" spans="1:10" ht="63.75">
      <c r="A3345" s="4474">
        <v>574</v>
      </c>
      <c r="B3345" s="4447" t="s">
        <v>16644</v>
      </c>
      <c r="C3345" s="1330" t="s">
        <v>16645</v>
      </c>
      <c r="D3345" s="1560"/>
      <c r="E3345" s="1926" t="s">
        <v>2182</v>
      </c>
      <c r="F3345" s="1926">
        <v>291</v>
      </c>
      <c r="G3345" s="1560"/>
      <c r="H3345" s="3155">
        <v>279890</v>
      </c>
      <c r="I3345" s="3155">
        <v>279890</v>
      </c>
      <c r="J3345" s="4447" t="s">
        <v>16626</v>
      </c>
    </row>
    <row r="3346" spans="1:10" ht="51">
      <c r="A3346" s="4487"/>
      <c r="B3346" s="4482"/>
      <c r="C3346" s="1330" t="s">
        <v>16632</v>
      </c>
      <c r="D3346" s="1560"/>
      <c r="E3346" s="1926" t="s">
        <v>1826</v>
      </c>
      <c r="F3346" s="1926">
        <v>10</v>
      </c>
      <c r="G3346" s="1560"/>
      <c r="H3346" s="3155" t="s">
        <v>16646</v>
      </c>
      <c r="I3346" s="3155" t="s">
        <v>16646</v>
      </c>
      <c r="J3346" s="4482"/>
    </row>
    <row r="3347" spans="1:10" ht="89.25">
      <c r="A3347" s="4487"/>
      <c r="B3347" s="4482"/>
      <c r="C3347" s="1330" t="s">
        <v>16647</v>
      </c>
      <c r="D3347" s="1560"/>
      <c r="E3347" s="1926" t="s">
        <v>1826</v>
      </c>
      <c r="F3347" s="1926">
        <v>1</v>
      </c>
      <c r="G3347" s="1560"/>
      <c r="H3347" s="3155">
        <v>401</v>
      </c>
      <c r="I3347" s="3155">
        <v>401</v>
      </c>
      <c r="J3347" s="4482"/>
    </row>
    <row r="3348" spans="1:10" ht="127.5">
      <c r="A3348" s="4488"/>
      <c r="B3348" s="4483"/>
      <c r="C3348" s="3075" t="s">
        <v>16648</v>
      </c>
      <c r="D3348" s="1560"/>
      <c r="E3348" s="3072" t="s">
        <v>16631</v>
      </c>
      <c r="F3348" s="3072">
        <v>0.29099999999999998</v>
      </c>
      <c r="G3348" s="1560"/>
      <c r="H3348" s="3200">
        <v>2217</v>
      </c>
      <c r="I3348" s="3155">
        <v>2217</v>
      </c>
      <c r="J3348" s="4483"/>
    </row>
    <row r="3349" spans="1:10" ht="63.75">
      <c r="A3349" s="4474">
        <v>575</v>
      </c>
      <c r="B3349" s="4447" t="s">
        <v>16649</v>
      </c>
      <c r="C3349" s="1330" t="s">
        <v>16650</v>
      </c>
      <c r="D3349" s="3192"/>
      <c r="E3349" s="3191" t="s">
        <v>2182</v>
      </c>
      <c r="F3349" s="1926">
        <v>2268</v>
      </c>
      <c r="G3349" s="3192"/>
      <c r="H3349" s="3155">
        <v>695750</v>
      </c>
      <c r="I3349" s="3155">
        <v>695750</v>
      </c>
      <c r="J3349" s="4447" t="s">
        <v>16626</v>
      </c>
    </row>
    <row r="3350" spans="1:10" ht="89.25">
      <c r="A3350" s="4487"/>
      <c r="B3350" s="4482"/>
      <c r="C3350" s="1330" t="s">
        <v>16651</v>
      </c>
      <c r="D3350" s="3192"/>
      <c r="E3350" s="3191" t="s">
        <v>15688</v>
      </c>
      <c r="F3350" s="1926">
        <v>1.58</v>
      </c>
      <c r="G3350" s="3192"/>
      <c r="H3350" s="3155">
        <v>43696</v>
      </c>
      <c r="I3350" s="3155">
        <v>43696</v>
      </c>
      <c r="J3350" s="4482"/>
    </row>
    <row r="3351" spans="1:10" ht="76.5">
      <c r="A3351" s="4487"/>
      <c r="B3351" s="4482"/>
      <c r="C3351" s="1330" t="s">
        <v>16637</v>
      </c>
      <c r="D3351" s="3192"/>
      <c r="E3351" s="3191" t="s">
        <v>16631</v>
      </c>
      <c r="F3351" s="1926">
        <v>0.64800000000000002</v>
      </c>
      <c r="G3351" s="3192"/>
      <c r="H3351" s="3155">
        <v>4236</v>
      </c>
      <c r="I3351" s="3155">
        <v>4236</v>
      </c>
      <c r="J3351" s="4482"/>
    </row>
    <row r="3352" spans="1:10" ht="51">
      <c r="A3352" s="4487"/>
      <c r="B3352" s="4482"/>
      <c r="C3352" s="1330" t="s">
        <v>16632</v>
      </c>
      <c r="D3352" s="3192"/>
      <c r="E3352" s="3191" t="s">
        <v>1826</v>
      </c>
      <c r="F3352" s="1926">
        <v>76</v>
      </c>
      <c r="G3352" s="3192"/>
      <c r="H3352" s="3155" t="s">
        <v>16652</v>
      </c>
      <c r="I3352" s="3155" t="s">
        <v>16652</v>
      </c>
      <c r="J3352" s="4482"/>
    </row>
    <row r="3353" spans="1:10" ht="127.5">
      <c r="A3353" s="4488"/>
      <c r="B3353" s="4483"/>
      <c r="C3353" s="1330" t="s">
        <v>16640</v>
      </c>
      <c r="D3353" s="3192"/>
      <c r="E3353" s="3191" t="s">
        <v>15688</v>
      </c>
      <c r="F3353" s="1926">
        <v>0.04</v>
      </c>
      <c r="G3353" s="3192"/>
      <c r="H3353" s="3155">
        <v>225</v>
      </c>
      <c r="I3353" s="3155">
        <v>225</v>
      </c>
      <c r="J3353" s="4483"/>
    </row>
    <row r="3354" spans="1:10" ht="51">
      <c r="A3354" s="4474">
        <v>576</v>
      </c>
      <c r="B3354" s="4447" t="s">
        <v>16653</v>
      </c>
      <c r="C3354" s="1330" t="s">
        <v>16654</v>
      </c>
      <c r="D3354" s="3192"/>
      <c r="E3354" s="3191" t="s">
        <v>2182</v>
      </c>
      <c r="F3354" s="1926">
        <v>379</v>
      </c>
      <c r="G3354" s="3192"/>
      <c r="H3354" s="3155">
        <v>163543</v>
      </c>
      <c r="I3354" s="3155">
        <v>163543</v>
      </c>
      <c r="J3354" s="4447" t="s">
        <v>16626</v>
      </c>
    </row>
    <row r="3355" spans="1:10" ht="63.75">
      <c r="A3355" s="4487"/>
      <c r="B3355" s="4482"/>
      <c r="C3355" s="1330" t="s">
        <v>16636</v>
      </c>
      <c r="D3355" s="3192"/>
      <c r="E3355" s="3191" t="s">
        <v>16629</v>
      </c>
      <c r="F3355" s="1926">
        <v>1</v>
      </c>
      <c r="G3355" s="3192"/>
      <c r="H3355" s="3155">
        <v>38</v>
      </c>
      <c r="I3355" s="3155">
        <v>38</v>
      </c>
      <c r="J3355" s="4482"/>
    </row>
    <row r="3356" spans="1:10" ht="89.25">
      <c r="A3356" s="4487"/>
      <c r="B3356" s="4482"/>
      <c r="C3356" s="1330" t="s">
        <v>16655</v>
      </c>
      <c r="D3356" s="3192"/>
      <c r="E3356" s="3191" t="s">
        <v>16631</v>
      </c>
      <c r="F3356" s="1926">
        <v>0.35</v>
      </c>
      <c r="G3356" s="3192"/>
      <c r="H3356" s="3155">
        <v>2295</v>
      </c>
      <c r="I3356" s="3155">
        <v>2295</v>
      </c>
      <c r="J3356" s="4482"/>
    </row>
    <row r="3357" spans="1:10" ht="51">
      <c r="A3357" s="4487"/>
      <c r="B3357" s="4482"/>
      <c r="C3357" s="1330" t="s">
        <v>16632</v>
      </c>
      <c r="D3357" s="3192"/>
      <c r="E3357" s="3191" t="s">
        <v>1826</v>
      </c>
      <c r="F3357" s="1926">
        <v>14</v>
      </c>
      <c r="G3357" s="3192"/>
      <c r="H3357" s="3155" t="s">
        <v>16656</v>
      </c>
      <c r="I3357" s="3155" t="s">
        <v>16656</v>
      </c>
      <c r="J3357" s="4482"/>
    </row>
    <row r="3358" spans="1:10" ht="127.5">
      <c r="A3358" s="4487"/>
      <c r="B3358" s="4482"/>
      <c r="C3358" s="1330" t="s">
        <v>16640</v>
      </c>
      <c r="D3358" s="3192"/>
      <c r="E3358" s="3191" t="s">
        <v>16631</v>
      </c>
      <c r="F3358" s="1926">
        <v>2.1000000000000001E-2</v>
      </c>
      <c r="G3358" s="3192"/>
      <c r="H3358" s="3155">
        <v>118</v>
      </c>
      <c r="I3358" s="3155">
        <v>118</v>
      </c>
      <c r="J3358" s="4482"/>
    </row>
    <row r="3359" spans="1:10" ht="25.5">
      <c r="A3359" s="4487"/>
      <c r="B3359" s="4482"/>
      <c r="C3359" s="1330" t="s">
        <v>16657</v>
      </c>
      <c r="D3359" s="3192"/>
      <c r="E3359" s="3191" t="s">
        <v>1826</v>
      </c>
      <c r="F3359" s="1926">
        <v>1</v>
      </c>
      <c r="G3359" s="3192"/>
      <c r="H3359" s="3155" t="s">
        <v>16658</v>
      </c>
      <c r="I3359" s="3155" t="s">
        <v>16658</v>
      </c>
      <c r="J3359" s="4482"/>
    </row>
    <row r="3360" spans="1:10" ht="127.5">
      <c r="A3360" s="4487"/>
      <c r="B3360" s="4482"/>
      <c r="C3360" s="1330" t="s">
        <v>16633</v>
      </c>
      <c r="D3360" s="3192"/>
      <c r="E3360" s="3191" t="s">
        <v>16631</v>
      </c>
      <c r="F3360" s="1926">
        <v>8.0000000000000002E-3</v>
      </c>
      <c r="G3360" s="3192"/>
      <c r="H3360" s="3155">
        <v>47</v>
      </c>
      <c r="I3360" s="3155">
        <v>47</v>
      </c>
      <c r="J3360" s="4482"/>
    </row>
    <row r="3361" spans="1:10" ht="63.75">
      <c r="A3361" s="4487"/>
      <c r="B3361" s="4482"/>
      <c r="C3361" s="1330" t="s">
        <v>16659</v>
      </c>
      <c r="D3361" s="3192"/>
      <c r="E3361" s="3191" t="s">
        <v>1826</v>
      </c>
      <c r="F3361" s="1926">
        <v>1</v>
      </c>
      <c r="G3361" s="3192"/>
      <c r="H3361" s="3155">
        <v>57</v>
      </c>
      <c r="I3361" s="3155">
        <v>57</v>
      </c>
      <c r="J3361" s="4482"/>
    </row>
    <row r="3362" spans="1:10" ht="51">
      <c r="A3362" s="4487"/>
      <c r="B3362" s="4482"/>
      <c r="C3362" s="1330" t="s">
        <v>16660</v>
      </c>
      <c r="D3362" s="3192"/>
      <c r="E3362" s="3191" t="s">
        <v>1826</v>
      </c>
      <c r="F3362" s="1926">
        <v>1</v>
      </c>
      <c r="G3362" s="3192"/>
      <c r="H3362" s="3155">
        <v>195</v>
      </c>
      <c r="I3362" s="3155">
        <v>195</v>
      </c>
      <c r="J3362" s="4482"/>
    </row>
    <row r="3363" spans="1:10" ht="51">
      <c r="A3363" s="4487"/>
      <c r="B3363" s="4482"/>
      <c r="C3363" s="1330" t="s">
        <v>16661</v>
      </c>
      <c r="D3363" s="3192"/>
      <c r="E3363" s="3191" t="s">
        <v>1826</v>
      </c>
      <c r="F3363" s="1926">
        <v>1</v>
      </c>
      <c r="G3363" s="3192"/>
      <c r="H3363" s="3155">
        <v>19</v>
      </c>
      <c r="I3363" s="3155">
        <v>19</v>
      </c>
      <c r="J3363" s="4482"/>
    </row>
    <row r="3364" spans="1:10" ht="51">
      <c r="A3364" s="4488"/>
      <c r="B3364" s="4483"/>
      <c r="C3364" s="1330" t="s">
        <v>16662</v>
      </c>
      <c r="D3364" s="3192"/>
      <c r="E3364" s="3191" t="s">
        <v>1826</v>
      </c>
      <c r="F3364" s="1926">
        <v>1</v>
      </c>
      <c r="G3364" s="3192"/>
      <c r="H3364" s="3155">
        <v>21.36</v>
      </c>
      <c r="I3364" s="3155">
        <v>21.36</v>
      </c>
      <c r="J3364" s="4483"/>
    </row>
    <row r="3365" spans="1:10" ht="51">
      <c r="A3365" s="4474">
        <v>577</v>
      </c>
      <c r="B3365" s="4447" t="s">
        <v>16663</v>
      </c>
      <c r="C3365" s="1926" t="s">
        <v>16664</v>
      </c>
      <c r="D3365" s="1560"/>
      <c r="E3365" s="1926" t="s">
        <v>2182</v>
      </c>
      <c r="F3365" s="1926">
        <v>126</v>
      </c>
      <c r="G3365" s="1560"/>
      <c r="H3365" s="3155">
        <v>2387115.2799999998</v>
      </c>
      <c r="I3365" s="3155">
        <v>2387115.2799999998</v>
      </c>
      <c r="J3365" s="4447" t="s">
        <v>16626</v>
      </c>
    </row>
    <row r="3366" spans="1:10" ht="25.5">
      <c r="A3366" s="4487"/>
      <c r="B3366" s="4482"/>
      <c r="C3366" s="1926" t="s">
        <v>16665</v>
      </c>
      <c r="D3366" s="1560"/>
      <c r="E3366" s="1926" t="s">
        <v>1826</v>
      </c>
      <c r="F3366" s="1926">
        <v>20</v>
      </c>
      <c r="G3366" s="1560"/>
      <c r="H3366" s="3155">
        <v>103708</v>
      </c>
      <c r="I3366" s="3155">
        <v>103708</v>
      </c>
      <c r="J3366" s="4482"/>
    </row>
    <row r="3367" spans="1:10" ht="51">
      <c r="A3367" s="4487"/>
      <c r="B3367" s="4482"/>
      <c r="C3367" s="1926" t="s">
        <v>16666</v>
      </c>
      <c r="D3367" s="1560" t="s">
        <v>16667</v>
      </c>
      <c r="E3367" s="1926" t="s">
        <v>15688</v>
      </c>
      <c r="F3367" s="1926">
        <v>0.65</v>
      </c>
      <c r="G3367" s="1560"/>
      <c r="H3367" s="3155">
        <v>11004</v>
      </c>
      <c r="I3367" s="3155">
        <v>11004</v>
      </c>
      <c r="J3367" s="4482"/>
    </row>
    <row r="3368" spans="1:10" ht="51">
      <c r="A3368" s="4487"/>
      <c r="B3368" s="4482"/>
      <c r="C3368" s="1926" t="s">
        <v>16632</v>
      </c>
      <c r="D3368" s="1560"/>
      <c r="E3368" s="1926" t="s">
        <v>1826</v>
      </c>
      <c r="F3368" s="1926">
        <v>80</v>
      </c>
      <c r="G3368" s="1560"/>
      <c r="H3368" s="3155" t="s">
        <v>16668</v>
      </c>
      <c r="I3368" s="3155" t="s">
        <v>16668</v>
      </c>
      <c r="J3368" s="4482"/>
    </row>
    <row r="3369" spans="1:10" ht="89.25">
      <c r="A3369" s="4487"/>
      <c r="B3369" s="4482"/>
      <c r="C3369" s="1926" t="s">
        <v>16669</v>
      </c>
      <c r="D3369" s="1560" t="s">
        <v>16670</v>
      </c>
      <c r="E3369" s="1926" t="s">
        <v>15688</v>
      </c>
      <c r="F3369" s="1926">
        <v>0.12</v>
      </c>
      <c r="G3369" s="1560"/>
      <c r="H3369" s="3155">
        <v>419</v>
      </c>
      <c r="I3369" s="3155">
        <v>419</v>
      </c>
      <c r="J3369" s="4482"/>
    </row>
    <row r="3370" spans="1:10" ht="76.5">
      <c r="A3370" s="4487"/>
      <c r="B3370" s="4482"/>
      <c r="C3370" s="1330" t="s">
        <v>16671</v>
      </c>
      <c r="D3370" s="1560"/>
      <c r="E3370" s="1926" t="s">
        <v>16672</v>
      </c>
      <c r="F3370" s="1926">
        <v>1</v>
      </c>
      <c r="G3370" s="1560"/>
      <c r="H3370" s="3155">
        <v>276</v>
      </c>
      <c r="I3370" s="3155">
        <v>276</v>
      </c>
      <c r="J3370" s="4482"/>
    </row>
    <row r="3371" spans="1:10" ht="25.5">
      <c r="A3371" s="4487"/>
      <c r="B3371" s="4482"/>
      <c r="C3371" s="1926" t="s">
        <v>16673</v>
      </c>
      <c r="D3371" s="1560"/>
      <c r="E3371" s="1926" t="s">
        <v>1826</v>
      </c>
      <c r="F3371" s="1926">
        <v>1</v>
      </c>
      <c r="G3371" s="1560"/>
      <c r="H3371" s="3155">
        <v>20152</v>
      </c>
      <c r="I3371" s="3155">
        <v>20152</v>
      </c>
      <c r="J3371" s="4482"/>
    </row>
    <row r="3372" spans="1:10" ht="63.75">
      <c r="A3372" s="4488"/>
      <c r="B3372" s="4483"/>
      <c r="C3372" s="3072" t="s">
        <v>16674</v>
      </c>
      <c r="D3372" s="1560"/>
      <c r="E3372" s="3072" t="s">
        <v>15688</v>
      </c>
      <c r="F3372" s="3072">
        <v>6.0000000000000001E-3</v>
      </c>
      <c r="G3372" s="1560"/>
      <c r="H3372" s="3200">
        <v>74</v>
      </c>
      <c r="I3372" s="3155">
        <v>74</v>
      </c>
      <c r="J3372" s="4483"/>
    </row>
    <row r="3373" spans="1:10" ht="102">
      <c r="A3373" s="4474">
        <v>578</v>
      </c>
      <c r="B3373" s="4447" t="s">
        <v>16675</v>
      </c>
      <c r="C3373" s="1926" t="s">
        <v>16676</v>
      </c>
      <c r="D3373" s="3192"/>
      <c r="E3373" s="3191" t="s">
        <v>2182</v>
      </c>
      <c r="F3373" s="1926">
        <v>700</v>
      </c>
      <c r="G3373" s="3192"/>
      <c r="H3373" s="3155">
        <v>1689335.21</v>
      </c>
      <c r="I3373" s="3155">
        <v>1689335.21</v>
      </c>
      <c r="J3373" s="4447" t="s">
        <v>16626</v>
      </c>
    </row>
    <row r="3374" spans="1:10">
      <c r="A3374" s="4487"/>
      <c r="B3374" s="4482"/>
      <c r="C3374" s="1926" t="s">
        <v>16677</v>
      </c>
      <c r="D3374" s="3192"/>
      <c r="E3374" s="3191" t="s">
        <v>1826</v>
      </c>
      <c r="F3374" s="1926">
        <v>15</v>
      </c>
      <c r="G3374" s="3192"/>
      <c r="H3374" s="3155">
        <v>160208</v>
      </c>
      <c r="I3374" s="3155">
        <v>160208</v>
      </c>
      <c r="J3374" s="4482"/>
    </row>
    <row r="3375" spans="1:10" ht="63.75">
      <c r="A3375" s="4487"/>
      <c r="B3375" s="4482"/>
      <c r="C3375" s="1926" t="s">
        <v>16636</v>
      </c>
      <c r="D3375" s="3192"/>
      <c r="E3375" s="3191" t="s">
        <v>16629</v>
      </c>
      <c r="F3375" s="1926">
        <v>3</v>
      </c>
      <c r="G3375" s="3192"/>
      <c r="H3375" s="3155">
        <v>115</v>
      </c>
      <c r="I3375" s="3155">
        <v>115</v>
      </c>
      <c r="J3375" s="4482"/>
    </row>
    <row r="3376" spans="1:10" ht="76.5">
      <c r="A3376" s="4487"/>
      <c r="B3376" s="4482"/>
      <c r="C3376" s="1926" t="s">
        <v>16637</v>
      </c>
      <c r="D3376" s="3192"/>
      <c r="E3376" s="3191" t="s">
        <v>16631</v>
      </c>
      <c r="F3376" s="1926">
        <v>0.55000000000000004</v>
      </c>
      <c r="G3376" s="3192"/>
      <c r="H3376" s="3155">
        <v>15176</v>
      </c>
      <c r="I3376" s="3155">
        <v>15176</v>
      </c>
      <c r="J3376" s="4482"/>
    </row>
    <row r="3377" spans="1:10" ht="38.25">
      <c r="A3377" s="4487"/>
      <c r="B3377" s="4482"/>
      <c r="C3377" s="1926" t="s">
        <v>16678</v>
      </c>
      <c r="D3377" s="3192"/>
      <c r="E3377" s="3191" t="s">
        <v>1826</v>
      </c>
      <c r="F3377" s="1926">
        <v>30</v>
      </c>
      <c r="G3377" s="3192"/>
      <c r="H3377" s="3155">
        <v>72426</v>
      </c>
      <c r="I3377" s="3155">
        <v>72426</v>
      </c>
      <c r="J3377" s="4482"/>
    </row>
    <row r="3378" spans="1:10" ht="127.5">
      <c r="A3378" s="4488"/>
      <c r="B3378" s="4483"/>
      <c r="C3378" s="3077" t="s">
        <v>16679</v>
      </c>
      <c r="D3378" s="3141"/>
      <c r="E3378" s="3191" t="s">
        <v>16680</v>
      </c>
      <c r="F3378" s="1926">
        <v>0.15</v>
      </c>
      <c r="G3378" s="3192"/>
      <c r="H3378" s="3155">
        <v>1741</v>
      </c>
      <c r="I3378" s="3155">
        <v>1741</v>
      </c>
      <c r="J3378" s="4483"/>
    </row>
    <row r="3379" spans="1:10" ht="51">
      <c r="A3379" s="4474">
        <v>579</v>
      </c>
      <c r="B3379" s="4447" t="s">
        <v>16681</v>
      </c>
      <c r="C3379" s="1926" t="s">
        <v>16682</v>
      </c>
      <c r="D3379" s="3192"/>
      <c r="E3379" s="3191" t="s">
        <v>2182</v>
      </c>
      <c r="F3379" s="1926">
        <v>269</v>
      </c>
      <c r="G3379" s="3192"/>
      <c r="H3379" s="3155">
        <v>163870</v>
      </c>
      <c r="I3379" s="3155">
        <v>163870</v>
      </c>
      <c r="J3379" s="4447" t="s">
        <v>16626</v>
      </c>
    </row>
    <row r="3380" spans="1:10" ht="89.25">
      <c r="A3380" s="4480"/>
      <c r="B3380" s="4482"/>
      <c r="C3380" s="1926" t="s">
        <v>16683</v>
      </c>
      <c r="D3380" s="3192"/>
      <c r="E3380" s="3191" t="s">
        <v>15688</v>
      </c>
      <c r="F3380" s="1926">
        <v>0.25</v>
      </c>
      <c r="G3380" s="3192"/>
      <c r="H3380" s="3155">
        <v>1639</v>
      </c>
      <c r="I3380" s="3155">
        <v>1639</v>
      </c>
      <c r="J3380" s="4482"/>
    </row>
    <row r="3381" spans="1:10" ht="38.25">
      <c r="A3381" s="4480"/>
      <c r="B3381" s="4482"/>
      <c r="C3381" s="1926" t="s">
        <v>16678</v>
      </c>
      <c r="D3381" s="3192"/>
      <c r="E3381" s="3191" t="s">
        <v>1826</v>
      </c>
      <c r="F3381" s="1926">
        <v>14</v>
      </c>
      <c r="G3381" s="3192"/>
      <c r="H3381" s="3155">
        <v>9235</v>
      </c>
      <c r="I3381" s="3155">
        <v>9235</v>
      </c>
      <c r="J3381" s="4482"/>
    </row>
    <row r="3382" spans="1:10" ht="127.5">
      <c r="A3382" s="4480"/>
      <c r="B3382" s="4482"/>
      <c r="C3382" s="1926" t="s">
        <v>16640</v>
      </c>
      <c r="D3382" s="3192"/>
      <c r="E3382" s="3191" t="s">
        <v>16631</v>
      </c>
      <c r="F3382" s="1926">
        <v>1.4E-2</v>
      </c>
      <c r="G3382" s="3192"/>
      <c r="H3382" s="3155">
        <v>79</v>
      </c>
      <c r="I3382" s="3155">
        <v>79</v>
      </c>
      <c r="J3382" s="4482"/>
    </row>
    <row r="3383" spans="1:10" ht="63.75">
      <c r="A3383" s="4480"/>
      <c r="B3383" s="4482"/>
      <c r="C3383" s="1926" t="s">
        <v>16659</v>
      </c>
      <c r="D3383" s="3192"/>
      <c r="E3383" s="3191" t="s">
        <v>1826</v>
      </c>
      <c r="F3383" s="1926">
        <v>1</v>
      </c>
      <c r="G3383" s="3192"/>
      <c r="H3383" s="3155">
        <v>57</v>
      </c>
      <c r="I3383" s="3155">
        <v>57</v>
      </c>
      <c r="J3383" s="4482"/>
    </row>
    <row r="3384" spans="1:10" ht="63.75">
      <c r="A3384" s="4480"/>
      <c r="B3384" s="4482"/>
      <c r="C3384" s="1926" t="s">
        <v>16684</v>
      </c>
      <c r="D3384" s="3192"/>
      <c r="E3384" s="3191" t="s">
        <v>1826</v>
      </c>
      <c r="F3384" s="1926">
        <v>1</v>
      </c>
      <c r="G3384" s="3192"/>
      <c r="H3384" s="3155">
        <v>287</v>
      </c>
      <c r="I3384" s="3155">
        <v>287</v>
      </c>
      <c r="J3384" s="4482"/>
    </row>
    <row r="3385" spans="1:10" ht="63.75">
      <c r="A3385" s="4480"/>
      <c r="B3385" s="4482"/>
      <c r="C3385" s="1926" t="s">
        <v>16685</v>
      </c>
      <c r="D3385" s="3192"/>
      <c r="E3385" s="3191" t="s">
        <v>1826</v>
      </c>
      <c r="F3385" s="1926">
        <v>2</v>
      </c>
      <c r="G3385" s="3192"/>
      <c r="H3385" s="3155">
        <v>130</v>
      </c>
      <c r="I3385" s="3155">
        <v>130</v>
      </c>
      <c r="J3385" s="4482"/>
    </row>
    <row r="3386" spans="1:10" ht="51">
      <c r="A3386" s="4480"/>
      <c r="B3386" s="4482"/>
      <c r="C3386" s="1926" t="s">
        <v>16686</v>
      </c>
      <c r="D3386" s="3192"/>
      <c r="E3386" s="3191" t="s">
        <v>1470</v>
      </c>
      <c r="F3386" s="1926">
        <v>2</v>
      </c>
      <c r="G3386" s="3192"/>
      <c r="H3386" s="3155">
        <v>47</v>
      </c>
      <c r="I3386" s="3155">
        <v>47</v>
      </c>
      <c r="J3386" s="4482"/>
    </row>
    <row r="3387" spans="1:10" ht="51">
      <c r="A3387" s="4480"/>
      <c r="B3387" s="4482"/>
      <c r="C3387" s="1926" t="s">
        <v>16661</v>
      </c>
      <c r="D3387" s="3192"/>
      <c r="E3387" s="3191" t="s">
        <v>1826</v>
      </c>
      <c r="F3387" s="1926">
        <v>4</v>
      </c>
      <c r="G3387" s="3192"/>
      <c r="H3387" s="3155">
        <v>75</v>
      </c>
      <c r="I3387" s="3155">
        <v>75</v>
      </c>
      <c r="J3387" s="4482"/>
    </row>
    <row r="3388" spans="1:10" ht="51">
      <c r="A3388" s="4480"/>
      <c r="B3388" s="4482"/>
      <c r="C3388" s="1926" t="s">
        <v>16687</v>
      </c>
      <c r="D3388" s="3192"/>
      <c r="E3388" s="3191" t="s">
        <v>1826</v>
      </c>
      <c r="F3388" s="1926">
        <v>3</v>
      </c>
      <c r="G3388" s="3192"/>
      <c r="H3388" s="3155">
        <v>61</v>
      </c>
      <c r="I3388" s="3155">
        <v>61</v>
      </c>
      <c r="J3388" s="4482"/>
    </row>
    <row r="3389" spans="1:10" ht="51">
      <c r="A3389" s="4480"/>
      <c r="B3389" s="4482"/>
      <c r="C3389" s="1926" t="s">
        <v>16688</v>
      </c>
      <c r="D3389" s="3192"/>
      <c r="E3389" s="3191" t="s">
        <v>1826</v>
      </c>
      <c r="F3389" s="1926">
        <v>1</v>
      </c>
      <c r="G3389" s="3192"/>
      <c r="H3389" s="3155">
        <v>116</v>
      </c>
      <c r="I3389" s="3155">
        <v>116</v>
      </c>
      <c r="J3389" s="4482"/>
    </row>
    <row r="3390" spans="1:10" ht="51">
      <c r="A3390" s="4480"/>
      <c r="B3390" s="4482"/>
      <c r="C3390" s="1926" t="s">
        <v>16689</v>
      </c>
      <c r="D3390" s="3192"/>
      <c r="E3390" s="3191" t="s">
        <v>1826</v>
      </c>
      <c r="F3390" s="1926">
        <v>1</v>
      </c>
      <c r="G3390" s="3192"/>
      <c r="H3390" s="3155">
        <v>5</v>
      </c>
      <c r="I3390" s="3155">
        <v>5</v>
      </c>
      <c r="J3390" s="4482"/>
    </row>
    <row r="3391" spans="1:10" ht="25.5">
      <c r="A3391" s="4480"/>
      <c r="B3391" s="4482"/>
      <c r="C3391" s="1926" t="s">
        <v>16427</v>
      </c>
      <c r="D3391" s="3192"/>
      <c r="E3391" s="3191" t="s">
        <v>1826</v>
      </c>
      <c r="F3391" s="1926">
        <v>1</v>
      </c>
      <c r="G3391" s="3192"/>
      <c r="H3391" s="3155">
        <v>414</v>
      </c>
      <c r="I3391" s="3155">
        <v>414</v>
      </c>
      <c r="J3391" s="4482"/>
    </row>
    <row r="3392" spans="1:10">
      <c r="A3392" s="4480"/>
      <c r="B3392" s="4482"/>
      <c r="C3392" s="1926" t="s">
        <v>16690</v>
      </c>
      <c r="D3392" s="3192"/>
      <c r="E3392" s="3191" t="s">
        <v>1826</v>
      </c>
      <c r="F3392" s="1926">
        <v>1</v>
      </c>
      <c r="G3392" s="3192"/>
      <c r="H3392" s="3155">
        <v>14</v>
      </c>
      <c r="I3392" s="3155">
        <v>14</v>
      </c>
      <c r="J3392" s="4482"/>
    </row>
    <row r="3393" spans="1:10" ht="25.5">
      <c r="A3393" s="4480"/>
      <c r="B3393" s="4482"/>
      <c r="C3393" s="1926" t="s">
        <v>16691</v>
      </c>
      <c r="D3393" s="3192"/>
      <c r="E3393" s="3191" t="s">
        <v>1826</v>
      </c>
      <c r="F3393" s="1926">
        <v>1</v>
      </c>
      <c r="G3393" s="3192"/>
      <c r="H3393" s="3155">
        <v>32</v>
      </c>
      <c r="I3393" s="3155">
        <v>32</v>
      </c>
      <c r="J3393" s="4482"/>
    </row>
    <row r="3394" spans="1:10" ht="114.75">
      <c r="A3394" s="4480"/>
      <c r="B3394" s="4482"/>
      <c r="C3394" s="1926" t="s">
        <v>16692</v>
      </c>
      <c r="D3394" s="3192"/>
      <c r="E3394" s="3191" t="s">
        <v>1826</v>
      </c>
      <c r="F3394" s="1926">
        <v>1</v>
      </c>
      <c r="G3394" s="3192"/>
      <c r="H3394" s="3155">
        <v>490</v>
      </c>
      <c r="I3394" s="3155">
        <v>490</v>
      </c>
      <c r="J3394" s="4482"/>
    </row>
    <row r="3395" spans="1:10" ht="63.75">
      <c r="A3395" s="4481"/>
      <c r="B3395" s="4483"/>
      <c r="C3395" s="1926" t="s">
        <v>16693</v>
      </c>
      <c r="D3395" s="3192"/>
      <c r="E3395" s="3191" t="s">
        <v>15688</v>
      </c>
      <c r="F3395" s="1926">
        <v>5.0000000000000001E-3</v>
      </c>
      <c r="G3395" s="3192"/>
      <c r="H3395" s="3155">
        <v>104</v>
      </c>
      <c r="I3395" s="3155">
        <v>104</v>
      </c>
      <c r="J3395" s="4483"/>
    </row>
    <row r="3396" spans="1:10" ht="38.25">
      <c r="A3396" s="4474">
        <v>580</v>
      </c>
      <c r="B3396" s="4447" t="s">
        <v>16694</v>
      </c>
      <c r="C3396" s="1926" t="s">
        <v>16695</v>
      </c>
      <c r="D3396" s="3192"/>
      <c r="E3396" s="3191" t="s">
        <v>2182</v>
      </c>
      <c r="F3396" s="1926">
        <v>82</v>
      </c>
      <c r="G3396" s="3192"/>
      <c r="H3396" s="3155">
        <v>91244</v>
      </c>
      <c r="I3396" s="3155">
        <v>91244</v>
      </c>
      <c r="J3396" s="4447" t="s">
        <v>16626</v>
      </c>
    </row>
    <row r="3397" spans="1:10">
      <c r="A3397" s="4487"/>
      <c r="B3397" s="4482"/>
      <c r="C3397" s="1926" t="s">
        <v>16627</v>
      </c>
      <c r="D3397" s="3192"/>
      <c r="E3397" s="3191" t="s">
        <v>1826</v>
      </c>
      <c r="F3397" s="1926">
        <v>2</v>
      </c>
      <c r="G3397" s="3192"/>
      <c r="H3397" s="3155">
        <v>1896</v>
      </c>
      <c r="I3397" s="3155">
        <v>1896</v>
      </c>
      <c r="J3397" s="4482"/>
    </row>
    <row r="3398" spans="1:10" ht="63.75">
      <c r="A3398" s="4487"/>
      <c r="B3398" s="4482"/>
      <c r="C3398" s="1926" t="s">
        <v>16636</v>
      </c>
      <c r="D3398" s="3192"/>
      <c r="E3398" s="3191" t="s">
        <v>16629</v>
      </c>
      <c r="F3398" s="1926">
        <v>2</v>
      </c>
      <c r="G3398" s="3192"/>
      <c r="H3398" s="3155">
        <v>76</v>
      </c>
      <c r="I3398" s="3155">
        <v>76</v>
      </c>
      <c r="J3398" s="4482"/>
    </row>
    <row r="3399" spans="1:10" ht="89.25">
      <c r="A3399" s="4487"/>
      <c r="B3399" s="4482"/>
      <c r="C3399" s="1926" t="s">
        <v>16696</v>
      </c>
      <c r="D3399" s="3192"/>
      <c r="E3399" s="3191" t="s">
        <v>16680</v>
      </c>
      <c r="F3399" s="1926">
        <v>7.0000000000000007E-2</v>
      </c>
      <c r="G3399" s="3192"/>
      <c r="H3399" s="3155">
        <v>459</v>
      </c>
      <c r="I3399" s="3155">
        <v>459</v>
      </c>
      <c r="J3399" s="4482"/>
    </row>
    <row r="3400" spans="1:10" ht="38.25">
      <c r="A3400" s="4487"/>
      <c r="B3400" s="4482"/>
      <c r="C3400" s="1926" t="s">
        <v>16678</v>
      </c>
      <c r="D3400" s="3192"/>
      <c r="E3400" s="3191" t="s">
        <v>1826</v>
      </c>
      <c r="F3400" s="1926">
        <v>8</v>
      </c>
      <c r="G3400" s="3192"/>
      <c r="H3400" s="3155">
        <v>4232</v>
      </c>
      <c r="I3400" s="3155">
        <v>4232</v>
      </c>
      <c r="J3400" s="4482"/>
    </row>
    <row r="3401" spans="1:10" ht="127.5">
      <c r="A3401" s="4488"/>
      <c r="B3401" s="4483"/>
      <c r="C3401" s="1926" t="s">
        <v>16640</v>
      </c>
      <c r="D3401" s="3192"/>
      <c r="E3401" s="3191" t="s">
        <v>16631</v>
      </c>
      <c r="F3401" s="1926">
        <v>1.2E-2</v>
      </c>
      <c r="G3401" s="3192"/>
      <c r="H3401" s="3155">
        <v>68</v>
      </c>
      <c r="I3401" s="3155">
        <v>68</v>
      </c>
      <c r="J3401" s="4483"/>
    </row>
    <row r="3402" spans="1:10" ht="38.25">
      <c r="A3402" s="4474">
        <v>581</v>
      </c>
      <c r="B3402" s="4447" t="s">
        <v>16697</v>
      </c>
      <c r="C3402" s="1926" t="s">
        <v>16698</v>
      </c>
      <c r="D3402" s="1560"/>
      <c r="E3402" s="1926" t="s">
        <v>2182</v>
      </c>
      <c r="F3402" s="1926">
        <v>217</v>
      </c>
      <c r="G3402" s="1560"/>
      <c r="H3402" s="3155">
        <v>124821.61</v>
      </c>
      <c r="I3402" s="3155">
        <v>124821.61</v>
      </c>
      <c r="J3402" s="4447" t="s">
        <v>16626</v>
      </c>
    </row>
    <row r="3403" spans="1:10">
      <c r="A3403" s="4487"/>
      <c r="B3403" s="4482"/>
      <c r="C3403" s="1926" t="s">
        <v>16627</v>
      </c>
      <c r="D3403" s="1560"/>
      <c r="E3403" s="1926" t="s">
        <v>1826</v>
      </c>
      <c r="F3403" s="1926">
        <v>1</v>
      </c>
      <c r="G3403" s="1560"/>
      <c r="H3403" s="3155">
        <v>215</v>
      </c>
      <c r="I3403" s="3155">
        <v>215</v>
      </c>
      <c r="J3403" s="4482"/>
    </row>
    <row r="3404" spans="1:10" ht="89.25">
      <c r="A3404" s="4487"/>
      <c r="B3404" s="4482"/>
      <c r="C3404" s="1926" t="s">
        <v>16683</v>
      </c>
      <c r="D3404" s="1560"/>
      <c r="E3404" s="1926" t="s">
        <v>16631</v>
      </c>
      <c r="F3404" s="1926">
        <v>0.19</v>
      </c>
      <c r="G3404" s="1560"/>
      <c r="H3404" s="3155">
        <v>1246</v>
      </c>
      <c r="I3404" s="3155">
        <v>1246</v>
      </c>
      <c r="J3404" s="4482"/>
    </row>
    <row r="3405" spans="1:10" ht="38.25">
      <c r="A3405" s="4487"/>
      <c r="B3405" s="4482"/>
      <c r="C3405" s="1926" t="s">
        <v>16678</v>
      </c>
      <c r="D3405" s="1560"/>
      <c r="E3405" s="1926" t="s">
        <v>1826</v>
      </c>
      <c r="F3405" s="1926">
        <v>18</v>
      </c>
      <c r="G3405" s="1560"/>
      <c r="H3405" s="3155">
        <v>9290</v>
      </c>
      <c r="I3405" s="3155">
        <v>9290</v>
      </c>
      <c r="J3405" s="4482"/>
    </row>
    <row r="3406" spans="1:10" ht="127.5">
      <c r="A3406" s="4488"/>
      <c r="B3406" s="4483"/>
      <c r="C3406" s="1926" t="s">
        <v>16640</v>
      </c>
      <c r="D3406" s="1560"/>
      <c r="E3406" s="1926" t="s">
        <v>16631</v>
      </c>
      <c r="F3406" s="1926">
        <v>2.7E-2</v>
      </c>
      <c r="G3406" s="1560"/>
      <c r="H3406" s="3155">
        <v>152</v>
      </c>
      <c r="I3406" s="3155">
        <v>152</v>
      </c>
      <c r="J3406" s="4483"/>
    </row>
    <row r="3407" spans="1:10" ht="38.25">
      <c r="A3407" s="4474">
        <v>582</v>
      </c>
      <c r="B3407" s="4447" t="s">
        <v>16699</v>
      </c>
      <c r="C3407" s="1926" t="s">
        <v>16700</v>
      </c>
      <c r="D3407" s="3192"/>
      <c r="E3407" s="3191" t="s">
        <v>2182</v>
      </c>
      <c r="F3407" s="1926">
        <v>45</v>
      </c>
      <c r="G3407" s="3192"/>
      <c r="H3407" s="3155">
        <v>170563.15</v>
      </c>
      <c r="I3407" s="3155">
        <v>170563.15</v>
      </c>
      <c r="J3407" s="4447" t="s">
        <v>16626</v>
      </c>
    </row>
    <row r="3408" spans="1:10">
      <c r="A3408" s="4480"/>
      <c r="B3408" s="4482"/>
      <c r="C3408" s="1926" t="s">
        <v>16701</v>
      </c>
      <c r="D3408" s="3192"/>
      <c r="E3408" s="3191" t="s">
        <v>1826</v>
      </c>
      <c r="F3408" s="1926">
        <v>1</v>
      </c>
      <c r="G3408" s="3192"/>
      <c r="H3408" s="3155">
        <v>6223</v>
      </c>
      <c r="I3408" s="3155">
        <v>6223</v>
      </c>
      <c r="J3408" s="4482"/>
    </row>
    <row r="3409" spans="1:10" ht="63.75">
      <c r="A3409" s="4480"/>
      <c r="B3409" s="4482"/>
      <c r="C3409" s="1926" t="s">
        <v>16636</v>
      </c>
      <c r="D3409" s="3192"/>
      <c r="E3409" s="3191" t="s">
        <v>16629</v>
      </c>
      <c r="F3409" s="1926">
        <v>3</v>
      </c>
      <c r="G3409" s="3192"/>
      <c r="H3409" s="3155">
        <v>115</v>
      </c>
      <c r="I3409" s="3155">
        <v>115</v>
      </c>
      <c r="J3409" s="4482"/>
    </row>
    <row r="3410" spans="1:10" ht="76.5">
      <c r="A3410" s="4480"/>
      <c r="B3410" s="4482"/>
      <c r="C3410" s="1926" t="s">
        <v>16637</v>
      </c>
      <c r="D3410" s="3192"/>
      <c r="E3410" s="3191" t="s">
        <v>16631</v>
      </c>
      <c r="F3410" s="1926">
        <v>0.03</v>
      </c>
      <c r="G3410" s="3192"/>
      <c r="H3410" s="3155">
        <v>197</v>
      </c>
      <c r="I3410" s="3155">
        <v>197</v>
      </c>
      <c r="J3410" s="4482"/>
    </row>
    <row r="3411" spans="1:10" ht="38.25">
      <c r="A3411" s="4480"/>
      <c r="B3411" s="4482"/>
      <c r="C3411" s="1926" t="s">
        <v>16678</v>
      </c>
      <c r="D3411" s="3192"/>
      <c r="E3411" s="3191" t="s">
        <v>1826</v>
      </c>
      <c r="F3411" s="1926">
        <v>17</v>
      </c>
      <c r="G3411" s="3192"/>
      <c r="H3411" s="3155">
        <v>9999</v>
      </c>
      <c r="I3411" s="3155">
        <v>9999</v>
      </c>
      <c r="J3411" s="4482"/>
    </row>
    <row r="3412" spans="1:10" ht="127.5">
      <c r="A3412" s="4481"/>
      <c r="B3412" s="4483"/>
      <c r="C3412" s="3072" t="s">
        <v>16640</v>
      </c>
      <c r="D3412" s="3192"/>
      <c r="E3412" s="3203" t="s">
        <v>16680</v>
      </c>
      <c r="F3412" s="3072">
        <v>1.4999999999999999E-2</v>
      </c>
      <c r="G3412" s="3192"/>
      <c r="H3412" s="3200">
        <v>333</v>
      </c>
      <c r="I3412" s="3155">
        <v>333</v>
      </c>
      <c r="J3412" s="4483"/>
    </row>
    <row r="3413" spans="1:10" ht="89.25">
      <c r="A3413" s="4474">
        <v>583</v>
      </c>
      <c r="B3413" s="4447" t="s">
        <v>16702</v>
      </c>
      <c r="C3413" s="1926" t="s">
        <v>16703</v>
      </c>
      <c r="D3413" s="1560"/>
      <c r="E3413" s="1926" t="s">
        <v>2182</v>
      </c>
      <c r="F3413" s="1926">
        <v>2290</v>
      </c>
      <c r="G3413" s="1560"/>
      <c r="H3413" s="3155">
        <v>1562752.97</v>
      </c>
      <c r="I3413" s="3155">
        <v>1562752.97</v>
      </c>
      <c r="J3413" s="4447" t="s">
        <v>16626</v>
      </c>
    </row>
    <row r="3414" spans="1:10">
      <c r="A3414" s="4480"/>
      <c r="B3414" s="4482"/>
      <c r="C3414" s="1926" t="s">
        <v>16627</v>
      </c>
      <c r="D3414" s="1560"/>
      <c r="E3414" s="1926" t="s">
        <v>1826</v>
      </c>
      <c r="F3414" s="1926">
        <v>17</v>
      </c>
      <c r="G3414" s="1560"/>
      <c r="H3414" s="3155">
        <v>16118</v>
      </c>
      <c r="I3414" s="3155">
        <v>16118</v>
      </c>
      <c r="J3414" s="4482"/>
    </row>
    <row r="3415" spans="1:10" ht="63.75">
      <c r="A3415" s="4480"/>
      <c r="B3415" s="4482"/>
      <c r="C3415" s="1926" t="s">
        <v>16636</v>
      </c>
      <c r="D3415" s="1560"/>
      <c r="E3415" s="1926" t="s">
        <v>16629</v>
      </c>
      <c r="F3415" s="1926">
        <v>10</v>
      </c>
      <c r="G3415" s="1560"/>
      <c r="H3415" s="3155">
        <v>382</v>
      </c>
      <c r="I3415" s="3155">
        <v>382</v>
      </c>
      <c r="J3415" s="4482"/>
    </row>
    <row r="3416" spans="1:10" ht="89.25">
      <c r="A3416" s="4480"/>
      <c r="B3416" s="4482"/>
      <c r="C3416" s="1926" t="s">
        <v>16683</v>
      </c>
      <c r="D3416" s="1560"/>
      <c r="E3416" s="1926" t="s">
        <v>16631</v>
      </c>
      <c r="F3416" s="1926">
        <v>2.17</v>
      </c>
      <c r="G3416" s="1560"/>
      <c r="H3416" s="3155">
        <v>59876</v>
      </c>
      <c r="I3416" s="3155">
        <v>59876</v>
      </c>
      <c r="J3416" s="4482"/>
    </row>
    <row r="3417" spans="1:10" ht="38.25">
      <c r="A3417" s="4480"/>
      <c r="B3417" s="4482"/>
      <c r="C3417" s="1926" t="s">
        <v>16678</v>
      </c>
      <c r="D3417" s="1560"/>
      <c r="E3417" s="1926" t="s">
        <v>1826</v>
      </c>
      <c r="F3417" s="1926">
        <v>94</v>
      </c>
      <c r="G3417" s="1560"/>
      <c r="H3417" s="3155">
        <v>48974</v>
      </c>
      <c r="I3417" s="3155">
        <v>48974</v>
      </c>
      <c r="J3417" s="4482"/>
    </row>
    <row r="3418" spans="1:10" ht="127.5">
      <c r="A3418" s="4480"/>
      <c r="B3418" s="4482"/>
      <c r="C3418" s="1926" t="s">
        <v>16640</v>
      </c>
      <c r="D3418" s="1560"/>
      <c r="E3418" s="1926" t="s">
        <v>16631</v>
      </c>
      <c r="F3418" s="1926">
        <v>0.14099999999999999</v>
      </c>
      <c r="G3418" s="1560"/>
      <c r="H3418" s="3155">
        <v>794</v>
      </c>
      <c r="I3418" s="3155">
        <v>794</v>
      </c>
      <c r="J3418" s="4482"/>
    </row>
    <row r="3419" spans="1:10" ht="63.75">
      <c r="A3419" s="4480"/>
      <c r="B3419" s="4482"/>
      <c r="C3419" s="1926" t="s">
        <v>16659</v>
      </c>
      <c r="D3419" s="1560"/>
      <c r="E3419" s="1926" t="s">
        <v>1826</v>
      </c>
      <c r="F3419" s="1926">
        <v>1</v>
      </c>
      <c r="G3419" s="1560"/>
      <c r="H3419" s="3155">
        <v>57</v>
      </c>
      <c r="I3419" s="3155">
        <v>57</v>
      </c>
      <c r="J3419" s="4482"/>
    </row>
    <row r="3420" spans="1:10" ht="63.75">
      <c r="A3420" s="4480"/>
      <c r="B3420" s="4482"/>
      <c r="C3420" s="1926" t="s">
        <v>16704</v>
      </c>
      <c r="D3420" s="1560"/>
      <c r="E3420" s="1926" t="s">
        <v>1826</v>
      </c>
      <c r="F3420" s="1926">
        <v>1</v>
      </c>
      <c r="G3420" s="1560"/>
      <c r="H3420" s="3155">
        <v>792</v>
      </c>
      <c r="I3420" s="3155">
        <v>792</v>
      </c>
      <c r="J3420" s="4482"/>
    </row>
    <row r="3421" spans="1:10" ht="63.75">
      <c r="A3421" s="4480"/>
      <c r="B3421" s="4482"/>
      <c r="C3421" s="1926" t="s">
        <v>16685</v>
      </c>
      <c r="D3421" s="1560"/>
      <c r="E3421" s="1926" t="s">
        <v>1826</v>
      </c>
      <c r="F3421" s="1926">
        <v>2</v>
      </c>
      <c r="G3421" s="1560"/>
      <c r="H3421" s="3155">
        <v>130</v>
      </c>
      <c r="I3421" s="3155">
        <v>130</v>
      </c>
      <c r="J3421" s="4482"/>
    </row>
    <row r="3422" spans="1:10" ht="51">
      <c r="A3422" s="4480"/>
      <c r="B3422" s="4482"/>
      <c r="C3422" s="1926" t="s">
        <v>16686</v>
      </c>
      <c r="D3422" s="1560"/>
      <c r="E3422" s="1926" t="s">
        <v>1470</v>
      </c>
      <c r="F3422" s="1926">
        <v>2</v>
      </c>
      <c r="G3422" s="1560"/>
      <c r="H3422" s="3155">
        <v>47</v>
      </c>
      <c r="I3422" s="3155">
        <v>47</v>
      </c>
      <c r="J3422" s="4482"/>
    </row>
    <row r="3423" spans="1:10" ht="51">
      <c r="A3423" s="4480"/>
      <c r="B3423" s="4482"/>
      <c r="C3423" s="1926" t="s">
        <v>16661</v>
      </c>
      <c r="D3423" s="1560"/>
      <c r="E3423" s="1926" t="s">
        <v>1826</v>
      </c>
      <c r="F3423" s="1926">
        <v>4</v>
      </c>
      <c r="G3423" s="1560"/>
      <c r="H3423" s="3155">
        <v>113</v>
      </c>
      <c r="I3423" s="3155">
        <v>113</v>
      </c>
      <c r="J3423" s="4482"/>
    </row>
    <row r="3424" spans="1:10" ht="51">
      <c r="A3424" s="4480"/>
      <c r="B3424" s="4482"/>
      <c r="C3424" s="1926" t="s">
        <v>16705</v>
      </c>
      <c r="D3424" s="1560"/>
      <c r="E3424" s="1926" t="s">
        <v>1826</v>
      </c>
      <c r="F3424" s="1926">
        <v>3</v>
      </c>
      <c r="G3424" s="1560"/>
      <c r="H3424" s="3155">
        <v>91</v>
      </c>
      <c r="I3424" s="3155">
        <v>91</v>
      </c>
      <c r="J3424" s="4482"/>
    </row>
    <row r="3425" spans="1:10" ht="51">
      <c r="A3425" s="4480"/>
      <c r="B3425" s="4482"/>
      <c r="C3425" s="1926" t="s">
        <v>16706</v>
      </c>
      <c r="D3425" s="1560"/>
      <c r="E3425" s="1926" t="s">
        <v>1826</v>
      </c>
      <c r="F3425" s="1926">
        <v>1</v>
      </c>
      <c r="G3425" s="1560"/>
      <c r="H3425" s="3155">
        <v>1041</v>
      </c>
      <c r="I3425" s="3155">
        <v>1041</v>
      </c>
      <c r="J3425" s="4482"/>
    </row>
    <row r="3426" spans="1:10" ht="51">
      <c r="A3426" s="4480"/>
      <c r="B3426" s="4482"/>
      <c r="C3426" s="1926" t="s">
        <v>16707</v>
      </c>
      <c r="D3426" s="1560"/>
      <c r="E3426" s="1926" t="s">
        <v>1826</v>
      </c>
      <c r="F3426" s="1926">
        <v>1</v>
      </c>
      <c r="G3426" s="1560"/>
      <c r="H3426" s="3155">
        <v>8</v>
      </c>
      <c r="I3426" s="3155">
        <v>8</v>
      </c>
      <c r="J3426" s="4482"/>
    </row>
    <row r="3427" spans="1:10" ht="51">
      <c r="A3427" s="4480"/>
      <c r="B3427" s="4482"/>
      <c r="C3427" s="1926" t="s">
        <v>16708</v>
      </c>
      <c r="D3427" s="1560"/>
      <c r="E3427" s="1926" t="s">
        <v>1826</v>
      </c>
      <c r="F3427" s="1926">
        <v>1</v>
      </c>
      <c r="G3427" s="1560"/>
      <c r="H3427" s="3155">
        <v>986</v>
      </c>
      <c r="I3427" s="3155">
        <v>986</v>
      </c>
      <c r="J3427" s="4482"/>
    </row>
    <row r="3428" spans="1:10">
      <c r="A3428" s="4480"/>
      <c r="B3428" s="4482"/>
      <c r="C3428" s="1926" t="s">
        <v>16709</v>
      </c>
      <c r="D3428" s="1560"/>
      <c r="E3428" s="1926" t="s">
        <v>1826</v>
      </c>
      <c r="F3428" s="1926"/>
      <c r="G3428" s="1560"/>
      <c r="H3428" s="3155">
        <v>47</v>
      </c>
      <c r="I3428" s="3155">
        <v>47</v>
      </c>
      <c r="J3428" s="4482"/>
    </row>
    <row r="3429" spans="1:10" ht="89.25">
      <c r="A3429" s="4480"/>
      <c r="B3429" s="4482"/>
      <c r="C3429" s="1926" t="s">
        <v>16710</v>
      </c>
      <c r="D3429" s="1560"/>
      <c r="E3429" s="1926" t="s">
        <v>1826</v>
      </c>
      <c r="F3429" s="1926">
        <v>1</v>
      </c>
      <c r="G3429" s="1560"/>
      <c r="H3429" s="3155">
        <v>80</v>
      </c>
      <c r="I3429" s="3155">
        <v>80</v>
      </c>
      <c r="J3429" s="4482"/>
    </row>
    <row r="3430" spans="1:10" ht="114.75">
      <c r="A3430" s="4480"/>
      <c r="B3430" s="4482"/>
      <c r="C3430" s="1926" t="s">
        <v>16692</v>
      </c>
      <c r="D3430" s="1560"/>
      <c r="E3430" s="1926" t="s">
        <v>1826</v>
      </c>
      <c r="F3430" s="1926">
        <v>1</v>
      </c>
      <c r="G3430" s="1560"/>
      <c r="H3430" s="3155">
        <v>490</v>
      </c>
      <c r="I3430" s="3155">
        <v>490</v>
      </c>
      <c r="J3430" s="4482"/>
    </row>
    <row r="3431" spans="1:10" ht="63.75">
      <c r="A3431" s="4480"/>
      <c r="B3431" s="4482"/>
      <c r="C3431" s="1926" t="s">
        <v>16711</v>
      </c>
      <c r="D3431" s="1560"/>
      <c r="E3431" s="1926" t="s">
        <v>15688</v>
      </c>
      <c r="F3431" s="1926">
        <v>0.01</v>
      </c>
      <c r="G3431" s="1560"/>
      <c r="H3431" s="3155">
        <v>84</v>
      </c>
      <c r="I3431" s="3155">
        <v>84</v>
      </c>
      <c r="J3431" s="4482"/>
    </row>
    <row r="3432" spans="1:10" ht="63.75">
      <c r="A3432" s="4480"/>
      <c r="B3432" s="4482"/>
      <c r="C3432" s="1926" t="s">
        <v>16712</v>
      </c>
      <c r="D3432" s="1560"/>
      <c r="E3432" s="1926" t="s">
        <v>1424</v>
      </c>
      <c r="F3432" s="1926">
        <v>0.1</v>
      </c>
      <c r="G3432" s="1560"/>
      <c r="H3432" s="3155">
        <v>37</v>
      </c>
      <c r="I3432" s="3155">
        <v>37</v>
      </c>
      <c r="J3432" s="4482"/>
    </row>
    <row r="3433" spans="1:10" ht="127.5">
      <c r="A3433" s="4481"/>
      <c r="B3433" s="4483"/>
      <c r="C3433" s="1926" t="s">
        <v>16640</v>
      </c>
      <c r="D3433" s="1560"/>
      <c r="E3433" s="1926" t="s">
        <v>15688</v>
      </c>
      <c r="F3433" s="1926">
        <v>0.01</v>
      </c>
      <c r="G3433" s="1560"/>
      <c r="H3433" s="3155">
        <v>175</v>
      </c>
      <c r="I3433" s="3155">
        <v>175</v>
      </c>
      <c r="J3433" s="4483"/>
    </row>
    <row r="3434" spans="1:10" ht="38.25">
      <c r="A3434" s="3128">
        <v>584</v>
      </c>
      <c r="B3434" s="3069" t="s">
        <v>16713</v>
      </c>
      <c r="C3434" s="1330" t="s">
        <v>16714</v>
      </c>
      <c r="D3434" s="3192"/>
      <c r="E3434" s="3191" t="s">
        <v>1826</v>
      </c>
      <c r="F3434" s="1926">
        <v>1</v>
      </c>
      <c r="G3434" s="3192"/>
      <c r="H3434" s="3155">
        <v>142130</v>
      </c>
      <c r="I3434" s="3155">
        <v>99491.06</v>
      </c>
      <c r="J3434" s="3069" t="s">
        <v>16715</v>
      </c>
    </row>
    <row r="3435" spans="1:10" ht="51">
      <c r="A3435" s="4474">
        <v>585</v>
      </c>
      <c r="B3435" s="4447" t="s">
        <v>16716</v>
      </c>
      <c r="C3435" s="1926" t="s">
        <v>16717</v>
      </c>
      <c r="D3435" s="3192"/>
      <c r="E3435" s="3191" t="s">
        <v>2182</v>
      </c>
      <c r="F3435" s="1926">
        <v>561</v>
      </c>
      <c r="G3435" s="3192"/>
      <c r="H3435" s="3155">
        <v>225422.55</v>
      </c>
      <c r="I3435" s="3155">
        <v>225422.55</v>
      </c>
      <c r="J3435" s="4447" t="s">
        <v>16626</v>
      </c>
    </row>
    <row r="3436" spans="1:10">
      <c r="A3436" s="4487"/>
      <c r="B3436" s="4482"/>
      <c r="C3436" s="1926" t="s">
        <v>16627</v>
      </c>
      <c r="D3436" s="3192"/>
      <c r="E3436" s="3191" t="s">
        <v>1826</v>
      </c>
      <c r="F3436" s="1926">
        <v>3</v>
      </c>
      <c r="G3436" s="3192"/>
      <c r="H3436" s="3155">
        <v>2844</v>
      </c>
      <c r="I3436" s="3155">
        <v>2844</v>
      </c>
      <c r="J3436" s="4482"/>
    </row>
    <row r="3437" spans="1:10" ht="89.25">
      <c r="A3437" s="4487"/>
      <c r="B3437" s="4482"/>
      <c r="C3437" s="1926" t="s">
        <v>16683</v>
      </c>
      <c r="D3437" s="3192"/>
      <c r="E3437" s="3191" t="s">
        <v>15688</v>
      </c>
      <c r="F3437" s="1926">
        <v>0.54300000000000004</v>
      </c>
      <c r="G3437" s="3192"/>
      <c r="H3437" s="3155">
        <v>6549</v>
      </c>
      <c r="I3437" s="3155">
        <v>6549</v>
      </c>
      <c r="J3437" s="4482"/>
    </row>
    <row r="3438" spans="1:10" ht="38.25">
      <c r="A3438" s="4487"/>
      <c r="B3438" s="4482"/>
      <c r="C3438" s="1926" t="s">
        <v>16678</v>
      </c>
      <c r="D3438" s="3192"/>
      <c r="E3438" s="3191" t="s">
        <v>1826</v>
      </c>
      <c r="F3438" s="1926">
        <v>24</v>
      </c>
      <c r="G3438" s="3192"/>
      <c r="H3438" s="3155">
        <v>7757</v>
      </c>
      <c r="I3438" s="3155">
        <v>7757</v>
      </c>
      <c r="J3438" s="4482"/>
    </row>
    <row r="3439" spans="1:10" ht="127.5">
      <c r="A3439" s="4488"/>
      <c r="B3439" s="4483"/>
      <c r="C3439" s="3072" t="s">
        <v>16640</v>
      </c>
      <c r="D3439" s="3192"/>
      <c r="E3439" s="3191" t="s">
        <v>15688</v>
      </c>
      <c r="F3439" s="1926">
        <v>1.7999999999999999E-2</v>
      </c>
      <c r="G3439" s="3192"/>
      <c r="H3439" s="3155">
        <v>140</v>
      </c>
      <c r="I3439" s="3155">
        <v>140</v>
      </c>
      <c r="J3439" s="4483"/>
    </row>
    <row r="3440" spans="1:10" ht="51">
      <c r="A3440" s="4474">
        <v>586</v>
      </c>
      <c r="B3440" s="4447" t="s">
        <v>16718</v>
      </c>
      <c r="C3440" s="1926" t="s">
        <v>16719</v>
      </c>
      <c r="D3440" s="1560"/>
      <c r="E3440" s="3076"/>
      <c r="F3440" s="3076"/>
      <c r="G3440" s="1330"/>
      <c r="H3440" s="4484">
        <v>210000</v>
      </c>
      <c r="I3440" s="4484">
        <v>210000</v>
      </c>
      <c r="J3440" s="4447" t="s">
        <v>16720</v>
      </c>
    </row>
    <row r="3441" spans="1:10" ht="25.5">
      <c r="A3441" s="4475"/>
      <c r="B3441" s="4125"/>
      <c r="C3441" s="1926" t="s">
        <v>16721</v>
      </c>
      <c r="D3441" s="3192"/>
      <c r="E3441" s="3191" t="s">
        <v>1826</v>
      </c>
      <c r="F3441" s="1926">
        <v>13</v>
      </c>
      <c r="G3441" s="1560"/>
      <c r="H3441" s="4485"/>
      <c r="I3441" s="4485"/>
      <c r="J3441" s="4482"/>
    </row>
    <row r="3442" spans="1:10" ht="38.25">
      <c r="A3442" s="4475"/>
      <c r="B3442" s="4125"/>
      <c r="C3442" s="1926" t="s">
        <v>16722</v>
      </c>
      <c r="D3442" s="3192"/>
      <c r="E3442" s="3191" t="s">
        <v>1826</v>
      </c>
      <c r="F3442" s="1926">
        <v>13</v>
      </c>
      <c r="G3442" s="1560"/>
      <c r="H3442" s="4485"/>
      <c r="I3442" s="4485"/>
      <c r="J3442" s="4482"/>
    </row>
    <row r="3443" spans="1:10" ht="38.25">
      <c r="A3443" s="4475"/>
      <c r="B3443" s="4125"/>
      <c r="C3443" s="1926" t="s">
        <v>16723</v>
      </c>
      <c r="D3443" s="3192"/>
      <c r="E3443" s="3191" t="s">
        <v>1826</v>
      </c>
      <c r="F3443" s="1926">
        <v>13</v>
      </c>
      <c r="G3443" s="1560"/>
      <c r="H3443" s="4485"/>
      <c r="I3443" s="4485"/>
      <c r="J3443" s="4482"/>
    </row>
    <row r="3444" spans="1:10" ht="51">
      <c r="A3444" s="4475"/>
      <c r="B3444" s="4125"/>
      <c r="C3444" s="1926" t="s">
        <v>16724</v>
      </c>
      <c r="D3444" s="3192"/>
      <c r="E3444" s="3191" t="s">
        <v>2382</v>
      </c>
      <c r="F3444" s="1926">
        <v>130</v>
      </c>
      <c r="G3444" s="1560"/>
      <c r="H3444" s="4485"/>
      <c r="I3444" s="4485"/>
      <c r="J3444" s="4482"/>
    </row>
    <row r="3445" spans="1:10" ht="102">
      <c r="A3445" s="4475"/>
      <c r="B3445" s="4125"/>
      <c r="C3445" s="1926" t="s">
        <v>16725</v>
      </c>
      <c r="D3445" s="3192"/>
      <c r="E3445" s="3191" t="s">
        <v>14783</v>
      </c>
      <c r="F3445" s="1926">
        <v>0.4</v>
      </c>
      <c r="G3445" s="1560"/>
      <c r="H3445" s="4485"/>
      <c r="I3445" s="4485"/>
      <c r="J3445" s="4482"/>
    </row>
    <row r="3446" spans="1:10" ht="102">
      <c r="A3446" s="4475"/>
      <c r="B3446" s="4125"/>
      <c r="C3446" s="1926" t="s">
        <v>16726</v>
      </c>
      <c r="D3446" s="3192"/>
      <c r="E3446" s="3191" t="s">
        <v>2088</v>
      </c>
      <c r="F3446" s="1926">
        <v>1</v>
      </c>
      <c r="G3446" s="1560"/>
      <c r="H3446" s="4485"/>
      <c r="I3446" s="4485"/>
      <c r="J3446" s="4482"/>
    </row>
    <row r="3447" spans="1:10" ht="38.25">
      <c r="A3447" s="4475"/>
      <c r="B3447" s="4125"/>
      <c r="C3447" s="1926" t="s">
        <v>16727</v>
      </c>
      <c r="D3447" s="3192"/>
      <c r="E3447" s="3191" t="s">
        <v>1826</v>
      </c>
      <c r="F3447" s="1926">
        <v>2</v>
      </c>
      <c r="G3447" s="1560"/>
      <c r="H3447" s="4485"/>
      <c r="I3447" s="4485"/>
      <c r="J3447" s="4482"/>
    </row>
    <row r="3448" spans="1:10" ht="25.5">
      <c r="A3448" s="4475"/>
      <c r="B3448" s="4125"/>
      <c r="C3448" s="1926" t="s">
        <v>16728</v>
      </c>
      <c r="D3448" s="3192"/>
      <c r="E3448" s="3191" t="s">
        <v>1826</v>
      </c>
      <c r="F3448" s="1926">
        <v>39</v>
      </c>
      <c r="G3448" s="1560"/>
      <c r="H3448" s="4485"/>
      <c r="I3448" s="4485"/>
      <c r="J3448" s="4482"/>
    </row>
    <row r="3449" spans="1:10" ht="63.75">
      <c r="A3449" s="4475"/>
      <c r="B3449" s="4125"/>
      <c r="C3449" s="3072" t="s">
        <v>16729</v>
      </c>
      <c r="D3449" s="3192"/>
      <c r="E3449" s="3191" t="s">
        <v>1826</v>
      </c>
      <c r="F3449" s="1926">
        <v>13</v>
      </c>
      <c r="G3449" s="1560"/>
      <c r="H3449" s="4485"/>
      <c r="I3449" s="4485"/>
      <c r="J3449" s="4482"/>
    </row>
    <row r="3450" spans="1:10">
      <c r="A3450" s="4476"/>
      <c r="B3450" s="4126"/>
      <c r="C3450" s="3072" t="s">
        <v>16266</v>
      </c>
      <c r="D3450" s="3192"/>
      <c r="E3450" s="3191" t="s">
        <v>2382</v>
      </c>
      <c r="F3450" s="1926">
        <v>78</v>
      </c>
      <c r="G3450" s="1560"/>
      <c r="H3450" s="4485"/>
      <c r="I3450" s="4485"/>
      <c r="J3450" s="4482"/>
    </row>
    <row r="3451" spans="1:10" ht="51">
      <c r="A3451" s="4489"/>
      <c r="B3451" s="4447" t="s">
        <v>16730</v>
      </c>
      <c r="C3451" s="1926" t="s">
        <v>16731</v>
      </c>
      <c r="D3451" s="1560"/>
      <c r="E3451" s="3076"/>
      <c r="F3451" s="3076"/>
      <c r="G3451" s="1330"/>
      <c r="H3451" s="4485"/>
      <c r="I3451" s="4485"/>
      <c r="J3451" s="4482"/>
    </row>
    <row r="3452" spans="1:10" ht="25.5">
      <c r="A3452" s="4489"/>
      <c r="B3452" s="4482"/>
      <c r="C3452" s="1926" t="s">
        <v>16721</v>
      </c>
      <c r="D3452" s="3192"/>
      <c r="E3452" s="3191" t="s">
        <v>1826</v>
      </c>
      <c r="F3452" s="1926">
        <v>11</v>
      </c>
      <c r="G3452" s="1560"/>
      <c r="H3452" s="4485"/>
      <c r="I3452" s="4485"/>
      <c r="J3452" s="4482"/>
    </row>
    <row r="3453" spans="1:10" ht="38.25">
      <c r="A3453" s="4489"/>
      <c r="B3453" s="4482"/>
      <c r="C3453" s="1926" t="s">
        <v>16722</v>
      </c>
      <c r="D3453" s="3192"/>
      <c r="E3453" s="3191" t="s">
        <v>1826</v>
      </c>
      <c r="F3453" s="1926">
        <v>11</v>
      </c>
      <c r="G3453" s="1560"/>
      <c r="H3453" s="4485"/>
      <c r="I3453" s="4485"/>
      <c r="J3453" s="4482"/>
    </row>
    <row r="3454" spans="1:10" ht="38.25">
      <c r="A3454" s="4489"/>
      <c r="B3454" s="4482"/>
      <c r="C3454" s="1926" t="s">
        <v>16723</v>
      </c>
      <c r="D3454" s="3192"/>
      <c r="E3454" s="3191" t="s">
        <v>1826</v>
      </c>
      <c r="F3454" s="1926">
        <v>11</v>
      </c>
      <c r="G3454" s="1560"/>
      <c r="H3454" s="4485"/>
      <c r="I3454" s="4485"/>
      <c r="J3454" s="4482"/>
    </row>
    <row r="3455" spans="1:10" ht="51">
      <c r="A3455" s="4489"/>
      <c r="B3455" s="4482"/>
      <c r="C3455" s="1926" t="s">
        <v>16724</v>
      </c>
      <c r="D3455" s="3192"/>
      <c r="E3455" s="3191" t="s">
        <v>2382</v>
      </c>
      <c r="F3455" s="1926">
        <v>110</v>
      </c>
      <c r="G3455" s="1560"/>
      <c r="H3455" s="4485"/>
      <c r="I3455" s="4485"/>
      <c r="J3455" s="4482"/>
    </row>
    <row r="3456" spans="1:10" ht="102">
      <c r="A3456" s="4489"/>
      <c r="B3456" s="4482"/>
      <c r="C3456" s="1926" t="s">
        <v>16725</v>
      </c>
      <c r="D3456" s="3192"/>
      <c r="E3456" s="3191" t="s">
        <v>14783</v>
      </c>
      <c r="F3456" s="1926">
        <v>0.42</v>
      </c>
      <c r="G3456" s="1560"/>
      <c r="H3456" s="4485"/>
      <c r="I3456" s="4485"/>
      <c r="J3456" s="4482"/>
    </row>
    <row r="3457" spans="1:10" ht="25.5">
      <c r="A3457" s="4489"/>
      <c r="B3457" s="4482"/>
      <c r="C3457" s="1926" t="s">
        <v>16728</v>
      </c>
      <c r="D3457" s="3192"/>
      <c r="E3457" s="3191" t="s">
        <v>1826</v>
      </c>
      <c r="F3457" s="1926">
        <v>36</v>
      </c>
      <c r="G3457" s="1560"/>
      <c r="H3457" s="4485"/>
      <c r="I3457" s="4485"/>
      <c r="J3457" s="4482"/>
    </row>
    <row r="3458" spans="1:10" ht="63.75">
      <c r="A3458" s="4489"/>
      <c r="B3458" s="4482"/>
      <c r="C3458" s="1926" t="s">
        <v>16729</v>
      </c>
      <c r="D3458" s="3192"/>
      <c r="E3458" s="3191" t="s">
        <v>1826</v>
      </c>
      <c r="F3458" s="1926">
        <v>11</v>
      </c>
      <c r="G3458" s="1560"/>
      <c r="H3458" s="4485"/>
      <c r="I3458" s="4485"/>
      <c r="J3458" s="4482"/>
    </row>
    <row r="3459" spans="1:10">
      <c r="A3459" s="4489"/>
      <c r="B3459" s="4483"/>
      <c r="C3459" s="3072" t="s">
        <v>16266</v>
      </c>
      <c r="D3459" s="3192"/>
      <c r="E3459" s="3191" t="s">
        <v>2382</v>
      </c>
      <c r="F3459" s="1926">
        <v>77</v>
      </c>
      <c r="G3459" s="1560"/>
      <c r="H3459" s="4485"/>
      <c r="I3459" s="4485"/>
      <c r="J3459" s="4482"/>
    </row>
    <row r="3460" spans="1:10" ht="51">
      <c r="A3460" s="4490"/>
      <c r="B3460" s="4447" t="s">
        <v>16732</v>
      </c>
      <c r="C3460" s="1926" t="s">
        <v>16733</v>
      </c>
      <c r="D3460" s="1560"/>
      <c r="E3460" s="3076"/>
      <c r="F3460" s="3076"/>
      <c r="G3460" s="1330"/>
      <c r="H3460" s="4485"/>
      <c r="I3460" s="4485"/>
      <c r="J3460" s="4482"/>
    </row>
    <row r="3461" spans="1:10" ht="25.5">
      <c r="A3461" s="4491"/>
      <c r="B3461" s="4482"/>
      <c r="C3461" s="1926" t="s">
        <v>16721</v>
      </c>
      <c r="D3461" s="3192"/>
      <c r="E3461" s="3191" t="s">
        <v>1826</v>
      </c>
      <c r="F3461" s="1926">
        <v>10</v>
      </c>
      <c r="G3461" s="1560"/>
      <c r="H3461" s="4485"/>
      <c r="I3461" s="4485"/>
      <c r="J3461" s="4482"/>
    </row>
    <row r="3462" spans="1:10" ht="38.25">
      <c r="A3462" s="4491"/>
      <c r="B3462" s="4482"/>
      <c r="C3462" s="1926" t="s">
        <v>16722</v>
      </c>
      <c r="D3462" s="3192"/>
      <c r="E3462" s="3191" t="s">
        <v>1826</v>
      </c>
      <c r="F3462" s="1926">
        <v>10</v>
      </c>
      <c r="G3462" s="1560"/>
      <c r="H3462" s="4485"/>
      <c r="I3462" s="4485"/>
      <c r="J3462" s="4482"/>
    </row>
    <row r="3463" spans="1:10" ht="38.25">
      <c r="A3463" s="4491"/>
      <c r="B3463" s="4482"/>
      <c r="C3463" s="1926" t="s">
        <v>16723</v>
      </c>
      <c r="D3463" s="3192"/>
      <c r="E3463" s="3191" t="s">
        <v>1826</v>
      </c>
      <c r="F3463" s="1926">
        <v>10</v>
      </c>
      <c r="G3463" s="1560"/>
      <c r="H3463" s="4485"/>
      <c r="I3463" s="4485"/>
      <c r="J3463" s="4482"/>
    </row>
    <row r="3464" spans="1:10" ht="51">
      <c r="A3464" s="4491"/>
      <c r="B3464" s="4482"/>
      <c r="C3464" s="1926" t="s">
        <v>16724</v>
      </c>
      <c r="D3464" s="3192"/>
      <c r="E3464" s="3191" t="s">
        <v>2382</v>
      </c>
      <c r="F3464" s="1926">
        <v>100</v>
      </c>
      <c r="G3464" s="1560"/>
      <c r="H3464" s="4485"/>
      <c r="I3464" s="4485"/>
      <c r="J3464" s="4482"/>
    </row>
    <row r="3465" spans="1:10" ht="102">
      <c r="A3465" s="4491"/>
      <c r="B3465" s="4482"/>
      <c r="C3465" s="1926" t="s">
        <v>16725</v>
      </c>
      <c r="D3465" s="3192"/>
      <c r="E3465" s="3191" t="s">
        <v>14783</v>
      </c>
      <c r="F3465" s="1926">
        <v>0.32</v>
      </c>
      <c r="G3465" s="1560"/>
      <c r="H3465" s="4485"/>
      <c r="I3465" s="4485"/>
      <c r="J3465" s="4482"/>
    </row>
    <row r="3466" spans="1:10" ht="25.5">
      <c r="A3466" s="4491"/>
      <c r="B3466" s="4482"/>
      <c r="C3466" s="1926" t="s">
        <v>16728</v>
      </c>
      <c r="D3466" s="3192"/>
      <c r="E3466" s="3191" t="s">
        <v>1826</v>
      </c>
      <c r="F3466" s="1926">
        <v>30</v>
      </c>
      <c r="G3466" s="1560"/>
      <c r="H3466" s="4485"/>
      <c r="I3466" s="4485"/>
      <c r="J3466" s="4482"/>
    </row>
    <row r="3467" spans="1:10" ht="63.75">
      <c r="A3467" s="4491"/>
      <c r="B3467" s="4482"/>
      <c r="C3467" s="1926" t="s">
        <v>16729</v>
      </c>
      <c r="D3467" s="3192"/>
      <c r="E3467" s="3191" t="s">
        <v>1826</v>
      </c>
      <c r="F3467" s="1926">
        <v>10</v>
      </c>
      <c r="G3467" s="1560"/>
      <c r="H3467" s="4485"/>
      <c r="I3467" s="4485"/>
      <c r="J3467" s="4482"/>
    </row>
    <row r="3468" spans="1:10">
      <c r="A3468" s="4492"/>
      <c r="B3468" s="4483"/>
      <c r="C3468" s="3072" t="s">
        <v>16266</v>
      </c>
      <c r="D3468" s="3192"/>
      <c r="E3468" s="3191" t="s">
        <v>2382</v>
      </c>
      <c r="F3468" s="1926">
        <v>34</v>
      </c>
      <c r="G3468" s="1560"/>
      <c r="H3468" s="4486"/>
      <c r="I3468" s="4486"/>
      <c r="J3468" s="4483"/>
    </row>
    <row r="3469" spans="1:10" ht="25.5">
      <c r="A3469" s="4474">
        <v>587</v>
      </c>
      <c r="B3469" s="4447" t="s">
        <v>16734</v>
      </c>
      <c r="C3469" s="1926" t="s">
        <v>16494</v>
      </c>
      <c r="D3469" s="1560"/>
      <c r="E3469" s="3076"/>
      <c r="F3469" s="3076"/>
      <c r="G3469" s="1330"/>
      <c r="H3469" s="4484">
        <v>849517.96</v>
      </c>
      <c r="I3469" s="4484">
        <v>849517.96</v>
      </c>
      <c r="J3469" s="4447" t="s">
        <v>16735</v>
      </c>
    </row>
    <row r="3470" spans="1:10">
      <c r="A3470" s="4487"/>
      <c r="B3470" s="4482"/>
      <c r="C3470" s="1926" t="s">
        <v>15289</v>
      </c>
      <c r="D3470" s="3192"/>
      <c r="E3470" s="3191" t="s">
        <v>2382</v>
      </c>
      <c r="F3470" s="1926">
        <v>180</v>
      </c>
      <c r="G3470" s="1560"/>
      <c r="H3470" s="4485"/>
      <c r="I3470" s="4485"/>
      <c r="J3470" s="4482"/>
    </row>
    <row r="3471" spans="1:10">
      <c r="A3471" s="4487"/>
      <c r="B3471" s="4482"/>
      <c r="C3471" s="1926" t="s">
        <v>16736</v>
      </c>
      <c r="D3471" s="3192"/>
      <c r="E3471" s="3191" t="s">
        <v>2382</v>
      </c>
      <c r="F3471" s="1926">
        <v>250</v>
      </c>
      <c r="G3471" s="1560"/>
      <c r="H3471" s="4485"/>
      <c r="I3471" s="4485"/>
      <c r="J3471" s="4482"/>
    </row>
    <row r="3472" spans="1:10" ht="38.25">
      <c r="A3472" s="4487"/>
      <c r="B3472" s="4482"/>
      <c r="C3472" s="1926" t="s">
        <v>16737</v>
      </c>
      <c r="D3472" s="3192"/>
      <c r="E3472" s="3191" t="s">
        <v>1826</v>
      </c>
      <c r="F3472" s="1926">
        <v>11</v>
      </c>
      <c r="G3472" s="1560"/>
      <c r="H3472" s="4485"/>
      <c r="I3472" s="4485"/>
      <c r="J3472" s="4482"/>
    </row>
    <row r="3473" spans="1:10">
      <c r="A3473" s="4488"/>
      <c r="B3473" s="4483"/>
      <c r="C3473" s="3072" t="s">
        <v>16738</v>
      </c>
      <c r="D3473" s="3192"/>
      <c r="E3473" s="3191" t="s">
        <v>1826</v>
      </c>
      <c r="F3473" s="1926">
        <v>22</v>
      </c>
      <c r="G3473" s="1560"/>
      <c r="H3473" s="4486"/>
      <c r="I3473" s="4486"/>
      <c r="J3473" s="4483"/>
    </row>
    <row r="3474" spans="1:10" ht="25.5">
      <c r="A3474" s="4474">
        <v>588</v>
      </c>
      <c r="B3474" s="4447" t="s">
        <v>16739</v>
      </c>
      <c r="C3474" s="1926" t="s">
        <v>16494</v>
      </c>
      <c r="D3474" s="1560"/>
      <c r="E3474" s="3076"/>
      <c r="F3474" s="3076"/>
      <c r="G3474" s="1330"/>
      <c r="H3474" s="4484">
        <v>199201</v>
      </c>
      <c r="I3474" s="4484">
        <v>199201</v>
      </c>
      <c r="J3474" s="4447" t="s">
        <v>16735</v>
      </c>
    </row>
    <row r="3475" spans="1:10">
      <c r="A3475" s="4487"/>
      <c r="B3475" s="4482"/>
      <c r="C3475" s="1926" t="s">
        <v>15289</v>
      </c>
      <c r="D3475" s="3192"/>
      <c r="E3475" s="3191" t="s">
        <v>2382</v>
      </c>
      <c r="F3475" s="1926">
        <v>43</v>
      </c>
      <c r="G3475" s="1560"/>
      <c r="H3475" s="4485"/>
      <c r="I3475" s="4485"/>
      <c r="J3475" s="4482"/>
    </row>
    <row r="3476" spans="1:10">
      <c r="A3476" s="4487"/>
      <c r="B3476" s="4482"/>
      <c r="C3476" s="1926" t="s">
        <v>16740</v>
      </c>
      <c r="D3476" s="3192"/>
      <c r="E3476" s="3191" t="s">
        <v>1826</v>
      </c>
      <c r="F3476" s="1926">
        <v>1</v>
      </c>
      <c r="G3476" s="1560"/>
      <c r="H3476" s="4485"/>
      <c r="I3476" s="4485"/>
      <c r="J3476" s="4482"/>
    </row>
    <row r="3477" spans="1:10">
      <c r="A3477" s="4488"/>
      <c r="B3477" s="4483"/>
      <c r="C3477" s="3072" t="s">
        <v>16741</v>
      </c>
      <c r="D3477" s="3192"/>
      <c r="E3477" s="3191" t="s">
        <v>1826</v>
      </c>
      <c r="F3477" s="1926">
        <v>4</v>
      </c>
      <c r="G3477" s="1560"/>
      <c r="H3477" s="4486"/>
      <c r="I3477" s="4486"/>
      <c r="J3477" s="4483"/>
    </row>
    <row r="3478" spans="1:10" ht="38.25">
      <c r="A3478" s="4474">
        <v>589</v>
      </c>
      <c r="B3478" s="4447" t="s">
        <v>16742</v>
      </c>
      <c r="C3478" s="1926" t="s">
        <v>16743</v>
      </c>
      <c r="D3478" s="1560"/>
      <c r="E3478" s="3076"/>
      <c r="F3478" s="3076"/>
      <c r="G3478" s="1330"/>
      <c r="H3478" s="4484">
        <v>576866.69999999995</v>
      </c>
      <c r="I3478" s="4484">
        <v>576866.69999999995</v>
      </c>
      <c r="J3478" s="4447" t="s">
        <v>16735</v>
      </c>
    </row>
    <row r="3479" spans="1:10">
      <c r="A3479" s="4480"/>
      <c r="B3479" s="4482"/>
      <c r="C3479" s="1926" t="s">
        <v>15289</v>
      </c>
      <c r="D3479" s="3192"/>
      <c r="E3479" s="3191" t="s">
        <v>2382</v>
      </c>
      <c r="F3479" s="1926">
        <v>220</v>
      </c>
      <c r="G3479" s="1560"/>
      <c r="H3479" s="4485"/>
      <c r="I3479" s="4485"/>
      <c r="J3479" s="4482"/>
    </row>
    <row r="3480" spans="1:10" ht="38.25">
      <c r="A3480" s="4480"/>
      <c r="B3480" s="4482"/>
      <c r="C3480" s="1926" t="s">
        <v>16744</v>
      </c>
      <c r="D3480" s="3192"/>
      <c r="E3480" s="3191" t="s">
        <v>1826</v>
      </c>
      <c r="F3480" s="1926">
        <v>5</v>
      </c>
      <c r="G3480" s="1560"/>
      <c r="H3480" s="4485"/>
      <c r="I3480" s="4485"/>
      <c r="J3480" s="4482"/>
    </row>
    <row r="3481" spans="1:10" ht="38.25">
      <c r="A3481" s="4480"/>
      <c r="B3481" s="4482"/>
      <c r="C3481" s="1926" t="s">
        <v>16745</v>
      </c>
      <c r="D3481" s="3192"/>
      <c r="E3481" s="3191" t="s">
        <v>1826</v>
      </c>
      <c r="F3481" s="1926">
        <v>8</v>
      </c>
      <c r="G3481" s="1560"/>
      <c r="H3481" s="4485"/>
      <c r="I3481" s="4485"/>
      <c r="J3481" s="4482"/>
    </row>
    <row r="3482" spans="1:10">
      <c r="A3482" s="4481"/>
      <c r="B3482" s="4483"/>
      <c r="C3482" s="3072" t="s">
        <v>16738</v>
      </c>
      <c r="D3482" s="3192"/>
      <c r="E3482" s="3191" t="s">
        <v>1826</v>
      </c>
      <c r="F3482" s="1926">
        <v>21</v>
      </c>
      <c r="G3482" s="1560"/>
      <c r="H3482" s="4486"/>
      <c r="I3482" s="4486"/>
      <c r="J3482" s="4483"/>
    </row>
    <row r="3483" spans="1:10" ht="51">
      <c r="A3483" s="4474">
        <v>590</v>
      </c>
      <c r="B3483" s="4447" t="s">
        <v>16746</v>
      </c>
      <c r="C3483" s="1926" t="s">
        <v>16747</v>
      </c>
      <c r="D3483" s="1560"/>
      <c r="E3483" s="3076"/>
      <c r="F3483" s="3076"/>
      <c r="G3483" s="1330"/>
      <c r="H3483" s="4484">
        <v>620978.34</v>
      </c>
      <c r="I3483" s="4484">
        <v>620978.34</v>
      </c>
      <c r="J3483" s="4447" t="s">
        <v>16735</v>
      </c>
    </row>
    <row r="3484" spans="1:10">
      <c r="A3484" s="4480"/>
      <c r="B3484" s="4482"/>
      <c r="C3484" s="1926" t="s">
        <v>15289</v>
      </c>
      <c r="D3484" s="3192"/>
      <c r="E3484" s="3191" t="s">
        <v>2382</v>
      </c>
      <c r="F3484" s="1926">
        <v>350</v>
      </c>
      <c r="G3484" s="1560"/>
      <c r="H3484" s="4485"/>
      <c r="I3484" s="4485"/>
      <c r="J3484" s="4482"/>
    </row>
    <row r="3485" spans="1:10">
      <c r="A3485" s="4480"/>
      <c r="B3485" s="4482"/>
      <c r="C3485" s="1926" t="s">
        <v>16748</v>
      </c>
      <c r="D3485" s="3192"/>
      <c r="E3485" s="3191" t="s">
        <v>1826</v>
      </c>
      <c r="F3485" s="1926">
        <v>12</v>
      </c>
      <c r="G3485" s="1560"/>
      <c r="H3485" s="4485"/>
      <c r="I3485" s="4485"/>
      <c r="J3485" s="4482"/>
    </row>
    <row r="3486" spans="1:10">
      <c r="A3486" s="4480"/>
      <c r="B3486" s="4482"/>
      <c r="C3486" s="1926" t="s">
        <v>16322</v>
      </c>
      <c r="D3486" s="3192"/>
      <c r="E3486" s="3191" t="s">
        <v>1826</v>
      </c>
      <c r="F3486" s="1926">
        <v>14</v>
      </c>
      <c r="G3486" s="1560"/>
      <c r="H3486" s="4485"/>
      <c r="I3486" s="4485"/>
      <c r="J3486" s="4482"/>
    </row>
    <row r="3487" spans="1:10">
      <c r="A3487" s="4481"/>
      <c r="B3487" s="4483"/>
      <c r="C3487" s="1926" t="s">
        <v>16738</v>
      </c>
      <c r="D3487" s="3192"/>
      <c r="E3487" s="3191" t="s">
        <v>1826</v>
      </c>
      <c r="F3487" s="1926">
        <v>14</v>
      </c>
      <c r="G3487" s="1560"/>
      <c r="H3487" s="4486"/>
      <c r="I3487" s="4486"/>
      <c r="J3487" s="4483"/>
    </row>
    <row r="3488" spans="1:10" ht="25.5">
      <c r="A3488" s="4474">
        <v>591</v>
      </c>
      <c r="B3488" s="4447" t="s">
        <v>16749</v>
      </c>
      <c r="C3488" s="3077" t="s">
        <v>16494</v>
      </c>
      <c r="D3488" s="1330"/>
      <c r="E3488" s="3077" t="s">
        <v>2382</v>
      </c>
      <c r="F3488" s="3077">
        <v>816</v>
      </c>
      <c r="G3488" s="1330"/>
      <c r="H3488" s="1721">
        <v>580795</v>
      </c>
      <c r="I3488" s="1721">
        <v>580795</v>
      </c>
      <c r="J3488" s="4447" t="s">
        <v>16750</v>
      </c>
    </row>
    <row r="3489" spans="1:10" ht="38.25">
      <c r="A3489" s="4475"/>
      <c r="B3489" s="4125"/>
      <c r="C3489" s="1330" t="s">
        <v>16751</v>
      </c>
      <c r="D3489" s="1330"/>
      <c r="E3489" s="1330" t="s">
        <v>2382</v>
      </c>
      <c r="F3489" s="1330">
        <v>816</v>
      </c>
      <c r="G3489" s="1330"/>
      <c r="H3489" s="1721">
        <v>102000</v>
      </c>
      <c r="I3489" s="1721">
        <v>102000</v>
      </c>
      <c r="J3489" s="4125"/>
    </row>
    <row r="3490" spans="1:10" ht="25.5">
      <c r="A3490" s="4475"/>
      <c r="B3490" s="4125"/>
      <c r="C3490" s="1330" t="s">
        <v>16752</v>
      </c>
      <c r="D3490" s="1330"/>
      <c r="E3490" s="1330" t="s">
        <v>1826</v>
      </c>
      <c r="F3490" s="1330">
        <v>55</v>
      </c>
      <c r="G3490" s="1330"/>
      <c r="H3490" s="1721">
        <v>18425</v>
      </c>
      <c r="I3490" s="1721">
        <v>18425</v>
      </c>
      <c r="J3490" s="4125"/>
    </row>
    <row r="3491" spans="1:10" ht="25.5">
      <c r="A3491" s="4475"/>
      <c r="B3491" s="4125"/>
      <c r="C3491" s="1330" t="s">
        <v>16753</v>
      </c>
      <c r="D3491" s="1330"/>
      <c r="E3491" s="1330" t="s">
        <v>1826</v>
      </c>
      <c r="F3491" s="1330">
        <v>80</v>
      </c>
      <c r="G3491" s="1330"/>
      <c r="H3491" s="1721">
        <v>40960</v>
      </c>
      <c r="I3491" s="1721">
        <v>40960</v>
      </c>
      <c r="J3491" s="4125"/>
    </row>
    <row r="3492" spans="1:10">
      <c r="A3492" s="4475"/>
      <c r="B3492" s="4125"/>
      <c r="C3492" s="1330" t="s">
        <v>16322</v>
      </c>
      <c r="D3492" s="1330"/>
      <c r="E3492" s="1330" t="s">
        <v>1826</v>
      </c>
      <c r="F3492" s="1330">
        <v>20</v>
      </c>
      <c r="G3492" s="1330"/>
      <c r="H3492" s="1721">
        <v>21010</v>
      </c>
      <c r="I3492" s="1721">
        <v>21010</v>
      </c>
      <c r="J3492" s="4125"/>
    </row>
    <row r="3493" spans="1:10" ht="38.25">
      <c r="A3493" s="4475"/>
      <c r="B3493" s="4125"/>
      <c r="C3493" s="1330" t="s">
        <v>16754</v>
      </c>
      <c r="D3493" s="1330"/>
      <c r="E3493" s="1330" t="s">
        <v>1826</v>
      </c>
      <c r="F3493" s="1330">
        <v>20</v>
      </c>
      <c r="G3493" s="1330"/>
      <c r="H3493" s="1721">
        <v>395760</v>
      </c>
      <c r="I3493" s="1721">
        <v>395760</v>
      </c>
      <c r="J3493" s="4125"/>
    </row>
    <row r="3494" spans="1:10" ht="38.25">
      <c r="A3494" s="4476"/>
      <c r="B3494" s="4126"/>
      <c r="C3494" s="1330" t="s">
        <v>16755</v>
      </c>
      <c r="D3494" s="1330"/>
      <c r="E3494" s="1330" t="s">
        <v>2382</v>
      </c>
      <c r="F3494" s="1330">
        <v>40</v>
      </c>
      <c r="G3494" s="1330"/>
      <c r="H3494" s="1721">
        <v>2640</v>
      </c>
      <c r="I3494" s="1721">
        <v>2640</v>
      </c>
      <c r="J3494" s="4126"/>
    </row>
    <row r="3495" spans="1:10" ht="76.5">
      <c r="A3495" s="4474">
        <v>592</v>
      </c>
      <c r="B3495" s="4447" t="s">
        <v>16756</v>
      </c>
      <c r="C3495" s="1330" t="s">
        <v>16757</v>
      </c>
      <c r="D3495" s="1330"/>
      <c r="E3495" s="1330"/>
      <c r="F3495" s="1330"/>
      <c r="G3495" s="1330"/>
      <c r="H3495" s="3117">
        <v>268319</v>
      </c>
      <c r="I3495" s="3117">
        <v>268319</v>
      </c>
      <c r="J3495" s="4447" t="s">
        <v>16758</v>
      </c>
    </row>
    <row r="3496" spans="1:10" ht="25.5">
      <c r="A3496" s="4475"/>
      <c r="B3496" s="4125"/>
      <c r="C3496" s="1330" t="s">
        <v>16759</v>
      </c>
      <c r="D3496" s="1330"/>
      <c r="E3496" s="1330" t="s">
        <v>1463</v>
      </c>
      <c r="F3496" s="1330">
        <v>39</v>
      </c>
      <c r="G3496" s="1330"/>
      <c r="H3496" s="1721">
        <v>4914</v>
      </c>
      <c r="I3496" s="1721">
        <v>4914</v>
      </c>
      <c r="J3496" s="4125"/>
    </row>
    <row r="3497" spans="1:10" ht="25.5">
      <c r="A3497" s="4475"/>
      <c r="B3497" s="4125"/>
      <c r="C3497" s="1330" t="s">
        <v>16760</v>
      </c>
      <c r="D3497" s="1330"/>
      <c r="E3497" s="1330" t="s">
        <v>1463</v>
      </c>
      <c r="F3497" s="1330">
        <v>75</v>
      </c>
      <c r="G3497" s="1330"/>
      <c r="H3497" s="1721">
        <v>13570</v>
      </c>
      <c r="I3497" s="1721">
        <v>13570</v>
      </c>
      <c r="J3497" s="4125"/>
    </row>
    <row r="3498" spans="1:10" ht="63.75">
      <c r="A3498" s="4475"/>
      <c r="B3498" s="4125"/>
      <c r="C3498" s="1330" t="s">
        <v>16761</v>
      </c>
      <c r="D3498" s="1330"/>
      <c r="E3498" s="1330" t="s">
        <v>1470</v>
      </c>
      <c r="F3498" s="1330">
        <v>1</v>
      </c>
      <c r="G3498" s="1330"/>
      <c r="H3498" s="1721">
        <v>243276</v>
      </c>
      <c r="I3498" s="1721">
        <v>243276</v>
      </c>
      <c r="J3498" s="4125"/>
    </row>
    <row r="3499" spans="1:10">
      <c r="A3499" s="4475"/>
      <c r="B3499" s="4125"/>
      <c r="C3499" s="1330" t="s">
        <v>16762</v>
      </c>
      <c r="D3499" s="1330"/>
      <c r="E3499" s="1330" t="s">
        <v>1470</v>
      </c>
      <c r="F3499" s="1330">
        <v>1</v>
      </c>
      <c r="G3499" s="1330"/>
      <c r="H3499" s="1721">
        <v>3624</v>
      </c>
      <c r="I3499" s="1721">
        <v>3624</v>
      </c>
      <c r="J3499" s="4125"/>
    </row>
    <row r="3500" spans="1:10">
      <c r="A3500" s="4476"/>
      <c r="B3500" s="4126"/>
      <c r="C3500" s="1330" t="s">
        <v>16763</v>
      </c>
      <c r="D3500" s="1330"/>
      <c r="E3500" s="1330" t="s">
        <v>1470</v>
      </c>
      <c r="F3500" s="1330">
        <v>1</v>
      </c>
      <c r="G3500" s="1330"/>
      <c r="H3500" s="1721">
        <v>2935</v>
      </c>
      <c r="I3500" s="1721">
        <v>2935</v>
      </c>
      <c r="J3500" s="4126"/>
    </row>
    <row r="3501" spans="1:10" ht="63.75">
      <c r="A3501" s="2171">
        <v>593</v>
      </c>
      <c r="B3501" s="853" t="s">
        <v>16764</v>
      </c>
      <c r="C3501" s="1330" t="s">
        <v>16765</v>
      </c>
      <c r="D3501" s="1330"/>
      <c r="E3501" s="1330" t="s">
        <v>1470</v>
      </c>
      <c r="F3501" s="1330">
        <v>1</v>
      </c>
      <c r="G3501" s="1330"/>
      <c r="H3501" s="3117">
        <v>447078</v>
      </c>
      <c r="I3501" s="3117">
        <v>447078</v>
      </c>
      <c r="J3501" s="853" t="s">
        <v>16758</v>
      </c>
    </row>
    <row r="3502" spans="1:10" ht="25.5">
      <c r="A3502" s="4474">
        <v>594</v>
      </c>
      <c r="B3502" s="4447" t="s">
        <v>16766</v>
      </c>
      <c r="C3502" s="1330" t="s">
        <v>16767</v>
      </c>
      <c r="D3502" s="1330"/>
      <c r="E3502" s="1330"/>
      <c r="F3502" s="1330"/>
      <c r="G3502" s="1330"/>
      <c r="H3502" s="3117">
        <v>1419632.66</v>
      </c>
      <c r="I3502" s="3117">
        <v>1419632.66</v>
      </c>
      <c r="J3502" s="4447" t="s">
        <v>16758</v>
      </c>
    </row>
    <row r="3503" spans="1:10" ht="38.25">
      <c r="A3503" s="4475"/>
      <c r="B3503" s="4125"/>
      <c r="C3503" s="1330" t="s">
        <v>16768</v>
      </c>
      <c r="D3503" s="1330"/>
      <c r="E3503" s="1330" t="s">
        <v>1470</v>
      </c>
      <c r="F3503" s="1330">
        <v>1</v>
      </c>
      <c r="G3503" s="1330"/>
      <c r="H3503" s="1721">
        <v>1261190.6599999999</v>
      </c>
      <c r="I3503" s="1721">
        <v>1261190.6599999999</v>
      </c>
      <c r="J3503" s="4125"/>
    </row>
    <row r="3504" spans="1:10">
      <c r="A3504" s="4475"/>
      <c r="B3504" s="4125"/>
      <c r="C3504" s="1330" t="s">
        <v>15279</v>
      </c>
      <c r="D3504" s="1330"/>
      <c r="E3504" s="1330" t="s">
        <v>1470</v>
      </c>
      <c r="F3504" s="1330">
        <v>4</v>
      </c>
      <c r="G3504" s="1330"/>
      <c r="H3504" s="1721">
        <v>348</v>
      </c>
      <c r="I3504" s="1721">
        <v>348</v>
      </c>
      <c r="J3504" s="4125"/>
    </row>
    <row r="3505" spans="1:10">
      <c r="A3505" s="4475"/>
      <c r="B3505" s="4125"/>
      <c r="C3505" s="1330" t="s">
        <v>16769</v>
      </c>
      <c r="D3505" s="1330"/>
      <c r="E3505" s="1330" t="s">
        <v>1470</v>
      </c>
      <c r="F3505" s="1330">
        <v>161</v>
      </c>
      <c r="G3505" s="1330"/>
      <c r="H3505" s="1721">
        <v>6664</v>
      </c>
      <c r="I3505" s="1721">
        <v>6664</v>
      </c>
      <c r="J3505" s="4125"/>
    </row>
    <row r="3506" spans="1:10">
      <c r="A3506" s="4475"/>
      <c r="B3506" s="4125"/>
      <c r="C3506" s="1330" t="s">
        <v>16770</v>
      </c>
      <c r="D3506" s="1330"/>
      <c r="E3506" s="1330" t="s">
        <v>1470</v>
      </c>
      <c r="F3506" s="1330">
        <v>40</v>
      </c>
      <c r="G3506" s="1330"/>
      <c r="H3506" s="1721">
        <v>142338</v>
      </c>
      <c r="I3506" s="1721">
        <v>142338</v>
      </c>
      <c r="J3506" s="4125"/>
    </row>
    <row r="3507" spans="1:10">
      <c r="A3507" s="4476"/>
      <c r="B3507" s="4126"/>
      <c r="C3507" s="1330" t="s">
        <v>16771</v>
      </c>
      <c r="D3507" s="1330"/>
      <c r="E3507" s="1330" t="s">
        <v>1470</v>
      </c>
      <c r="F3507" s="1330">
        <v>80</v>
      </c>
      <c r="G3507" s="1330"/>
      <c r="H3507" s="1721">
        <v>9092</v>
      </c>
      <c r="I3507" s="1721">
        <v>9092</v>
      </c>
      <c r="J3507" s="4126"/>
    </row>
    <row r="3508" spans="1:10" ht="38.25">
      <c r="A3508" s="2171">
        <v>595</v>
      </c>
      <c r="B3508" s="853" t="s">
        <v>16772</v>
      </c>
      <c r="C3508" s="1330" t="s">
        <v>16773</v>
      </c>
      <c r="D3508" s="1330"/>
      <c r="E3508" s="1330" t="s">
        <v>1463</v>
      </c>
      <c r="F3508" s="1330">
        <v>765</v>
      </c>
      <c r="G3508" s="1330"/>
      <c r="H3508" s="3117">
        <v>594598</v>
      </c>
      <c r="I3508" s="3117">
        <v>594598</v>
      </c>
      <c r="J3508" s="853" t="s">
        <v>16758</v>
      </c>
    </row>
    <row r="3509" spans="1:10" ht="25.5">
      <c r="A3509" s="4474">
        <v>596</v>
      </c>
      <c r="B3509" s="4447" t="s">
        <v>16774</v>
      </c>
      <c r="C3509" s="1330" t="s">
        <v>16775</v>
      </c>
      <c r="D3509" s="1330"/>
      <c r="E3509" s="1330"/>
      <c r="F3509" s="1330"/>
      <c r="G3509" s="1330"/>
      <c r="H3509" s="3117">
        <v>580795</v>
      </c>
      <c r="I3509" s="3117">
        <v>580795</v>
      </c>
      <c r="J3509" s="4447" t="s">
        <v>16758</v>
      </c>
    </row>
    <row r="3510" spans="1:10" ht="25.5">
      <c r="A3510" s="4475"/>
      <c r="B3510" s="4125"/>
      <c r="C3510" s="1330" t="s">
        <v>16776</v>
      </c>
      <c r="D3510" s="1330"/>
      <c r="E3510" s="1330" t="s">
        <v>1470</v>
      </c>
      <c r="F3510" s="1330">
        <v>1</v>
      </c>
      <c r="G3510" s="1330"/>
      <c r="H3510" s="1721">
        <v>158216</v>
      </c>
      <c r="I3510" s="1721">
        <v>158216</v>
      </c>
      <c r="J3510" s="4125"/>
    </row>
    <row r="3511" spans="1:10">
      <c r="A3511" s="4475"/>
      <c r="B3511" s="4125"/>
      <c r="C3511" s="1330" t="s">
        <v>16777</v>
      </c>
      <c r="D3511" s="1330"/>
      <c r="E3511" s="1330" t="s">
        <v>1463</v>
      </c>
      <c r="F3511" s="1330">
        <v>1254</v>
      </c>
      <c r="G3511" s="1330"/>
      <c r="H3511" s="1721">
        <v>158004</v>
      </c>
      <c r="I3511" s="1721">
        <v>158004</v>
      </c>
      <c r="J3511" s="4125"/>
    </row>
    <row r="3512" spans="1:10" ht="25.5">
      <c r="A3512" s="4476"/>
      <c r="B3512" s="4126"/>
      <c r="C3512" s="1330" t="s">
        <v>16778</v>
      </c>
      <c r="D3512" s="1330"/>
      <c r="E3512" s="1330" t="s">
        <v>1470</v>
      </c>
      <c r="F3512" s="1330">
        <v>20</v>
      </c>
      <c r="G3512" s="1330"/>
      <c r="H3512" s="1721">
        <v>264575</v>
      </c>
      <c r="I3512" s="1721">
        <v>264575</v>
      </c>
      <c r="J3512" s="4126"/>
    </row>
    <row r="3513" spans="1:10" ht="51">
      <c r="A3513" s="4474">
        <v>597</v>
      </c>
      <c r="B3513" s="4447" t="s">
        <v>16779</v>
      </c>
      <c r="C3513" s="1296" t="s">
        <v>16780</v>
      </c>
      <c r="D3513" s="1330"/>
      <c r="E3513" s="1330"/>
      <c r="F3513" s="1330"/>
      <c r="G3513" s="1330"/>
      <c r="H3513" s="3117">
        <v>14624915.15</v>
      </c>
      <c r="I3513" s="3117">
        <v>14624915.15</v>
      </c>
      <c r="J3513" s="4447" t="s">
        <v>16758</v>
      </c>
    </row>
    <row r="3514" spans="1:10" ht="25.5">
      <c r="A3514" s="4475"/>
      <c r="B3514" s="4125"/>
      <c r="C3514" s="1330" t="s">
        <v>16781</v>
      </c>
      <c r="D3514" s="1330"/>
      <c r="E3514" s="1330" t="s">
        <v>1826</v>
      </c>
      <c r="F3514" s="1330">
        <v>25</v>
      </c>
      <c r="G3514" s="1330"/>
      <c r="H3514" s="1721">
        <v>2124465.15</v>
      </c>
      <c r="I3514" s="1721">
        <v>2124465.15</v>
      </c>
      <c r="J3514" s="4125"/>
    </row>
    <row r="3515" spans="1:10" ht="38.25">
      <c r="A3515" s="4475"/>
      <c r="B3515" s="4125"/>
      <c r="C3515" s="1330" t="s">
        <v>16782</v>
      </c>
      <c r="D3515" s="1330"/>
      <c r="E3515" s="1330" t="s">
        <v>1826</v>
      </c>
      <c r="F3515" s="1330">
        <v>1</v>
      </c>
      <c r="G3515" s="1330"/>
      <c r="H3515" s="1721">
        <v>3300000</v>
      </c>
      <c r="I3515" s="1721">
        <v>3300000</v>
      </c>
      <c r="J3515" s="4125"/>
    </row>
    <row r="3516" spans="1:10" ht="25.5">
      <c r="A3516" s="4475"/>
      <c r="B3516" s="4125"/>
      <c r="C3516" s="1330" t="s">
        <v>16783</v>
      </c>
      <c r="D3516" s="1330"/>
      <c r="E3516" s="1330" t="s">
        <v>13800</v>
      </c>
      <c r="F3516" s="1330">
        <v>3137.3</v>
      </c>
      <c r="G3516" s="1330"/>
      <c r="H3516" s="1721">
        <v>735110</v>
      </c>
      <c r="I3516" s="1721">
        <v>735110</v>
      </c>
      <c r="J3516" s="4125"/>
    </row>
    <row r="3517" spans="1:10" ht="25.5">
      <c r="A3517" s="4475"/>
      <c r="B3517" s="4125"/>
      <c r="C3517" s="1330" t="s">
        <v>16784</v>
      </c>
      <c r="D3517" s="1330"/>
      <c r="E3517" s="1330" t="s">
        <v>1826</v>
      </c>
      <c r="F3517" s="1330">
        <v>25</v>
      </c>
      <c r="G3517" s="1330"/>
      <c r="H3517" s="1721">
        <v>3422431.25</v>
      </c>
      <c r="I3517" s="1721">
        <v>3422431.25</v>
      </c>
      <c r="J3517" s="4125"/>
    </row>
    <row r="3518" spans="1:10">
      <c r="A3518" s="4475"/>
      <c r="B3518" s="4125"/>
      <c r="C3518" s="1330" t="s">
        <v>16785</v>
      </c>
      <c r="D3518" s="1330"/>
      <c r="E3518" s="1330" t="s">
        <v>2358</v>
      </c>
      <c r="F3518" s="1330">
        <v>1</v>
      </c>
      <c r="G3518" s="1330"/>
      <c r="H3518" s="1721">
        <v>2075000</v>
      </c>
      <c r="I3518" s="1721">
        <v>2075000</v>
      </c>
      <c r="J3518" s="4125"/>
    </row>
    <row r="3519" spans="1:10" ht="38.25">
      <c r="A3519" s="4475"/>
      <c r="B3519" s="4125"/>
      <c r="C3519" s="1330" t="s">
        <v>16786</v>
      </c>
      <c r="D3519" s="1330"/>
      <c r="E3519" s="1330" t="s">
        <v>2358</v>
      </c>
      <c r="F3519" s="1330">
        <v>461</v>
      </c>
      <c r="G3519" s="1330"/>
      <c r="H3519" s="1721">
        <v>195171.89</v>
      </c>
      <c r="I3519" s="1721">
        <v>195171.89</v>
      </c>
      <c r="J3519" s="4125"/>
    </row>
    <row r="3520" spans="1:10">
      <c r="A3520" s="4475"/>
      <c r="B3520" s="4125"/>
      <c r="C3520" s="1330" t="s">
        <v>16787</v>
      </c>
      <c r="D3520" s="1330"/>
      <c r="E3520" s="1330" t="s">
        <v>13800</v>
      </c>
      <c r="F3520" s="1330">
        <v>5200</v>
      </c>
      <c r="G3520" s="1330"/>
      <c r="H3520" s="1721">
        <v>650161.17000000004</v>
      </c>
      <c r="I3520" s="1721">
        <v>650161.17000000004</v>
      </c>
      <c r="J3520" s="4125"/>
    </row>
    <row r="3521" spans="1:10" ht="51">
      <c r="A3521" s="4475"/>
      <c r="B3521" s="4125"/>
      <c r="C3521" s="1330" t="s">
        <v>16788</v>
      </c>
      <c r="D3521" s="1330"/>
      <c r="E3521" s="1330" t="s">
        <v>2358</v>
      </c>
      <c r="F3521" s="1330">
        <v>60</v>
      </c>
      <c r="G3521" s="1330"/>
      <c r="H3521" s="1721">
        <v>418289.6</v>
      </c>
      <c r="I3521" s="1721">
        <v>418289.6</v>
      </c>
      <c r="J3521" s="4125"/>
    </row>
    <row r="3522" spans="1:10" ht="38.25">
      <c r="A3522" s="4475"/>
      <c r="B3522" s="4125"/>
      <c r="C3522" s="1330" t="s">
        <v>16789</v>
      </c>
      <c r="D3522" s="1330"/>
      <c r="E3522" s="1330" t="s">
        <v>2358</v>
      </c>
      <c r="F3522" s="1330">
        <v>230</v>
      </c>
      <c r="G3522" s="1330"/>
      <c r="H3522" s="1721">
        <v>1045164.8</v>
      </c>
      <c r="I3522" s="1721">
        <v>1045164.8</v>
      </c>
      <c r="J3522" s="4125"/>
    </row>
    <row r="3523" spans="1:10" ht="38.25">
      <c r="A3523" s="4475"/>
      <c r="B3523" s="4125"/>
      <c r="C3523" s="1330" t="s">
        <v>16790</v>
      </c>
      <c r="D3523" s="1330"/>
      <c r="E3523" s="1330" t="s">
        <v>2358</v>
      </c>
      <c r="F3523" s="1330">
        <v>427</v>
      </c>
      <c r="G3523" s="1330"/>
      <c r="H3523" s="1721">
        <v>270495.02</v>
      </c>
      <c r="I3523" s="1721">
        <v>270495.02</v>
      </c>
      <c r="J3523" s="4125"/>
    </row>
    <row r="3524" spans="1:10" ht="25.5">
      <c r="A3524" s="4476"/>
      <c r="B3524" s="4126"/>
      <c r="C3524" s="3075" t="s">
        <v>16791</v>
      </c>
      <c r="D3524" s="1330"/>
      <c r="E3524" s="1330" t="s">
        <v>13800</v>
      </c>
      <c r="F3524" s="1330">
        <v>250</v>
      </c>
      <c r="G3524" s="1330"/>
      <c r="H3524" s="1721">
        <v>388626.27</v>
      </c>
      <c r="I3524" s="1721">
        <v>388626.27</v>
      </c>
      <c r="J3524" s="4126"/>
    </row>
    <row r="3525" spans="1:10" ht="25.5">
      <c r="A3525" s="4474">
        <v>598</v>
      </c>
      <c r="B3525" s="4447" t="s">
        <v>16792</v>
      </c>
      <c r="C3525" s="1926" t="s">
        <v>16494</v>
      </c>
      <c r="D3525" s="1560"/>
      <c r="E3525" s="3075"/>
      <c r="F3525" s="3075"/>
      <c r="G3525" s="1330"/>
      <c r="H3525" s="4477">
        <v>126569.47</v>
      </c>
      <c r="I3525" s="4477">
        <v>126569.47</v>
      </c>
      <c r="J3525" s="4447" t="s">
        <v>16793</v>
      </c>
    </row>
    <row r="3526" spans="1:10" ht="25.5">
      <c r="A3526" s="4475"/>
      <c r="B3526" s="4125"/>
      <c r="C3526" s="1926" t="s">
        <v>16794</v>
      </c>
      <c r="D3526" s="3192"/>
      <c r="E3526" s="1926" t="s">
        <v>2382</v>
      </c>
      <c r="F3526" s="3287">
        <v>170</v>
      </c>
      <c r="G3526" s="1560"/>
      <c r="H3526" s="4478"/>
      <c r="I3526" s="4478"/>
      <c r="J3526" s="4125"/>
    </row>
    <row r="3527" spans="1:10">
      <c r="A3527" s="4475"/>
      <c r="B3527" s="4125"/>
      <c r="C3527" s="1926" t="s">
        <v>16748</v>
      </c>
      <c r="D3527" s="3192"/>
      <c r="E3527" s="1926" t="s">
        <v>1826</v>
      </c>
      <c r="F3527" s="3287">
        <v>1</v>
      </c>
      <c r="G3527" s="1560"/>
      <c r="H3527" s="4478"/>
      <c r="I3527" s="4478"/>
      <c r="J3527" s="4125"/>
    </row>
    <row r="3528" spans="1:10">
      <c r="A3528" s="4475"/>
      <c r="B3528" s="4125"/>
      <c r="C3528" s="1926" t="s">
        <v>16322</v>
      </c>
      <c r="D3528" s="3192"/>
      <c r="E3528" s="1926" t="s">
        <v>1826</v>
      </c>
      <c r="F3528" s="3287">
        <v>4</v>
      </c>
      <c r="G3528" s="1560"/>
      <c r="H3528" s="4478"/>
      <c r="I3528" s="4478"/>
      <c r="J3528" s="4125"/>
    </row>
    <row r="3529" spans="1:10" ht="25.5">
      <c r="A3529" s="4476"/>
      <c r="B3529" s="4126"/>
      <c r="C3529" s="1926" t="s">
        <v>16795</v>
      </c>
      <c r="D3529" s="3192"/>
      <c r="E3529" s="1926" t="s">
        <v>1826</v>
      </c>
      <c r="F3529" s="3287">
        <v>4</v>
      </c>
      <c r="G3529" s="1560"/>
      <c r="H3529" s="4479"/>
      <c r="I3529" s="4479"/>
      <c r="J3529" s="4126"/>
    </row>
    <row r="3530" spans="1:10" ht="25.5">
      <c r="A3530" s="4474">
        <v>599</v>
      </c>
      <c r="B3530" s="4447" t="s">
        <v>16796</v>
      </c>
      <c r="C3530" s="1926" t="s">
        <v>16797</v>
      </c>
      <c r="D3530" s="1560"/>
      <c r="E3530" s="1926" t="s">
        <v>16798</v>
      </c>
      <c r="F3530" s="1926" t="s">
        <v>16799</v>
      </c>
      <c r="G3530" s="1560"/>
      <c r="H3530" s="3154" t="s">
        <v>16800</v>
      </c>
      <c r="I3530" s="3154" t="s">
        <v>16800</v>
      </c>
      <c r="J3530" s="4447" t="s">
        <v>16801</v>
      </c>
    </row>
    <row r="3531" spans="1:10" ht="38.25">
      <c r="A3531" s="4475"/>
      <c r="B3531" s="4125"/>
      <c r="C3531" s="1926" t="s">
        <v>16751</v>
      </c>
      <c r="D3531" s="1560"/>
      <c r="E3531" s="1926" t="s">
        <v>2382</v>
      </c>
      <c r="F3531" s="1926">
        <v>1984</v>
      </c>
      <c r="G3531" s="1560"/>
      <c r="H3531" s="3155">
        <v>65472</v>
      </c>
      <c r="I3531" s="3155">
        <v>65472</v>
      </c>
      <c r="J3531" s="4125"/>
    </row>
    <row r="3532" spans="1:10" ht="25.5">
      <c r="A3532" s="4475"/>
      <c r="B3532" s="4125"/>
      <c r="C3532" s="1926" t="s">
        <v>16802</v>
      </c>
      <c r="D3532" s="1560"/>
      <c r="E3532" s="1926" t="s">
        <v>1826</v>
      </c>
      <c r="F3532" s="1926">
        <v>41</v>
      </c>
      <c r="G3532" s="1560"/>
      <c r="H3532" s="3155">
        <v>453707</v>
      </c>
      <c r="I3532" s="3155">
        <v>453707</v>
      </c>
      <c r="J3532" s="4125"/>
    </row>
    <row r="3533" spans="1:10" ht="25.5">
      <c r="A3533" s="4475"/>
      <c r="B3533" s="4125"/>
      <c r="C3533" s="1926" t="s">
        <v>16752</v>
      </c>
      <c r="D3533" s="1560"/>
      <c r="E3533" s="1926" t="s">
        <v>1826</v>
      </c>
      <c r="F3533" s="1926">
        <v>60</v>
      </c>
      <c r="G3533" s="1560"/>
      <c r="H3533" s="3155">
        <v>2520</v>
      </c>
      <c r="I3533" s="3155">
        <v>2520</v>
      </c>
      <c r="J3533" s="4125"/>
    </row>
    <row r="3534" spans="1:10" ht="25.5">
      <c r="A3534" s="4475"/>
      <c r="B3534" s="4125"/>
      <c r="C3534" s="1926" t="s">
        <v>16753</v>
      </c>
      <c r="D3534" s="1560"/>
      <c r="E3534" s="1926" t="s">
        <v>1826</v>
      </c>
      <c r="F3534" s="1926">
        <v>92</v>
      </c>
      <c r="G3534" s="1560"/>
      <c r="H3534" s="3155">
        <v>3864</v>
      </c>
      <c r="I3534" s="3155">
        <v>3864</v>
      </c>
      <c r="J3534" s="4125"/>
    </row>
    <row r="3535" spans="1:10" ht="102">
      <c r="A3535" s="4475"/>
      <c r="B3535" s="4125"/>
      <c r="C3535" s="1926" t="s">
        <v>16803</v>
      </c>
      <c r="D3535" s="1560"/>
      <c r="E3535" s="1926" t="s">
        <v>1826</v>
      </c>
      <c r="F3535" s="1926">
        <v>2.4</v>
      </c>
      <c r="G3535" s="1560"/>
      <c r="H3535" s="3155">
        <v>11076</v>
      </c>
      <c r="I3535" s="3155">
        <v>11076</v>
      </c>
      <c r="J3535" s="4125"/>
    </row>
    <row r="3536" spans="1:10" ht="51">
      <c r="A3536" s="4475"/>
      <c r="B3536" s="4125"/>
      <c r="C3536" s="1926" t="s">
        <v>16804</v>
      </c>
      <c r="D3536" s="1560"/>
      <c r="E3536" s="1926" t="s">
        <v>1826</v>
      </c>
      <c r="F3536" s="1926">
        <v>114</v>
      </c>
      <c r="G3536" s="1560"/>
      <c r="H3536" s="3155">
        <v>9933</v>
      </c>
      <c r="I3536" s="3155">
        <v>9933</v>
      </c>
      <c r="J3536" s="4125"/>
    </row>
    <row r="3537" spans="1:10">
      <c r="A3537" s="4475"/>
      <c r="B3537" s="4125"/>
      <c r="C3537" s="1926" t="s">
        <v>16322</v>
      </c>
      <c r="D3537" s="1560"/>
      <c r="E3537" s="1926" t="s">
        <v>1826</v>
      </c>
      <c r="F3537" s="1926">
        <v>41</v>
      </c>
      <c r="G3537" s="1560"/>
      <c r="H3537" s="3155">
        <v>19646</v>
      </c>
      <c r="I3537" s="3155">
        <v>19646</v>
      </c>
      <c r="J3537" s="4125"/>
    </row>
    <row r="3538" spans="1:10" ht="63.75">
      <c r="A3538" s="4475"/>
      <c r="B3538" s="4125"/>
      <c r="C3538" s="1926" t="s">
        <v>16805</v>
      </c>
      <c r="D3538" s="1560"/>
      <c r="E3538" s="1926" t="s">
        <v>14727</v>
      </c>
      <c r="F3538" s="1926">
        <v>82</v>
      </c>
      <c r="G3538" s="1560"/>
      <c r="H3538" s="3155">
        <v>2770</v>
      </c>
      <c r="I3538" s="3155">
        <v>2770</v>
      </c>
      <c r="J3538" s="4125"/>
    </row>
    <row r="3539" spans="1:10">
      <c r="A3539" s="4475"/>
      <c r="B3539" s="4125"/>
      <c r="C3539" s="1926" t="s">
        <v>16806</v>
      </c>
      <c r="D3539" s="1560"/>
      <c r="E3539" s="1926" t="s">
        <v>1826</v>
      </c>
      <c r="F3539" s="1926">
        <v>1</v>
      </c>
      <c r="G3539" s="1560"/>
      <c r="H3539" s="3155">
        <v>790</v>
      </c>
      <c r="I3539" s="3155">
        <v>790</v>
      </c>
      <c r="J3539" s="4125"/>
    </row>
    <row r="3540" spans="1:10" ht="38.25">
      <c r="A3540" s="4475"/>
      <c r="B3540" s="4125"/>
      <c r="C3540" s="1926" t="s">
        <v>16807</v>
      </c>
      <c r="D3540" s="1560"/>
      <c r="E3540" s="1926" t="s">
        <v>1826</v>
      </c>
      <c r="F3540" s="1926">
        <v>1</v>
      </c>
      <c r="G3540" s="1560"/>
      <c r="H3540" s="3155">
        <v>105</v>
      </c>
      <c r="I3540" s="3155">
        <v>105</v>
      </c>
      <c r="J3540" s="4125"/>
    </row>
    <row r="3541" spans="1:10" ht="38.25">
      <c r="A3541" s="4475"/>
      <c r="B3541" s="4125"/>
      <c r="C3541" s="1926" t="s">
        <v>16808</v>
      </c>
      <c r="D3541" s="1560"/>
      <c r="E3541" s="1926" t="s">
        <v>1826</v>
      </c>
      <c r="F3541" s="1926">
        <v>1</v>
      </c>
      <c r="G3541" s="1560"/>
      <c r="H3541" s="3155">
        <v>134</v>
      </c>
      <c r="I3541" s="3155">
        <v>134</v>
      </c>
      <c r="J3541" s="4125"/>
    </row>
    <row r="3542" spans="1:10" ht="38.25">
      <c r="A3542" s="4475"/>
      <c r="B3542" s="4125"/>
      <c r="C3542" s="1926" t="s">
        <v>17165</v>
      </c>
      <c r="D3542" s="1560"/>
      <c r="E3542" s="1926" t="s">
        <v>1826</v>
      </c>
      <c r="F3542" s="1926">
        <v>1</v>
      </c>
      <c r="G3542" s="1560"/>
      <c r="H3542" s="3155">
        <v>4713</v>
      </c>
      <c r="I3542" s="3155">
        <v>4713</v>
      </c>
      <c r="J3542" s="4125"/>
    </row>
    <row r="3543" spans="1:10" ht="38.25">
      <c r="A3543" s="4475"/>
      <c r="B3543" s="4125"/>
      <c r="C3543" s="1926" t="s">
        <v>16809</v>
      </c>
      <c r="D3543" s="1560"/>
      <c r="E3543" s="1926" t="s">
        <v>1826</v>
      </c>
      <c r="F3543" s="1926">
        <v>9</v>
      </c>
      <c r="G3543" s="1560"/>
      <c r="H3543" s="3155">
        <v>403</v>
      </c>
      <c r="I3543" s="3155">
        <v>403</v>
      </c>
      <c r="J3543" s="4125"/>
    </row>
    <row r="3544" spans="1:10" ht="51">
      <c r="A3544" s="4476"/>
      <c r="B3544" s="4126"/>
      <c r="C3544" s="3072" t="s">
        <v>16810</v>
      </c>
      <c r="D3544" s="1560"/>
      <c r="E3544" s="3072" t="s">
        <v>1826</v>
      </c>
      <c r="F3544" s="3072">
        <v>1</v>
      </c>
      <c r="G3544" s="1560"/>
      <c r="H3544" s="3200">
        <v>4867</v>
      </c>
      <c r="I3544" s="3155">
        <v>4867</v>
      </c>
      <c r="J3544" s="4126"/>
    </row>
    <row r="3545" spans="1:10" ht="25.5">
      <c r="A3545" s="4474">
        <v>600</v>
      </c>
      <c r="B3545" s="4447" t="s">
        <v>16811</v>
      </c>
      <c r="C3545" s="1926" t="s">
        <v>16494</v>
      </c>
      <c r="D3545" s="3192"/>
      <c r="E3545" s="3191" t="s">
        <v>2382</v>
      </c>
      <c r="F3545" s="1926">
        <v>765</v>
      </c>
      <c r="G3545" s="3192"/>
      <c r="H3545" s="3154">
        <v>594598</v>
      </c>
      <c r="I3545" s="3154">
        <v>594598</v>
      </c>
      <c r="J3545" s="4447" t="s">
        <v>16812</v>
      </c>
    </row>
    <row r="3546" spans="1:10" ht="38.25">
      <c r="A3546" s="4475"/>
      <c r="B3546" s="4125"/>
      <c r="C3546" s="1926" t="s">
        <v>16751</v>
      </c>
      <c r="D3546" s="3192"/>
      <c r="E3546" s="3191" t="s">
        <v>2382</v>
      </c>
      <c r="F3546" s="1926">
        <v>765</v>
      </c>
      <c r="G3546" s="3192"/>
      <c r="H3546" s="3155">
        <v>91800</v>
      </c>
      <c r="I3546" s="3155">
        <v>91800</v>
      </c>
      <c r="J3546" s="4125"/>
    </row>
    <row r="3547" spans="1:10" ht="25.5">
      <c r="A3547" s="4475"/>
      <c r="B3547" s="4125"/>
      <c r="C3547" s="1926" t="s">
        <v>16752</v>
      </c>
      <c r="D3547" s="3192"/>
      <c r="E3547" s="3191" t="s">
        <v>1826</v>
      </c>
      <c r="F3547" s="1926">
        <v>38</v>
      </c>
      <c r="G3547" s="3192"/>
      <c r="H3547" s="3155">
        <v>12730</v>
      </c>
      <c r="I3547" s="3155">
        <v>12730</v>
      </c>
      <c r="J3547" s="4125"/>
    </row>
    <row r="3548" spans="1:10" ht="25.5">
      <c r="A3548" s="4475"/>
      <c r="B3548" s="4125"/>
      <c r="C3548" s="1926" t="s">
        <v>16753</v>
      </c>
      <c r="D3548" s="3192"/>
      <c r="E3548" s="3191" t="s">
        <v>1826</v>
      </c>
      <c r="F3548" s="1926">
        <v>52</v>
      </c>
      <c r="G3548" s="3192"/>
      <c r="H3548" s="3155">
        <v>26624</v>
      </c>
      <c r="I3548" s="3155">
        <v>26624</v>
      </c>
      <c r="J3548" s="4125"/>
    </row>
    <row r="3549" spans="1:10">
      <c r="A3549" s="4475"/>
      <c r="B3549" s="4125"/>
      <c r="C3549" s="1926" t="s">
        <v>16322</v>
      </c>
      <c r="D3549" s="3192"/>
      <c r="E3549" s="3191" t="s">
        <v>1826</v>
      </c>
      <c r="F3549" s="1926">
        <v>19</v>
      </c>
      <c r="G3549" s="3192"/>
      <c r="H3549" s="3155">
        <v>19960</v>
      </c>
      <c r="I3549" s="3155">
        <v>19960</v>
      </c>
      <c r="J3549" s="4125"/>
    </row>
    <row r="3550" spans="1:10" ht="38.25">
      <c r="A3550" s="4475"/>
      <c r="B3550" s="4125"/>
      <c r="C3550" s="1926" t="s">
        <v>16754</v>
      </c>
      <c r="D3550" s="3192"/>
      <c r="E3550" s="3191" t="s">
        <v>1826</v>
      </c>
      <c r="F3550" s="1926">
        <v>19</v>
      </c>
      <c r="G3550" s="3192"/>
      <c r="H3550" s="3155">
        <v>412349</v>
      </c>
      <c r="I3550" s="3155">
        <v>412349</v>
      </c>
      <c r="J3550" s="4125"/>
    </row>
    <row r="3551" spans="1:10" ht="38.25">
      <c r="A3551" s="4475"/>
      <c r="B3551" s="4125"/>
      <c r="C3551" s="1926" t="s">
        <v>16755</v>
      </c>
      <c r="D3551" s="3192"/>
      <c r="E3551" s="3191" t="s">
        <v>2382</v>
      </c>
      <c r="F3551" s="1926">
        <v>42</v>
      </c>
      <c r="G3551" s="3192"/>
      <c r="H3551" s="3155">
        <v>2772</v>
      </c>
      <c r="I3551" s="3155">
        <v>2772</v>
      </c>
      <c r="J3551" s="4125"/>
    </row>
    <row r="3552" spans="1:10" ht="38.25">
      <c r="A3552" s="4475"/>
      <c r="B3552" s="4125"/>
      <c r="C3552" s="1926" t="s">
        <v>16813</v>
      </c>
      <c r="D3552" s="3192"/>
      <c r="E3552" s="3191" t="s">
        <v>1826</v>
      </c>
      <c r="F3552" s="1926">
        <v>80</v>
      </c>
      <c r="G3552" s="3192"/>
      <c r="H3552" s="3155">
        <v>2400</v>
      </c>
      <c r="I3552" s="3155">
        <v>2400</v>
      </c>
      <c r="J3552" s="4125"/>
    </row>
    <row r="3553" spans="1:10" ht="51">
      <c r="A3553" s="4475"/>
      <c r="B3553" s="4125"/>
      <c r="C3553" s="1926" t="s">
        <v>16814</v>
      </c>
      <c r="D3553" s="3192"/>
      <c r="E3553" s="3191" t="s">
        <v>1826</v>
      </c>
      <c r="F3553" s="1926">
        <v>88</v>
      </c>
      <c r="G3553" s="3192"/>
      <c r="H3553" s="3155">
        <v>1320</v>
      </c>
      <c r="I3553" s="3155">
        <v>1320</v>
      </c>
      <c r="J3553" s="4125"/>
    </row>
    <row r="3554" spans="1:10" ht="51">
      <c r="A3554" s="4475"/>
      <c r="B3554" s="4125"/>
      <c r="C3554" s="1926" t="s">
        <v>16815</v>
      </c>
      <c r="D3554" s="3192"/>
      <c r="E3554" s="3191" t="s">
        <v>1826</v>
      </c>
      <c r="F3554" s="1926">
        <v>42</v>
      </c>
      <c r="G3554" s="3192"/>
      <c r="H3554" s="3155">
        <v>6300</v>
      </c>
      <c r="I3554" s="3155">
        <v>6300</v>
      </c>
      <c r="J3554" s="4125"/>
    </row>
    <row r="3555" spans="1:10" ht="51">
      <c r="A3555" s="4475"/>
      <c r="B3555" s="4125"/>
      <c r="C3555" s="1926" t="s">
        <v>16816</v>
      </c>
      <c r="D3555" s="3192"/>
      <c r="E3555" s="3191" t="s">
        <v>1826</v>
      </c>
      <c r="F3555" s="1926">
        <v>1</v>
      </c>
      <c r="G3555" s="3192"/>
      <c r="H3555" s="3155">
        <v>6946</v>
      </c>
      <c r="I3555" s="3155">
        <v>6946</v>
      </c>
      <c r="J3555" s="4125"/>
    </row>
    <row r="3556" spans="1:10" ht="51">
      <c r="A3556" s="4475"/>
      <c r="B3556" s="4125"/>
      <c r="C3556" s="1926" t="s">
        <v>16817</v>
      </c>
      <c r="D3556" s="3192"/>
      <c r="E3556" s="3191" t="s">
        <v>1826</v>
      </c>
      <c r="F3556" s="1926">
        <v>4</v>
      </c>
      <c r="G3556" s="3192"/>
      <c r="H3556" s="3155">
        <v>800</v>
      </c>
      <c r="I3556" s="3155">
        <v>800</v>
      </c>
      <c r="J3556" s="4125"/>
    </row>
    <row r="3557" spans="1:10" ht="51">
      <c r="A3557" s="4475"/>
      <c r="B3557" s="4125"/>
      <c r="C3557" s="1926" t="s">
        <v>16818</v>
      </c>
      <c r="D3557" s="3192"/>
      <c r="E3557" s="3191" t="s">
        <v>1826</v>
      </c>
      <c r="F3557" s="1926">
        <v>1</v>
      </c>
      <c r="G3557" s="3192"/>
      <c r="H3557" s="3155">
        <v>150</v>
      </c>
      <c r="I3557" s="3155">
        <v>150</v>
      </c>
      <c r="J3557" s="4125"/>
    </row>
    <row r="3558" spans="1:10" ht="25.5">
      <c r="A3558" s="4475"/>
      <c r="B3558" s="4125"/>
      <c r="C3558" s="1926" t="s">
        <v>16819</v>
      </c>
      <c r="D3558" s="3192"/>
      <c r="E3558" s="3191" t="s">
        <v>1826</v>
      </c>
      <c r="F3558" s="1926">
        <v>3</v>
      </c>
      <c r="G3558" s="3192"/>
      <c r="H3558" s="3155">
        <v>4317</v>
      </c>
      <c r="I3558" s="3155">
        <v>4317</v>
      </c>
      <c r="J3558" s="4125"/>
    </row>
    <row r="3559" spans="1:10" ht="51">
      <c r="A3559" s="4475"/>
      <c r="B3559" s="4125"/>
      <c r="C3559" s="1926" t="s">
        <v>16820</v>
      </c>
      <c r="D3559" s="3192"/>
      <c r="E3559" s="3191" t="s">
        <v>1826</v>
      </c>
      <c r="F3559" s="1926">
        <v>9</v>
      </c>
      <c r="G3559" s="3192"/>
      <c r="H3559" s="3155">
        <v>1350</v>
      </c>
      <c r="I3559" s="3155">
        <v>1350</v>
      </c>
      <c r="J3559" s="4125"/>
    </row>
    <row r="3560" spans="1:10" ht="51">
      <c r="A3560" s="4476"/>
      <c r="B3560" s="4126"/>
      <c r="C3560" s="1926" t="s">
        <v>16821</v>
      </c>
      <c r="D3560" s="3192"/>
      <c r="E3560" s="3191" t="s">
        <v>1826</v>
      </c>
      <c r="F3560" s="1926">
        <v>1</v>
      </c>
      <c r="G3560" s="3192"/>
      <c r="H3560" s="3155">
        <v>4780</v>
      </c>
      <c r="I3560" s="3155">
        <v>4780</v>
      </c>
      <c r="J3560" s="4126"/>
    </row>
    <row r="3561" spans="1:10" ht="89.25">
      <c r="A3561" s="2171">
        <v>601</v>
      </c>
      <c r="B3561" s="853" t="s">
        <v>6758</v>
      </c>
      <c r="C3561" s="3077" t="s">
        <v>16822</v>
      </c>
      <c r="D3561" s="1330" t="s">
        <v>16823</v>
      </c>
      <c r="E3561" s="3077" t="s">
        <v>2382</v>
      </c>
      <c r="F3561" s="3077">
        <v>27</v>
      </c>
      <c r="G3561" s="1330"/>
      <c r="H3561" s="3211">
        <v>531531.06999999995</v>
      </c>
      <c r="I3561" s="3053">
        <v>428613.25</v>
      </c>
      <c r="J3561" s="3210" t="s">
        <v>16824</v>
      </c>
    </row>
    <row r="3562" spans="1:10" ht="25.5">
      <c r="A3562" s="4474">
        <v>602</v>
      </c>
      <c r="B3562" s="4447" t="s">
        <v>16825</v>
      </c>
      <c r="C3562" s="1330" t="s">
        <v>16797</v>
      </c>
      <c r="D3562" s="1330"/>
      <c r="E3562" s="1330" t="s">
        <v>16798</v>
      </c>
      <c r="F3562" s="1330" t="s">
        <v>16826</v>
      </c>
      <c r="G3562" s="1330"/>
      <c r="H3562" s="3288" t="s">
        <v>16827</v>
      </c>
      <c r="I3562" s="3288" t="s">
        <v>16827</v>
      </c>
      <c r="J3562" s="4447" t="s">
        <v>16828</v>
      </c>
    </row>
    <row r="3563" spans="1:10" ht="89.25">
      <c r="A3563" s="4475"/>
      <c r="B3563" s="4125"/>
      <c r="C3563" s="1330" t="s">
        <v>16829</v>
      </c>
      <c r="D3563" s="1330"/>
      <c r="E3563" s="1330" t="s">
        <v>2382</v>
      </c>
      <c r="F3563" s="1330">
        <v>2060</v>
      </c>
      <c r="G3563" s="1330"/>
      <c r="H3563" s="1722">
        <v>195482.72</v>
      </c>
      <c r="I3563" s="1722">
        <v>195482.72</v>
      </c>
      <c r="J3563" s="4125"/>
    </row>
    <row r="3564" spans="1:10" ht="38.25">
      <c r="A3564" s="4475"/>
      <c r="B3564" s="4125"/>
      <c r="C3564" s="1330" t="s">
        <v>16830</v>
      </c>
      <c r="D3564" s="1330"/>
      <c r="E3564" s="1330" t="s">
        <v>1826</v>
      </c>
      <c r="F3564" s="1330">
        <v>52</v>
      </c>
      <c r="G3564" s="1330"/>
      <c r="H3564" s="1722">
        <v>749164</v>
      </c>
      <c r="I3564" s="1722">
        <v>749164</v>
      </c>
      <c r="J3564" s="4125"/>
    </row>
    <row r="3565" spans="1:10" ht="51">
      <c r="A3565" s="4475"/>
      <c r="B3565" s="4125"/>
      <c r="C3565" s="1330" t="s">
        <v>16831</v>
      </c>
      <c r="D3565" s="1330"/>
      <c r="E3565" s="1330" t="s">
        <v>1826</v>
      </c>
      <c r="F3565" s="1330">
        <v>46</v>
      </c>
      <c r="G3565" s="1330"/>
      <c r="H3565" s="1722">
        <v>9734.98</v>
      </c>
      <c r="I3565" s="1722">
        <v>9734.98</v>
      </c>
      <c r="J3565" s="4125"/>
    </row>
    <row r="3566" spans="1:10" ht="25.5">
      <c r="A3566" s="4475"/>
      <c r="B3566" s="4125"/>
      <c r="C3566" s="1330" t="s">
        <v>16832</v>
      </c>
      <c r="D3566" s="1330"/>
      <c r="E3566" s="1330" t="s">
        <v>1826</v>
      </c>
      <c r="F3566" s="1330">
        <v>60</v>
      </c>
      <c r="G3566" s="1330"/>
      <c r="H3566" s="1722">
        <v>34567.199999999997</v>
      </c>
      <c r="I3566" s="1722">
        <v>34567.199999999997</v>
      </c>
      <c r="J3566" s="4125"/>
    </row>
    <row r="3567" spans="1:10" ht="114.75">
      <c r="A3567" s="4476"/>
      <c r="B3567" s="4126"/>
      <c r="C3567" s="1330" t="s">
        <v>16833</v>
      </c>
      <c r="D3567" s="1330"/>
      <c r="E3567" s="1330" t="s">
        <v>2382</v>
      </c>
      <c r="F3567" s="1330">
        <v>35</v>
      </c>
      <c r="G3567" s="1330"/>
      <c r="H3567" s="1722">
        <v>1970.18</v>
      </c>
      <c r="I3567" s="1722">
        <v>1970.18</v>
      </c>
      <c r="J3567" s="4126"/>
    </row>
    <row r="3568" spans="1:10" ht="25.5">
      <c r="A3568" s="4474">
        <v>603</v>
      </c>
      <c r="B3568" s="4447" t="s">
        <v>16834</v>
      </c>
      <c r="C3568" s="1330" t="s">
        <v>16797</v>
      </c>
      <c r="D3568" s="1330"/>
      <c r="E3568" s="1330" t="s">
        <v>2382</v>
      </c>
      <c r="F3568" s="1330">
        <v>3182</v>
      </c>
      <c r="G3568" s="1330"/>
      <c r="H3568" s="3117">
        <v>1029481.96</v>
      </c>
      <c r="I3568" s="3166">
        <v>1029481.96</v>
      </c>
      <c r="J3568" s="4447" t="s">
        <v>16835</v>
      </c>
    </row>
    <row r="3569" spans="1:10" ht="38.25">
      <c r="A3569" s="4475"/>
      <c r="B3569" s="4125"/>
      <c r="C3569" s="1330" t="s">
        <v>16836</v>
      </c>
      <c r="D3569" s="1330"/>
      <c r="E3569" s="1330" t="s">
        <v>2382</v>
      </c>
      <c r="F3569" s="1330">
        <v>3182</v>
      </c>
      <c r="G3569" s="1330"/>
      <c r="H3569" s="1721">
        <v>160141.28</v>
      </c>
      <c r="I3569" s="1721">
        <v>160141.28</v>
      </c>
      <c r="J3569" s="4125"/>
    </row>
    <row r="3570" spans="1:10" ht="38.25">
      <c r="A3570" s="4475"/>
      <c r="B3570" s="4125"/>
      <c r="C3570" s="1330" t="s">
        <v>16837</v>
      </c>
      <c r="D3570" s="1330"/>
      <c r="E3570" s="1330" t="s">
        <v>1826</v>
      </c>
      <c r="F3570" s="1330">
        <v>40</v>
      </c>
      <c r="G3570" s="1330"/>
      <c r="H3570" s="1721">
        <v>785056</v>
      </c>
      <c r="I3570" s="1721">
        <v>785056</v>
      </c>
      <c r="J3570" s="4125"/>
    </row>
    <row r="3571" spans="1:10" ht="63.75">
      <c r="A3571" s="4475"/>
      <c r="B3571" s="4125"/>
      <c r="C3571" s="1330" t="s">
        <v>16838</v>
      </c>
      <c r="D3571" s="1330"/>
      <c r="E3571" s="1330" t="s">
        <v>1826</v>
      </c>
      <c r="F3571" s="1330">
        <v>4</v>
      </c>
      <c r="G3571" s="1330"/>
      <c r="H3571" s="1721">
        <v>50864.4</v>
      </c>
      <c r="I3571" s="1721">
        <v>50864.4</v>
      </c>
      <c r="J3571" s="4125"/>
    </row>
    <row r="3572" spans="1:10">
      <c r="A3572" s="4475"/>
      <c r="B3572" s="4125"/>
      <c r="C3572" s="1330" t="s">
        <v>16322</v>
      </c>
      <c r="D3572" s="1330"/>
      <c r="E3572" s="1330" t="s">
        <v>1826</v>
      </c>
      <c r="F3572" s="1330">
        <v>40</v>
      </c>
      <c r="G3572" s="1330"/>
      <c r="H3572" s="1721">
        <v>18300.8</v>
      </c>
      <c r="I3572" s="1721">
        <v>18300.8</v>
      </c>
      <c r="J3572" s="4125"/>
    </row>
    <row r="3573" spans="1:10" ht="38.25">
      <c r="A3573" s="4475"/>
      <c r="B3573" s="4125"/>
      <c r="C3573" s="1330" t="s">
        <v>16839</v>
      </c>
      <c r="D3573" s="1330"/>
      <c r="E3573" s="1330" t="s">
        <v>1826</v>
      </c>
      <c r="F3573" s="1330">
        <v>4</v>
      </c>
      <c r="G3573" s="1330"/>
      <c r="H3573" s="1721">
        <v>2304</v>
      </c>
      <c r="I3573" s="1721">
        <v>2304</v>
      </c>
      <c r="J3573" s="4125"/>
    </row>
    <row r="3574" spans="1:10" ht="63.75">
      <c r="A3574" s="4475"/>
      <c r="B3574" s="4125"/>
      <c r="C3574" s="1330" t="s">
        <v>16840</v>
      </c>
      <c r="D3574" s="1330"/>
      <c r="E3574" s="1330" t="s">
        <v>14727</v>
      </c>
      <c r="F3574" s="1330">
        <v>200</v>
      </c>
      <c r="G3574" s="1330"/>
      <c r="H3574" s="1721">
        <v>1126.2</v>
      </c>
      <c r="I3574" s="1721">
        <v>1126.2</v>
      </c>
      <c r="J3574" s="4125"/>
    </row>
    <row r="3575" spans="1:10" ht="63.75">
      <c r="A3575" s="4475"/>
      <c r="B3575" s="4125"/>
      <c r="C3575" s="1330" t="s">
        <v>16841</v>
      </c>
      <c r="D3575" s="1330"/>
      <c r="E3575" s="1330" t="s">
        <v>1826</v>
      </c>
      <c r="F3575" s="1330">
        <v>1</v>
      </c>
      <c r="G3575" s="1330"/>
      <c r="H3575" s="1721">
        <v>326</v>
      </c>
      <c r="I3575" s="1721">
        <v>326</v>
      </c>
      <c r="J3575" s="4125"/>
    </row>
    <row r="3576" spans="1:10" ht="51">
      <c r="A3576" s="4475"/>
      <c r="B3576" s="4125"/>
      <c r="C3576" s="1330" t="s">
        <v>16842</v>
      </c>
      <c r="D3576" s="1330"/>
      <c r="E3576" s="1330" t="s">
        <v>1826</v>
      </c>
      <c r="F3576" s="1330">
        <v>4</v>
      </c>
      <c r="G3576" s="1330"/>
      <c r="H3576" s="1721">
        <v>300.39999999999998</v>
      </c>
      <c r="I3576" s="1721">
        <v>300.39999999999998</v>
      </c>
      <c r="J3576" s="4125"/>
    </row>
    <row r="3577" spans="1:10" ht="76.5">
      <c r="A3577" s="4475"/>
      <c r="B3577" s="4125"/>
      <c r="C3577" s="1330" t="s">
        <v>16843</v>
      </c>
      <c r="D3577" s="1330"/>
      <c r="E3577" s="1330" t="s">
        <v>1826</v>
      </c>
      <c r="F3577" s="1330">
        <v>10</v>
      </c>
      <c r="G3577" s="1330"/>
      <c r="H3577" s="1721">
        <v>3355</v>
      </c>
      <c r="I3577" s="1721">
        <v>3355</v>
      </c>
      <c r="J3577" s="4125"/>
    </row>
    <row r="3578" spans="1:10" ht="51">
      <c r="A3578" s="4475"/>
      <c r="B3578" s="4125"/>
      <c r="C3578" s="1330" t="s">
        <v>16844</v>
      </c>
      <c r="D3578" s="1330"/>
      <c r="E3578" s="1330" t="s">
        <v>1826</v>
      </c>
      <c r="F3578" s="1330">
        <v>1</v>
      </c>
      <c r="G3578" s="1330"/>
      <c r="H3578" s="1721">
        <v>302.60000000000002</v>
      </c>
      <c r="I3578" s="1721">
        <v>302.60000000000002</v>
      </c>
      <c r="J3578" s="4125"/>
    </row>
    <row r="3579" spans="1:10" ht="51">
      <c r="A3579" s="4475"/>
      <c r="B3579" s="4125"/>
      <c r="C3579" s="1330" t="s">
        <v>16845</v>
      </c>
      <c r="D3579" s="1330"/>
      <c r="E3579" s="1330" t="s">
        <v>1826</v>
      </c>
      <c r="F3579" s="1330">
        <v>9</v>
      </c>
      <c r="G3579" s="1330"/>
      <c r="H3579" s="1721">
        <v>1103.4000000000001</v>
      </c>
      <c r="I3579" s="1721">
        <v>1103.4000000000001</v>
      </c>
      <c r="J3579" s="4125"/>
    </row>
    <row r="3580" spans="1:10" ht="38.25">
      <c r="A3580" s="4475"/>
      <c r="B3580" s="4125"/>
      <c r="C3580" s="1330" t="s">
        <v>16846</v>
      </c>
      <c r="D3580" s="1330"/>
      <c r="E3580" s="1330" t="s">
        <v>1826</v>
      </c>
      <c r="F3580" s="1330">
        <v>3</v>
      </c>
      <c r="G3580" s="1330"/>
      <c r="H3580" s="1721">
        <v>1418.25</v>
      </c>
      <c r="I3580" s="1721">
        <v>1418.25</v>
      </c>
      <c r="J3580" s="4125"/>
    </row>
    <row r="3581" spans="1:10" ht="38.25">
      <c r="A3581" s="4476"/>
      <c r="B3581" s="4126"/>
      <c r="C3581" s="1330" t="s">
        <v>16847</v>
      </c>
      <c r="D3581" s="1330"/>
      <c r="E3581" s="1330" t="s">
        <v>1826</v>
      </c>
      <c r="F3581" s="1330">
        <v>1</v>
      </c>
      <c r="G3581" s="1330"/>
      <c r="H3581" s="1721">
        <v>4883.63</v>
      </c>
      <c r="I3581" s="1721">
        <v>4883.63</v>
      </c>
      <c r="J3581" s="4126"/>
    </row>
    <row r="3582" spans="1:10" ht="25.5">
      <c r="A3582" s="4474">
        <v>604</v>
      </c>
      <c r="B3582" s="4447" t="s">
        <v>16848</v>
      </c>
      <c r="C3582" s="1330" t="s">
        <v>16849</v>
      </c>
      <c r="D3582" s="1330"/>
      <c r="E3582" s="1330" t="s">
        <v>16798</v>
      </c>
      <c r="F3582" s="1330" t="s">
        <v>16850</v>
      </c>
      <c r="G3582" s="1330"/>
      <c r="H3582" s="3117" t="s">
        <v>16851</v>
      </c>
      <c r="I3582" s="3117" t="s">
        <v>16851</v>
      </c>
      <c r="J3582" s="4447" t="s">
        <v>16852</v>
      </c>
    </row>
    <row r="3583" spans="1:10" ht="89.25">
      <c r="A3583" s="4475"/>
      <c r="B3583" s="4125"/>
      <c r="C3583" s="1330" t="s">
        <v>16853</v>
      </c>
      <c r="D3583" s="1330"/>
      <c r="E3583" s="1330" t="s">
        <v>2382</v>
      </c>
      <c r="F3583" s="1330">
        <v>663</v>
      </c>
      <c r="G3583" s="1330"/>
      <c r="H3583" s="1721">
        <v>129175.23</v>
      </c>
      <c r="I3583" s="1721">
        <v>129175.23</v>
      </c>
      <c r="J3583" s="4125"/>
    </row>
    <row r="3584" spans="1:10" ht="63.75">
      <c r="A3584" s="4475"/>
      <c r="B3584" s="4125"/>
      <c r="C3584" s="1330" t="s">
        <v>16854</v>
      </c>
      <c r="D3584" s="1330"/>
      <c r="E3584" s="1330" t="s">
        <v>1826</v>
      </c>
      <c r="F3584" s="1330">
        <v>10</v>
      </c>
      <c r="G3584" s="1330"/>
      <c r="H3584" s="1721">
        <v>166794</v>
      </c>
      <c r="I3584" s="1721">
        <v>166794</v>
      </c>
      <c r="J3584" s="4125"/>
    </row>
    <row r="3585" spans="1:10">
      <c r="A3585" s="4475"/>
      <c r="B3585" s="4125"/>
      <c r="C3585" s="1330" t="s">
        <v>16322</v>
      </c>
      <c r="D3585" s="1330"/>
      <c r="E3585" s="1330" t="s">
        <v>1826</v>
      </c>
      <c r="F3585" s="1330">
        <v>10</v>
      </c>
      <c r="G3585" s="1330"/>
      <c r="H3585" s="1721">
        <v>11975.2</v>
      </c>
      <c r="I3585" s="1721">
        <v>11975.2</v>
      </c>
      <c r="J3585" s="4125"/>
    </row>
    <row r="3586" spans="1:10" ht="127.5">
      <c r="A3586" s="4476"/>
      <c r="B3586" s="4126"/>
      <c r="C3586" s="1330" t="s">
        <v>16855</v>
      </c>
      <c r="D3586" s="1330"/>
      <c r="E3586" s="1330" t="s">
        <v>16856</v>
      </c>
      <c r="F3586" s="1330">
        <v>20</v>
      </c>
      <c r="G3586" s="1330"/>
      <c r="H3586" s="1721">
        <v>1391.47</v>
      </c>
      <c r="I3586" s="1721">
        <v>1391.47</v>
      </c>
      <c r="J3586" s="4126"/>
    </row>
    <row r="3587" spans="1:10" ht="25.5">
      <c r="A3587" s="4474">
        <v>605</v>
      </c>
      <c r="B3587" s="4447" t="s">
        <v>16857</v>
      </c>
      <c r="C3587" s="1330" t="s">
        <v>16494</v>
      </c>
      <c r="D3587" s="1330"/>
      <c r="E3587" s="1330" t="s">
        <v>16798</v>
      </c>
      <c r="F3587" s="1330" t="s">
        <v>16858</v>
      </c>
      <c r="G3587" s="1330"/>
      <c r="H3587" s="3117">
        <v>593508.9</v>
      </c>
      <c r="I3587" s="3117">
        <v>593508.9</v>
      </c>
      <c r="J3587" s="4447" t="s">
        <v>16859</v>
      </c>
    </row>
    <row r="3588" spans="1:10" ht="89.25">
      <c r="A3588" s="4475"/>
      <c r="B3588" s="4125"/>
      <c r="C3588" s="1330" t="s">
        <v>16860</v>
      </c>
      <c r="D3588" s="1330"/>
      <c r="E3588" s="1330" t="s">
        <v>2382</v>
      </c>
      <c r="F3588" s="1330">
        <v>642.6</v>
      </c>
      <c r="G3588" s="1330"/>
      <c r="H3588" s="1721">
        <v>128342.64</v>
      </c>
      <c r="I3588" s="1721">
        <v>128342.64</v>
      </c>
      <c r="J3588" s="4125"/>
    </row>
    <row r="3589" spans="1:10" ht="51">
      <c r="A3589" s="4475"/>
      <c r="B3589" s="4125"/>
      <c r="C3589" s="1330" t="s">
        <v>16861</v>
      </c>
      <c r="D3589" s="1330"/>
      <c r="E3589" s="1330" t="s">
        <v>1826</v>
      </c>
      <c r="F3589" s="1330">
        <v>13</v>
      </c>
      <c r="G3589" s="1330"/>
      <c r="H3589" s="1721">
        <v>247676</v>
      </c>
      <c r="I3589" s="1721">
        <v>247676</v>
      </c>
      <c r="J3589" s="4125"/>
    </row>
    <row r="3590" spans="1:10" ht="63.75">
      <c r="A3590" s="4475"/>
      <c r="B3590" s="4125"/>
      <c r="C3590" s="1330" t="s">
        <v>16838</v>
      </c>
      <c r="D3590" s="1330"/>
      <c r="E3590" s="1330" t="s">
        <v>1826</v>
      </c>
      <c r="F3590" s="1330">
        <v>4</v>
      </c>
      <c r="G3590" s="1330"/>
      <c r="H3590" s="1721">
        <v>76398.8</v>
      </c>
      <c r="I3590" s="1721">
        <v>76398.8</v>
      </c>
      <c r="J3590" s="4125"/>
    </row>
    <row r="3591" spans="1:10" ht="25.5">
      <c r="A3591" s="4475"/>
      <c r="B3591" s="4125"/>
      <c r="C3591" s="1330" t="s">
        <v>16752</v>
      </c>
      <c r="D3591" s="1330"/>
      <c r="E3591" s="1330" t="s">
        <v>1826</v>
      </c>
      <c r="F3591" s="1330">
        <v>20</v>
      </c>
      <c r="G3591" s="1330"/>
      <c r="H3591" s="1721">
        <v>19845.599999999999</v>
      </c>
      <c r="I3591" s="1721">
        <v>19845.599999999999</v>
      </c>
      <c r="J3591" s="4125"/>
    </row>
    <row r="3592" spans="1:10">
      <c r="A3592" s="4475"/>
      <c r="B3592" s="4125"/>
      <c r="C3592" s="1330" t="s">
        <v>16322</v>
      </c>
      <c r="D3592" s="1330"/>
      <c r="E3592" s="1330" t="s">
        <v>1826</v>
      </c>
      <c r="F3592" s="1330">
        <v>13</v>
      </c>
      <c r="G3592" s="1330"/>
      <c r="H3592" s="1721">
        <v>13338</v>
      </c>
      <c r="I3592" s="1721">
        <v>13338</v>
      </c>
      <c r="J3592" s="4125"/>
    </row>
    <row r="3593" spans="1:10" ht="25.5">
      <c r="A3593" s="4475"/>
      <c r="B3593" s="4125"/>
      <c r="C3593" s="1330" t="s">
        <v>16753</v>
      </c>
      <c r="D3593" s="1330"/>
      <c r="E3593" s="1330" t="s">
        <v>1826</v>
      </c>
      <c r="F3593" s="1330">
        <v>37</v>
      </c>
      <c r="G3593" s="1330"/>
      <c r="H3593" s="1721">
        <v>51985</v>
      </c>
      <c r="I3593" s="1721">
        <v>51985</v>
      </c>
      <c r="J3593" s="4125"/>
    </row>
    <row r="3594" spans="1:10" ht="51">
      <c r="A3594" s="4475"/>
      <c r="B3594" s="4125"/>
      <c r="C3594" s="1330" t="s">
        <v>16804</v>
      </c>
      <c r="D3594" s="1330"/>
      <c r="E3594" s="1330" t="s">
        <v>1826</v>
      </c>
      <c r="F3594" s="1330">
        <v>30</v>
      </c>
      <c r="G3594" s="1330"/>
      <c r="H3594" s="1721">
        <v>40890</v>
      </c>
      <c r="I3594" s="1721">
        <v>40890</v>
      </c>
      <c r="J3594" s="4125"/>
    </row>
    <row r="3595" spans="1:10" ht="25.5">
      <c r="A3595" s="4475"/>
      <c r="B3595" s="4125"/>
      <c r="C3595" s="1330" t="s">
        <v>15860</v>
      </c>
      <c r="D3595" s="1330"/>
      <c r="E3595" s="1330" t="s">
        <v>16862</v>
      </c>
      <c r="F3595" s="1330">
        <v>106</v>
      </c>
      <c r="G3595" s="1330"/>
      <c r="H3595" s="1721">
        <v>6572</v>
      </c>
      <c r="I3595" s="1721">
        <v>6572</v>
      </c>
      <c r="J3595" s="4125"/>
    </row>
    <row r="3596" spans="1:10" ht="102">
      <c r="A3596" s="4476"/>
      <c r="B3596" s="4126"/>
      <c r="C3596" s="1330" t="s">
        <v>16863</v>
      </c>
      <c r="D3596" s="1330"/>
      <c r="E3596" s="1330" t="s">
        <v>1826</v>
      </c>
      <c r="F3596" s="1330">
        <v>1.1000000000000001</v>
      </c>
      <c r="G3596" s="1330"/>
      <c r="H3596" s="1721">
        <v>8460.86</v>
      </c>
      <c r="I3596" s="1721">
        <v>8460.86</v>
      </c>
      <c r="J3596" s="4126"/>
    </row>
    <row r="3597" spans="1:10" ht="25.5">
      <c r="A3597" s="4474">
        <v>606</v>
      </c>
      <c r="B3597" s="4447" t="s">
        <v>16864</v>
      </c>
      <c r="C3597" s="3075" t="s">
        <v>16494</v>
      </c>
      <c r="D3597" s="3075"/>
      <c r="E3597" s="3075" t="s">
        <v>2382</v>
      </c>
      <c r="F3597" s="3075">
        <v>400</v>
      </c>
      <c r="G3597" s="3075"/>
      <c r="H3597" s="3289" t="s">
        <v>16865</v>
      </c>
      <c r="I3597" s="3289" t="s">
        <v>16865</v>
      </c>
      <c r="J3597" s="4447" t="s">
        <v>16866</v>
      </c>
    </row>
    <row r="3598" spans="1:10" ht="89.25">
      <c r="A3598" s="4475"/>
      <c r="B3598" s="4125"/>
      <c r="C3598" s="1330" t="s">
        <v>16860</v>
      </c>
      <c r="D3598" s="1330"/>
      <c r="E3598" s="1330" t="s">
        <v>2382</v>
      </c>
      <c r="F3598" s="1330">
        <v>400</v>
      </c>
      <c r="G3598" s="1330"/>
      <c r="H3598" s="1721">
        <v>99999.6</v>
      </c>
      <c r="I3598" s="1721">
        <v>99999.6</v>
      </c>
      <c r="J3598" s="4125"/>
    </row>
    <row r="3599" spans="1:10" ht="25.5">
      <c r="A3599" s="4475"/>
      <c r="B3599" s="4125"/>
      <c r="C3599" s="1330" t="s">
        <v>16867</v>
      </c>
      <c r="D3599" s="1330"/>
      <c r="E3599" s="1330" t="s">
        <v>1826</v>
      </c>
      <c r="F3599" s="1330">
        <v>8</v>
      </c>
      <c r="G3599" s="1330"/>
      <c r="H3599" s="1721">
        <v>188608</v>
      </c>
      <c r="I3599" s="1721">
        <v>188608</v>
      </c>
      <c r="J3599" s="4125"/>
    </row>
    <row r="3600" spans="1:10" ht="63.75">
      <c r="A3600" s="4475"/>
      <c r="B3600" s="4125"/>
      <c r="C3600" s="1330" t="s">
        <v>16868</v>
      </c>
      <c r="D3600" s="1330"/>
      <c r="E3600" s="1330" t="s">
        <v>1826</v>
      </c>
      <c r="F3600" s="1330">
        <v>2</v>
      </c>
      <c r="G3600" s="1330"/>
      <c r="H3600" s="1721">
        <v>39124</v>
      </c>
      <c r="I3600" s="1721">
        <v>39124</v>
      </c>
      <c r="J3600" s="4125"/>
    </row>
    <row r="3601" spans="1:10" ht="51">
      <c r="A3601" s="4475"/>
      <c r="B3601" s="4125"/>
      <c r="C3601" s="1330" t="s">
        <v>16804</v>
      </c>
      <c r="D3601" s="1330"/>
      <c r="E3601" s="1330" t="s">
        <v>1826</v>
      </c>
      <c r="F3601" s="1330">
        <v>22</v>
      </c>
      <c r="G3601" s="1330"/>
      <c r="H3601" s="1721">
        <v>8008</v>
      </c>
      <c r="I3601" s="1721">
        <v>8008</v>
      </c>
      <c r="J3601" s="4125"/>
    </row>
    <row r="3602" spans="1:10">
      <c r="A3602" s="4475"/>
      <c r="B3602" s="4125"/>
      <c r="C3602" s="1330" t="s">
        <v>16869</v>
      </c>
      <c r="D3602" s="1330"/>
      <c r="E3602" s="1330" t="s">
        <v>1826</v>
      </c>
      <c r="F3602" s="1330">
        <v>8</v>
      </c>
      <c r="G3602" s="1330"/>
      <c r="H3602" s="1721">
        <v>17544</v>
      </c>
      <c r="I3602" s="1721">
        <v>17544</v>
      </c>
      <c r="J3602" s="4125"/>
    </row>
    <row r="3603" spans="1:10" ht="127.5">
      <c r="A3603" s="4475"/>
      <c r="B3603" s="4125"/>
      <c r="C3603" s="1330" t="s">
        <v>16870</v>
      </c>
      <c r="D3603" s="1330"/>
      <c r="E3603" s="1330" t="s">
        <v>14727</v>
      </c>
      <c r="F3603" s="1330">
        <v>230</v>
      </c>
      <c r="G3603" s="1330"/>
      <c r="H3603" s="1721">
        <v>4406.78</v>
      </c>
      <c r="I3603" s="1721">
        <v>4406.78</v>
      </c>
      <c r="J3603" s="4125"/>
    </row>
    <row r="3604" spans="1:10" ht="25.5">
      <c r="A3604" s="4475"/>
      <c r="B3604" s="4125"/>
      <c r="C3604" s="1330" t="s">
        <v>15860</v>
      </c>
      <c r="D3604" s="1330"/>
      <c r="E3604" s="1330" t="s">
        <v>1826</v>
      </c>
      <c r="F3604" s="1330">
        <v>32</v>
      </c>
      <c r="G3604" s="1330"/>
      <c r="H3604" s="1721">
        <v>992</v>
      </c>
      <c r="I3604" s="1721">
        <v>992</v>
      </c>
      <c r="J3604" s="4125"/>
    </row>
    <row r="3605" spans="1:10" ht="63.75">
      <c r="A3605" s="4475"/>
      <c r="B3605" s="4125"/>
      <c r="C3605" s="1330" t="s">
        <v>16871</v>
      </c>
      <c r="D3605" s="1330"/>
      <c r="E3605" s="1330" t="s">
        <v>1826</v>
      </c>
      <c r="F3605" s="1330">
        <v>1</v>
      </c>
      <c r="G3605" s="1330"/>
      <c r="H3605" s="1721">
        <v>923</v>
      </c>
      <c r="I3605" s="1721">
        <v>923</v>
      </c>
      <c r="J3605" s="4125"/>
    </row>
    <row r="3606" spans="1:10" ht="51">
      <c r="A3606" s="4475"/>
      <c r="B3606" s="4125"/>
      <c r="C3606" s="1330" t="s">
        <v>16844</v>
      </c>
      <c r="D3606" s="1330"/>
      <c r="E3606" s="1330" t="s">
        <v>1826</v>
      </c>
      <c r="F3606" s="1330">
        <v>1</v>
      </c>
      <c r="G3606" s="1330"/>
      <c r="H3606" s="1721">
        <v>302.60000000000002</v>
      </c>
      <c r="I3606" s="1721">
        <v>302.60000000000002</v>
      </c>
      <c r="J3606" s="4125"/>
    </row>
    <row r="3607" spans="1:10" ht="38.25">
      <c r="A3607" s="4475"/>
      <c r="B3607" s="4125"/>
      <c r="C3607" s="1330" t="s">
        <v>16846</v>
      </c>
      <c r="D3607" s="1330"/>
      <c r="E3607" s="1330" t="s">
        <v>1826</v>
      </c>
      <c r="F3607" s="1330">
        <v>3</v>
      </c>
      <c r="G3607" s="1330"/>
      <c r="H3607" s="1721">
        <v>14182.5</v>
      </c>
      <c r="I3607" s="1721">
        <v>14182.5</v>
      </c>
      <c r="J3607" s="4125"/>
    </row>
    <row r="3608" spans="1:10" ht="63.75">
      <c r="A3608" s="4475"/>
      <c r="B3608" s="4125"/>
      <c r="C3608" s="1330" t="s">
        <v>16872</v>
      </c>
      <c r="D3608" s="1330"/>
      <c r="E3608" s="1330" t="s">
        <v>1826</v>
      </c>
      <c r="F3608" s="1330">
        <v>10</v>
      </c>
      <c r="G3608" s="1330"/>
      <c r="H3608" s="1721">
        <v>9860</v>
      </c>
      <c r="I3608" s="1721">
        <v>9860</v>
      </c>
      <c r="J3608" s="4125"/>
    </row>
    <row r="3609" spans="1:10" ht="38.25">
      <c r="A3609" s="4475"/>
      <c r="B3609" s="4125"/>
      <c r="C3609" s="1330" t="s">
        <v>16873</v>
      </c>
      <c r="D3609" s="1330"/>
      <c r="E3609" s="1330" t="s">
        <v>1826</v>
      </c>
      <c r="F3609" s="1330">
        <v>5</v>
      </c>
      <c r="G3609" s="1330"/>
      <c r="H3609" s="1721">
        <v>5403</v>
      </c>
      <c r="I3609" s="1721">
        <v>5403</v>
      </c>
      <c r="J3609" s="4125"/>
    </row>
    <row r="3610" spans="1:10" ht="102">
      <c r="A3610" s="4475"/>
      <c r="B3610" s="4125"/>
      <c r="C3610" s="1330" t="s">
        <v>16863</v>
      </c>
      <c r="D3610" s="1330"/>
      <c r="E3610" s="1330" t="s">
        <v>1826</v>
      </c>
      <c r="F3610" s="1330">
        <v>0.64</v>
      </c>
      <c r="G3610" s="1330"/>
      <c r="H3610" s="1721">
        <v>4922.62</v>
      </c>
      <c r="I3610" s="1721">
        <v>4922.62</v>
      </c>
      <c r="J3610" s="4125"/>
    </row>
    <row r="3611" spans="1:10" ht="63.75">
      <c r="A3611" s="4476"/>
      <c r="B3611" s="4126"/>
      <c r="C3611" s="1330" t="s">
        <v>16874</v>
      </c>
      <c r="D3611" s="1330"/>
      <c r="E3611" s="1330" t="s">
        <v>1826</v>
      </c>
      <c r="F3611" s="1330">
        <v>1</v>
      </c>
      <c r="G3611" s="1330"/>
      <c r="H3611" s="1721">
        <v>5385.8</v>
      </c>
      <c r="I3611" s="1721">
        <v>5385.8</v>
      </c>
      <c r="J3611" s="4126"/>
    </row>
    <row r="3612" spans="1:10" ht="25.5">
      <c r="A3612" s="4474">
        <v>607</v>
      </c>
      <c r="B3612" s="4447" t="s">
        <v>16875</v>
      </c>
      <c r="C3612" s="1330" t="s">
        <v>16797</v>
      </c>
      <c r="D3612" s="1330"/>
      <c r="E3612" s="1330" t="s">
        <v>16798</v>
      </c>
      <c r="F3612" s="1330" t="s">
        <v>16876</v>
      </c>
      <c r="G3612" s="1330"/>
      <c r="H3612" s="1721">
        <v>680000</v>
      </c>
      <c r="I3612" s="1721">
        <v>680000</v>
      </c>
      <c r="J3612" s="4447" t="s">
        <v>16877</v>
      </c>
    </row>
    <row r="3613" spans="1:10" ht="89.25">
      <c r="A3613" s="4475"/>
      <c r="B3613" s="4125"/>
      <c r="C3613" s="1330" t="s">
        <v>16878</v>
      </c>
      <c r="D3613" s="1330"/>
      <c r="E3613" s="1330" t="s">
        <v>2382</v>
      </c>
      <c r="F3613" s="1330">
        <v>1254</v>
      </c>
      <c r="G3613" s="1330"/>
      <c r="H3613" s="1721">
        <v>87273</v>
      </c>
      <c r="I3613" s="1721">
        <v>87273</v>
      </c>
      <c r="J3613" s="4125"/>
    </row>
    <row r="3614" spans="1:10" ht="38.25">
      <c r="A3614" s="4475"/>
      <c r="B3614" s="4125"/>
      <c r="C3614" s="1330" t="s">
        <v>16879</v>
      </c>
      <c r="D3614" s="1330"/>
      <c r="E3614" s="1330" t="s">
        <v>1826</v>
      </c>
      <c r="F3614" s="1330">
        <v>31</v>
      </c>
      <c r="G3614" s="1330"/>
      <c r="H3614" s="1721">
        <v>501828</v>
      </c>
      <c r="I3614" s="1721">
        <v>501828</v>
      </c>
      <c r="J3614" s="4125"/>
    </row>
    <row r="3615" spans="1:10" ht="63.75">
      <c r="A3615" s="4475"/>
      <c r="B3615" s="4125"/>
      <c r="C3615" s="1330" t="s">
        <v>16880</v>
      </c>
      <c r="D3615" s="1330"/>
      <c r="E3615" s="1330" t="s">
        <v>1826</v>
      </c>
      <c r="F3615" s="1330">
        <v>31</v>
      </c>
      <c r="G3615" s="1330"/>
      <c r="H3615" s="1721">
        <v>40625</v>
      </c>
      <c r="I3615" s="1721">
        <v>40625</v>
      </c>
      <c r="J3615" s="4125"/>
    </row>
    <row r="3616" spans="1:10" ht="76.5">
      <c r="A3616" s="4475"/>
      <c r="B3616" s="4125"/>
      <c r="C3616" s="1330" t="s">
        <v>16881</v>
      </c>
      <c r="D3616" s="1330"/>
      <c r="E3616" s="1330" t="s">
        <v>6793</v>
      </c>
      <c r="F3616" s="1330">
        <v>0.1178</v>
      </c>
      <c r="G3616" s="1330"/>
      <c r="H3616" s="1721">
        <v>16339</v>
      </c>
      <c r="I3616" s="1721">
        <v>16339</v>
      </c>
      <c r="J3616" s="4125"/>
    </row>
    <row r="3617" spans="1:10" ht="25.5">
      <c r="A3617" s="4475"/>
      <c r="B3617" s="4125"/>
      <c r="C3617" s="1376" t="s">
        <v>16882</v>
      </c>
      <c r="D3617" s="3236"/>
      <c r="E3617" s="2844" t="s">
        <v>1826</v>
      </c>
      <c r="F3617" s="2844">
        <v>36</v>
      </c>
      <c r="G3617" s="3236"/>
      <c r="H3617" s="1814">
        <v>32421</v>
      </c>
      <c r="I3617" s="1814">
        <v>32421</v>
      </c>
      <c r="J3617" s="4125"/>
    </row>
    <row r="3618" spans="1:10" ht="127.5">
      <c r="A3618" s="4476"/>
      <c r="B3618" s="4126"/>
      <c r="C3618" s="1376" t="s">
        <v>16883</v>
      </c>
      <c r="D3618" s="3236"/>
      <c r="E3618" s="2844" t="s">
        <v>1463</v>
      </c>
      <c r="F3618" s="2844">
        <v>31</v>
      </c>
      <c r="G3618" s="3236"/>
      <c r="H3618" s="1814">
        <v>1514</v>
      </c>
      <c r="I3618" s="1814">
        <v>1514</v>
      </c>
      <c r="J3618" s="4126"/>
    </row>
    <row r="3619" spans="1:10" ht="25.5">
      <c r="A3619" s="4456">
        <v>608</v>
      </c>
      <c r="B3619" s="4468" t="s">
        <v>16884</v>
      </c>
      <c r="C3619" s="1330" t="s">
        <v>16494</v>
      </c>
      <c r="D3619" s="3236"/>
      <c r="E3619" s="3236"/>
      <c r="F3619" s="3290"/>
      <c r="G3619" s="3236"/>
      <c r="H3619" s="4471">
        <v>293164.09000000003</v>
      </c>
      <c r="I3619" s="4471">
        <v>293164.09000000003</v>
      </c>
      <c r="J3619" s="4447" t="s">
        <v>16885</v>
      </c>
    </row>
    <row r="3620" spans="1:10" ht="25.5">
      <c r="A3620" s="4457"/>
      <c r="B3620" s="4469"/>
      <c r="C3620" s="1330" t="s">
        <v>16886</v>
      </c>
      <c r="D3620" s="3236"/>
      <c r="E3620" s="3291" t="s">
        <v>1826</v>
      </c>
      <c r="F3620" s="1926">
        <v>6</v>
      </c>
      <c r="G3620" s="3235"/>
      <c r="H3620" s="4472"/>
      <c r="I3620" s="4472"/>
      <c r="J3620" s="4125"/>
    </row>
    <row r="3621" spans="1:10" ht="38.25">
      <c r="A3621" s="4457"/>
      <c r="B3621" s="4469"/>
      <c r="C3621" s="1330" t="s">
        <v>16887</v>
      </c>
      <c r="D3621" s="3236"/>
      <c r="E3621" s="3291" t="s">
        <v>1826</v>
      </c>
      <c r="F3621" s="1926">
        <v>6</v>
      </c>
      <c r="G3621" s="3235"/>
      <c r="H3621" s="4472"/>
      <c r="I3621" s="4472"/>
      <c r="J3621" s="4125"/>
    </row>
    <row r="3622" spans="1:10">
      <c r="A3622" s="4458"/>
      <c r="B3622" s="4470"/>
      <c r="C3622" s="3075" t="s">
        <v>16888</v>
      </c>
      <c r="D3622" s="3236"/>
      <c r="E3622" s="3291" t="s">
        <v>2382</v>
      </c>
      <c r="F3622" s="1926">
        <v>60</v>
      </c>
      <c r="G3622" s="3235"/>
      <c r="H3622" s="4472"/>
      <c r="I3622" s="4473"/>
      <c r="J3622" s="4126"/>
    </row>
    <row r="3623" spans="1:10" ht="25.5">
      <c r="A3623" s="4456">
        <v>609</v>
      </c>
      <c r="B3623" s="4447" t="s">
        <v>16889</v>
      </c>
      <c r="C3623" s="1926" t="s">
        <v>16494</v>
      </c>
      <c r="D3623" s="3235"/>
      <c r="E3623" s="3290"/>
      <c r="F3623" s="3293"/>
      <c r="G3623" s="3256"/>
      <c r="H3623" s="3117" t="s">
        <v>16890</v>
      </c>
      <c r="I3623" s="3117" t="s">
        <v>16890</v>
      </c>
      <c r="J3623" s="4447" t="s">
        <v>16891</v>
      </c>
    </row>
    <row r="3624" spans="1:10">
      <c r="A3624" s="4457"/>
      <c r="B3624" s="4125"/>
      <c r="C3624" s="1926" t="s">
        <v>15289</v>
      </c>
      <c r="D3624" s="3249"/>
      <c r="E3624" s="3191" t="s">
        <v>2382</v>
      </c>
      <c r="F3624" s="1926">
        <v>210</v>
      </c>
      <c r="G3624" s="3249"/>
      <c r="H3624" s="3155" t="s">
        <v>16892</v>
      </c>
      <c r="I3624" s="3155" t="s">
        <v>16892</v>
      </c>
      <c r="J3624" s="4125"/>
    </row>
    <row r="3625" spans="1:10" ht="25.5">
      <c r="A3625" s="4457"/>
      <c r="B3625" s="4125"/>
      <c r="C3625" s="1926" t="s">
        <v>16893</v>
      </c>
      <c r="D3625" s="3249"/>
      <c r="E3625" s="3191" t="s">
        <v>1826</v>
      </c>
      <c r="F3625" s="1926">
        <v>12</v>
      </c>
      <c r="G3625" s="3249"/>
      <c r="H3625" s="3155" t="s">
        <v>16894</v>
      </c>
      <c r="I3625" s="3155" t="s">
        <v>16894</v>
      </c>
      <c r="J3625" s="4125"/>
    </row>
    <row r="3626" spans="1:10" ht="25.5">
      <c r="A3626" s="4457"/>
      <c r="B3626" s="4125"/>
      <c r="C3626" s="1926" t="s">
        <v>16895</v>
      </c>
      <c r="D3626" s="3249"/>
      <c r="E3626" s="3191" t="s">
        <v>1826</v>
      </c>
      <c r="F3626" s="1926">
        <v>14</v>
      </c>
      <c r="G3626" s="3249"/>
      <c r="H3626" s="3155">
        <v>980</v>
      </c>
      <c r="I3626" s="3155">
        <v>980</v>
      </c>
      <c r="J3626" s="4125"/>
    </row>
    <row r="3627" spans="1:10" ht="25.5">
      <c r="A3627" s="4457"/>
      <c r="B3627" s="4125"/>
      <c r="C3627" s="1926" t="s">
        <v>16896</v>
      </c>
      <c r="D3627" s="3249"/>
      <c r="E3627" s="3191" t="s">
        <v>1826</v>
      </c>
      <c r="F3627" s="1926">
        <v>7</v>
      </c>
      <c r="G3627" s="3249"/>
      <c r="H3627" s="3155" t="s">
        <v>16897</v>
      </c>
      <c r="I3627" s="3155" t="s">
        <v>16897</v>
      </c>
      <c r="J3627" s="4125"/>
    </row>
    <row r="3628" spans="1:10">
      <c r="A3628" s="4457"/>
      <c r="B3628" s="4125"/>
      <c r="C3628" s="1926" t="s">
        <v>16898</v>
      </c>
      <c r="D3628" s="3249"/>
      <c r="E3628" s="3191" t="s">
        <v>2382</v>
      </c>
      <c r="F3628" s="1926">
        <v>12</v>
      </c>
      <c r="G3628" s="3249"/>
      <c r="H3628" s="3155">
        <v>780</v>
      </c>
      <c r="I3628" s="3155">
        <v>780</v>
      </c>
      <c r="J3628" s="4125"/>
    </row>
    <row r="3629" spans="1:10">
      <c r="A3629" s="4457"/>
      <c r="B3629" s="4125"/>
      <c r="C3629" s="1926" t="s">
        <v>16899</v>
      </c>
      <c r="D3629" s="3249"/>
      <c r="E3629" s="3191" t="s">
        <v>1826</v>
      </c>
      <c r="F3629" s="1926">
        <v>14</v>
      </c>
      <c r="G3629" s="3249"/>
      <c r="H3629" s="3155">
        <v>280</v>
      </c>
      <c r="I3629" s="3155">
        <v>280</v>
      </c>
      <c r="J3629" s="4125"/>
    </row>
    <row r="3630" spans="1:10" ht="25.5">
      <c r="A3630" s="4457"/>
      <c r="B3630" s="4125"/>
      <c r="C3630" s="1926" t="s">
        <v>16900</v>
      </c>
      <c r="D3630" s="3249"/>
      <c r="E3630" s="3191" t="s">
        <v>2382</v>
      </c>
      <c r="F3630" s="1926">
        <v>7</v>
      </c>
      <c r="G3630" s="3249"/>
      <c r="H3630" s="3155">
        <v>217</v>
      </c>
      <c r="I3630" s="3155">
        <v>217</v>
      </c>
      <c r="J3630" s="4125"/>
    </row>
    <row r="3631" spans="1:10" ht="25.5">
      <c r="A3631" s="4457"/>
      <c r="B3631" s="4125"/>
      <c r="C3631" s="1926" t="s">
        <v>16901</v>
      </c>
      <c r="D3631" s="3249"/>
      <c r="E3631" s="3191" t="s">
        <v>2382</v>
      </c>
      <c r="F3631" s="1926">
        <v>2</v>
      </c>
      <c r="G3631" s="3249"/>
      <c r="H3631" s="3155">
        <v>60</v>
      </c>
      <c r="I3631" s="3155">
        <v>60</v>
      </c>
      <c r="J3631" s="4125"/>
    </row>
    <row r="3632" spans="1:10" ht="25.5">
      <c r="A3632" s="4457"/>
      <c r="B3632" s="4125"/>
      <c r="C3632" s="1926" t="s">
        <v>16902</v>
      </c>
      <c r="D3632" s="3249"/>
      <c r="E3632" s="3191" t="s">
        <v>1826</v>
      </c>
      <c r="F3632" s="1926">
        <v>2</v>
      </c>
      <c r="G3632" s="3249"/>
      <c r="H3632" s="3155">
        <v>140</v>
      </c>
      <c r="I3632" s="3155">
        <v>140</v>
      </c>
      <c r="J3632" s="4125"/>
    </row>
    <row r="3633" spans="1:10" ht="25.5">
      <c r="A3633" s="4457"/>
      <c r="B3633" s="4125"/>
      <c r="C3633" s="1926" t="s">
        <v>16903</v>
      </c>
      <c r="D3633" s="3249"/>
      <c r="E3633" s="3191" t="s">
        <v>1826</v>
      </c>
      <c r="F3633" s="1926">
        <v>7</v>
      </c>
      <c r="G3633" s="3249"/>
      <c r="H3633" s="3155">
        <v>896</v>
      </c>
      <c r="I3633" s="3155">
        <v>896</v>
      </c>
      <c r="J3633" s="4125"/>
    </row>
    <row r="3634" spans="1:10" ht="25.5">
      <c r="A3634" s="4458"/>
      <c r="B3634" s="4126"/>
      <c r="C3634" s="1926" t="s">
        <v>16904</v>
      </c>
      <c r="D3634" s="3249"/>
      <c r="E3634" s="3191" t="s">
        <v>1826</v>
      </c>
      <c r="F3634" s="1926">
        <v>3</v>
      </c>
      <c r="G3634" s="3249"/>
      <c r="H3634" s="3155" t="s">
        <v>16905</v>
      </c>
      <c r="I3634" s="3155" t="s">
        <v>16905</v>
      </c>
      <c r="J3634" s="4126"/>
    </row>
    <row r="3635" spans="1:10" ht="25.5">
      <c r="A3635" s="4456">
        <v>610</v>
      </c>
      <c r="B3635" s="4447" t="s">
        <v>16906</v>
      </c>
      <c r="C3635" s="3197" t="s">
        <v>16907</v>
      </c>
      <c r="D3635" s="3249"/>
      <c r="E3635" s="1926" t="s">
        <v>16798</v>
      </c>
      <c r="F3635" s="1926" t="s">
        <v>16908</v>
      </c>
      <c r="G3635" s="3249"/>
      <c r="H3635" s="3294">
        <v>192000</v>
      </c>
      <c r="I3635" s="3186">
        <v>192000</v>
      </c>
      <c r="J3635" s="4447" t="s">
        <v>16909</v>
      </c>
    </row>
    <row r="3636" spans="1:10" ht="89.25">
      <c r="A3636" s="4457"/>
      <c r="B3636" s="4125"/>
      <c r="C3636" s="1926" t="s">
        <v>16829</v>
      </c>
      <c r="D3636" s="3249"/>
      <c r="E3636" s="1926" t="s">
        <v>2382</v>
      </c>
      <c r="F3636" s="1926">
        <v>140</v>
      </c>
      <c r="G3636" s="3249"/>
      <c r="H3636" s="3294">
        <v>25407</v>
      </c>
      <c r="I3636" s="3186">
        <v>25407</v>
      </c>
      <c r="J3636" s="4125"/>
    </row>
    <row r="3637" spans="1:10" ht="25.5">
      <c r="A3637" s="4457"/>
      <c r="B3637" s="4125"/>
      <c r="C3637" s="1926" t="s">
        <v>16867</v>
      </c>
      <c r="D3637" s="3249"/>
      <c r="E3637" s="1926" t="s">
        <v>1826</v>
      </c>
      <c r="F3637" s="1926">
        <v>5</v>
      </c>
      <c r="G3637" s="3249"/>
      <c r="H3637" s="3294">
        <v>97459</v>
      </c>
      <c r="I3637" s="3186">
        <v>97459</v>
      </c>
      <c r="J3637" s="4125"/>
    </row>
    <row r="3638" spans="1:10" ht="63.75">
      <c r="A3638" s="4458"/>
      <c r="B3638" s="4126"/>
      <c r="C3638" s="1926" t="s">
        <v>16838</v>
      </c>
      <c r="D3638" s="3249"/>
      <c r="E3638" s="1926" t="s">
        <v>1826</v>
      </c>
      <c r="F3638" s="1926">
        <v>4</v>
      </c>
      <c r="G3638" s="3249"/>
      <c r="H3638" s="3295">
        <v>69134</v>
      </c>
      <c r="I3638" s="3071">
        <v>69134</v>
      </c>
      <c r="J3638" s="4126"/>
    </row>
    <row r="3639" spans="1:10" ht="25.5">
      <c r="A3639" s="4456">
        <v>611</v>
      </c>
      <c r="B3639" s="4447" t="s">
        <v>16910</v>
      </c>
      <c r="C3639" s="3296" t="s">
        <v>16494</v>
      </c>
      <c r="D3639" s="3249"/>
      <c r="E3639" s="3206"/>
      <c r="F3639" s="3073"/>
      <c r="G3639" s="3249"/>
      <c r="H3639" s="1926" t="s">
        <v>16911</v>
      </c>
      <c r="I3639" s="1926" t="s">
        <v>16911</v>
      </c>
      <c r="J3639" s="4465" t="s">
        <v>16912</v>
      </c>
    </row>
    <row r="3640" spans="1:10">
      <c r="A3640" s="4457"/>
      <c r="B3640" s="4125"/>
      <c r="C3640" s="3074" t="s">
        <v>15289</v>
      </c>
      <c r="D3640" s="3249"/>
      <c r="E3640" s="3191" t="s">
        <v>2382</v>
      </c>
      <c r="F3640" s="1926">
        <v>35</v>
      </c>
      <c r="G3640" s="3249"/>
      <c r="H3640" s="1926" t="s">
        <v>16913</v>
      </c>
      <c r="I3640" s="1926" t="s">
        <v>16913</v>
      </c>
      <c r="J3640" s="4466"/>
    </row>
    <row r="3641" spans="1:10" ht="25.5">
      <c r="A3641" s="4457"/>
      <c r="B3641" s="4125"/>
      <c r="C3641" s="3074" t="s">
        <v>16914</v>
      </c>
      <c r="D3641" s="3249"/>
      <c r="E3641" s="3191" t="s">
        <v>1826</v>
      </c>
      <c r="F3641" s="1926">
        <v>2</v>
      </c>
      <c r="G3641" s="3249"/>
      <c r="H3641" s="1926">
        <v>593.24</v>
      </c>
      <c r="I3641" s="1926">
        <v>593.24</v>
      </c>
      <c r="J3641" s="4466"/>
    </row>
    <row r="3642" spans="1:10" ht="25.5">
      <c r="A3642" s="4457"/>
      <c r="B3642" s="4125"/>
      <c r="C3642" s="3074" t="s">
        <v>16915</v>
      </c>
      <c r="D3642" s="3249"/>
      <c r="E3642" s="3191" t="s">
        <v>1826</v>
      </c>
      <c r="F3642" s="1926">
        <v>4</v>
      </c>
      <c r="G3642" s="3249"/>
      <c r="H3642" s="1926">
        <v>381.76</v>
      </c>
      <c r="I3642" s="1926">
        <v>381.76</v>
      </c>
      <c r="J3642" s="4466"/>
    </row>
    <row r="3643" spans="1:10" ht="25.5">
      <c r="A3643" s="4457"/>
      <c r="B3643" s="4125"/>
      <c r="C3643" s="3074" t="s">
        <v>16916</v>
      </c>
      <c r="D3643" s="3249"/>
      <c r="E3643" s="3191" t="s">
        <v>1826</v>
      </c>
      <c r="F3643" s="1926">
        <v>3</v>
      </c>
      <c r="G3643" s="3249"/>
      <c r="H3643" s="1926">
        <v>555.76</v>
      </c>
      <c r="I3643" s="1926">
        <v>555.76</v>
      </c>
      <c r="J3643" s="4466"/>
    </row>
    <row r="3644" spans="1:10">
      <c r="A3644" s="4458"/>
      <c r="B3644" s="4126"/>
      <c r="C3644" s="3074" t="s">
        <v>16917</v>
      </c>
      <c r="D3644" s="3249"/>
      <c r="E3644" s="3191" t="s">
        <v>1826</v>
      </c>
      <c r="F3644" s="1926">
        <v>1</v>
      </c>
      <c r="G3644" s="3249"/>
      <c r="H3644" s="1926" t="s">
        <v>16918</v>
      </c>
      <c r="I3644" s="1926" t="s">
        <v>16918</v>
      </c>
      <c r="J3644" s="4467"/>
    </row>
    <row r="3645" spans="1:10" ht="38.25">
      <c r="A3645" s="4456">
        <v>612</v>
      </c>
      <c r="B3645" s="4447" t="s">
        <v>16919</v>
      </c>
      <c r="C3645" s="3197" t="s">
        <v>16797</v>
      </c>
      <c r="D3645" s="3249"/>
      <c r="E3645" s="3191" t="s">
        <v>2382</v>
      </c>
      <c r="F3645" s="3197">
        <v>930</v>
      </c>
      <c r="G3645" s="3249"/>
      <c r="H3645" s="3197" t="s">
        <v>16920</v>
      </c>
      <c r="I3645" s="3197" t="s">
        <v>16920</v>
      </c>
      <c r="J3645" s="4447" t="s">
        <v>16921</v>
      </c>
    </row>
    <row r="3646" spans="1:10" ht="38.25">
      <c r="A3646" s="4457"/>
      <c r="B3646" s="4125"/>
      <c r="C3646" s="1926" t="s">
        <v>16751</v>
      </c>
      <c r="D3646" s="3249"/>
      <c r="E3646" s="3191" t="s">
        <v>2382</v>
      </c>
      <c r="F3646" s="1926">
        <v>930</v>
      </c>
      <c r="G3646" s="3249"/>
      <c r="H3646" s="1926">
        <v>189460.08</v>
      </c>
      <c r="I3646" s="1926">
        <v>189460.08</v>
      </c>
      <c r="J3646" s="4125"/>
    </row>
    <row r="3647" spans="1:10" ht="25.5">
      <c r="A3647" s="4457"/>
      <c r="B3647" s="4125"/>
      <c r="C3647" s="1926" t="s">
        <v>16922</v>
      </c>
      <c r="D3647" s="3249"/>
      <c r="E3647" s="3191" t="s">
        <v>1826</v>
      </c>
      <c r="F3647" s="1926">
        <v>18</v>
      </c>
      <c r="G3647" s="3249"/>
      <c r="H3647" s="1926">
        <v>330318</v>
      </c>
      <c r="I3647" s="1926">
        <v>330318</v>
      </c>
      <c r="J3647" s="4125"/>
    </row>
    <row r="3648" spans="1:10" ht="63.75">
      <c r="A3648" s="4458"/>
      <c r="B3648" s="4126"/>
      <c r="C3648" s="3072" t="s">
        <v>16923</v>
      </c>
      <c r="D3648" s="3249"/>
      <c r="E3648" s="3203" t="s">
        <v>1826</v>
      </c>
      <c r="F3648" s="3072">
        <v>1</v>
      </c>
      <c r="G3648" s="3249"/>
      <c r="H3648" s="3072">
        <v>79971.820000000007</v>
      </c>
      <c r="I3648" s="1926">
        <v>79971.820000000007</v>
      </c>
      <c r="J3648" s="4126"/>
    </row>
    <row r="3649" spans="1:10" ht="25.5">
      <c r="A3649" s="4456">
        <v>613</v>
      </c>
      <c r="B3649" s="4447" t="s">
        <v>16924</v>
      </c>
      <c r="C3649" s="3197" t="s">
        <v>16494</v>
      </c>
      <c r="D3649" s="3249"/>
      <c r="E3649" s="3191" t="s">
        <v>2382</v>
      </c>
      <c r="F3649" s="3197">
        <v>330</v>
      </c>
      <c r="G3649" s="3249"/>
      <c r="H3649" s="3154">
        <v>430000</v>
      </c>
      <c r="I3649" s="3154">
        <v>430000</v>
      </c>
      <c r="J3649" s="4447" t="s">
        <v>16921</v>
      </c>
    </row>
    <row r="3650" spans="1:10" ht="89.25">
      <c r="A3650" s="4457"/>
      <c r="B3650" s="4125"/>
      <c r="C3650" s="1926" t="s">
        <v>16860</v>
      </c>
      <c r="D3650" s="3249"/>
      <c r="E3650" s="3191" t="s">
        <v>2382</v>
      </c>
      <c r="F3650" s="1926">
        <v>330</v>
      </c>
      <c r="G3650" s="3249"/>
      <c r="H3650" s="3155">
        <v>92859</v>
      </c>
      <c r="I3650" s="3155">
        <v>92859</v>
      </c>
      <c r="J3650" s="4125"/>
    </row>
    <row r="3651" spans="1:10" ht="25.5">
      <c r="A3651" s="4457"/>
      <c r="B3651" s="4125"/>
      <c r="C3651" s="1926" t="s">
        <v>16867</v>
      </c>
      <c r="D3651" s="3249"/>
      <c r="E3651" s="3191" t="s">
        <v>1826</v>
      </c>
      <c r="F3651" s="1926">
        <v>10</v>
      </c>
      <c r="G3651" s="3249"/>
      <c r="H3651" s="3155">
        <v>106992</v>
      </c>
      <c r="I3651" s="3155">
        <v>106992</v>
      </c>
      <c r="J3651" s="4125"/>
    </row>
    <row r="3652" spans="1:10" ht="63.75">
      <c r="A3652" s="4458"/>
      <c r="B3652" s="4126"/>
      <c r="C3652" s="3072" t="s">
        <v>16925</v>
      </c>
      <c r="D3652" s="3249"/>
      <c r="E3652" s="3203" t="s">
        <v>1826</v>
      </c>
      <c r="F3652" s="3072">
        <v>10</v>
      </c>
      <c r="G3652" s="3249"/>
      <c r="H3652" s="3200">
        <v>230149</v>
      </c>
      <c r="I3652" s="3200">
        <v>230149</v>
      </c>
      <c r="J3652" s="4126"/>
    </row>
    <row r="3653" spans="1:10" ht="25.5">
      <c r="A3653" s="4456">
        <v>614</v>
      </c>
      <c r="B3653" s="4447" t="s">
        <v>16926</v>
      </c>
      <c r="C3653" s="3197" t="s">
        <v>16494</v>
      </c>
      <c r="D3653" s="3249"/>
      <c r="E3653" s="1926" t="s">
        <v>2382</v>
      </c>
      <c r="F3653" s="3297">
        <v>91</v>
      </c>
      <c r="G3653" s="3249"/>
      <c r="H3653" s="3154">
        <v>130000</v>
      </c>
      <c r="I3653" s="3154">
        <v>130000</v>
      </c>
      <c r="J3653" s="4447" t="s">
        <v>16921</v>
      </c>
    </row>
    <row r="3654" spans="1:10" ht="89.25">
      <c r="A3654" s="4457"/>
      <c r="B3654" s="4125"/>
      <c r="C3654" s="1926" t="s">
        <v>16860</v>
      </c>
      <c r="D3654" s="3249"/>
      <c r="E3654" s="1926" t="s">
        <v>2382</v>
      </c>
      <c r="F3654" s="3287">
        <v>91</v>
      </c>
      <c r="G3654" s="3249"/>
      <c r="H3654" s="3155">
        <v>39944.06</v>
      </c>
      <c r="I3654" s="3155">
        <v>39944.06</v>
      </c>
      <c r="J3654" s="4125"/>
    </row>
    <row r="3655" spans="1:10" ht="25.5">
      <c r="A3655" s="4457"/>
      <c r="B3655" s="4125"/>
      <c r="C3655" s="1926" t="s">
        <v>16927</v>
      </c>
      <c r="D3655" s="3249"/>
      <c r="E3655" s="1926" t="s">
        <v>1826</v>
      </c>
      <c r="F3655" s="3287">
        <v>4</v>
      </c>
      <c r="G3655" s="3249"/>
      <c r="H3655" s="3155">
        <v>49866.8</v>
      </c>
      <c r="I3655" s="3155">
        <v>49866.8</v>
      </c>
      <c r="J3655" s="4125"/>
    </row>
    <row r="3656" spans="1:10">
      <c r="A3656" s="4457"/>
      <c r="B3656" s="4125"/>
      <c r="C3656" s="1926" t="s">
        <v>16928</v>
      </c>
      <c r="D3656" s="3249"/>
      <c r="E3656" s="1926" t="s">
        <v>1826</v>
      </c>
      <c r="F3656" s="3287">
        <v>4</v>
      </c>
      <c r="G3656" s="3249"/>
      <c r="H3656" s="3155">
        <v>36511.199999999997</v>
      </c>
      <c r="I3656" s="3155">
        <v>36511.199999999997</v>
      </c>
      <c r="J3656" s="4125"/>
    </row>
    <row r="3657" spans="1:10">
      <c r="A3657" s="4458"/>
      <c r="B3657" s="4126"/>
      <c r="C3657" s="3072" t="s">
        <v>16322</v>
      </c>
      <c r="D3657" s="3249"/>
      <c r="E3657" s="3072" t="s">
        <v>1826</v>
      </c>
      <c r="F3657" s="3298">
        <v>4</v>
      </c>
      <c r="G3657" s="3249"/>
      <c r="H3657" s="3200">
        <v>3677.94</v>
      </c>
      <c r="I3657" s="3200">
        <v>3677.94</v>
      </c>
      <c r="J3657" s="4126"/>
    </row>
    <row r="3658" spans="1:10" ht="25.5">
      <c r="A3658" s="4456">
        <v>615</v>
      </c>
      <c r="B3658" s="4447" t="s">
        <v>16929</v>
      </c>
      <c r="C3658" s="3197" t="s">
        <v>16494</v>
      </c>
      <c r="D3658" s="3249"/>
      <c r="E3658" s="3191" t="s">
        <v>2382</v>
      </c>
      <c r="F3658" s="1926">
        <v>1000</v>
      </c>
      <c r="G3658" s="3249"/>
      <c r="H3658" s="3154">
        <v>598850</v>
      </c>
      <c r="I3658" s="3154">
        <v>598850</v>
      </c>
      <c r="J3658" s="4447" t="s">
        <v>16921</v>
      </c>
    </row>
    <row r="3659" spans="1:10" ht="89.25">
      <c r="A3659" s="4457"/>
      <c r="B3659" s="4125"/>
      <c r="C3659" s="1926" t="s">
        <v>16860</v>
      </c>
      <c r="D3659" s="3249"/>
      <c r="E3659" s="3191" t="s">
        <v>2382</v>
      </c>
      <c r="F3659" s="1926">
        <v>1000</v>
      </c>
      <c r="G3659" s="3249"/>
      <c r="H3659" s="3155">
        <v>206485</v>
      </c>
      <c r="I3659" s="3155">
        <v>206485</v>
      </c>
      <c r="J3659" s="4125"/>
    </row>
    <row r="3660" spans="1:10" ht="25.5">
      <c r="A3660" s="4457"/>
      <c r="B3660" s="4125"/>
      <c r="C3660" s="1926" t="s">
        <v>16930</v>
      </c>
      <c r="D3660" s="3249"/>
      <c r="E3660" s="3191" t="s">
        <v>1826</v>
      </c>
      <c r="F3660" s="1926">
        <v>25</v>
      </c>
      <c r="G3660" s="3249"/>
      <c r="H3660" s="3155">
        <v>356156</v>
      </c>
      <c r="I3660" s="3155">
        <v>356156</v>
      </c>
      <c r="J3660" s="4125"/>
    </row>
    <row r="3661" spans="1:10">
      <c r="A3661" s="4457"/>
      <c r="B3661" s="4125"/>
      <c r="C3661" s="1926" t="s">
        <v>16322</v>
      </c>
      <c r="D3661" s="3249"/>
      <c r="E3661" s="3191" t="s">
        <v>1826</v>
      </c>
      <c r="F3661" s="1926">
        <v>25</v>
      </c>
      <c r="G3661" s="3249"/>
      <c r="H3661" s="3155">
        <v>30214</v>
      </c>
      <c r="I3661" s="3155">
        <v>30214</v>
      </c>
      <c r="J3661" s="4125"/>
    </row>
    <row r="3662" spans="1:10" ht="63.75">
      <c r="A3662" s="4458"/>
      <c r="B3662" s="4126"/>
      <c r="C3662" s="1926" t="s">
        <v>16874</v>
      </c>
      <c r="D3662" s="3249"/>
      <c r="E3662" s="3191" t="s">
        <v>1826</v>
      </c>
      <c r="F3662" s="1926">
        <v>1</v>
      </c>
      <c r="G3662" s="3249"/>
      <c r="H3662" s="3155">
        <v>5995</v>
      </c>
      <c r="I3662" s="3155">
        <v>5995</v>
      </c>
      <c r="J3662" s="4126"/>
    </row>
    <row r="3663" spans="1:10" ht="25.5">
      <c r="A3663" s="4456">
        <v>616</v>
      </c>
      <c r="B3663" s="4447" t="s">
        <v>16931</v>
      </c>
      <c r="C3663" s="3197" t="s">
        <v>16494</v>
      </c>
      <c r="D3663" s="3249"/>
      <c r="E3663" s="3191" t="s">
        <v>2382</v>
      </c>
      <c r="F3663" s="3197">
        <v>140</v>
      </c>
      <c r="G3663" s="3249"/>
      <c r="H3663" s="3154">
        <v>599000</v>
      </c>
      <c r="I3663" s="3154">
        <v>599000</v>
      </c>
      <c r="J3663" s="4447" t="s">
        <v>16921</v>
      </c>
    </row>
    <row r="3664" spans="1:10" ht="51">
      <c r="A3664" s="4457"/>
      <c r="B3664" s="4125"/>
      <c r="C3664" s="1926" t="s">
        <v>16932</v>
      </c>
      <c r="D3664" s="3249"/>
      <c r="E3664" s="3191" t="s">
        <v>1826</v>
      </c>
      <c r="F3664" s="1926">
        <v>20</v>
      </c>
      <c r="G3664" s="3249"/>
      <c r="H3664" s="3155">
        <v>231220</v>
      </c>
      <c r="I3664" s="3155">
        <v>231220</v>
      </c>
      <c r="J3664" s="4125"/>
    </row>
    <row r="3665" spans="1:10" ht="38.25">
      <c r="A3665" s="4457"/>
      <c r="B3665" s="4125"/>
      <c r="C3665" s="1926" t="s">
        <v>16933</v>
      </c>
      <c r="D3665" s="3249"/>
      <c r="E3665" s="3191" t="s">
        <v>1826</v>
      </c>
      <c r="F3665" s="1926">
        <v>20</v>
      </c>
      <c r="G3665" s="3249"/>
      <c r="H3665" s="3155">
        <v>53334</v>
      </c>
      <c r="I3665" s="3155">
        <v>53334</v>
      </c>
      <c r="J3665" s="4125"/>
    </row>
    <row r="3666" spans="1:10" ht="38.25">
      <c r="A3666" s="4457"/>
      <c r="B3666" s="4125"/>
      <c r="C3666" s="1926" t="s">
        <v>16934</v>
      </c>
      <c r="D3666" s="3249"/>
      <c r="E3666" s="3191" t="s">
        <v>1826</v>
      </c>
      <c r="F3666" s="1926">
        <v>10</v>
      </c>
      <c r="G3666" s="3249"/>
      <c r="H3666" s="3155">
        <v>251186</v>
      </c>
      <c r="I3666" s="3155">
        <v>251186</v>
      </c>
      <c r="J3666" s="4125"/>
    </row>
    <row r="3667" spans="1:10" ht="127.5">
      <c r="A3667" s="4457"/>
      <c r="B3667" s="4125"/>
      <c r="C3667" s="1926" t="s">
        <v>16855</v>
      </c>
      <c r="D3667" s="3249"/>
      <c r="E3667" s="3191" t="s">
        <v>14727</v>
      </c>
      <c r="F3667" s="1926">
        <v>80</v>
      </c>
      <c r="G3667" s="3249"/>
      <c r="H3667" s="3155">
        <v>22300</v>
      </c>
      <c r="I3667" s="3155">
        <v>22300</v>
      </c>
      <c r="J3667" s="4125"/>
    </row>
    <row r="3668" spans="1:10" ht="127.5">
      <c r="A3668" s="4457"/>
      <c r="B3668" s="4125"/>
      <c r="C3668" s="1926" t="s">
        <v>16935</v>
      </c>
      <c r="D3668" s="3249"/>
      <c r="E3668" s="3191" t="s">
        <v>14727</v>
      </c>
      <c r="F3668" s="1926">
        <v>140</v>
      </c>
      <c r="G3668" s="3249"/>
      <c r="H3668" s="3155">
        <v>39530</v>
      </c>
      <c r="I3668" s="3155">
        <v>39530</v>
      </c>
      <c r="J3668" s="4125"/>
    </row>
    <row r="3669" spans="1:10" ht="25.5">
      <c r="A3669" s="4458"/>
      <c r="B3669" s="4126"/>
      <c r="C3669" s="3072" t="s">
        <v>16936</v>
      </c>
      <c r="D3669" s="3249"/>
      <c r="E3669" s="3203" t="s">
        <v>2382</v>
      </c>
      <c r="F3669" s="3072">
        <v>130</v>
      </c>
      <c r="G3669" s="3249"/>
      <c r="H3669" s="3200">
        <v>1430</v>
      </c>
      <c r="I3669" s="3200">
        <v>1430</v>
      </c>
      <c r="J3669" s="4126"/>
    </row>
    <row r="3670" spans="1:10" ht="25.5">
      <c r="A3670" s="4456">
        <v>617</v>
      </c>
      <c r="B3670" s="4447" t="s">
        <v>16937</v>
      </c>
      <c r="C3670" s="3197" t="s">
        <v>16494</v>
      </c>
      <c r="D3670" s="3249"/>
      <c r="E3670" s="3191" t="s">
        <v>2382</v>
      </c>
      <c r="F3670" s="3197">
        <v>725</v>
      </c>
      <c r="G3670" s="3249"/>
      <c r="H3670" s="3154">
        <v>333500</v>
      </c>
      <c r="I3670" s="3154">
        <v>333500</v>
      </c>
      <c r="J3670" s="4447" t="s">
        <v>16921</v>
      </c>
    </row>
    <row r="3671" spans="1:10" ht="38.25">
      <c r="A3671" s="4457"/>
      <c r="B3671" s="4125"/>
      <c r="C3671" s="1926" t="s">
        <v>16938</v>
      </c>
      <c r="D3671" s="3249"/>
      <c r="E3671" s="3191" t="s">
        <v>2382</v>
      </c>
      <c r="F3671" s="1926">
        <v>725</v>
      </c>
      <c r="G3671" s="3249"/>
      <c r="H3671" s="3155">
        <v>255214</v>
      </c>
      <c r="I3671" s="3155">
        <v>255214</v>
      </c>
      <c r="J3671" s="4125"/>
    </row>
    <row r="3672" spans="1:10" ht="63.75">
      <c r="A3672" s="4458"/>
      <c r="B3672" s="4126"/>
      <c r="C3672" s="3072" t="s">
        <v>16939</v>
      </c>
      <c r="D3672" s="3299"/>
      <c r="E3672" s="3203" t="s">
        <v>1826</v>
      </c>
      <c r="F3672" s="3072">
        <v>4</v>
      </c>
      <c r="G3672" s="3299"/>
      <c r="H3672" s="3200">
        <v>78286</v>
      </c>
      <c r="I3672" s="3200">
        <v>78286</v>
      </c>
      <c r="J3672" s="4126"/>
    </row>
    <row r="3673" spans="1:10" ht="25.5">
      <c r="A3673" s="4456">
        <v>618</v>
      </c>
      <c r="B3673" s="4462" t="s">
        <v>16940</v>
      </c>
      <c r="C3673" s="3197" t="s">
        <v>16494</v>
      </c>
      <c r="D3673" s="3148"/>
      <c r="E3673" s="1926" t="s">
        <v>2382</v>
      </c>
      <c r="F3673" s="1926">
        <v>60</v>
      </c>
      <c r="G3673" s="3148"/>
      <c r="H3673" s="3154">
        <v>143690</v>
      </c>
      <c r="I3673" s="3154">
        <v>143690</v>
      </c>
      <c r="J3673" s="4447" t="s">
        <v>16921</v>
      </c>
    </row>
    <row r="3674" spans="1:10" ht="51">
      <c r="A3674" s="4457"/>
      <c r="B3674" s="4463"/>
      <c r="C3674" s="1926" t="s">
        <v>16941</v>
      </c>
      <c r="D3674" s="3148"/>
      <c r="E3674" s="1926" t="s">
        <v>1826</v>
      </c>
      <c r="F3674" s="1926">
        <v>2</v>
      </c>
      <c r="G3674" s="3148"/>
      <c r="H3674" s="3155">
        <v>29959.200000000001</v>
      </c>
      <c r="I3674" s="3155">
        <v>29959.200000000001</v>
      </c>
      <c r="J3674" s="4125"/>
    </row>
    <row r="3675" spans="1:10" ht="38.25">
      <c r="A3675" s="4457"/>
      <c r="B3675" s="4463"/>
      <c r="C3675" s="1926" t="s">
        <v>16942</v>
      </c>
      <c r="D3675" s="3148"/>
      <c r="E3675" s="1926" t="s">
        <v>2382</v>
      </c>
      <c r="F3675" s="1926">
        <v>60</v>
      </c>
      <c r="G3675" s="3148"/>
      <c r="H3675" s="3155">
        <v>30366.5</v>
      </c>
      <c r="I3675" s="3155">
        <v>30366.5</v>
      </c>
      <c r="J3675" s="4125"/>
    </row>
    <row r="3676" spans="1:10">
      <c r="A3676" s="4457"/>
      <c r="B3676" s="4463"/>
      <c r="C3676" s="1926" t="s">
        <v>16322</v>
      </c>
      <c r="D3676" s="3148"/>
      <c r="E3676" s="1926" t="s">
        <v>1826</v>
      </c>
      <c r="F3676" s="1926">
        <v>3</v>
      </c>
      <c r="G3676" s="3148"/>
      <c r="H3676" s="3155">
        <v>24900</v>
      </c>
      <c r="I3676" s="3155">
        <v>24900</v>
      </c>
      <c r="J3676" s="4125"/>
    </row>
    <row r="3677" spans="1:10" ht="25.5">
      <c r="A3677" s="4458"/>
      <c r="B3677" s="4464"/>
      <c r="C3677" s="3072" t="s">
        <v>16943</v>
      </c>
      <c r="D3677" s="3148"/>
      <c r="E3677" s="3072" t="s">
        <v>1826</v>
      </c>
      <c r="F3677" s="3072">
        <v>3</v>
      </c>
      <c r="G3677" s="3148"/>
      <c r="H3677" s="3200">
        <v>58464.3</v>
      </c>
      <c r="I3677" s="3200">
        <v>58464.3</v>
      </c>
      <c r="J3677" s="4126"/>
    </row>
    <row r="3678" spans="1:10" ht="25.5">
      <c r="A3678" s="4456">
        <v>619</v>
      </c>
      <c r="B3678" s="4447" t="s">
        <v>16944</v>
      </c>
      <c r="C3678" s="3197" t="s">
        <v>16494</v>
      </c>
      <c r="D3678" s="3300"/>
      <c r="E3678" s="1926" t="s">
        <v>2382</v>
      </c>
      <c r="F3678" s="1926">
        <v>194</v>
      </c>
      <c r="G3678" s="3300"/>
      <c r="H3678" s="3154">
        <v>110300</v>
      </c>
      <c r="I3678" s="3154">
        <v>110300</v>
      </c>
      <c r="J3678" s="4447" t="s">
        <v>16921</v>
      </c>
    </row>
    <row r="3679" spans="1:10" ht="38.25">
      <c r="A3679" s="4457"/>
      <c r="B3679" s="4125"/>
      <c r="C3679" s="1926" t="s">
        <v>16945</v>
      </c>
      <c r="D3679" s="3249"/>
      <c r="E3679" s="1926" t="s">
        <v>2382</v>
      </c>
      <c r="F3679" s="1926">
        <v>194</v>
      </c>
      <c r="G3679" s="3249"/>
      <c r="H3679" s="3155">
        <v>24773</v>
      </c>
      <c r="I3679" s="3155">
        <v>24773</v>
      </c>
      <c r="J3679" s="4125"/>
    </row>
    <row r="3680" spans="1:10">
      <c r="A3680" s="4457"/>
      <c r="B3680" s="4125"/>
      <c r="C3680" s="1926" t="s">
        <v>16322</v>
      </c>
      <c r="D3680" s="3249"/>
      <c r="E3680" s="1926" t="s">
        <v>1826</v>
      </c>
      <c r="F3680" s="1926">
        <v>4</v>
      </c>
      <c r="G3680" s="3249"/>
      <c r="H3680" s="3155">
        <v>31550</v>
      </c>
      <c r="I3680" s="3155">
        <v>31550</v>
      </c>
      <c r="J3680" s="4125"/>
    </row>
    <row r="3681" spans="1:10" ht="63.75">
      <c r="A3681" s="4458"/>
      <c r="B3681" s="4125"/>
      <c r="C3681" s="3072" t="s">
        <v>16946</v>
      </c>
      <c r="D3681" s="3299"/>
      <c r="E3681" s="3072" t="s">
        <v>1826</v>
      </c>
      <c r="F3681" s="3072">
        <v>4</v>
      </c>
      <c r="G3681" s="3299"/>
      <c r="H3681" s="3155">
        <v>53977</v>
      </c>
      <c r="I3681" s="3155">
        <v>53977</v>
      </c>
      <c r="J3681" s="4126"/>
    </row>
    <row r="3682" spans="1:10" ht="51">
      <c r="A3682" s="3129">
        <v>620</v>
      </c>
      <c r="B3682" s="853" t="s">
        <v>16947</v>
      </c>
      <c r="C3682" s="1926" t="s">
        <v>16948</v>
      </c>
      <c r="D3682" s="3148"/>
      <c r="E3682" s="1926" t="s">
        <v>1826</v>
      </c>
      <c r="F3682" s="1926">
        <v>5</v>
      </c>
      <c r="G3682" s="1926"/>
      <c r="H3682" s="3301">
        <v>544100</v>
      </c>
      <c r="I3682" s="3204">
        <v>544100</v>
      </c>
      <c r="J3682" s="3302" t="s">
        <v>16921</v>
      </c>
    </row>
    <row r="3683" spans="1:10" ht="38.25">
      <c r="A3683" s="4456">
        <v>621</v>
      </c>
      <c r="B3683" s="4447" t="s">
        <v>16949</v>
      </c>
      <c r="C3683" s="3197" t="s">
        <v>16797</v>
      </c>
      <c r="D3683" s="3300"/>
      <c r="E3683" s="1926" t="s">
        <v>16798</v>
      </c>
      <c r="F3683" s="1926" t="s">
        <v>16950</v>
      </c>
      <c r="G3683" s="3300"/>
      <c r="H3683" s="3154" t="s">
        <v>16951</v>
      </c>
      <c r="I3683" s="3154" t="s">
        <v>16951</v>
      </c>
      <c r="J3683" s="4447" t="s">
        <v>16952</v>
      </c>
    </row>
    <row r="3684" spans="1:10" ht="25.5">
      <c r="A3684" s="4457"/>
      <c r="B3684" s="4125"/>
      <c r="C3684" s="1926" t="s">
        <v>16953</v>
      </c>
      <c r="D3684" s="3249"/>
      <c r="E3684" s="1926" t="s">
        <v>1826</v>
      </c>
      <c r="F3684" s="1926">
        <v>56</v>
      </c>
      <c r="G3684" s="3249"/>
      <c r="H3684" s="3155">
        <v>743120</v>
      </c>
      <c r="I3684" s="3155">
        <v>743120</v>
      </c>
      <c r="J3684" s="4125"/>
    </row>
    <row r="3685" spans="1:10" ht="25.5">
      <c r="A3685" s="4457"/>
      <c r="B3685" s="4125"/>
      <c r="C3685" s="1926" t="s">
        <v>16954</v>
      </c>
      <c r="D3685" s="3249"/>
      <c r="E3685" s="1926" t="s">
        <v>1826</v>
      </c>
      <c r="F3685" s="1926">
        <v>56</v>
      </c>
      <c r="G3685" s="3249"/>
      <c r="H3685" s="3155">
        <v>970480</v>
      </c>
      <c r="I3685" s="3155">
        <v>970480</v>
      </c>
      <c r="J3685" s="4125"/>
    </row>
    <row r="3686" spans="1:10" ht="25.5">
      <c r="A3686" s="4457"/>
      <c r="B3686" s="4125"/>
      <c r="C3686" s="1926" t="s">
        <v>16955</v>
      </c>
      <c r="D3686" s="3249"/>
      <c r="E3686" s="1926" t="s">
        <v>1826</v>
      </c>
      <c r="F3686" s="1926">
        <v>56</v>
      </c>
      <c r="G3686" s="3249"/>
      <c r="H3686" s="3155">
        <v>1438976</v>
      </c>
      <c r="I3686" s="3155">
        <v>1438976</v>
      </c>
      <c r="J3686" s="4125"/>
    </row>
    <row r="3687" spans="1:10" ht="25.5">
      <c r="A3687" s="4458"/>
      <c r="B3687" s="4126"/>
      <c r="C3687" s="1926" t="s">
        <v>14368</v>
      </c>
      <c r="D3687" s="3249"/>
      <c r="E3687" s="1926" t="s">
        <v>2382</v>
      </c>
      <c r="F3687" s="1926">
        <v>1387</v>
      </c>
      <c r="G3687" s="3249"/>
      <c r="H3687" s="3155">
        <v>2266791</v>
      </c>
      <c r="I3687" s="3155">
        <v>2266791</v>
      </c>
      <c r="J3687" s="4126"/>
    </row>
    <row r="3688" spans="1:10" ht="25.5">
      <c r="A3688" s="4456">
        <v>622</v>
      </c>
      <c r="B3688" s="4447" t="s">
        <v>16956</v>
      </c>
      <c r="C3688" s="3077" t="s">
        <v>14368</v>
      </c>
      <c r="D3688" s="3249"/>
      <c r="E3688" s="3208" t="s">
        <v>2382</v>
      </c>
      <c r="F3688" s="2941">
        <v>2468</v>
      </c>
      <c r="G3688" s="3249"/>
      <c r="H3688" s="3166">
        <v>28460129.219999999</v>
      </c>
      <c r="I3688" s="3166">
        <v>28460129.219999999</v>
      </c>
      <c r="J3688" s="4447" t="s">
        <v>16957</v>
      </c>
    </row>
    <row r="3689" spans="1:10">
      <c r="A3689" s="4457"/>
      <c r="B3689" s="4125"/>
      <c r="C3689" s="3074" t="s">
        <v>16958</v>
      </c>
      <c r="D3689" s="3249"/>
      <c r="E3689" s="3195" t="s">
        <v>1826</v>
      </c>
      <c r="F3689" s="3074">
        <v>76</v>
      </c>
      <c r="G3689" s="3249"/>
      <c r="H3689" s="3196">
        <v>22131772.949999999</v>
      </c>
      <c r="I3689" s="3196">
        <v>22131772.949999999</v>
      </c>
      <c r="J3689" s="4125"/>
    </row>
    <row r="3690" spans="1:10">
      <c r="A3690" s="4457"/>
      <c r="B3690" s="4125"/>
      <c r="C3690" s="3074" t="s">
        <v>14984</v>
      </c>
      <c r="D3690" s="3249"/>
      <c r="E3690" s="3195" t="s">
        <v>1826</v>
      </c>
      <c r="F3690" s="3074">
        <v>76</v>
      </c>
      <c r="G3690" s="3249"/>
      <c r="H3690" s="3196">
        <v>2419236.5299999998</v>
      </c>
      <c r="I3690" s="3196">
        <v>2419236.5299999998</v>
      </c>
      <c r="J3690" s="4125"/>
    </row>
    <row r="3691" spans="1:10">
      <c r="A3691" s="4457"/>
      <c r="B3691" s="4125"/>
      <c r="C3691" s="3074" t="s">
        <v>4308</v>
      </c>
      <c r="D3691" s="3249"/>
      <c r="E3691" s="3195" t="s">
        <v>1826</v>
      </c>
      <c r="F3691" s="3074">
        <v>126</v>
      </c>
      <c r="G3691" s="3249"/>
      <c r="H3691" s="3074">
        <v>2586205.02</v>
      </c>
      <c r="I3691" s="3074">
        <v>2586205.02</v>
      </c>
      <c r="J3691" s="4125"/>
    </row>
    <row r="3692" spans="1:10" ht="63.75">
      <c r="A3692" s="4457"/>
      <c r="B3692" s="4125"/>
      <c r="C3692" s="3074" t="s">
        <v>16959</v>
      </c>
      <c r="D3692" s="3249"/>
      <c r="E3692" s="3195" t="s">
        <v>2382</v>
      </c>
      <c r="F3692" s="3074">
        <v>387.6</v>
      </c>
      <c r="G3692" s="3249"/>
      <c r="H3692" s="3074">
        <v>20919.009999999998</v>
      </c>
      <c r="I3692" s="3074">
        <v>20919.009999999998</v>
      </c>
      <c r="J3692" s="4125"/>
    </row>
    <row r="3693" spans="1:10" ht="38.25">
      <c r="A3693" s="4457"/>
      <c r="B3693" s="4125"/>
      <c r="C3693" s="3074" t="s">
        <v>16960</v>
      </c>
      <c r="D3693" s="3249"/>
      <c r="E3693" s="3195" t="s">
        <v>2382</v>
      </c>
      <c r="F3693" s="3074">
        <v>2468</v>
      </c>
      <c r="G3693" s="3249"/>
      <c r="H3693" s="3074">
        <v>1233575.75</v>
      </c>
      <c r="I3693" s="3074">
        <v>1233575.75</v>
      </c>
      <c r="J3693" s="4125"/>
    </row>
    <row r="3694" spans="1:10" ht="25.5">
      <c r="A3694" s="4458"/>
      <c r="B3694" s="4126"/>
      <c r="C3694" s="3074" t="s">
        <v>16961</v>
      </c>
      <c r="D3694" s="3249"/>
      <c r="E3694" s="3195" t="s">
        <v>1826</v>
      </c>
      <c r="F3694" s="3074">
        <v>1</v>
      </c>
      <c r="G3694" s="3249"/>
      <c r="H3694" s="3074">
        <v>68419.960000000006</v>
      </c>
      <c r="I3694" s="3074">
        <v>68419.960000000006</v>
      </c>
      <c r="J3694" s="4126"/>
    </row>
    <row r="3695" spans="1:10" ht="25.5">
      <c r="A3695" s="3138">
        <v>623</v>
      </c>
      <c r="B3695" s="3070" t="s">
        <v>16962</v>
      </c>
      <c r="C3695" s="3074" t="s">
        <v>16963</v>
      </c>
      <c r="D3695" s="3249"/>
      <c r="E3695" s="3195" t="s">
        <v>1826</v>
      </c>
      <c r="F3695" s="3074">
        <v>16</v>
      </c>
      <c r="G3695" s="3249"/>
      <c r="H3695" s="3303">
        <v>1</v>
      </c>
      <c r="I3695" s="3074"/>
      <c r="J3695" s="3304" t="s">
        <v>16964</v>
      </c>
    </row>
    <row r="3696" spans="1:10" ht="25.5">
      <c r="A3696" s="3138">
        <v>624</v>
      </c>
      <c r="B3696" s="3070" t="s">
        <v>16965</v>
      </c>
      <c r="C3696" s="3074" t="s">
        <v>16963</v>
      </c>
      <c r="D3696" s="3249"/>
      <c r="E3696" s="3195" t="s">
        <v>1826</v>
      </c>
      <c r="F3696" s="3074">
        <v>7</v>
      </c>
      <c r="G3696" s="3249"/>
      <c r="H3696" s="3303">
        <v>1</v>
      </c>
      <c r="I3696" s="3196"/>
      <c r="J3696" s="3304" t="s">
        <v>16964</v>
      </c>
    </row>
    <row r="3697" spans="1:10" ht="38.25">
      <c r="A3697" s="3138">
        <v>625</v>
      </c>
      <c r="B3697" s="3070" t="s">
        <v>16966</v>
      </c>
      <c r="C3697" s="3074" t="s">
        <v>16963</v>
      </c>
      <c r="D3697" s="3249"/>
      <c r="E3697" s="3195" t="s">
        <v>1826</v>
      </c>
      <c r="F3697" s="3074">
        <v>27</v>
      </c>
      <c r="G3697" s="3249"/>
      <c r="H3697" s="3303">
        <v>1</v>
      </c>
      <c r="I3697" s="3155"/>
      <c r="J3697" s="3304" t="s">
        <v>16964</v>
      </c>
    </row>
    <row r="3698" spans="1:10" ht="25.5">
      <c r="A3698" s="3138">
        <v>626</v>
      </c>
      <c r="B3698" s="2941" t="s">
        <v>16967</v>
      </c>
      <c r="C3698" s="3074" t="s">
        <v>16963</v>
      </c>
      <c r="D3698" s="3249"/>
      <c r="E3698" s="3195" t="s">
        <v>1826</v>
      </c>
      <c r="F3698" s="3074">
        <v>31</v>
      </c>
      <c r="G3698" s="3249"/>
      <c r="H3698" s="3196">
        <v>1</v>
      </c>
      <c r="I3698" s="3155"/>
      <c r="J3698" s="3304" t="s">
        <v>16964</v>
      </c>
    </row>
    <row r="3699" spans="1:10" ht="25.5">
      <c r="A3699" s="3138">
        <v>627</v>
      </c>
      <c r="B3699" s="3070" t="s">
        <v>16968</v>
      </c>
      <c r="C3699" s="3074" t="s">
        <v>16963</v>
      </c>
      <c r="D3699" s="3249"/>
      <c r="E3699" s="3195" t="s">
        <v>1826</v>
      </c>
      <c r="F3699" s="3074">
        <v>20</v>
      </c>
      <c r="G3699" s="3249"/>
      <c r="H3699" s="3196">
        <v>1</v>
      </c>
      <c r="I3699" s="3155"/>
      <c r="J3699" s="3304" t="s">
        <v>16964</v>
      </c>
    </row>
    <row r="3700" spans="1:10" ht="25.5">
      <c r="A3700" s="3138">
        <v>628</v>
      </c>
      <c r="B3700" s="3070" t="s">
        <v>16969</v>
      </c>
      <c r="C3700" s="3074" t="s">
        <v>16963</v>
      </c>
      <c r="D3700" s="3249"/>
      <c r="E3700" s="3195" t="s">
        <v>1826</v>
      </c>
      <c r="F3700" s="3074">
        <v>85</v>
      </c>
      <c r="G3700" s="3249"/>
      <c r="H3700" s="3196">
        <v>1</v>
      </c>
      <c r="I3700" s="3155"/>
      <c r="J3700" s="3304" t="s">
        <v>16964</v>
      </c>
    </row>
    <row r="3701" spans="1:10">
      <c r="A3701" s="3139"/>
      <c r="B3701" s="3070"/>
      <c r="C3701" s="3074"/>
      <c r="D3701" s="3249"/>
      <c r="E3701" s="3195"/>
      <c r="F3701" s="3074"/>
      <c r="G3701" s="3249"/>
      <c r="H3701" s="3196"/>
      <c r="I3701" s="3155"/>
      <c r="J3701" s="3070"/>
    </row>
    <row r="3702" spans="1:10">
      <c r="A3702" s="4456"/>
      <c r="B3702" s="4447" t="s">
        <v>16970</v>
      </c>
      <c r="C3702" s="3077" t="s">
        <v>16971</v>
      </c>
      <c r="D3702" s="3249"/>
      <c r="E3702" s="3195"/>
      <c r="F3702" s="3074"/>
      <c r="G3702" s="3249"/>
      <c r="H3702" s="3166">
        <v>150244</v>
      </c>
      <c r="I3702" s="3155"/>
      <c r="J3702" s="4447" t="s">
        <v>16972</v>
      </c>
    </row>
    <row r="3703" spans="1:10">
      <c r="A3703" s="4457"/>
      <c r="B3703" s="4125"/>
      <c r="C3703" s="3077" t="s">
        <v>16973</v>
      </c>
      <c r="D3703" s="3305" t="s">
        <v>16974</v>
      </c>
      <c r="E3703" s="3208" t="s">
        <v>1826</v>
      </c>
      <c r="F3703" s="3077">
        <v>6</v>
      </c>
      <c r="G3703" s="3249"/>
      <c r="H3703" s="3211">
        <v>107283.7</v>
      </c>
      <c r="I3703" s="3155"/>
      <c r="J3703" s="4125"/>
    </row>
    <row r="3704" spans="1:10" ht="25.5">
      <c r="A3704" s="4457"/>
      <c r="B3704" s="4125"/>
      <c r="C3704" s="3074" t="s">
        <v>16975</v>
      </c>
      <c r="D3704" s="3305" t="s">
        <v>16974</v>
      </c>
      <c r="E3704" s="3195" t="s">
        <v>1826</v>
      </c>
      <c r="F3704" s="3074">
        <v>1</v>
      </c>
      <c r="G3704" s="3249"/>
      <c r="H3704" s="3196">
        <v>16302.9</v>
      </c>
      <c r="I3704" s="3155"/>
      <c r="J3704" s="4125"/>
    </row>
    <row r="3705" spans="1:10">
      <c r="A3705" s="4457"/>
      <c r="B3705" s="4125"/>
      <c r="C3705" s="3074" t="s">
        <v>16976</v>
      </c>
      <c r="D3705" s="3305" t="s">
        <v>14180</v>
      </c>
      <c r="E3705" s="3195" t="s">
        <v>1826</v>
      </c>
      <c r="F3705" s="3074">
        <v>5</v>
      </c>
      <c r="G3705" s="3249"/>
      <c r="H3705" s="3196">
        <v>9203.2999999999993</v>
      </c>
      <c r="I3705" s="3155"/>
      <c r="J3705" s="4125"/>
    </row>
    <row r="3706" spans="1:10">
      <c r="A3706" s="4457"/>
      <c r="B3706" s="4125"/>
      <c r="C3706" s="3074" t="s">
        <v>16977</v>
      </c>
      <c r="D3706" s="3305" t="s">
        <v>14180</v>
      </c>
      <c r="E3706" s="3195" t="s">
        <v>1826</v>
      </c>
      <c r="F3706" s="3074">
        <v>2</v>
      </c>
      <c r="G3706" s="3249"/>
      <c r="H3706" s="3196">
        <v>9466.2000000000007</v>
      </c>
      <c r="I3706" s="3155"/>
      <c r="J3706" s="4125"/>
    </row>
    <row r="3707" spans="1:10">
      <c r="A3707" s="4457"/>
      <c r="B3707" s="4125"/>
      <c r="C3707" s="3074" t="s">
        <v>14255</v>
      </c>
      <c r="D3707" s="3305" t="s">
        <v>14448</v>
      </c>
      <c r="E3707" s="3195" t="s">
        <v>1463</v>
      </c>
      <c r="F3707" s="3074">
        <v>40</v>
      </c>
      <c r="G3707" s="3249"/>
      <c r="H3707" s="3196">
        <v>1682.9</v>
      </c>
      <c r="I3707" s="3155"/>
      <c r="J3707" s="4125"/>
    </row>
    <row r="3708" spans="1:10">
      <c r="A3708" s="4457"/>
      <c r="B3708" s="4125"/>
      <c r="C3708" s="3074" t="s">
        <v>14255</v>
      </c>
      <c r="D3708" s="3305" t="s">
        <v>16978</v>
      </c>
      <c r="E3708" s="3195" t="s">
        <v>1463</v>
      </c>
      <c r="F3708" s="3074">
        <v>33</v>
      </c>
      <c r="G3708" s="3249"/>
      <c r="H3708" s="3196">
        <v>1041.3</v>
      </c>
      <c r="I3708" s="3155"/>
      <c r="J3708" s="4125"/>
    </row>
    <row r="3709" spans="1:10">
      <c r="A3709" s="4457"/>
      <c r="B3709" s="4125"/>
      <c r="C3709" s="3074" t="s">
        <v>16979</v>
      </c>
      <c r="D3709" s="3305" t="s">
        <v>14451</v>
      </c>
      <c r="E3709" s="3195" t="s">
        <v>1826</v>
      </c>
      <c r="F3709" s="3074">
        <v>1</v>
      </c>
      <c r="G3709" s="3249"/>
      <c r="H3709" s="3196">
        <v>184.1</v>
      </c>
      <c r="I3709" s="3155"/>
      <c r="J3709" s="4125"/>
    </row>
    <row r="3710" spans="1:10">
      <c r="A3710" s="4457"/>
      <c r="B3710" s="4125"/>
      <c r="C3710" s="3074" t="s">
        <v>16980</v>
      </c>
      <c r="D3710" s="3305"/>
      <c r="E3710" s="3195" t="s">
        <v>1826</v>
      </c>
      <c r="F3710" s="3074">
        <v>1</v>
      </c>
      <c r="G3710" s="3249"/>
      <c r="H3710" s="3196">
        <v>2191.1999999999998</v>
      </c>
      <c r="I3710" s="3155"/>
      <c r="J3710" s="4125"/>
    </row>
    <row r="3711" spans="1:10">
      <c r="A3711" s="4458"/>
      <c r="B3711" s="4126"/>
      <c r="C3711" s="3074" t="s">
        <v>16981</v>
      </c>
      <c r="D3711" s="3305" t="s">
        <v>14453</v>
      </c>
      <c r="E3711" s="3195" t="s">
        <v>1826</v>
      </c>
      <c r="F3711" s="3074">
        <v>2</v>
      </c>
      <c r="G3711" s="3249"/>
      <c r="H3711" s="3196">
        <v>2888.4</v>
      </c>
      <c r="I3711" s="3155"/>
      <c r="J3711" s="4126"/>
    </row>
    <row r="3712" spans="1:10" ht="25.5">
      <c r="A3712" s="4456"/>
      <c r="B3712" s="4447" t="s">
        <v>16982</v>
      </c>
      <c r="C3712" s="3077" t="s">
        <v>13952</v>
      </c>
      <c r="D3712" s="3305" t="s">
        <v>16983</v>
      </c>
      <c r="E3712" s="3195"/>
      <c r="F3712" s="3306">
        <v>900</v>
      </c>
      <c r="G3712" s="3249"/>
      <c r="H3712" s="3166">
        <v>247942</v>
      </c>
      <c r="I3712" s="3155"/>
      <c r="J3712" s="4447" t="s">
        <v>14126</v>
      </c>
    </row>
    <row r="3713" spans="1:10">
      <c r="A3713" s="4457"/>
      <c r="B3713" s="4125"/>
      <c r="C3713" s="3074" t="s">
        <v>16984</v>
      </c>
      <c r="D3713" s="3305" t="s">
        <v>14670</v>
      </c>
      <c r="E3713" s="3195" t="s">
        <v>2382</v>
      </c>
      <c r="F3713" s="3074">
        <v>900</v>
      </c>
      <c r="G3713" s="3249"/>
      <c r="H3713" s="3196">
        <v>157197</v>
      </c>
      <c r="I3713" s="3155"/>
      <c r="J3713" s="4125"/>
    </row>
    <row r="3714" spans="1:10" ht="25.5">
      <c r="A3714" s="4457"/>
      <c r="B3714" s="4125"/>
      <c r="C3714" s="3074" t="s">
        <v>14671</v>
      </c>
      <c r="D3714" s="3305" t="s">
        <v>14021</v>
      </c>
      <c r="E3714" s="3195" t="s">
        <v>1826</v>
      </c>
      <c r="F3714" s="3074">
        <v>16</v>
      </c>
      <c r="G3714" s="3249"/>
      <c r="H3714" s="3196">
        <v>67200</v>
      </c>
      <c r="I3714" s="3155"/>
      <c r="J3714" s="4125"/>
    </row>
    <row r="3715" spans="1:10">
      <c r="A3715" s="4457"/>
      <c r="B3715" s="4125"/>
      <c r="C3715" s="3074" t="s">
        <v>14060</v>
      </c>
      <c r="D3715" s="3305"/>
      <c r="E3715" s="3195" t="s">
        <v>1826</v>
      </c>
      <c r="F3715" s="3074">
        <v>16</v>
      </c>
      <c r="G3715" s="3249"/>
      <c r="H3715" s="3196">
        <v>5760</v>
      </c>
      <c r="I3715" s="3155"/>
      <c r="J3715" s="4125"/>
    </row>
    <row r="3716" spans="1:10">
      <c r="A3716" s="4457"/>
      <c r="B3716" s="4125"/>
      <c r="C3716" s="3074" t="s">
        <v>14122</v>
      </c>
      <c r="D3716" s="3249"/>
      <c r="E3716" s="3195" t="s">
        <v>1826</v>
      </c>
      <c r="F3716" s="3074">
        <v>16</v>
      </c>
      <c r="G3716" s="3249"/>
      <c r="H3716" s="3196">
        <v>15680</v>
      </c>
      <c r="I3716" s="3155"/>
      <c r="J3716" s="4125"/>
    </row>
    <row r="3717" spans="1:10" ht="25.5">
      <c r="A3717" s="4458"/>
      <c r="B3717" s="4126"/>
      <c r="C3717" s="3074" t="s">
        <v>14673</v>
      </c>
      <c r="D3717" s="3249"/>
      <c r="E3717" s="3195" t="s">
        <v>1826</v>
      </c>
      <c r="F3717" s="3074">
        <v>1</v>
      </c>
      <c r="G3717" s="3249"/>
      <c r="H3717" s="3196">
        <v>2105</v>
      </c>
      <c r="I3717" s="3155"/>
      <c r="J3717" s="4126"/>
    </row>
    <row r="3718" spans="1:10">
      <c r="A3718" s="4440"/>
      <c r="B3718" s="4447" t="s">
        <v>16985</v>
      </c>
      <c r="C3718" s="3307" t="s">
        <v>13952</v>
      </c>
      <c r="D3718" s="2844"/>
      <c r="E3718" s="3241"/>
      <c r="F3718" s="3307">
        <v>1076</v>
      </c>
      <c r="G3718" s="2844"/>
      <c r="H3718" s="3307">
        <v>263083.06</v>
      </c>
      <c r="I3718" s="2844"/>
      <c r="J3718" s="4447" t="s">
        <v>16986</v>
      </c>
    </row>
    <row r="3719" spans="1:10">
      <c r="A3719" s="4441"/>
      <c r="B3719" s="4125"/>
      <c r="C3719" s="2844" t="s">
        <v>15017</v>
      </c>
      <c r="D3719" s="2844" t="s">
        <v>16987</v>
      </c>
      <c r="E3719" s="2844" t="s">
        <v>2382</v>
      </c>
      <c r="F3719" s="2844">
        <v>1076</v>
      </c>
      <c r="G3719" s="2844"/>
      <c r="H3719" s="851">
        <v>207028.14</v>
      </c>
      <c r="I3719" s="2844"/>
      <c r="J3719" s="4125"/>
    </row>
    <row r="3720" spans="1:10">
      <c r="A3720" s="4441"/>
      <c r="B3720" s="4125"/>
      <c r="C3720" s="2844" t="s">
        <v>16988</v>
      </c>
      <c r="D3720" s="2844" t="s">
        <v>16989</v>
      </c>
      <c r="E3720" s="2844" t="s">
        <v>1463</v>
      </c>
      <c r="F3720" s="2844">
        <v>172</v>
      </c>
      <c r="G3720" s="2844"/>
      <c r="H3720" s="2844">
        <v>10882.76</v>
      </c>
      <c r="I3720" s="2844"/>
      <c r="J3720" s="4125"/>
    </row>
    <row r="3721" spans="1:10">
      <c r="A3721" s="4441"/>
      <c r="B3721" s="4125"/>
      <c r="C3721" s="2844" t="s">
        <v>14638</v>
      </c>
      <c r="D3721" s="2844" t="s">
        <v>16990</v>
      </c>
      <c r="E3721" s="2844" t="s">
        <v>1826</v>
      </c>
      <c r="F3721" s="2844">
        <v>86</v>
      </c>
      <c r="G3721" s="2844"/>
      <c r="H3721" s="2844">
        <v>919.34</v>
      </c>
      <c r="I3721" s="2844"/>
      <c r="J3721" s="4125"/>
    </row>
    <row r="3722" spans="1:10">
      <c r="A3722" s="4441"/>
      <c r="B3722" s="4125"/>
      <c r="C3722" s="2844" t="s">
        <v>14715</v>
      </c>
      <c r="D3722" s="2844"/>
      <c r="E3722" s="2844" t="s">
        <v>2088</v>
      </c>
      <c r="F3722" s="2844">
        <v>25</v>
      </c>
      <c r="G3722" s="2844"/>
      <c r="H3722" s="2844">
        <v>7145</v>
      </c>
      <c r="I3722" s="2844"/>
      <c r="J3722" s="4125"/>
    </row>
    <row r="3723" spans="1:10" ht="38.25">
      <c r="A3723" s="4441"/>
      <c r="B3723" s="4125"/>
      <c r="C3723" s="1330" t="s">
        <v>16991</v>
      </c>
      <c r="D3723" s="2844" t="s">
        <v>16992</v>
      </c>
      <c r="E3723" s="2844" t="s">
        <v>1826</v>
      </c>
      <c r="F3723" s="2844">
        <v>24</v>
      </c>
      <c r="G3723" s="2844"/>
      <c r="H3723" s="2844">
        <v>5412.96</v>
      </c>
      <c r="I3723" s="2844"/>
      <c r="J3723" s="4125"/>
    </row>
    <row r="3724" spans="1:10" ht="38.25">
      <c r="A3724" s="4441"/>
      <c r="B3724" s="4125"/>
      <c r="C3724" s="1330" t="s">
        <v>16991</v>
      </c>
      <c r="D3724" s="2844" t="s">
        <v>16993</v>
      </c>
      <c r="E3724" s="2844" t="s">
        <v>1826</v>
      </c>
      <c r="F3724" s="2844">
        <v>66</v>
      </c>
      <c r="G3724" s="2844"/>
      <c r="H3724" s="2844">
        <v>6186.84</v>
      </c>
      <c r="I3724" s="2844"/>
      <c r="J3724" s="4125"/>
    </row>
    <row r="3725" spans="1:10">
      <c r="A3725" s="4441"/>
      <c r="B3725" s="4125"/>
      <c r="C3725" s="2844" t="s">
        <v>16994</v>
      </c>
      <c r="D3725" s="2844" t="s">
        <v>16995</v>
      </c>
      <c r="E3725" s="2844" t="s">
        <v>16996</v>
      </c>
      <c r="F3725" s="2844">
        <v>50</v>
      </c>
      <c r="G3725" s="2844"/>
      <c r="H3725" s="2844">
        <v>623</v>
      </c>
      <c r="I3725" s="2844"/>
      <c r="J3725" s="4125"/>
    </row>
    <row r="3726" spans="1:10">
      <c r="A3726" s="4441"/>
      <c r="B3726" s="4125"/>
      <c r="C3726" s="2844" t="s">
        <v>14070</v>
      </c>
      <c r="D3726" s="2844" t="s">
        <v>16997</v>
      </c>
      <c r="E3726" s="2844" t="s">
        <v>1826</v>
      </c>
      <c r="F3726" s="2844">
        <v>9</v>
      </c>
      <c r="G3726" s="2844"/>
      <c r="H3726" s="2844">
        <v>1547.64</v>
      </c>
      <c r="I3726" s="2844"/>
      <c r="J3726" s="4125"/>
    </row>
    <row r="3727" spans="1:10">
      <c r="A3727" s="4441"/>
      <c r="B3727" s="4125"/>
      <c r="C3727" s="2844" t="s">
        <v>16998</v>
      </c>
      <c r="D3727" s="2844" t="s">
        <v>16999</v>
      </c>
      <c r="E3727" s="2844" t="s">
        <v>1826</v>
      </c>
      <c r="F3727" s="2844">
        <v>17</v>
      </c>
      <c r="G3727" s="2844"/>
      <c r="H3727" s="2844">
        <v>4338.2299999999996</v>
      </c>
      <c r="I3727" s="2844"/>
      <c r="J3727" s="4125"/>
    </row>
    <row r="3728" spans="1:10">
      <c r="A3728" s="4441"/>
      <c r="B3728" s="4125"/>
      <c r="C3728" s="2844" t="s">
        <v>17000</v>
      </c>
      <c r="D3728" s="2844" t="s">
        <v>17001</v>
      </c>
      <c r="E3728" s="2844" t="s">
        <v>1826</v>
      </c>
      <c r="F3728" s="2844">
        <v>8</v>
      </c>
      <c r="G3728" s="2844"/>
      <c r="H3728" s="2844">
        <v>1169.52</v>
      </c>
      <c r="I3728" s="2844"/>
      <c r="J3728" s="4125"/>
    </row>
    <row r="3729" spans="1:10" ht="25.5">
      <c r="A3729" s="4441"/>
      <c r="B3729" s="4125"/>
      <c r="C3729" s="1330" t="s">
        <v>17002</v>
      </c>
      <c r="D3729" s="2844" t="s">
        <v>17003</v>
      </c>
      <c r="E3729" s="2844" t="s">
        <v>1826</v>
      </c>
      <c r="F3729" s="2844">
        <v>2</v>
      </c>
      <c r="G3729" s="2844"/>
      <c r="H3729" s="2844">
        <v>1318.54</v>
      </c>
      <c r="I3729" s="2844"/>
      <c r="J3729" s="4125"/>
    </row>
    <row r="3730" spans="1:10">
      <c r="A3730" s="4441"/>
      <c r="B3730" s="4125"/>
      <c r="C3730" s="2844" t="s">
        <v>17004</v>
      </c>
      <c r="D3730" s="2844" t="s">
        <v>17005</v>
      </c>
      <c r="E3730" s="2844" t="s">
        <v>1826</v>
      </c>
      <c r="F3730" s="2844">
        <v>6</v>
      </c>
      <c r="G3730" s="2844"/>
      <c r="H3730" s="2844">
        <v>1662.04</v>
      </c>
      <c r="I3730" s="2844"/>
      <c r="J3730" s="4125"/>
    </row>
    <row r="3731" spans="1:10">
      <c r="A3731" s="4441"/>
      <c r="B3731" s="4125"/>
      <c r="C3731" s="2844" t="s">
        <v>17006</v>
      </c>
      <c r="D3731" s="2844" t="s">
        <v>17007</v>
      </c>
      <c r="E3731" s="2844" t="s">
        <v>1826</v>
      </c>
      <c r="F3731" s="2844">
        <v>6</v>
      </c>
      <c r="G3731" s="2844"/>
      <c r="H3731" s="2844">
        <v>1662.04</v>
      </c>
      <c r="I3731" s="2844"/>
      <c r="J3731" s="4125"/>
    </row>
    <row r="3732" spans="1:10">
      <c r="A3732" s="4441"/>
      <c r="B3732" s="4125"/>
      <c r="C3732" s="2844" t="s">
        <v>17008</v>
      </c>
      <c r="D3732" s="2844" t="s">
        <v>17009</v>
      </c>
      <c r="E3732" s="2844" t="s">
        <v>1463</v>
      </c>
      <c r="F3732" s="2844">
        <v>13</v>
      </c>
      <c r="G3732" s="2844"/>
      <c r="H3732" s="2844">
        <v>1193.31</v>
      </c>
      <c r="I3732" s="2844"/>
      <c r="J3732" s="4125"/>
    </row>
    <row r="3733" spans="1:10">
      <c r="A3733" s="4442"/>
      <c r="B3733" s="4126"/>
      <c r="C3733" s="2844" t="s">
        <v>17010</v>
      </c>
      <c r="D3733" s="2844" t="s">
        <v>17011</v>
      </c>
      <c r="E3733" s="2844" t="s">
        <v>1463</v>
      </c>
      <c r="F3733" s="2844">
        <v>67</v>
      </c>
      <c r="G3733" s="2844"/>
      <c r="H3733" s="2844">
        <v>5767.1</v>
      </c>
      <c r="I3733" s="2844"/>
      <c r="J3733" s="4126"/>
    </row>
    <row r="3734" spans="1:10" ht="63.75">
      <c r="A3734" s="4440"/>
      <c r="B3734" s="4447" t="s">
        <v>17012</v>
      </c>
      <c r="C3734" s="1296" t="s">
        <v>17013</v>
      </c>
      <c r="D3734" s="2844"/>
      <c r="E3734" s="2844" t="s">
        <v>1826</v>
      </c>
      <c r="F3734" s="2844">
        <v>1</v>
      </c>
      <c r="G3734" s="2844"/>
      <c r="H3734" s="851">
        <v>219943.28</v>
      </c>
      <c r="I3734" s="2844"/>
      <c r="J3734" s="4447" t="s">
        <v>16986</v>
      </c>
    </row>
    <row r="3735" spans="1:10">
      <c r="A3735" s="4441"/>
      <c r="B3735" s="4125"/>
      <c r="C3735" s="2844" t="s">
        <v>16195</v>
      </c>
      <c r="D3735" s="2844" t="s">
        <v>17014</v>
      </c>
      <c r="E3735" s="2844" t="s">
        <v>1826</v>
      </c>
      <c r="F3735" s="2844">
        <v>22</v>
      </c>
      <c r="G3735" s="2844"/>
      <c r="H3735" s="2844">
        <v>44715.68</v>
      </c>
      <c r="I3735" s="2844"/>
      <c r="J3735" s="4125"/>
    </row>
    <row r="3736" spans="1:10">
      <c r="A3736" s="4441"/>
      <c r="B3736" s="4125"/>
      <c r="C3736" s="2844" t="s">
        <v>17015</v>
      </c>
      <c r="D3736" s="2844" t="s">
        <v>17016</v>
      </c>
      <c r="E3736" s="2844" t="s">
        <v>1826</v>
      </c>
      <c r="F3736" s="2844">
        <v>22</v>
      </c>
      <c r="G3736" s="2844"/>
      <c r="H3736" s="2844">
        <v>103231.28</v>
      </c>
      <c r="I3736" s="2844"/>
      <c r="J3736" s="4125"/>
    </row>
    <row r="3737" spans="1:10">
      <c r="A3737" s="4441"/>
      <c r="B3737" s="4125"/>
      <c r="C3737" s="2844" t="s">
        <v>17017</v>
      </c>
      <c r="D3737" s="2844" t="s">
        <v>17018</v>
      </c>
      <c r="E3737" s="2844" t="s">
        <v>1826</v>
      </c>
      <c r="F3737" s="2844">
        <v>22</v>
      </c>
      <c r="G3737" s="2844"/>
      <c r="H3737" s="2844">
        <v>34584.46</v>
      </c>
      <c r="I3737" s="2844"/>
      <c r="J3737" s="4125"/>
    </row>
    <row r="3738" spans="1:10" ht="38.25">
      <c r="A3738" s="4441"/>
      <c r="B3738" s="4125"/>
      <c r="C3738" s="1330" t="s">
        <v>17019</v>
      </c>
      <c r="D3738" s="2844" t="s">
        <v>17020</v>
      </c>
      <c r="E3738" s="2844" t="s">
        <v>1826</v>
      </c>
      <c r="F3738" s="2844">
        <v>1</v>
      </c>
      <c r="G3738" s="2844"/>
      <c r="H3738" s="2844">
        <v>24771.16</v>
      </c>
      <c r="I3738" s="2844"/>
      <c r="J3738" s="4125"/>
    </row>
    <row r="3739" spans="1:10">
      <c r="A3739" s="4441"/>
      <c r="B3739" s="4125"/>
      <c r="C3739" s="2844" t="s">
        <v>17021</v>
      </c>
      <c r="D3739" s="2844" t="s">
        <v>17022</v>
      </c>
      <c r="E3739" s="2844" t="s">
        <v>1826</v>
      </c>
      <c r="F3739" s="2844">
        <v>1</v>
      </c>
      <c r="G3739" s="2844"/>
      <c r="H3739" s="2844">
        <v>2857.88</v>
      </c>
      <c r="I3739" s="2844"/>
      <c r="J3739" s="4125"/>
    </row>
    <row r="3740" spans="1:10">
      <c r="A3740" s="4441"/>
      <c r="B3740" s="4125"/>
      <c r="C3740" s="2844" t="s">
        <v>14895</v>
      </c>
      <c r="D3740" s="2844" t="s">
        <v>17023</v>
      </c>
      <c r="E3740" s="2844" t="s">
        <v>1826</v>
      </c>
      <c r="F3740" s="2844">
        <v>1</v>
      </c>
      <c r="G3740" s="2844"/>
      <c r="H3740" s="2844">
        <v>231.82</v>
      </c>
      <c r="I3740" s="2844"/>
      <c r="J3740" s="4125"/>
    </row>
    <row r="3741" spans="1:10" ht="38.25">
      <c r="A3741" s="4441"/>
      <c r="B3741" s="4125"/>
      <c r="C3741" s="1330" t="s">
        <v>17024</v>
      </c>
      <c r="D3741" s="2844" t="s">
        <v>17025</v>
      </c>
      <c r="E3741" s="2844" t="s">
        <v>1826</v>
      </c>
      <c r="F3741" s="2844">
        <v>3</v>
      </c>
      <c r="G3741" s="2844"/>
      <c r="H3741" s="2844">
        <v>1216.71</v>
      </c>
      <c r="I3741" s="2844"/>
      <c r="J3741" s="4125"/>
    </row>
    <row r="3742" spans="1:10" ht="38.25">
      <c r="A3742" s="4441"/>
      <c r="B3742" s="4125"/>
      <c r="C3742" s="1330" t="s">
        <v>17024</v>
      </c>
      <c r="D3742" s="2844" t="s">
        <v>17025</v>
      </c>
      <c r="E3742" s="2844" t="s">
        <v>1826</v>
      </c>
      <c r="F3742" s="2844">
        <v>1</v>
      </c>
      <c r="G3742" s="2844"/>
      <c r="H3742" s="2844">
        <v>103.86</v>
      </c>
      <c r="I3742" s="2844"/>
      <c r="J3742" s="4125"/>
    </row>
    <row r="3743" spans="1:10">
      <c r="A3743" s="4442"/>
      <c r="B3743" s="4126"/>
      <c r="C3743" s="2844" t="s">
        <v>17026</v>
      </c>
      <c r="D3743" s="2844" t="s">
        <v>17027</v>
      </c>
      <c r="E3743" s="2844" t="s">
        <v>1826</v>
      </c>
      <c r="F3743" s="2844">
        <v>1</v>
      </c>
      <c r="G3743" s="2844"/>
      <c r="H3743" s="2844">
        <v>8230.43</v>
      </c>
      <c r="I3743" s="2844"/>
      <c r="J3743" s="4126"/>
    </row>
    <row r="3744" spans="1:10" ht="57">
      <c r="A3744" s="4440"/>
      <c r="B3744" s="4447" t="s">
        <v>17028</v>
      </c>
      <c r="C3744" s="3229" t="s">
        <v>17029</v>
      </c>
      <c r="D3744" s="2844"/>
      <c r="E3744" s="2844"/>
      <c r="F3744" s="851">
        <v>22</v>
      </c>
      <c r="G3744" s="2844"/>
      <c r="H3744" s="1380">
        <v>14850</v>
      </c>
      <c r="I3744" s="2844"/>
      <c r="J3744" s="4447" t="s">
        <v>17030</v>
      </c>
    </row>
    <row r="3745" spans="1:10">
      <c r="A3745" s="4441"/>
      <c r="B3745" s="4125"/>
      <c r="C3745" s="2844" t="s">
        <v>14057</v>
      </c>
      <c r="D3745" s="2844" t="s">
        <v>15041</v>
      </c>
      <c r="E3745" s="2844" t="s">
        <v>2081</v>
      </c>
      <c r="F3745" s="2844">
        <v>22</v>
      </c>
      <c r="G3745" s="2844"/>
      <c r="H3745" s="1814">
        <v>6600</v>
      </c>
      <c r="I3745" s="2844"/>
      <c r="J3745" s="4125"/>
    </row>
    <row r="3746" spans="1:10">
      <c r="A3746" s="4441"/>
      <c r="B3746" s="4125"/>
      <c r="C3746" s="1411" t="s">
        <v>14060</v>
      </c>
      <c r="D3746" s="1411" t="s">
        <v>15021</v>
      </c>
      <c r="E3746" s="1411" t="s">
        <v>1826</v>
      </c>
      <c r="F3746" s="1411">
        <v>3</v>
      </c>
      <c r="G3746" s="1411"/>
      <c r="H3746" s="3261">
        <v>360</v>
      </c>
      <c r="I3746" s="1411"/>
      <c r="J3746" s="4125"/>
    </row>
    <row r="3747" spans="1:10">
      <c r="A3747" s="4441"/>
      <c r="B3747" s="4125"/>
      <c r="C3747" s="1411" t="s">
        <v>10992</v>
      </c>
      <c r="D3747" s="1411" t="s">
        <v>14228</v>
      </c>
      <c r="E3747" s="1411" t="s">
        <v>2382</v>
      </c>
      <c r="F3747" s="1411">
        <v>12</v>
      </c>
      <c r="G3747" s="1411"/>
      <c r="H3747" s="3261">
        <v>4692</v>
      </c>
      <c r="I3747" s="1411"/>
      <c r="J3747" s="4125"/>
    </row>
    <row r="3748" spans="1:10">
      <c r="A3748" s="4441"/>
      <c r="B3748" s="4125"/>
      <c r="C3748" s="1411" t="s">
        <v>15037</v>
      </c>
      <c r="D3748" s="1411" t="s">
        <v>15042</v>
      </c>
      <c r="E3748" s="1411" t="s">
        <v>1826</v>
      </c>
      <c r="F3748" s="1411">
        <v>10</v>
      </c>
      <c r="G3748" s="1411"/>
      <c r="H3748" s="3261">
        <v>2500</v>
      </c>
      <c r="I3748" s="1411"/>
      <c r="J3748" s="4125"/>
    </row>
    <row r="3749" spans="1:10">
      <c r="A3749" s="4442"/>
      <c r="B3749" s="4126"/>
      <c r="C3749" s="2844" t="s">
        <v>15037</v>
      </c>
      <c r="D3749" s="1411" t="s">
        <v>15043</v>
      </c>
      <c r="E3749" s="1411" t="s">
        <v>1826</v>
      </c>
      <c r="F3749" s="1411">
        <v>2</v>
      </c>
      <c r="G3749" s="1411"/>
      <c r="H3749" s="3261">
        <v>698</v>
      </c>
      <c r="I3749" s="1411"/>
      <c r="J3749" s="4126"/>
    </row>
    <row r="3750" spans="1:10" ht="28.5">
      <c r="A3750" s="4440"/>
      <c r="B3750" s="4447" t="s">
        <v>17031</v>
      </c>
      <c r="C3750" s="3229" t="s">
        <v>17032</v>
      </c>
      <c r="D3750" s="1411"/>
      <c r="E3750" s="1411"/>
      <c r="F3750" s="1411">
        <v>300</v>
      </c>
      <c r="G3750" s="1411"/>
      <c r="H3750" s="3262">
        <v>1394028</v>
      </c>
      <c r="I3750" s="1411"/>
      <c r="J3750" s="4447" t="s">
        <v>17033</v>
      </c>
    </row>
    <row r="3751" spans="1:10">
      <c r="A3751" s="4441"/>
      <c r="B3751" s="4125"/>
      <c r="C3751" s="2844" t="s">
        <v>16570</v>
      </c>
      <c r="D3751" s="2844" t="s">
        <v>17034</v>
      </c>
      <c r="E3751" s="2844" t="s">
        <v>1463</v>
      </c>
      <c r="F3751" s="2844">
        <v>300</v>
      </c>
      <c r="G3751" s="2844"/>
      <c r="H3751" s="1814">
        <v>91466</v>
      </c>
      <c r="I3751" s="2844"/>
      <c r="J3751" s="4125"/>
    </row>
    <row r="3752" spans="1:10">
      <c r="A3752" s="4441"/>
      <c r="B3752" s="4125"/>
      <c r="C3752" s="2844" t="s">
        <v>17035</v>
      </c>
      <c r="D3752" s="2844"/>
      <c r="E3752" s="2844" t="s">
        <v>1826</v>
      </c>
      <c r="F3752" s="2844">
        <v>22</v>
      </c>
      <c r="G3752" s="2844"/>
      <c r="H3752" s="1814">
        <v>649991</v>
      </c>
      <c r="I3752" s="2844"/>
      <c r="J3752" s="4125"/>
    </row>
    <row r="3753" spans="1:10">
      <c r="A3753" s="4441"/>
      <c r="B3753" s="4125"/>
      <c r="C3753" s="2844" t="s">
        <v>17036</v>
      </c>
      <c r="D3753" s="2844" t="s">
        <v>17037</v>
      </c>
      <c r="E3753" s="2844" t="s">
        <v>1463</v>
      </c>
      <c r="F3753" s="2844">
        <v>7</v>
      </c>
      <c r="G3753" s="2844"/>
      <c r="H3753" s="1814">
        <v>8995</v>
      </c>
      <c r="I3753" s="2844"/>
      <c r="J3753" s="4125"/>
    </row>
    <row r="3754" spans="1:10">
      <c r="A3754" s="4441"/>
      <c r="B3754" s="4125"/>
      <c r="C3754" s="2844" t="s">
        <v>17038</v>
      </c>
      <c r="D3754" s="2844"/>
      <c r="E3754" s="2844" t="s">
        <v>1826</v>
      </c>
      <c r="F3754" s="2844">
        <v>22</v>
      </c>
      <c r="G3754" s="2844"/>
      <c r="H3754" s="1814">
        <v>38006</v>
      </c>
      <c r="I3754" s="2844"/>
      <c r="J3754" s="4125"/>
    </row>
    <row r="3755" spans="1:10">
      <c r="A3755" s="4441"/>
      <c r="B3755" s="4125"/>
      <c r="C3755" s="2844" t="s">
        <v>14119</v>
      </c>
      <c r="D3755" s="2844" t="s">
        <v>17039</v>
      </c>
      <c r="E3755" s="2844" t="s">
        <v>1826</v>
      </c>
      <c r="F3755" s="2844">
        <v>44</v>
      </c>
      <c r="G3755" s="2844"/>
      <c r="H3755" s="1814">
        <v>184822</v>
      </c>
      <c r="I3755" s="2844"/>
      <c r="J3755" s="4125"/>
    </row>
    <row r="3756" spans="1:10">
      <c r="A3756" s="4441"/>
      <c r="B3756" s="4125"/>
      <c r="C3756" s="2844" t="s">
        <v>14121</v>
      </c>
      <c r="D3756" s="2844" t="s">
        <v>17040</v>
      </c>
      <c r="E3756" s="2844" t="s">
        <v>1826</v>
      </c>
      <c r="F3756" s="2844">
        <v>44</v>
      </c>
      <c r="G3756" s="2844"/>
      <c r="H3756" s="1814">
        <v>7384</v>
      </c>
      <c r="I3756" s="2844"/>
      <c r="J3756" s="4125"/>
    </row>
    <row r="3757" spans="1:10">
      <c r="A3757" s="4441"/>
      <c r="B3757" s="4125"/>
      <c r="C3757" s="2844" t="s">
        <v>17041</v>
      </c>
      <c r="D3757" s="2844"/>
      <c r="E3757" s="2844" t="s">
        <v>1826</v>
      </c>
      <c r="F3757" s="2844">
        <v>88</v>
      </c>
      <c r="G3757" s="3236"/>
      <c r="H3757" s="1814">
        <v>1765</v>
      </c>
      <c r="I3757" s="2844"/>
      <c r="J3757" s="4125"/>
    </row>
    <row r="3758" spans="1:10">
      <c r="A3758" s="4441"/>
      <c r="B3758" s="4125"/>
      <c r="C3758" s="2844" t="s">
        <v>16998</v>
      </c>
      <c r="D3758" s="2844">
        <v>8334</v>
      </c>
      <c r="E3758" s="2844" t="s">
        <v>1826</v>
      </c>
      <c r="F3758" s="2844">
        <v>2</v>
      </c>
      <c r="G3758" s="3236"/>
      <c r="H3758" s="1814">
        <v>120</v>
      </c>
      <c r="I3758" s="2844"/>
      <c r="J3758" s="4125"/>
    </row>
    <row r="3759" spans="1:10">
      <c r="A3759" s="4441"/>
      <c r="B3759" s="4125"/>
      <c r="C3759" s="2844" t="s">
        <v>17042</v>
      </c>
      <c r="D3759" s="2844"/>
      <c r="E3759" s="2844" t="s">
        <v>1826</v>
      </c>
      <c r="F3759" s="2844">
        <v>93</v>
      </c>
      <c r="G3759" s="2844"/>
      <c r="H3759" s="1814">
        <v>136073</v>
      </c>
      <c r="I3759" s="2844"/>
      <c r="J3759" s="4125"/>
    </row>
    <row r="3760" spans="1:10">
      <c r="A3760" s="4441"/>
      <c r="B3760" s="4125"/>
      <c r="C3760" s="2844" t="s">
        <v>17043</v>
      </c>
      <c r="D3760" s="2844"/>
      <c r="E3760" s="2844" t="s">
        <v>1826</v>
      </c>
      <c r="F3760" s="2844">
        <v>1</v>
      </c>
      <c r="G3760" s="2882"/>
      <c r="H3760" s="1814">
        <v>37</v>
      </c>
      <c r="I3760" s="2844"/>
      <c r="J3760" s="4125"/>
    </row>
    <row r="3761" spans="1:10">
      <c r="A3761" s="4441"/>
      <c r="B3761" s="4125"/>
      <c r="C3761" s="2844" t="s">
        <v>17044</v>
      </c>
      <c r="D3761" s="2844"/>
      <c r="E3761" s="2844" t="s">
        <v>1826</v>
      </c>
      <c r="F3761" s="2844">
        <v>3</v>
      </c>
      <c r="G3761" s="2844"/>
      <c r="H3761" s="1814">
        <v>266</v>
      </c>
      <c r="I3761" s="2844"/>
      <c r="J3761" s="4125"/>
    </row>
    <row r="3762" spans="1:10">
      <c r="A3762" s="4441"/>
      <c r="B3762" s="4125"/>
      <c r="C3762" s="2844" t="s">
        <v>17045</v>
      </c>
      <c r="D3762" s="2844"/>
      <c r="E3762" s="2844" t="s">
        <v>1826</v>
      </c>
      <c r="F3762" s="2844">
        <v>1</v>
      </c>
      <c r="G3762" s="2844"/>
      <c r="H3762" s="1814">
        <v>1992</v>
      </c>
      <c r="I3762" s="2844"/>
      <c r="J3762" s="4125"/>
    </row>
    <row r="3763" spans="1:10">
      <c r="A3763" s="4441"/>
      <c r="B3763" s="4125"/>
      <c r="C3763" s="2844" t="s">
        <v>15052</v>
      </c>
      <c r="D3763" s="2844" t="s">
        <v>14152</v>
      </c>
      <c r="E3763" s="2844" t="s">
        <v>1826</v>
      </c>
      <c r="F3763" s="2844">
        <v>1</v>
      </c>
      <c r="G3763" s="2844"/>
      <c r="H3763" s="1814">
        <v>4565</v>
      </c>
      <c r="I3763" s="2844"/>
      <c r="J3763" s="4125"/>
    </row>
    <row r="3764" spans="1:10">
      <c r="A3764" s="4441"/>
      <c r="B3764" s="4125"/>
      <c r="C3764" s="2844" t="s">
        <v>15052</v>
      </c>
      <c r="D3764" s="2844" t="s">
        <v>17046</v>
      </c>
      <c r="E3764" s="2844" t="s">
        <v>1826</v>
      </c>
      <c r="F3764" s="2844">
        <v>2</v>
      </c>
      <c r="G3764" s="2844"/>
      <c r="H3764" s="1814">
        <v>1904</v>
      </c>
      <c r="I3764" s="2844"/>
      <c r="J3764" s="4125"/>
    </row>
    <row r="3765" spans="1:10">
      <c r="A3765" s="4441"/>
      <c r="B3765" s="4125"/>
      <c r="C3765" s="2844" t="s">
        <v>15052</v>
      </c>
      <c r="D3765" s="2844" t="s">
        <v>17047</v>
      </c>
      <c r="E3765" s="2844" t="s">
        <v>1826</v>
      </c>
      <c r="F3765" s="2844">
        <v>1</v>
      </c>
      <c r="G3765" s="2844"/>
      <c r="H3765" s="1814">
        <v>4242</v>
      </c>
      <c r="I3765" s="2844"/>
      <c r="J3765" s="4125"/>
    </row>
    <row r="3766" spans="1:10">
      <c r="A3766" s="4441"/>
      <c r="B3766" s="4125"/>
      <c r="C3766" s="2844" t="s">
        <v>17048</v>
      </c>
      <c r="D3766" s="2844" t="s">
        <v>17049</v>
      </c>
      <c r="E3766" s="2844" t="s">
        <v>1826</v>
      </c>
      <c r="F3766" s="2844">
        <v>1</v>
      </c>
      <c r="G3766" s="2844"/>
      <c r="H3766" s="1814">
        <v>4517</v>
      </c>
      <c r="I3766" s="2844"/>
      <c r="J3766" s="4125"/>
    </row>
    <row r="3767" spans="1:10">
      <c r="A3767" s="4441"/>
      <c r="B3767" s="4125"/>
      <c r="C3767" s="2844" t="s">
        <v>15052</v>
      </c>
      <c r="D3767" s="2844" t="s">
        <v>14338</v>
      </c>
      <c r="E3767" s="2844" t="s">
        <v>1826</v>
      </c>
      <c r="F3767" s="2844">
        <v>32</v>
      </c>
      <c r="G3767" s="2844"/>
      <c r="H3767" s="1814">
        <v>5188</v>
      </c>
      <c r="I3767" s="2844"/>
      <c r="J3767" s="4125"/>
    </row>
    <row r="3768" spans="1:10">
      <c r="A3768" s="4441"/>
      <c r="B3768" s="4125"/>
      <c r="C3768" s="2844" t="s">
        <v>17050</v>
      </c>
      <c r="D3768" s="2844"/>
      <c r="E3768" s="2844" t="s">
        <v>1826</v>
      </c>
      <c r="F3768" s="2844">
        <v>1</v>
      </c>
      <c r="G3768" s="2882"/>
      <c r="H3768" s="1814">
        <v>3808</v>
      </c>
      <c r="I3768" s="2844"/>
      <c r="J3768" s="4125"/>
    </row>
    <row r="3769" spans="1:10">
      <c r="A3769" s="4441"/>
      <c r="B3769" s="4125"/>
      <c r="C3769" s="2844" t="s">
        <v>17051</v>
      </c>
      <c r="D3769" s="2844"/>
      <c r="E3769" s="2844" t="s">
        <v>1826</v>
      </c>
      <c r="F3769" s="2844">
        <v>2</v>
      </c>
      <c r="G3769" s="2844"/>
      <c r="H3769" s="1814">
        <v>3769</v>
      </c>
      <c r="I3769" s="2844"/>
      <c r="J3769" s="4125"/>
    </row>
    <row r="3770" spans="1:10">
      <c r="A3770" s="4441"/>
      <c r="B3770" s="4125"/>
      <c r="C3770" s="2844" t="s">
        <v>17052</v>
      </c>
      <c r="D3770" s="2844"/>
      <c r="E3770" s="2844" t="s">
        <v>1463</v>
      </c>
      <c r="F3770" s="2844">
        <v>100</v>
      </c>
      <c r="G3770" s="2844"/>
      <c r="H3770" s="1814">
        <v>5692</v>
      </c>
      <c r="I3770" s="2844"/>
      <c r="J3770" s="4125"/>
    </row>
    <row r="3771" spans="1:10">
      <c r="A3771" s="4441"/>
      <c r="B3771" s="4125"/>
      <c r="C3771" s="2844" t="s">
        <v>17053</v>
      </c>
      <c r="D3771" s="2844"/>
      <c r="E3771" s="2844" t="s">
        <v>1826</v>
      </c>
      <c r="F3771" s="2844">
        <v>5</v>
      </c>
      <c r="G3771" s="2844"/>
      <c r="H3771" s="1814">
        <v>23570</v>
      </c>
      <c r="I3771" s="2844"/>
      <c r="J3771" s="4125"/>
    </row>
    <row r="3772" spans="1:10">
      <c r="A3772" s="4441"/>
      <c r="B3772" s="4125"/>
      <c r="C3772" s="2844" t="s">
        <v>17054</v>
      </c>
      <c r="D3772" s="2844"/>
      <c r="E3772" s="2844" t="s">
        <v>1826</v>
      </c>
      <c r="F3772" s="2844">
        <v>5</v>
      </c>
      <c r="G3772" s="2844"/>
      <c r="H3772" s="1814">
        <v>2303</v>
      </c>
      <c r="I3772" s="2844"/>
      <c r="J3772" s="4125"/>
    </row>
    <row r="3773" spans="1:10">
      <c r="A3773" s="4441"/>
      <c r="B3773" s="4125"/>
      <c r="C3773" s="2844" t="s">
        <v>16998</v>
      </c>
      <c r="D3773" s="2844" t="s">
        <v>14236</v>
      </c>
      <c r="E3773" s="2844" t="s">
        <v>1826</v>
      </c>
      <c r="F3773" s="2844">
        <v>5</v>
      </c>
      <c r="G3773" s="2844"/>
      <c r="H3773" s="1814">
        <v>907</v>
      </c>
      <c r="I3773" s="2844"/>
      <c r="J3773" s="4125"/>
    </row>
    <row r="3774" spans="1:10">
      <c r="A3774" s="4441"/>
      <c r="B3774" s="4125"/>
      <c r="C3774" s="2844" t="s">
        <v>17055</v>
      </c>
      <c r="D3774" s="2844"/>
      <c r="E3774" s="2844" t="s">
        <v>1826</v>
      </c>
      <c r="F3774" s="2844">
        <v>5</v>
      </c>
      <c r="G3774" s="2844"/>
      <c r="H3774" s="1814">
        <v>2714</v>
      </c>
      <c r="I3774" s="2844"/>
      <c r="J3774" s="4125"/>
    </row>
    <row r="3775" spans="1:10">
      <c r="A3775" s="4441"/>
      <c r="B3775" s="4125"/>
      <c r="C3775" s="2844" t="s">
        <v>17056</v>
      </c>
      <c r="D3775" s="2844"/>
      <c r="E3775" s="2844" t="s">
        <v>1826</v>
      </c>
      <c r="F3775" s="2844">
        <v>5</v>
      </c>
      <c r="G3775" s="2844"/>
      <c r="H3775" s="1814">
        <v>1888</v>
      </c>
      <c r="I3775" s="2844"/>
      <c r="J3775" s="4125"/>
    </row>
    <row r="3776" spans="1:10">
      <c r="A3776" s="4441"/>
      <c r="B3776" s="4125"/>
      <c r="C3776" s="2844" t="s">
        <v>17057</v>
      </c>
      <c r="D3776" s="2844"/>
      <c r="E3776" s="2844" t="s">
        <v>1826</v>
      </c>
      <c r="F3776" s="2844">
        <v>5</v>
      </c>
      <c r="G3776" s="2844"/>
      <c r="H3776" s="1814">
        <v>112</v>
      </c>
      <c r="I3776" s="2844"/>
      <c r="J3776" s="4125"/>
    </row>
    <row r="3777" spans="1:10">
      <c r="A3777" s="4441"/>
      <c r="B3777" s="4125"/>
      <c r="C3777" s="2844" t="s">
        <v>17058</v>
      </c>
      <c r="D3777" s="2844"/>
      <c r="E3777" s="2844" t="s">
        <v>1826</v>
      </c>
      <c r="F3777" s="2844">
        <v>20</v>
      </c>
      <c r="G3777" s="2844"/>
      <c r="H3777" s="1814">
        <v>142</v>
      </c>
      <c r="I3777" s="2844"/>
      <c r="J3777" s="4125"/>
    </row>
    <row r="3778" spans="1:10">
      <c r="A3778" s="4441"/>
      <c r="B3778" s="4125"/>
      <c r="C3778" s="2844" t="s">
        <v>17059</v>
      </c>
      <c r="D3778" s="2844"/>
      <c r="E3778" s="2844" t="s">
        <v>1826</v>
      </c>
      <c r="F3778" s="2844">
        <v>2</v>
      </c>
      <c r="G3778" s="2844"/>
      <c r="H3778" s="1814">
        <v>212</v>
      </c>
      <c r="I3778" s="2844"/>
      <c r="J3778" s="4125"/>
    </row>
    <row r="3779" spans="1:10">
      <c r="A3779" s="4441"/>
      <c r="B3779" s="4125"/>
      <c r="C3779" s="2844" t="s">
        <v>17060</v>
      </c>
      <c r="D3779" s="2844"/>
      <c r="E3779" s="2844" t="s">
        <v>1463</v>
      </c>
      <c r="F3779" s="2844">
        <v>53</v>
      </c>
      <c r="G3779" s="2844"/>
      <c r="H3779" s="1814">
        <v>40678</v>
      </c>
      <c r="I3779" s="2844"/>
      <c r="J3779" s="4125"/>
    </row>
    <row r="3780" spans="1:10">
      <c r="A3780" s="4441"/>
      <c r="B3780" s="4125"/>
      <c r="C3780" s="2844" t="s">
        <v>17061</v>
      </c>
      <c r="D3780" s="2844" t="s">
        <v>17062</v>
      </c>
      <c r="E3780" s="2844" t="s">
        <v>1463</v>
      </c>
      <c r="F3780" s="2844">
        <v>12</v>
      </c>
      <c r="G3780" s="2844"/>
      <c r="H3780" s="1814">
        <v>37920</v>
      </c>
      <c r="I3780" s="2844"/>
      <c r="J3780" s="4125"/>
    </row>
    <row r="3781" spans="1:10">
      <c r="A3781" s="4441"/>
      <c r="B3781" s="4125"/>
      <c r="C3781" s="3308" t="s">
        <v>14087</v>
      </c>
      <c r="D3781" s="2844" t="s">
        <v>14484</v>
      </c>
      <c r="E3781" s="2844" t="s">
        <v>1463</v>
      </c>
      <c r="F3781" s="2844">
        <v>10</v>
      </c>
      <c r="G3781" s="2844"/>
      <c r="H3781" s="1814">
        <v>864</v>
      </c>
      <c r="I3781" s="2844"/>
      <c r="J3781" s="4125"/>
    </row>
    <row r="3782" spans="1:10">
      <c r="A3782" s="4441"/>
      <c r="B3782" s="4125"/>
      <c r="C3782" s="2844" t="s">
        <v>17063</v>
      </c>
      <c r="D3782" s="2844" t="s">
        <v>17064</v>
      </c>
      <c r="E3782" s="2844" t="s">
        <v>1463</v>
      </c>
      <c r="F3782" s="2844">
        <v>80</v>
      </c>
      <c r="G3782" s="2844"/>
      <c r="H3782" s="1814">
        <v>118646</v>
      </c>
      <c r="I3782" s="2844"/>
      <c r="J3782" s="4125"/>
    </row>
    <row r="3783" spans="1:10">
      <c r="A3783" s="4441"/>
      <c r="B3783" s="4125"/>
      <c r="C3783" s="2844" t="s">
        <v>17065</v>
      </c>
      <c r="D3783" s="2844"/>
      <c r="E3783" s="2844" t="s">
        <v>1826</v>
      </c>
      <c r="F3783" s="2844">
        <v>4</v>
      </c>
      <c r="G3783" s="2844"/>
      <c r="H3783" s="1814">
        <v>458</v>
      </c>
      <c r="I3783" s="2844"/>
      <c r="J3783" s="4125"/>
    </row>
    <row r="3784" spans="1:10">
      <c r="A3784" s="4441"/>
      <c r="B3784" s="4125"/>
      <c r="C3784" s="2844" t="s">
        <v>17042</v>
      </c>
      <c r="D3784" s="2844"/>
      <c r="E3784" s="2844" t="s">
        <v>1826</v>
      </c>
      <c r="F3784" s="2844">
        <v>8</v>
      </c>
      <c r="G3784" s="2844"/>
      <c r="H3784" s="1814">
        <v>2342</v>
      </c>
      <c r="I3784" s="2844"/>
      <c r="J3784" s="4125"/>
    </row>
    <row r="3785" spans="1:10">
      <c r="A3785" s="4441"/>
      <c r="B3785" s="4125"/>
      <c r="C3785" s="2844" t="s">
        <v>17066</v>
      </c>
      <c r="D3785" s="2844"/>
      <c r="E3785" s="2844" t="s">
        <v>1826</v>
      </c>
      <c r="F3785" s="2844">
        <v>1</v>
      </c>
      <c r="G3785" s="2844"/>
      <c r="H3785" s="1814">
        <v>2407</v>
      </c>
      <c r="I3785" s="2844"/>
      <c r="J3785" s="4125"/>
    </row>
    <row r="3786" spans="1:10">
      <c r="A3786" s="4442"/>
      <c r="B3786" s="4126"/>
      <c r="C3786" s="2844" t="s">
        <v>17067</v>
      </c>
      <c r="D3786" s="2844" t="s">
        <v>14152</v>
      </c>
      <c r="E3786" s="2844" t="s">
        <v>1826</v>
      </c>
      <c r="F3786" s="2844"/>
      <c r="G3786" s="2844"/>
      <c r="H3786" s="1814">
        <v>4263</v>
      </c>
      <c r="I3786" s="2844"/>
      <c r="J3786" s="4126"/>
    </row>
    <row r="3787" spans="1:10" ht="57">
      <c r="A3787" s="4459"/>
      <c r="B3787" s="4447" t="s">
        <v>17068</v>
      </c>
      <c r="C3787" s="3229" t="s">
        <v>17069</v>
      </c>
      <c r="D3787" s="2844"/>
      <c r="E3787" s="2844"/>
      <c r="F3787" s="851">
        <v>1299</v>
      </c>
      <c r="G3787" s="2844"/>
      <c r="H3787" s="2882"/>
      <c r="I3787" s="2844"/>
      <c r="J3787" s="4447" t="s">
        <v>17070</v>
      </c>
    </row>
    <row r="3788" spans="1:10">
      <c r="A3788" s="4460"/>
      <c r="B3788" s="4125"/>
      <c r="C3788" s="2844" t="s">
        <v>14255</v>
      </c>
      <c r="D3788" s="2844" t="s">
        <v>17071</v>
      </c>
      <c r="E3788" s="2844" t="s">
        <v>1463</v>
      </c>
      <c r="F3788" s="2844">
        <v>1299</v>
      </c>
      <c r="G3788" s="2844"/>
      <c r="H3788" s="2844"/>
      <c r="I3788" s="2844"/>
      <c r="J3788" s="4125"/>
    </row>
    <row r="3789" spans="1:10">
      <c r="A3789" s="4460"/>
      <c r="B3789" s="4125"/>
      <c r="C3789" s="2844" t="s">
        <v>17072</v>
      </c>
      <c r="D3789" s="2844"/>
      <c r="E3789" s="2844" t="s">
        <v>1826</v>
      </c>
      <c r="F3789" s="2844">
        <v>27</v>
      </c>
      <c r="G3789" s="2844"/>
      <c r="H3789" s="2844"/>
      <c r="I3789" s="2844"/>
      <c r="J3789" s="4125"/>
    </row>
    <row r="3790" spans="1:10">
      <c r="A3790" s="4460"/>
      <c r="B3790" s="4125"/>
      <c r="C3790" s="2844" t="s">
        <v>17073</v>
      </c>
      <c r="D3790" s="2844"/>
      <c r="E3790" s="2844" t="s">
        <v>1826</v>
      </c>
      <c r="F3790" s="2844">
        <v>27</v>
      </c>
      <c r="G3790" s="2844"/>
      <c r="H3790" s="2844"/>
      <c r="I3790" s="2844"/>
      <c r="J3790" s="4125"/>
    </row>
    <row r="3791" spans="1:10">
      <c r="A3791" s="4460"/>
      <c r="B3791" s="4125"/>
      <c r="C3791" s="2844" t="s">
        <v>17074</v>
      </c>
      <c r="D3791" s="2844"/>
      <c r="E3791" s="2844" t="s">
        <v>1826</v>
      </c>
      <c r="F3791" s="2844">
        <v>44</v>
      </c>
      <c r="G3791" s="2844"/>
      <c r="H3791" s="2844"/>
      <c r="I3791" s="2844"/>
      <c r="J3791" s="4125"/>
    </row>
    <row r="3792" spans="1:10">
      <c r="A3792" s="4460"/>
      <c r="B3792" s="4125"/>
      <c r="C3792" s="2844" t="s">
        <v>14253</v>
      </c>
      <c r="D3792" s="2844"/>
      <c r="E3792" s="2844" t="s">
        <v>1826</v>
      </c>
      <c r="F3792" s="2844">
        <v>44</v>
      </c>
      <c r="G3792" s="2844"/>
      <c r="H3792" s="2844"/>
      <c r="I3792" s="2844"/>
      <c r="J3792" s="4125"/>
    </row>
    <row r="3793" spans="1:10">
      <c r="A3793" s="4461"/>
      <c r="B3793" s="4126"/>
      <c r="C3793" s="2844" t="s">
        <v>15049</v>
      </c>
      <c r="D3793" s="2844" t="s">
        <v>17075</v>
      </c>
      <c r="E3793" s="2844" t="s">
        <v>1463</v>
      </c>
      <c r="F3793" s="2844">
        <v>582</v>
      </c>
      <c r="G3793" s="2844"/>
      <c r="H3793" s="2844"/>
      <c r="I3793" s="2844"/>
      <c r="J3793" s="4126"/>
    </row>
    <row r="3794" spans="1:10" ht="25.5">
      <c r="A3794" s="1650"/>
      <c r="B3794" s="853" t="s">
        <v>17076</v>
      </c>
      <c r="C3794" s="1410" t="s">
        <v>17077</v>
      </c>
      <c r="D3794" s="2844" t="s">
        <v>17078</v>
      </c>
      <c r="E3794" s="2844" t="s">
        <v>1826</v>
      </c>
      <c r="F3794" s="2844">
        <v>3</v>
      </c>
      <c r="G3794" s="2882"/>
      <c r="H3794" s="851">
        <v>10842.93</v>
      </c>
      <c r="I3794" s="2844"/>
      <c r="J3794" s="853" t="s">
        <v>17079</v>
      </c>
    </row>
    <row r="3795" spans="1:10">
      <c r="A3795" s="4459"/>
      <c r="B3795" s="4447" t="s">
        <v>17080</v>
      </c>
      <c r="C3795" s="1410" t="s">
        <v>17081</v>
      </c>
      <c r="D3795" s="2844"/>
      <c r="E3795" s="2844"/>
      <c r="F3795" s="2844"/>
      <c r="G3795" s="2844"/>
      <c r="H3795" s="1380">
        <v>67299</v>
      </c>
      <c r="I3795" s="2844"/>
      <c r="J3795" s="4447" t="s">
        <v>17082</v>
      </c>
    </row>
    <row r="3796" spans="1:10">
      <c r="A3796" s="4460"/>
      <c r="B3796" s="4125"/>
      <c r="C3796" s="2844" t="s">
        <v>5752</v>
      </c>
      <c r="D3796" s="2844" t="s">
        <v>17083</v>
      </c>
      <c r="E3796" s="2844" t="s">
        <v>1826</v>
      </c>
      <c r="F3796" s="2844">
        <v>1</v>
      </c>
      <c r="G3796" s="2844"/>
      <c r="H3796" s="1814">
        <v>21300</v>
      </c>
      <c r="I3796" s="2844"/>
      <c r="J3796" s="4125"/>
    </row>
    <row r="3797" spans="1:10">
      <c r="A3797" s="4460"/>
      <c r="B3797" s="4125"/>
      <c r="C3797" s="2844" t="s">
        <v>16570</v>
      </c>
      <c r="D3797" s="2844" t="s">
        <v>17084</v>
      </c>
      <c r="E3797" s="2844" t="s">
        <v>1463</v>
      </c>
      <c r="F3797" s="2844">
        <v>120</v>
      </c>
      <c r="G3797" s="2844"/>
      <c r="H3797" s="1814">
        <v>54718</v>
      </c>
      <c r="I3797" s="2844"/>
      <c r="J3797" s="4125"/>
    </row>
    <row r="3798" spans="1:10">
      <c r="A3798" s="4460"/>
      <c r="B3798" s="4125"/>
      <c r="C3798" s="2844" t="s">
        <v>14106</v>
      </c>
      <c r="D3798" s="2844" t="s">
        <v>17085</v>
      </c>
      <c r="E3798" s="2844" t="s">
        <v>1826</v>
      </c>
      <c r="F3798" s="2844">
        <v>2</v>
      </c>
      <c r="G3798" s="2844"/>
      <c r="H3798" s="1814">
        <v>10957</v>
      </c>
      <c r="I3798" s="2844"/>
      <c r="J3798" s="4125"/>
    </row>
    <row r="3799" spans="1:10">
      <c r="A3799" s="4461"/>
      <c r="B3799" s="4126"/>
      <c r="C3799" s="2844" t="s">
        <v>17015</v>
      </c>
      <c r="D3799" s="2844" t="s">
        <v>14163</v>
      </c>
      <c r="E3799" s="2844" t="s">
        <v>1826</v>
      </c>
      <c r="F3799" s="2844">
        <v>2</v>
      </c>
      <c r="G3799" s="2844"/>
      <c r="H3799" s="1814">
        <v>10324</v>
      </c>
      <c r="I3799" s="2844"/>
      <c r="J3799" s="4126"/>
    </row>
    <row r="3800" spans="1:10" ht="57">
      <c r="A3800" s="4459"/>
      <c r="B3800" s="4451" t="s">
        <v>17086</v>
      </c>
      <c r="C3800" s="3229" t="s">
        <v>17087</v>
      </c>
      <c r="D3800" s="2844"/>
      <c r="E3800" s="2844"/>
      <c r="F3800" s="2844"/>
      <c r="G3800" s="2844"/>
      <c r="H3800" s="1380">
        <v>182682</v>
      </c>
      <c r="I3800" s="2844"/>
      <c r="J3800" s="4447" t="s">
        <v>17088</v>
      </c>
    </row>
    <row r="3801" spans="1:10">
      <c r="A3801" s="4460"/>
      <c r="B3801" s="4452"/>
      <c r="C3801" s="2844" t="s">
        <v>5752</v>
      </c>
      <c r="D3801" s="2844"/>
      <c r="E3801" s="2844" t="s">
        <v>1826</v>
      </c>
      <c r="F3801" s="2844">
        <v>4</v>
      </c>
      <c r="G3801" s="2844"/>
      <c r="H3801" s="1814">
        <v>100000</v>
      </c>
      <c r="I3801" s="2844"/>
      <c r="J3801" s="4125"/>
    </row>
    <row r="3802" spans="1:10">
      <c r="A3802" s="4461"/>
      <c r="B3802" s="3846"/>
      <c r="C3802" s="2844" t="s">
        <v>14119</v>
      </c>
      <c r="D3802" s="2844"/>
      <c r="E3802" s="2844" t="s">
        <v>1826</v>
      </c>
      <c r="F3802" s="2844">
        <v>8</v>
      </c>
      <c r="G3802" s="2844"/>
      <c r="H3802" s="1814">
        <v>82682</v>
      </c>
      <c r="I3802" s="2844"/>
      <c r="J3802" s="4126"/>
    </row>
    <row r="3803" spans="1:10">
      <c r="A3803" s="4459"/>
      <c r="B3803" s="4447" t="s">
        <v>17089</v>
      </c>
      <c r="C3803" s="851" t="s">
        <v>17090</v>
      </c>
      <c r="D3803" s="2844"/>
      <c r="E3803" s="2844"/>
      <c r="F3803" s="2844"/>
      <c r="G3803" s="2844"/>
      <c r="H3803" s="3309">
        <v>442498</v>
      </c>
      <c r="I3803" s="2844"/>
      <c r="J3803" s="4447" t="s">
        <v>17091</v>
      </c>
    </row>
    <row r="3804" spans="1:10">
      <c r="A3804" s="4460"/>
      <c r="B3804" s="4125"/>
      <c r="C3804" s="3148" t="s">
        <v>17092</v>
      </c>
      <c r="D3804" s="3148"/>
      <c r="E3804" s="3148" t="s">
        <v>1826</v>
      </c>
      <c r="F3804" s="3148">
        <v>5</v>
      </c>
      <c r="G3804" s="3148"/>
      <c r="H3804" s="3310">
        <v>381400</v>
      </c>
      <c r="I3804" s="3148"/>
      <c r="J3804" s="4125"/>
    </row>
    <row r="3805" spans="1:10">
      <c r="A3805" s="4460"/>
      <c r="B3805" s="4125"/>
      <c r="C3805" s="3148" t="s">
        <v>17093</v>
      </c>
      <c r="D3805" s="3148"/>
      <c r="E3805" s="3148" t="s">
        <v>1463</v>
      </c>
      <c r="F3805" s="3148">
        <v>11</v>
      </c>
      <c r="G3805" s="3148"/>
      <c r="H3805" s="3310">
        <v>5200</v>
      </c>
      <c r="I3805" s="3148"/>
      <c r="J3805" s="4125"/>
    </row>
    <row r="3806" spans="1:10">
      <c r="A3806" s="4461"/>
      <c r="B3806" s="4126"/>
      <c r="C3806" s="3148" t="s">
        <v>17094</v>
      </c>
      <c r="D3806" s="3148"/>
      <c r="E3806" s="3148" t="s">
        <v>1826</v>
      </c>
      <c r="F3806" s="3148">
        <v>4</v>
      </c>
      <c r="G3806" s="2882"/>
      <c r="H3806" s="3310">
        <v>14600</v>
      </c>
      <c r="I3806" s="3148"/>
      <c r="J3806" s="4126"/>
    </row>
    <row r="3807" spans="1:10">
      <c r="A3807" s="4444"/>
      <c r="B3807" s="4453" t="s">
        <v>17095</v>
      </c>
      <c r="C3807" s="3149" t="s">
        <v>17096</v>
      </c>
      <c r="D3807" s="3148"/>
      <c r="E3807" s="3148"/>
      <c r="F3807" s="3148"/>
      <c r="G3807" s="3148"/>
      <c r="H3807" s="3311">
        <v>334929</v>
      </c>
      <c r="I3807" s="3148"/>
      <c r="J3807" s="4447" t="s">
        <v>17091</v>
      </c>
    </row>
    <row r="3808" spans="1:10">
      <c r="A3808" s="4445"/>
      <c r="B3808" s="4454"/>
      <c r="C3808" s="2844" t="s">
        <v>17097</v>
      </c>
      <c r="D3808" s="3148" t="s">
        <v>17098</v>
      </c>
      <c r="E3808" s="3148" t="s">
        <v>1826</v>
      </c>
      <c r="F3808" s="3148">
        <v>12</v>
      </c>
      <c r="G3808" s="3148"/>
      <c r="H3808" s="3148">
        <v>11760</v>
      </c>
      <c r="I3808" s="3148"/>
      <c r="J3808" s="4125"/>
    </row>
    <row r="3809" spans="1:10">
      <c r="A3809" s="4446"/>
      <c r="B3809" s="4455"/>
      <c r="C3809" s="2844" t="s">
        <v>17099</v>
      </c>
      <c r="D3809" s="3148"/>
      <c r="E3809" s="3148" t="s">
        <v>1826</v>
      </c>
      <c r="F3809" s="3148">
        <v>20</v>
      </c>
      <c r="G3809" s="3148"/>
      <c r="H3809" s="3148">
        <v>276999.90000000002</v>
      </c>
      <c r="I3809" s="3148"/>
      <c r="J3809" s="4125"/>
    </row>
    <row r="3810" spans="1:10" ht="38.25">
      <c r="A3810" s="4444"/>
      <c r="B3810" s="4451" t="s">
        <v>17095</v>
      </c>
      <c r="C3810" s="1296" t="s">
        <v>17100</v>
      </c>
      <c r="D3810" s="3148"/>
      <c r="E3810" s="3148"/>
      <c r="F3810" s="3148"/>
      <c r="G3810" s="3148"/>
      <c r="H3810" s="3312">
        <v>245514</v>
      </c>
      <c r="I3810" s="3148"/>
      <c r="J3810" s="4447" t="s">
        <v>17091</v>
      </c>
    </row>
    <row r="3811" spans="1:10">
      <c r="A3811" s="4445"/>
      <c r="B3811" s="4452"/>
      <c r="C3811" s="2844" t="s">
        <v>17101</v>
      </c>
      <c r="D3811" s="3148" t="s">
        <v>17102</v>
      </c>
      <c r="E3811" s="3148" t="s">
        <v>1826</v>
      </c>
      <c r="F3811" s="3148">
        <v>1</v>
      </c>
      <c r="G3811" s="3148"/>
      <c r="H3811" s="3313">
        <v>17800</v>
      </c>
      <c r="I3811" s="3148"/>
      <c r="J3811" s="4125"/>
    </row>
    <row r="3812" spans="1:10">
      <c r="A3812" s="4445"/>
      <c r="B3812" s="4452"/>
      <c r="C3812" s="2844" t="s">
        <v>17101</v>
      </c>
      <c r="D3812" s="3148" t="s">
        <v>17103</v>
      </c>
      <c r="E3812" s="3148" t="s">
        <v>1826</v>
      </c>
      <c r="F3812" s="3148">
        <v>2</v>
      </c>
      <c r="G3812" s="3148"/>
      <c r="H3812" s="3313">
        <v>35600</v>
      </c>
      <c r="I3812" s="3148"/>
      <c r="J3812" s="4125"/>
    </row>
    <row r="3813" spans="1:10">
      <c r="A3813" s="4445"/>
      <c r="B3813" s="4452"/>
      <c r="C3813" s="2844" t="s">
        <v>17101</v>
      </c>
      <c r="D3813" s="3148" t="s">
        <v>17104</v>
      </c>
      <c r="E3813" s="3148" t="s">
        <v>1826</v>
      </c>
      <c r="F3813" s="3148">
        <v>1</v>
      </c>
      <c r="G3813" s="3148"/>
      <c r="H3813" s="3313">
        <v>17800</v>
      </c>
      <c r="I3813" s="3148"/>
      <c r="J3813" s="4125"/>
    </row>
    <row r="3814" spans="1:10">
      <c r="A3814" s="4445"/>
      <c r="B3814" s="4452"/>
      <c r="C3814" s="2844" t="s">
        <v>17101</v>
      </c>
      <c r="D3814" s="3148" t="s">
        <v>17105</v>
      </c>
      <c r="E3814" s="3148" t="s">
        <v>1463</v>
      </c>
      <c r="F3814" s="3148">
        <v>84</v>
      </c>
      <c r="G3814" s="3148"/>
      <c r="H3814" s="3313">
        <v>26040</v>
      </c>
      <c r="I3814" s="3148"/>
      <c r="J3814" s="4125"/>
    </row>
    <row r="3815" spans="1:10">
      <c r="A3815" s="4446"/>
      <c r="B3815" s="3846"/>
      <c r="C3815" s="2844" t="s">
        <v>17106</v>
      </c>
      <c r="D3815" s="3148"/>
      <c r="E3815" s="3148" t="s">
        <v>1826</v>
      </c>
      <c r="F3815" s="3148">
        <v>437</v>
      </c>
      <c r="G3815" s="3148"/>
      <c r="H3815" s="3313">
        <v>77349</v>
      </c>
      <c r="I3815" s="3148"/>
      <c r="J3815" s="4126"/>
    </row>
    <row r="3816" spans="1:10" ht="25.5">
      <c r="A3816" s="4444"/>
      <c r="B3816" s="4451" t="s">
        <v>14548</v>
      </c>
      <c r="C3816" s="1296" t="s">
        <v>17107</v>
      </c>
      <c r="D3816" s="3148"/>
      <c r="E3816" s="3148"/>
      <c r="F3816" s="3148"/>
      <c r="G3816" s="3148"/>
      <c r="H3816" s="3312">
        <v>249512</v>
      </c>
      <c r="I3816" s="3148"/>
      <c r="J3816" s="4448" t="s">
        <v>17091</v>
      </c>
    </row>
    <row r="3817" spans="1:10">
      <c r="A3817" s="4445"/>
      <c r="B3817" s="4452"/>
      <c r="C3817" s="2844" t="s">
        <v>17101</v>
      </c>
      <c r="D3817" s="3148" t="s">
        <v>17105</v>
      </c>
      <c r="E3817" s="3148" t="s">
        <v>1463</v>
      </c>
      <c r="F3817" s="3148">
        <v>159</v>
      </c>
      <c r="G3817" s="3148"/>
      <c r="H3817" s="3313">
        <v>49290</v>
      </c>
      <c r="I3817" s="3148"/>
      <c r="J3817" s="4449"/>
    </row>
    <row r="3818" spans="1:10">
      <c r="A3818" s="4446"/>
      <c r="B3818" s="3846"/>
      <c r="C3818" s="2844" t="s">
        <v>17106</v>
      </c>
      <c r="D3818" s="3148"/>
      <c r="E3818" s="3148" t="s">
        <v>1826</v>
      </c>
      <c r="F3818" s="3148">
        <v>827</v>
      </c>
      <c r="G3818" s="3148"/>
      <c r="H3818" s="3313">
        <v>146379</v>
      </c>
      <c r="I3818" s="3148"/>
      <c r="J3818" s="4450"/>
    </row>
    <row r="3819" spans="1:10" ht="25.5">
      <c r="A3819" s="4444"/>
      <c r="B3819" s="4451" t="s">
        <v>14548</v>
      </c>
      <c r="C3819" s="1296" t="s">
        <v>17108</v>
      </c>
      <c r="D3819" s="3148"/>
      <c r="E3819" s="3148"/>
      <c r="F3819" s="3148"/>
      <c r="G3819" s="3148"/>
      <c r="H3819" s="3262">
        <v>249512</v>
      </c>
      <c r="I3819" s="3148"/>
      <c r="J3819" s="4448" t="s">
        <v>17091</v>
      </c>
    </row>
    <row r="3820" spans="1:10">
      <c r="A3820" s="4445"/>
      <c r="B3820" s="4452"/>
      <c r="C3820" s="2844" t="s">
        <v>17101</v>
      </c>
      <c r="D3820" s="3148" t="s">
        <v>17109</v>
      </c>
      <c r="E3820" s="3148" t="s">
        <v>1826</v>
      </c>
      <c r="F3820" s="3148">
        <v>1</v>
      </c>
      <c r="G3820" s="3148"/>
      <c r="H3820" s="3313">
        <v>17800</v>
      </c>
      <c r="I3820" s="3148"/>
      <c r="J3820" s="4449"/>
    </row>
    <row r="3821" spans="1:10">
      <c r="A3821" s="4445"/>
      <c r="B3821" s="4452"/>
      <c r="C3821" s="2844" t="s">
        <v>17101</v>
      </c>
      <c r="D3821" s="3148" t="s">
        <v>17110</v>
      </c>
      <c r="E3821" s="3148" t="s">
        <v>1826</v>
      </c>
      <c r="F3821" s="3148">
        <v>2</v>
      </c>
      <c r="G3821" s="3148"/>
      <c r="H3821" s="3313">
        <v>35600</v>
      </c>
      <c r="I3821" s="3148"/>
      <c r="J3821" s="4449"/>
    </row>
    <row r="3822" spans="1:10">
      <c r="A3822" s="4445"/>
      <c r="B3822" s="4452"/>
      <c r="C3822" s="2844" t="s">
        <v>17101</v>
      </c>
      <c r="D3822" s="3148" t="s">
        <v>17104</v>
      </c>
      <c r="E3822" s="3148" t="s">
        <v>1826</v>
      </c>
      <c r="F3822" s="3148">
        <v>1</v>
      </c>
      <c r="G3822" s="3148"/>
      <c r="H3822" s="3313">
        <v>17800</v>
      </c>
      <c r="I3822" s="3148"/>
      <c r="J3822" s="4449"/>
    </row>
    <row r="3823" spans="1:10">
      <c r="A3823" s="4445"/>
      <c r="B3823" s="4452"/>
      <c r="C3823" s="3148" t="s">
        <v>17111</v>
      </c>
      <c r="D3823" s="3148"/>
      <c r="E3823" s="3148" t="s">
        <v>1826</v>
      </c>
      <c r="F3823" s="3148">
        <v>5</v>
      </c>
      <c r="G3823" s="3148"/>
      <c r="H3823" s="3313">
        <v>15500</v>
      </c>
      <c r="I3823" s="3148"/>
      <c r="J3823" s="4449"/>
    </row>
    <row r="3824" spans="1:10">
      <c r="A3824" s="4445"/>
      <c r="B3824" s="4452"/>
      <c r="C3824" s="2844" t="s">
        <v>17112</v>
      </c>
      <c r="D3824" s="3148"/>
      <c r="E3824" s="3148" t="s">
        <v>17113</v>
      </c>
      <c r="F3824" s="3148">
        <v>20</v>
      </c>
      <c r="G3824" s="3148"/>
      <c r="H3824" s="3313">
        <v>2700</v>
      </c>
      <c r="I3824" s="3148"/>
      <c r="J3824" s="4449"/>
    </row>
    <row r="3825" spans="1:10">
      <c r="A3825" s="4445"/>
      <c r="B3825" s="4452"/>
      <c r="C3825" s="2844" t="s">
        <v>17114</v>
      </c>
      <c r="D3825" s="3148"/>
      <c r="E3825" s="3148" t="s">
        <v>1826</v>
      </c>
      <c r="F3825" s="3148">
        <v>20</v>
      </c>
      <c r="G3825" s="3148"/>
      <c r="H3825" s="3313">
        <v>2100</v>
      </c>
      <c r="I3825" s="3148"/>
      <c r="J3825" s="4449"/>
    </row>
    <row r="3826" spans="1:10">
      <c r="A3826" s="4446"/>
      <c r="B3826" s="3846"/>
      <c r="C3826" s="2844" t="s">
        <v>17115</v>
      </c>
      <c r="D3826" s="3148"/>
      <c r="E3826" s="3148" t="s">
        <v>1826</v>
      </c>
      <c r="F3826" s="3148">
        <v>41</v>
      </c>
      <c r="G3826" s="3148"/>
      <c r="H3826" s="3313">
        <v>6478</v>
      </c>
      <c r="I3826" s="3148"/>
      <c r="J3826" s="4450"/>
    </row>
    <row r="3827" spans="1:10" ht="45">
      <c r="A3827" s="4444"/>
      <c r="B3827" s="4451" t="s">
        <v>14548</v>
      </c>
      <c r="C3827" s="3314" t="s">
        <v>17116</v>
      </c>
      <c r="D3827" s="3148"/>
      <c r="E3827" s="3148"/>
      <c r="F3827" s="3148"/>
      <c r="G3827" s="3148"/>
      <c r="H3827" s="3262">
        <v>216111</v>
      </c>
      <c r="I3827" s="3148"/>
      <c r="J3827" s="4448" t="s">
        <v>17091</v>
      </c>
    </row>
    <row r="3828" spans="1:10">
      <c r="A3828" s="4445"/>
      <c r="B3828" s="4452"/>
      <c r="C3828" s="2844" t="s">
        <v>17101</v>
      </c>
      <c r="D3828" s="3148" t="s">
        <v>17109</v>
      </c>
      <c r="E3828" s="3148" t="s">
        <v>1826</v>
      </c>
      <c r="F3828" s="3148">
        <v>1</v>
      </c>
      <c r="G3828" s="3148"/>
      <c r="H3828" s="3313">
        <v>17800</v>
      </c>
      <c r="I3828" s="3148"/>
      <c r="J3828" s="4449"/>
    </row>
    <row r="3829" spans="1:10">
      <c r="A3829" s="4445"/>
      <c r="B3829" s="4452"/>
      <c r="C3829" s="2844" t="s">
        <v>17101</v>
      </c>
      <c r="D3829" s="3148" t="s">
        <v>17102</v>
      </c>
      <c r="E3829" s="3148" t="s">
        <v>1826</v>
      </c>
      <c r="F3829" s="3148">
        <v>2</v>
      </c>
      <c r="G3829" s="3148"/>
      <c r="H3829" s="3313">
        <v>35600</v>
      </c>
      <c r="I3829" s="3148"/>
      <c r="J3829" s="4449"/>
    </row>
    <row r="3830" spans="1:10">
      <c r="A3830" s="4445"/>
      <c r="B3830" s="4452"/>
      <c r="C3830" s="2844" t="s">
        <v>17101</v>
      </c>
      <c r="D3830" s="3148" t="s">
        <v>17103</v>
      </c>
      <c r="E3830" s="3148" t="s">
        <v>1826</v>
      </c>
      <c r="F3830" s="3148">
        <v>1</v>
      </c>
      <c r="G3830" s="3148"/>
      <c r="H3830" s="3313">
        <v>17800</v>
      </c>
      <c r="I3830" s="3148"/>
      <c r="J3830" s="4449"/>
    </row>
    <row r="3831" spans="1:10">
      <c r="A3831" s="4445"/>
      <c r="B3831" s="4452"/>
      <c r="C3831" s="3148" t="s">
        <v>17111</v>
      </c>
      <c r="D3831" s="3148"/>
      <c r="E3831" s="3148" t="s">
        <v>1826</v>
      </c>
      <c r="F3831" s="3148">
        <v>5</v>
      </c>
      <c r="G3831" s="3148"/>
      <c r="H3831" s="3313">
        <v>15500</v>
      </c>
      <c r="I3831" s="3148"/>
      <c r="J3831" s="4449"/>
    </row>
    <row r="3832" spans="1:10">
      <c r="A3832" s="4445"/>
      <c r="B3832" s="4452"/>
      <c r="C3832" s="2844" t="s">
        <v>17101</v>
      </c>
      <c r="D3832" s="3148" t="s">
        <v>17105</v>
      </c>
      <c r="E3832" s="3148" t="s">
        <v>1463</v>
      </c>
      <c r="F3832" s="3148">
        <v>7</v>
      </c>
      <c r="G3832" s="3148"/>
      <c r="H3832" s="3148">
        <v>2170</v>
      </c>
      <c r="I3832" s="3148"/>
      <c r="J3832" s="4449"/>
    </row>
    <row r="3833" spans="1:10">
      <c r="A3833" s="4445"/>
      <c r="B3833" s="4452"/>
      <c r="C3833" s="2844" t="s">
        <v>17106</v>
      </c>
      <c r="D3833" s="3148"/>
      <c r="E3833" s="3148" t="s">
        <v>1826</v>
      </c>
      <c r="F3833" s="3148">
        <v>36</v>
      </c>
      <c r="G3833" s="3148"/>
      <c r="H3833" s="3148">
        <v>6372</v>
      </c>
      <c r="I3833" s="3148"/>
      <c r="J3833" s="4449"/>
    </row>
    <row r="3834" spans="1:10">
      <c r="A3834" s="4445"/>
      <c r="B3834" s="4452"/>
      <c r="C3834" s="3148" t="s">
        <v>17117</v>
      </c>
      <c r="D3834" s="3148" t="s">
        <v>17118</v>
      </c>
      <c r="E3834" s="3148" t="s">
        <v>1463</v>
      </c>
      <c r="F3834" s="3148">
        <v>8</v>
      </c>
      <c r="G3834" s="3148"/>
      <c r="H3834" s="3148">
        <v>152</v>
      </c>
      <c r="I3834" s="3148"/>
      <c r="J3834" s="4449"/>
    </row>
    <row r="3835" spans="1:10">
      <c r="A3835" s="4446"/>
      <c r="B3835" s="3846"/>
      <c r="C3835" s="3148" t="s">
        <v>17119</v>
      </c>
      <c r="D3835" s="3148"/>
      <c r="E3835" s="3148" t="s">
        <v>1826</v>
      </c>
      <c r="F3835" s="3148">
        <v>2</v>
      </c>
      <c r="G3835" s="3148"/>
      <c r="H3835" s="3148">
        <v>21240</v>
      </c>
      <c r="I3835" s="3148"/>
      <c r="J3835" s="4450"/>
    </row>
    <row r="3836" spans="1:10" ht="38.25">
      <c r="A3836" s="4444"/>
      <c r="B3836" s="4451" t="s">
        <v>17095</v>
      </c>
      <c r="C3836" s="3245" t="s">
        <v>17120</v>
      </c>
      <c r="D3836" s="3148"/>
      <c r="E3836" s="3148"/>
      <c r="F3836" s="3148"/>
      <c r="G3836" s="3148"/>
      <c r="H3836" s="3315">
        <v>245886</v>
      </c>
      <c r="I3836" s="3148"/>
      <c r="J3836" s="4448" t="s">
        <v>17091</v>
      </c>
    </row>
    <row r="3837" spans="1:10" ht="25.5">
      <c r="A3837" s="4445"/>
      <c r="B3837" s="4452"/>
      <c r="C3837" s="3323" t="s">
        <v>17119</v>
      </c>
      <c r="D3837" s="3323"/>
      <c r="E3837" s="3148" t="s">
        <v>1826</v>
      </c>
      <c r="F3837" s="3148">
        <v>6</v>
      </c>
      <c r="G3837" s="3148"/>
      <c r="H3837" s="3148">
        <v>63720</v>
      </c>
      <c r="I3837" s="3148"/>
      <c r="J3837" s="4449"/>
    </row>
    <row r="3838" spans="1:10" ht="25.5">
      <c r="A3838" s="4446"/>
      <c r="B3838" s="3846"/>
      <c r="C3838" s="3323" t="s">
        <v>17121</v>
      </c>
      <c r="D3838" s="3323"/>
      <c r="E3838" s="3148" t="s">
        <v>1826</v>
      </c>
      <c r="F3838" s="3148">
        <v>33</v>
      </c>
      <c r="G3838" s="3148"/>
      <c r="H3838" s="3148">
        <v>138633</v>
      </c>
      <c r="I3838" s="3148"/>
      <c r="J3838" s="4450"/>
    </row>
    <row r="3839" spans="1:10" ht="25.5">
      <c r="A3839" s="4444"/>
      <c r="B3839" s="4447" t="s">
        <v>17122</v>
      </c>
      <c r="C3839" s="3245" t="s">
        <v>17123</v>
      </c>
      <c r="D3839" s="3323"/>
      <c r="E3839" s="3148"/>
      <c r="F3839" s="3148"/>
      <c r="G3839" s="3148"/>
      <c r="H3839" s="3149">
        <v>314281</v>
      </c>
      <c r="I3839" s="3148"/>
      <c r="J3839" s="4448" t="s">
        <v>17091</v>
      </c>
    </row>
    <row r="3840" spans="1:10">
      <c r="A3840" s="4445"/>
      <c r="B3840" s="4125"/>
      <c r="C3840" s="3323" t="s">
        <v>17124</v>
      </c>
      <c r="D3840" s="3323"/>
      <c r="E3840" s="3148" t="s">
        <v>1826</v>
      </c>
      <c r="F3840" s="3148">
        <v>20</v>
      </c>
      <c r="G3840" s="3148"/>
      <c r="H3840" s="3148">
        <v>20000</v>
      </c>
      <c r="I3840" s="3148"/>
      <c r="J3840" s="4449"/>
    </row>
    <row r="3841" spans="1:10">
      <c r="A3841" s="4445"/>
      <c r="B3841" s="4125"/>
      <c r="C3841" s="3148" t="s">
        <v>5752</v>
      </c>
      <c r="D3841" s="3148"/>
      <c r="E3841" s="3148" t="s">
        <v>1826</v>
      </c>
      <c r="F3841" s="3148">
        <v>5</v>
      </c>
      <c r="G3841" s="3148"/>
      <c r="H3841" s="3148">
        <v>125000</v>
      </c>
      <c r="I3841" s="3148"/>
      <c r="J3841" s="4449"/>
    </row>
    <row r="3842" spans="1:10">
      <c r="A3842" s="4445"/>
      <c r="B3842" s="4125"/>
      <c r="C3842" s="3148" t="s">
        <v>14257</v>
      </c>
      <c r="D3842" s="3148" t="s">
        <v>17125</v>
      </c>
      <c r="E3842" s="3148" t="s">
        <v>1463</v>
      </c>
      <c r="F3842" s="3148">
        <v>55</v>
      </c>
      <c r="G3842" s="3148"/>
      <c r="H3842" s="3148">
        <v>1375</v>
      </c>
      <c r="I3842" s="3148"/>
      <c r="J3842" s="4449"/>
    </row>
    <row r="3843" spans="1:10">
      <c r="A3843" s="4445"/>
      <c r="B3843" s="4125"/>
      <c r="C3843" s="3148" t="s">
        <v>17126</v>
      </c>
      <c r="D3843" s="3148"/>
      <c r="E3843" s="3148" t="s">
        <v>1826</v>
      </c>
      <c r="F3843" s="3148">
        <v>4</v>
      </c>
      <c r="G3843" s="3148"/>
      <c r="H3843" s="3148">
        <v>288</v>
      </c>
      <c r="I3843" s="3148"/>
      <c r="J3843" s="4449"/>
    </row>
    <row r="3844" spans="1:10" ht="25.5">
      <c r="A3844" s="4445"/>
      <c r="B3844" s="4125"/>
      <c r="C3844" s="3323" t="s">
        <v>17127</v>
      </c>
      <c r="D3844" s="2882"/>
      <c r="E3844" s="3148" t="s">
        <v>1463</v>
      </c>
      <c r="F3844" s="3148">
        <v>200</v>
      </c>
      <c r="G3844" s="3148"/>
      <c r="H3844" s="3148">
        <v>6400</v>
      </c>
      <c r="I3844" s="3148"/>
      <c r="J3844" s="4449"/>
    </row>
    <row r="3845" spans="1:10">
      <c r="A3845" s="4445"/>
      <c r="B3845" s="4125"/>
      <c r="C3845" s="3148" t="s">
        <v>14255</v>
      </c>
      <c r="D3845" s="3148" t="s">
        <v>14284</v>
      </c>
      <c r="E3845" s="3148" t="s">
        <v>1463</v>
      </c>
      <c r="F3845" s="3148">
        <v>200</v>
      </c>
      <c r="G3845" s="3148"/>
      <c r="H3845" s="3148">
        <v>7140</v>
      </c>
      <c r="I3845" s="3148"/>
      <c r="J3845" s="4449"/>
    </row>
    <row r="3846" spans="1:10">
      <c r="A3846" s="4445"/>
      <c r="B3846" s="4125"/>
      <c r="C3846" s="3148" t="s">
        <v>14255</v>
      </c>
      <c r="D3846" s="3148" t="s">
        <v>17128</v>
      </c>
      <c r="E3846" s="3148" t="s">
        <v>1463</v>
      </c>
      <c r="F3846" s="3148">
        <v>2</v>
      </c>
      <c r="G3846" s="3148"/>
      <c r="H3846" s="3148">
        <v>71.400000000000006</v>
      </c>
      <c r="I3846" s="3148"/>
      <c r="J3846" s="4449"/>
    </row>
    <row r="3847" spans="1:10">
      <c r="A3847" s="4445"/>
      <c r="B3847" s="4125"/>
      <c r="C3847" s="3148" t="s">
        <v>17129</v>
      </c>
      <c r="D3847" s="3148"/>
      <c r="E3847" s="3148" t="s">
        <v>1826</v>
      </c>
      <c r="F3847" s="3148">
        <v>5</v>
      </c>
      <c r="G3847" s="3148"/>
      <c r="H3847" s="3148">
        <v>350</v>
      </c>
      <c r="I3847" s="3148"/>
      <c r="J3847" s="4449"/>
    </row>
    <row r="3848" spans="1:10">
      <c r="A3848" s="4445"/>
      <c r="B3848" s="4125"/>
      <c r="C3848" s="3148" t="s">
        <v>15052</v>
      </c>
      <c r="D3848" s="3148" t="s">
        <v>14187</v>
      </c>
      <c r="E3848" s="3148" t="s">
        <v>1826</v>
      </c>
      <c r="F3848" s="3148">
        <v>3</v>
      </c>
      <c r="G3848" s="3148"/>
      <c r="H3848" s="3148">
        <v>180</v>
      </c>
      <c r="I3848" s="3148"/>
      <c r="J3848" s="4449"/>
    </row>
    <row r="3849" spans="1:10">
      <c r="A3849" s="4445"/>
      <c r="B3849" s="4125"/>
      <c r="C3849" s="3148" t="s">
        <v>15052</v>
      </c>
      <c r="D3849" s="3148" t="s">
        <v>17130</v>
      </c>
      <c r="E3849" s="3148" t="s">
        <v>1826</v>
      </c>
      <c r="F3849" s="3148">
        <v>1</v>
      </c>
      <c r="G3849" s="3148"/>
      <c r="H3849" s="3148">
        <v>150</v>
      </c>
      <c r="I3849" s="3148"/>
      <c r="J3849" s="4449"/>
    </row>
    <row r="3850" spans="1:10" ht="25.5">
      <c r="A3850" s="4445"/>
      <c r="B3850" s="4125"/>
      <c r="C3850" s="3323" t="s">
        <v>17131</v>
      </c>
      <c r="D3850" s="3148"/>
      <c r="E3850" s="3148" t="s">
        <v>1826</v>
      </c>
      <c r="F3850" s="3148">
        <v>1</v>
      </c>
      <c r="G3850" s="3148"/>
      <c r="H3850" s="3148">
        <v>1500</v>
      </c>
      <c r="I3850" s="3148"/>
      <c r="J3850" s="4449"/>
    </row>
    <row r="3851" spans="1:10">
      <c r="A3851" s="4445"/>
      <c r="B3851" s="4125"/>
      <c r="C3851" s="3148" t="s">
        <v>17132</v>
      </c>
      <c r="D3851" s="3148"/>
      <c r="E3851" s="3148" t="s">
        <v>17113</v>
      </c>
      <c r="F3851" s="3148">
        <v>1</v>
      </c>
      <c r="G3851" s="3148"/>
      <c r="H3851" s="3148">
        <v>1500</v>
      </c>
      <c r="I3851" s="3148"/>
      <c r="J3851" s="4449"/>
    </row>
    <row r="3852" spans="1:10">
      <c r="A3852" s="4445"/>
      <c r="B3852" s="4125"/>
      <c r="C3852" s="3148" t="s">
        <v>17133</v>
      </c>
      <c r="D3852" s="3148"/>
      <c r="E3852" s="3148" t="s">
        <v>1826</v>
      </c>
      <c r="F3852" s="3148">
        <v>10</v>
      </c>
      <c r="G3852" s="3148"/>
      <c r="H3852" s="3148">
        <v>200</v>
      </c>
      <c r="I3852" s="3148"/>
      <c r="J3852" s="4449"/>
    </row>
    <row r="3853" spans="1:10">
      <c r="A3853" s="4445"/>
      <c r="B3853" s="4125"/>
      <c r="C3853" s="3148" t="s">
        <v>17134</v>
      </c>
      <c r="D3853" s="3148" t="s">
        <v>17135</v>
      </c>
      <c r="E3853" s="3148" t="s">
        <v>1826</v>
      </c>
      <c r="F3853" s="3148">
        <v>5</v>
      </c>
      <c r="G3853" s="3148"/>
      <c r="H3853" s="3148">
        <v>25532.5</v>
      </c>
      <c r="I3853" s="3148"/>
      <c r="J3853" s="4449"/>
    </row>
    <row r="3854" spans="1:10">
      <c r="A3854" s="4446"/>
      <c r="B3854" s="4126"/>
      <c r="C3854" s="3148" t="s">
        <v>17017</v>
      </c>
      <c r="D3854" s="3148"/>
      <c r="E3854" s="3148" t="s">
        <v>1826</v>
      </c>
      <c r="F3854" s="3148">
        <v>5</v>
      </c>
      <c r="G3854" s="3148"/>
      <c r="H3854" s="3148">
        <v>1975.6</v>
      </c>
      <c r="I3854" s="3148"/>
      <c r="J3854" s="4450"/>
    </row>
    <row r="3855" spans="1:10" ht="71.25">
      <c r="A3855" s="4444"/>
      <c r="B3855" s="4447" t="s">
        <v>17136</v>
      </c>
      <c r="C3855" s="3229" t="s">
        <v>17137</v>
      </c>
      <c r="D3855" s="3148"/>
      <c r="E3855" s="3148"/>
      <c r="F3855" s="3148"/>
      <c r="G3855" s="3148"/>
      <c r="H3855" s="3149">
        <v>107256</v>
      </c>
      <c r="I3855" s="3148"/>
      <c r="J3855" s="4448" t="s">
        <v>17091</v>
      </c>
    </row>
    <row r="3856" spans="1:10">
      <c r="A3856" s="4445"/>
      <c r="B3856" s="4125"/>
      <c r="C3856" s="3148" t="s">
        <v>14255</v>
      </c>
      <c r="D3856" s="3148" t="s">
        <v>14284</v>
      </c>
      <c r="E3856" s="3148" t="s">
        <v>1463</v>
      </c>
      <c r="F3856" s="3148">
        <v>20</v>
      </c>
      <c r="G3856" s="3148"/>
      <c r="H3856" s="3148">
        <v>440</v>
      </c>
      <c r="I3856" s="3148"/>
      <c r="J3856" s="4449"/>
    </row>
    <row r="3857" spans="1:10">
      <c r="A3857" s="4445"/>
      <c r="B3857" s="4125"/>
      <c r="C3857" s="3148" t="s">
        <v>17138</v>
      </c>
      <c r="D3857" s="3148"/>
      <c r="E3857" s="3148" t="s">
        <v>1463</v>
      </c>
      <c r="F3857" s="3148">
        <v>8</v>
      </c>
      <c r="G3857" s="3148"/>
      <c r="H3857" s="3148">
        <v>88</v>
      </c>
      <c r="I3857" s="3148"/>
      <c r="J3857" s="4449"/>
    </row>
    <row r="3858" spans="1:10">
      <c r="A3858" s="4445"/>
      <c r="B3858" s="4125"/>
      <c r="C3858" s="3148" t="s">
        <v>17139</v>
      </c>
      <c r="D3858" s="3148"/>
      <c r="E3858" s="3148" t="s">
        <v>1826</v>
      </c>
      <c r="F3858" s="3148">
        <v>5</v>
      </c>
      <c r="G3858" s="3148"/>
      <c r="H3858" s="3148">
        <v>1750</v>
      </c>
      <c r="I3858" s="3148"/>
      <c r="J3858" s="4449"/>
    </row>
    <row r="3859" spans="1:10">
      <c r="A3859" s="4445"/>
      <c r="B3859" s="4125"/>
      <c r="C3859" s="3148" t="s">
        <v>17140</v>
      </c>
      <c r="D3859" s="3148"/>
      <c r="E3859" s="3148" t="s">
        <v>1826</v>
      </c>
      <c r="F3859" s="3148">
        <v>5</v>
      </c>
      <c r="G3859" s="3148"/>
      <c r="H3859" s="3148">
        <v>52500</v>
      </c>
      <c r="I3859" s="3148"/>
      <c r="J3859" s="4449"/>
    </row>
    <row r="3860" spans="1:10">
      <c r="A3860" s="4445"/>
      <c r="B3860" s="4125"/>
      <c r="C3860" s="3148" t="s">
        <v>14251</v>
      </c>
      <c r="D3860" s="3148"/>
      <c r="E3860" s="3148" t="s">
        <v>1826</v>
      </c>
      <c r="F3860" s="3148">
        <v>5</v>
      </c>
      <c r="G3860" s="3148"/>
      <c r="H3860" s="3148">
        <v>18250</v>
      </c>
      <c r="I3860" s="3148"/>
      <c r="J3860" s="4449"/>
    </row>
    <row r="3861" spans="1:10">
      <c r="A3861" s="4445"/>
      <c r="B3861" s="4125"/>
      <c r="C3861" s="3148" t="s">
        <v>16532</v>
      </c>
      <c r="D3861" s="3148" t="s">
        <v>14234</v>
      </c>
      <c r="E3861" s="3148" t="s">
        <v>1826</v>
      </c>
      <c r="F3861" s="3148">
        <v>5</v>
      </c>
      <c r="G3861" s="3148"/>
      <c r="H3861" s="3148">
        <v>2100</v>
      </c>
      <c r="I3861" s="3148"/>
      <c r="J3861" s="4449"/>
    </row>
    <row r="3862" spans="1:10">
      <c r="A3862" s="4445"/>
      <c r="B3862" s="4125"/>
      <c r="C3862" s="3148" t="s">
        <v>16998</v>
      </c>
      <c r="D3862" s="3148" t="s">
        <v>14236</v>
      </c>
      <c r="E3862" s="3148" t="s">
        <v>1826</v>
      </c>
      <c r="F3862" s="3148">
        <v>10</v>
      </c>
      <c r="G3862" s="3148"/>
      <c r="H3862" s="3148">
        <v>150</v>
      </c>
      <c r="I3862" s="3148"/>
      <c r="J3862" s="4449"/>
    </row>
    <row r="3863" spans="1:10">
      <c r="A3863" s="4446"/>
      <c r="B3863" s="4126"/>
      <c r="C3863" s="3236" t="s">
        <v>15052</v>
      </c>
      <c r="D3863" s="3236" t="s">
        <v>14337</v>
      </c>
      <c r="E3863" s="3148" t="s">
        <v>1826</v>
      </c>
      <c r="F3863" s="3148">
        <v>5</v>
      </c>
      <c r="G3863" s="3236"/>
      <c r="H3863" s="3236">
        <v>285</v>
      </c>
      <c r="I3863" s="3236"/>
      <c r="J3863" s="4450"/>
    </row>
    <row r="3864" spans="1:10">
      <c r="A3864" s="4440"/>
      <c r="B3864" s="4443" t="s">
        <v>8907</v>
      </c>
      <c r="C3864" s="2931" t="s">
        <v>17141</v>
      </c>
      <c r="D3864" s="3234"/>
      <c r="E3864" s="3234"/>
      <c r="F3864" s="3234"/>
      <c r="G3864" s="3234"/>
      <c r="H3864" s="3316">
        <v>33355</v>
      </c>
      <c r="I3864" s="3234"/>
      <c r="J3864" s="4443" t="s">
        <v>17091</v>
      </c>
    </row>
    <row r="3865" spans="1:10">
      <c r="A3865" s="4441"/>
      <c r="B3865" s="4152"/>
      <c r="C3865" s="1004" t="s">
        <v>14255</v>
      </c>
      <c r="D3865" s="3234" t="s">
        <v>17142</v>
      </c>
      <c r="E3865" s="3234" t="s">
        <v>1463</v>
      </c>
      <c r="F3865" s="3234">
        <v>20</v>
      </c>
      <c r="G3865" s="3234"/>
      <c r="H3865" s="3234">
        <v>600</v>
      </c>
      <c r="I3865" s="3234"/>
      <c r="J3865" s="4152"/>
    </row>
    <row r="3866" spans="1:10">
      <c r="A3866" s="4441"/>
      <c r="B3866" s="4152"/>
      <c r="C3866" s="1004" t="s">
        <v>17073</v>
      </c>
      <c r="D3866" s="3234"/>
      <c r="E3866" s="3234" t="s">
        <v>1826</v>
      </c>
      <c r="F3866" s="3234">
        <v>2</v>
      </c>
      <c r="G3866" s="3234"/>
      <c r="H3866" s="3234">
        <v>1900</v>
      </c>
      <c r="I3866" s="3234"/>
      <c r="J3866" s="4152"/>
    </row>
    <row r="3867" spans="1:10">
      <c r="A3867" s="4441"/>
      <c r="B3867" s="4152"/>
      <c r="C3867" s="1004" t="s">
        <v>17143</v>
      </c>
      <c r="D3867" s="3234"/>
      <c r="E3867" s="3234" t="s">
        <v>1826</v>
      </c>
      <c r="F3867" s="3234">
        <v>2</v>
      </c>
      <c r="G3867" s="3234"/>
      <c r="H3867" s="3234">
        <v>3000</v>
      </c>
      <c r="I3867" s="3234"/>
      <c r="J3867" s="4152"/>
    </row>
    <row r="3868" spans="1:10">
      <c r="A3868" s="4441"/>
      <c r="B3868" s="4152"/>
      <c r="C3868" s="1004" t="s">
        <v>17144</v>
      </c>
      <c r="D3868" s="3234" t="s">
        <v>17145</v>
      </c>
      <c r="E3868" s="3234" t="s">
        <v>1826</v>
      </c>
      <c r="F3868" s="3234">
        <v>2</v>
      </c>
      <c r="G3868" s="3234"/>
      <c r="H3868" s="3234">
        <v>15000</v>
      </c>
      <c r="I3868" s="3234"/>
      <c r="J3868" s="4152"/>
    </row>
    <row r="3869" spans="1:10">
      <c r="A3869" s="4441"/>
      <c r="B3869" s="4152"/>
      <c r="C3869" s="1004" t="s">
        <v>14253</v>
      </c>
      <c r="D3869" s="3234" t="s">
        <v>17145</v>
      </c>
      <c r="E3869" s="3234" t="s">
        <v>1826</v>
      </c>
      <c r="F3869" s="3234">
        <v>2</v>
      </c>
      <c r="G3869" s="3234"/>
      <c r="H3869" s="3234">
        <v>5000</v>
      </c>
      <c r="I3869" s="3234"/>
      <c r="J3869" s="4152"/>
    </row>
    <row r="3870" spans="1:10">
      <c r="A3870" s="4442"/>
      <c r="B3870" s="4153"/>
      <c r="C3870" s="1004" t="s">
        <v>15052</v>
      </c>
      <c r="D3870" s="3234" t="s">
        <v>14337</v>
      </c>
      <c r="E3870" s="3234" t="s">
        <v>1826</v>
      </c>
      <c r="F3870" s="3234">
        <v>2</v>
      </c>
      <c r="G3870" s="3234"/>
      <c r="H3870" s="3234">
        <v>170</v>
      </c>
      <c r="I3870" s="3234"/>
      <c r="J3870" s="4153"/>
    </row>
    <row r="3871" spans="1:10" ht="24">
      <c r="A3871" s="4440"/>
      <c r="B3871" s="4443" t="s">
        <v>17136</v>
      </c>
      <c r="C3871" s="70" t="s">
        <v>17146</v>
      </c>
      <c r="D3871" s="3234"/>
      <c r="E3871" s="3234"/>
      <c r="F3871" s="3234"/>
      <c r="G3871" s="3234"/>
      <c r="H3871" s="3234">
        <v>98026</v>
      </c>
      <c r="I3871" s="3234"/>
      <c r="J3871" s="4443" t="s">
        <v>17091</v>
      </c>
    </row>
    <row r="3872" spans="1:10">
      <c r="A3872" s="4441"/>
      <c r="B3872" s="4152"/>
      <c r="C3872" s="1004" t="s">
        <v>14255</v>
      </c>
      <c r="D3872" s="3234" t="s">
        <v>17142</v>
      </c>
      <c r="E3872" s="3234" t="s">
        <v>1463</v>
      </c>
      <c r="F3872" s="3234">
        <v>30</v>
      </c>
      <c r="G3872" s="3234"/>
      <c r="H3872" s="3234">
        <v>900</v>
      </c>
      <c r="I3872" s="3234"/>
      <c r="J3872" s="4152"/>
    </row>
    <row r="3873" spans="1:10">
      <c r="A3873" s="4441"/>
      <c r="B3873" s="4152"/>
      <c r="C3873" s="1004" t="s">
        <v>17073</v>
      </c>
      <c r="D3873" s="3234"/>
      <c r="E3873" s="3234" t="s">
        <v>1826</v>
      </c>
      <c r="F3873" s="3234">
        <v>6</v>
      </c>
      <c r="G3873" s="3234"/>
      <c r="H3873" s="3234">
        <v>5700</v>
      </c>
      <c r="I3873" s="3234"/>
      <c r="J3873" s="4152"/>
    </row>
    <row r="3874" spans="1:10">
      <c r="A3874" s="4441"/>
      <c r="B3874" s="4152"/>
      <c r="C3874" s="1004" t="s">
        <v>17143</v>
      </c>
      <c r="D3874" s="3234"/>
      <c r="E3874" s="3234" t="s">
        <v>1826</v>
      </c>
      <c r="F3874" s="3234">
        <v>6</v>
      </c>
      <c r="G3874" s="3234"/>
      <c r="H3874" s="3234">
        <v>9000</v>
      </c>
      <c r="I3874" s="3234"/>
      <c r="J3874" s="4152"/>
    </row>
    <row r="3875" spans="1:10">
      <c r="A3875" s="4441"/>
      <c r="B3875" s="4152"/>
      <c r="C3875" s="1004" t="s">
        <v>17144</v>
      </c>
      <c r="D3875" s="3234" t="s">
        <v>17145</v>
      </c>
      <c r="E3875" s="3234" t="s">
        <v>1826</v>
      </c>
      <c r="F3875" s="3234">
        <v>6</v>
      </c>
      <c r="G3875" s="3234"/>
      <c r="H3875" s="3234">
        <v>45000</v>
      </c>
      <c r="I3875" s="3234"/>
      <c r="J3875" s="4152"/>
    </row>
    <row r="3876" spans="1:10">
      <c r="A3876" s="4441"/>
      <c r="B3876" s="4152"/>
      <c r="C3876" s="1004" t="s">
        <v>14253</v>
      </c>
      <c r="D3876" s="3234" t="s">
        <v>17145</v>
      </c>
      <c r="E3876" s="3234" t="s">
        <v>1826</v>
      </c>
      <c r="F3876" s="3234">
        <v>6</v>
      </c>
      <c r="G3876" s="3234"/>
      <c r="H3876" s="3234">
        <v>15000</v>
      </c>
      <c r="I3876" s="3234"/>
      <c r="J3876" s="4152"/>
    </row>
    <row r="3877" spans="1:10">
      <c r="A3877" s="4442"/>
      <c r="B3877" s="4153"/>
      <c r="C3877" s="1004" t="s">
        <v>15052</v>
      </c>
      <c r="D3877" s="3234" t="s">
        <v>14337</v>
      </c>
      <c r="E3877" s="3234" t="s">
        <v>1826</v>
      </c>
      <c r="F3877" s="3234">
        <v>6</v>
      </c>
      <c r="G3877" s="3234"/>
      <c r="H3877" s="3234">
        <v>510</v>
      </c>
      <c r="I3877" s="3234"/>
      <c r="J3877" s="4153"/>
    </row>
    <row r="3878" spans="1:10" ht="48">
      <c r="A3878" s="4440"/>
      <c r="B3878" s="4443" t="s">
        <v>17136</v>
      </c>
      <c r="C3878" s="70" t="s">
        <v>17147</v>
      </c>
      <c r="D3878" s="3234"/>
      <c r="E3878" s="3234"/>
      <c r="F3878" s="3234"/>
      <c r="G3878" s="3234"/>
      <c r="H3878" s="3240">
        <v>58834</v>
      </c>
      <c r="I3878" s="3234"/>
      <c r="J3878" s="4443" t="s">
        <v>17091</v>
      </c>
    </row>
    <row r="3879" spans="1:10">
      <c r="A3879" s="4441"/>
      <c r="B3879" s="4152"/>
      <c r="C3879" s="3234" t="s">
        <v>17148</v>
      </c>
      <c r="D3879" s="3234"/>
      <c r="E3879" s="3234" t="s">
        <v>1826</v>
      </c>
      <c r="F3879" s="3234">
        <v>8</v>
      </c>
      <c r="G3879" s="3234"/>
      <c r="H3879" s="3234">
        <v>1320</v>
      </c>
      <c r="I3879" s="3234"/>
      <c r="J3879" s="4152"/>
    </row>
    <row r="3880" spans="1:10">
      <c r="A3880" s="4441"/>
      <c r="B3880" s="4152"/>
      <c r="C3880" s="3234" t="s">
        <v>14251</v>
      </c>
      <c r="D3880" s="3234" t="s">
        <v>17149</v>
      </c>
      <c r="E3880" s="3234" t="s">
        <v>1826</v>
      </c>
      <c r="F3880" s="3234">
        <v>2</v>
      </c>
      <c r="G3880" s="3234"/>
      <c r="H3880" s="3234">
        <v>15240</v>
      </c>
      <c r="I3880" s="3234"/>
      <c r="J3880" s="4152"/>
    </row>
    <row r="3881" spans="1:10">
      <c r="A3881" s="4441"/>
      <c r="B3881" s="4152"/>
      <c r="C3881" s="3234" t="s">
        <v>14253</v>
      </c>
      <c r="D3881" s="3234" t="s">
        <v>17149</v>
      </c>
      <c r="E3881" s="3234" t="s">
        <v>1826</v>
      </c>
      <c r="F3881" s="3234">
        <v>2</v>
      </c>
      <c r="G3881" s="3234"/>
      <c r="H3881" s="3234">
        <v>2540</v>
      </c>
      <c r="I3881" s="3234"/>
      <c r="J3881" s="4152"/>
    </row>
    <row r="3882" spans="1:10">
      <c r="A3882" s="4441"/>
      <c r="B3882" s="4152"/>
      <c r="C3882" s="3234" t="s">
        <v>14251</v>
      </c>
      <c r="D3882" s="3234" t="s">
        <v>17145</v>
      </c>
      <c r="E3882" s="3234" t="s">
        <v>1826</v>
      </c>
      <c r="F3882" s="3234">
        <v>2</v>
      </c>
      <c r="G3882" s="3234"/>
      <c r="H3882" s="3234">
        <v>16400</v>
      </c>
      <c r="I3882" s="3234"/>
      <c r="J3882" s="4152"/>
    </row>
    <row r="3883" spans="1:10">
      <c r="A3883" s="4441"/>
      <c r="B3883" s="4152"/>
      <c r="C3883" s="3234" t="s">
        <v>14253</v>
      </c>
      <c r="D3883" s="3234" t="s">
        <v>17145</v>
      </c>
      <c r="E3883" s="3234" t="s">
        <v>1826</v>
      </c>
      <c r="F3883" s="3234">
        <v>2</v>
      </c>
      <c r="G3883" s="3234"/>
      <c r="H3883" s="3234">
        <v>4860</v>
      </c>
      <c r="I3883" s="3234"/>
      <c r="J3883" s="4152"/>
    </row>
    <row r="3884" spans="1:10">
      <c r="A3884" s="4441"/>
      <c r="B3884" s="4152"/>
      <c r="C3884" s="3234" t="s">
        <v>14846</v>
      </c>
      <c r="D3884" s="3234"/>
      <c r="E3884" s="3234" t="s">
        <v>1826</v>
      </c>
      <c r="F3884" s="3234">
        <v>2</v>
      </c>
      <c r="G3884" s="3234"/>
      <c r="H3884" s="3234">
        <v>1360</v>
      </c>
      <c r="I3884" s="3234"/>
      <c r="J3884" s="4152"/>
    </row>
    <row r="3885" spans="1:10">
      <c r="A3885" s="4442"/>
      <c r="B3885" s="4153"/>
      <c r="C3885" s="3234" t="s">
        <v>14257</v>
      </c>
      <c r="D3885" s="3234" t="s">
        <v>17142</v>
      </c>
      <c r="E3885" s="3234" t="s">
        <v>1463</v>
      </c>
      <c r="F3885" s="3234">
        <v>40</v>
      </c>
      <c r="G3885" s="3234"/>
      <c r="H3885" s="3234">
        <v>1273</v>
      </c>
      <c r="I3885" s="3234"/>
      <c r="J3885" s="4153"/>
    </row>
    <row r="3886" spans="1:10" ht="72">
      <c r="A3886" s="4440"/>
      <c r="B3886" s="4443" t="s">
        <v>17150</v>
      </c>
      <c r="C3886" s="70" t="s">
        <v>17151</v>
      </c>
      <c r="D3886" s="3234"/>
      <c r="E3886" s="3234"/>
      <c r="F3886" s="3234"/>
      <c r="G3886" s="3234"/>
      <c r="H3886" s="3240">
        <v>100852</v>
      </c>
      <c r="I3886" s="3234"/>
      <c r="J3886" s="95" t="s">
        <v>17091</v>
      </c>
    </row>
    <row r="3887" spans="1:10">
      <c r="A3887" s="4441"/>
      <c r="B3887" s="4152"/>
      <c r="C3887" s="1004" t="s">
        <v>14257</v>
      </c>
      <c r="D3887" s="3234" t="s">
        <v>17142</v>
      </c>
      <c r="E3887" s="3234" t="s">
        <v>1463</v>
      </c>
      <c r="F3887" s="3234">
        <v>300</v>
      </c>
      <c r="G3887" s="3234"/>
      <c r="H3887" s="3234">
        <v>7500</v>
      </c>
      <c r="I3887" s="3234"/>
      <c r="J3887" s="3317"/>
    </row>
    <row r="3888" spans="1:10">
      <c r="A3888" s="4441"/>
      <c r="B3888" s="4152"/>
      <c r="C3888" s="1004" t="s">
        <v>17132</v>
      </c>
      <c r="D3888" s="3234"/>
      <c r="E3888" s="3234" t="s">
        <v>17152</v>
      </c>
      <c r="F3888" s="3234">
        <v>1</v>
      </c>
      <c r="G3888" s="3234"/>
      <c r="H3888" s="3234">
        <v>25000</v>
      </c>
      <c r="I3888" s="3234"/>
      <c r="J3888" s="3317"/>
    </row>
    <row r="3889" spans="1:10">
      <c r="A3889" s="4441"/>
      <c r="B3889" s="4152"/>
      <c r="C3889" s="1004" t="s">
        <v>17036</v>
      </c>
      <c r="D3889" s="3234" t="s">
        <v>17153</v>
      </c>
      <c r="E3889" s="3234" t="s">
        <v>1463</v>
      </c>
      <c r="F3889" s="3234">
        <v>30</v>
      </c>
      <c r="G3889" s="3234"/>
      <c r="H3889" s="3234">
        <v>4560</v>
      </c>
      <c r="I3889" s="3234"/>
      <c r="J3889" s="3317"/>
    </row>
    <row r="3890" spans="1:10">
      <c r="A3890" s="4441"/>
      <c r="B3890" s="4152"/>
      <c r="C3890" s="1004" t="s">
        <v>17117</v>
      </c>
      <c r="D3890" s="3234" t="s">
        <v>17154</v>
      </c>
      <c r="E3890" s="3234" t="s">
        <v>1463</v>
      </c>
      <c r="F3890" s="3234">
        <v>270</v>
      </c>
      <c r="G3890" s="3234"/>
      <c r="H3890" s="3234">
        <v>5940</v>
      </c>
      <c r="I3890" s="3234"/>
      <c r="J3890" s="3317"/>
    </row>
    <row r="3891" spans="1:10">
      <c r="A3891" s="4441"/>
      <c r="B3891" s="4152"/>
      <c r="C3891" s="1004" t="s">
        <v>17063</v>
      </c>
      <c r="D3891" s="3234" t="s">
        <v>17155</v>
      </c>
      <c r="E3891" s="3234" t="s">
        <v>1463</v>
      </c>
      <c r="F3891" s="3234">
        <v>250</v>
      </c>
      <c r="G3891" s="3234"/>
      <c r="H3891" s="3234">
        <v>4500</v>
      </c>
      <c r="I3891" s="3234"/>
      <c r="J3891" s="3317"/>
    </row>
    <row r="3892" spans="1:10">
      <c r="A3892" s="4441"/>
      <c r="B3892" s="4152"/>
      <c r="C3892" s="1004" t="s">
        <v>17156</v>
      </c>
      <c r="D3892" s="3234" t="s">
        <v>17157</v>
      </c>
      <c r="E3892" s="3234" t="s">
        <v>1826</v>
      </c>
      <c r="F3892" s="3234">
        <v>4</v>
      </c>
      <c r="G3892" s="3234"/>
      <c r="H3892" s="3318">
        <v>144</v>
      </c>
      <c r="I3892" s="3234"/>
      <c r="J3892" s="3317"/>
    </row>
    <row r="3893" spans="1:10">
      <c r="A3893" s="4441"/>
      <c r="B3893" s="4152"/>
      <c r="C3893" s="1004" t="s">
        <v>15052</v>
      </c>
      <c r="D3893" s="3234" t="s">
        <v>17158</v>
      </c>
      <c r="E3893" s="3234" t="s">
        <v>1826</v>
      </c>
      <c r="F3893" s="3234">
        <v>3</v>
      </c>
      <c r="G3893" s="3234"/>
      <c r="H3893" s="3234">
        <v>166</v>
      </c>
      <c r="I3893" s="3234"/>
      <c r="J3893" s="3317"/>
    </row>
    <row r="3894" spans="1:10">
      <c r="A3894" s="4441"/>
      <c r="B3894" s="4152"/>
      <c r="C3894" s="1004" t="s">
        <v>15052</v>
      </c>
      <c r="D3894" s="3234" t="s">
        <v>14337</v>
      </c>
      <c r="E3894" s="3234" t="s">
        <v>1826</v>
      </c>
      <c r="F3894" s="3234">
        <v>2</v>
      </c>
      <c r="G3894" s="3234"/>
      <c r="H3894" s="3234">
        <v>236</v>
      </c>
      <c r="I3894" s="3234"/>
      <c r="J3894" s="3317"/>
    </row>
    <row r="3895" spans="1:10">
      <c r="A3895" s="4441"/>
      <c r="B3895" s="4152"/>
      <c r="C3895" s="1004" t="s">
        <v>14895</v>
      </c>
      <c r="D3895" s="3234"/>
      <c r="E3895" s="3234" t="s">
        <v>1826</v>
      </c>
      <c r="F3895" s="3234">
        <v>1</v>
      </c>
      <c r="G3895" s="3234"/>
      <c r="H3895" s="3234">
        <v>4248</v>
      </c>
      <c r="I3895" s="3234"/>
      <c r="J3895" s="3317"/>
    </row>
    <row r="3896" spans="1:10">
      <c r="A3896" s="4441"/>
      <c r="B3896" s="4152"/>
      <c r="C3896" s="1004" t="s">
        <v>17159</v>
      </c>
      <c r="D3896" s="3234"/>
      <c r="E3896" s="3234" t="s">
        <v>1826</v>
      </c>
      <c r="F3896" s="3234">
        <v>4</v>
      </c>
      <c r="G3896" s="3234"/>
      <c r="H3896" s="3234">
        <v>72</v>
      </c>
      <c r="I3896" s="3234"/>
      <c r="J3896" s="3317"/>
    </row>
    <row r="3897" spans="1:10">
      <c r="A3897" s="4442"/>
      <c r="B3897" s="4153"/>
      <c r="C3897" s="1004" t="s">
        <v>17160</v>
      </c>
      <c r="D3897" s="3234"/>
      <c r="E3897" s="3234" t="s">
        <v>17113</v>
      </c>
      <c r="F3897" s="3234">
        <v>2</v>
      </c>
      <c r="G3897" s="3234"/>
      <c r="H3897" s="3234">
        <v>142</v>
      </c>
      <c r="I3897" s="3234"/>
      <c r="J3897" s="3317"/>
    </row>
    <row r="3898" spans="1:10">
      <c r="A3898" s="3127"/>
      <c r="B3898" s="3319"/>
      <c r="C3898" s="3236"/>
      <c r="D3898" s="3236"/>
      <c r="E3898" s="3236"/>
      <c r="F3898" s="3236"/>
      <c r="G3898" s="3236"/>
      <c r="H3898" s="3236"/>
      <c r="I3898" s="3236"/>
      <c r="J3898" s="3319"/>
    </row>
    <row r="3899" spans="1:10">
      <c r="A3899" s="3127"/>
      <c r="B3899" s="3322"/>
      <c r="C3899" s="3285"/>
      <c r="D3899" s="3285"/>
      <c r="E3899" s="3285"/>
      <c r="F3899" s="3285"/>
      <c r="G3899" s="3285"/>
      <c r="H3899" s="3285"/>
      <c r="I3899" s="3285"/>
      <c r="J3899" s="3322"/>
    </row>
    <row r="3900" spans="1:10">
      <c r="A3900" s="3127"/>
      <c r="B3900" s="3322"/>
      <c r="C3900" s="3285"/>
      <c r="D3900" s="3285"/>
      <c r="E3900" s="3285"/>
      <c r="F3900" s="3285"/>
      <c r="G3900" s="3285"/>
      <c r="H3900" s="3285"/>
      <c r="I3900" s="3285"/>
      <c r="J3900" s="3322"/>
    </row>
    <row r="3901" spans="1:10">
      <c r="A3901" s="3127"/>
      <c r="B3901" s="3322"/>
      <c r="C3901" s="3285"/>
      <c r="D3901" s="3285"/>
      <c r="E3901" s="3285"/>
      <c r="F3901" s="3285"/>
      <c r="G3901" s="3285"/>
      <c r="H3901" s="3285"/>
      <c r="I3901" s="3285"/>
      <c r="J3901" s="3322"/>
    </row>
  </sheetData>
  <mergeCells count="1401">
    <mergeCell ref="A89:A99"/>
    <mergeCell ref="B89:B99"/>
    <mergeCell ref="J89:J99"/>
    <mergeCell ref="A100:A105"/>
    <mergeCell ref="B100:B105"/>
    <mergeCell ref="J100:J105"/>
    <mergeCell ref="A4:J4"/>
    <mergeCell ref="J7:J77"/>
    <mergeCell ref="A83:A88"/>
    <mergeCell ref="B83:B88"/>
    <mergeCell ref="J83:J88"/>
    <mergeCell ref="A135:A140"/>
    <mergeCell ref="B135:B140"/>
    <mergeCell ref="J135:J140"/>
    <mergeCell ref="A141:A145"/>
    <mergeCell ref="B141:B145"/>
    <mergeCell ref="J141:J145"/>
    <mergeCell ref="A119:A126"/>
    <mergeCell ref="B119:B126"/>
    <mergeCell ref="J119:J126"/>
    <mergeCell ref="A127:A134"/>
    <mergeCell ref="B127:B134"/>
    <mergeCell ref="J127:J134"/>
    <mergeCell ref="A106:A113"/>
    <mergeCell ref="B106:B113"/>
    <mergeCell ref="J106:J113"/>
    <mergeCell ref="A114:A118"/>
    <mergeCell ref="B114:B118"/>
    <mergeCell ref="J114:J118"/>
    <mergeCell ref="A170:A176"/>
    <mergeCell ref="B170:B176"/>
    <mergeCell ref="J170:J176"/>
    <mergeCell ref="A177:A183"/>
    <mergeCell ref="B177:B183"/>
    <mergeCell ref="J177:J183"/>
    <mergeCell ref="A158:A163"/>
    <mergeCell ref="B158:B163"/>
    <mergeCell ref="J158:J163"/>
    <mergeCell ref="A164:A169"/>
    <mergeCell ref="B164:B169"/>
    <mergeCell ref="J164:J169"/>
    <mergeCell ref="A146:A151"/>
    <mergeCell ref="B146:B151"/>
    <mergeCell ref="J146:J151"/>
    <mergeCell ref="A152:A157"/>
    <mergeCell ref="B152:B157"/>
    <mergeCell ref="J152:J157"/>
    <mergeCell ref="A216:A219"/>
    <mergeCell ref="B216:B219"/>
    <mergeCell ref="J216:J219"/>
    <mergeCell ref="A220:A225"/>
    <mergeCell ref="B220:B225"/>
    <mergeCell ref="J220:J225"/>
    <mergeCell ref="A200:A208"/>
    <mergeCell ref="B200:B208"/>
    <mergeCell ref="J200:J208"/>
    <mergeCell ref="A209:A215"/>
    <mergeCell ref="B209:B215"/>
    <mergeCell ref="J209:J215"/>
    <mergeCell ref="A184:A192"/>
    <mergeCell ref="B184:B192"/>
    <mergeCell ref="J184:J192"/>
    <mergeCell ref="A193:A199"/>
    <mergeCell ref="B193:B199"/>
    <mergeCell ref="J193:J199"/>
    <mergeCell ref="A260:A264"/>
    <mergeCell ref="B260:B264"/>
    <mergeCell ref="J260:J264"/>
    <mergeCell ref="A265:A280"/>
    <mergeCell ref="B265:B280"/>
    <mergeCell ref="J265:J280"/>
    <mergeCell ref="A247:A253"/>
    <mergeCell ref="B247:B253"/>
    <mergeCell ref="J247:J253"/>
    <mergeCell ref="A254:A259"/>
    <mergeCell ref="B254:B259"/>
    <mergeCell ref="J254:J259"/>
    <mergeCell ref="A226:A234"/>
    <mergeCell ref="B226:B234"/>
    <mergeCell ref="J226:J234"/>
    <mergeCell ref="A235:A246"/>
    <mergeCell ref="B235:B246"/>
    <mergeCell ref="J235:J246"/>
    <mergeCell ref="A327:A340"/>
    <mergeCell ref="B327:B340"/>
    <mergeCell ref="J327:J340"/>
    <mergeCell ref="A341:A357"/>
    <mergeCell ref="B341:B357"/>
    <mergeCell ref="J341:J357"/>
    <mergeCell ref="A301:A316"/>
    <mergeCell ref="B301:B316"/>
    <mergeCell ref="J301:J316"/>
    <mergeCell ref="A317:A326"/>
    <mergeCell ref="B317:B326"/>
    <mergeCell ref="J317:J326"/>
    <mergeCell ref="A281:A290"/>
    <mergeCell ref="B281:B290"/>
    <mergeCell ref="J281:J290"/>
    <mergeCell ref="A291:A300"/>
    <mergeCell ref="B291:B300"/>
    <mergeCell ref="J291:J300"/>
    <mergeCell ref="A415:A419"/>
    <mergeCell ref="B415:B419"/>
    <mergeCell ref="J415:J419"/>
    <mergeCell ref="A420:A425"/>
    <mergeCell ref="B420:B425"/>
    <mergeCell ref="J420:J425"/>
    <mergeCell ref="A387:A409"/>
    <mergeCell ref="B387:B409"/>
    <mergeCell ref="J387:J409"/>
    <mergeCell ref="A410:A414"/>
    <mergeCell ref="B410:B414"/>
    <mergeCell ref="J410:J414"/>
    <mergeCell ref="A358:A378"/>
    <mergeCell ref="B358:B378"/>
    <mergeCell ref="J358:J378"/>
    <mergeCell ref="A379:A386"/>
    <mergeCell ref="B379:B386"/>
    <mergeCell ref="J379:J386"/>
    <mergeCell ref="A464:A469"/>
    <mergeCell ref="B464:B469"/>
    <mergeCell ref="J464:J469"/>
    <mergeCell ref="A470:A475"/>
    <mergeCell ref="B470:B475"/>
    <mergeCell ref="J470:J475"/>
    <mergeCell ref="A444:A447"/>
    <mergeCell ref="B444:B447"/>
    <mergeCell ref="J444:J447"/>
    <mergeCell ref="A451:A463"/>
    <mergeCell ref="B451:B463"/>
    <mergeCell ref="J451:J463"/>
    <mergeCell ref="A426:A435"/>
    <mergeCell ref="B426:B435"/>
    <mergeCell ref="J426:J435"/>
    <mergeCell ref="A436:A440"/>
    <mergeCell ref="B436:B440"/>
    <mergeCell ref="J436:J440"/>
    <mergeCell ref="A516:A520"/>
    <mergeCell ref="B516:B520"/>
    <mergeCell ref="J516:J520"/>
    <mergeCell ref="A521:A527"/>
    <mergeCell ref="B521:B527"/>
    <mergeCell ref="J521:J527"/>
    <mergeCell ref="A487:A497"/>
    <mergeCell ref="B487:B497"/>
    <mergeCell ref="J487:J497"/>
    <mergeCell ref="A498:A515"/>
    <mergeCell ref="B498:B515"/>
    <mergeCell ref="J498:J515"/>
    <mergeCell ref="A476:A481"/>
    <mergeCell ref="B476:B481"/>
    <mergeCell ref="J476:J481"/>
    <mergeCell ref="A482:A486"/>
    <mergeCell ref="B482:B486"/>
    <mergeCell ref="J482:J486"/>
    <mergeCell ref="A561:A569"/>
    <mergeCell ref="B561:B569"/>
    <mergeCell ref="J561:J569"/>
    <mergeCell ref="A570:A574"/>
    <mergeCell ref="B570:B574"/>
    <mergeCell ref="J570:J574"/>
    <mergeCell ref="A543:A548"/>
    <mergeCell ref="B543:B548"/>
    <mergeCell ref="J543:J548"/>
    <mergeCell ref="A549:A560"/>
    <mergeCell ref="B549:B560"/>
    <mergeCell ref="J549:J560"/>
    <mergeCell ref="A528:A534"/>
    <mergeCell ref="B528:B534"/>
    <mergeCell ref="J528:J534"/>
    <mergeCell ref="A535:I535"/>
    <mergeCell ref="J536:J542"/>
    <mergeCell ref="A600:A606"/>
    <mergeCell ref="B600:B606"/>
    <mergeCell ref="J600:J606"/>
    <mergeCell ref="A607:A617"/>
    <mergeCell ref="B607:B617"/>
    <mergeCell ref="J607:J617"/>
    <mergeCell ref="A589:A594"/>
    <mergeCell ref="B589:B594"/>
    <mergeCell ref="J589:J594"/>
    <mergeCell ref="A595:A599"/>
    <mergeCell ref="B595:B599"/>
    <mergeCell ref="J595:J599"/>
    <mergeCell ref="A575:A584"/>
    <mergeCell ref="B575:B584"/>
    <mergeCell ref="J575:J584"/>
    <mergeCell ref="A585:A588"/>
    <mergeCell ref="B585:B588"/>
    <mergeCell ref="J585:J588"/>
    <mergeCell ref="A643:A660"/>
    <mergeCell ref="B643:B660"/>
    <mergeCell ref="J643:J660"/>
    <mergeCell ref="A661:A666"/>
    <mergeCell ref="B661:B666"/>
    <mergeCell ref="J661:J666"/>
    <mergeCell ref="A629:A637"/>
    <mergeCell ref="B629:B637"/>
    <mergeCell ref="J629:J637"/>
    <mergeCell ref="A638:A642"/>
    <mergeCell ref="B638:B642"/>
    <mergeCell ref="J638:J642"/>
    <mergeCell ref="A618:A619"/>
    <mergeCell ref="B618:B619"/>
    <mergeCell ref="J618:J619"/>
    <mergeCell ref="A620:A628"/>
    <mergeCell ref="B620:B628"/>
    <mergeCell ref="J620:J628"/>
    <mergeCell ref="A683:A687"/>
    <mergeCell ref="B683:B687"/>
    <mergeCell ref="J683:J687"/>
    <mergeCell ref="A688:A696"/>
    <mergeCell ref="B688:B696"/>
    <mergeCell ref="J688:J696"/>
    <mergeCell ref="A673:A677"/>
    <mergeCell ref="B673:B677"/>
    <mergeCell ref="J673:J677"/>
    <mergeCell ref="A678:A682"/>
    <mergeCell ref="B678:B682"/>
    <mergeCell ref="J678:J682"/>
    <mergeCell ref="A667:A668"/>
    <mergeCell ref="B667:B668"/>
    <mergeCell ref="J667:J668"/>
    <mergeCell ref="A669:A672"/>
    <mergeCell ref="B669:B672"/>
    <mergeCell ref="J669:J672"/>
    <mergeCell ref="A716:A734"/>
    <mergeCell ref="B716:B734"/>
    <mergeCell ref="J716:J734"/>
    <mergeCell ref="A735:I735"/>
    <mergeCell ref="J736:J760"/>
    <mergeCell ref="A705:A709"/>
    <mergeCell ref="B705:B709"/>
    <mergeCell ref="J705:J709"/>
    <mergeCell ref="A710:A715"/>
    <mergeCell ref="B710:B715"/>
    <mergeCell ref="J710:J715"/>
    <mergeCell ref="A697:A702"/>
    <mergeCell ref="B697:B702"/>
    <mergeCell ref="J697:J702"/>
    <mergeCell ref="A703:A704"/>
    <mergeCell ref="B703:B704"/>
    <mergeCell ref="J703:J704"/>
    <mergeCell ref="A804:A810"/>
    <mergeCell ref="B804:B810"/>
    <mergeCell ref="J804:J810"/>
    <mergeCell ref="A811:A821"/>
    <mergeCell ref="B811:B821"/>
    <mergeCell ref="J811:J821"/>
    <mergeCell ref="A786:A796"/>
    <mergeCell ref="B786:B796"/>
    <mergeCell ref="J786:J796"/>
    <mergeCell ref="A797:A803"/>
    <mergeCell ref="B797:B803"/>
    <mergeCell ref="J797:J803"/>
    <mergeCell ref="A761:A772"/>
    <mergeCell ref="B761:B772"/>
    <mergeCell ref="J761:J772"/>
    <mergeCell ref="A773:A785"/>
    <mergeCell ref="B773:B785"/>
    <mergeCell ref="J773:J785"/>
    <mergeCell ref="A874:A879"/>
    <mergeCell ref="B874:B879"/>
    <mergeCell ref="J874:J879"/>
    <mergeCell ref="A880:A884"/>
    <mergeCell ref="B880:B884"/>
    <mergeCell ref="J880:J884"/>
    <mergeCell ref="A836:A839"/>
    <mergeCell ref="B836:B839"/>
    <mergeCell ref="J836:J839"/>
    <mergeCell ref="A840:A873"/>
    <mergeCell ref="B840:B873"/>
    <mergeCell ref="J840:J873"/>
    <mergeCell ref="A822:A828"/>
    <mergeCell ref="B822:B828"/>
    <mergeCell ref="J822:J828"/>
    <mergeCell ref="A829:A835"/>
    <mergeCell ref="B829:B835"/>
    <mergeCell ref="J829:J835"/>
    <mergeCell ref="A924:A925"/>
    <mergeCell ref="B924:B925"/>
    <mergeCell ref="C924:C925"/>
    <mergeCell ref="J924:J925"/>
    <mergeCell ref="A926:I926"/>
    <mergeCell ref="J927:J954"/>
    <mergeCell ref="A900:A911"/>
    <mergeCell ref="B900:B911"/>
    <mergeCell ref="J900:J911"/>
    <mergeCell ref="A912:A923"/>
    <mergeCell ref="B912:B923"/>
    <mergeCell ref="J912:J923"/>
    <mergeCell ref="A885:A889"/>
    <mergeCell ref="B885:B889"/>
    <mergeCell ref="J885:J889"/>
    <mergeCell ref="A890:A899"/>
    <mergeCell ref="B890:B899"/>
    <mergeCell ref="J890:J899"/>
    <mergeCell ref="A1012:A1018"/>
    <mergeCell ref="B1012:B1018"/>
    <mergeCell ref="J1012:J1018"/>
    <mergeCell ref="A1019:A1024"/>
    <mergeCell ref="B1019:B1024"/>
    <mergeCell ref="J1019:J1024"/>
    <mergeCell ref="A978:A985"/>
    <mergeCell ref="B978:B985"/>
    <mergeCell ref="J978:J985"/>
    <mergeCell ref="A986:A1011"/>
    <mergeCell ref="B986:B1011"/>
    <mergeCell ref="J986:J1011"/>
    <mergeCell ref="A956:A969"/>
    <mergeCell ref="B956:B969"/>
    <mergeCell ref="J956:J969"/>
    <mergeCell ref="A971:A977"/>
    <mergeCell ref="B971:B977"/>
    <mergeCell ref="J971:J977"/>
    <mergeCell ref="A1057:A1064"/>
    <mergeCell ref="B1057:B1064"/>
    <mergeCell ref="J1057:J1064"/>
    <mergeCell ref="A1065:A1072"/>
    <mergeCell ref="B1065:B1072"/>
    <mergeCell ref="J1065:J1072"/>
    <mergeCell ref="A1037:I1037"/>
    <mergeCell ref="J1038:J1045"/>
    <mergeCell ref="A1047:A1050"/>
    <mergeCell ref="B1047:B1050"/>
    <mergeCell ref="J1047:J1050"/>
    <mergeCell ref="A1051:A1056"/>
    <mergeCell ref="B1051:B1056"/>
    <mergeCell ref="J1051:J1056"/>
    <mergeCell ref="A1025:A1032"/>
    <mergeCell ref="B1025:B1032"/>
    <mergeCell ref="J1025:J1032"/>
    <mergeCell ref="A1033:A1036"/>
    <mergeCell ref="B1033:B1036"/>
    <mergeCell ref="J1033:J1036"/>
    <mergeCell ref="A1133:A1138"/>
    <mergeCell ref="B1133:B1138"/>
    <mergeCell ref="J1133:J1138"/>
    <mergeCell ref="A1139:A1142"/>
    <mergeCell ref="B1139:B1142"/>
    <mergeCell ref="J1139:J1142"/>
    <mergeCell ref="A1097:A1117"/>
    <mergeCell ref="B1097:B1117"/>
    <mergeCell ref="J1097:J1117"/>
    <mergeCell ref="A1118:A1132"/>
    <mergeCell ref="B1118:B1132"/>
    <mergeCell ref="J1118:J1132"/>
    <mergeCell ref="A1073:A1078"/>
    <mergeCell ref="B1073:B1078"/>
    <mergeCell ref="J1073:J1078"/>
    <mergeCell ref="A1079:A1096"/>
    <mergeCell ref="B1079:B1096"/>
    <mergeCell ref="J1079:J1096"/>
    <mergeCell ref="A1173:A1182"/>
    <mergeCell ref="B1173:B1182"/>
    <mergeCell ref="J1173:J1182"/>
    <mergeCell ref="A1183:A1189"/>
    <mergeCell ref="B1183:B1189"/>
    <mergeCell ref="J1183:J1189"/>
    <mergeCell ref="A1160:A1165"/>
    <mergeCell ref="B1160:B1165"/>
    <mergeCell ref="J1160:J1165"/>
    <mergeCell ref="A1166:A1172"/>
    <mergeCell ref="B1166:B1172"/>
    <mergeCell ref="J1166:J1172"/>
    <mergeCell ref="A1143:A1150"/>
    <mergeCell ref="B1143:B1150"/>
    <mergeCell ref="J1143:J1150"/>
    <mergeCell ref="A1151:A1159"/>
    <mergeCell ref="B1151:B1159"/>
    <mergeCell ref="J1151:J1159"/>
    <mergeCell ref="A1225:A1235"/>
    <mergeCell ref="B1225:B1235"/>
    <mergeCell ref="J1225:J1235"/>
    <mergeCell ref="A1236:A1253"/>
    <mergeCell ref="B1236:B1253"/>
    <mergeCell ref="J1236:J1253"/>
    <mergeCell ref="A1208:A1217"/>
    <mergeCell ref="B1208:B1217"/>
    <mergeCell ref="J1208:J1217"/>
    <mergeCell ref="A1218:A1224"/>
    <mergeCell ref="B1218:B1224"/>
    <mergeCell ref="J1218:J1224"/>
    <mergeCell ref="A1190:A1198"/>
    <mergeCell ref="B1190:B1198"/>
    <mergeCell ref="J1190:J1198"/>
    <mergeCell ref="A1199:A1207"/>
    <mergeCell ref="B1199:B1207"/>
    <mergeCell ref="J1199:J1207"/>
    <mergeCell ref="A1303:A1314"/>
    <mergeCell ref="B1303:B1314"/>
    <mergeCell ref="J1303:J1314"/>
    <mergeCell ref="A1315:A1325"/>
    <mergeCell ref="B1315:B1325"/>
    <mergeCell ref="J1315:J1325"/>
    <mergeCell ref="A1279:A1290"/>
    <mergeCell ref="B1279:B1290"/>
    <mergeCell ref="J1279:J1290"/>
    <mergeCell ref="A1291:A1302"/>
    <mergeCell ref="B1291:B1302"/>
    <mergeCell ref="J1291:J1302"/>
    <mergeCell ref="A1254:A1265"/>
    <mergeCell ref="B1254:B1265"/>
    <mergeCell ref="J1254:J1265"/>
    <mergeCell ref="A1266:A1278"/>
    <mergeCell ref="B1266:B1278"/>
    <mergeCell ref="J1266:J1278"/>
    <mergeCell ref="A1372:A1381"/>
    <mergeCell ref="B1372:B1381"/>
    <mergeCell ref="J1372:J1381"/>
    <mergeCell ref="A1382:A1391"/>
    <mergeCell ref="B1382:B1391"/>
    <mergeCell ref="J1382:J1391"/>
    <mergeCell ref="A1350:A1359"/>
    <mergeCell ref="B1350:B1359"/>
    <mergeCell ref="J1350:J1359"/>
    <mergeCell ref="A1360:A1371"/>
    <mergeCell ref="B1360:B1371"/>
    <mergeCell ref="J1360:J1371"/>
    <mergeCell ref="A1326:A1337"/>
    <mergeCell ref="B1326:B1337"/>
    <mergeCell ref="J1326:J1337"/>
    <mergeCell ref="A1338:A1349"/>
    <mergeCell ref="B1338:B1349"/>
    <mergeCell ref="J1338:J1349"/>
    <mergeCell ref="A1444:A1451"/>
    <mergeCell ref="B1444:B1451"/>
    <mergeCell ref="J1444:J1451"/>
    <mergeCell ref="A1452:A1462"/>
    <mergeCell ref="B1452:B1462"/>
    <mergeCell ref="J1452:J1462"/>
    <mergeCell ref="A1426:A1435"/>
    <mergeCell ref="B1426:B1435"/>
    <mergeCell ref="J1426:J1435"/>
    <mergeCell ref="A1436:A1443"/>
    <mergeCell ref="B1436:B1443"/>
    <mergeCell ref="J1436:J1443"/>
    <mergeCell ref="A1392:A1403"/>
    <mergeCell ref="B1392:B1403"/>
    <mergeCell ref="J1392:J1403"/>
    <mergeCell ref="A1404:A1425"/>
    <mergeCell ref="B1404:B1425"/>
    <mergeCell ref="J1404:J1425"/>
    <mergeCell ref="A1499:A1506"/>
    <mergeCell ref="B1499:B1506"/>
    <mergeCell ref="J1499:J1506"/>
    <mergeCell ref="A1507:A1532"/>
    <mergeCell ref="B1507:B1532"/>
    <mergeCell ref="J1507:J1532"/>
    <mergeCell ref="A1485:A1491"/>
    <mergeCell ref="B1485:B1491"/>
    <mergeCell ref="J1485:J1491"/>
    <mergeCell ref="A1492:A1498"/>
    <mergeCell ref="B1492:B1498"/>
    <mergeCell ref="J1492:J1498"/>
    <mergeCell ref="A1463:A1474"/>
    <mergeCell ref="B1463:B1474"/>
    <mergeCell ref="J1463:J1474"/>
    <mergeCell ref="A1475:A1484"/>
    <mergeCell ref="B1475:B1484"/>
    <mergeCell ref="J1475:J1484"/>
    <mergeCell ref="A1572:A1579"/>
    <mergeCell ref="B1572:B1579"/>
    <mergeCell ref="J1572:J1579"/>
    <mergeCell ref="A1580:A1589"/>
    <mergeCell ref="B1580:B1589"/>
    <mergeCell ref="J1580:J1589"/>
    <mergeCell ref="A1559:A1564"/>
    <mergeCell ref="B1559:B1564"/>
    <mergeCell ref="J1559:J1564"/>
    <mergeCell ref="A1565:A1571"/>
    <mergeCell ref="B1565:B1571"/>
    <mergeCell ref="J1565:J1571"/>
    <mergeCell ref="A1533:A1546"/>
    <mergeCell ref="B1533:B1546"/>
    <mergeCell ref="J1533:J1546"/>
    <mergeCell ref="A1547:A1558"/>
    <mergeCell ref="B1547:B1558"/>
    <mergeCell ref="J1547:J1558"/>
    <mergeCell ref="A1644:A1657"/>
    <mergeCell ref="B1644:B1657"/>
    <mergeCell ref="J1644:J1657"/>
    <mergeCell ref="A1658:A1677"/>
    <mergeCell ref="B1658:B1677"/>
    <mergeCell ref="J1658:J1677"/>
    <mergeCell ref="A1613:A1631"/>
    <mergeCell ref="B1613:B1631"/>
    <mergeCell ref="J1613:J1631"/>
    <mergeCell ref="A1632:A1643"/>
    <mergeCell ref="B1632:B1643"/>
    <mergeCell ref="J1632:J1643"/>
    <mergeCell ref="A1590:A1594"/>
    <mergeCell ref="B1590:B1594"/>
    <mergeCell ref="J1590:J1594"/>
    <mergeCell ref="A1595:A1612"/>
    <mergeCell ref="B1595:B1612"/>
    <mergeCell ref="J1595:J1612"/>
    <mergeCell ref="A1775:A1807"/>
    <mergeCell ref="B1775:B1807"/>
    <mergeCell ref="J1775:J1807"/>
    <mergeCell ref="A1808:A1835"/>
    <mergeCell ref="B1808:B1835"/>
    <mergeCell ref="J1808:J1835"/>
    <mergeCell ref="A1721:A1749"/>
    <mergeCell ref="B1721:B1749"/>
    <mergeCell ref="J1721:J1749"/>
    <mergeCell ref="A1750:A1774"/>
    <mergeCell ref="B1750:B1774"/>
    <mergeCell ref="J1750:J1774"/>
    <mergeCell ref="A1678:A1687"/>
    <mergeCell ref="B1678:B1687"/>
    <mergeCell ref="J1678:J1687"/>
    <mergeCell ref="A1688:A1720"/>
    <mergeCell ref="B1688:B1720"/>
    <mergeCell ref="J1688:J1720"/>
    <mergeCell ref="A1901:A1915"/>
    <mergeCell ref="B1901:B1915"/>
    <mergeCell ref="J1901:J1915"/>
    <mergeCell ref="A1916:A1927"/>
    <mergeCell ref="B1916:B1927"/>
    <mergeCell ref="J1916:J1927"/>
    <mergeCell ref="A1870:A1882"/>
    <mergeCell ref="B1870:B1882"/>
    <mergeCell ref="J1870:J1882"/>
    <mergeCell ref="A1883:A1900"/>
    <mergeCell ref="B1883:B1900"/>
    <mergeCell ref="J1883:J1900"/>
    <mergeCell ref="A1836:A1855"/>
    <mergeCell ref="B1836:B1855"/>
    <mergeCell ref="J1836:J1855"/>
    <mergeCell ref="A1856:A1869"/>
    <mergeCell ref="B1856:B1869"/>
    <mergeCell ref="J1856:J1869"/>
    <mergeCell ref="A1953:A1965"/>
    <mergeCell ref="B1953:B1965"/>
    <mergeCell ref="J1953:J1965"/>
    <mergeCell ref="A1966:A1983"/>
    <mergeCell ref="B1966:B1983"/>
    <mergeCell ref="J1966:J1983"/>
    <mergeCell ref="A1944:A1946"/>
    <mergeCell ref="B1944:B1946"/>
    <mergeCell ref="J1944:J1946"/>
    <mergeCell ref="A1947:A1952"/>
    <mergeCell ref="B1947:B1952"/>
    <mergeCell ref="J1947:J1952"/>
    <mergeCell ref="A1928:A1935"/>
    <mergeCell ref="B1928:B1935"/>
    <mergeCell ref="J1928:J1935"/>
    <mergeCell ref="A1936:A1943"/>
    <mergeCell ref="B1936:B1943"/>
    <mergeCell ref="J1936:J1943"/>
    <mergeCell ref="A2060:A2082"/>
    <mergeCell ref="B2060:B2082"/>
    <mergeCell ref="J2060:J2082"/>
    <mergeCell ref="A2083:A2090"/>
    <mergeCell ref="B2083:B2090"/>
    <mergeCell ref="J2083:J2090"/>
    <mergeCell ref="A2018:A2030"/>
    <mergeCell ref="B2018:B2030"/>
    <mergeCell ref="J2018:J2030"/>
    <mergeCell ref="A2031:A2059"/>
    <mergeCell ref="B2031:B2059"/>
    <mergeCell ref="J2031:J2059"/>
    <mergeCell ref="A1984:A2000"/>
    <mergeCell ref="B1984:B2000"/>
    <mergeCell ref="J1984:J2000"/>
    <mergeCell ref="A2001:A2017"/>
    <mergeCell ref="B2001:B2017"/>
    <mergeCell ref="J2001:J2017"/>
    <mergeCell ref="A2149:A2155"/>
    <mergeCell ref="B2149:B2155"/>
    <mergeCell ref="J2149:J2155"/>
    <mergeCell ref="A2156:A2163"/>
    <mergeCell ref="B2156:B2163"/>
    <mergeCell ref="J2156:J2163"/>
    <mergeCell ref="A2124:A2135"/>
    <mergeCell ref="B2124:B2135"/>
    <mergeCell ref="J2124:J2135"/>
    <mergeCell ref="A2136:A2148"/>
    <mergeCell ref="B2136:B2148"/>
    <mergeCell ref="J2136:J2145"/>
    <mergeCell ref="A2091:A2109"/>
    <mergeCell ref="B2091:B2109"/>
    <mergeCell ref="J2091:J2109"/>
    <mergeCell ref="A2110:A2123"/>
    <mergeCell ref="B2110:B2123"/>
    <mergeCell ref="J2110:J2123"/>
    <mergeCell ref="A2182:A2183"/>
    <mergeCell ref="B2182:B2183"/>
    <mergeCell ref="J2182:J2183"/>
    <mergeCell ref="A2184:A2185"/>
    <mergeCell ref="B2184:B2185"/>
    <mergeCell ref="J2184:J2185"/>
    <mergeCell ref="A2177:A2178"/>
    <mergeCell ref="B2177:B2178"/>
    <mergeCell ref="J2177:J2178"/>
    <mergeCell ref="A2179:A2180"/>
    <mergeCell ref="B2179:B2180"/>
    <mergeCell ref="J2179:J2180"/>
    <mergeCell ref="A2164:A2173"/>
    <mergeCell ref="B2164:B2173"/>
    <mergeCell ref="J2164:J2173"/>
    <mergeCell ref="A2174:A2176"/>
    <mergeCell ref="B2174:B2176"/>
    <mergeCell ref="J2174:J2176"/>
    <mergeCell ref="A2195:A2197"/>
    <mergeCell ref="B2195:B2197"/>
    <mergeCell ref="J2195:J2197"/>
    <mergeCell ref="A2202:A2203"/>
    <mergeCell ref="B2202:B2203"/>
    <mergeCell ref="J2202:J2203"/>
    <mergeCell ref="A2191:A2192"/>
    <mergeCell ref="B2191:B2192"/>
    <mergeCell ref="J2191:J2192"/>
    <mergeCell ref="A2193:A2194"/>
    <mergeCell ref="B2193:B2194"/>
    <mergeCell ref="J2193:J2194"/>
    <mergeCell ref="A2186:A2187"/>
    <mergeCell ref="B2186:B2187"/>
    <mergeCell ref="J2186:J2187"/>
    <mergeCell ref="A2189:A2190"/>
    <mergeCell ref="B2189:B2190"/>
    <mergeCell ref="J2189:J2190"/>
    <mergeCell ref="A2222:A2226"/>
    <mergeCell ref="B2222:B2226"/>
    <mergeCell ref="J2222:J2226"/>
    <mergeCell ref="A2227:A2232"/>
    <mergeCell ref="B2227:B2232"/>
    <mergeCell ref="J2227:J2232"/>
    <mergeCell ref="A2209:A2210"/>
    <mergeCell ref="B2209:B2210"/>
    <mergeCell ref="J2209:J2210"/>
    <mergeCell ref="A2217:A2221"/>
    <mergeCell ref="B2217:B2221"/>
    <mergeCell ref="J2217:J2221"/>
    <mergeCell ref="A2205:A2206"/>
    <mergeCell ref="B2205:B2206"/>
    <mergeCell ref="J2205:J2206"/>
    <mergeCell ref="A2207:A2208"/>
    <mergeCell ref="B2207:B2208"/>
    <mergeCell ref="J2207:J2208"/>
    <mergeCell ref="A2251:A2257"/>
    <mergeCell ref="B2251:B2257"/>
    <mergeCell ref="J2251:J2257"/>
    <mergeCell ref="A2258:A2260"/>
    <mergeCell ref="B2258:B2260"/>
    <mergeCell ref="J2258:J2260"/>
    <mergeCell ref="A2242:A2245"/>
    <mergeCell ref="B2242:B2245"/>
    <mergeCell ref="J2242:J2245"/>
    <mergeCell ref="A2246:A2250"/>
    <mergeCell ref="B2246:B2250"/>
    <mergeCell ref="J2246:J2250"/>
    <mergeCell ref="A2233:A2236"/>
    <mergeCell ref="B2233:B2236"/>
    <mergeCell ref="J2233:J2236"/>
    <mergeCell ref="A2237:A2241"/>
    <mergeCell ref="B2237:B2241"/>
    <mergeCell ref="J2237:J2241"/>
    <mergeCell ref="A2289:A2306"/>
    <mergeCell ref="B2289:B2306"/>
    <mergeCell ref="J2289:J2306"/>
    <mergeCell ref="A2307:A2312"/>
    <mergeCell ref="B2307:B2312"/>
    <mergeCell ref="J2307:J2312"/>
    <mergeCell ref="A2273:A2281"/>
    <mergeCell ref="B2273:B2281"/>
    <mergeCell ref="J2273:J2281"/>
    <mergeCell ref="A2282:A2288"/>
    <mergeCell ref="B2282:B2288"/>
    <mergeCell ref="J2282:J2288"/>
    <mergeCell ref="A2261:A2267"/>
    <mergeCell ref="B2261:B2267"/>
    <mergeCell ref="J2261:J2267"/>
    <mergeCell ref="A2269:A2272"/>
    <mergeCell ref="B2269:B2272"/>
    <mergeCell ref="J2269:J2272"/>
    <mergeCell ref="A2329:A2350"/>
    <mergeCell ref="B2329:B2350"/>
    <mergeCell ref="J2329:J2350"/>
    <mergeCell ref="A2351:A2355"/>
    <mergeCell ref="B2351:B2355"/>
    <mergeCell ref="J2351:J2355"/>
    <mergeCell ref="I2320:I2321"/>
    <mergeCell ref="J2320:J2321"/>
    <mergeCell ref="B2322:C2322"/>
    <mergeCell ref="A2323:A2328"/>
    <mergeCell ref="B2323:B2328"/>
    <mergeCell ref="J2323:J2328"/>
    <mergeCell ref="A2313:A2319"/>
    <mergeCell ref="B2313:B2319"/>
    <mergeCell ref="J2313:J2319"/>
    <mergeCell ref="A2320:A2322"/>
    <mergeCell ref="C2320:C2321"/>
    <mergeCell ref="D2320:D2321"/>
    <mergeCell ref="E2320:E2321"/>
    <mergeCell ref="F2320:F2321"/>
    <mergeCell ref="G2320:G2321"/>
    <mergeCell ref="H2320:H2321"/>
    <mergeCell ref="A2417:A2434"/>
    <mergeCell ref="B2417:B2434"/>
    <mergeCell ref="J2417:J2434"/>
    <mergeCell ref="A2435:A2445"/>
    <mergeCell ref="B2435:B2445"/>
    <mergeCell ref="J2435:J2447"/>
    <mergeCell ref="A2380:A2394"/>
    <mergeCell ref="B2380:B2394"/>
    <mergeCell ref="J2380:J2394"/>
    <mergeCell ref="A2396:A2416"/>
    <mergeCell ref="B2396:B2416"/>
    <mergeCell ref="J2396:J2416"/>
    <mergeCell ref="A2356:A2376"/>
    <mergeCell ref="B2356:B2376"/>
    <mergeCell ref="J2356:J2376"/>
    <mergeCell ref="A2377:A2379"/>
    <mergeCell ref="B2377:B2379"/>
    <mergeCell ref="J2377:J2379"/>
    <mergeCell ref="A2497:A2508"/>
    <mergeCell ref="B2497:B2508"/>
    <mergeCell ref="J2497:J2508"/>
    <mergeCell ref="A2509:A2512"/>
    <mergeCell ref="B2509:B2512"/>
    <mergeCell ref="J2509:J2512"/>
    <mergeCell ref="A2472:A2484"/>
    <mergeCell ref="B2472:B2484"/>
    <mergeCell ref="J2472:J2484"/>
    <mergeCell ref="A2485:A2496"/>
    <mergeCell ref="B2485:B2496"/>
    <mergeCell ref="J2485:J2496"/>
    <mergeCell ref="A2448:A2456"/>
    <mergeCell ref="B2448:B2456"/>
    <mergeCell ref="J2448:J2456"/>
    <mergeCell ref="A2457:A2471"/>
    <mergeCell ref="B2457:B2471"/>
    <mergeCell ref="J2457:J2471"/>
    <mergeCell ref="A2527:A2529"/>
    <mergeCell ref="B2527:B2529"/>
    <mergeCell ref="J2527:J2529"/>
    <mergeCell ref="A2530:A2533"/>
    <mergeCell ref="B2530:B2533"/>
    <mergeCell ref="J2530:J2533"/>
    <mergeCell ref="A2521:A2523"/>
    <mergeCell ref="B2521:B2523"/>
    <mergeCell ref="J2521:J2523"/>
    <mergeCell ref="A2524:A2526"/>
    <mergeCell ref="B2524:B2526"/>
    <mergeCell ref="J2524:J2526"/>
    <mergeCell ref="A2513:A2516"/>
    <mergeCell ref="B2513:B2516"/>
    <mergeCell ref="J2513:J2516"/>
    <mergeCell ref="A2517:A2520"/>
    <mergeCell ref="B2517:B2520"/>
    <mergeCell ref="J2517:J2520"/>
    <mergeCell ref="A2573:A2574"/>
    <mergeCell ref="B2573:B2574"/>
    <mergeCell ref="J2573:J2574"/>
    <mergeCell ref="A2575:A2580"/>
    <mergeCell ref="B2575:B2580"/>
    <mergeCell ref="J2575:J2580"/>
    <mergeCell ref="A2559:A2564"/>
    <mergeCell ref="B2559:B2564"/>
    <mergeCell ref="J2559:J2564"/>
    <mergeCell ref="A2565:A2572"/>
    <mergeCell ref="B2565:B2572"/>
    <mergeCell ref="J2565:J2572"/>
    <mergeCell ref="A2534:A2545"/>
    <mergeCell ref="B2534:B2545"/>
    <mergeCell ref="J2534:J2545"/>
    <mergeCell ref="A2546:A2558"/>
    <mergeCell ref="B2546:B2558"/>
    <mergeCell ref="J2546:J2558"/>
    <mergeCell ref="A2608:A2615"/>
    <mergeCell ref="B2608:B2615"/>
    <mergeCell ref="J2608:J2615"/>
    <mergeCell ref="A2616:A2621"/>
    <mergeCell ref="B2616:B2621"/>
    <mergeCell ref="J2616:J2621"/>
    <mergeCell ref="A2594:A2599"/>
    <mergeCell ref="B2594:B2599"/>
    <mergeCell ref="J2594:J2599"/>
    <mergeCell ref="A2600:A2607"/>
    <mergeCell ref="B2600:B2607"/>
    <mergeCell ref="J2600:J2607"/>
    <mergeCell ref="A2581:A2587"/>
    <mergeCell ref="B2581:B2587"/>
    <mergeCell ref="J2581:J2587"/>
    <mergeCell ref="A2588:A2593"/>
    <mergeCell ref="B2588:B2593"/>
    <mergeCell ref="J2588:J2593"/>
    <mergeCell ref="A2651:A2657"/>
    <mergeCell ref="B2651:B2657"/>
    <mergeCell ref="J2651:J2657"/>
    <mergeCell ref="A2658:A2681"/>
    <mergeCell ref="B2658:B2681"/>
    <mergeCell ref="J2658:J2681"/>
    <mergeCell ref="A2637:A2644"/>
    <mergeCell ref="B2637:B2644"/>
    <mergeCell ref="J2637:J2644"/>
    <mergeCell ref="A2645:A2650"/>
    <mergeCell ref="B2645:B2650"/>
    <mergeCell ref="J2645:J2650"/>
    <mergeCell ref="A2622:A2627"/>
    <mergeCell ref="B2622:B2627"/>
    <mergeCell ref="J2622:J2627"/>
    <mergeCell ref="A2628:A2635"/>
    <mergeCell ref="B2628:B2635"/>
    <mergeCell ref="J2628:J2635"/>
    <mergeCell ref="A2723:A2726"/>
    <mergeCell ref="B2723:B2726"/>
    <mergeCell ref="J2723:J2726"/>
    <mergeCell ref="A2727:A2739"/>
    <mergeCell ref="B2727:B2739"/>
    <mergeCell ref="J2727:J2739"/>
    <mergeCell ref="A2700:A2706"/>
    <mergeCell ref="B2700:B2706"/>
    <mergeCell ref="J2700:J2706"/>
    <mergeCell ref="A2707:A2721"/>
    <mergeCell ref="B2707:B2721"/>
    <mergeCell ref="J2707:J2721"/>
    <mergeCell ref="A2682:A2688"/>
    <mergeCell ref="B2682:B2688"/>
    <mergeCell ref="J2682:J2688"/>
    <mergeCell ref="A2689:A2699"/>
    <mergeCell ref="B2689:B2699"/>
    <mergeCell ref="J2689:J2699"/>
    <mergeCell ref="A2765:A2770"/>
    <mergeCell ref="B2765:B2770"/>
    <mergeCell ref="J2765:J2770"/>
    <mergeCell ref="A2771:A2775"/>
    <mergeCell ref="B2771:B2775"/>
    <mergeCell ref="J2771:J2775"/>
    <mergeCell ref="A2755:A2759"/>
    <mergeCell ref="B2755:B2759"/>
    <mergeCell ref="J2755:J2759"/>
    <mergeCell ref="A2760:A2764"/>
    <mergeCell ref="B2760:B2764"/>
    <mergeCell ref="J2760:J2764"/>
    <mergeCell ref="A2740:A2746"/>
    <mergeCell ref="B2740:B2746"/>
    <mergeCell ref="J2740:J2746"/>
    <mergeCell ref="A2747:A2754"/>
    <mergeCell ref="B2747:B2754"/>
    <mergeCell ref="J2747:J2754"/>
    <mergeCell ref="A2805:A2810"/>
    <mergeCell ref="B2805:B2810"/>
    <mergeCell ref="J2805:J2810"/>
    <mergeCell ref="A2811:A2816"/>
    <mergeCell ref="B2811:B2816"/>
    <mergeCell ref="J2811:J2816"/>
    <mergeCell ref="A2788:A2793"/>
    <mergeCell ref="B2788:B2793"/>
    <mergeCell ref="J2788:J2793"/>
    <mergeCell ref="A2794:A2804"/>
    <mergeCell ref="B2794:B2804"/>
    <mergeCell ref="J2794:J2804"/>
    <mergeCell ref="A2776:A2780"/>
    <mergeCell ref="B2776:B2780"/>
    <mergeCell ref="J2776:J2780"/>
    <mergeCell ref="A2781:A2787"/>
    <mergeCell ref="B2781:B2787"/>
    <mergeCell ref="J2781:J2787"/>
    <mergeCell ref="A2841:A2846"/>
    <mergeCell ref="B2841:B2846"/>
    <mergeCell ref="J2841:J2846"/>
    <mergeCell ref="A2847:A2852"/>
    <mergeCell ref="B2847:B2852"/>
    <mergeCell ref="J2847:J2852"/>
    <mergeCell ref="A2831:A2835"/>
    <mergeCell ref="B2831:B2835"/>
    <mergeCell ref="J2831:J2835"/>
    <mergeCell ref="A2836:A2840"/>
    <mergeCell ref="B2836:B2840"/>
    <mergeCell ref="J2836:J2840"/>
    <mergeCell ref="A2817:A2823"/>
    <mergeCell ref="B2817:B2823"/>
    <mergeCell ref="J2817:J2823"/>
    <mergeCell ref="A2824:A2830"/>
    <mergeCell ref="B2824:B2830"/>
    <mergeCell ref="J2824:J2830"/>
    <mergeCell ref="A2885:A2889"/>
    <mergeCell ref="B2885:B2889"/>
    <mergeCell ref="J2885:J2889"/>
    <mergeCell ref="A2890:A2896"/>
    <mergeCell ref="B2890:B2896"/>
    <mergeCell ref="J2890:J2896"/>
    <mergeCell ref="A2870:A2877"/>
    <mergeCell ref="B2870:B2877"/>
    <mergeCell ref="J2870:J2877"/>
    <mergeCell ref="A2878:A2884"/>
    <mergeCell ref="B2878:B2884"/>
    <mergeCell ref="J2878:J2884"/>
    <mergeCell ref="A2853:A2862"/>
    <mergeCell ref="B2853:B2862"/>
    <mergeCell ref="J2853:J2862"/>
    <mergeCell ref="A2863:A2869"/>
    <mergeCell ref="B2863:B2869"/>
    <mergeCell ref="J2863:J2869"/>
    <mergeCell ref="A2938:A2940"/>
    <mergeCell ref="B2938:B2940"/>
    <mergeCell ref="J2938:J2940"/>
    <mergeCell ref="A2941:A2943"/>
    <mergeCell ref="B2941:B2943"/>
    <mergeCell ref="J2941:J2943"/>
    <mergeCell ref="A2912:A2918"/>
    <mergeCell ref="B2912:B2918"/>
    <mergeCell ref="J2912:J2918"/>
    <mergeCell ref="A2935:A2937"/>
    <mergeCell ref="B2935:B2937"/>
    <mergeCell ref="J2935:J2937"/>
    <mergeCell ref="A2897:A2903"/>
    <mergeCell ref="B2897:B2903"/>
    <mergeCell ref="J2897:J2903"/>
    <mergeCell ref="A2904:A2911"/>
    <mergeCell ref="B2904:B2911"/>
    <mergeCell ref="J2904:J2911"/>
    <mergeCell ref="A2956:A2958"/>
    <mergeCell ref="B2956:B2958"/>
    <mergeCell ref="J2956:J2958"/>
    <mergeCell ref="A2959:A2961"/>
    <mergeCell ref="B2959:B2961"/>
    <mergeCell ref="J2959:J2961"/>
    <mergeCell ref="A2950:A2952"/>
    <mergeCell ref="B2950:B2952"/>
    <mergeCell ref="J2950:J2952"/>
    <mergeCell ref="A2953:A2955"/>
    <mergeCell ref="B2953:B2955"/>
    <mergeCell ref="J2953:J2955"/>
    <mergeCell ref="A2944:A2946"/>
    <mergeCell ref="B2944:B2946"/>
    <mergeCell ref="J2944:J2946"/>
    <mergeCell ref="A2947:A2949"/>
    <mergeCell ref="B2947:B2949"/>
    <mergeCell ref="J2947:J2949"/>
    <mergeCell ref="A2974:A2976"/>
    <mergeCell ref="B2974:B2976"/>
    <mergeCell ref="J2974:J2976"/>
    <mergeCell ref="A2977:A2979"/>
    <mergeCell ref="B2977:B2979"/>
    <mergeCell ref="J2977:J2979"/>
    <mergeCell ref="A2968:A2970"/>
    <mergeCell ref="B2968:B2970"/>
    <mergeCell ref="J2968:J2970"/>
    <mergeCell ref="A2971:A2973"/>
    <mergeCell ref="B2971:B2973"/>
    <mergeCell ref="J2971:J2973"/>
    <mergeCell ref="A2962:A2964"/>
    <mergeCell ref="B2962:B2964"/>
    <mergeCell ref="J2962:J2964"/>
    <mergeCell ref="A2965:A2967"/>
    <mergeCell ref="B2965:B2967"/>
    <mergeCell ref="J2965:J2967"/>
    <mergeCell ref="A2992:A2994"/>
    <mergeCell ref="B2992:B2994"/>
    <mergeCell ref="J2992:J2994"/>
    <mergeCell ref="A2995:A2997"/>
    <mergeCell ref="B2995:B2997"/>
    <mergeCell ref="J2995:J2997"/>
    <mergeCell ref="A2986:A2988"/>
    <mergeCell ref="B2986:B2988"/>
    <mergeCell ref="J2986:J2988"/>
    <mergeCell ref="A2989:A2991"/>
    <mergeCell ref="B2989:B2991"/>
    <mergeCell ref="J2989:J2991"/>
    <mergeCell ref="A2980:A2982"/>
    <mergeCell ref="B2980:B2982"/>
    <mergeCell ref="J2980:J2982"/>
    <mergeCell ref="A2983:A2985"/>
    <mergeCell ref="B2983:B2985"/>
    <mergeCell ref="J2983:J2985"/>
    <mergeCell ref="A3010:A3012"/>
    <mergeCell ref="B3010:B3012"/>
    <mergeCell ref="J3010:J3012"/>
    <mergeCell ref="A3013:A3015"/>
    <mergeCell ref="B3013:B3015"/>
    <mergeCell ref="J3013:J3015"/>
    <mergeCell ref="A3004:A3006"/>
    <mergeCell ref="B3004:B3006"/>
    <mergeCell ref="J3004:J3006"/>
    <mergeCell ref="A3007:A3009"/>
    <mergeCell ref="B3007:B3009"/>
    <mergeCell ref="J3007:J3009"/>
    <mergeCell ref="A2998:A3000"/>
    <mergeCell ref="B2998:B3000"/>
    <mergeCell ref="J2998:J3000"/>
    <mergeCell ref="A3001:A3003"/>
    <mergeCell ref="B3001:B3003"/>
    <mergeCell ref="J3001:J3003"/>
    <mergeCell ref="A3036:A3038"/>
    <mergeCell ref="B3036:B3038"/>
    <mergeCell ref="J3036:J3038"/>
    <mergeCell ref="A3039:A3044"/>
    <mergeCell ref="B3039:B3044"/>
    <mergeCell ref="J3039:J3044"/>
    <mergeCell ref="A3027:A3029"/>
    <mergeCell ref="B3027:B3029"/>
    <mergeCell ref="J3027:J3029"/>
    <mergeCell ref="A3030:A3035"/>
    <mergeCell ref="B3030:B3035"/>
    <mergeCell ref="J3030:J3035"/>
    <mergeCell ref="A3016:A3022"/>
    <mergeCell ref="B3016:B3022"/>
    <mergeCell ref="J3016:J3022"/>
    <mergeCell ref="A3023:A3026"/>
    <mergeCell ref="B3023:B3026"/>
    <mergeCell ref="J3023:J3026"/>
    <mergeCell ref="A3060:A3063"/>
    <mergeCell ref="B3060:B3063"/>
    <mergeCell ref="J3060:J3063"/>
    <mergeCell ref="A3064:A3069"/>
    <mergeCell ref="B3064:B3069"/>
    <mergeCell ref="J3064:J3069"/>
    <mergeCell ref="A3052:A3054"/>
    <mergeCell ref="B3052:B3054"/>
    <mergeCell ref="J3052:J3054"/>
    <mergeCell ref="A3055:A3059"/>
    <mergeCell ref="B3055:B3059"/>
    <mergeCell ref="J3055:J3059"/>
    <mergeCell ref="A3045:A3051"/>
    <mergeCell ref="B3045:B3051"/>
    <mergeCell ref="J3045:J3051"/>
    <mergeCell ref="C3048:C3049"/>
    <mergeCell ref="D3048:D3049"/>
    <mergeCell ref="E3048:E3049"/>
    <mergeCell ref="F3048:F3049"/>
    <mergeCell ref="G3048:G3049"/>
    <mergeCell ref="H3048:H3049"/>
    <mergeCell ref="I3048:I3049"/>
    <mergeCell ref="A3090:A3094"/>
    <mergeCell ref="B3090:B3094"/>
    <mergeCell ref="J3090:J3094"/>
    <mergeCell ref="A3095:A3098"/>
    <mergeCell ref="B3095:B3098"/>
    <mergeCell ref="J3095:J3098"/>
    <mergeCell ref="A3080:A3084"/>
    <mergeCell ref="B3080:B3084"/>
    <mergeCell ref="J3080:J3084"/>
    <mergeCell ref="A3085:A3089"/>
    <mergeCell ref="B3085:B3089"/>
    <mergeCell ref="J3085:J3089"/>
    <mergeCell ref="A3070:A3074"/>
    <mergeCell ref="B3070:B3074"/>
    <mergeCell ref="J3070:J3074"/>
    <mergeCell ref="A3075:A3079"/>
    <mergeCell ref="B3075:B3079"/>
    <mergeCell ref="J3075:J3079"/>
    <mergeCell ref="A3113:A3115"/>
    <mergeCell ref="B3113:B3115"/>
    <mergeCell ref="J3113:J3115"/>
    <mergeCell ref="A3116:A3118"/>
    <mergeCell ref="B3116:B3118"/>
    <mergeCell ref="J3116:J3118"/>
    <mergeCell ref="A3106:A3108"/>
    <mergeCell ref="B3106:B3108"/>
    <mergeCell ref="J3106:J3108"/>
    <mergeCell ref="A3109:A3112"/>
    <mergeCell ref="B3109:B3112"/>
    <mergeCell ref="J3109:J3112"/>
    <mergeCell ref="A3099:A3102"/>
    <mergeCell ref="B3099:B3102"/>
    <mergeCell ref="J3099:J3102"/>
    <mergeCell ref="A3103:A3105"/>
    <mergeCell ref="B3103:B3105"/>
    <mergeCell ref="J3103:J3105"/>
    <mergeCell ref="A3127:A3129"/>
    <mergeCell ref="B3127:B3129"/>
    <mergeCell ref="J3127:J3129"/>
    <mergeCell ref="A3130:A3134"/>
    <mergeCell ref="B3130:B3134"/>
    <mergeCell ref="J3130:J3134"/>
    <mergeCell ref="A3119:A3121"/>
    <mergeCell ref="B3119:B3121"/>
    <mergeCell ref="J3119:J3121"/>
    <mergeCell ref="A3122:A3126"/>
    <mergeCell ref="B3122:B3126"/>
    <mergeCell ref="J3122:J3126"/>
    <mergeCell ref="A3153:A3163"/>
    <mergeCell ref="B3153:B3163"/>
    <mergeCell ref="J3153:J3163"/>
    <mergeCell ref="A3164:A3168"/>
    <mergeCell ref="B3164:B3168"/>
    <mergeCell ref="J3164:J3168"/>
    <mergeCell ref="A3143:A3147"/>
    <mergeCell ref="B3143:B3147"/>
    <mergeCell ref="J3143:J3147"/>
    <mergeCell ref="A3148:A3151"/>
    <mergeCell ref="B3148:B3151"/>
    <mergeCell ref="J3148:J3151"/>
    <mergeCell ref="A3135:A3138"/>
    <mergeCell ref="B3135:B3138"/>
    <mergeCell ref="J3135:J3138"/>
    <mergeCell ref="A3139:A3142"/>
    <mergeCell ref="B3139:B3142"/>
    <mergeCell ref="J3139:J3142"/>
    <mergeCell ref="A3195:A3199"/>
    <mergeCell ref="B3195:B3199"/>
    <mergeCell ref="J3195:J3199"/>
    <mergeCell ref="A3200:A3206"/>
    <mergeCell ref="B3200:B3206"/>
    <mergeCell ref="J3200:J3206"/>
    <mergeCell ref="A3183:A3189"/>
    <mergeCell ref="B3183:B3189"/>
    <mergeCell ref="J3183:J3189"/>
    <mergeCell ref="A3190:A3194"/>
    <mergeCell ref="B3190:B3194"/>
    <mergeCell ref="J3190:J3194"/>
    <mergeCell ref="A3169:A3173"/>
    <mergeCell ref="B3169:B3173"/>
    <mergeCell ref="J3169:J3173"/>
    <mergeCell ref="A3174:A3182"/>
    <mergeCell ref="B3174:B3182"/>
    <mergeCell ref="J3174:J3182"/>
    <mergeCell ref="A3240:A3248"/>
    <mergeCell ref="B3240:B3248"/>
    <mergeCell ref="J3240:J3248"/>
    <mergeCell ref="A3249:A3253"/>
    <mergeCell ref="B3249:B3253"/>
    <mergeCell ref="J3249:J3253"/>
    <mergeCell ref="A3224:A3232"/>
    <mergeCell ref="B3224:B3232"/>
    <mergeCell ref="J3224:J3232"/>
    <mergeCell ref="A3233:A3239"/>
    <mergeCell ref="B3233:B3239"/>
    <mergeCell ref="J3233:J3239"/>
    <mergeCell ref="A3210:A3218"/>
    <mergeCell ref="B3210:B3218"/>
    <mergeCell ref="J3210:J3218"/>
    <mergeCell ref="A3219:A3223"/>
    <mergeCell ref="B3219:B3223"/>
    <mergeCell ref="J3219:J3223"/>
    <mergeCell ref="A3271:A3272"/>
    <mergeCell ref="B3271:B3272"/>
    <mergeCell ref="J3271:J3272"/>
    <mergeCell ref="A3274:A3275"/>
    <mergeCell ref="B3274:B3275"/>
    <mergeCell ref="J3274:J3275"/>
    <mergeCell ref="A3264:A3268"/>
    <mergeCell ref="B3264:B3268"/>
    <mergeCell ref="J3264:J3268"/>
    <mergeCell ref="A3269:A3270"/>
    <mergeCell ref="B3269:B3270"/>
    <mergeCell ref="J3269:J3270"/>
    <mergeCell ref="A3254:A3258"/>
    <mergeCell ref="B3254:B3258"/>
    <mergeCell ref="J3254:J3258"/>
    <mergeCell ref="A3259:A3263"/>
    <mergeCell ref="B3259:B3263"/>
    <mergeCell ref="J3259:J3263"/>
    <mergeCell ref="A3291:A3296"/>
    <mergeCell ref="B3291:B3296"/>
    <mergeCell ref="J3291:J3296"/>
    <mergeCell ref="A3297:A3298"/>
    <mergeCell ref="B3297:B3298"/>
    <mergeCell ref="J3297:J3298"/>
    <mergeCell ref="A3280:A3282"/>
    <mergeCell ref="B3280:B3282"/>
    <mergeCell ref="J3280:J3282"/>
    <mergeCell ref="A3283:A3290"/>
    <mergeCell ref="B3283:B3290"/>
    <mergeCell ref="J3283:J3290"/>
    <mergeCell ref="A3276:A3277"/>
    <mergeCell ref="B3276:B3277"/>
    <mergeCell ref="J3276:J3277"/>
    <mergeCell ref="A3278:A3279"/>
    <mergeCell ref="B3278:B3279"/>
    <mergeCell ref="J3278:J3279"/>
    <mergeCell ref="A3330:A3335"/>
    <mergeCell ref="B3330:B3335"/>
    <mergeCell ref="J3330:J3335"/>
    <mergeCell ref="A3336:A3340"/>
    <mergeCell ref="B3336:B3340"/>
    <mergeCell ref="J3336:J3340"/>
    <mergeCell ref="A3313:A3319"/>
    <mergeCell ref="B3313:B3319"/>
    <mergeCell ref="J3313:J3319"/>
    <mergeCell ref="A3323:A3329"/>
    <mergeCell ref="B3323:B3329"/>
    <mergeCell ref="J3323:J3329"/>
    <mergeCell ref="A3299:A3304"/>
    <mergeCell ref="B3299:B3304"/>
    <mergeCell ref="J3299:J3304"/>
    <mergeCell ref="A3305:A3309"/>
    <mergeCell ref="B3305:B3309"/>
    <mergeCell ref="J3305:J3309"/>
    <mergeCell ref="A3365:A3372"/>
    <mergeCell ref="B3365:B3372"/>
    <mergeCell ref="J3365:J3372"/>
    <mergeCell ref="A3373:A3378"/>
    <mergeCell ref="B3373:B3378"/>
    <mergeCell ref="J3373:J3378"/>
    <mergeCell ref="A3349:A3353"/>
    <mergeCell ref="B3349:B3353"/>
    <mergeCell ref="J3349:J3353"/>
    <mergeCell ref="A3354:A3364"/>
    <mergeCell ref="B3354:B3364"/>
    <mergeCell ref="J3354:J3364"/>
    <mergeCell ref="A3341:A3344"/>
    <mergeCell ref="B3341:B3344"/>
    <mergeCell ref="J3341:J3344"/>
    <mergeCell ref="A3345:A3348"/>
    <mergeCell ref="B3345:B3348"/>
    <mergeCell ref="J3345:J3348"/>
    <mergeCell ref="A3413:A3433"/>
    <mergeCell ref="B3413:B3433"/>
    <mergeCell ref="J3413:J3433"/>
    <mergeCell ref="A3435:A3439"/>
    <mergeCell ref="B3435:B3439"/>
    <mergeCell ref="J3435:J3439"/>
    <mergeCell ref="A3402:A3406"/>
    <mergeCell ref="B3402:B3406"/>
    <mergeCell ref="J3402:J3406"/>
    <mergeCell ref="A3407:A3412"/>
    <mergeCell ref="B3407:B3412"/>
    <mergeCell ref="J3407:J3412"/>
    <mergeCell ref="A3379:A3395"/>
    <mergeCell ref="B3379:B3395"/>
    <mergeCell ref="J3379:J3395"/>
    <mergeCell ref="A3396:A3401"/>
    <mergeCell ref="B3396:B3401"/>
    <mergeCell ref="J3396:J3401"/>
    <mergeCell ref="A3469:A3473"/>
    <mergeCell ref="B3469:B3473"/>
    <mergeCell ref="H3469:H3473"/>
    <mergeCell ref="I3469:I3473"/>
    <mergeCell ref="J3469:J3473"/>
    <mergeCell ref="A3474:A3477"/>
    <mergeCell ref="B3474:B3477"/>
    <mergeCell ref="H3474:H3477"/>
    <mergeCell ref="I3474:I3477"/>
    <mergeCell ref="J3474:J3477"/>
    <mergeCell ref="A3440:A3450"/>
    <mergeCell ref="B3440:B3450"/>
    <mergeCell ref="H3440:H3468"/>
    <mergeCell ref="I3440:I3468"/>
    <mergeCell ref="J3440:J3468"/>
    <mergeCell ref="A3451:A3459"/>
    <mergeCell ref="B3451:B3459"/>
    <mergeCell ref="A3460:A3468"/>
    <mergeCell ref="B3460:B3468"/>
    <mergeCell ref="A3502:A3507"/>
    <mergeCell ref="B3502:B3507"/>
    <mergeCell ref="J3502:J3507"/>
    <mergeCell ref="A3509:A3512"/>
    <mergeCell ref="B3509:B3512"/>
    <mergeCell ref="J3509:J3512"/>
    <mergeCell ref="A3488:A3494"/>
    <mergeCell ref="B3488:B3494"/>
    <mergeCell ref="J3488:J3494"/>
    <mergeCell ref="A3495:A3500"/>
    <mergeCell ref="B3495:B3500"/>
    <mergeCell ref="J3495:J3500"/>
    <mergeCell ref="A3478:A3482"/>
    <mergeCell ref="B3478:B3482"/>
    <mergeCell ref="H3478:H3482"/>
    <mergeCell ref="I3478:I3482"/>
    <mergeCell ref="J3478:J3482"/>
    <mergeCell ref="A3483:A3487"/>
    <mergeCell ref="B3483:B3487"/>
    <mergeCell ref="H3483:H3487"/>
    <mergeCell ref="I3483:I3487"/>
    <mergeCell ref="J3483:J3487"/>
    <mergeCell ref="A3562:A3567"/>
    <mergeCell ref="B3562:B3567"/>
    <mergeCell ref="J3562:J3567"/>
    <mergeCell ref="A3568:A3581"/>
    <mergeCell ref="B3568:B3581"/>
    <mergeCell ref="J3568:J3581"/>
    <mergeCell ref="A3530:A3544"/>
    <mergeCell ref="B3530:B3544"/>
    <mergeCell ref="J3530:J3544"/>
    <mergeCell ref="A3545:A3560"/>
    <mergeCell ref="B3545:B3560"/>
    <mergeCell ref="J3545:J3560"/>
    <mergeCell ref="A3513:A3524"/>
    <mergeCell ref="B3513:B3524"/>
    <mergeCell ref="J3513:J3524"/>
    <mergeCell ref="A3525:A3529"/>
    <mergeCell ref="B3525:B3529"/>
    <mergeCell ref="H3525:H3529"/>
    <mergeCell ref="I3525:I3529"/>
    <mergeCell ref="J3525:J3529"/>
    <mergeCell ref="A3619:A3622"/>
    <mergeCell ref="B3619:B3622"/>
    <mergeCell ref="H3619:H3622"/>
    <mergeCell ref="I3619:I3622"/>
    <mergeCell ref="J3619:J3622"/>
    <mergeCell ref="A3623:A3634"/>
    <mergeCell ref="B3623:B3634"/>
    <mergeCell ref="J3623:J3634"/>
    <mergeCell ref="A3597:A3611"/>
    <mergeCell ref="B3597:B3611"/>
    <mergeCell ref="J3597:J3611"/>
    <mergeCell ref="A3612:A3618"/>
    <mergeCell ref="B3612:B3618"/>
    <mergeCell ref="J3612:J3618"/>
    <mergeCell ref="A3582:A3586"/>
    <mergeCell ref="B3582:B3586"/>
    <mergeCell ref="J3582:J3586"/>
    <mergeCell ref="A3587:A3596"/>
    <mergeCell ref="B3587:B3596"/>
    <mergeCell ref="J3587:J3596"/>
    <mergeCell ref="A3653:A3657"/>
    <mergeCell ref="B3653:B3657"/>
    <mergeCell ref="J3653:J3657"/>
    <mergeCell ref="A3658:A3662"/>
    <mergeCell ref="B3658:B3662"/>
    <mergeCell ref="J3658:J3662"/>
    <mergeCell ref="A3645:A3648"/>
    <mergeCell ref="B3645:B3648"/>
    <mergeCell ref="J3645:J3648"/>
    <mergeCell ref="A3649:A3652"/>
    <mergeCell ref="B3649:B3652"/>
    <mergeCell ref="J3649:J3652"/>
    <mergeCell ref="A3635:A3638"/>
    <mergeCell ref="B3635:B3638"/>
    <mergeCell ref="J3635:J3638"/>
    <mergeCell ref="A3639:A3644"/>
    <mergeCell ref="B3639:B3644"/>
    <mergeCell ref="J3639:J3644"/>
    <mergeCell ref="A3683:A3687"/>
    <mergeCell ref="B3683:B3687"/>
    <mergeCell ref="J3683:J3687"/>
    <mergeCell ref="A3688:A3694"/>
    <mergeCell ref="B3688:B3694"/>
    <mergeCell ref="J3688:J3694"/>
    <mergeCell ref="A3673:A3677"/>
    <mergeCell ref="B3673:B3677"/>
    <mergeCell ref="J3673:J3677"/>
    <mergeCell ref="A3678:A3681"/>
    <mergeCell ref="B3678:B3681"/>
    <mergeCell ref="J3678:J3681"/>
    <mergeCell ref="A3663:A3669"/>
    <mergeCell ref="B3663:B3669"/>
    <mergeCell ref="J3663:J3669"/>
    <mergeCell ref="A3670:A3672"/>
    <mergeCell ref="B3670:B3672"/>
    <mergeCell ref="J3670:J3672"/>
    <mergeCell ref="A3718:A3733"/>
    <mergeCell ref="B3718:B3733"/>
    <mergeCell ref="J3718:J3733"/>
    <mergeCell ref="A3734:A3743"/>
    <mergeCell ref="B3734:B3743"/>
    <mergeCell ref="J3734:J3743"/>
    <mergeCell ref="A3702:A3711"/>
    <mergeCell ref="B3702:B3711"/>
    <mergeCell ref="J3702:J3711"/>
    <mergeCell ref="A3712:A3717"/>
    <mergeCell ref="B3712:B3717"/>
    <mergeCell ref="J3712:J3717"/>
    <mergeCell ref="A3800:A3802"/>
    <mergeCell ref="B3800:B3802"/>
    <mergeCell ref="J3800:J3802"/>
    <mergeCell ref="A3803:A3806"/>
    <mergeCell ref="B3803:B3806"/>
    <mergeCell ref="J3803:J3806"/>
    <mergeCell ref="A3787:A3793"/>
    <mergeCell ref="B3787:B3793"/>
    <mergeCell ref="J3787:J3793"/>
    <mergeCell ref="A3795:A3799"/>
    <mergeCell ref="B3795:B3799"/>
    <mergeCell ref="J3795:J3799"/>
    <mergeCell ref="A3744:A3749"/>
    <mergeCell ref="B3744:B3749"/>
    <mergeCell ref="J3744:J3749"/>
    <mergeCell ref="A3750:A3786"/>
    <mergeCell ref="B3750:B3786"/>
    <mergeCell ref="J3750:J3786"/>
    <mergeCell ref="A3827:A3835"/>
    <mergeCell ref="B3827:B3835"/>
    <mergeCell ref="J3827:J3835"/>
    <mergeCell ref="A3836:A3838"/>
    <mergeCell ref="B3836:B3838"/>
    <mergeCell ref="J3836:J3838"/>
    <mergeCell ref="A3816:A3818"/>
    <mergeCell ref="B3816:B3818"/>
    <mergeCell ref="J3816:J3818"/>
    <mergeCell ref="A3819:A3826"/>
    <mergeCell ref="B3819:B3826"/>
    <mergeCell ref="J3819:J3826"/>
    <mergeCell ref="A3807:A3809"/>
    <mergeCell ref="B3807:B3809"/>
    <mergeCell ref="J3807:J3809"/>
    <mergeCell ref="A3810:A3815"/>
    <mergeCell ref="B3810:B3815"/>
    <mergeCell ref="J3810:J3815"/>
    <mergeCell ref="A3878:A3885"/>
    <mergeCell ref="B3878:B3885"/>
    <mergeCell ref="J3878:J3885"/>
    <mergeCell ref="A3886:A3897"/>
    <mergeCell ref="B3886:B3897"/>
    <mergeCell ref="A3864:A3870"/>
    <mergeCell ref="B3864:B3870"/>
    <mergeCell ref="J3864:J3870"/>
    <mergeCell ref="A3871:A3877"/>
    <mergeCell ref="B3871:B3877"/>
    <mergeCell ref="J3871:J3877"/>
    <mergeCell ref="A3839:A3854"/>
    <mergeCell ref="B3839:B3854"/>
    <mergeCell ref="J3839:J3854"/>
    <mergeCell ref="A3855:A3863"/>
    <mergeCell ref="B3855:B3863"/>
    <mergeCell ref="J3855:J386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331"/>
  <sheetViews>
    <sheetView topLeftCell="A319" workbookViewId="0">
      <selection activeCell="J326" sqref="J326"/>
    </sheetView>
  </sheetViews>
  <sheetFormatPr defaultRowHeight="15"/>
  <cols>
    <col min="1" max="1" width="6.28515625" style="3448" customWidth="1"/>
    <col min="2" max="2" width="26.42578125" style="3563" customWidth="1"/>
    <col min="3" max="3" width="28.28515625" style="3563" customWidth="1"/>
    <col min="4" max="4" width="11.7109375" style="3563" customWidth="1"/>
    <col min="5" max="5" width="9.140625" style="3563"/>
    <col min="6" max="6" width="15.140625" style="3563" customWidth="1"/>
    <col min="7" max="7" width="16.42578125" style="3563" customWidth="1"/>
    <col min="8" max="8" width="30.85546875" style="3563" customWidth="1"/>
  </cols>
  <sheetData>
    <row r="4" spans="1:8" ht="18.75">
      <c r="A4" s="3496"/>
      <c r="B4" s="4596" t="s">
        <v>17166</v>
      </c>
      <c r="C4" s="4596"/>
      <c r="D4" s="4596"/>
      <c r="E4" s="4596"/>
      <c r="F4" s="4596"/>
      <c r="G4" s="4596"/>
      <c r="H4" s="4596"/>
    </row>
    <row r="5" spans="1:8" ht="60">
      <c r="A5" s="3534" t="s">
        <v>6800</v>
      </c>
      <c r="B5" s="2972" t="s">
        <v>6801</v>
      </c>
      <c r="C5" s="3496" t="s">
        <v>1451</v>
      </c>
      <c r="D5" s="3496" t="s">
        <v>17167</v>
      </c>
      <c r="E5" s="2972" t="s">
        <v>17168</v>
      </c>
      <c r="F5" s="2972" t="s">
        <v>17169</v>
      </c>
      <c r="G5" s="2972" t="s">
        <v>17170</v>
      </c>
      <c r="H5" s="2972" t="s">
        <v>1459</v>
      </c>
    </row>
    <row r="6" spans="1:8">
      <c r="A6" s="3534">
        <v>1</v>
      </c>
      <c r="B6" s="2972">
        <v>2</v>
      </c>
      <c r="C6" s="3496">
        <v>3</v>
      </c>
      <c r="D6" s="3496">
        <v>4</v>
      </c>
      <c r="E6" s="2972">
        <v>5</v>
      </c>
      <c r="F6" s="2972">
        <v>6</v>
      </c>
      <c r="G6" s="2972">
        <v>7</v>
      </c>
      <c r="H6" s="2972">
        <v>8</v>
      </c>
    </row>
    <row r="7" spans="1:8" ht="75">
      <c r="A7" s="4597">
        <v>1</v>
      </c>
      <c r="B7" s="4600" t="s">
        <v>17171</v>
      </c>
      <c r="C7" s="2972" t="s">
        <v>17172</v>
      </c>
      <c r="D7" s="3496"/>
      <c r="E7" s="2972"/>
      <c r="F7" s="2972"/>
      <c r="G7" s="2972"/>
      <c r="H7" s="4600" t="s">
        <v>14367</v>
      </c>
    </row>
    <row r="8" spans="1:8" ht="15" customHeight="1">
      <c r="A8" s="4598"/>
      <c r="B8" s="4600"/>
      <c r="C8" s="1564" t="s">
        <v>14378</v>
      </c>
      <c r="D8" s="1564"/>
      <c r="E8" s="2972"/>
      <c r="F8" s="3499">
        <v>616956</v>
      </c>
      <c r="G8" s="3499">
        <v>616956</v>
      </c>
      <c r="H8" s="4600"/>
    </row>
    <row r="9" spans="1:8" ht="15" customHeight="1">
      <c r="A9" s="4598"/>
      <c r="B9" s="4600"/>
      <c r="C9" s="1564" t="s">
        <v>17173</v>
      </c>
      <c r="D9" s="1721">
        <v>425</v>
      </c>
      <c r="E9" s="3131" t="s">
        <v>1463</v>
      </c>
      <c r="F9" s="3499">
        <v>215219.25</v>
      </c>
      <c r="G9" s="3499">
        <v>215219.25</v>
      </c>
      <c r="H9" s="4600"/>
    </row>
    <row r="10" spans="1:8" ht="15" customHeight="1">
      <c r="A10" s="4598"/>
      <c r="B10" s="4600"/>
      <c r="C10" s="1564" t="s">
        <v>17174</v>
      </c>
      <c r="D10" s="1721">
        <v>100</v>
      </c>
      <c r="E10" s="2972" t="s">
        <v>1463</v>
      </c>
      <c r="F10" s="3499">
        <v>17556</v>
      </c>
      <c r="G10" s="3499">
        <v>17556</v>
      </c>
      <c r="H10" s="4600"/>
    </row>
    <row r="11" spans="1:8" ht="15.75">
      <c r="A11" s="4598"/>
      <c r="B11" s="4600"/>
      <c r="C11" s="1564" t="s">
        <v>17175</v>
      </c>
      <c r="D11" s="1721">
        <v>607</v>
      </c>
      <c r="E11" s="1524" t="s">
        <v>1463</v>
      </c>
      <c r="F11" s="3499">
        <v>39594.61</v>
      </c>
      <c r="G11" s="3499">
        <v>39594.61</v>
      </c>
      <c r="H11" s="4600"/>
    </row>
    <row r="12" spans="1:8" ht="15" customHeight="1">
      <c r="A12" s="4598"/>
      <c r="B12" s="4600"/>
      <c r="C12" s="1564" t="s">
        <v>17176</v>
      </c>
      <c r="D12" s="1721">
        <v>4</v>
      </c>
      <c r="E12" s="3564" t="s">
        <v>17177</v>
      </c>
      <c r="F12" s="3499">
        <v>36139.660000000003</v>
      </c>
      <c r="G12" s="3499">
        <v>36139.660000000003</v>
      </c>
      <c r="H12" s="4600"/>
    </row>
    <row r="13" spans="1:8" ht="15" customHeight="1">
      <c r="A13" s="4598"/>
      <c r="B13" s="4600"/>
      <c r="C13" s="1564" t="s">
        <v>15314</v>
      </c>
      <c r="D13" s="1721">
        <v>8</v>
      </c>
      <c r="E13" s="2972" t="s">
        <v>1470</v>
      </c>
      <c r="F13" s="3499">
        <v>124721.34</v>
      </c>
      <c r="G13" s="3499">
        <v>124721.34</v>
      </c>
      <c r="H13" s="4600"/>
    </row>
    <row r="14" spans="1:8" ht="30">
      <c r="A14" s="4598"/>
      <c r="B14" s="4600"/>
      <c r="C14" s="1564" t="s">
        <v>17178</v>
      </c>
      <c r="D14" s="1721">
        <v>18</v>
      </c>
      <c r="E14" s="2972" t="s">
        <v>1470</v>
      </c>
      <c r="F14" s="3499">
        <v>14279.36</v>
      </c>
      <c r="G14" s="3499">
        <v>14279.36</v>
      </c>
      <c r="H14" s="4600"/>
    </row>
    <row r="15" spans="1:8" ht="15" customHeight="1">
      <c r="A15" s="4598"/>
      <c r="B15" s="4600"/>
      <c r="C15" s="1564" t="s">
        <v>17179</v>
      </c>
      <c r="D15" s="1721">
        <v>16</v>
      </c>
      <c r="E15" s="2972" t="s">
        <v>1470</v>
      </c>
      <c r="F15" s="3499">
        <v>13212.67</v>
      </c>
      <c r="G15" s="3499">
        <v>13212.67</v>
      </c>
      <c r="H15" s="4600"/>
    </row>
    <row r="16" spans="1:8" ht="15" customHeight="1">
      <c r="A16" s="4598"/>
      <c r="B16" s="4600"/>
      <c r="C16" s="1564" t="s">
        <v>17180</v>
      </c>
      <c r="D16" s="1721">
        <v>4</v>
      </c>
      <c r="E16" s="2972" t="s">
        <v>1470</v>
      </c>
      <c r="F16" s="3499">
        <v>2761.53</v>
      </c>
      <c r="G16" s="3499">
        <v>2761.53</v>
      </c>
      <c r="H16" s="4600"/>
    </row>
    <row r="17" spans="1:8" ht="15" customHeight="1">
      <c r="A17" s="4598"/>
      <c r="B17" s="4600"/>
      <c r="C17" s="1564" t="s">
        <v>17181</v>
      </c>
      <c r="D17" s="1721">
        <v>130</v>
      </c>
      <c r="E17" s="3131" t="s">
        <v>1470</v>
      </c>
      <c r="F17" s="3499">
        <v>22298.94</v>
      </c>
      <c r="G17" s="3499">
        <v>22298.94</v>
      </c>
      <c r="H17" s="4600"/>
    </row>
    <row r="18" spans="1:8" ht="30">
      <c r="A18" s="4598"/>
      <c r="B18" s="4600"/>
      <c r="C18" s="1564" t="s">
        <v>17182</v>
      </c>
      <c r="D18" s="1721">
        <v>108</v>
      </c>
      <c r="E18" s="2972" t="s">
        <v>1470</v>
      </c>
      <c r="F18" s="3499">
        <v>46332</v>
      </c>
      <c r="G18" s="3499">
        <v>46332</v>
      </c>
      <c r="H18" s="4600"/>
    </row>
    <row r="19" spans="1:8" ht="15" customHeight="1">
      <c r="A19" s="4598"/>
      <c r="B19" s="4600"/>
      <c r="C19" s="1564" t="s">
        <v>17183</v>
      </c>
      <c r="D19" s="1721">
        <v>85</v>
      </c>
      <c r="E19" s="2972" t="s">
        <v>1470</v>
      </c>
      <c r="F19" s="3499">
        <v>30982.16</v>
      </c>
      <c r="G19" s="3499">
        <v>30982.16</v>
      </c>
      <c r="H19" s="4600"/>
    </row>
    <row r="20" spans="1:8" ht="15" customHeight="1">
      <c r="A20" s="4598"/>
      <c r="B20" s="4600"/>
      <c r="C20" s="1564" t="s">
        <v>17184</v>
      </c>
      <c r="D20" s="1721">
        <v>56</v>
      </c>
      <c r="E20" s="2972" t="s">
        <v>1470</v>
      </c>
      <c r="F20" s="3499">
        <v>1442.67</v>
      </c>
      <c r="G20" s="3499">
        <v>1442.67</v>
      </c>
      <c r="H20" s="4600"/>
    </row>
    <row r="21" spans="1:8" ht="15" customHeight="1">
      <c r="A21" s="4598"/>
      <c r="B21" s="4600"/>
      <c r="C21" s="1564" t="s">
        <v>17185</v>
      </c>
      <c r="D21" s="1721">
        <v>120</v>
      </c>
      <c r="E21" s="2972" t="s">
        <v>1470</v>
      </c>
      <c r="F21" s="3499">
        <v>37968</v>
      </c>
      <c r="G21" s="3499">
        <v>37968</v>
      </c>
      <c r="H21" s="4600"/>
    </row>
    <row r="22" spans="1:8" ht="15" customHeight="1">
      <c r="A22" s="4598"/>
      <c r="B22" s="4600"/>
      <c r="C22" s="1564" t="s">
        <v>17186</v>
      </c>
      <c r="D22" s="1721">
        <v>101</v>
      </c>
      <c r="E22" s="3131" t="s">
        <v>1470</v>
      </c>
      <c r="F22" s="3499">
        <v>5433.8</v>
      </c>
      <c r="G22" s="3499">
        <v>5433.8</v>
      </c>
      <c r="H22" s="4600"/>
    </row>
    <row r="23" spans="1:8" ht="15" customHeight="1">
      <c r="A23" s="4598"/>
      <c r="B23" s="4600"/>
      <c r="C23" s="1564" t="s">
        <v>17187</v>
      </c>
      <c r="D23" s="1721">
        <v>8</v>
      </c>
      <c r="E23" s="3131" t="s">
        <v>1470</v>
      </c>
      <c r="F23" s="3499">
        <v>3755</v>
      </c>
      <c r="G23" s="3499">
        <v>3755</v>
      </c>
      <c r="H23" s="4600"/>
    </row>
    <row r="24" spans="1:8" ht="30">
      <c r="A24" s="4598"/>
      <c r="B24" s="4600"/>
      <c r="C24" s="1564" t="s">
        <v>17188</v>
      </c>
      <c r="D24" s="3131">
        <v>4</v>
      </c>
      <c r="E24" s="3131" t="s">
        <v>1470</v>
      </c>
      <c r="F24" s="1721">
        <v>1584</v>
      </c>
      <c r="G24" s="1721">
        <v>1584</v>
      </c>
      <c r="H24" s="4600"/>
    </row>
    <row r="25" spans="1:8" ht="15" customHeight="1">
      <c r="A25" s="4599"/>
      <c r="B25" s="4600"/>
      <c r="C25" s="1564" t="s">
        <v>17189</v>
      </c>
      <c r="D25" s="3131">
        <v>0.75</v>
      </c>
      <c r="E25" s="3131" t="s">
        <v>17190</v>
      </c>
      <c r="F25" s="1721">
        <v>3675</v>
      </c>
      <c r="G25" s="1721">
        <v>3675</v>
      </c>
      <c r="H25" s="4600"/>
    </row>
    <row r="26" spans="1:8" ht="60">
      <c r="A26" s="4597">
        <v>2</v>
      </c>
      <c r="B26" s="4601" t="s">
        <v>17191</v>
      </c>
      <c r="C26" s="3535" t="s">
        <v>17192</v>
      </c>
      <c r="D26" s="3523"/>
      <c r="E26" s="3508"/>
      <c r="F26" s="3536"/>
      <c r="G26" s="3499"/>
      <c r="H26" s="4604" t="s">
        <v>14367</v>
      </c>
    </row>
    <row r="27" spans="1:8" ht="15" customHeight="1">
      <c r="A27" s="4598"/>
      <c r="B27" s="4602"/>
      <c r="C27" s="1564" t="s">
        <v>14378</v>
      </c>
      <c r="D27" s="3537"/>
      <c r="E27" s="3538"/>
      <c r="F27" s="3131">
        <v>875403.52</v>
      </c>
      <c r="G27" s="3131">
        <v>875403.52</v>
      </c>
      <c r="H27" s="4605"/>
    </row>
    <row r="28" spans="1:8" ht="15" customHeight="1">
      <c r="A28" s="4598"/>
      <c r="B28" s="4602"/>
      <c r="C28" s="3565" t="s">
        <v>17173</v>
      </c>
      <c r="D28" s="1722">
        <v>390</v>
      </c>
      <c r="E28" s="3131" t="s">
        <v>1463</v>
      </c>
      <c r="F28" s="1560">
        <v>159151</v>
      </c>
      <c r="G28" s="3131">
        <v>159151</v>
      </c>
      <c r="H28" s="4605"/>
    </row>
    <row r="29" spans="1:8" ht="30">
      <c r="A29" s="4598"/>
      <c r="B29" s="4602"/>
      <c r="C29" s="3565" t="s">
        <v>17193</v>
      </c>
      <c r="D29" s="1722">
        <v>70</v>
      </c>
      <c r="E29" s="2972" t="s">
        <v>1463</v>
      </c>
      <c r="F29" s="1560">
        <v>37864.43</v>
      </c>
      <c r="G29" s="3131">
        <v>37864.43</v>
      </c>
      <c r="H29" s="4605"/>
    </row>
    <row r="30" spans="1:8" ht="30">
      <c r="A30" s="4598"/>
      <c r="B30" s="4602"/>
      <c r="C30" s="3565" t="s">
        <v>17194</v>
      </c>
      <c r="D30" s="1722">
        <v>40</v>
      </c>
      <c r="E30" s="1524" t="s">
        <v>1463</v>
      </c>
      <c r="F30" s="1560">
        <v>9812.3799999999992</v>
      </c>
      <c r="G30" s="3131">
        <v>9812.3799999999992</v>
      </c>
      <c r="H30" s="4605"/>
    </row>
    <row r="31" spans="1:8" ht="15" customHeight="1">
      <c r="A31" s="4598"/>
      <c r="B31" s="4602"/>
      <c r="C31" s="3565" t="s">
        <v>17174</v>
      </c>
      <c r="D31" s="1722">
        <v>130</v>
      </c>
      <c r="E31" s="3131" t="s">
        <v>1463</v>
      </c>
      <c r="F31" s="1560">
        <v>13530.66</v>
      </c>
      <c r="G31" s="3131">
        <v>13530.66</v>
      </c>
      <c r="H31" s="4605"/>
    </row>
    <row r="32" spans="1:8" ht="15" customHeight="1">
      <c r="A32" s="4598"/>
      <c r="B32" s="4602"/>
      <c r="C32" s="3565" t="s">
        <v>17195</v>
      </c>
      <c r="D32" s="1722">
        <v>870</v>
      </c>
      <c r="E32" s="3131" t="s">
        <v>1463</v>
      </c>
      <c r="F32" s="1560">
        <v>53912.6</v>
      </c>
      <c r="G32" s="3131">
        <v>53912.6</v>
      </c>
      <c r="H32" s="4605"/>
    </row>
    <row r="33" spans="1:8" ht="15" customHeight="1">
      <c r="A33" s="4598"/>
      <c r="B33" s="4602"/>
      <c r="C33" s="3565" t="s">
        <v>17176</v>
      </c>
      <c r="D33" s="1722">
        <v>14</v>
      </c>
      <c r="E33" s="2972" t="s">
        <v>1470</v>
      </c>
      <c r="F33" s="1560">
        <v>120405.77</v>
      </c>
      <c r="G33" s="3131">
        <v>120405.77</v>
      </c>
      <c r="H33" s="4605"/>
    </row>
    <row r="34" spans="1:8" ht="15.75">
      <c r="A34" s="4598"/>
      <c r="B34" s="4602"/>
      <c r="C34" s="3565" t="s">
        <v>15314</v>
      </c>
      <c r="D34" s="1722">
        <v>28</v>
      </c>
      <c r="E34" s="1524" t="s">
        <v>1470</v>
      </c>
      <c r="F34" s="1560">
        <v>290864.23</v>
      </c>
      <c r="G34" s="3131">
        <v>290864.23</v>
      </c>
      <c r="H34" s="4605"/>
    </row>
    <row r="35" spans="1:8" ht="30">
      <c r="A35" s="4598"/>
      <c r="B35" s="4602"/>
      <c r="C35" s="3565" t="s">
        <v>17178</v>
      </c>
      <c r="D35" s="1722">
        <v>14</v>
      </c>
      <c r="E35" s="3131" t="s">
        <v>1470</v>
      </c>
      <c r="F35" s="1560">
        <v>9670.66</v>
      </c>
      <c r="G35" s="3131">
        <v>9670.66</v>
      </c>
      <c r="H35" s="4605"/>
    </row>
    <row r="36" spans="1:8" ht="15" customHeight="1">
      <c r="A36" s="4598"/>
      <c r="B36" s="4602"/>
      <c r="C36" s="3565" t="s">
        <v>17179</v>
      </c>
      <c r="D36" s="1722">
        <v>25</v>
      </c>
      <c r="E36" s="3131" t="s">
        <v>1470</v>
      </c>
      <c r="F36" s="1560">
        <v>19612.560000000001</v>
      </c>
      <c r="G36" s="3131">
        <v>19612.560000000001</v>
      </c>
      <c r="H36" s="4605"/>
    </row>
    <row r="37" spans="1:8" ht="15" customHeight="1">
      <c r="A37" s="4598"/>
      <c r="B37" s="4602"/>
      <c r="C37" s="3565" t="s">
        <v>17180</v>
      </c>
      <c r="D37" s="1722">
        <v>7</v>
      </c>
      <c r="E37" s="3131" t="s">
        <v>1470</v>
      </c>
      <c r="F37" s="1560">
        <v>4319.21</v>
      </c>
      <c r="G37" s="3131">
        <v>4319.21</v>
      </c>
      <c r="H37" s="4605"/>
    </row>
    <row r="38" spans="1:8" ht="15" customHeight="1">
      <c r="A38" s="4598"/>
      <c r="B38" s="4602"/>
      <c r="C38" s="3565" t="s">
        <v>17181</v>
      </c>
      <c r="D38" s="1722">
        <v>160</v>
      </c>
      <c r="E38" s="3131" t="s">
        <v>1470</v>
      </c>
      <c r="F38" s="1560">
        <v>24578.400000000001</v>
      </c>
      <c r="G38" s="3131">
        <v>24578.400000000001</v>
      </c>
      <c r="H38" s="4605"/>
    </row>
    <row r="39" spans="1:8" ht="30">
      <c r="A39" s="4598"/>
      <c r="B39" s="4602"/>
      <c r="C39" s="3565" t="s">
        <v>17182</v>
      </c>
      <c r="D39" s="1722">
        <v>156</v>
      </c>
      <c r="E39" s="3131" t="s">
        <v>1470</v>
      </c>
      <c r="F39" s="1560">
        <v>37070.75</v>
      </c>
      <c r="G39" s="3131">
        <v>37070.75</v>
      </c>
      <c r="H39" s="4605"/>
    </row>
    <row r="40" spans="1:8" ht="15" customHeight="1">
      <c r="A40" s="4598"/>
      <c r="B40" s="4602"/>
      <c r="C40" s="3565" t="s">
        <v>17183</v>
      </c>
      <c r="D40" s="1722">
        <v>101</v>
      </c>
      <c r="E40" s="3131" t="s">
        <v>1470</v>
      </c>
      <c r="F40" s="1560">
        <v>33094.629999999997</v>
      </c>
      <c r="G40" s="3131">
        <v>33094.629999999997</v>
      </c>
      <c r="H40" s="4605"/>
    </row>
    <row r="41" spans="1:8" ht="15" customHeight="1">
      <c r="A41" s="4598"/>
      <c r="B41" s="4602"/>
      <c r="C41" s="3565" t="s">
        <v>17184</v>
      </c>
      <c r="D41" s="1722">
        <v>74</v>
      </c>
      <c r="E41" s="3131" t="s">
        <v>1470</v>
      </c>
      <c r="F41" s="1560">
        <v>1811.07</v>
      </c>
      <c r="G41" s="3131">
        <v>1811.07</v>
      </c>
      <c r="H41" s="4605"/>
    </row>
    <row r="42" spans="1:8" ht="15" customHeight="1">
      <c r="A42" s="4598"/>
      <c r="B42" s="4602"/>
      <c r="C42" s="3565" t="s">
        <v>17185</v>
      </c>
      <c r="D42" s="1722">
        <v>84</v>
      </c>
      <c r="E42" s="3131" t="s">
        <v>1470</v>
      </c>
      <c r="F42" s="1560">
        <v>45675.360000000001</v>
      </c>
      <c r="G42" s="3131">
        <v>45675.360000000001</v>
      </c>
      <c r="H42" s="4605"/>
    </row>
    <row r="43" spans="1:8" ht="15" customHeight="1">
      <c r="A43" s="4598"/>
      <c r="B43" s="4602"/>
      <c r="C43" s="3565" t="s">
        <v>17186</v>
      </c>
      <c r="D43" s="1722">
        <v>101</v>
      </c>
      <c r="E43" s="3131" t="s">
        <v>1470</v>
      </c>
      <c r="F43" s="1560">
        <v>5678.32</v>
      </c>
      <c r="G43" s="3131">
        <v>5678.32</v>
      </c>
      <c r="H43" s="4605"/>
    </row>
    <row r="44" spans="1:8" ht="15" customHeight="1">
      <c r="A44" s="4598"/>
      <c r="B44" s="4602"/>
      <c r="C44" s="3565" t="s">
        <v>17187</v>
      </c>
      <c r="D44" s="1722">
        <v>8</v>
      </c>
      <c r="E44" s="3131" t="s">
        <v>1470</v>
      </c>
      <c r="F44" s="1560">
        <v>3821.69</v>
      </c>
      <c r="G44" s="3131">
        <v>3821.69</v>
      </c>
      <c r="H44" s="4605"/>
    </row>
    <row r="45" spans="1:8" ht="30">
      <c r="A45" s="4598"/>
      <c r="B45" s="4602"/>
      <c r="C45" s="3565" t="s">
        <v>17188</v>
      </c>
      <c r="D45" s="1722">
        <v>4</v>
      </c>
      <c r="E45" s="3131" t="s">
        <v>1470</v>
      </c>
      <c r="F45" s="1560">
        <v>850.17</v>
      </c>
      <c r="G45" s="3131">
        <v>850.17</v>
      </c>
      <c r="H45" s="4605"/>
    </row>
    <row r="46" spans="1:8" ht="15" customHeight="1">
      <c r="A46" s="4599"/>
      <c r="B46" s="4603"/>
      <c r="C46" s="3565" t="s">
        <v>17189</v>
      </c>
      <c r="D46" s="1722">
        <v>1.5</v>
      </c>
      <c r="E46" s="3131" t="s">
        <v>17190</v>
      </c>
      <c r="F46" s="1560">
        <v>3679.63</v>
      </c>
      <c r="G46" s="3131">
        <v>3679.63</v>
      </c>
      <c r="H46" s="4606"/>
    </row>
    <row r="47" spans="1:8" ht="15" customHeight="1">
      <c r="A47" s="4607">
        <v>3</v>
      </c>
      <c r="B47" s="4609" t="s">
        <v>15665</v>
      </c>
      <c r="C47" s="3514" t="s">
        <v>17196</v>
      </c>
      <c r="D47" s="3508"/>
      <c r="E47" s="3508">
        <v>41</v>
      </c>
      <c r="F47" s="3508">
        <v>2260644.2000000002</v>
      </c>
      <c r="G47" s="3508"/>
      <c r="H47" s="4606" t="s">
        <v>17197</v>
      </c>
    </row>
    <row r="48" spans="1:8" ht="15" customHeight="1">
      <c r="A48" s="4608"/>
      <c r="B48" s="4610"/>
      <c r="C48" s="1564" t="s">
        <v>15667</v>
      </c>
      <c r="D48" s="3496"/>
      <c r="E48" s="2972">
        <v>26</v>
      </c>
      <c r="F48" s="2972">
        <v>480982.8</v>
      </c>
      <c r="G48" s="2972"/>
      <c r="H48" s="4600"/>
    </row>
    <row r="49" spans="1:8" ht="30">
      <c r="A49" s="4608"/>
      <c r="B49" s="4610"/>
      <c r="C49" s="1564" t="s">
        <v>15668</v>
      </c>
      <c r="D49" s="2972" t="s">
        <v>17198</v>
      </c>
      <c r="E49" s="2972"/>
      <c r="F49" s="2972">
        <v>210330.1</v>
      </c>
      <c r="G49" s="2972"/>
      <c r="H49" s="4600"/>
    </row>
    <row r="50" spans="1:8" ht="30">
      <c r="A50" s="4608"/>
      <c r="B50" s="4610"/>
      <c r="C50" s="1564" t="s">
        <v>15669</v>
      </c>
      <c r="D50" s="2972" t="s">
        <v>17199</v>
      </c>
      <c r="E50" s="2972"/>
      <c r="F50" s="2972">
        <v>31350.7</v>
      </c>
      <c r="G50" s="2972"/>
      <c r="H50" s="4600"/>
    </row>
    <row r="51" spans="1:8" ht="30">
      <c r="A51" s="4608"/>
      <c r="B51" s="4610"/>
      <c r="C51" s="1564" t="s">
        <v>15669</v>
      </c>
      <c r="D51" s="2972" t="s">
        <v>7111</v>
      </c>
      <c r="E51" s="2972"/>
      <c r="F51" s="2972">
        <v>10450.200000000001</v>
      </c>
      <c r="G51" s="2972"/>
      <c r="H51" s="4600"/>
    </row>
    <row r="52" spans="1:8" ht="30">
      <c r="A52" s="4608"/>
      <c r="B52" s="4610"/>
      <c r="C52" s="1564" t="s">
        <v>15670</v>
      </c>
      <c r="D52" s="2972" t="s">
        <v>17200</v>
      </c>
      <c r="E52" s="2972"/>
      <c r="F52" s="2972">
        <v>45037.5</v>
      </c>
      <c r="G52" s="2972"/>
      <c r="H52" s="4600"/>
    </row>
    <row r="53" spans="1:8" ht="15" customHeight="1">
      <c r="A53" s="4608"/>
      <c r="B53" s="4610"/>
      <c r="C53" s="1564" t="s">
        <v>15671</v>
      </c>
      <c r="D53" s="3496"/>
      <c r="E53" s="2972">
        <v>8</v>
      </c>
      <c r="F53" s="2972">
        <v>55299.9</v>
      </c>
      <c r="G53" s="2972"/>
      <c r="H53" s="4600"/>
    </row>
    <row r="54" spans="1:8" ht="15" customHeight="1">
      <c r="A54" s="4608"/>
      <c r="B54" s="4610"/>
      <c r="C54" s="1564" t="s">
        <v>15672</v>
      </c>
      <c r="D54" s="2972" t="s">
        <v>17201</v>
      </c>
      <c r="E54" s="3496"/>
      <c r="F54" s="2972">
        <v>106789.9</v>
      </c>
      <c r="G54" s="2972"/>
      <c r="H54" s="4600"/>
    </row>
    <row r="55" spans="1:8" ht="15" customHeight="1">
      <c r="A55" s="4608"/>
      <c r="B55" s="4610"/>
      <c r="C55" s="1564" t="s">
        <v>15671</v>
      </c>
      <c r="D55" s="3496"/>
      <c r="E55" s="2972">
        <v>17</v>
      </c>
      <c r="F55" s="2972">
        <v>117512.3</v>
      </c>
      <c r="G55" s="2972"/>
      <c r="H55" s="4600"/>
    </row>
    <row r="56" spans="1:8" ht="15" customHeight="1">
      <c r="A56" s="4608"/>
      <c r="B56" s="4610"/>
      <c r="C56" s="1564" t="s">
        <v>15667</v>
      </c>
      <c r="D56" s="3496"/>
      <c r="E56" s="2972">
        <v>5</v>
      </c>
      <c r="F56" s="2972">
        <v>92496.7</v>
      </c>
      <c r="G56" s="2972"/>
      <c r="H56" s="4600"/>
    </row>
    <row r="57" spans="1:8" ht="30">
      <c r="A57" s="4608"/>
      <c r="B57" s="4610"/>
      <c r="C57" s="1564" t="s">
        <v>15669</v>
      </c>
      <c r="D57" s="3496"/>
      <c r="E57" s="2972"/>
      <c r="F57" s="2972">
        <v>57540.3</v>
      </c>
      <c r="G57" s="2972"/>
      <c r="H57" s="4600"/>
    </row>
    <row r="58" spans="1:8" ht="30">
      <c r="A58" s="4608"/>
      <c r="B58" s="4610"/>
      <c r="C58" s="1564" t="s">
        <v>15669</v>
      </c>
      <c r="D58" s="2972" t="s">
        <v>17202</v>
      </c>
      <c r="E58" s="2972"/>
      <c r="F58" s="2972">
        <v>3265.7</v>
      </c>
      <c r="G58" s="2972"/>
      <c r="H58" s="4600"/>
    </row>
    <row r="59" spans="1:8" ht="45">
      <c r="A59" s="4608"/>
      <c r="B59" s="4610"/>
      <c r="C59" s="1564" t="s">
        <v>15673</v>
      </c>
      <c r="D59" s="2972" t="s">
        <v>17203</v>
      </c>
      <c r="E59" s="2972"/>
      <c r="F59" s="2972">
        <v>8490.7999999999993</v>
      </c>
      <c r="G59" s="2972"/>
      <c r="H59" s="4600"/>
    </row>
    <row r="60" spans="1:8" ht="30">
      <c r="A60" s="4608"/>
      <c r="B60" s="4610"/>
      <c r="C60" s="1564" t="s">
        <v>15674</v>
      </c>
      <c r="D60" s="3496"/>
      <c r="E60" s="2972">
        <v>1</v>
      </c>
      <c r="F60" s="2972">
        <v>87406.399999999994</v>
      </c>
      <c r="G60" s="2972"/>
      <c r="H60" s="4600"/>
    </row>
    <row r="61" spans="1:8" ht="45">
      <c r="A61" s="4608"/>
      <c r="B61" s="4610"/>
      <c r="C61" s="1564" t="s">
        <v>15675</v>
      </c>
      <c r="D61" s="3496"/>
      <c r="E61" s="2972">
        <v>1</v>
      </c>
      <c r="F61" s="2972">
        <v>382973.5</v>
      </c>
      <c r="G61" s="2972"/>
      <c r="H61" s="4600"/>
    </row>
    <row r="62" spans="1:8" ht="45">
      <c r="A62" s="4608"/>
      <c r="B62" s="4610"/>
      <c r="C62" s="1564" t="s">
        <v>15676</v>
      </c>
      <c r="D62" s="2972" t="s">
        <v>17200</v>
      </c>
      <c r="E62" s="2972"/>
      <c r="F62" s="2972">
        <v>45037.5</v>
      </c>
      <c r="G62" s="2972"/>
      <c r="H62" s="4600"/>
    </row>
    <row r="63" spans="1:8" ht="30">
      <c r="A63" s="4608"/>
      <c r="B63" s="4610"/>
      <c r="C63" s="1564" t="s">
        <v>15677</v>
      </c>
      <c r="D63" s="3496"/>
      <c r="E63" s="2972">
        <v>8</v>
      </c>
      <c r="F63" s="2972">
        <v>55299.9</v>
      </c>
      <c r="G63" s="2972"/>
      <c r="H63" s="4600"/>
    </row>
    <row r="64" spans="1:8" ht="30">
      <c r="A64" s="4608"/>
      <c r="B64" s="4610"/>
      <c r="C64" s="1564" t="s">
        <v>15674</v>
      </c>
      <c r="D64" s="3496"/>
      <c r="E64" s="2972">
        <v>1</v>
      </c>
      <c r="F64" s="2972">
        <v>87406.399999999994</v>
      </c>
      <c r="G64" s="2972"/>
      <c r="H64" s="4600"/>
    </row>
    <row r="65" spans="1:8" ht="45.75" thickBot="1">
      <c r="A65" s="4608"/>
      <c r="B65" s="4611"/>
      <c r="C65" s="3500" t="s">
        <v>15678</v>
      </c>
      <c r="D65" s="3497"/>
      <c r="E65" s="3498">
        <v>1</v>
      </c>
      <c r="F65" s="3498">
        <v>382973.5</v>
      </c>
      <c r="G65" s="3498"/>
      <c r="H65" s="4612"/>
    </row>
    <row r="66" spans="1:8" ht="30">
      <c r="A66" s="4608">
        <v>4</v>
      </c>
      <c r="B66" s="4610" t="s">
        <v>17204</v>
      </c>
      <c r="C66" s="1564" t="s">
        <v>17205</v>
      </c>
      <c r="D66" s="2972"/>
      <c r="E66" s="2972">
        <v>50</v>
      </c>
      <c r="F66" s="3499">
        <v>1</v>
      </c>
      <c r="G66" s="2972"/>
      <c r="H66" s="4600" t="s">
        <v>17206</v>
      </c>
    </row>
    <row r="67" spans="1:8" ht="30">
      <c r="A67" s="4608"/>
      <c r="B67" s="4610"/>
      <c r="C67" s="1564" t="s">
        <v>17207</v>
      </c>
      <c r="D67" s="2972"/>
      <c r="E67" s="2972">
        <v>4</v>
      </c>
      <c r="F67" s="3499">
        <v>1</v>
      </c>
      <c r="G67" s="2972"/>
      <c r="H67" s="4600"/>
    </row>
    <row r="68" spans="1:8" ht="15.75" customHeight="1" thickBot="1">
      <c r="A68" s="4608"/>
      <c r="B68" s="4611"/>
      <c r="C68" s="3500" t="s">
        <v>17208</v>
      </c>
      <c r="D68" s="3498"/>
      <c r="E68" s="3498">
        <v>1</v>
      </c>
      <c r="F68" s="3499">
        <v>1</v>
      </c>
      <c r="G68" s="3498"/>
      <c r="H68" s="4612"/>
    </row>
    <row r="69" spans="1:8">
      <c r="A69" s="4608">
        <v>5</v>
      </c>
      <c r="B69" s="4614" t="s">
        <v>17209</v>
      </c>
      <c r="C69" s="3539" t="s">
        <v>17210</v>
      </c>
      <c r="D69" s="3540">
        <f>SUM(D70:D84)</f>
        <v>4126</v>
      </c>
      <c r="E69" s="3501"/>
      <c r="F69" s="3541">
        <f>SUM(F70:F86)</f>
        <v>10254094.58</v>
      </c>
      <c r="G69" s="3541"/>
      <c r="H69" s="4616" t="s">
        <v>17211</v>
      </c>
    </row>
    <row r="70" spans="1:8">
      <c r="A70" s="4613"/>
      <c r="B70" s="4615"/>
      <c r="C70" s="1564" t="s">
        <v>17212</v>
      </c>
      <c r="D70" s="3502">
        <v>172</v>
      </c>
      <c r="E70" s="1411"/>
      <c r="F70" s="3503">
        <v>619754</v>
      </c>
      <c r="G70" s="3503"/>
      <c r="H70" s="4605"/>
    </row>
    <row r="71" spans="1:8">
      <c r="A71" s="4613"/>
      <c r="B71" s="4615"/>
      <c r="C71" s="1564" t="s">
        <v>17213</v>
      </c>
      <c r="D71" s="3502">
        <v>172</v>
      </c>
      <c r="E71" s="1411"/>
      <c r="F71" s="3503">
        <v>580000</v>
      </c>
      <c r="G71" s="3503"/>
      <c r="H71" s="4605"/>
    </row>
    <row r="72" spans="1:8" ht="30">
      <c r="A72" s="4613"/>
      <c r="B72" s="4615"/>
      <c r="C72" s="1564" t="s">
        <v>17214</v>
      </c>
      <c r="D72" s="3502">
        <v>142</v>
      </c>
      <c r="E72" s="1411"/>
      <c r="F72" s="3503">
        <v>550061</v>
      </c>
      <c r="G72" s="3503"/>
      <c r="H72" s="4605"/>
    </row>
    <row r="73" spans="1:8">
      <c r="A73" s="4613"/>
      <c r="B73" s="4615"/>
      <c r="C73" s="1564" t="s">
        <v>17215</v>
      </c>
      <c r="D73" s="4617">
        <v>284</v>
      </c>
      <c r="E73" s="1411"/>
      <c r="F73" s="4618">
        <v>700049</v>
      </c>
      <c r="G73" s="3503"/>
      <c r="H73" s="4605"/>
    </row>
    <row r="74" spans="1:8">
      <c r="A74" s="4613"/>
      <c r="B74" s="4615"/>
      <c r="C74" s="1564" t="s">
        <v>17216</v>
      </c>
      <c r="D74" s="4617"/>
      <c r="E74" s="1411"/>
      <c r="F74" s="4618"/>
      <c r="G74" s="3503"/>
      <c r="H74" s="4605"/>
    </row>
    <row r="75" spans="1:8">
      <c r="A75" s="4613"/>
      <c r="B75" s="4615"/>
      <c r="C75" s="1564" t="s">
        <v>17217</v>
      </c>
      <c r="D75" s="3502">
        <v>425</v>
      </c>
      <c r="E75" s="1411"/>
      <c r="F75" s="3503">
        <v>700000.58</v>
      </c>
      <c r="G75" s="3503"/>
      <c r="H75" s="4605"/>
    </row>
    <row r="76" spans="1:8">
      <c r="A76" s="4613"/>
      <c r="B76" s="4615"/>
      <c r="C76" s="1564" t="s">
        <v>17218</v>
      </c>
      <c r="D76" s="3502">
        <v>220</v>
      </c>
      <c r="E76" s="1411"/>
      <c r="F76" s="3503">
        <v>550700</v>
      </c>
      <c r="G76" s="3503"/>
      <c r="H76" s="4605"/>
    </row>
    <row r="77" spans="1:8" ht="30">
      <c r="A77" s="4613"/>
      <c r="B77" s="4615"/>
      <c r="C77" s="1564" t="s">
        <v>17219</v>
      </c>
      <c r="D77" s="3502">
        <v>142</v>
      </c>
      <c r="E77" s="1411"/>
      <c r="F77" s="3503">
        <v>800200</v>
      </c>
      <c r="G77" s="3503"/>
      <c r="H77" s="4605"/>
    </row>
    <row r="78" spans="1:8" ht="30">
      <c r="A78" s="4613"/>
      <c r="B78" s="4615"/>
      <c r="C78" s="1564" t="s">
        <v>17220</v>
      </c>
      <c r="D78" s="3502">
        <v>142</v>
      </c>
      <c r="E78" s="1411"/>
      <c r="F78" s="3503">
        <v>800100</v>
      </c>
      <c r="G78" s="3503"/>
      <c r="H78" s="4605"/>
    </row>
    <row r="79" spans="1:8" ht="30">
      <c r="A79" s="4613"/>
      <c r="B79" s="4615"/>
      <c r="C79" s="1564" t="s">
        <v>17221</v>
      </c>
      <c r="D79" s="3502">
        <v>142</v>
      </c>
      <c r="E79" s="1411"/>
      <c r="F79" s="3503">
        <v>754870</v>
      </c>
      <c r="G79" s="3503"/>
      <c r="H79" s="4605"/>
    </row>
    <row r="80" spans="1:8" ht="30">
      <c r="A80" s="4613"/>
      <c r="B80" s="4615"/>
      <c r="C80" s="1564" t="s">
        <v>17222</v>
      </c>
      <c r="D80" s="3502">
        <v>15</v>
      </c>
      <c r="E80" s="1411"/>
      <c r="F80" s="3503">
        <v>640905</v>
      </c>
      <c r="G80" s="3503"/>
      <c r="H80" s="4605"/>
    </row>
    <row r="81" spans="1:8" ht="30">
      <c r="A81" s="4613"/>
      <c r="B81" s="4615"/>
      <c r="C81" s="1564" t="s">
        <v>17223</v>
      </c>
      <c r="D81" s="3502">
        <v>284</v>
      </c>
      <c r="E81" s="1411"/>
      <c r="F81" s="3503">
        <v>779095</v>
      </c>
      <c r="G81" s="3503"/>
      <c r="H81" s="4605"/>
    </row>
    <row r="82" spans="1:8" ht="30">
      <c r="A82" s="4613"/>
      <c r="B82" s="4615"/>
      <c r="C82" s="1564" t="s">
        <v>17224</v>
      </c>
      <c r="D82" s="3502">
        <v>1704</v>
      </c>
      <c r="E82" s="1411"/>
      <c r="F82" s="3503">
        <v>850000</v>
      </c>
      <c r="G82" s="3503"/>
      <c r="H82" s="4605"/>
    </row>
    <row r="83" spans="1:8" ht="30">
      <c r="A83" s="4613"/>
      <c r="B83" s="4615"/>
      <c r="C83" s="1564" t="s">
        <v>17225</v>
      </c>
      <c r="D83" s="3502">
        <v>142</v>
      </c>
      <c r="E83" s="1411"/>
      <c r="F83" s="3503">
        <v>1274760</v>
      </c>
      <c r="G83" s="3503"/>
      <c r="H83" s="4605"/>
    </row>
    <row r="84" spans="1:8" ht="30">
      <c r="A84" s="4613"/>
      <c r="B84" s="4615"/>
      <c r="C84" s="1564" t="s">
        <v>17226</v>
      </c>
      <c r="D84" s="3502">
        <v>140</v>
      </c>
      <c r="E84" s="1411"/>
      <c r="F84" s="3503">
        <v>640000</v>
      </c>
      <c r="G84" s="3503"/>
      <c r="H84" s="4605"/>
    </row>
    <row r="85" spans="1:8">
      <c r="A85" s="4613"/>
      <c r="B85" s="4615"/>
      <c r="C85" s="1564" t="s">
        <v>17227</v>
      </c>
      <c r="D85" s="3526"/>
      <c r="E85" s="2972">
        <v>1</v>
      </c>
      <c r="F85" s="3503">
        <v>6800</v>
      </c>
      <c r="G85" s="3503"/>
      <c r="H85" s="4605"/>
    </row>
    <row r="86" spans="1:8">
      <c r="A86" s="4613"/>
      <c r="B86" s="4615"/>
      <c r="C86" s="1564" t="s">
        <v>17228</v>
      </c>
      <c r="D86" s="1411"/>
      <c r="E86" s="2972">
        <v>1</v>
      </c>
      <c r="F86" s="3503">
        <v>6800</v>
      </c>
      <c r="G86" s="3503"/>
      <c r="H86" s="4605"/>
    </row>
    <row r="87" spans="1:8" ht="75">
      <c r="A87" s="2972">
        <v>6</v>
      </c>
      <c r="B87" s="3515" t="s">
        <v>17229</v>
      </c>
      <c r="C87" s="1564" t="s">
        <v>17230</v>
      </c>
      <c r="D87" s="3504"/>
      <c r="E87" s="2972">
        <v>14</v>
      </c>
      <c r="F87" s="2972" t="s">
        <v>17231</v>
      </c>
      <c r="G87" s="2972"/>
      <c r="H87" s="2972" t="s">
        <v>17232</v>
      </c>
    </row>
    <row r="88" spans="1:8" ht="15.75">
      <c r="A88" s="4619">
        <v>7</v>
      </c>
      <c r="B88" s="4621" t="s">
        <v>17233</v>
      </c>
      <c r="C88" s="1338" t="s">
        <v>17234</v>
      </c>
      <c r="D88" s="1338"/>
      <c r="E88" s="3131">
        <v>11</v>
      </c>
      <c r="F88" s="1814"/>
      <c r="G88" s="3527"/>
      <c r="H88" s="4622" t="s">
        <v>17235</v>
      </c>
    </row>
    <row r="89" spans="1:8" ht="15.75">
      <c r="A89" s="4620"/>
      <c r="B89" s="4621"/>
      <c r="C89" s="1338" t="s">
        <v>1753</v>
      </c>
      <c r="D89" s="1338"/>
      <c r="E89" s="3131"/>
      <c r="F89" s="3131"/>
      <c r="G89" s="3527"/>
      <c r="H89" s="4622"/>
    </row>
    <row r="90" spans="1:8" ht="15.75">
      <c r="A90" s="4620"/>
      <c r="B90" s="4621"/>
      <c r="C90" s="1338" t="s">
        <v>17236</v>
      </c>
      <c r="D90" s="1338"/>
      <c r="E90" s="3131">
        <v>1</v>
      </c>
      <c r="F90" s="1721">
        <v>1</v>
      </c>
      <c r="G90" s="3527"/>
      <c r="H90" s="4622"/>
    </row>
    <row r="91" spans="1:8" ht="15.75">
      <c r="A91" s="4620"/>
      <c r="B91" s="4621"/>
      <c r="C91" s="1338" t="s">
        <v>17237</v>
      </c>
      <c r="D91" s="1338"/>
      <c r="E91" s="3131">
        <v>1</v>
      </c>
      <c r="F91" s="1721">
        <v>1</v>
      </c>
      <c r="G91" s="3527"/>
      <c r="H91" s="4622"/>
    </row>
    <row r="92" spans="1:8" ht="15.75">
      <c r="A92" s="4620"/>
      <c r="B92" s="4621"/>
      <c r="C92" s="1338" t="s">
        <v>17238</v>
      </c>
      <c r="D92" s="1338"/>
      <c r="E92" s="3131">
        <v>8</v>
      </c>
      <c r="F92" s="1721">
        <v>1</v>
      </c>
      <c r="G92" s="3527"/>
      <c r="H92" s="4622"/>
    </row>
    <row r="93" spans="1:8" ht="16.5" thickBot="1">
      <c r="A93" s="4620"/>
      <c r="B93" s="4621"/>
      <c r="C93" s="1338" t="s">
        <v>17239</v>
      </c>
      <c r="D93" s="1338"/>
      <c r="E93" s="3131">
        <v>1</v>
      </c>
      <c r="F93" s="1721">
        <v>1</v>
      </c>
      <c r="G93" s="3527"/>
      <c r="H93" s="4622"/>
    </row>
    <row r="94" spans="1:8" ht="39" thickBot="1">
      <c r="A94" s="3505">
        <v>8</v>
      </c>
      <c r="B94" s="3542" t="s">
        <v>2175</v>
      </c>
      <c r="C94" s="3532" t="s">
        <v>17240</v>
      </c>
      <c r="D94" s="3532"/>
      <c r="E94" s="3532">
        <v>1</v>
      </c>
      <c r="F94" s="3532">
        <v>1069593.1200000001</v>
      </c>
      <c r="G94" s="3506"/>
      <c r="H94" s="3532" t="s">
        <v>2177</v>
      </c>
    </row>
    <row r="95" spans="1:8">
      <c r="A95" s="4600">
        <v>9</v>
      </c>
      <c r="B95" s="4615" t="s">
        <v>17241</v>
      </c>
      <c r="C95" s="1564" t="s">
        <v>17242</v>
      </c>
      <c r="D95" s="3526"/>
      <c r="E95" s="2972">
        <v>21</v>
      </c>
      <c r="F95" s="2972">
        <v>986607.96</v>
      </c>
      <c r="G95" s="2972"/>
      <c r="H95" s="4605"/>
    </row>
    <row r="96" spans="1:8">
      <c r="A96" s="4600"/>
      <c r="B96" s="4615"/>
      <c r="C96" s="1564" t="s">
        <v>17243</v>
      </c>
      <c r="D96" s="3526"/>
      <c r="E96" s="2972">
        <v>115</v>
      </c>
      <c r="F96" s="2972">
        <v>2919283.54</v>
      </c>
      <c r="G96" s="2972"/>
      <c r="H96" s="4605"/>
    </row>
    <row r="97" spans="1:8">
      <c r="A97" s="4600"/>
      <c r="B97" s="4615"/>
      <c r="C97" s="1564" t="s">
        <v>17244</v>
      </c>
      <c r="D97" s="3526"/>
      <c r="E97" s="2972">
        <v>1</v>
      </c>
      <c r="F97" s="2972">
        <v>18470.48</v>
      </c>
      <c r="G97" s="2972"/>
      <c r="H97" s="4605"/>
    </row>
    <row r="98" spans="1:8">
      <c r="A98" s="4600"/>
      <c r="B98" s="4615"/>
      <c r="C98" s="1564" t="s">
        <v>17242</v>
      </c>
      <c r="D98" s="3526"/>
      <c r="E98" s="2972">
        <v>8</v>
      </c>
      <c r="F98" s="2972">
        <v>375850.65</v>
      </c>
      <c r="G98" s="2972"/>
      <c r="H98" s="4605"/>
    </row>
    <row r="99" spans="1:8">
      <c r="A99" s="4600"/>
      <c r="B99" s="4615"/>
      <c r="C99" s="1564" t="s">
        <v>17243</v>
      </c>
      <c r="D99" s="3526"/>
      <c r="E99" s="2972">
        <v>31</v>
      </c>
      <c r="F99" s="2972">
        <v>786937.3</v>
      </c>
      <c r="G99" s="2972"/>
      <c r="H99" s="4605"/>
    </row>
    <row r="100" spans="1:8">
      <c r="A100" s="4600"/>
      <c r="B100" s="4615"/>
      <c r="C100" s="1564" t="s">
        <v>17244</v>
      </c>
      <c r="D100" s="3526"/>
      <c r="E100" s="2972">
        <v>23</v>
      </c>
      <c r="F100" s="2972">
        <v>424821.11</v>
      </c>
      <c r="G100" s="2972"/>
      <c r="H100" s="4605"/>
    </row>
    <row r="101" spans="1:8">
      <c r="A101" s="4600"/>
      <c r="B101" s="4615"/>
      <c r="C101" s="1564" t="s">
        <v>17242</v>
      </c>
      <c r="D101" s="3526"/>
      <c r="E101" s="2972">
        <v>1</v>
      </c>
      <c r="F101" s="2972">
        <v>46981.33</v>
      </c>
      <c r="G101" s="2972"/>
      <c r="H101" s="4605"/>
    </row>
    <row r="102" spans="1:8">
      <c r="A102" s="4600"/>
      <c r="B102" s="4615"/>
      <c r="C102" s="1564" t="s">
        <v>17242</v>
      </c>
      <c r="D102" s="3526"/>
      <c r="E102" s="2972">
        <v>4</v>
      </c>
      <c r="F102" s="2972">
        <v>101540.3</v>
      </c>
      <c r="G102" s="2972"/>
      <c r="H102" s="4605"/>
    </row>
    <row r="103" spans="1:8" ht="15.75" thickBot="1">
      <c r="A103" s="4600"/>
      <c r="B103" s="4615"/>
      <c r="C103" s="1564" t="s">
        <v>17244</v>
      </c>
      <c r="D103" s="3526"/>
      <c r="E103" s="2972">
        <v>4</v>
      </c>
      <c r="F103" s="2972">
        <v>73881.929999999993</v>
      </c>
      <c r="G103" s="2972"/>
      <c r="H103" s="4605"/>
    </row>
    <row r="104" spans="1:8" ht="21" thickBot="1">
      <c r="A104" s="4600"/>
      <c r="B104" s="4623" t="s">
        <v>17245</v>
      </c>
      <c r="C104" s="4623"/>
      <c r="D104" s="4623"/>
      <c r="E104" s="4623"/>
      <c r="F104" s="4623"/>
      <c r="G104" s="4623"/>
      <c r="H104" s="4624"/>
    </row>
    <row r="105" spans="1:8" ht="16.5" thickBot="1">
      <c r="A105" s="4600"/>
      <c r="B105" s="4602" t="s">
        <v>17241</v>
      </c>
      <c r="C105" s="3566" t="s">
        <v>17524</v>
      </c>
      <c r="D105" s="3543" t="s">
        <v>17246</v>
      </c>
      <c r="E105" s="3508">
        <v>1</v>
      </c>
      <c r="F105" s="3508">
        <v>3081775.98</v>
      </c>
      <c r="G105" s="3508"/>
      <c r="H105" s="4605" t="s">
        <v>17247</v>
      </c>
    </row>
    <row r="106" spans="1:8">
      <c r="A106" s="4600"/>
      <c r="B106" s="4602"/>
      <c r="C106" s="3514" t="s">
        <v>17248</v>
      </c>
      <c r="D106" s="3526"/>
      <c r="E106" s="2972">
        <v>2</v>
      </c>
      <c r="F106" s="2972">
        <v>1415793.51</v>
      </c>
      <c r="G106" s="2972"/>
      <c r="H106" s="4605"/>
    </row>
    <row r="107" spans="1:8">
      <c r="A107" s="4600"/>
      <c r="B107" s="4602"/>
      <c r="C107" s="1564" t="s">
        <v>17249</v>
      </c>
      <c r="D107" s="3544"/>
      <c r="E107" s="2972">
        <v>4</v>
      </c>
      <c r="F107" s="2972">
        <v>149885.6</v>
      </c>
      <c r="G107" s="2972"/>
      <c r="H107" s="4606"/>
    </row>
    <row r="108" spans="1:8" ht="30">
      <c r="A108" s="4600"/>
      <c r="B108" s="4602"/>
      <c r="C108" s="1564" t="s">
        <v>17250</v>
      </c>
      <c r="D108" s="3545" t="s">
        <v>17251</v>
      </c>
      <c r="E108" s="2972"/>
      <c r="F108" s="2972"/>
      <c r="G108" s="2972"/>
      <c r="H108" s="4625" t="s">
        <v>17252</v>
      </c>
    </row>
    <row r="109" spans="1:8">
      <c r="A109" s="4600"/>
      <c r="B109" s="4602"/>
      <c r="C109" s="1338" t="s">
        <v>17253</v>
      </c>
      <c r="D109" s="3544"/>
      <c r="E109" s="2972">
        <v>6</v>
      </c>
      <c r="F109" s="3509">
        <v>1</v>
      </c>
      <c r="G109" s="2972"/>
      <c r="H109" s="4625"/>
    </row>
    <row r="110" spans="1:8">
      <c r="A110" s="4600"/>
      <c r="B110" s="4602"/>
      <c r="C110" s="2844" t="s">
        <v>17254</v>
      </c>
      <c r="D110" s="3544"/>
      <c r="E110" s="2972">
        <v>2</v>
      </c>
      <c r="F110" s="3509">
        <v>1</v>
      </c>
      <c r="G110" s="2972"/>
      <c r="H110" s="4625"/>
    </row>
    <row r="111" spans="1:8" ht="30">
      <c r="A111" s="4600"/>
      <c r="B111" s="4602"/>
      <c r="C111" s="1564" t="s">
        <v>17255</v>
      </c>
      <c r="D111" s="3544"/>
      <c r="E111" s="2972"/>
      <c r="F111" s="3509">
        <v>1</v>
      </c>
      <c r="G111" s="2972"/>
      <c r="H111" s="4625"/>
    </row>
    <row r="112" spans="1:8">
      <c r="A112" s="4600"/>
      <c r="B112" s="4602"/>
      <c r="C112" s="1564" t="s">
        <v>17256</v>
      </c>
      <c r="D112" s="3544"/>
      <c r="E112" s="2972">
        <v>2</v>
      </c>
      <c r="F112" s="3509">
        <v>1</v>
      </c>
      <c r="G112" s="2972"/>
      <c r="H112" s="4625"/>
    </row>
    <row r="113" spans="1:8">
      <c r="A113" s="4600"/>
      <c r="B113" s="4602"/>
      <c r="C113" s="1564" t="s">
        <v>17257</v>
      </c>
      <c r="D113" s="3544"/>
      <c r="E113" s="2972">
        <v>8</v>
      </c>
      <c r="F113" s="3509">
        <v>1</v>
      </c>
      <c r="G113" s="2972"/>
      <c r="H113" s="4625"/>
    </row>
    <row r="114" spans="1:8">
      <c r="A114" s="4604"/>
      <c r="B114" s="4602"/>
      <c r="C114" s="3097" t="s">
        <v>17258</v>
      </c>
      <c r="D114" s="3546"/>
      <c r="E114" s="3510">
        <v>8</v>
      </c>
      <c r="F114" s="3511">
        <v>1</v>
      </c>
      <c r="G114" s="3510"/>
      <c r="H114" s="4626"/>
    </row>
    <row r="115" spans="1:8" ht="60">
      <c r="A115" s="3510">
        <v>10</v>
      </c>
      <c r="B115" s="3515" t="s">
        <v>17259</v>
      </c>
      <c r="C115" s="1564" t="s">
        <v>17260</v>
      </c>
      <c r="D115" s="3545" t="s">
        <v>17261</v>
      </c>
      <c r="E115" s="2972">
        <v>1</v>
      </c>
      <c r="F115" s="3509">
        <v>438920.35</v>
      </c>
      <c r="G115" s="2972"/>
      <c r="H115" s="1564" t="s">
        <v>17262</v>
      </c>
    </row>
    <row r="116" spans="1:8" ht="30">
      <c r="A116" s="2972">
        <v>10</v>
      </c>
      <c r="B116" s="3515" t="s">
        <v>17263</v>
      </c>
      <c r="C116" s="1564" t="s">
        <v>17264</v>
      </c>
      <c r="D116" s="3544"/>
      <c r="E116" s="2972">
        <v>1</v>
      </c>
      <c r="F116" s="3499">
        <v>54153</v>
      </c>
      <c r="G116" s="2972"/>
      <c r="H116" s="1564" t="s">
        <v>17265</v>
      </c>
    </row>
    <row r="117" spans="1:8" ht="29.25" customHeight="1" thickBot="1">
      <c r="A117" s="4606">
        <v>11</v>
      </c>
      <c r="B117" s="4627" t="s">
        <v>17266</v>
      </c>
      <c r="C117" s="3567" t="s">
        <v>17525</v>
      </c>
      <c r="D117" s="3207" t="s">
        <v>17267</v>
      </c>
      <c r="E117" s="3528"/>
      <c r="F117" s="3512">
        <v>1607410.79</v>
      </c>
      <c r="G117" s="3099"/>
      <c r="H117" s="4377" t="s">
        <v>17268</v>
      </c>
    </row>
    <row r="118" spans="1:8">
      <c r="A118" s="4600"/>
      <c r="B118" s="4628"/>
      <c r="C118" s="3099" t="s">
        <v>5891</v>
      </c>
      <c r="D118" s="1560"/>
      <c r="E118" s="3496"/>
      <c r="F118" s="3131"/>
      <c r="G118" s="1338"/>
      <c r="H118" s="4508"/>
    </row>
    <row r="119" spans="1:8" ht="25.5">
      <c r="A119" s="4600"/>
      <c r="B119" s="4628"/>
      <c r="C119" s="1338" t="s">
        <v>17269</v>
      </c>
      <c r="D119" s="1560"/>
      <c r="E119" s="1376">
        <v>1</v>
      </c>
      <c r="F119" s="3131"/>
      <c r="G119" s="1338"/>
      <c r="H119" s="4508"/>
    </row>
    <row r="120" spans="1:8">
      <c r="A120" s="4600"/>
      <c r="B120" s="4628"/>
      <c r="C120" s="1338" t="s">
        <v>17270</v>
      </c>
      <c r="D120" s="1560"/>
      <c r="E120" s="1376">
        <v>1</v>
      </c>
      <c r="F120" s="3131"/>
      <c r="G120" s="1338"/>
      <c r="H120" s="4508"/>
    </row>
    <row r="121" spans="1:8">
      <c r="A121" s="4600"/>
      <c r="B121" s="4628"/>
      <c r="C121" s="1338" t="s">
        <v>17271</v>
      </c>
      <c r="D121" s="1560"/>
      <c r="E121" s="1376">
        <v>2</v>
      </c>
      <c r="F121" s="3131"/>
      <c r="G121" s="1338"/>
      <c r="H121" s="4508"/>
    </row>
    <row r="122" spans="1:8">
      <c r="A122" s="4600"/>
      <c r="B122" s="4628"/>
      <c r="C122" s="1338" t="s">
        <v>17272</v>
      </c>
      <c r="D122" s="1560"/>
      <c r="E122" s="1376">
        <v>1</v>
      </c>
      <c r="F122" s="3131"/>
      <c r="G122" s="1338"/>
      <c r="H122" s="4508"/>
    </row>
    <row r="123" spans="1:8" ht="25.5">
      <c r="A123" s="4600"/>
      <c r="B123" s="4628"/>
      <c r="C123" s="1338" t="s">
        <v>17273</v>
      </c>
      <c r="D123" s="1560"/>
      <c r="E123" s="1376">
        <v>3</v>
      </c>
      <c r="F123" s="3131"/>
      <c r="G123" s="1338"/>
      <c r="H123" s="4508"/>
    </row>
    <row r="124" spans="1:8" ht="25.5">
      <c r="A124" s="4600"/>
      <c r="B124" s="4628"/>
      <c r="C124" s="1338" t="s">
        <v>17274</v>
      </c>
      <c r="D124" s="1560"/>
      <c r="E124" s="1376">
        <v>1</v>
      </c>
      <c r="F124" s="3131"/>
      <c r="G124" s="1338"/>
      <c r="H124" s="4508"/>
    </row>
    <row r="125" spans="1:8" ht="38.25">
      <c r="A125" s="4600"/>
      <c r="B125" s="4628"/>
      <c r="C125" s="1338" t="s">
        <v>17275</v>
      </c>
      <c r="D125" s="1560"/>
      <c r="E125" s="1376">
        <v>15</v>
      </c>
      <c r="F125" s="3131"/>
      <c r="G125" s="1338"/>
      <c r="H125" s="4508"/>
    </row>
    <row r="126" spans="1:8">
      <c r="A126" s="4600"/>
      <c r="B126" s="4628"/>
      <c r="C126" s="1338" t="s">
        <v>17276</v>
      </c>
      <c r="D126" s="1560"/>
      <c r="E126" s="1376">
        <v>2</v>
      </c>
      <c r="F126" s="3131"/>
      <c r="G126" s="1338"/>
      <c r="H126" s="4508"/>
    </row>
    <row r="127" spans="1:8">
      <c r="A127" s="4600"/>
      <c r="B127" s="4628"/>
      <c r="C127" s="1338" t="s">
        <v>17277</v>
      </c>
      <c r="D127" s="1560"/>
      <c r="E127" s="1376">
        <v>1</v>
      </c>
      <c r="F127" s="3131"/>
      <c r="G127" s="1338"/>
      <c r="H127" s="4508"/>
    </row>
    <row r="128" spans="1:8">
      <c r="A128" s="4600"/>
      <c r="B128" s="4628"/>
      <c r="C128" s="1338" t="s">
        <v>17278</v>
      </c>
      <c r="D128" s="1560"/>
      <c r="E128" s="1376">
        <v>1</v>
      </c>
      <c r="F128" s="3131"/>
      <c r="G128" s="1338"/>
      <c r="H128" s="4508"/>
    </row>
    <row r="129" spans="1:8" ht="25.5">
      <c r="A129" s="4600"/>
      <c r="B129" s="4628"/>
      <c r="C129" s="1338" t="s">
        <v>17279</v>
      </c>
      <c r="D129" s="1560"/>
      <c r="E129" s="1376">
        <v>8</v>
      </c>
      <c r="F129" s="3131"/>
      <c r="G129" s="1338"/>
      <c r="H129" s="4508"/>
    </row>
    <row r="130" spans="1:8" ht="26.25" thickBot="1">
      <c r="A130" s="4600"/>
      <c r="B130" s="4629"/>
      <c r="C130" s="3529" t="s">
        <v>17280</v>
      </c>
      <c r="D130" s="3530"/>
      <c r="E130" s="3531">
        <v>4</v>
      </c>
      <c r="F130" s="3169"/>
      <c r="G130" s="3529"/>
      <c r="H130" s="4630"/>
    </row>
    <row r="131" spans="1:8" ht="120.75" thickBot="1">
      <c r="A131" s="3547">
        <v>12</v>
      </c>
      <c r="B131" s="3548" t="s">
        <v>10828</v>
      </c>
      <c r="C131" s="3568" t="s">
        <v>17526</v>
      </c>
      <c r="D131" s="3549">
        <v>71.400000000000006</v>
      </c>
      <c r="E131" s="3513"/>
      <c r="F131" s="3550">
        <v>1</v>
      </c>
      <c r="G131" s="3551"/>
      <c r="H131" s="3552" t="s">
        <v>17281</v>
      </c>
    </row>
    <row r="132" spans="1:8" ht="90.75" thickBot="1">
      <c r="A132" s="4631">
        <v>13</v>
      </c>
      <c r="B132" s="4634" t="s">
        <v>17282</v>
      </c>
      <c r="C132" s="3569" t="s">
        <v>17283</v>
      </c>
      <c r="D132" s="3553">
        <f>D133+D134</f>
        <v>1810</v>
      </c>
      <c r="E132" s="3501">
        <v>1</v>
      </c>
      <c r="F132" s="3501">
        <v>5800000</v>
      </c>
      <c r="G132" s="3501"/>
      <c r="H132" s="4616" t="s">
        <v>17284</v>
      </c>
    </row>
    <row r="133" spans="1:8">
      <c r="A133" s="4632"/>
      <c r="B133" s="4635"/>
      <c r="C133" s="3514" t="s">
        <v>17285</v>
      </c>
      <c r="D133" s="3515">
        <v>1650</v>
      </c>
      <c r="E133" s="2972"/>
      <c r="F133" s="2972"/>
      <c r="G133" s="2972"/>
      <c r="H133" s="4605"/>
    </row>
    <row r="134" spans="1:8">
      <c r="A134" s="4632"/>
      <c r="B134" s="4635"/>
      <c r="C134" s="1564" t="s">
        <v>17286</v>
      </c>
      <c r="D134" s="3515">
        <v>160</v>
      </c>
      <c r="E134" s="2972"/>
      <c r="F134" s="2972"/>
      <c r="G134" s="2972"/>
      <c r="H134" s="4605"/>
    </row>
    <row r="135" spans="1:8" ht="45">
      <c r="A135" s="4632"/>
      <c r="B135" s="4635"/>
      <c r="C135" s="1564" t="s">
        <v>17287</v>
      </c>
      <c r="D135" s="3515"/>
      <c r="E135" s="2972">
        <v>2</v>
      </c>
      <c r="F135" s="2972"/>
      <c r="G135" s="2972"/>
      <c r="H135" s="4606"/>
    </row>
    <row r="136" spans="1:8" ht="30">
      <c r="A136" s="4632"/>
      <c r="B136" s="4635"/>
      <c r="C136" s="1564" t="s">
        <v>17250</v>
      </c>
      <c r="D136" s="3515" t="s">
        <v>17288</v>
      </c>
      <c r="E136" s="2972"/>
      <c r="F136" s="3499">
        <v>1</v>
      </c>
      <c r="G136" s="2972"/>
      <c r="H136" s="4604" t="s">
        <v>17289</v>
      </c>
    </row>
    <row r="137" spans="1:8">
      <c r="A137" s="4632"/>
      <c r="B137" s="4635"/>
      <c r="C137" s="1564" t="s">
        <v>17290</v>
      </c>
      <c r="D137" s="3515"/>
      <c r="E137" s="2972">
        <v>4</v>
      </c>
      <c r="F137" s="3499">
        <v>1</v>
      </c>
      <c r="G137" s="2972"/>
      <c r="H137" s="4605"/>
    </row>
    <row r="138" spans="1:8">
      <c r="A138" s="4632"/>
      <c r="B138" s="4635"/>
      <c r="C138" s="1564" t="s">
        <v>17254</v>
      </c>
      <c r="D138" s="3515"/>
      <c r="E138" s="2972">
        <v>2</v>
      </c>
      <c r="F138" s="3499">
        <v>1</v>
      </c>
      <c r="G138" s="2972"/>
      <c r="H138" s="4605"/>
    </row>
    <row r="139" spans="1:8">
      <c r="A139" s="4632"/>
      <c r="B139" s="4635"/>
      <c r="C139" s="1564" t="s">
        <v>17291</v>
      </c>
      <c r="D139" s="3515"/>
      <c r="E139" s="2972">
        <v>2</v>
      </c>
      <c r="F139" s="3499">
        <v>1</v>
      </c>
      <c r="G139" s="2972"/>
      <c r="H139" s="4605"/>
    </row>
    <row r="140" spans="1:8" ht="30">
      <c r="A140" s="4632"/>
      <c r="B140" s="4635"/>
      <c r="C140" s="1564" t="s">
        <v>17255</v>
      </c>
      <c r="D140" s="3515"/>
      <c r="E140" s="2972"/>
      <c r="F140" s="3499">
        <v>1</v>
      </c>
      <c r="G140" s="2972"/>
      <c r="H140" s="4605"/>
    </row>
    <row r="141" spans="1:8">
      <c r="A141" s="4632"/>
      <c r="B141" s="4635"/>
      <c r="C141" s="1564" t="s">
        <v>17292</v>
      </c>
      <c r="D141" s="3515"/>
      <c r="E141" s="2972">
        <v>2</v>
      </c>
      <c r="F141" s="3499">
        <v>1</v>
      </c>
      <c r="G141" s="2972"/>
      <c r="H141" s="4605"/>
    </row>
    <row r="142" spans="1:8">
      <c r="A142" s="4632"/>
      <c r="B142" s="4635"/>
      <c r="C142" s="1564" t="s">
        <v>17293</v>
      </c>
      <c r="D142" s="3515"/>
      <c r="E142" s="2972">
        <v>4</v>
      </c>
      <c r="F142" s="3499">
        <v>1</v>
      </c>
      <c r="G142" s="2972"/>
      <c r="H142" s="4605"/>
    </row>
    <row r="143" spans="1:8" ht="15.75" thickBot="1">
      <c r="A143" s="4633"/>
      <c r="B143" s="4636"/>
      <c r="C143" s="3500" t="s">
        <v>17294</v>
      </c>
      <c r="D143" s="3516"/>
      <c r="E143" s="3498">
        <v>4</v>
      </c>
      <c r="F143" s="3499">
        <v>1</v>
      </c>
      <c r="G143" s="3498"/>
      <c r="H143" s="4637"/>
    </row>
    <row r="144" spans="1:8" ht="90.75" thickBot="1">
      <c r="A144" s="4631">
        <v>14</v>
      </c>
      <c r="B144" s="4638" t="s">
        <v>17295</v>
      </c>
      <c r="C144" s="3570" t="s">
        <v>17296</v>
      </c>
      <c r="D144" s="3553">
        <v>34.299999999999997</v>
      </c>
      <c r="E144" s="3501">
        <v>1</v>
      </c>
      <c r="F144" s="3517">
        <v>1</v>
      </c>
      <c r="G144" s="3501"/>
      <c r="H144" s="3501" t="s">
        <v>17297</v>
      </c>
    </row>
    <row r="145" spans="1:8" ht="95.25" thickBot="1">
      <c r="A145" s="4633"/>
      <c r="B145" s="4639"/>
      <c r="C145" s="3571" t="s">
        <v>17298</v>
      </c>
      <c r="D145" s="3516"/>
      <c r="E145" s="3572"/>
      <c r="F145" s="3573">
        <v>1</v>
      </c>
      <c r="G145" s="3498"/>
      <c r="H145" s="3500" t="s">
        <v>17252</v>
      </c>
    </row>
    <row r="146" spans="1:8" ht="48" thickBot="1">
      <c r="A146" s="4631">
        <v>15</v>
      </c>
      <c r="B146" s="4602" t="s">
        <v>17299</v>
      </c>
      <c r="C146" s="3574" t="s">
        <v>17300</v>
      </c>
      <c r="D146" s="3554">
        <v>96</v>
      </c>
      <c r="E146" s="3508">
        <v>1</v>
      </c>
      <c r="F146" s="3508">
        <v>6041669.7800000003</v>
      </c>
      <c r="G146" s="3508"/>
      <c r="H146" s="3508" t="s">
        <v>17301</v>
      </c>
    </row>
    <row r="147" spans="1:8" ht="126.75" thickBot="1">
      <c r="A147" s="4633"/>
      <c r="B147" s="4603"/>
      <c r="C147" s="3575" t="s">
        <v>17302</v>
      </c>
      <c r="D147" s="3509"/>
      <c r="E147" s="2972" t="s">
        <v>17303</v>
      </c>
      <c r="F147" s="3499">
        <v>1</v>
      </c>
      <c r="G147" s="2972"/>
      <c r="H147" s="1564" t="s">
        <v>17252</v>
      </c>
    </row>
    <row r="148" spans="1:8" ht="60.75" thickBot="1">
      <c r="A148" s="4631">
        <v>16</v>
      </c>
      <c r="B148" s="4635" t="s">
        <v>17304</v>
      </c>
      <c r="C148" s="3570" t="s">
        <v>17305</v>
      </c>
      <c r="D148" s="3555"/>
      <c r="E148" s="3508"/>
      <c r="F148" s="2994">
        <v>1</v>
      </c>
      <c r="G148" s="3508"/>
      <c r="H148" s="3556" t="s">
        <v>17306</v>
      </c>
    </row>
    <row r="149" spans="1:8" ht="95.25" thickBot="1">
      <c r="A149" s="4633"/>
      <c r="B149" s="4601"/>
      <c r="C149" s="3576" t="s">
        <v>17307</v>
      </c>
      <c r="D149" s="3524"/>
      <c r="E149" s="3510"/>
      <c r="F149" s="3518">
        <v>1</v>
      </c>
      <c r="G149" s="3510"/>
      <c r="H149" s="3519" t="s">
        <v>17252</v>
      </c>
    </row>
    <row r="150" spans="1:8" ht="45">
      <c r="A150" s="4631">
        <v>17</v>
      </c>
      <c r="B150" s="4640" t="s">
        <v>17308</v>
      </c>
      <c r="C150" s="3539" t="s">
        <v>17309</v>
      </c>
      <c r="D150" s="3557"/>
      <c r="E150" s="3501">
        <f ca="1">SUM(E150:E152)</f>
        <v>4</v>
      </c>
      <c r="F150" s="3501">
        <v>10476645.16</v>
      </c>
      <c r="G150" s="3501"/>
      <c r="H150" s="4641" t="s">
        <v>17310</v>
      </c>
    </row>
    <row r="151" spans="1:8" ht="30.75" thickBot="1">
      <c r="A151" s="4632"/>
      <c r="B151" s="4610"/>
      <c r="C151" s="3519" t="s">
        <v>17311</v>
      </c>
      <c r="D151" s="2972" t="s">
        <v>17312</v>
      </c>
      <c r="E151" s="2972"/>
      <c r="F151" s="2972">
        <v>9725500</v>
      </c>
      <c r="G151" s="2972"/>
      <c r="H151" s="4600"/>
    </row>
    <row r="152" spans="1:8" ht="32.25" thickBot="1">
      <c r="A152" s="4633"/>
      <c r="B152" s="4636"/>
      <c r="C152" s="3577" t="s">
        <v>17313</v>
      </c>
      <c r="D152" s="3558"/>
      <c r="E152" s="3498">
        <v>1</v>
      </c>
      <c r="F152" s="3498">
        <v>751145.16</v>
      </c>
      <c r="G152" s="3498"/>
      <c r="H152" s="4612"/>
    </row>
    <row r="153" spans="1:8" ht="105.75" thickBot="1">
      <c r="A153" s="4642">
        <v>18</v>
      </c>
      <c r="B153" s="4644" t="s">
        <v>17314</v>
      </c>
      <c r="C153" s="3559" t="s">
        <v>17315</v>
      </c>
      <c r="D153" s="3560"/>
      <c r="E153" s="3501">
        <f>SUM(E154:E154)</f>
        <v>1</v>
      </c>
      <c r="F153" s="3501"/>
      <c r="G153" s="3501"/>
      <c r="H153" s="4641" t="s">
        <v>17316</v>
      </c>
    </row>
    <row r="154" spans="1:8" ht="62.25" thickBot="1">
      <c r="A154" s="4643"/>
      <c r="B154" s="4645"/>
      <c r="C154" s="3569" t="s">
        <v>17527</v>
      </c>
      <c r="D154" s="3578"/>
      <c r="E154" s="2972">
        <v>1</v>
      </c>
      <c r="F154" s="2972"/>
      <c r="G154" s="2972"/>
      <c r="H154" s="4600"/>
    </row>
    <row r="155" spans="1:8" ht="51.75" thickBot="1">
      <c r="A155" s="4631">
        <v>19</v>
      </c>
      <c r="B155" s="4646" t="s">
        <v>17317</v>
      </c>
      <c r="C155" s="3579" t="s">
        <v>17318</v>
      </c>
      <c r="D155" s="3561"/>
      <c r="E155" s="3175">
        <v>1</v>
      </c>
      <c r="F155" s="3171">
        <v>1</v>
      </c>
      <c r="G155" s="3501"/>
      <c r="H155" s="3175" t="s">
        <v>17319</v>
      </c>
    </row>
    <row r="156" spans="1:8" ht="25.5">
      <c r="A156" s="4632"/>
      <c r="B156" s="4628"/>
      <c r="C156" s="3108" t="s">
        <v>17320</v>
      </c>
      <c r="D156" s="1560"/>
      <c r="E156" s="3131"/>
      <c r="F156" s="3131"/>
      <c r="G156" s="2972"/>
      <c r="H156" s="4508" t="s">
        <v>17289</v>
      </c>
    </row>
    <row r="157" spans="1:8" ht="15.75">
      <c r="A157" s="4632"/>
      <c r="B157" s="4628"/>
      <c r="C157" s="1524" t="s">
        <v>17321</v>
      </c>
      <c r="D157" s="1560"/>
      <c r="E157" s="3131">
        <v>6</v>
      </c>
      <c r="F157" s="1721">
        <v>1</v>
      </c>
      <c r="G157" s="2972"/>
      <c r="H157" s="4508"/>
    </row>
    <row r="158" spans="1:8" ht="15.75">
      <c r="A158" s="4632"/>
      <c r="B158" s="4628"/>
      <c r="C158" s="1524" t="s">
        <v>17322</v>
      </c>
      <c r="D158" s="1560"/>
      <c r="E158" s="3131">
        <v>2</v>
      </c>
      <c r="F158" s="1721">
        <v>1</v>
      </c>
      <c r="G158" s="2972"/>
      <c r="H158" s="4508"/>
    </row>
    <row r="159" spans="1:8" ht="25.5">
      <c r="A159" s="4632"/>
      <c r="B159" s="4628"/>
      <c r="C159" s="3131" t="s">
        <v>17255</v>
      </c>
      <c r="D159" s="1560"/>
      <c r="E159" s="3131"/>
      <c r="F159" s="1721">
        <v>1</v>
      </c>
      <c r="G159" s="2972"/>
      <c r="H159" s="4508"/>
    </row>
    <row r="160" spans="1:8" ht="15" customHeight="1">
      <c r="A160" s="4632"/>
      <c r="B160" s="4628"/>
      <c r="C160" s="3131" t="s">
        <v>17323</v>
      </c>
      <c r="D160" s="1560"/>
      <c r="E160" s="3131">
        <v>1</v>
      </c>
      <c r="F160" s="1721">
        <v>1</v>
      </c>
      <c r="G160" s="2972"/>
      <c r="H160" s="4508"/>
    </row>
    <row r="161" spans="1:8" ht="15.75" customHeight="1" thickBot="1">
      <c r="A161" s="4633"/>
      <c r="B161" s="4629"/>
      <c r="C161" s="3169" t="s">
        <v>17324</v>
      </c>
      <c r="D161" s="3530"/>
      <c r="E161" s="3169">
        <v>1</v>
      </c>
      <c r="F161" s="1721">
        <v>1</v>
      </c>
      <c r="G161" s="3498"/>
      <c r="H161" s="4630"/>
    </row>
    <row r="162" spans="1:8" ht="15.75" thickBot="1">
      <c r="A162" s="3496"/>
      <c r="B162" s="3520"/>
      <c r="C162" s="3520"/>
      <c r="D162" s="3521"/>
      <c r="E162" s="3521"/>
      <c r="F162" s="3520"/>
      <c r="G162" s="3520"/>
      <c r="H162" s="3520"/>
    </row>
    <row r="163" spans="1:8" ht="16.5" thickBot="1">
      <c r="A163" s="2972">
        <v>20</v>
      </c>
      <c r="B163" s="3580" t="s">
        <v>17325</v>
      </c>
      <c r="C163" s="3581" t="s">
        <v>17326</v>
      </c>
      <c r="D163" s="3582">
        <v>155.19999999999999</v>
      </c>
      <c r="E163" s="3522"/>
      <c r="F163" s="3583">
        <v>1</v>
      </c>
      <c r="G163" s="3532"/>
      <c r="H163" s="3532" t="s">
        <v>17327</v>
      </c>
    </row>
    <row r="164" spans="1:8" ht="63">
      <c r="A164" s="4604">
        <v>21</v>
      </c>
      <c r="B164" s="4647" t="s">
        <v>17328</v>
      </c>
      <c r="C164" s="3584" t="s">
        <v>17329</v>
      </c>
      <c r="D164" s="3585">
        <v>42.6</v>
      </c>
      <c r="E164" s="3523"/>
      <c r="F164" s="2994">
        <v>1200000</v>
      </c>
      <c r="G164" s="2994">
        <v>1200000</v>
      </c>
      <c r="H164" s="4650" t="s">
        <v>17330</v>
      </c>
    </row>
    <row r="165" spans="1:8" ht="31.5">
      <c r="A165" s="4605"/>
      <c r="B165" s="4648"/>
      <c r="C165" s="3533" t="s">
        <v>17331</v>
      </c>
      <c r="D165" s="2972"/>
      <c r="E165" s="3496">
        <v>2</v>
      </c>
      <c r="F165" s="3499">
        <v>6000000</v>
      </c>
      <c r="G165" s="3499">
        <v>6000000</v>
      </c>
      <c r="H165" s="4376"/>
    </row>
    <row r="166" spans="1:8" ht="47.25">
      <c r="A166" s="4605"/>
      <c r="B166" s="4648"/>
      <c r="C166" s="3533" t="s">
        <v>17332</v>
      </c>
      <c r="D166" s="2972">
        <v>2060</v>
      </c>
      <c r="E166" s="3496"/>
      <c r="F166" s="3499">
        <v>22819265.239999998</v>
      </c>
      <c r="G166" s="3499">
        <v>22819265.239999998</v>
      </c>
      <c r="H166" s="4376"/>
    </row>
    <row r="167" spans="1:8" ht="47.25">
      <c r="A167" s="4605"/>
      <c r="B167" s="4648"/>
      <c r="C167" s="3533" t="s">
        <v>17333</v>
      </c>
      <c r="D167" s="2972">
        <v>390</v>
      </c>
      <c r="E167" s="3496"/>
      <c r="F167" s="3499">
        <v>5306805.87</v>
      </c>
      <c r="G167" s="3499">
        <v>5306805.87</v>
      </c>
      <c r="H167" s="4377"/>
    </row>
    <row r="168" spans="1:8" ht="165">
      <c r="A168" s="4606"/>
      <c r="B168" s="4649"/>
      <c r="C168" s="3586" t="s">
        <v>17334</v>
      </c>
      <c r="D168" s="3524"/>
      <c r="E168" s="3525"/>
      <c r="F168" s="3518">
        <v>1</v>
      </c>
      <c r="G168" s="3510"/>
      <c r="H168" s="3587" t="s">
        <v>17335</v>
      </c>
    </row>
    <row r="169" spans="1:8" ht="60">
      <c r="A169" s="4651">
        <v>22</v>
      </c>
      <c r="B169" s="4652" t="s">
        <v>17336</v>
      </c>
      <c r="C169" s="1564" t="s">
        <v>17337</v>
      </c>
      <c r="D169" s="3236" t="s">
        <v>2182</v>
      </c>
      <c r="E169" s="1411">
        <v>340</v>
      </c>
      <c r="F169" s="3261">
        <v>1</v>
      </c>
      <c r="G169" s="3562"/>
      <c r="H169" s="4625" t="s">
        <v>17338</v>
      </c>
    </row>
    <row r="170" spans="1:8">
      <c r="A170" s="4651"/>
      <c r="B170" s="4652"/>
      <c r="C170" s="1409" t="s">
        <v>17339</v>
      </c>
      <c r="D170" s="3236" t="s">
        <v>2182</v>
      </c>
      <c r="E170" s="1411">
        <v>1141</v>
      </c>
      <c r="F170" s="3261">
        <v>1</v>
      </c>
      <c r="G170" s="1002"/>
      <c r="H170" s="4625"/>
    </row>
    <row r="171" spans="1:8">
      <c r="A171" s="4651"/>
      <c r="B171" s="4652"/>
      <c r="C171" s="1409" t="s">
        <v>17340</v>
      </c>
      <c r="D171" s="3236"/>
      <c r="E171" s="1411" t="s">
        <v>17341</v>
      </c>
      <c r="F171" s="3261">
        <v>1</v>
      </c>
      <c r="G171" s="1002"/>
      <c r="H171" s="4625"/>
    </row>
    <row r="172" spans="1:8">
      <c r="A172" s="4651"/>
      <c r="B172" s="4652"/>
      <c r="C172" s="3588" t="s">
        <v>17342</v>
      </c>
      <c r="D172" s="3290"/>
      <c r="E172" s="3264" t="s">
        <v>17343</v>
      </c>
      <c r="F172" s="3261">
        <v>1</v>
      </c>
      <c r="G172" s="1002"/>
      <c r="H172" s="4625"/>
    </row>
    <row r="173" spans="1:8" ht="45">
      <c r="A173" s="4653">
        <v>23</v>
      </c>
      <c r="B173" s="4600" t="s">
        <v>17344</v>
      </c>
      <c r="C173" s="1564" t="s">
        <v>17345</v>
      </c>
      <c r="D173" s="2972" t="s">
        <v>2382</v>
      </c>
      <c r="E173" s="2972">
        <v>300</v>
      </c>
      <c r="F173" s="3261">
        <v>1</v>
      </c>
      <c r="G173" s="1002"/>
      <c r="H173" s="4600" t="s">
        <v>17346</v>
      </c>
    </row>
    <row r="174" spans="1:8">
      <c r="A174" s="4654"/>
      <c r="B174" s="4600"/>
      <c r="C174" s="1564" t="s">
        <v>17347</v>
      </c>
      <c r="D174" s="2972" t="s">
        <v>1826</v>
      </c>
      <c r="E174" s="2972">
        <v>4</v>
      </c>
      <c r="F174" s="3261">
        <v>1</v>
      </c>
      <c r="G174" s="1002"/>
      <c r="H174" s="4600"/>
    </row>
    <row r="175" spans="1:8">
      <c r="A175" s="4654"/>
      <c r="B175" s="4600"/>
      <c r="C175" s="1564" t="s">
        <v>17348</v>
      </c>
      <c r="D175" s="2972" t="s">
        <v>1826</v>
      </c>
      <c r="E175" s="2972">
        <v>1</v>
      </c>
      <c r="F175" s="3261">
        <v>1</v>
      </c>
      <c r="G175" s="1002"/>
      <c r="H175" s="4600"/>
    </row>
    <row r="176" spans="1:8">
      <c r="A176" s="4654"/>
      <c r="B176" s="4600"/>
      <c r="C176" s="1564" t="s">
        <v>17349</v>
      </c>
      <c r="D176" s="2972" t="s">
        <v>1826</v>
      </c>
      <c r="E176" s="2972">
        <v>4</v>
      </c>
      <c r="F176" s="3261">
        <v>1</v>
      </c>
      <c r="G176" s="1002"/>
      <c r="H176" s="4600"/>
    </row>
    <row r="177" spans="1:8">
      <c r="A177" s="4654"/>
      <c r="B177" s="4600"/>
      <c r="C177" s="1564" t="s">
        <v>17350</v>
      </c>
      <c r="D177" s="2972" t="s">
        <v>1826</v>
      </c>
      <c r="E177" s="2972">
        <v>7</v>
      </c>
      <c r="F177" s="3261">
        <v>1</v>
      </c>
      <c r="G177" s="1002"/>
      <c r="H177" s="4600"/>
    </row>
    <row r="178" spans="1:8">
      <c r="A178" s="4654"/>
      <c r="B178" s="4600"/>
      <c r="C178" s="1564" t="s">
        <v>17351</v>
      </c>
      <c r="D178" s="2972" t="s">
        <v>1826</v>
      </c>
      <c r="E178" s="2972">
        <v>30</v>
      </c>
      <c r="F178" s="3261">
        <v>1</v>
      </c>
      <c r="G178" s="1002"/>
      <c r="H178" s="4600"/>
    </row>
    <row r="179" spans="1:8" ht="30">
      <c r="A179" s="56">
        <v>24</v>
      </c>
      <c r="B179" s="4600" t="s">
        <v>6758</v>
      </c>
      <c r="C179" s="2972" t="s">
        <v>2871</v>
      </c>
      <c r="D179" s="2972" t="s">
        <v>6620</v>
      </c>
      <c r="E179" s="2972">
        <v>23</v>
      </c>
      <c r="F179" s="3261">
        <v>3211075</v>
      </c>
      <c r="G179" s="3261">
        <v>3070590.46</v>
      </c>
      <c r="H179" s="4600" t="s">
        <v>16824</v>
      </c>
    </row>
    <row r="180" spans="1:8" ht="30">
      <c r="A180" s="3589">
        <v>25</v>
      </c>
      <c r="B180" s="4600"/>
      <c r="C180" s="2972" t="s">
        <v>17352</v>
      </c>
      <c r="D180" s="2972" t="s">
        <v>17353</v>
      </c>
      <c r="E180" s="2972">
        <v>2190</v>
      </c>
      <c r="F180" s="3261">
        <v>3287683.88</v>
      </c>
      <c r="G180" s="3261">
        <v>2827407.98</v>
      </c>
      <c r="H180" s="4600"/>
    </row>
    <row r="181" spans="1:8">
      <c r="A181" s="3589"/>
      <c r="B181" s="2972"/>
      <c r="C181" s="2972"/>
      <c r="D181" s="2972"/>
      <c r="E181" s="2972"/>
      <c r="F181" s="3261"/>
      <c r="G181" s="3261"/>
      <c r="H181" s="2972"/>
    </row>
    <row r="182" spans="1:8" ht="15.75">
      <c r="A182" s="3523"/>
      <c r="B182" s="4655" t="s">
        <v>17354</v>
      </c>
      <c r="C182" s="4655"/>
      <c r="D182" s="4655"/>
      <c r="E182" s="4655"/>
      <c r="F182" s="4655"/>
      <c r="G182" s="4655"/>
      <c r="H182" s="4655"/>
    </row>
    <row r="183" spans="1:8" ht="120">
      <c r="A183" s="2972">
        <v>26</v>
      </c>
      <c r="B183" s="2972" t="s">
        <v>17355</v>
      </c>
      <c r="C183" s="2972" t="s">
        <v>17356</v>
      </c>
      <c r="D183" s="2972" t="s">
        <v>17357</v>
      </c>
      <c r="E183" s="2972" t="s">
        <v>17521</v>
      </c>
      <c r="F183" s="3499">
        <v>1</v>
      </c>
      <c r="G183" s="2972"/>
      <c r="H183" s="2972" t="s">
        <v>17358</v>
      </c>
    </row>
    <row r="184" spans="1:8" ht="90">
      <c r="A184" s="2972">
        <v>27</v>
      </c>
      <c r="B184" s="2972" t="s">
        <v>17359</v>
      </c>
      <c r="C184" s="2972" t="s">
        <v>17360</v>
      </c>
      <c r="D184" s="2972" t="s">
        <v>17522</v>
      </c>
      <c r="E184" s="1564" t="s">
        <v>17523</v>
      </c>
      <c r="F184" s="2972">
        <v>72500</v>
      </c>
      <c r="G184" s="2972"/>
      <c r="H184" s="2972" t="s">
        <v>17361</v>
      </c>
    </row>
    <row r="185" spans="1:8" ht="42.75" customHeight="1">
      <c r="A185" s="4604">
        <v>28</v>
      </c>
      <c r="B185" s="4600" t="s">
        <v>17362</v>
      </c>
      <c r="C185" s="1564" t="s">
        <v>17363</v>
      </c>
      <c r="D185" s="2972" t="s">
        <v>17364</v>
      </c>
      <c r="E185" s="2972">
        <v>182</v>
      </c>
      <c r="F185" s="2972">
        <v>1623296.5</v>
      </c>
      <c r="G185" s="2972"/>
      <c r="H185" s="4600" t="s">
        <v>17365</v>
      </c>
    </row>
    <row r="186" spans="1:8" ht="45">
      <c r="A186" s="4605"/>
      <c r="B186" s="4600"/>
      <c r="C186" s="1564" t="s">
        <v>17366</v>
      </c>
      <c r="D186" s="2972"/>
      <c r="E186" s="2972">
        <v>1.23</v>
      </c>
      <c r="F186" s="2972">
        <v>42094.2</v>
      </c>
      <c r="G186" s="2972"/>
      <c r="H186" s="4600"/>
    </row>
    <row r="187" spans="1:8" ht="30">
      <c r="A187" s="4605"/>
      <c r="B187" s="4600"/>
      <c r="C187" s="1564" t="s">
        <v>17367</v>
      </c>
      <c r="D187" s="2972" t="s">
        <v>17364</v>
      </c>
      <c r="E187" s="2972"/>
      <c r="F187" s="2972">
        <v>412799.4</v>
      </c>
      <c r="G187" s="2972"/>
      <c r="H187" s="4600"/>
    </row>
    <row r="188" spans="1:8">
      <c r="A188" s="4605"/>
      <c r="B188" s="4600"/>
      <c r="C188" s="1564" t="s">
        <v>17368</v>
      </c>
      <c r="D188" s="3496"/>
      <c r="E188" s="2972">
        <v>23</v>
      </c>
      <c r="F188" s="2972">
        <v>6391.7</v>
      </c>
      <c r="G188" s="2972"/>
      <c r="H188" s="4600"/>
    </row>
    <row r="189" spans="1:8">
      <c r="A189" s="4605"/>
      <c r="B189" s="4600"/>
      <c r="C189" s="1564" t="s">
        <v>17369</v>
      </c>
      <c r="D189" s="3496"/>
      <c r="E189" s="2972">
        <v>26</v>
      </c>
      <c r="F189" s="2972">
        <v>25414.400000000001</v>
      </c>
      <c r="G189" s="2972"/>
      <c r="H189" s="4600"/>
    </row>
    <row r="190" spans="1:8" ht="30">
      <c r="A190" s="4605"/>
      <c r="B190" s="4600"/>
      <c r="C190" s="1564" t="s">
        <v>17370</v>
      </c>
      <c r="D190" s="3496"/>
      <c r="E190" s="2972">
        <v>51</v>
      </c>
      <c r="F190" s="2972">
        <v>40682.199999999997</v>
      </c>
      <c r="G190" s="2972"/>
      <c r="H190" s="4600"/>
    </row>
    <row r="191" spans="1:8">
      <c r="A191" s="4605"/>
      <c r="B191" s="4600"/>
      <c r="C191" s="1564" t="s">
        <v>17371</v>
      </c>
      <c r="D191" s="3496"/>
      <c r="E191" s="2972">
        <v>12</v>
      </c>
      <c r="F191" s="2972">
        <v>4316</v>
      </c>
      <c r="G191" s="2972"/>
      <c r="H191" s="4600"/>
    </row>
    <row r="192" spans="1:8">
      <c r="A192" s="4605"/>
      <c r="B192" s="4600"/>
      <c r="C192" s="1564" t="s">
        <v>17372</v>
      </c>
      <c r="D192" s="3496"/>
      <c r="E192" s="2972">
        <v>4</v>
      </c>
      <c r="F192" s="2972">
        <v>1192.7</v>
      </c>
      <c r="G192" s="2972"/>
      <c r="H192" s="4600"/>
    </row>
    <row r="193" spans="1:8">
      <c r="A193" s="4605"/>
      <c r="B193" s="4600"/>
      <c r="C193" s="1564" t="s">
        <v>17373</v>
      </c>
      <c r="D193" s="3496"/>
      <c r="E193" s="2972">
        <v>3</v>
      </c>
      <c r="F193" s="2972">
        <v>12015.3</v>
      </c>
      <c r="G193" s="2972"/>
      <c r="H193" s="4600"/>
    </row>
    <row r="194" spans="1:8">
      <c r="A194" s="4605"/>
      <c r="B194" s="4600"/>
      <c r="C194" s="1564" t="s">
        <v>17374</v>
      </c>
      <c r="D194" s="3496"/>
      <c r="E194" s="2972">
        <v>1.2600000000000001E-3</v>
      </c>
      <c r="F194" s="2972">
        <v>59426.400000000001</v>
      </c>
      <c r="G194" s="2972"/>
      <c r="H194" s="4600"/>
    </row>
    <row r="195" spans="1:8">
      <c r="A195" s="4605"/>
      <c r="B195" s="4600"/>
      <c r="C195" s="1564" t="s">
        <v>16748</v>
      </c>
      <c r="D195" s="3496"/>
      <c r="E195" s="2972">
        <v>54</v>
      </c>
      <c r="F195" s="2972">
        <v>812228.1</v>
      </c>
      <c r="G195" s="2972"/>
      <c r="H195" s="4600"/>
    </row>
    <row r="196" spans="1:8">
      <c r="A196" s="4605"/>
      <c r="B196" s="4600"/>
      <c r="C196" s="1564" t="s">
        <v>17375</v>
      </c>
      <c r="D196" s="3496"/>
      <c r="E196" s="2972">
        <v>12</v>
      </c>
      <c r="F196" s="2972">
        <v>192898</v>
      </c>
      <c r="G196" s="2972"/>
      <c r="H196" s="4600"/>
    </row>
    <row r="197" spans="1:8">
      <c r="A197" s="4606"/>
      <c r="B197" s="4600"/>
      <c r="C197" s="1564" t="s">
        <v>17376</v>
      </c>
      <c r="D197" s="3496"/>
      <c r="E197" s="2972">
        <v>265</v>
      </c>
      <c r="F197" s="2972">
        <v>13838.2</v>
      </c>
      <c r="G197" s="2972"/>
      <c r="H197" s="4600"/>
    </row>
    <row r="198" spans="1:8" ht="28.5" customHeight="1">
      <c r="A198" s="4604">
        <v>29</v>
      </c>
      <c r="B198" s="3585" t="s">
        <v>17377</v>
      </c>
      <c r="C198" s="3514" t="s">
        <v>17196</v>
      </c>
      <c r="D198" s="3508">
        <v>4960</v>
      </c>
      <c r="E198" s="3508">
        <v>126</v>
      </c>
      <c r="F198" s="3592">
        <v>1</v>
      </c>
      <c r="G198" s="3556"/>
      <c r="H198" s="4605" t="s">
        <v>17378</v>
      </c>
    </row>
    <row r="199" spans="1:8" ht="30">
      <c r="A199" s="4605"/>
      <c r="B199" s="4610" t="s">
        <v>17379</v>
      </c>
      <c r="C199" s="1564" t="s">
        <v>17380</v>
      </c>
      <c r="D199" s="2972">
        <v>680</v>
      </c>
      <c r="E199" s="2972"/>
      <c r="F199" s="3592">
        <v>1</v>
      </c>
      <c r="G199" s="3503"/>
      <c r="H199" s="4605"/>
    </row>
    <row r="200" spans="1:8">
      <c r="A200" s="4605"/>
      <c r="B200" s="4610"/>
      <c r="C200" s="1564" t="s">
        <v>17381</v>
      </c>
      <c r="D200" s="2972"/>
      <c r="E200" s="2972">
        <v>17</v>
      </c>
      <c r="F200" s="3592">
        <v>1</v>
      </c>
      <c r="G200" s="3503"/>
      <c r="H200" s="4605"/>
    </row>
    <row r="201" spans="1:8">
      <c r="A201" s="4605"/>
      <c r="B201" s="4610" t="s">
        <v>17382</v>
      </c>
      <c r="C201" s="1564" t="s">
        <v>17383</v>
      </c>
      <c r="D201" s="2972">
        <v>320</v>
      </c>
      <c r="E201" s="2972"/>
      <c r="F201" s="3592">
        <v>1</v>
      </c>
      <c r="G201" s="3503"/>
      <c r="H201" s="4605"/>
    </row>
    <row r="202" spans="1:8">
      <c r="A202" s="4605"/>
      <c r="B202" s="4610"/>
      <c r="C202" s="1564" t="s">
        <v>17381</v>
      </c>
      <c r="D202" s="2972"/>
      <c r="E202" s="2972">
        <v>8</v>
      </c>
      <c r="F202" s="3592">
        <v>1</v>
      </c>
      <c r="G202" s="3503"/>
      <c r="H202" s="4605"/>
    </row>
    <row r="203" spans="1:8" ht="30">
      <c r="A203" s="4605"/>
      <c r="B203" s="3515" t="s">
        <v>17384</v>
      </c>
      <c r="C203" s="1564" t="s">
        <v>17385</v>
      </c>
      <c r="D203" s="2972">
        <v>1000</v>
      </c>
      <c r="E203" s="2972"/>
      <c r="F203" s="3592">
        <v>1</v>
      </c>
      <c r="G203" s="3503"/>
      <c r="H203" s="4605"/>
    </row>
    <row r="204" spans="1:8">
      <c r="A204" s="4605"/>
      <c r="B204" s="4656" t="s">
        <v>17386</v>
      </c>
      <c r="C204" s="1564" t="s">
        <v>17381</v>
      </c>
      <c r="D204" s="2972"/>
      <c r="E204" s="2972">
        <v>19</v>
      </c>
      <c r="F204" s="3592">
        <v>1</v>
      </c>
      <c r="G204" s="3503"/>
      <c r="H204" s="4605"/>
    </row>
    <row r="205" spans="1:8">
      <c r="A205" s="4605"/>
      <c r="B205" s="4657"/>
      <c r="C205" s="1564" t="s">
        <v>17208</v>
      </c>
      <c r="D205" s="2972"/>
      <c r="E205" s="2972">
        <v>7</v>
      </c>
      <c r="F205" s="3592">
        <v>1</v>
      </c>
      <c r="G205" s="3503"/>
      <c r="H205" s="4605"/>
    </row>
    <row r="206" spans="1:8" ht="30">
      <c r="A206" s="4605"/>
      <c r="B206" s="4610" t="s">
        <v>17387</v>
      </c>
      <c r="C206" s="1564" t="s">
        <v>17388</v>
      </c>
      <c r="D206" s="2972">
        <v>2960</v>
      </c>
      <c r="E206" s="2972"/>
      <c r="F206" s="3592">
        <v>1</v>
      </c>
      <c r="G206" s="3503"/>
      <c r="H206" s="4605"/>
    </row>
    <row r="207" spans="1:8">
      <c r="A207" s="4605"/>
      <c r="B207" s="4610"/>
      <c r="C207" s="1564" t="s">
        <v>17381</v>
      </c>
      <c r="D207" s="3496"/>
      <c r="E207" s="2972">
        <v>72</v>
      </c>
      <c r="F207" s="3592">
        <v>1</v>
      </c>
      <c r="G207" s="3503"/>
      <c r="H207" s="4605"/>
    </row>
    <row r="208" spans="1:8" ht="15.75" thickBot="1">
      <c r="A208" s="4606"/>
      <c r="B208" s="4656"/>
      <c r="C208" s="3519" t="s">
        <v>17208</v>
      </c>
      <c r="D208" s="3525"/>
      <c r="E208" s="3510">
        <v>3</v>
      </c>
      <c r="F208" s="3592">
        <v>1</v>
      </c>
      <c r="G208" s="3593"/>
      <c r="H208" s="4605"/>
    </row>
    <row r="209" spans="1:8" ht="57" customHeight="1">
      <c r="A209" s="4604">
        <v>30</v>
      </c>
      <c r="B209" s="3594" t="s">
        <v>17389</v>
      </c>
      <c r="C209" s="2972" t="s">
        <v>17390</v>
      </c>
      <c r="D209" s="3553"/>
      <c r="E209" s="3501">
        <v>3368</v>
      </c>
      <c r="F209" s="3541">
        <v>1</v>
      </c>
      <c r="G209" s="3541"/>
      <c r="H209" s="4616" t="s">
        <v>17391</v>
      </c>
    </row>
    <row r="210" spans="1:8" ht="225">
      <c r="A210" s="4605"/>
      <c r="B210" s="3507" t="s">
        <v>17392</v>
      </c>
      <c r="C210" s="2972" t="s">
        <v>17393</v>
      </c>
      <c r="D210" s="3515">
        <v>1</v>
      </c>
      <c r="E210" s="2972"/>
      <c r="F210" s="3503"/>
      <c r="G210" s="3503"/>
      <c r="H210" s="4605"/>
    </row>
    <row r="211" spans="1:8" ht="255">
      <c r="A211" s="4605"/>
      <c r="B211" s="3507" t="s">
        <v>17394</v>
      </c>
      <c r="C211" s="2972" t="s">
        <v>17395</v>
      </c>
      <c r="D211" s="3515"/>
      <c r="E211" s="2972"/>
      <c r="F211" s="3503"/>
      <c r="G211" s="3503"/>
      <c r="H211" s="4605"/>
    </row>
    <row r="212" spans="1:8" ht="30">
      <c r="A212" s="4605"/>
      <c r="B212" s="3507"/>
      <c r="C212" s="2972" t="s">
        <v>17396</v>
      </c>
      <c r="D212" s="3515"/>
      <c r="E212" s="2972">
        <v>2768</v>
      </c>
      <c r="F212" s="3503"/>
      <c r="G212" s="3503"/>
      <c r="H212" s="4605"/>
    </row>
    <row r="213" spans="1:8">
      <c r="A213" s="4605"/>
      <c r="B213" s="3507"/>
      <c r="C213" s="2972" t="s">
        <v>17397</v>
      </c>
      <c r="D213" s="3515">
        <v>143</v>
      </c>
      <c r="E213" s="2972"/>
      <c r="F213" s="3503"/>
      <c r="G213" s="3503"/>
      <c r="H213" s="4605"/>
    </row>
    <row r="214" spans="1:8">
      <c r="A214" s="4605"/>
      <c r="B214" s="3507"/>
      <c r="C214" s="2972" t="s">
        <v>17398</v>
      </c>
      <c r="D214" s="3515"/>
      <c r="E214" s="2972">
        <v>600</v>
      </c>
      <c r="F214" s="3503"/>
      <c r="G214" s="3503"/>
      <c r="H214" s="4605"/>
    </row>
    <row r="215" spans="1:8" ht="45">
      <c r="A215" s="4606"/>
      <c r="B215" s="3595"/>
      <c r="C215" s="3510" t="s">
        <v>17399</v>
      </c>
      <c r="D215" s="3596">
        <v>22</v>
      </c>
      <c r="E215" s="3510"/>
      <c r="F215" s="3593"/>
      <c r="G215" s="3593"/>
      <c r="H215" s="4605"/>
    </row>
    <row r="216" spans="1:8" ht="30" customHeight="1">
      <c r="A216" s="4604">
        <v>31</v>
      </c>
      <c r="B216" s="4601" t="s">
        <v>17400</v>
      </c>
      <c r="C216" s="1564" t="s">
        <v>17401</v>
      </c>
      <c r="D216" s="3524"/>
      <c r="E216" s="3525"/>
      <c r="F216" s="3499">
        <v>258667.83</v>
      </c>
      <c r="G216" s="2972"/>
      <c r="H216" s="4375" t="s">
        <v>17402</v>
      </c>
    </row>
    <row r="217" spans="1:8">
      <c r="A217" s="4605"/>
      <c r="B217" s="4602"/>
      <c r="C217" s="3565" t="s">
        <v>17403</v>
      </c>
      <c r="D217" s="3496">
        <v>250</v>
      </c>
      <c r="E217" s="3496"/>
      <c r="F217" s="3597">
        <v>170695.83</v>
      </c>
      <c r="G217" s="2972"/>
      <c r="H217" s="4376"/>
    </row>
    <row r="218" spans="1:8" ht="30">
      <c r="A218" s="4605"/>
      <c r="B218" s="4602"/>
      <c r="C218" s="3565" t="s">
        <v>16272</v>
      </c>
      <c r="D218" s="3527"/>
      <c r="E218" s="3598">
        <v>4</v>
      </c>
      <c r="F218" s="3597">
        <v>72946</v>
      </c>
      <c r="G218" s="2972"/>
      <c r="H218" s="4376"/>
    </row>
    <row r="219" spans="1:8" ht="30">
      <c r="A219" s="4606"/>
      <c r="B219" s="4603"/>
      <c r="C219" s="3599" t="s">
        <v>17404</v>
      </c>
      <c r="D219" s="3527"/>
      <c r="E219" s="3598">
        <v>1</v>
      </c>
      <c r="F219" s="3597">
        <v>15026</v>
      </c>
      <c r="G219" s="2972"/>
      <c r="H219" s="4377"/>
    </row>
    <row r="220" spans="1:8" ht="60">
      <c r="A220" s="2972">
        <v>32</v>
      </c>
      <c r="B220" s="3515" t="s">
        <v>17405</v>
      </c>
      <c r="C220" s="1564" t="s">
        <v>17404</v>
      </c>
      <c r="D220" s="3496"/>
      <c r="E220" s="3496">
        <v>2</v>
      </c>
      <c r="F220" s="3499">
        <v>69059</v>
      </c>
      <c r="G220" s="2972"/>
      <c r="H220" s="3131" t="s">
        <v>17402</v>
      </c>
    </row>
    <row r="221" spans="1:8" ht="15.75" customHeight="1">
      <c r="A221" s="4604">
        <v>33</v>
      </c>
      <c r="B221" s="4656" t="s">
        <v>17406</v>
      </c>
      <c r="C221" s="1564" t="s">
        <v>17407</v>
      </c>
      <c r="D221" s="3600"/>
      <c r="E221" s="3601"/>
      <c r="F221" s="3499">
        <v>2133217</v>
      </c>
      <c r="G221" s="2972"/>
      <c r="H221" s="4375" t="s">
        <v>17402</v>
      </c>
    </row>
    <row r="222" spans="1:8">
      <c r="A222" s="4605"/>
      <c r="B222" s="4615"/>
      <c r="C222" s="3565" t="s">
        <v>17408</v>
      </c>
      <c r="D222" s="3496">
        <v>534</v>
      </c>
      <c r="E222" s="3496"/>
      <c r="F222" s="3597">
        <v>600000</v>
      </c>
      <c r="G222" s="2972"/>
      <c r="H222" s="4376"/>
    </row>
    <row r="223" spans="1:8">
      <c r="A223" s="4605"/>
      <c r="B223" s="4615"/>
      <c r="C223" s="3565" t="s">
        <v>17403</v>
      </c>
      <c r="D223" s="3496">
        <v>836</v>
      </c>
      <c r="E223" s="3496"/>
      <c r="F223" s="3597">
        <v>400127</v>
      </c>
      <c r="G223" s="2972"/>
      <c r="H223" s="4376"/>
    </row>
    <row r="224" spans="1:8" ht="30">
      <c r="A224" s="4606"/>
      <c r="B224" s="4609"/>
      <c r="C224" s="3565" t="s">
        <v>16272</v>
      </c>
      <c r="D224" s="3496"/>
      <c r="E224" s="3496">
        <v>66</v>
      </c>
      <c r="F224" s="3597">
        <v>1133000</v>
      </c>
      <c r="G224" s="2972"/>
      <c r="H224" s="4377"/>
    </row>
    <row r="225" spans="1:8" ht="30">
      <c r="A225" s="4604">
        <v>34</v>
      </c>
      <c r="B225" s="4656" t="s">
        <v>17409</v>
      </c>
      <c r="C225" s="1564" t="s">
        <v>17410</v>
      </c>
      <c r="D225" s="3521"/>
      <c r="E225" s="3496">
        <v>4</v>
      </c>
      <c r="F225" s="3499">
        <v>16399</v>
      </c>
      <c r="G225" s="3515"/>
      <c r="H225" s="4604" t="s">
        <v>17411</v>
      </c>
    </row>
    <row r="226" spans="1:8" ht="30">
      <c r="A226" s="4605"/>
      <c r="B226" s="4615"/>
      <c r="C226" s="1564" t="s">
        <v>17412</v>
      </c>
      <c r="D226" s="3521"/>
      <c r="E226" s="3496">
        <v>1</v>
      </c>
      <c r="F226" s="3499">
        <v>70613</v>
      </c>
      <c r="G226" s="3515"/>
      <c r="H226" s="4605"/>
    </row>
    <row r="227" spans="1:8">
      <c r="A227" s="4605"/>
      <c r="B227" s="4615"/>
      <c r="C227" s="1564" t="s">
        <v>17413</v>
      </c>
      <c r="D227" s="3521"/>
      <c r="E227" s="3496">
        <v>3</v>
      </c>
      <c r="F227" s="3499">
        <v>10440</v>
      </c>
      <c r="G227" s="3515"/>
      <c r="H227" s="4605"/>
    </row>
    <row r="228" spans="1:8">
      <c r="A228" s="4605"/>
      <c r="B228" s="4615"/>
      <c r="C228" s="1564" t="s">
        <v>17414</v>
      </c>
      <c r="D228" s="3521"/>
      <c r="E228" s="3496">
        <v>10</v>
      </c>
      <c r="F228" s="3499">
        <v>10207</v>
      </c>
      <c r="G228" s="3515"/>
      <c r="H228" s="4605"/>
    </row>
    <row r="229" spans="1:8">
      <c r="A229" s="4605"/>
      <c r="B229" s="4615"/>
      <c r="C229" s="1564" t="s">
        <v>17415</v>
      </c>
      <c r="D229" s="3521"/>
      <c r="E229" s="3496">
        <v>4</v>
      </c>
      <c r="F229" s="3499">
        <v>40800</v>
      </c>
      <c r="G229" s="3515"/>
      <c r="H229" s="4605"/>
    </row>
    <row r="230" spans="1:8">
      <c r="A230" s="4605"/>
      <c r="B230" s="4615"/>
      <c r="C230" s="1564" t="s">
        <v>17416</v>
      </c>
      <c r="D230" s="3521"/>
      <c r="E230" s="3496">
        <v>7</v>
      </c>
      <c r="F230" s="3499">
        <v>10424</v>
      </c>
      <c r="G230" s="3515"/>
      <c r="H230" s="4605"/>
    </row>
    <row r="231" spans="1:8">
      <c r="A231" s="4605"/>
      <c r="B231" s="4615"/>
      <c r="C231" s="1564" t="s">
        <v>17417</v>
      </c>
      <c r="D231" s="3521"/>
      <c r="E231" s="3496">
        <v>1</v>
      </c>
      <c r="F231" s="3499">
        <v>410800</v>
      </c>
      <c r="G231" s="3515"/>
      <c r="H231" s="4605"/>
    </row>
    <row r="232" spans="1:8">
      <c r="A232" s="4605"/>
      <c r="B232" s="4615"/>
      <c r="C232" s="1564" t="s">
        <v>17418</v>
      </c>
      <c r="D232" s="3521"/>
      <c r="E232" s="3496">
        <v>1</v>
      </c>
      <c r="F232" s="3499">
        <v>306313.03999999998</v>
      </c>
      <c r="G232" s="3515"/>
      <c r="H232" s="4605"/>
    </row>
    <row r="233" spans="1:8">
      <c r="A233" s="4605"/>
      <c r="B233" s="4615"/>
      <c r="C233" s="1564" t="s">
        <v>17419</v>
      </c>
      <c r="D233" s="3521"/>
      <c r="E233" s="3496">
        <v>5</v>
      </c>
      <c r="F233" s="3499">
        <v>20250</v>
      </c>
      <c r="G233" s="3515"/>
      <c r="H233" s="4605"/>
    </row>
    <row r="234" spans="1:8">
      <c r="A234" s="4605"/>
      <c r="B234" s="4615"/>
      <c r="C234" s="1564" t="s">
        <v>15581</v>
      </c>
      <c r="D234" s="3521"/>
      <c r="E234" s="3496">
        <v>26</v>
      </c>
      <c r="F234" s="3499">
        <v>267286</v>
      </c>
      <c r="G234" s="3515"/>
      <c r="H234" s="4605"/>
    </row>
    <row r="235" spans="1:8" ht="30">
      <c r="A235" s="4605"/>
      <c r="B235" s="4615"/>
      <c r="C235" s="1564" t="s">
        <v>17420</v>
      </c>
      <c r="D235" s="3496">
        <v>200</v>
      </c>
      <c r="E235" s="3602"/>
      <c r="F235" s="3499">
        <v>40680</v>
      </c>
      <c r="G235" s="3515"/>
      <c r="H235" s="4605"/>
    </row>
    <row r="236" spans="1:8" ht="30">
      <c r="A236" s="4605"/>
      <c r="B236" s="4615"/>
      <c r="C236" s="1564" t="s">
        <v>15419</v>
      </c>
      <c r="D236" s="3496"/>
      <c r="E236" s="3496">
        <v>44</v>
      </c>
      <c r="F236" s="2994">
        <v>5195</v>
      </c>
      <c r="G236" s="2972"/>
      <c r="H236" s="4605"/>
    </row>
    <row r="237" spans="1:8" ht="30">
      <c r="A237" s="4605"/>
      <c r="B237" s="4615"/>
      <c r="C237" s="1564" t="s">
        <v>15439</v>
      </c>
      <c r="D237" s="3496"/>
      <c r="E237" s="3496">
        <v>54</v>
      </c>
      <c r="F237" s="3499">
        <v>3025</v>
      </c>
      <c r="G237" s="2972"/>
      <c r="H237" s="4605"/>
    </row>
    <row r="238" spans="1:8" ht="45">
      <c r="A238" s="4605"/>
      <c r="B238" s="4615"/>
      <c r="C238" s="1564" t="s">
        <v>17421</v>
      </c>
      <c r="D238" s="3496"/>
      <c r="E238" s="3496">
        <v>14</v>
      </c>
      <c r="F238" s="3499">
        <v>2685</v>
      </c>
      <c r="G238" s="2972"/>
      <c r="H238" s="4605"/>
    </row>
    <row r="239" spans="1:8" ht="30">
      <c r="A239" s="4605"/>
      <c r="B239" s="4615"/>
      <c r="C239" s="3514" t="s">
        <v>15575</v>
      </c>
      <c r="D239" s="3496"/>
      <c r="E239" s="3496">
        <v>5</v>
      </c>
      <c r="F239" s="3499">
        <v>60400</v>
      </c>
      <c r="G239" s="2972"/>
      <c r="H239" s="4605"/>
    </row>
    <row r="240" spans="1:8" ht="45">
      <c r="A240" s="4605"/>
      <c r="B240" s="4615"/>
      <c r="C240" s="1564" t="s">
        <v>15565</v>
      </c>
      <c r="D240" s="3496"/>
      <c r="E240" s="3496">
        <v>36</v>
      </c>
      <c r="F240" s="3499">
        <v>4159</v>
      </c>
      <c r="G240" s="2972"/>
      <c r="H240" s="4605"/>
    </row>
    <row r="241" spans="1:8">
      <c r="A241" s="4606"/>
      <c r="B241" s="4609"/>
      <c r="C241" s="1564" t="s">
        <v>17422</v>
      </c>
      <c r="D241" s="3496"/>
      <c r="E241" s="3496">
        <v>1</v>
      </c>
      <c r="F241" s="3499">
        <v>8500</v>
      </c>
      <c r="G241" s="2972"/>
      <c r="H241" s="4606"/>
    </row>
    <row r="242" spans="1:8" ht="43.5" customHeight="1" thickBot="1">
      <c r="A242" s="4605">
        <v>35</v>
      </c>
      <c r="B242" s="4603" t="s">
        <v>17423</v>
      </c>
      <c r="C242" s="3603" t="s">
        <v>17424</v>
      </c>
      <c r="D242" s="3604" t="s">
        <v>17425</v>
      </c>
      <c r="E242" s="3508"/>
      <c r="F242" s="3556">
        <v>1938316</v>
      </c>
      <c r="G242" s="3508"/>
      <c r="H242" s="4605" t="s">
        <v>17426</v>
      </c>
    </row>
    <row r="243" spans="1:8" ht="60">
      <c r="A243" s="4605"/>
      <c r="B243" s="4610"/>
      <c r="C243" s="3595" t="s">
        <v>17427</v>
      </c>
      <c r="D243" s="3605"/>
      <c r="E243" s="3545">
        <v>34</v>
      </c>
      <c r="F243" s="3503">
        <v>2666356</v>
      </c>
      <c r="G243" s="2972"/>
      <c r="H243" s="4605"/>
    </row>
    <row r="244" spans="1:8" ht="45">
      <c r="A244" s="4605"/>
      <c r="B244" s="4610"/>
      <c r="C244" s="3515" t="s">
        <v>17428</v>
      </c>
      <c r="D244" s="2972">
        <v>3890</v>
      </c>
      <c r="E244" s="3545"/>
      <c r="F244" s="4604">
        <v>4121947</v>
      </c>
      <c r="G244" s="2972"/>
      <c r="H244" s="4605"/>
    </row>
    <row r="245" spans="1:8">
      <c r="A245" s="4605"/>
      <c r="B245" s="4610"/>
      <c r="C245" s="3596" t="s">
        <v>17429</v>
      </c>
      <c r="D245" s="2972"/>
      <c r="E245" s="3606">
        <v>97</v>
      </c>
      <c r="F245" s="4605"/>
      <c r="G245" s="3510"/>
      <c r="H245" s="4605"/>
    </row>
    <row r="246" spans="1:8">
      <c r="A246" s="4605"/>
      <c r="B246" s="4610"/>
      <c r="C246" s="3596" t="s">
        <v>17430</v>
      </c>
      <c r="D246" s="2972">
        <v>330</v>
      </c>
      <c r="E246" s="3606"/>
      <c r="F246" s="4605"/>
      <c r="G246" s="3510"/>
      <c r="H246" s="4605"/>
    </row>
    <row r="247" spans="1:8">
      <c r="A247" s="4605"/>
      <c r="B247" s="4610"/>
      <c r="C247" s="3596" t="s">
        <v>17431</v>
      </c>
      <c r="D247" s="2972">
        <v>460</v>
      </c>
      <c r="E247" s="3606"/>
      <c r="F247" s="4606"/>
      <c r="G247" s="3510"/>
      <c r="H247" s="4605"/>
    </row>
    <row r="248" spans="1:8" ht="30.75" thickBot="1">
      <c r="A248" s="4606"/>
      <c r="B248" s="4610"/>
      <c r="C248" s="3516" t="s">
        <v>17432</v>
      </c>
      <c r="D248" s="3545"/>
      <c r="E248" s="3607">
        <v>2</v>
      </c>
      <c r="F248" s="3591">
        <v>1362658</v>
      </c>
      <c r="G248" s="3498"/>
      <c r="H248" s="4637"/>
    </row>
    <row r="249" spans="1:8" ht="28.5" customHeight="1">
      <c r="A249" s="4604">
        <v>36</v>
      </c>
      <c r="B249" s="4601" t="s">
        <v>17433</v>
      </c>
      <c r="C249" s="1564" t="s">
        <v>17434</v>
      </c>
      <c r="D249" s="3496"/>
      <c r="E249" s="2972">
        <v>2180</v>
      </c>
      <c r="F249" s="3503">
        <v>1661987</v>
      </c>
      <c r="G249" s="3503"/>
      <c r="H249" s="4616" t="s">
        <v>17435</v>
      </c>
    </row>
    <row r="250" spans="1:8">
      <c r="A250" s="4605"/>
      <c r="B250" s="4602"/>
      <c r="C250" s="1564" t="s">
        <v>17436</v>
      </c>
      <c r="D250" s="3496"/>
      <c r="E250" s="2972">
        <v>22</v>
      </c>
      <c r="F250" s="3503">
        <v>257213.1</v>
      </c>
      <c r="G250" s="3503"/>
      <c r="H250" s="4605"/>
    </row>
    <row r="251" spans="1:8">
      <c r="A251" s="4605"/>
      <c r="B251" s="4602"/>
      <c r="C251" s="1564" t="s">
        <v>17437</v>
      </c>
      <c r="D251" s="3496"/>
      <c r="E251" s="2972">
        <v>2</v>
      </c>
      <c r="F251" s="3503">
        <v>6047.2</v>
      </c>
      <c r="G251" s="3503"/>
      <c r="H251" s="4605"/>
    </row>
    <row r="252" spans="1:8">
      <c r="A252" s="4605"/>
      <c r="B252" s="4602"/>
      <c r="C252" s="1564" t="s">
        <v>17438</v>
      </c>
      <c r="D252" s="3496"/>
      <c r="E252" s="2972">
        <v>2</v>
      </c>
      <c r="F252" s="3503">
        <v>3247</v>
      </c>
      <c r="G252" s="3503"/>
      <c r="H252" s="4605"/>
    </row>
    <row r="253" spans="1:8">
      <c r="A253" s="4605"/>
      <c r="B253" s="4602"/>
      <c r="C253" s="1564" t="s">
        <v>17439</v>
      </c>
      <c r="D253" s="3496"/>
      <c r="E253" s="2972">
        <v>2</v>
      </c>
      <c r="F253" s="3503">
        <v>2444.1</v>
      </c>
      <c r="G253" s="3503"/>
      <c r="H253" s="4605"/>
    </row>
    <row r="254" spans="1:8">
      <c r="A254" s="4605"/>
      <c r="B254" s="4602"/>
      <c r="C254" s="1564" t="s">
        <v>17440</v>
      </c>
      <c r="D254" s="3496"/>
      <c r="E254" s="2972">
        <v>7</v>
      </c>
      <c r="F254" s="3503">
        <v>26562.7</v>
      </c>
      <c r="G254" s="3503"/>
      <c r="H254" s="4605"/>
    </row>
    <row r="255" spans="1:8">
      <c r="A255" s="4605"/>
      <c r="B255" s="4602"/>
      <c r="C255" s="1564" t="s">
        <v>17441</v>
      </c>
      <c r="D255" s="3496"/>
      <c r="E255" s="2972">
        <v>2</v>
      </c>
      <c r="F255" s="3503">
        <v>5455.4</v>
      </c>
      <c r="G255" s="3503"/>
      <c r="H255" s="4605"/>
    </row>
    <row r="256" spans="1:8">
      <c r="A256" s="4605"/>
      <c r="B256" s="4602"/>
      <c r="C256" s="1564" t="s">
        <v>17442</v>
      </c>
      <c r="D256" s="3496"/>
      <c r="E256" s="2972">
        <v>3</v>
      </c>
      <c r="F256" s="3503">
        <v>3634.7</v>
      </c>
      <c r="G256" s="3503"/>
      <c r="H256" s="4605"/>
    </row>
    <row r="257" spans="1:8">
      <c r="A257" s="4605"/>
      <c r="B257" s="4602"/>
      <c r="C257" s="1564" t="s">
        <v>17443</v>
      </c>
      <c r="D257" s="3496"/>
      <c r="E257" s="2972">
        <v>2</v>
      </c>
      <c r="F257" s="3503">
        <v>1329.2</v>
      </c>
      <c r="G257" s="3503"/>
      <c r="H257" s="4605"/>
    </row>
    <row r="258" spans="1:8">
      <c r="A258" s="4605"/>
      <c r="B258" s="4602"/>
      <c r="C258" s="1564" t="s">
        <v>17444</v>
      </c>
      <c r="D258" s="3496"/>
      <c r="E258" s="2972">
        <v>2</v>
      </c>
      <c r="F258" s="3503">
        <v>736.7</v>
      </c>
      <c r="G258" s="3503"/>
      <c r="H258" s="4605"/>
    </row>
    <row r="259" spans="1:8">
      <c r="A259" s="4605"/>
      <c r="B259" s="4602"/>
      <c r="C259" s="1564" t="s">
        <v>17445</v>
      </c>
      <c r="D259" s="3496"/>
      <c r="E259" s="2972">
        <v>1</v>
      </c>
      <c r="F259" s="3503">
        <v>4181.6000000000004</v>
      </c>
      <c r="G259" s="3503"/>
      <c r="H259" s="4605"/>
    </row>
    <row r="260" spans="1:8">
      <c r="A260" s="4605"/>
      <c r="B260" s="4602"/>
      <c r="C260" s="1564" t="s">
        <v>17446</v>
      </c>
      <c r="D260" s="3496"/>
      <c r="E260" s="2972">
        <v>1</v>
      </c>
      <c r="F260" s="3503">
        <v>1786.6</v>
      </c>
      <c r="G260" s="3503"/>
      <c r="H260" s="4605"/>
    </row>
    <row r="261" spans="1:8">
      <c r="A261" s="4605"/>
      <c r="B261" s="4602"/>
      <c r="C261" s="1564" t="s">
        <v>17447</v>
      </c>
      <c r="D261" s="3496"/>
      <c r="E261" s="2972">
        <v>31</v>
      </c>
      <c r="F261" s="3503">
        <v>9550.2999999999993</v>
      </c>
      <c r="G261" s="3503"/>
      <c r="H261" s="4605"/>
    </row>
    <row r="262" spans="1:8">
      <c r="A262" s="4605"/>
      <c r="B262" s="4602"/>
      <c r="C262" s="1564" t="s">
        <v>17448</v>
      </c>
      <c r="D262" s="3496"/>
      <c r="E262" s="2972">
        <v>30</v>
      </c>
      <c r="F262" s="3503">
        <v>14642.5</v>
      </c>
      <c r="G262" s="3503"/>
      <c r="H262" s="4605"/>
    </row>
    <row r="263" spans="1:8">
      <c r="A263" s="4605"/>
      <c r="B263" s="4602"/>
      <c r="C263" s="1564" t="s">
        <v>17449</v>
      </c>
      <c r="D263" s="3496"/>
      <c r="E263" s="2972">
        <v>30</v>
      </c>
      <c r="F263" s="3503">
        <v>5900</v>
      </c>
      <c r="G263" s="3503"/>
      <c r="H263" s="4605"/>
    </row>
    <row r="264" spans="1:8">
      <c r="A264" s="4605"/>
      <c r="B264" s="4602"/>
      <c r="C264" s="1564" t="s">
        <v>17450</v>
      </c>
      <c r="D264" s="3496"/>
      <c r="E264" s="2972">
        <v>30</v>
      </c>
      <c r="F264" s="3503">
        <v>4161</v>
      </c>
      <c r="G264" s="3503"/>
      <c r="H264" s="4605"/>
    </row>
    <row r="265" spans="1:8">
      <c r="A265" s="4605"/>
      <c r="B265" s="4602"/>
      <c r="C265" s="1564" t="s">
        <v>17451</v>
      </c>
      <c r="D265" s="3496"/>
      <c r="E265" s="2972">
        <v>60</v>
      </c>
      <c r="F265" s="3503">
        <v>40070.6</v>
      </c>
      <c r="G265" s="3503"/>
      <c r="H265" s="4605"/>
    </row>
    <row r="266" spans="1:8">
      <c r="A266" s="4605"/>
      <c r="B266" s="4602"/>
      <c r="C266" s="1564" t="s">
        <v>17452</v>
      </c>
      <c r="D266" s="3496"/>
      <c r="E266" s="2972">
        <v>30</v>
      </c>
      <c r="F266" s="3503">
        <v>6972</v>
      </c>
      <c r="G266" s="3503"/>
      <c r="H266" s="4605"/>
    </row>
    <row r="267" spans="1:8">
      <c r="A267" s="4605"/>
      <c r="B267" s="4602"/>
      <c r="C267" s="1564" t="s">
        <v>17453</v>
      </c>
      <c r="D267" s="3496"/>
      <c r="E267" s="2972">
        <v>13</v>
      </c>
      <c r="F267" s="3503">
        <v>2115</v>
      </c>
      <c r="G267" s="3503"/>
      <c r="H267" s="4605"/>
    </row>
    <row r="268" spans="1:8">
      <c r="A268" s="4605"/>
      <c r="B268" s="4602"/>
      <c r="C268" s="1564" t="s">
        <v>17454</v>
      </c>
      <c r="D268" s="3496"/>
      <c r="E268" s="2972">
        <v>22</v>
      </c>
      <c r="F268" s="3503">
        <v>994</v>
      </c>
      <c r="G268" s="3503"/>
      <c r="H268" s="4605"/>
    </row>
    <row r="269" spans="1:8">
      <c r="A269" s="4605"/>
      <c r="B269" s="4602"/>
      <c r="C269" s="1564" t="s">
        <v>17455</v>
      </c>
      <c r="D269" s="2972">
        <v>24</v>
      </c>
      <c r="E269" s="2972"/>
      <c r="F269" s="3503">
        <v>2326.4</v>
      </c>
      <c r="G269" s="3503"/>
      <c r="H269" s="4605"/>
    </row>
    <row r="270" spans="1:8">
      <c r="A270" s="4605"/>
      <c r="B270" s="4602"/>
      <c r="C270" s="1564" t="s">
        <v>17456</v>
      </c>
      <c r="D270" s="2972">
        <v>25</v>
      </c>
      <c r="E270" s="2972"/>
      <c r="F270" s="3503">
        <v>1078.8</v>
      </c>
      <c r="G270" s="3503"/>
      <c r="H270" s="4605"/>
    </row>
    <row r="271" spans="1:8">
      <c r="A271" s="4605"/>
      <c r="B271" s="4602"/>
      <c r="C271" s="1564" t="s">
        <v>17457</v>
      </c>
      <c r="D271" s="2972">
        <v>10</v>
      </c>
      <c r="E271" s="2972"/>
      <c r="F271" s="3503">
        <v>2639.9</v>
      </c>
      <c r="G271" s="3503"/>
      <c r="H271" s="4605"/>
    </row>
    <row r="272" spans="1:8">
      <c r="A272" s="4605"/>
      <c r="B272" s="4602"/>
      <c r="C272" s="1564" t="s">
        <v>17458</v>
      </c>
      <c r="D272" s="2972"/>
      <c r="E272" s="2972">
        <v>66</v>
      </c>
      <c r="F272" s="3503">
        <v>10209.200000000001</v>
      </c>
      <c r="G272" s="3503"/>
      <c r="H272" s="4605"/>
    </row>
    <row r="273" spans="1:8">
      <c r="A273" s="4605"/>
      <c r="B273" s="4602"/>
      <c r="C273" s="3519" t="s">
        <v>17459</v>
      </c>
      <c r="D273" s="3510"/>
      <c r="E273" s="3510">
        <v>31</v>
      </c>
      <c r="F273" s="3593">
        <v>401.9</v>
      </c>
      <c r="G273" s="3593"/>
      <c r="H273" s="4605"/>
    </row>
    <row r="274" spans="1:8">
      <c r="A274" s="4605"/>
      <c r="B274" s="4602"/>
      <c r="C274" s="1564" t="s">
        <v>17460</v>
      </c>
      <c r="D274" s="3596"/>
      <c r="E274" s="3510">
        <v>1.8</v>
      </c>
      <c r="F274" s="3608">
        <v>243</v>
      </c>
      <c r="G274" s="3593"/>
      <c r="H274" s="4605"/>
    </row>
    <row r="275" spans="1:8">
      <c r="A275" s="4605"/>
      <c r="B275" s="4602"/>
      <c r="C275" s="1564" t="s">
        <v>17461</v>
      </c>
      <c r="D275" s="3596"/>
      <c r="E275" s="3510">
        <v>2</v>
      </c>
      <c r="F275" s="3608">
        <v>173</v>
      </c>
      <c r="G275" s="3593"/>
      <c r="H275" s="4605"/>
    </row>
    <row r="276" spans="1:8">
      <c r="A276" s="4605"/>
      <c r="B276" s="4602"/>
      <c r="C276" s="1564" t="s">
        <v>17462</v>
      </c>
      <c r="D276" s="3596"/>
      <c r="E276" s="3510">
        <v>7</v>
      </c>
      <c r="F276" s="3608">
        <v>1083</v>
      </c>
      <c r="G276" s="3593"/>
      <c r="H276" s="4605"/>
    </row>
    <row r="277" spans="1:8" ht="30">
      <c r="A277" s="4605"/>
      <c r="B277" s="4602"/>
      <c r="C277" s="1564" t="s">
        <v>17463</v>
      </c>
      <c r="D277" s="3596"/>
      <c r="E277" s="3510">
        <v>42</v>
      </c>
      <c r="F277" s="3608">
        <v>9235.7000000000007</v>
      </c>
      <c r="G277" s="3593"/>
      <c r="H277" s="4605"/>
    </row>
    <row r="278" spans="1:8">
      <c r="A278" s="4605"/>
      <c r="B278" s="4602"/>
      <c r="C278" s="1564" t="s">
        <v>17464</v>
      </c>
      <c r="D278" s="3596"/>
      <c r="E278" s="3510">
        <v>33</v>
      </c>
      <c r="F278" s="3608">
        <v>19590.900000000001</v>
      </c>
      <c r="G278" s="3593"/>
      <c r="H278" s="4605"/>
    </row>
    <row r="279" spans="1:8">
      <c r="A279" s="4605"/>
      <c r="B279" s="4602"/>
      <c r="C279" s="1564" t="s">
        <v>17465</v>
      </c>
      <c r="D279" s="3596">
        <v>18.600000000000001</v>
      </c>
      <c r="E279" s="3510"/>
      <c r="F279" s="3608">
        <v>59.5</v>
      </c>
      <c r="G279" s="3593"/>
      <c r="H279" s="4605"/>
    </row>
    <row r="280" spans="1:8">
      <c r="A280" s="4605"/>
      <c r="B280" s="4602"/>
      <c r="C280" s="1564" t="s">
        <v>17466</v>
      </c>
      <c r="D280" s="3596">
        <v>1500</v>
      </c>
      <c r="E280" s="3510"/>
      <c r="F280" s="3608">
        <v>103146.9</v>
      </c>
      <c r="G280" s="3593"/>
      <c r="H280" s="4605"/>
    </row>
    <row r="281" spans="1:8">
      <c r="A281" s="4605"/>
      <c r="B281" s="4602"/>
      <c r="C281" s="1564" t="s">
        <v>17467</v>
      </c>
      <c r="D281" s="3596"/>
      <c r="E281" s="3510">
        <v>4</v>
      </c>
      <c r="F281" s="3608">
        <v>37613.599999999999</v>
      </c>
      <c r="G281" s="3593"/>
      <c r="H281" s="4605"/>
    </row>
    <row r="282" spans="1:8" ht="30">
      <c r="A282" s="4605"/>
      <c r="B282" s="4602"/>
      <c r="C282" s="1564" t="s">
        <v>17468</v>
      </c>
      <c r="D282" s="3596"/>
      <c r="E282" s="3510">
        <v>2</v>
      </c>
      <c r="F282" s="3608">
        <v>2821.2</v>
      </c>
      <c r="G282" s="3593"/>
      <c r="H282" s="4605"/>
    </row>
    <row r="283" spans="1:8" ht="30">
      <c r="A283" s="4605"/>
      <c r="B283" s="4602"/>
      <c r="C283" s="1564" t="s">
        <v>17469</v>
      </c>
      <c r="D283" s="3596"/>
      <c r="E283" s="3510">
        <v>2</v>
      </c>
      <c r="F283" s="3608">
        <v>17350.900000000001</v>
      </c>
      <c r="G283" s="3593"/>
      <c r="H283" s="4605"/>
    </row>
    <row r="284" spans="1:8">
      <c r="A284" s="4605"/>
      <c r="B284" s="4602"/>
      <c r="C284" s="1564" t="s">
        <v>17470</v>
      </c>
      <c r="D284" s="3596"/>
      <c r="E284" s="3510">
        <v>9</v>
      </c>
      <c r="F284" s="3608">
        <v>3987.8</v>
      </c>
      <c r="G284" s="3593"/>
      <c r="H284" s="4605"/>
    </row>
    <row r="285" spans="1:8" ht="30">
      <c r="A285" s="4605"/>
      <c r="B285" s="4602"/>
      <c r="C285" s="1564" t="s">
        <v>17471</v>
      </c>
      <c r="D285" s="3596"/>
      <c r="E285" s="3510">
        <v>1</v>
      </c>
      <c r="F285" s="3608">
        <v>608937.5</v>
      </c>
      <c r="G285" s="3593"/>
      <c r="H285" s="4605"/>
    </row>
    <row r="286" spans="1:8">
      <c r="A286" s="4605"/>
      <c r="B286" s="4602"/>
      <c r="C286" s="1564" t="s">
        <v>17472</v>
      </c>
      <c r="D286" s="3596"/>
      <c r="E286" s="3510"/>
      <c r="F286" s="3608">
        <v>24231.1</v>
      </c>
      <c r="G286" s="3593"/>
      <c r="H286" s="4605"/>
    </row>
    <row r="287" spans="1:8">
      <c r="A287" s="4605"/>
      <c r="B287" s="4602"/>
      <c r="C287" s="1564" t="s">
        <v>17473</v>
      </c>
      <c r="D287" s="3596"/>
      <c r="E287" s="3510"/>
      <c r="F287" s="3608">
        <v>218945</v>
      </c>
      <c r="G287" s="3593"/>
      <c r="H287" s="4605"/>
    </row>
    <row r="288" spans="1:8">
      <c r="A288" s="4605"/>
      <c r="B288" s="4602"/>
      <c r="C288" s="1564" t="s">
        <v>17474</v>
      </c>
      <c r="D288" s="3596">
        <v>680</v>
      </c>
      <c r="E288" s="3510"/>
      <c r="F288" s="3608">
        <v>142622.6</v>
      </c>
      <c r="G288" s="3593"/>
      <c r="H288" s="4605"/>
    </row>
    <row r="289" spans="1:8">
      <c r="A289" s="4605"/>
      <c r="B289" s="4602"/>
      <c r="C289" s="1564" t="s">
        <v>14370</v>
      </c>
      <c r="D289" s="3596"/>
      <c r="E289" s="3510">
        <v>16</v>
      </c>
      <c r="F289" s="3608">
        <v>4680</v>
      </c>
      <c r="G289" s="3593"/>
      <c r="H289" s="4605"/>
    </row>
    <row r="290" spans="1:8">
      <c r="A290" s="4605"/>
      <c r="B290" s="4602"/>
      <c r="C290" s="1564" t="s">
        <v>17475</v>
      </c>
      <c r="D290" s="3596"/>
      <c r="E290" s="3510">
        <v>13</v>
      </c>
      <c r="F290" s="3608">
        <v>9540.2000000000007</v>
      </c>
      <c r="G290" s="3593"/>
      <c r="H290" s="4605"/>
    </row>
    <row r="291" spans="1:8">
      <c r="A291" s="4605"/>
      <c r="B291" s="4602"/>
      <c r="C291" s="1564" t="s">
        <v>14112</v>
      </c>
      <c r="D291" s="3596"/>
      <c r="E291" s="3510">
        <v>18</v>
      </c>
      <c r="F291" s="3608">
        <v>12056.4</v>
      </c>
      <c r="G291" s="3593"/>
      <c r="H291" s="4605"/>
    </row>
    <row r="292" spans="1:8">
      <c r="A292" s="4605"/>
      <c r="B292" s="4602"/>
      <c r="C292" s="1564" t="s">
        <v>17476</v>
      </c>
      <c r="D292" s="3596"/>
      <c r="E292" s="3510">
        <v>6</v>
      </c>
      <c r="F292" s="3608">
        <v>2803.8</v>
      </c>
      <c r="G292" s="3593"/>
      <c r="H292" s="4605"/>
    </row>
    <row r="293" spans="1:8">
      <c r="A293" s="4605"/>
      <c r="B293" s="4602"/>
      <c r="C293" s="1564" t="s">
        <v>17477</v>
      </c>
      <c r="D293" s="3596"/>
      <c r="E293" s="3510">
        <v>2</v>
      </c>
      <c r="F293" s="3608">
        <v>934.6</v>
      </c>
      <c r="G293" s="3593"/>
      <c r="H293" s="4605"/>
    </row>
    <row r="294" spans="1:8">
      <c r="A294" s="4605"/>
      <c r="B294" s="4602"/>
      <c r="C294" s="1564" t="s">
        <v>17189</v>
      </c>
      <c r="D294" s="3596">
        <v>80</v>
      </c>
      <c r="E294" s="3510"/>
      <c r="F294" s="3608">
        <v>7198.9</v>
      </c>
      <c r="G294" s="3593"/>
      <c r="H294" s="4605"/>
    </row>
    <row r="295" spans="1:8">
      <c r="A295" s="4605"/>
      <c r="B295" s="4602"/>
      <c r="C295" s="1564" t="s">
        <v>17478</v>
      </c>
      <c r="D295" s="3596"/>
      <c r="E295" s="3510">
        <v>60</v>
      </c>
      <c r="F295" s="3608">
        <v>843.9</v>
      </c>
      <c r="G295" s="3593"/>
      <c r="H295" s="4605"/>
    </row>
    <row r="296" spans="1:8" ht="30">
      <c r="A296" s="4605"/>
      <c r="B296" s="4602"/>
      <c r="C296" s="1564" t="s">
        <v>17479</v>
      </c>
      <c r="D296" s="3596"/>
      <c r="E296" s="3510">
        <v>15</v>
      </c>
      <c r="F296" s="3608">
        <v>1999</v>
      </c>
      <c r="G296" s="3593"/>
      <c r="H296" s="4605"/>
    </row>
    <row r="297" spans="1:8">
      <c r="A297" s="4605"/>
      <c r="B297" s="4602"/>
      <c r="C297" s="1564" t="s">
        <v>14695</v>
      </c>
      <c r="D297" s="3596"/>
      <c r="E297" s="3510">
        <v>40</v>
      </c>
      <c r="F297" s="3608">
        <v>353.7</v>
      </c>
      <c r="G297" s="3593"/>
      <c r="H297" s="4605"/>
    </row>
    <row r="298" spans="1:8" ht="30">
      <c r="A298" s="4605"/>
      <c r="B298" s="4602"/>
      <c r="C298" s="1564" t="s">
        <v>17480</v>
      </c>
      <c r="D298" s="3596"/>
      <c r="E298" s="3510">
        <v>5</v>
      </c>
      <c r="F298" s="3608">
        <v>7052.9</v>
      </c>
      <c r="G298" s="3593"/>
      <c r="H298" s="4605"/>
    </row>
    <row r="299" spans="1:8">
      <c r="A299" s="4605"/>
      <c r="B299" s="4602"/>
      <c r="C299" s="1564" t="s">
        <v>17481</v>
      </c>
      <c r="D299" s="3596"/>
      <c r="E299" s="3510">
        <v>10</v>
      </c>
      <c r="F299" s="3608">
        <v>2284.6</v>
      </c>
      <c r="G299" s="3593"/>
      <c r="H299" s="4605"/>
    </row>
    <row r="300" spans="1:8">
      <c r="A300" s="4605"/>
      <c r="B300" s="4602"/>
      <c r="C300" s="1564" t="s">
        <v>17482</v>
      </c>
      <c r="D300" s="3596"/>
      <c r="E300" s="3510">
        <v>18</v>
      </c>
      <c r="F300" s="3608">
        <v>2492.1</v>
      </c>
      <c r="G300" s="3593"/>
      <c r="H300" s="4605"/>
    </row>
    <row r="301" spans="1:8">
      <c r="A301" s="4605"/>
      <c r="B301" s="4602"/>
      <c r="C301" s="1564" t="s">
        <v>17483</v>
      </c>
      <c r="D301" s="2972">
        <v>18</v>
      </c>
      <c r="E301" s="2972"/>
      <c r="F301" s="3608">
        <v>4833.1000000000004</v>
      </c>
      <c r="G301" s="3593"/>
      <c r="H301" s="4605"/>
    </row>
    <row r="302" spans="1:8">
      <c r="A302" s="4605"/>
      <c r="B302" s="4602"/>
      <c r="C302" s="3565" t="s">
        <v>17465</v>
      </c>
      <c r="D302" s="2972">
        <v>18.600000000000001</v>
      </c>
      <c r="E302" s="2972"/>
      <c r="F302" s="3499">
        <v>59.5</v>
      </c>
      <c r="G302" s="3590"/>
      <c r="H302" s="4605"/>
    </row>
    <row r="303" spans="1:8">
      <c r="A303" s="4605"/>
      <c r="B303" s="4602"/>
      <c r="C303" s="3565" t="s">
        <v>17397</v>
      </c>
      <c r="D303" s="2972"/>
      <c r="E303" s="2972">
        <v>55</v>
      </c>
      <c r="F303" s="3499">
        <v>1</v>
      </c>
      <c r="G303" s="3590"/>
      <c r="H303" s="4605"/>
    </row>
    <row r="304" spans="1:8">
      <c r="A304" s="4606"/>
      <c r="B304" s="4603"/>
      <c r="C304" s="3565" t="s">
        <v>17484</v>
      </c>
      <c r="D304" s="2972"/>
      <c r="E304" s="2972">
        <v>22</v>
      </c>
      <c r="F304" s="3499">
        <v>1</v>
      </c>
      <c r="G304" s="3590"/>
      <c r="H304" s="4606"/>
    </row>
    <row r="305" spans="1:8" ht="135">
      <c r="A305" s="2972">
        <v>37</v>
      </c>
      <c r="B305" s="3192" t="s">
        <v>17485</v>
      </c>
      <c r="C305" s="3609" t="s">
        <v>17486</v>
      </c>
      <c r="D305" s="3131"/>
      <c r="E305" s="3610">
        <v>1</v>
      </c>
      <c r="F305" s="3261">
        <v>1</v>
      </c>
      <c r="G305" s="3611"/>
      <c r="H305" s="4375" t="s">
        <v>17487</v>
      </c>
    </row>
    <row r="306" spans="1:8" ht="255">
      <c r="A306" s="4604">
        <v>38</v>
      </c>
      <c r="B306" s="4601" t="s">
        <v>17488</v>
      </c>
      <c r="C306" s="1564" t="s">
        <v>17489</v>
      </c>
      <c r="D306" s="3192"/>
      <c r="E306" s="3610">
        <v>1</v>
      </c>
      <c r="F306" s="3261">
        <v>385996</v>
      </c>
      <c r="G306" s="3611"/>
      <c r="H306" s="4376"/>
    </row>
    <row r="307" spans="1:8" ht="15.75">
      <c r="A307" s="4605"/>
      <c r="B307" s="4602"/>
      <c r="C307" s="1564" t="s">
        <v>17490</v>
      </c>
      <c r="D307" s="3192">
        <v>18</v>
      </c>
      <c r="E307" s="3610"/>
      <c r="F307" s="3261">
        <v>7154</v>
      </c>
      <c r="G307" s="3611"/>
      <c r="H307" s="4376"/>
    </row>
    <row r="308" spans="1:8" ht="15.75">
      <c r="A308" s="4606"/>
      <c r="B308" s="4603"/>
      <c r="C308" s="1564" t="s">
        <v>17490</v>
      </c>
      <c r="D308" s="3192">
        <v>48</v>
      </c>
      <c r="E308" s="3610"/>
      <c r="F308" s="3261">
        <v>70443</v>
      </c>
      <c r="G308" s="3611"/>
      <c r="H308" s="4376"/>
    </row>
    <row r="309" spans="1:8" ht="39" thickBot="1">
      <c r="A309" s="2972">
        <v>39</v>
      </c>
      <c r="B309" s="3192" t="s">
        <v>17491</v>
      </c>
      <c r="C309" s="3567" t="s">
        <v>17492</v>
      </c>
      <c r="D309" s="3192"/>
      <c r="E309" s="3610">
        <v>1</v>
      </c>
      <c r="F309" s="3261">
        <v>1</v>
      </c>
      <c r="G309" s="3611"/>
      <c r="H309" s="4376"/>
    </row>
    <row r="310" spans="1:8" ht="26.25" thickBot="1">
      <c r="A310" s="2972">
        <v>40</v>
      </c>
      <c r="B310" s="1560" t="s">
        <v>17493</v>
      </c>
      <c r="C310" s="3098" t="s">
        <v>17494</v>
      </c>
      <c r="D310" s="3141"/>
      <c r="E310" s="3610">
        <v>1</v>
      </c>
      <c r="F310" s="3261">
        <v>1</v>
      </c>
      <c r="G310" s="3611"/>
      <c r="H310" s="4376"/>
    </row>
    <row r="311" spans="1:8" ht="153.75" thickBot="1">
      <c r="A311" s="2972">
        <v>41</v>
      </c>
      <c r="B311" s="3192" t="s">
        <v>17495</v>
      </c>
      <c r="C311" s="3612" t="s">
        <v>17496</v>
      </c>
      <c r="D311" s="3192"/>
      <c r="E311" s="3610">
        <v>1</v>
      </c>
      <c r="F311" s="3261">
        <v>1</v>
      </c>
      <c r="G311" s="3611"/>
      <c r="H311" s="4376"/>
    </row>
    <row r="312" spans="1:8" ht="77.25" thickBot="1">
      <c r="A312" s="2972">
        <v>42</v>
      </c>
      <c r="B312" s="3192" t="s">
        <v>17497</v>
      </c>
      <c r="C312" s="3612" t="s">
        <v>17498</v>
      </c>
      <c r="D312" s="3192"/>
      <c r="E312" s="3610">
        <v>1</v>
      </c>
      <c r="F312" s="3261">
        <v>1</v>
      </c>
      <c r="G312" s="3611"/>
      <c r="H312" s="4376"/>
    </row>
    <row r="313" spans="1:8" ht="77.25" thickBot="1">
      <c r="A313" s="2972">
        <v>43</v>
      </c>
      <c r="B313" s="3192" t="s">
        <v>17499</v>
      </c>
      <c r="C313" s="3612" t="s">
        <v>17500</v>
      </c>
      <c r="D313" s="3192"/>
      <c r="E313" s="3610">
        <v>1</v>
      </c>
      <c r="F313" s="3261">
        <v>1</v>
      </c>
      <c r="G313" s="3611"/>
      <c r="H313" s="4376"/>
    </row>
    <row r="314" spans="1:8" ht="51">
      <c r="A314" s="2972">
        <v>44</v>
      </c>
      <c r="B314" s="1561" t="s">
        <v>17485</v>
      </c>
      <c r="C314" s="3098" t="s">
        <v>17501</v>
      </c>
      <c r="D314" s="1321"/>
      <c r="E314" s="3613">
        <v>1</v>
      </c>
      <c r="F314" s="3261">
        <v>1</v>
      </c>
      <c r="G314" s="3614"/>
      <c r="H314" s="4377"/>
    </row>
    <row r="315" spans="1:8" ht="38.25" customHeight="1">
      <c r="A315" s="4604">
        <v>45</v>
      </c>
      <c r="B315" s="3192" t="s">
        <v>2175</v>
      </c>
      <c r="C315" s="3131" t="s">
        <v>17502</v>
      </c>
      <c r="D315" s="3131">
        <v>865</v>
      </c>
      <c r="E315" s="3131"/>
      <c r="F315" s="3131">
        <v>509009.52</v>
      </c>
      <c r="G315" s="3131"/>
      <c r="H315" s="4600" t="s">
        <v>2177</v>
      </c>
    </row>
    <row r="316" spans="1:8" ht="39" thickBot="1">
      <c r="A316" s="4605"/>
      <c r="B316" s="3192" t="s">
        <v>2175</v>
      </c>
      <c r="C316" s="3131" t="s">
        <v>17503</v>
      </c>
      <c r="D316" s="3131">
        <v>105</v>
      </c>
      <c r="E316" s="3131"/>
      <c r="F316" s="3131">
        <v>152471.34</v>
      </c>
      <c r="G316" s="3131"/>
      <c r="H316" s="4600"/>
    </row>
    <row r="317" spans="1:8" ht="39" thickBot="1">
      <c r="A317" s="4606"/>
      <c r="B317" s="3192" t="s">
        <v>2175</v>
      </c>
      <c r="C317" s="3615" t="s">
        <v>17528</v>
      </c>
      <c r="D317" s="1560"/>
      <c r="E317" s="3131">
        <v>2</v>
      </c>
      <c r="F317" s="3131">
        <v>2342572.58</v>
      </c>
      <c r="G317" s="2972"/>
      <c r="H317" s="3131" t="s">
        <v>2177</v>
      </c>
    </row>
    <row r="318" spans="1:8" ht="38.25" customHeight="1">
      <c r="A318" s="4604">
        <v>46</v>
      </c>
      <c r="B318" s="4658" t="s">
        <v>17504</v>
      </c>
      <c r="C318" s="3108" t="s">
        <v>17505</v>
      </c>
      <c r="D318" s="3528"/>
      <c r="E318" s="3528"/>
      <c r="F318" s="3221">
        <v>1</v>
      </c>
      <c r="G318" s="3616"/>
      <c r="H318" s="4246" t="s">
        <v>17506</v>
      </c>
    </row>
    <row r="319" spans="1:8" ht="38.25">
      <c r="A319" s="4605"/>
      <c r="B319" s="4658"/>
      <c r="C319" s="3131" t="s">
        <v>17507</v>
      </c>
      <c r="D319" s="3131">
        <v>220</v>
      </c>
      <c r="E319" s="3617"/>
      <c r="F319" s="3221">
        <v>1</v>
      </c>
      <c r="G319" s="3527"/>
      <c r="H319" s="4246"/>
    </row>
    <row r="320" spans="1:8" ht="25.5">
      <c r="A320" s="4605"/>
      <c r="B320" s="4658"/>
      <c r="C320" s="3131" t="s">
        <v>17508</v>
      </c>
      <c r="D320" s="3131">
        <v>240</v>
      </c>
      <c r="E320" s="3617"/>
      <c r="F320" s="3221">
        <v>1</v>
      </c>
      <c r="G320" s="3527"/>
      <c r="H320" s="4246"/>
    </row>
    <row r="321" spans="1:8" ht="38.25">
      <c r="A321" s="4605"/>
      <c r="B321" s="4658"/>
      <c r="C321" s="3131" t="s">
        <v>17509</v>
      </c>
      <c r="D321" s="3618"/>
      <c r="E321" s="3617">
        <v>12</v>
      </c>
      <c r="F321" s="3221">
        <v>1</v>
      </c>
      <c r="G321" s="3527"/>
      <c r="H321" s="4246"/>
    </row>
    <row r="322" spans="1:8" ht="26.25" thickBot="1">
      <c r="A322" s="4605"/>
      <c r="B322" s="4658"/>
      <c r="C322" s="3107" t="s">
        <v>17510</v>
      </c>
      <c r="D322" s="3618"/>
      <c r="E322" s="3617">
        <v>7</v>
      </c>
      <c r="F322" s="3221">
        <v>1</v>
      </c>
      <c r="G322" s="3527"/>
      <c r="H322" s="4246"/>
    </row>
    <row r="323" spans="1:8" ht="32.25" thickBot="1">
      <c r="A323" s="4605"/>
      <c r="B323" s="4659"/>
      <c r="C323" s="3615" t="s">
        <v>17529</v>
      </c>
      <c r="D323" s="3619"/>
      <c r="E323" s="3617">
        <v>1</v>
      </c>
      <c r="F323" s="3221">
        <v>1</v>
      </c>
      <c r="G323" s="3527"/>
      <c r="H323" s="4246"/>
    </row>
    <row r="324" spans="1:8" ht="15.75">
      <c r="A324" s="4605"/>
      <c r="B324" s="4658"/>
      <c r="C324" s="3108" t="s">
        <v>17511</v>
      </c>
      <c r="D324" s="3618"/>
      <c r="E324" s="3617"/>
      <c r="F324" s="3221">
        <v>1</v>
      </c>
      <c r="G324" s="3527"/>
      <c r="H324" s="4246"/>
    </row>
    <row r="325" spans="1:8" ht="51">
      <c r="A325" s="4605"/>
      <c r="B325" s="4658"/>
      <c r="C325" s="3131" t="s">
        <v>17512</v>
      </c>
      <c r="D325" s="3618"/>
      <c r="E325" s="3617">
        <v>1</v>
      </c>
      <c r="F325" s="3221">
        <v>1</v>
      </c>
      <c r="G325" s="3527"/>
      <c r="H325" s="4246"/>
    </row>
    <row r="326" spans="1:8" ht="39" thickBot="1">
      <c r="A326" s="4606"/>
      <c r="B326" s="4658"/>
      <c r="C326" s="3169" t="s">
        <v>17513</v>
      </c>
      <c r="D326" s="3620"/>
      <c r="E326" s="3621">
        <v>2</v>
      </c>
      <c r="F326" s="3221">
        <v>1</v>
      </c>
      <c r="G326" s="3622"/>
      <c r="H326" s="4246"/>
    </row>
    <row r="327" spans="1:8" ht="15.75" customHeight="1" thickBot="1">
      <c r="A327" s="4604">
        <v>47</v>
      </c>
      <c r="B327" s="4610" t="s">
        <v>17514</v>
      </c>
      <c r="C327" s="3623" t="s">
        <v>17515</v>
      </c>
      <c r="D327" s="3496"/>
      <c r="E327" s="3496">
        <v>1</v>
      </c>
      <c r="F327" s="3221">
        <v>1</v>
      </c>
      <c r="G327" s="2972"/>
      <c r="H327" s="4375" t="s">
        <v>17516</v>
      </c>
    </row>
    <row r="328" spans="1:8" ht="15.75" thickBot="1">
      <c r="A328" s="4605"/>
      <c r="B328" s="4610"/>
      <c r="C328" s="3624" t="s">
        <v>17517</v>
      </c>
      <c r="D328" s="3496">
        <v>360</v>
      </c>
      <c r="E328" s="3496"/>
      <c r="F328" s="3221">
        <v>1</v>
      </c>
      <c r="G328" s="2972"/>
      <c r="H328" s="4376"/>
    </row>
    <row r="329" spans="1:8" ht="15.75" thickBot="1">
      <c r="A329" s="4605"/>
      <c r="B329" s="4610"/>
      <c r="C329" s="3624" t="s">
        <v>17518</v>
      </c>
      <c r="D329" s="3496"/>
      <c r="E329" s="3496">
        <v>16</v>
      </c>
      <c r="F329" s="3221">
        <v>1</v>
      </c>
      <c r="G329" s="2972"/>
      <c r="H329" s="4376"/>
    </row>
    <row r="330" spans="1:8">
      <c r="A330" s="4606"/>
      <c r="B330" s="4656"/>
      <c r="C330" s="3625" t="s">
        <v>17519</v>
      </c>
      <c r="D330" s="3525">
        <v>110</v>
      </c>
      <c r="E330" s="3525"/>
      <c r="F330" s="3216">
        <v>1</v>
      </c>
      <c r="G330" s="3510"/>
      <c r="H330" s="4376"/>
    </row>
    <row r="331" spans="1:8" ht="75">
      <c r="A331" s="2972">
        <v>48</v>
      </c>
      <c r="B331" s="3515" t="s">
        <v>6610</v>
      </c>
      <c r="C331" s="2972" t="s">
        <v>17520</v>
      </c>
      <c r="D331" s="3496">
        <v>245</v>
      </c>
      <c r="E331" s="3496"/>
      <c r="F331" s="2972">
        <v>528526.81000000006</v>
      </c>
      <c r="G331" s="2972"/>
      <c r="H331" s="3131" t="s">
        <v>6612</v>
      </c>
    </row>
  </sheetData>
  <mergeCells count="100">
    <mergeCell ref="A318:A326"/>
    <mergeCell ref="B318:B326"/>
    <mergeCell ref="H318:H326"/>
    <mergeCell ref="A327:A330"/>
    <mergeCell ref="B327:B330"/>
    <mergeCell ref="H327:H330"/>
    <mergeCell ref="H305:H314"/>
    <mergeCell ref="A306:A308"/>
    <mergeCell ref="B306:B308"/>
    <mergeCell ref="A315:A317"/>
    <mergeCell ref="H315:H316"/>
    <mergeCell ref="A242:A248"/>
    <mergeCell ref="B242:B248"/>
    <mergeCell ref="H242:H248"/>
    <mergeCell ref="F244:F247"/>
    <mergeCell ref="A249:A304"/>
    <mergeCell ref="B249:B304"/>
    <mergeCell ref="H249:H304"/>
    <mergeCell ref="A221:A224"/>
    <mergeCell ref="B221:B224"/>
    <mergeCell ref="H221:H224"/>
    <mergeCell ref="A225:A241"/>
    <mergeCell ref="B225:B241"/>
    <mergeCell ref="H225:H241"/>
    <mergeCell ref="A209:A215"/>
    <mergeCell ref="H209:H215"/>
    <mergeCell ref="A216:A219"/>
    <mergeCell ref="B216:B219"/>
    <mergeCell ref="H216:H219"/>
    <mergeCell ref="A198:A208"/>
    <mergeCell ref="H198:H208"/>
    <mergeCell ref="B199:B200"/>
    <mergeCell ref="B201:B202"/>
    <mergeCell ref="B204:B205"/>
    <mergeCell ref="B206:B208"/>
    <mergeCell ref="B179:B180"/>
    <mergeCell ref="H179:H180"/>
    <mergeCell ref="B182:H182"/>
    <mergeCell ref="A185:A197"/>
    <mergeCell ref="B185:B197"/>
    <mergeCell ref="H185:H197"/>
    <mergeCell ref="A169:A172"/>
    <mergeCell ref="B169:B172"/>
    <mergeCell ref="H169:H172"/>
    <mergeCell ref="A173:A178"/>
    <mergeCell ref="B173:B178"/>
    <mergeCell ref="H173:H178"/>
    <mergeCell ref="A155:A161"/>
    <mergeCell ref="B155:B161"/>
    <mergeCell ref="H156:H161"/>
    <mergeCell ref="A164:A168"/>
    <mergeCell ref="B164:B168"/>
    <mergeCell ref="H164:H167"/>
    <mergeCell ref="A150:A152"/>
    <mergeCell ref="B150:B152"/>
    <mergeCell ref="H150:H152"/>
    <mergeCell ref="A153:A154"/>
    <mergeCell ref="B153:B154"/>
    <mergeCell ref="H153:H154"/>
    <mergeCell ref="A144:A145"/>
    <mergeCell ref="B144:B145"/>
    <mergeCell ref="A146:A147"/>
    <mergeCell ref="B146:B147"/>
    <mergeCell ref="A148:A149"/>
    <mergeCell ref="B148:B149"/>
    <mergeCell ref="A117:A130"/>
    <mergeCell ref="B117:B130"/>
    <mergeCell ref="H117:H130"/>
    <mergeCell ref="A132:A143"/>
    <mergeCell ref="B132:B143"/>
    <mergeCell ref="H132:H135"/>
    <mergeCell ref="H136:H143"/>
    <mergeCell ref="A88:A93"/>
    <mergeCell ref="B88:B93"/>
    <mergeCell ref="H88:H93"/>
    <mergeCell ref="A95:A114"/>
    <mergeCell ref="B95:B103"/>
    <mergeCell ref="H95:H103"/>
    <mergeCell ref="B104:H104"/>
    <mergeCell ref="B105:B114"/>
    <mergeCell ref="H105:H107"/>
    <mergeCell ref="H108:H114"/>
    <mergeCell ref="A69:A86"/>
    <mergeCell ref="B69:B86"/>
    <mergeCell ref="H69:H86"/>
    <mergeCell ref="D73:D74"/>
    <mergeCell ref="F73:F74"/>
    <mergeCell ref="A47:A65"/>
    <mergeCell ref="B47:B65"/>
    <mergeCell ref="H47:H65"/>
    <mergeCell ref="A66:A68"/>
    <mergeCell ref="B66:B68"/>
    <mergeCell ref="H66:H68"/>
    <mergeCell ref="B4:H4"/>
    <mergeCell ref="A7:A25"/>
    <mergeCell ref="B7:B25"/>
    <mergeCell ref="H7:H25"/>
    <mergeCell ref="A26:A46"/>
    <mergeCell ref="B26:B46"/>
    <mergeCell ref="H26:H4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879"/>
  <sheetViews>
    <sheetView tabSelected="1" topLeftCell="A778" workbookViewId="0">
      <selection activeCell="C728" sqref="C728"/>
    </sheetView>
  </sheetViews>
  <sheetFormatPr defaultRowHeight="15"/>
  <cols>
    <col min="1" max="1" width="6" style="2846" customWidth="1"/>
    <col min="2" max="2" width="24" style="2846" customWidth="1"/>
    <col min="3" max="3" width="27.85546875" style="2846" customWidth="1"/>
    <col min="4" max="4" width="9.140625" style="2846"/>
    <col min="5" max="5" width="17.7109375" style="2846" customWidth="1"/>
    <col min="6" max="6" width="16.28515625" style="2846" customWidth="1"/>
    <col min="7" max="7" width="12.5703125" style="2846" customWidth="1"/>
    <col min="8" max="8" width="17.5703125" style="2846" customWidth="1"/>
    <col min="9" max="9" width="34" style="2846" customWidth="1"/>
  </cols>
  <sheetData>
    <row r="2" spans="1:9" ht="14.25" customHeight="1"/>
    <row r="3" spans="1:9" hidden="1"/>
    <row r="4" spans="1:9">
      <c r="A4" s="3635"/>
      <c r="B4" s="4677" t="s">
        <v>18608</v>
      </c>
      <c r="C4" s="4677"/>
      <c r="D4" s="4677"/>
      <c r="E4" s="4677"/>
      <c r="F4" s="4677"/>
      <c r="G4" s="4677"/>
      <c r="H4" s="4677"/>
      <c r="I4" s="3636"/>
    </row>
    <row r="5" spans="1:9" ht="55.5" customHeight="1">
      <c r="A5" s="3635"/>
      <c r="B5" s="4677"/>
      <c r="C5" s="4677"/>
      <c r="D5" s="4677"/>
      <c r="E5" s="4677"/>
      <c r="F5" s="4677"/>
      <c r="G5" s="4677"/>
      <c r="H5" s="4677"/>
      <c r="I5" s="3636"/>
    </row>
    <row r="6" spans="1:9">
      <c r="A6" s="3635"/>
      <c r="B6" s="3637"/>
      <c r="C6" s="3638"/>
      <c r="D6" s="3639"/>
      <c r="E6" s="3638"/>
      <c r="F6" s="3640"/>
      <c r="G6" s="3639"/>
      <c r="H6" s="3639"/>
      <c r="I6" s="3636"/>
    </row>
    <row r="7" spans="1:9" s="827" customFormat="1" ht="51">
      <c r="A7" s="3641" t="s">
        <v>1449</v>
      </c>
      <c r="B7" s="3642" t="s">
        <v>17530</v>
      </c>
      <c r="C7" s="3643" t="s">
        <v>1451</v>
      </c>
      <c r="D7" s="3644" t="s">
        <v>6802</v>
      </c>
      <c r="E7" s="3643" t="s">
        <v>17531</v>
      </c>
      <c r="F7" s="3645" t="s">
        <v>17532</v>
      </c>
      <c r="G7" s="3644" t="s">
        <v>17533</v>
      </c>
      <c r="H7" s="3644" t="s">
        <v>17534</v>
      </c>
      <c r="I7" s="3646" t="s">
        <v>12159</v>
      </c>
    </row>
    <row r="8" spans="1:9" ht="24">
      <c r="A8" s="3641">
        <v>1</v>
      </c>
      <c r="B8" s="3647" t="s">
        <v>17535</v>
      </c>
      <c r="C8" s="3632" t="s">
        <v>17536</v>
      </c>
      <c r="D8" s="3631"/>
      <c r="E8" s="3632" t="s">
        <v>5617</v>
      </c>
      <c r="F8" s="3648">
        <v>1064175.08</v>
      </c>
      <c r="G8" s="3631">
        <v>0</v>
      </c>
      <c r="H8" s="3649">
        <f>F8-G8</f>
        <v>1064175.08</v>
      </c>
      <c r="I8" s="3650" t="s">
        <v>17537</v>
      </c>
    </row>
    <row r="9" spans="1:9" ht="38.25">
      <c r="A9" s="3641">
        <v>2</v>
      </c>
      <c r="B9" s="3647" t="s">
        <v>17538</v>
      </c>
      <c r="C9" s="3632" t="s">
        <v>17539</v>
      </c>
      <c r="D9" s="3631">
        <v>225</v>
      </c>
      <c r="E9" s="3632" t="s">
        <v>17540</v>
      </c>
      <c r="F9" s="3648">
        <v>3280182.03</v>
      </c>
      <c r="G9" s="3631">
        <v>0</v>
      </c>
      <c r="H9" s="3649"/>
      <c r="I9" s="3650" t="s">
        <v>17541</v>
      </c>
    </row>
    <row r="10" spans="1:9" ht="25.5">
      <c r="A10" s="3641">
        <v>3</v>
      </c>
      <c r="B10" s="3647" t="s">
        <v>17542</v>
      </c>
      <c r="C10" s="3632" t="s">
        <v>17543</v>
      </c>
      <c r="D10" s="3631">
        <v>197.5</v>
      </c>
      <c r="E10" s="3632"/>
      <c r="F10" s="3648">
        <v>1</v>
      </c>
      <c r="G10" s="3649">
        <v>0</v>
      </c>
      <c r="H10" s="3649">
        <f t="shared" ref="H10:H41" si="0">F10-G10</f>
        <v>1</v>
      </c>
      <c r="I10" s="3651" t="s">
        <v>17544</v>
      </c>
    </row>
    <row r="11" spans="1:9" ht="63.75">
      <c r="A11" s="3641">
        <v>4</v>
      </c>
      <c r="B11" s="3647" t="s">
        <v>17545</v>
      </c>
      <c r="C11" s="3632" t="s">
        <v>17546</v>
      </c>
      <c r="D11" s="3631">
        <v>8.5</v>
      </c>
      <c r="E11" s="3632" t="s">
        <v>17547</v>
      </c>
      <c r="F11" s="3648">
        <v>1</v>
      </c>
      <c r="G11" s="3649">
        <v>0</v>
      </c>
      <c r="H11" s="3649">
        <f t="shared" si="0"/>
        <v>1</v>
      </c>
      <c r="I11" s="3651" t="s">
        <v>17544</v>
      </c>
    </row>
    <row r="12" spans="1:9" ht="25.5">
      <c r="A12" s="3641">
        <v>5</v>
      </c>
      <c r="B12" s="3647" t="s">
        <v>17548</v>
      </c>
      <c r="C12" s="3632" t="s">
        <v>17549</v>
      </c>
      <c r="D12" s="3631">
        <v>89</v>
      </c>
      <c r="E12" s="3632"/>
      <c r="F12" s="3648">
        <v>1</v>
      </c>
      <c r="G12" s="3649">
        <v>0</v>
      </c>
      <c r="H12" s="3649">
        <f t="shared" si="0"/>
        <v>1</v>
      </c>
      <c r="I12" s="3651" t="s">
        <v>17544</v>
      </c>
    </row>
    <row r="13" spans="1:9" ht="38.25">
      <c r="A13" s="3641">
        <v>6</v>
      </c>
      <c r="B13" s="3647" t="s">
        <v>17550</v>
      </c>
      <c r="C13" s="3632" t="s">
        <v>17551</v>
      </c>
      <c r="D13" s="3631">
        <v>172</v>
      </c>
      <c r="E13" s="3632"/>
      <c r="F13" s="3648">
        <v>1</v>
      </c>
      <c r="G13" s="3649">
        <v>0</v>
      </c>
      <c r="H13" s="3649">
        <f t="shared" si="0"/>
        <v>1</v>
      </c>
      <c r="I13" s="3651" t="s">
        <v>17544</v>
      </c>
    </row>
    <row r="14" spans="1:9" ht="38.25">
      <c r="A14" s="3641">
        <v>7</v>
      </c>
      <c r="B14" s="3647" t="s">
        <v>17552</v>
      </c>
      <c r="C14" s="3632"/>
      <c r="D14" s="3631">
        <v>2.6</v>
      </c>
      <c r="E14" s="3632" t="s">
        <v>17553</v>
      </c>
      <c r="F14" s="3648">
        <v>1</v>
      </c>
      <c r="G14" s="3649">
        <v>0</v>
      </c>
      <c r="H14" s="3649">
        <f t="shared" si="0"/>
        <v>1</v>
      </c>
      <c r="I14" s="3651" t="s">
        <v>17544</v>
      </c>
    </row>
    <row r="15" spans="1:9" ht="51">
      <c r="A15" s="3641">
        <v>8</v>
      </c>
      <c r="B15" s="3647" t="s">
        <v>17554</v>
      </c>
      <c r="C15" s="3632"/>
      <c r="D15" s="3631">
        <v>24.5</v>
      </c>
      <c r="E15" s="3647" t="s">
        <v>17555</v>
      </c>
      <c r="F15" s="3648">
        <v>1</v>
      </c>
      <c r="G15" s="3649">
        <v>0</v>
      </c>
      <c r="H15" s="3649">
        <f t="shared" si="0"/>
        <v>1</v>
      </c>
      <c r="I15" s="3651" t="s">
        <v>17544</v>
      </c>
    </row>
    <row r="16" spans="1:9" ht="38.25">
      <c r="A16" s="3641">
        <v>9</v>
      </c>
      <c r="B16" s="3647" t="s">
        <v>17556</v>
      </c>
      <c r="C16" s="3632" t="s">
        <v>17557</v>
      </c>
      <c r="D16" s="3631">
        <v>302</v>
      </c>
      <c r="E16" s="3632"/>
      <c r="F16" s="3648">
        <v>1</v>
      </c>
      <c r="G16" s="3649">
        <v>0</v>
      </c>
      <c r="H16" s="3649">
        <f t="shared" si="0"/>
        <v>1</v>
      </c>
      <c r="I16" s="3651" t="s">
        <v>17544</v>
      </c>
    </row>
    <row r="17" spans="1:9" ht="38.25">
      <c r="A17" s="3641">
        <v>10</v>
      </c>
      <c r="B17" s="3647" t="s">
        <v>17558</v>
      </c>
      <c r="C17" s="3632" t="s">
        <v>17559</v>
      </c>
      <c r="D17" s="3631">
        <v>363.1</v>
      </c>
      <c r="E17" s="3632"/>
      <c r="F17" s="3648">
        <v>1</v>
      </c>
      <c r="G17" s="3649">
        <v>0</v>
      </c>
      <c r="H17" s="3649">
        <f t="shared" si="0"/>
        <v>1</v>
      </c>
      <c r="I17" s="3651" t="s">
        <v>17544</v>
      </c>
    </row>
    <row r="18" spans="1:9" ht="51">
      <c r="A18" s="3641">
        <v>11</v>
      </c>
      <c r="B18" s="3647" t="s">
        <v>17560</v>
      </c>
      <c r="C18" s="3632" t="s">
        <v>17561</v>
      </c>
      <c r="D18" s="3631">
        <v>210</v>
      </c>
      <c r="E18" s="3632"/>
      <c r="F18" s="3648">
        <v>1</v>
      </c>
      <c r="G18" s="3649">
        <v>0</v>
      </c>
      <c r="H18" s="3649">
        <f t="shared" si="0"/>
        <v>1</v>
      </c>
      <c r="I18" s="3651" t="s">
        <v>17544</v>
      </c>
    </row>
    <row r="19" spans="1:9" ht="63.75">
      <c r="A19" s="3641">
        <v>12</v>
      </c>
      <c r="B19" s="3647" t="s">
        <v>17562</v>
      </c>
      <c r="C19" s="3632"/>
      <c r="D19" s="3631">
        <v>4</v>
      </c>
      <c r="E19" s="3632" t="s">
        <v>17563</v>
      </c>
      <c r="F19" s="3648">
        <v>1</v>
      </c>
      <c r="G19" s="3649">
        <v>0</v>
      </c>
      <c r="H19" s="3649">
        <f t="shared" si="0"/>
        <v>1</v>
      </c>
      <c r="I19" s="3651" t="s">
        <v>17544</v>
      </c>
    </row>
    <row r="20" spans="1:9" ht="63.75">
      <c r="A20" s="3641">
        <v>13</v>
      </c>
      <c r="B20" s="3647" t="s">
        <v>17564</v>
      </c>
      <c r="C20" s="3632" t="s">
        <v>17565</v>
      </c>
      <c r="D20" s="3631">
        <v>287.10000000000002</v>
      </c>
      <c r="E20" s="3632"/>
      <c r="F20" s="3648">
        <v>1</v>
      </c>
      <c r="G20" s="3649">
        <v>0</v>
      </c>
      <c r="H20" s="3649">
        <f t="shared" si="0"/>
        <v>1</v>
      </c>
      <c r="I20" s="3651" t="s">
        <v>17544</v>
      </c>
    </row>
    <row r="21" spans="1:9" ht="25.5">
      <c r="A21" s="3641">
        <v>14</v>
      </c>
      <c r="B21" s="3647" t="s">
        <v>17566</v>
      </c>
      <c r="C21" s="3632" t="s">
        <v>17567</v>
      </c>
      <c r="D21" s="3631">
        <v>322</v>
      </c>
      <c r="E21" s="3632"/>
      <c r="F21" s="3648">
        <v>1</v>
      </c>
      <c r="G21" s="3649">
        <v>0</v>
      </c>
      <c r="H21" s="3649">
        <f t="shared" si="0"/>
        <v>1</v>
      </c>
      <c r="I21" s="3651" t="s">
        <v>17544</v>
      </c>
    </row>
    <row r="22" spans="1:9" ht="25.5">
      <c r="A22" s="3641">
        <v>15</v>
      </c>
      <c r="B22" s="3647" t="s">
        <v>17568</v>
      </c>
      <c r="C22" s="3632" t="s">
        <v>17569</v>
      </c>
      <c r="D22" s="3631">
        <v>102</v>
      </c>
      <c r="E22" s="3632" t="s">
        <v>17570</v>
      </c>
      <c r="F22" s="3648">
        <v>1</v>
      </c>
      <c r="G22" s="3649">
        <v>0</v>
      </c>
      <c r="H22" s="3649">
        <f t="shared" si="0"/>
        <v>1</v>
      </c>
      <c r="I22" s="3651" t="s">
        <v>17544</v>
      </c>
    </row>
    <row r="23" spans="1:9" ht="38.25">
      <c r="A23" s="3641">
        <v>16</v>
      </c>
      <c r="B23" s="3647" t="s">
        <v>17571</v>
      </c>
      <c r="C23" s="3632" t="s">
        <v>17572</v>
      </c>
      <c r="D23" s="3631">
        <v>105</v>
      </c>
      <c r="E23" s="3632" t="s">
        <v>17573</v>
      </c>
      <c r="F23" s="3648">
        <v>1</v>
      </c>
      <c r="G23" s="3649">
        <v>0</v>
      </c>
      <c r="H23" s="3649">
        <f t="shared" si="0"/>
        <v>1</v>
      </c>
      <c r="I23" s="3651" t="s">
        <v>17544</v>
      </c>
    </row>
    <row r="24" spans="1:9" ht="25.5">
      <c r="A24" s="3641">
        <v>17</v>
      </c>
      <c r="B24" s="3647" t="s">
        <v>17574</v>
      </c>
      <c r="C24" s="3632" t="s">
        <v>17575</v>
      </c>
      <c r="D24" s="3631">
        <v>130</v>
      </c>
      <c r="E24" s="3632"/>
      <c r="F24" s="3648">
        <v>1</v>
      </c>
      <c r="G24" s="3649">
        <v>0</v>
      </c>
      <c r="H24" s="3649">
        <f t="shared" si="0"/>
        <v>1</v>
      </c>
      <c r="I24" s="3651" t="s">
        <v>17544</v>
      </c>
    </row>
    <row r="25" spans="1:9" ht="63.75">
      <c r="A25" s="3641">
        <v>18</v>
      </c>
      <c r="B25" s="3647" t="s">
        <v>17576</v>
      </c>
      <c r="C25" s="3632" t="s">
        <v>17577</v>
      </c>
      <c r="D25" s="3631">
        <v>137</v>
      </c>
      <c r="E25" s="3632"/>
      <c r="F25" s="3648">
        <v>1</v>
      </c>
      <c r="G25" s="3649">
        <v>0</v>
      </c>
      <c r="H25" s="3649">
        <f t="shared" si="0"/>
        <v>1</v>
      </c>
      <c r="I25" s="3651" t="s">
        <v>17544</v>
      </c>
    </row>
    <row r="26" spans="1:9" ht="24">
      <c r="A26" s="3641">
        <v>19</v>
      </c>
      <c r="B26" s="3647" t="s">
        <v>17578</v>
      </c>
      <c r="C26" s="3632" t="s">
        <v>17579</v>
      </c>
      <c r="D26" s="3631">
        <v>25</v>
      </c>
      <c r="E26" s="3632"/>
      <c r="F26" s="3648">
        <v>1</v>
      </c>
      <c r="G26" s="3649">
        <v>0</v>
      </c>
      <c r="H26" s="3649">
        <f t="shared" si="0"/>
        <v>1</v>
      </c>
      <c r="I26" s="3651" t="s">
        <v>17544</v>
      </c>
    </row>
    <row r="27" spans="1:9" ht="38.25">
      <c r="A27" s="3641">
        <v>20</v>
      </c>
      <c r="B27" s="3647" t="s">
        <v>17580</v>
      </c>
      <c r="C27" s="3632" t="s">
        <v>17581</v>
      </c>
      <c r="D27" s="3631">
        <v>300</v>
      </c>
      <c r="E27" s="3632"/>
      <c r="F27" s="3648">
        <v>1</v>
      </c>
      <c r="G27" s="3649">
        <v>0</v>
      </c>
      <c r="H27" s="3649">
        <f t="shared" si="0"/>
        <v>1</v>
      </c>
      <c r="I27" s="3651" t="s">
        <v>17544</v>
      </c>
    </row>
    <row r="28" spans="1:9" ht="38.25">
      <c r="A28" s="3641">
        <v>21</v>
      </c>
      <c r="B28" s="3647" t="s">
        <v>17582</v>
      </c>
      <c r="C28" s="3632" t="s">
        <v>17583</v>
      </c>
      <c r="D28" s="3631">
        <v>190</v>
      </c>
      <c r="E28" s="3632"/>
      <c r="F28" s="3648">
        <v>1</v>
      </c>
      <c r="G28" s="3649">
        <v>0</v>
      </c>
      <c r="H28" s="3649">
        <f t="shared" si="0"/>
        <v>1</v>
      </c>
      <c r="I28" s="3651" t="s">
        <v>17544</v>
      </c>
    </row>
    <row r="29" spans="1:9" ht="25.5">
      <c r="A29" s="3641">
        <v>22</v>
      </c>
      <c r="B29" s="3647" t="s">
        <v>17584</v>
      </c>
      <c r="C29" s="3632" t="s">
        <v>17583</v>
      </c>
      <c r="D29" s="3631">
        <v>130</v>
      </c>
      <c r="E29" s="3632"/>
      <c r="F29" s="3648">
        <v>1</v>
      </c>
      <c r="G29" s="3649">
        <v>0</v>
      </c>
      <c r="H29" s="3649">
        <f t="shared" si="0"/>
        <v>1</v>
      </c>
      <c r="I29" s="3651" t="s">
        <v>17544</v>
      </c>
    </row>
    <row r="30" spans="1:9" ht="38.25">
      <c r="A30" s="3641">
        <v>23</v>
      </c>
      <c r="B30" s="3647" t="s">
        <v>17585</v>
      </c>
      <c r="C30" s="3632" t="s">
        <v>17583</v>
      </c>
      <c r="D30" s="3631">
        <v>60</v>
      </c>
      <c r="E30" s="3632"/>
      <c r="F30" s="3648">
        <v>1</v>
      </c>
      <c r="G30" s="3649">
        <v>0</v>
      </c>
      <c r="H30" s="3649">
        <f t="shared" si="0"/>
        <v>1</v>
      </c>
      <c r="I30" s="3651" t="s">
        <v>17544</v>
      </c>
    </row>
    <row r="31" spans="1:9" ht="38.25">
      <c r="A31" s="3641">
        <v>24</v>
      </c>
      <c r="B31" s="3647" t="s">
        <v>17586</v>
      </c>
      <c r="C31" s="3632" t="s">
        <v>17587</v>
      </c>
      <c r="D31" s="3631">
        <v>250</v>
      </c>
      <c r="E31" s="3632"/>
      <c r="F31" s="3648">
        <v>1</v>
      </c>
      <c r="G31" s="3649">
        <v>0</v>
      </c>
      <c r="H31" s="3649">
        <f t="shared" si="0"/>
        <v>1</v>
      </c>
      <c r="I31" s="3651" t="s">
        <v>17544</v>
      </c>
    </row>
    <row r="32" spans="1:9" ht="25.5">
      <c r="A32" s="3641">
        <v>25</v>
      </c>
      <c r="B32" s="3647" t="s">
        <v>17588</v>
      </c>
      <c r="C32" s="3632" t="s">
        <v>17589</v>
      </c>
      <c r="D32" s="3631">
        <v>170</v>
      </c>
      <c r="E32" s="3632"/>
      <c r="F32" s="3648">
        <v>1</v>
      </c>
      <c r="G32" s="3649">
        <v>0</v>
      </c>
      <c r="H32" s="3649">
        <f t="shared" si="0"/>
        <v>1</v>
      </c>
      <c r="I32" s="3651" t="s">
        <v>17544</v>
      </c>
    </row>
    <row r="33" spans="1:9" ht="38.25">
      <c r="A33" s="3641">
        <v>26</v>
      </c>
      <c r="B33" s="3647" t="s">
        <v>17590</v>
      </c>
      <c r="C33" s="3632" t="s">
        <v>17589</v>
      </c>
      <c r="D33" s="3631">
        <v>250</v>
      </c>
      <c r="E33" s="3632"/>
      <c r="F33" s="3648">
        <v>1</v>
      </c>
      <c r="G33" s="3649">
        <v>0</v>
      </c>
      <c r="H33" s="3649">
        <f t="shared" si="0"/>
        <v>1</v>
      </c>
      <c r="I33" s="3651" t="s">
        <v>17544</v>
      </c>
    </row>
    <row r="34" spans="1:9" ht="38.25">
      <c r="A34" s="3641">
        <v>27</v>
      </c>
      <c r="B34" s="3647" t="s">
        <v>17591</v>
      </c>
      <c r="C34" s="3632" t="s">
        <v>17589</v>
      </c>
      <c r="D34" s="3631">
        <v>160</v>
      </c>
      <c r="E34" s="3632"/>
      <c r="F34" s="3648">
        <v>1</v>
      </c>
      <c r="G34" s="3649">
        <v>0</v>
      </c>
      <c r="H34" s="3649">
        <f t="shared" si="0"/>
        <v>1</v>
      </c>
      <c r="I34" s="3651" t="s">
        <v>17544</v>
      </c>
    </row>
    <row r="35" spans="1:9" ht="25.5">
      <c r="A35" s="3641">
        <v>28</v>
      </c>
      <c r="B35" s="3647" t="s">
        <v>17592</v>
      </c>
      <c r="C35" s="3632" t="s">
        <v>17583</v>
      </c>
      <c r="D35" s="3631">
        <v>650</v>
      </c>
      <c r="E35" s="3632"/>
      <c r="F35" s="3648">
        <v>1</v>
      </c>
      <c r="G35" s="3649">
        <v>0</v>
      </c>
      <c r="H35" s="3649">
        <f t="shared" si="0"/>
        <v>1</v>
      </c>
      <c r="I35" s="3651" t="s">
        <v>17544</v>
      </c>
    </row>
    <row r="36" spans="1:9" ht="25.5">
      <c r="A36" s="3641">
        <v>29</v>
      </c>
      <c r="B36" s="3647" t="s">
        <v>17593</v>
      </c>
      <c r="C36" s="3632" t="s">
        <v>17594</v>
      </c>
      <c r="D36" s="3631">
        <v>156</v>
      </c>
      <c r="E36" s="3632"/>
      <c r="F36" s="3648">
        <v>1</v>
      </c>
      <c r="G36" s="3649">
        <v>0</v>
      </c>
      <c r="H36" s="3649">
        <f t="shared" si="0"/>
        <v>1</v>
      </c>
      <c r="I36" s="3651" t="s">
        <v>17544</v>
      </c>
    </row>
    <row r="37" spans="1:9" ht="51">
      <c r="A37" s="3641">
        <v>30</v>
      </c>
      <c r="B37" s="3647" t="s">
        <v>17595</v>
      </c>
      <c r="C37" s="3632" t="s">
        <v>17594</v>
      </c>
      <c r="D37" s="3631">
        <v>634</v>
      </c>
      <c r="E37" s="3632"/>
      <c r="F37" s="3648">
        <v>1</v>
      </c>
      <c r="G37" s="3649">
        <v>0</v>
      </c>
      <c r="H37" s="3649">
        <f t="shared" si="0"/>
        <v>1</v>
      </c>
      <c r="I37" s="3651" t="s">
        <v>17544</v>
      </c>
    </row>
    <row r="38" spans="1:9" ht="25.5">
      <c r="A38" s="3641">
        <v>31</v>
      </c>
      <c r="B38" s="3647" t="s">
        <v>17596</v>
      </c>
      <c r="C38" s="3632" t="s">
        <v>17597</v>
      </c>
      <c r="D38" s="3631">
        <v>715</v>
      </c>
      <c r="E38" s="3632"/>
      <c r="F38" s="3648">
        <v>1</v>
      </c>
      <c r="G38" s="3649">
        <v>0</v>
      </c>
      <c r="H38" s="3649">
        <f t="shared" si="0"/>
        <v>1</v>
      </c>
      <c r="I38" s="3651" t="s">
        <v>17544</v>
      </c>
    </row>
    <row r="39" spans="1:9" ht="25.5">
      <c r="A39" s="3641">
        <v>32</v>
      </c>
      <c r="B39" s="3647" t="s">
        <v>17598</v>
      </c>
      <c r="C39" s="3632" t="s">
        <v>17597</v>
      </c>
      <c r="D39" s="3631">
        <v>980</v>
      </c>
      <c r="E39" s="3632"/>
      <c r="F39" s="3648">
        <v>1</v>
      </c>
      <c r="G39" s="3649">
        <v>0</v>
      </c>
      <c r="H39" s="3649">
        <f t="shared" si="0"/>
        <v>1</v>
      </c>
      <c r="I39" s="3651" t="s">
        <v>17544</v>
      </c>
    </row>
    <row r="40" spans="1:9" ht="38.25">
      <c r="A40" s="3641">
        <v>33</v>
      </c>
      <c r="B40" s="3647" t="s">
        <v>17599</v>
      </c>
      <c r="C40" s="3632" t="s">
        <v>17600</v>
      </c>
      <c r="D40" s="3631">
        <v>501</v>
      </c>
      <c r="E40" s="3632"/>
      <c r="F40" s="3648">
        <v>1</v>
      </c>
      <c r="G40" s="3649">
        <v>0</v>
      </c>
      <c r="H40" s="3649">
        <f t="shared" si="0"/>
        <v>1</v>
      </c>
      <c r="I40" s="3651" t="s">
        <v>17544</v>
      </c>
    </row>
    <row r="41" spans="1:9" ht="38.25">
      <c r="A41" s="3641">
        <v>34</v>
      </c>
      <c r="B41" s="3647" t="s">
        <v>17601</v>
      </c>
      <c r="C41" s="3632" t="s">
        <v>17602</v>
      </c>
      <c r="D41" s="3631">
        <v>310</v>
      </c>
      <c r="E41" s="3632"/>
      <c r="F41" s="3648">
        <v>1</v>
      </c>
      <c r="G41" s="3649">
        <v>0</v>
      </c>
      <c r="H41" s="3649">
        <f t="shared" si="0"/>
        <v>1</v>
      </c>
      <c r="I41" s="3651" t="s">
        <v>17544</v>
      </c>
    </row>
    <row r="42" spans="1:9" ht="38.25">
      <c r="A42" s="3641">
        <v>35</v>
      </c>
      <c r="B42" s="3647" t="s">
        <v>17603</v>
      </c>
      <c r="C42" s="3632" t="s">
        <v>17597</v>
      </c>
      <c r="D42" s="3631">
        <v>930</v>
      </c>
      <c r="E42" s="3632"/>
      <c r="F42" s="3648">
        <v>1</v>
      </c>
      <c r="G42" s="3649">
        <v>0</v>
      </c>
      <c r="H42" s="3649">
        <f t="shared" ref="H42:H70" si="1">F42-G42</f>
        <v>1</v>
      </c>
      <c r="I42" s="3651" t="s">
        <v>17544</v>
      </c>
    </row>
    <row r="43" spans="1:9" ht="25.5">
      <c r="A43" s="3641">
        <v>36</v>
      </c>
      <c r="B43" s="3647" t="s">
        <v>17604</v>
      </c>
      <c r="C43" s="3632" t="s">
        <v>17597</v>
      </c>
      <c r="D43" s="3631">
        <v>270</v>
      </c>
      <c r="E43" s="3632"/>
      <c r="F43" s="3648">
        <v>1</v>
      </c>
      <c r="G43" s="3649">
        <v>0</v>
      </c>
      <c r="H43" s="3649">
        <f t="shared" si="1"/>
        <v>1</v>
      </c>
      <c r="I43" s="3651" t="s">
        <v>17544</v>
      </c>
    </row>
    <row r="44" spans="1:9" ht="38.25">
      <c r="A44" s="3641">
        <v>37</v>
      </c>
      <c r="B44" s="3647" t="s">
        <v>17605</v>
      </c>
      <c r="C44" s="3632" t="s">
        <v>17606</v>
      </c>
      <c r="D44" s="3631">
        <v>1059</v>
      </c>
      <c r="E44" s="3632"/>
      <c r="F44" s="3648">
        <v>1</v>
      </c>
      <c r="G44" s="3649">
        <v>0</v>
      </c>
      <c r="H44" s="3649">
        <f t="shared" si="1"/>
        <v>1</v>
      </c>
      <c r="I44" s="3651" t="s">
        <v>17544</v>
      </c>
    </row>
    <row r="45" spans="1:9" ht="38.25">
      <c r="A45" s="3641">
        <v>38</v>
      </c>
      <c r="B45" s="3647" t="s">
        <v>17607</v>
      </c>
      <c r="C45" s="3632" t="s">
        <v>17608</v>
      </c>
      <c r="D45" s="3631">
        <v>450</v>
      </c>
      <c r="E45" s="3632"/>
      <c r="F45" s="3648">
        <v>1</v>
      </c>
      <c r="G45" s="3649">
        <v>0</v>
      </c>
      <c r="H45" s="3649">
        <f t="shared" si="1"/>
        <v>1</v>
      </c>
      <c r="I45" s="3651" t="s">
        <v>17544</v>
      </c>
    </row>
    <row r="46" spans="1:9" ht="25.5">
      <c r="A46" s="3641">
        <v>39</v>
      </c>
      <c r="B46" s="3647" t="s">
        <v>17609</v>
      </c>
      <c r="C46" s="3632" t="s">
        <v>17594</v>
      </c>
      <c r="D46" s="3631">
        <v>157.5</v>
      </c>
      <c r="E46" s="3632" t="s">
        <v>17610</v>
      </c>
      <c r="F46" s="3648">
        <v>1</v>
      </c>
      <c r="G46" s="3649">
        <v>0</v>
      </c>
      <c r="H46" s="3649">
        <f t="shared" si="1"/>
        <v>1</v>
      </c>
      <c r="I46" s="3651" t="s">
        <v>17544</v>
      </c>
    </row>
    <row r="47" spans="1:9" ht="51">
      <c r="A47" s="3641">
        <v>40</v>
      </c>
      <c r="B47" s="3647" t="s">
        <v>17611</v>
      </c>
      <c r="C47" s="3632" t="s">
        <v>17594</v>
      </c>
      <c r="D47" s="3631">
        <v>198</v>
      </c>
      <c r="E47" s="3632"/>
      <c r="F47" s="3648">
        <v>1</v>
      </c>
      <c r="G47" s="3649">
        <v>0</v>
      </c>
      <c r="H47" s="3649">
        <f t="shared" si="1"/>
        <v>1</v>
      </c>
      <c r="I47" s="3651" t="s">
        <v>17544</v>
      </c>
    </row>
    <row r="48" spans="1:9" ht="38.25">
      <c r="A48" s="3641">
        <v>41</v>
      </c>
      <c r="B48" s="3647" t="s">
        <v>17612</v>
      </c>
      <c r="C48" s="3632" t="s">
        <v>17613</v>
      </c>
      <c r="D48" s="3631">
        <v>162</v>
      </c>
      <c r="E48" s="3632" t="s">
        <v>17614</v>
      </c>
      <c r="F48" s="3648">
        <v>1</v>
      </c>
      <c r="G48" s="3649">
        <v>0</v>
      </c>
      <c r="H48" s="3649">
        <f t="shared" si="1"/>
        <v>1</v>
      </c>
      <c r="I48" s="3651" t="s">
        <v>17544</v>
      </c>
    </row>
    <row r="49" spans="1:9" ht="24">
      <c r="A49" s="3641">
        <v>42</v>
      </c>
      <c r="B49" s="3647" t="s">
        <v>17615</v>
      </c>
      <c r="C49" s="3632" t="s">
        <v>17616</v>
      </c>
      <c r="D49" s="3631">
        <v>202.5</v>
      </c>
      <c r="E49" s="3632"/>
      <c r="F49" s="3648">
        <v>1</v>
      </c>
      <c r="G49" s="3649">
        <v>0</v>
      </c>
      <c r="H49" s="3649">
        <f t="shared" si="1"/>
        <v>1</v>
      </c>
      <c r="I49" s="3651" t="s">
        <v>17544</v>
      </c>
    </row>
    <row r="50" spans="1:9" ht="25.5">
      <c r="A50" s="3641">
        <v>43</v>
      </c>
      <c r="B50" s="3647" t="s">
        <v>17617</v>
      </c>
      <c r="C50" s="3632" t="s">
        <v>17618</v>
      </c>
      <c r="D50" s="3631">
        <v>240</v>
      </c>
      <c r="E50" s="3632"/>
      <c r="F50" s="3648">
        <v>1</v>
      </c>
      <c r="G50" s="3649">
        <v>0</v>
      </c>
      <c r="H50" s="3649">
        <f t="shared" si="1"/>
        <v>1</v>
      </c>
      <c r="I50" s="3651" t="s">
        <v>17544</v>
      </c>
    </row>
    <row r="51" spans="1:9" ht="25.5">
      <c r="A51" s="3641">
        <v>44</v>
      </c>
      <c r="B51" s="3647" t="s">
        <v>17619</v>
      </c>
      <c r="C51" s="3632" t="s">
        <v>17620</v>
      </c>
      <c r="D51" s="3631">
        <v>18</v>
      </c>
      <c r="E51" s="3632"/>
      <c r="F51" s="3648">
        <v>1</v>
      </c>
      <c r="G51" s="3649">
        <v>0</v>
      </c>
      <c r="H51" s="3649">
        <f t="shared" si="1"/>
        <v>1</v>
      </c>
      <c r="I51" s="3651" t="s">
        <v>17544</v>
      </c>
    </row>
    <row r="52" spans="1:9" ht="25.5">
      <c r="A52" s="3641">
        <v>45</v>
      </c>
      <c r="B52" s="3647" t="s">
        <v>17621</v>
      </c>
      <c r="C52" s="3632" t="s">
        <v>17622</v>
      </c>
      <c r="D52" s="3631">
        <v>135</v>
      </c>
      <c r="E52" s="3632"/>
      <c r="F52" s="3648">
        <v>1</v>
      </c>
      <c r="G52" s="3649">
        <v>0</v>
      </c>
      <c r="H52" s="3649">
        <f t="shared" si="1"/>
        <v>1</v>
      </c>
      <c r="I52" s="3651" t="s">
        <v>17544</v>
      </c>
    </row>
    <row r="53" spans="1:9" ht="25.5">
      <c r="A53" s="3641">
        <v>46</v>
      </c>
      <c r="B53" s="3647" t="s">
        <v>17623</v>
      </c>
      <c r="C53" s="3632" t="s">
        <v>17583</v>
      </c>
      <c r="D53" s="3631">
        <v>210</v>
      </c>
      <c r="E53" s="3632"/>
      <c r="F53" s="3648">
        <v>1</v>
      </c>
      <c r="G53" s="3649">
        <v>0</v>
      </c>
      <c r="H53" s="3649">
        <f t="shared" si="1"/>
        <v>1</v>
      </c>
      <c r="I53" s="3651" t="s">
        <v>17544</v>
      </c>
    </row>
    <row r="54" spans="1:9" ht="25.5">
      <c r="A54" s="3641">
        <v>47</v>
      </c>
      <c r="B54" s="3647" t="s">
        <v>17624</v>
      </c>
      <c r="C54" s="3632" t="s">
        <v>17606</v>
      </c>
      <c r="D54" s="3631">
        <v>90</v>
      </c>
      <c r="E54" s="3632"/>
      <c r="F54" s="3648">
        <v>1</v>
      </c>
      <c r="G54" s="3649">
        <v>0</v>
      </c>
      <c r="H54" s="3649">
        <f t="shared" si="1"/>
        <v>1</v>
      </c>
      <c r="I54" s="3651" t="s">
        <v>17544</v>
      </c>
    </row>
    <row r="55" spans="1:9" ht="26.25" thickBot="1">
      <c r="A55" s="3641">
        <v>48</v>
      </c>
      <c r="B55" s="3652" t="s">
        <v>17625</v>
      </c>
      <c r="C55" s="3653" t="s">
        <v>17622</v>
      </c>
      <c r="D55" s="3654">
        <v>114.75</v>
      </c>
      <c r="E55" s="3653" t="s">
        <v>17626</v>
      </c>
      <c r="F55" s="3655">
        <v>1</v>
      </c>
      <c r="G55" s="3656">
        <v>0</v>
      </c>
      <c r="H55" s="3656">
        <f t="shared" si="1"/>
        <v>1</v>
      </c>
      <c r="I55" s="3657" t="s">
        <v>17544</v>
      </c>
    </row>
    <row r="56" spans="1:9" ht="26.25" thickBot="1">
      <c r="A56" s="3641">
        <v>49</v>
      </c>
      <c r="B56" s="3658" t="s">
        <v>17627</v>
      </c>
      <c r="C56" s="3629" t="s">
        <v>17628</v>
      </c>
      <c r="D56" s="3630">
        <v>67.5</v>
      </c>
      <c r="E56" s="3629" t="s">
        <v>17629</v>
      </c>
      <c r="F56" s="3659">
        <v>1</v>
      </c>
      <c r="G56" s="3660">
        <v>0</v>
      </c>
      <c r="H56" s="3660">
        <f t="shared" si="1"/>
        <v>1</v>
      </c>
      <c r="I56" s="3661" t="s">
        <v>17544</v>
      </c>
    </row>
    <row r="57" spans="1:9" ht="39" thickBot="1">
      <c r="A57" s="3641">
        <v>50</v>
      </c>
      <c r="B57" s="3658" t="s">
        <v>17630</v>
      </c>
      <c r="C57" s="3629" t="s">
        <v>17631</v>
      </c>
      <c r="D57" s="3630">
        <v>122.5</v>
      </c>
      <c r="E57" s="3629" t="s">
        <v>17632</v>
      </c>
      <c r="F57" s="3659">
        <v>1</v>
      </c>
      <c r="G57" s="3660">
        <v>0</v>
      </c>
      <c r="H57" s="3660">
        <f t="shared" si="1"/>
        <v>1</v>
      </c>
      <c r="I57" s="3661" t="s">
        <v>17544</v>
      </c>
    </row>
    <row r="58" spans="1:9" ht="39" thickBot="1">
      <c r="A58" s="3641">
        <v>51</v>
      </c>
      <c r="B58" s="3658" t="s">
        <v>17633</v>
      </c>
      <c r="C58" s="3629" t="s">
        <v>17634</v>
      </c>
      <c r="D58" s="3630">
        <v>81</v>
      </c>
      <c r="E58" s="3629" t="s">
        <v>17635</v>
      </c>
      <c r="F58" s="3659">
        <v>1</v>
      </c>
      <c r="G58" s="3660">
        <v>0</v>
      </c>
      <c r="H58" s="3660">
        <f t="shared" si="1"/>
        <v>1</v>
      </c>
      <c r="I58" s="3661" t="s">
        <v>17544</v>
      </c>
    </row>
    <row r="59" spans="1:9" ht="25.5">
      <c r="A59" s="3641">
        <v>52</v>
      </c>
      <c r="B59" s="3662" t="s">
        <v>17636</v>
      </c>
      <c r="C59" s="3663" t="s">
        <v>17637</v>
      </c>
      <c r="D59" s="3664">
        <v>70</v>
      </c>
      <c r="E59" s="3663"/>
      <c r="F59" s="3665">
        <v>1</v>
      </c>
      <c r="G59" s="3666">
        <v>0</v>
      </c>
      <c r="H59" s="3666">
        <f t="shared" si="1"/>
        <v>1</v>
      </c>
      <c r="I59" s="3667" t="s">
        <v>17544</v>
      </c>
    </row>
    <row r="60" spans="1:9" ht="24">
      <c r="A60" s="3641">
        <v>53</v>
      </c>
      <c r="B60" s="3647" t="s">
        <v>17638</v>
      </c>
      <c r="C60" s="3632" t="s">
        <v>17616</v>
      </c>
      <c r="D60" s="3631">
        <v>76.5</v>
      </c>
      <c r="E60" s="3632"/>
      <c r="F60" s="3648">
        <v>1</v>
      </c>
      <c r="G60" s="3649">
        <v>0</v>
      </c>
      <c r="H60" s="3649">
        <f t="shared" si="1"/>
        <v>1</v>
      </c>
      <c r="I60" s="3651" t="s">
        <v>17544</v>
      </c>
    </row>
    <row r="61" spans="1:9" ht="25.5">
      <c r="A61" s="3641">
        <v>54</v>
      </c>
      <c r="B61" s="3647" t="s">
        <v>17639</v>
      </c>
      <c r="C61" s="3632" t="s">
        <v>17622</v>
      </c>
      <c r="D61" s="3631">
        <v>22.5</v>
      </c>
      <c r="E61" s="3632" t="s">
        <v>17640</v>
      </c>
      <c r="F61" s="3648">
        <v>1</v>
      </c>
      <c r="G61" s="3649">
        <v>0</v>
      </c>
      <c r="H61" s="3649">
        <f t="shared" si="1"/>
        <v>1</v>
      </c>
      <c r="I61" s="3651" t="s">
        <v>17544</v>
      </c>
    </row>
    <row r="62" spans="1:9" ht="26.25" thickBot="1">
      <c r="A62" s="3641">
        <v>55</v>
      </c>
      <c r="B62" s="3652" t="s">
        <v>17641</v>
      </c>
      <c r="C62" s="3653" t="s">
        <v>17622</v>
      </c>
      <c r="D62" s="3654">
        <v>31.5</v>
      </c>
      <c r="E62" s="3653" t="s">
        <v>17642</v>
      </c>
      <c r="F62" s="3655">
        <v>1</v>
      </c>
      <c r="G62" s="3656">
        <v>0</v>
      </c>
      <c r="H62" s="3656">
        <f t="shared" si="1"/>
        <v>1</v>
      </c>
      <c r="I62" s="3657" t="s">
        <v>17544</v>
      </c>
    </row>
    <row r="63" spans="1:9" ht="39" thickBot="1">
      <c r="A63" s="3641">
        <v>56</v>
      </c>
      <c r="B63" s="3658" t="s">
        <v>17643</v>
      </c>
      <c r="C63" s="3629" t="s">
        <v>17644</v>
      </c>
      <c r="D63" s="3630">
        <v>166.5</v>
      </c>
      <c r="E63" s="3629"/>
      <c r="F63" s="3659">
        <v>1</v>
      </c>
      <c r="G63" s="3660">
        <v>0</v>
      </c>
      <c r="H63" s="3660">
        <f t="shared" si="1"/>
        <v>1</v>
      </c>
      <c r="I63" s="3661" t="s">
        <v>17544</v>
      </c>
    </row>
    <row r="64" spans="1:9" ht="39" thickBot="1">
      <c r="A64" s="3641">
        <v>57</v>
      </c>
      <c r="B64" s="3658" t="s">
        <v>17645</v>
      </c>
      <c r="C64" s="3629" t="s">
        <v>17583</v>
      </c>
      <c r="D64" s="3630">
        <v>185</v>
      </c>
      <c r="E64" s="3629" t="s">
        <v>17646</v>
      </c>
      <c r="F64" s="3659">
        <v>1</v>
      </c>
      <c r="G64" s="3660">
        <v>0</v>
      </c>
      <c r="H64" s="3660">
        <f t="shared" si="1"/>
        <v>1</v>
      </c>
      <c r="I64" s="3661" t="s">
        <v>17544</v>
      </c>
    </row>
    <row r="65" spans="1:9" ht="39" thickBot="1">
      <c r="A65" s="3641">
        <v>58</v>
      </c>
      <c r="B65" s="3658" t="s">
        <v>17647</v>
      </c>
      <c r="C65" s="3629"/>
      <c r="D65" s="3630">
        <v>0</v>
      </c>
      <c r="E65" s="3629" t="s">
        <v>17648</v>
      </c>
      <c r="F65" s="3659">
        <v>1</v>
      </c>
      <c r="G65" s="3660">
        <v>0</v>
      </c>
      <c r="H65" s="3660">
        <f t="shared" si="1"/>
        <v>1</v>
      </c>
      <c r="I65" s="3661" t="s">
        <v>17544</v>
      </c>
    </row>
    <row r="66" spans="1:9" ht="39" thickBot="1">
      <c r="A66" s="3641">
        <v>59</v>
      </c>
      <c r="B66" s="3658" t="s">
        <v>17649</v>
      </c>
      <c r="C66" s="3629" t="s">
        <v>17650</v>
      </c>
      <c r="D66" s="3630">
        <v>1360</v>
      </c>
      <c r="E66" s="3629"/>
      <c r="F66" s="3659">
        <v>1</v>
      </c>
      <c r="G66" s="3660">
        <v>0</v>
      </c>
      <c r="H66" s="3660">
        <f t="shared" si="1"/>
        <v>1</v>
      </c>
      <c r="I66" s="3661" t="s">
        <v>17544</v>
      </c>
    </row>
    <row r="67" spans="1:9" ht="39" thickBot="1">
      <c r="A67" s="3641">
        <v>60</v>
      </c>
      <c r="B67" s="3658" t="s">
        <v>17651</v>
      </c>
      <c r="C67" s="3629"/>
      <c r="D67" s="3630">
        <v>0</v>
      </c>
      <c r="E67" s="3629" t="s">
        <v>17652</v>
      </c>
      <c r="F67" s="3659">
        <v>1</v>
      </c>
      <c r="G67" s="3660">
        <v>0</v>
      </c>
      <c r="H67" s="3660">
        <f t="shared" si="1"/>
        <v>1</v>
      </c>
      <c r="I67" s="3661" t="s">
        <v>17544</v>
      </c>
    </row>
    <row r="68" spans="1:9" ht="26.25" thickBot="1">
      <c r="A68" s="3641">
        <v>61</v>
      </c>
      <c r="B68" s="3658" t="s">
        <v>17653</v>
      </c>
      <c r="C68" s="3629"/>
      <c r="D68" s="3630">
        <v>0</v>
      </c>
      <c r="E68" s="3629" t="s">
        <v>17654</v>
      </c>
      <c r="F68" s="3659">
        <v>1</v>
      </c>
      <c r="G68" s="3660">
        <v>0</v>
      </c>
      <c r="H68" s="3660">
        <f t="shared" si="1"/>
        <v>1</v>
      </c>
      <c r="I68" s="3661" t="s">
        <v>17544</v>
      </c>
    </row>
    <row r="69" spans="1:9" ht="51.75" thickBot="1">
      <c r="A69" s="3641">
        <v>62</v>
      </c>
      <c r="B69" s="3668" t="s">
        <v>17655</v>
      </c>
      <c r="C69" s="3669"/>
      <c r="D69" s="3670">
        <v>0</v>
      </c>
      <c r="E69" s="3669" t="s">
        <v>17656</v>
      </c>
      <c r="F69" s="3671">
        <v>1</v>
      </c>
      <c r="G69" s="3672">
        <v>0</v>
      </c>
      <c r="H69" s="3672">
        <f t="shared" si="1"/>
        <v>1</v>
      </c>
      <c r="I69" s="3673" t="s">
        <v>17544</v>
      </c>
    </row>
    <row r="70" spans="1:9" ht="15" customHeight="1">
      <c r="A70" s="4678">
        <v>63</v>
      </c>
      <c r="B70" s="4681" t="s">
        <v>17657</v>
      </c>
      <c r="C70" s="3674"/>
      <c r="D70" s="3675"/>
      <c r="E70" s="3674"/>
      <c r="F70" s="3676">
        <v>1</v>
      </c>
      <c r="G70" s="3677">
        <v>0</v>
      </c>
      <c r="H70" s="3677">
        <f t="shared" si="1"/>
        <v>1</v>
      </c>
      <c r="I70" s="4660" t="s">
        <v>17544</v>
      </c>
    </row>
    <row r="71" spans="1:9" ht="25.5">
      <c r="A71" s="4679"/>
      <c r="B71" s="4682"/>
      <c r="C71" s="3632" t="s">
        <v>17658</v>
      </c>
      <c r="D71" s="3654">
        <v>1000</v>
      </c>
      <c r="E71" s="3653" t="s">
        <v>17659</v>
      </c>
      <c r="F71" s="3655"/>
      <c r="G71" s="3656"/>
      <c r="H71" s="3656"/>
      <c r="I71" s="4661"/>
    </row>
    <row r="72" spans="1:9" ht="25.5">
      <c r="A72" s="4679"/>
      <c r="B72" s="4682"/>
      <c r="C72" s="3632" t="s">
        <v>17658</v>
      </c>
      <c r="D72" s="3631"/>
      <c r="E72" s="3632" t="s">
        <v>17660</v>
      </c>
      <c r="F72" s="3648"/>
      <c r="G72" s="3649"/>
      <c r="H72" s="3649"/>
      <c r="I72" s="4661"/>
    </row>
    <row r="73" spans="1:9" ht="25.5">
      <c r="A73" s="4679"/>
      <c r="B73" s="4682"/>
      <c r="C73" s="3632" t="s">
        <v>17661</v>
      </c>
      <c r="D73" s="3631"/>
      <c r="E73" s="3632" t="s">
        <v>17662</v>
      </c>
      <c r="F73" s="3648"/>
      <c r="G73" s="3649"/>
      <c r="H73" s="3649"/>
      <c r="I73" s="4661"/>
    </row>
    <row r="74" spans="1:9" ht="25.5">
      <c r="A74" s="4679"/>
      <c r="B74" s="4682"/>
      <c r="C74" s="3632" t="s">
        <v>17663</v>
      </c>
      <c r="D74" s="3631"/>
      <c r="E74" s="3632" t="s">
        <v>17664</v>
      </c>
      <c r="F74" s="3648"/>
      <c r="G74" s="3649"/>
      <c r="H74" s="3649"/>
      <c r="I74" s="4661"/>
    </row>
    <row r="75" spans="1:9" ht="25.5">
      <c r="A75" s="4679"/>
      <c r="B75" s="4682"/>
      <c r="C75" s="3632" t="s">
        <v>17661</v>
      </c>
      <c r="D75" s="3631"/>
      <c r="E75" s="3632" t="s">
        <v>17665</v>
      </c>
      <c r="F75" s="3648"/>
      <c r="G75" s="3649"/>
      <c r="H75" s="3649"/>
      <c r="I75" s="4661"/>
    </row>
    <row r="76" spans="1:9" ht="25.5">
      <c r="A76" s="4679"/>
      <c r="B76" s="4682"/>
      <c r="C76" s="3632" t="s">
        <v>17661</v>
      </c>
      <c r="D76" s="3631"/>
      <c r="E76" s="3632" t="s">
        <v>17666</v>
      </c>
      <c r="F76" s="3648"/>
      <c r="G76" s="3649"/>
      <c r="H76" s="3649"/>
      <c r="I76" s="4661"/>
    </row>
    <row r="77" spans="1:9" ht="26.25" thickBot="1">
      <c r="A77" s="4680"/>
      <c r="B77" s="4683"/>
      <c r="C77" s="3678" t="s">
        <v>17661</v>
      </c>
      <c r="D77" s="3679"/>
      <c r="E77" s="3678" t="s">
        <v>17667</v>
      </c>
      <c r="F77" s="3680"/>
      <c r="G77" s="3681"/>
      <c r="H77" s="3681"/>
      <c r="I77" s="4662"/>
    </row>
    <row r="78" spans="1:9" ht="26.25" thickBot="1">
      <c r="A78" s="3682">
        <v>64</v>
      </c>
      <c r="B78" s="3658" t="s">
        <v>17668</v>
      </c>
      <c r="C78" s="3629" t="s">
        <v>17669</v>
      </c>
      <c r="D78" s="3630"/>
      <c r="E78" s="3629" t="s">
        <v>17667</v>
      </c>
      <c r="F78" s="3659">
        <v>1</v>
      </c>
      <c r="G78" s="3660">
        <v>0</v>
      </c>
      <c r="H78" s="3660">
        <f>F78-G78</f>
        <v>1</v>
      </c>
      <c r="I78" s="3683" t="s">
        <v>17544</v>
      </c>
    </row>
    <row r="79" spans="1:9" ht="15" customHeight="1">
      <c r="A79" s="4663">
        <v>65</v>
      </c>
      <c r="B79" s="4666" t="s">
        <v>17670</v>
      </c>
      <c r="C79" s="4669" t="s">
        <v>17663</v>
      </c>
      <c r="D79" s="3675">
        <v>800</v>
      </c>
      <c r="E79" s="3674" t="s">
        <v>17671</v>
      </c>
      <c r="F79" s="3676">
        <v>1</v>
      </c>
      <c r="G79" s="3677">
        <v>0</v>
      </c>
      <c r="H79" s="3677">
        <v>1</v>
      </c>
      <c r="I79" s="4660" t="s">
        <v>17544</v>
      </c>
    </row>
    <row r="80" spans="1:9">
      <c r="A80" s="4664"/>
      <c r="B80" s="4667"/>
      <c r="C80" s="4670"/>
      <c r="D80" s="3631"/>
      <c r="E80" s="3632" t="s">
        <v>17672</v>
      </c>
      <c r="F80" s="3648"/>
      <c r="G80" s="3649"/>
      <c r="H80" s="3649"/>
      <c r="I80" s="4661"/>
    </row>
    <row r="81" spans="1:9">
      <c r="A81" s="4664"/>
      <c r="B81" s="4667"/>
      <c r="C81" s="4671" t="s">
        <v>17673</v>
      </c>
      <c r="D81" s="3631"/>
      <c r="E81" s="3632" t="s">
        <v>17674</v>
      </c>
      <c r="F81" s="3648"/>
      <c r="G81" s="3649"/>
      <c r="H81" s="3649"/>
      <c r="I81" s="4661"/>
    </row>
    <row r="82" spans="1:9">
      <c r="A82" s="4664"/>
      <c r="B82" s="4667"/>
      <c r="C82" s="4670"/>
      <c r="D82" s="3631"/>
      <c r="E82" s="3632" t="s">
        <v>17675</v>
      </c>
      <c r="F82" s="3648"/>
      <c r="G82" s="3649"/>
      <c r="H82" s="3649"/>
      <c r="I82" s="4661"/>
    </row>
    <row r="83" spans="1:9">
      <c r="A83" s="4664"/>
      <c r="B83" s="4667"/>
      <c r="C83" s="4671" t="s">
        <v>17673</v>
      </c>
      <c r="D83" s="3631"/>
      <c r="E83" s="3632" t="s">
        <v>17676</v>
      </c>
      <c r="F83" s="3648"/>
      <c r="G83" s="3649"/>
      <c r="H83" s="3649"/>
      <c r="I83" s="4661"/>
    </row>
    <row r="84" spans="1:9">
      <c r="A84" s="4664"/>
      <c r="B84" s="4667"/>
      <c r="C84" s="4670"/>
      <c r="D84" s="3631"/>
      <c r="E84" s="3632" t="s">
        <v>17675</v>
      </c>
      <c r="F84" s="3648"/>
      <c r="G84" s="3649"/>
      <c r="H84" s="3649"/>
      <c r="I84" s="4661"/>
    </row>
    <row r="85" spans="1:9" ht="25.5">
      <c r="A85" s="4664"/>
      <c r="B85" s="4667"/>
      <c r="C85" s="3632" t="s">
        <v>17673</v>
      </c>
      <c r="D85" s="3631"/>
      <c r="E85" s="3632" t="s">
        <v>17667</v>
      </c>
      <c r="F85" s="3648"/>
      <c r="G85" s="3649"/>
      <c r="H85" s="3649"/>
      <c r="I85" s="4661"/>
    </row>
    <row r="86" spans="1:9">
      <c r="A86" s="4664"/>
      <c r="B86" s="4667"/>
      <c r="C86" s="3632" t="s">
        <v>17661</v>
      </c>
      <c r="D86" s="3631"/>
      <c r="E86" s="3632"/>
      <c r="F86" s="3648"/>
      <c r="G86" s="3649"/>
      <c r="H86" s="3649"/>
      <c r="I86" s="4661"/>
    </row>
    <row r="87" spans="1:9">
      <c r="A87" s="4664"/>
      <c r="B87" s="4667"/>
      <c r="C87" s="4671" t="s">
        <v>17677</v>
      </c>
      <c r="D87" s="4673"/>
      <c r="E87" s="4671" t="s">
        <v>17678</v>
      </c>
      <c r="F87" s="4675"/>
      <c r="G87" s="4690"/>
      <c r="H87" s="4690"/>
      <c r="I87" s="4661"/>
    </row>
    <row r="88" spans="1:9" ht="15.75" thickBot="1">
      <c r="A88" s="4665"/>
      <c r="B88" s="4668"/>
      <c r="C88" s="4672"/>
      <c r="D88" s="4674"/>
      <c r="E88" s="4672"/>
      <c r="F88" s="4676"/>
      <c r="G88" s="4691"/>
      <c r="H88" s="4691"/>
      <c r="I88" s="4662"/>
    </row>
    <row r="89" spans="1:9" ht="15" customHeight="1">
      <c r="A89" s="4692">
        <v>66</v>
      </c>
      <c r="B89" s="4693" t="s">
        <v>17679</v>
      </c>
      <c r="C89" s="3663" t="s">
        <v>17663</v>
      </c>
      <c r="D89" s="3664">
        <v>1700</v>
      </c>
      <c r="E89" s="3663"/>
      <c r="F89" s="3665">
        <v>1</v>
      </c>
      <c r="G89" s="3666">
        <v>0</v>
      </c>
      <c r="H89" s="3666">
        <v>1</v>
      </c>
      <c r="I89" s="4661" t="s">
        <v>17544</v>
      </c>
    </row>
    <row r="90" spans="1:9" ht="25.5">
      <c r="A90" s="4684"/>
      <c r="B90" s="4667"/>
      <c r="C90" s="3632" t="s">
        <v>17680</v>
      </c>
      <c r="D90" s="3631"/>
      <c r="E90" s="3632" t="s">
        <v>17681</v>
      </c>
      <c r="F90" s="3648"/>
      <c r="G90" s="3649"/>
      <c r="H90" s="3649"/>
      <c r="I90" s="4661"/>
    </row>
    <row r="91" spans="1:9" ht="38.25">
      <c r="A91" s="4684"/>
      <c r="B91" s="4667"/>
      <c r="C91" s="3632" t="s">
        <v>17661</v>
      </c>
      <c r="D91" s="3631"/>
      <c r="E91" s="3632" t="s">
        <v>17682</v>
      </c>
      <c r="F91" s="3648"/>
      <c r="G91" s="3649"/>
      <c r="H91" s="3649"/>
      <c r="I91" s="4687"/>
    </row>
    <row r="92" spans="1:9" ht="15" customHeight="1">
      <c r="A92" s="4684">
        <v>67</v>
      </c>
      <c r="B92" s="4685" t="s">
        <v>17683</v>
      </c>
      <c r="C92" s="3632" t="s">
        <v>17663</v>
      </c>
      <c r="D92" s="3631">
        <v>2200</v>
      </c>
      <c r="E92" s="3632"/>
      <c r="F92" s="3648">
        <v>1</v>
      </c>
      <c r="G92" s="3649">
        <v>0</v>
      </c>
      <c r="H92" s="3649">
        <v>1</v>
      </c>
      <c r="I92" s="4686" t="s">
        <v>17544</v>
      </c>
    </row>
    <row r="93" spans="1:9" ht="25.5">
      <c r="A93" s="4684"/>
      <c r="B93" s="4667"/>
      <c r="C93" s="3632" t="s">
        <v>17661</v>
      </c>
      <c r="D93" s="3631"/>
      <c r="E93" s="3632" t="s">
        <v>17684</v>
      </c>
      <c r="F93" s="3648"/>
      <c r="G93" s="3649"/>
      <c r="H93" s="3649"/>
      <c r="I93" s="4661"/>
    </row>
    <row r="94" spans="1:9" ht="25.5">
      <c r="A94" s="4684"/>
      <c r="B94" s="4667"/>
      <c r="C94" s="3632" t="s">
        <v>17661</v>
      </c>
      <c r="D94" s="3631"/>
      <c r="E94" s="3632" t="s">
        <v>17685</v>
      </c>
      <c r="F94" s="3648"/>
      <c r="G94" s="3649"/>
      <c r="H94" s="3649"/>
      <c r="I94" s="4661"/>
    </row>
    <row r="95" spans="1:9" ht="25.5">
      <c r="A95" s="4684"/>
      <c r="B95" s="4667"/>
      <c r="C95" s="3632" t="s">
        <v>17673</v>
      </c>
      <c r="D95" s="3631"/>
      <c r="E95" s="3632" t="s">
        <v>17686</v>
      </c>
      <c r="F95" s="3648"/>
      <c r="G95" s="3649"/>
      <c r="H95" s="3649"/>
      <c r="I95" s="4661"/>
    </row>
    <row r="96" spans="1:9" ht="25.5">
      <c r="A96" s="4684"/>
      <c r="B96" s="4667"/>
      <c r="C96" s="3632" t="s">
        <v>17661</v>
      </c>
      <c r="D96" s="3631"/>
      <c r="E96" s="3632" t="s">
        <v>17687</v>
      </c>
      <c r="F96" s="3648"/>
      <c r="G96" s="3649"/>
      <c r="H96" s="3649"/>
      <c r="I96" s="4661"/>
    </row>
    <row r="97" spans="1:9" ht="25.5">
      <c r="A97" s="4684"/>
      <c r="B97" s="4667"/>
      <c r="C97" s="3632" t="s">
        <v>17661</v>
      </c>
      <c r="D97" s="3631"/>
      <c r="E97" s="3632" t="s">
        <v>17681</v>
      </c>
      <c r="F97" s="3648"/>
      <c r="G97" s="3649"/>
      <c r="H97" s="3649"/>
      <c r="I97" s="4661"/>
    </row>
    <row r="98" spans="1:9" ht="25.5">
      <c r="A98" s="4684"/>
      <c r="B98" s="4667"/>
      <c r="C98" s="3632" t="s">
        <v>17661</v>
      </c>
      <c r="D98" s="3631"/>
      <c r="E98" s="3632" t="s">
        <v>17688</v>
      </c>
      <c r="F98" s="3648"/>
      <c r="G98" s="3649"/>
      <c r="H98" s="3649"/>
      <c r="I98" s="4661"/>
    </row>
    <row r="99" spans="1:9" ht="25.5">
      <c r="A99" s="4684"/>
      <c r="B99" s="4667"/>
      <c r="C99" s="3632" t="s">
        <v>17661</v>
      </c>
      <c r="D99" s="3631"/>
      <c r="E99" s="3632" t="s">
        <v>17688</v>
      </c>
      <c r="F99" s="3648"/>
      <c r="G99" s="3649"/>
      <c r="H99" s="3649"/>
      <c r="I99" s="4687"/>
    </row>
    <row r="100" spans="1:9" ht="38.25">
      <c r="A100" s="3641">
        <v>68</v>
      </c>
      <c r="B100" s="3647" t="s">
        <v>17689</v>
      </c>
      <c r="C100" s="3632"/>
      <c r="D100" s="3631">
        <v>5.65</v>
      </c>
      <c r="E100" s="3632" t="s">
        <v>17536</v>
      </c>
      <c r="F100" s="3648">
        <v>1</v>
      </c>
      <c r="G100" s="3649">
        <v>0</v>
      </c>
      <c r="H100" s="3649">
        <v>1</v>
      </c>
      <c r="I100" s="54" t="s">
        <v>17544</v>
      </c>
    </row>
    <row r="101" spans="1:9" ht="38.25">
      <c r="A101" s="3641">
        <v>69</v>
      </c>
      <c r="B101" s="3647" t="s">
        <v>17690</v>
      </c>
      <c r="C101" s="3632" t="s">
        <v>17581</v>
      </c>
      <c r="D101" s="3631">
        <v>1200</v>
      </c>
      <c r="E101" s="3632"/>
      <c r="F101" s="3648">
        <v>1</v>
      </c>
      <c r="G101" s="3649">
        <v>0</v>
      </c>
      <c r="H101" s="3649">
        <v>1</v>
      </c>
      <c r="I101" s="54" t="s">
        <v>17544</v>
      </c>
    </row>
    <row r="102" spans="1:9" ht="24">
      <c r="A102" s="3641">
        <v>70</v>
      </c>
      <c r="B102" s="3647" t="s">
        <v>17691</v>
      </c>
      <c r="C102" s="3632"/>
      <c r="D102" s="3631">
        <v>5.5</v>
      </c>
      <c r="E102" s="3632" t="s">
        <v>17536</v>
      </c>
      <c r="F102" s="3648">
        <v>1</v>
      </c>
      <c r="G102" s="3649">
        <v>0</v>
      </c>
      <c r="H102" s="3649">
        <v>1</v>
      </c>
      <c r="I102" s="54" t="s">
        <v>17544</v>
      </c>
    </row>
    <row r="103" spans="1:9" ht="24">
      <c r="A103" s="3641">
        <v>71</v>
      </c>
      <c r="B103" s="3647" t="s">
        <v>17692</v>
      </c>
      <c r="C103" s="3632" t="s">
        <v>17608</v>
      </c>
      <c r="D103" s="3631">
        <v>4</v>
      </c>
      <c r="E103" s="3632"/>
      <c r="F103" s="3648">
        <v>1</v>
      </c>
      <c r="G103" s="3649">
        <v>0</v>
      </c>
      <c r="H103" s="3649">
        <v>1</v>
      </c>
      <c r="I103" s="54" t="s">
        <v>17544</v>
      </c>
    </row>
    <row r="104" spans="1:9" ht="38.25">
      <c r="A104" s="3641">
        <v>72</v>
      </c>
      <c r="B104" s="3647" t="s">
        <v>17693</v>
      </c>
      <c r="C104" s="3632" t="s">
        <v>17581</v>
      </c>
      <c r="D104" s="3631">
        <v>245</v>
      </c>
      <c r="E104" s="3632"/>
      <c r="F104" s="3648">
        <v>1</v>
      </c>
      <c r="G104" s="3649">
        <v>0</v>
      </c>
      <c r="H104" s="3649">
        <v>1</v>
      </c>
      <c r="I104" s="54" t="s">
        <v>17544</v>
      </c>
    </row>
    <row r="105" spans="1:9" ht="25.5">
      <c r="A105" s="3641">
        <v>73</v>
      </c>
      <c r="B105" s="3647" t="s">
        <v>17694</v>
      </c>
      <c r="C105" s="3632"/>
      <c r="D105" s="3631">
        <v>6</v>
      </c>
      <c r="E105" s="3632" t="s">
        <v>17536</v>
      </c>
      <c r="F105" s="3648">
        <v>1</v>
      </c>
      <c r="G105" s="3649">
        <v>0</v>
      </c>
      <c r="H105" s="3649">
        <v>1</v>
      </c>
      <c r="I105" s="54" t="s">
        <v>17544</v>
      </c>
    </row>
    <row r="106" spans="1:9" ht="25.5">
      <c r="A106" s="3641">
        <v>74</v>
      </c>
      <c r="B106" s="3647" t="s">
        <v>17695</v>
      </c>
      <c r="C106" s="3632"/>
      <c r="D106" s="3631">
        <v>6</v>
      </c>
      <c r="E106" s="3632" t="s">
        <v>17536</v>
      </c>
      <c r="F106" s="3648">
        <v>1</v>
      </c>
      <c r="G106" s="3649">
        <v>0</v>
      </c>
      <c r="H106" s="3649">
        <v>1</v>
      </c>
      <c r="I106" s="54" t="s">
        <v>17544</v>
      </c>
    </row>
    <row r="107" spans="1:9" ht="38.25">
      <c r="A107" s="3641">
        <v>75</v>
      </c>
      <c r="B107" s="3647" t="s">
        <v>17696</v>
      </c>
      <c r="C107" s="3632"/>
      <c r="D107" s="3631">
        <v>6</v>
      </c>
      <c r="E107" s="3632" t="s">
        <v>17536</v>
      </c>
      <c r="F107" s="3648">
        <v>1</v>
      </c>
      <c r="G107" s="3649">
        <v>0</v>
      </c>
      <c r="H107" s="3649">
        <v>1</v>
      </c>
      <c r="I107" s="54" t="s">
        <v>17544</v>
      </c>
    </row>
    <row r="108" spans="1:9" ht="25.5">
      <c r="A108" s="3641">
        <v>76</v>
      </c>
      <c r="B108" s="3647" t="s">
        <v>17697</v>
      </c>
      <c r="C108" s="3632" t="s">
        <v>17581</v>
      </c>
      <c r="D108" s="3631">
        <v>79</v>
      </c>
      <c r="E108" s="3632"/>
      <c r="F108" s="3648">
        <v>1</v>
      </c>
      <c r="G108" s="3649">
        <v>0</v>
      </c>
      <c r="H108" s="3649">
        <v>1</v>
      </c>
      <c r="I108" s="54" t="s">
        <v>17544</v>
      </c>
    </row>
    <row r="109" spans="1:9" ht="38.25">
      <c r="A109" s="3641">
        <v>77</v>
      </c>
      <c r="B109" s="3647" t="s">
        <v>17698</v>
      </c>
      <c r="C109" s="3632" t="s">
        <v>17581</v>
      </c>
      <c r="D109" s="3631">
        <v>78.900000000000006</v>
      </c>
      <c r="E109" s="3632"/>
      <c r="F109" s="3648">
        <v>1</v>
      </c>
      <c r="G109" s="3649">
        <v>0</v>
      </c>
      <c r="H109" s="3649">
        <v>1</v>
      </c>
      <c r="I109" s="54" t="s">
        <v>17544</v>
      </c>
    </row>
    <row r="110" spans="1:9" ht="25.5">
      <c r="A110" s="3641">
        <v>78</v>
      </c>
      <c r="B110" s="3647" t="s">
        <v>17699</v>
      </c>
      <c r="C110" s="3632"/>
      <c r="D110" s="3631">
        <v>60</v>
      </c>
      <c r="E110" s="3632" t="s">
        <v>17536</v>
      </c>
      <c r="F110" s="3648">
        <v>1</v>
      </c>
      <c r="G110" s="3649">
        <v>0</v>
      </c>
      <c r="H110" s="3649">
        <v>1</v>
      </c>
      <c r="I110" s="54" t="s">
        <v>17544</v>
      </c>
    </row>
    <row r="111" spans="1:9" ht="25.5">
      <c r="A111" s="3641">
        <v>79</v>
      </c>
      <c r="B111" s="3647" t="s">
        <v>17700</v>
      </c>
      <c r="C111" s="3632"/>
      <c r="D111" s="3631">
        <v>70</v>
      </c>
      <c r="E111" s="3632" t="s">
        <v>17536</v>
      </c>
      <c r="F111" s="3648">
        <v>1</v>
      </c>
      <c r="G111" s="3649">
        <v>0</v>
      </c>
      <c r="H111" s="3649">
        <v>1</v>
      </c>
      <c r="I111" s="54" t="s">
        <v>17544</v>
      </c>
    </row>
    <row r="112" spans="1:9" ht="38.25">
      <c r="A112" s="3641">
        <v>80</v>
      </c>
      <c r="B112" s="3647" t="s">
        <v>17701</v>
      </c>
      <c r="C112" s="3632" t="s">
        <v>17581</v>
      </c>
      <c r="D112" s="3631">
        <v>142.5</v>
      </c>
      <c r="E112" s="3632" t="s">
        <v>17702</v>
      </c>
      <c r="F112" s="3648">
        <v>1</v>
      </c>
      <c r="G112" s="3649">
        <v>0</v>
      </c>
      <c r="H112" s="3649">
        <v>1</v>
      </c>
      <c r="I112" s="54" t="s">
        <v>17544</v>
      </c>
    </row>
    <row r="113" spans="1:9" ht="25.5">
      <c r="A113" s="3641">
        <v>81</v>
      </c>
      <c r="B113" s="3647" t="s">
        <v>17703</v>
      </c>
      <c r="C113" s="3632"/>
      <c r="D113" s="3631">
        <v>6</v>
      </c>
      <c r="E113" s="3632" t="s">
        <v>17536</v>
      </c>
      <c r="F113" s="3648">
        <v>1</v>
      </c>
      <c r="G113" s="3649">
        <v>0</v>
      </c>
      <c r="H113" s="3649">
        <v>1</v>
      </c>
      <c r="I113" s="54" t="s">
        <v>17544</v>
      </c>
    </row>
    <row r="114" spans="1:9" ht="25.5">
      <c r="A114" s="3641">
        <v>82</v>
      </c>
      <c r="B114" s="3647" t="s">
        <v>17704</v>
      </c>
      <c r="C114" s="3632"/>
      <c r="D114" s="3631">
        <v>6</v>
      </c>
      <c r="E114" s="3632" t="s">
        <v>17536</v>
      </c>
      <c r="F114" s="3648">
        <v>1</v>
      </c>
      <c r="G114" s="3649">
        <v>0</v>
      </c>
      <c r="H114" s="3649">
        <v>1</v>
      </c>
      <c r="I114" s="54" t="s">
        <v>17544</v>
      </c>
    </row>
    <row r="115" spans="1:9" ht="24">
      <c r="A115" s="3641">
        <v>83</v>
      </c>
      <c r="B115" s="3647" t="s">
        <v>17705</v>
      </c>
      <c r="C115" s="3632" t="s">
        <v>17581</v>
      </c>
      <c r="D115" s="3631">
        <v>120</v>
      </c>
      <c r="E115" s="3632"/>
      <c r="F115" s="3648">
        <v>1</v>
      </c>
      <c r="G115" s="3649">
        <v>0</v>
      </c>
      <c r="H115" s="3649">
        <v>1</v>
      </c>
      <c r="I115" s="54" t="s">
        <v>17544</v>
      </c>
    </row>
    <row r="116" spans="1:9" ht="25.5">
      <c r="A116" s="3641">
        <v>84</v>
      </c>
      <c r="B116" s="3647" t="s">
        <v>17706</v>
      </c>
      <c r="C116" s="3632"/>
      <c r="D116" s="3631">
        <v>6</v>
      </c>
      <c r="E116" s="3632" t="s">
        <v>17536</v>
      </c>
      <c r="F116" s="3648">
        <v>1</v>
      </c>
      <c r="G116" s="3649">
        <v>0</v>
      </c>
      <c r="H116" s="3649">
        <v>1</v>
      </c>
      <c r="I116" s="54" t="s">
        <v>17544</v>
      </c>
    </row>
    <row r="117" spans="1:9" ht="25.5">
      <c r="A117" s="3641">
        <v>85</v>
      </c>
      <c r="B117" s="3647" t="s">
        <v>17707</v>
      </c>
      <c r="C117" s="3632"/>
      <c r="D117" s="3631">
        <v>6</v>
      </c>
      <c r="E117" s="3632" t="s">
        <v>17536</v>
      </c>
      <c r="F117" s="3648">
        <v>1</v>
      </c>
      <c r="G117" s="3649">
        <v>0</v>
      </c>
      <c r="H117" s="3649">
        <v>1</v>
      </c>
      <c r="I117" s="54" t="s">
        <v>17544</v>
      </c>
    </row>
    <row r="118" spans="1:9" ht="25.5">
      <c r="A118" s="3641">
        <v>86</v>
      </c>
      <c r="B118" s="3647" t="s">
        <v>17708</v>
      </c>
      <c r="C118" s="3632"/>
      <c r="D118" s="3631">
        <v>4.5</v>
      </c>
      <c r="E118" s="3632" t="s">
        <v>17536</v>
      </c>
      <c r="F118" s="3648">
        <v>1</v>
      </c>
      <c r="G118" s="3649">
        <v>0</v>
      </c>
      <c r="H118" s="3649">
        <v>1</v>
      </c>
      <c r="I118" s="54" t="s">
        <v>17544</v>
      </c>
    </row>
    <row r="119" spans="1:9" ht="38.25">
      <c r="A119" s="3641">
        <v>87</v>
      </c>
      <c r="B119" s="3647" t="s">
        <v>17709</v>
      </c>
      <c r="C119" s="3632" t="s">
        <v>17581</v>
      </c>
      <c r="D119" s="3631">
        <v>150</v>
      </c>
      <c r="E119" s="3632"/>
      <c r="F119" s="3648">
        <v>1</v>
      </c>
      <c r="G119" s="3649">
        <v>0</v>
      </c>
      <c r="H119" s="3649">
        <v>1</v>
      </c>
      <c r="I119" s="54" t="s">
        <v>17544</v>
      </c>
    </row>
    <row r="120" spans="1:9" ht="25.5">
      <c r="A120" s="3641">
        <v>88</v>
      </c>
      <c r="B120" s="3647" t="s">
        <v>17710</v>
      </c>
      <c r="C120" s="3632"/>
      <c r="D120" s="3631">
        <v>6</v>
      </c>
      <c r="E120" s="3632" t="s">
        <v>17536</v>
      </c>
      <c r="F120" s="3648">
        <v>1</v>
      </c>
      <c r="G120" s="3649">
        <v>0</v>
      </c>
      <c r="H120" s="3649">
        <v>1</v>
      </c>
      <c r="I120" s="54" t="s">
        <v>17544</v>
      </c>
    </row>
    <row r="121" spans="1:9" ht="25.5">
      <c r="A121" s="3641">
        <v>89</v>
      </c>
      <c r="B121" s="3647" t="s">
        <v>17711</v>
      </c>
      <c r="C121" s="3632"/>
      <c r="D121" s="3631">
        <v>12</v>
      </c>
      <c r="E121" s="3632" t="s">
        <v>17536</v>
      </c>
      <c r="F121" s="3648">
        <v>1</v>
      </c>
      <c r="G121" s="3649">
        <v>0</v>
      </c>
      <c r="H121" s="3649">
        <v>1</v>
      </c>
      <c r="I121" s="54" t="s">
        <v>17544</v>
      </c>
    </row>
    <row r="122" spans="1:9" ht="25.5">
      <c r="A122" s="3641">
        <v>90</v>
      </c>
      <c r="B122" s="3647" t="s">
        <v>17712</v>
      </c>
      <c r="C122" s="3632" t="s">
        <v>17713</v>
      </c>
      <c r="D122" s="3631">
        <v>6</v>
      </c>
      <c r="E122" s="3632"/>
      <c r="F122" s="3648">
        <v>1</v>
      </c>
      <c r="G122" s="3649">
        <v>0</v>
      </c>
      <c r="H122" s="3649">
        <v>1</v>
      </c>
      <c r="I122" s="54" t="s">
        <v>17544</v>
      </c>
    </row>
    <row r="123" spans="1:9" ht="25.5">
      <c r="A123" s="3641">
        <v>91</v>
      </c>
      <c r="B123" s="3647" t="s">
        <v>17714</v>
      </c>
      <c r="C123" s="3632"/>
      <c r="D123" s="3631">
        <v>6</v>
      </c>
      <c r="E123" s="3632" t="s">
        <v>17536</v>
      </c>
      <c r="F123" s="3648">
        <v>1</v>
      </c>
      <c r="G123" s="3649">
        <v>0</v>
      </c>
      <c r="H123" s="3649">
        <v>1</v>
      </c>
      <c r="I123" s="54" t="s">
        <v>17544</v>
      </c>
    </row>
    <row r="124" spans="1:9" ht="25.5">
      <c r="A124" s="3641">
        <v>92</v>
      </c>
      <c r="B124" s="3647" t="s">
        <v>17715</v>
      </c>
      <c r="C124" s="3632" t="s">
        <v>17581</v>
      </c>
      <c r="D124" s="3631">
        <v>114.5</v>
      </c>
      <c r="E124" s="3632"/>
      <c r="F124" s="3648">
        <v>1</v>
      </c>
      <c r="G124" s="3649">
        <v>0</v>
      </c>
      <c r="H124" s="3649">
        <v>1</v>
      </c>
      <c r="I124" s="54" t="s">
        <v>17544</v>
      </c>
    </row>
    <row r="125" spans="1:9" ht="25.5">
      <c r="A125" s="3641">
        <v>93</v>
      </c>
      <c r="B125" s="3647" t="s">
        <v>17716</v>
      </c>
      <c r="C125" s="3632"/>
      <c r="D125" s="3631">
        <v>6</v>
      </c>
      <c r="E125" s="3632" t="s">
        <v>17536</v>
      </c>
      <c r="F125" s="3648">
        <v>1</v>
      </c>
      <c r="G125" s="3649">
        <v>0</v>
      </c>
      <c r="H125" s="3649">
        <v>1</v>
      </c>
      <c r="I125" s="54" t="s">
        <v>17544</v>
      </c>
    </row>
    <row r="126" spans="1:9" ht="25.5">
      <c r="A126" s="3641">
        <v>94</v>
      </c>
      <c r="B126" s="3647" t="s">
        <v>17717</v>
      </c>
      <c r="C126" s="3632"/>
      <c r="D126" s="3631">
        <v>6</v>
      </c>
      <c r="E126" s="3632" t="s">
        <v>17536</v>
      </c>
      <c r="F126" s="3648">
        <v>1</v>
      </c>
      <c r="G126" s="3649">
        <v>0</v>
      </c>
      <c r="H126" s="3649">
        <v>1</v>
      </c>
      <c r="I126" s="54" t="s">
        <v>17544</v>
      </c>
    </row>
    <row r="127" spans="1:9" ht="38.25">
      <c r="A127" s="3641">
        <v>95</v>
      </c>
      <c r="B127" s="3647" t="s">
        <v>17718</v>
      </c>
      <c r="C127" s="3632" t="s">
        <v>17581</v>
      </c>
      <c r="D127" s="3631">
        <v>450</v>
      </c>
      <c r="E127" s="3632"/>
      <c r="F127" s="3648">
        <v>1</v>
      </c>
      <c r="G127" s="3649">
        <v>0</v>
      </c>
      <c r="H127" s="3649">
        <v>1</v>
      </c>
      <c r="I127" s="54" t="s">
        <v>17544</v>
      </c>
    </row>
    <row r="128" spans="1:9" ht="25.5">
      <c r="A128" s="3641">
        <v>96</v>
      </c>
      <c r="B128" s="3647" t="s">
        <v>17719</v>
      </c>
      <c r="C128" s="3632"/>
      <c r="D128" s="3631">
        <v>6</v>
      </c>
      <c r="E128" s="3632" t="s">
        <v>17536</v>
      </c>
      <c r="F128" s="3648">
        <v>1</v>
      </c>
      <c r="G128" s="3649">
        <v>0</v>
      </c>
      <c r="H128" s="3649">
        <v>1</v>
      </c>
      <c r="I128" s="54" t="s">
        <v>17544</v>
      </c>
    </row>
    <row r="129" spans="1:9" ht="25.5">
      <c r="A129" s="3641">
        <v>97</v>
      </c>
      <c r="B129" s="3647" t="s">
        <v>17720</v>
      </c>
      <c r="C129" s="3632"/>
      <c r="D129" s="3631">
        <v>5.5</v>
      </c>
      <c r="E129" s="3632" t="s">
        <v>17536</v>
      </c>
      <c r="F129" s="3648">
        <v>1</v>
      </c>
      <c r="G129" s="3649">
        <v>0</v>
      </c>
      <c r="H129" s="3649">
        <v>1</v>
      </c>
      <c r="I129" s="54" t="s">
        <v>17544</v>
      </c>
    </row>
    <row r="130" spans="1:9" ht="38.25">
      <c r="A130" s="3641">
        <v>98</v>
      </c>
      <c r="B130" s="3647" t="s">
        <v>17721</v>
      </c>
      <c r="C130" s="3632"/>
      <c r="D130" s="3631">
        <v>5.5</v>
      </c>
      <c r="E130" s="3632" t="s">
        <v>17536</v>
      </c>
      <c r="F130" s="3648">
        <v>1</v>
      </c>
      <c r="G130" s="3649">
        <v>0</v>
      </c>
      <c r="H130" s="3649">
        <v>1</v>
      </c>
      <c r="I130" s="54" t="s">
        <v>17544</v>
      </c>
    </row>
    <row r="131" spans="1:9" ht="25.5">
      <c r="A131" s="3641">
        <v>99</v>
      </c>
      <c r="B131" s="3647" t="s">
        <v>17722</v>
      </c>
      <c r="C131" s="3632" t="s">
        <v>17581</v>
      </c>
      <c r="D131" s="3631">
        <v>80</v>
      </c>
      <c r="E131" s="3632"/>
      <c r="F131" s="3648">
        <v>1</v>
      </c>
      <c r="G131" s="3649">
        <v>0</v>
      </c>
      <c r="H131" s="3649">
        <v>1</v>
      </c>
      <c r="I131" s="54" t="s">
        <v>17544</v>
      </c>
    </row>
    <row r="132" spans="1:9" ht="25.5">
      <c r="A132" s="3641">
        <v>100</v>
      </c>
      <c r="B132" s="3647" t="s">
        <v>17723</v>
      </c>
      <c r="C132" s="3632" t="s">
        <v>17724</v>
      </c>
      <c r="D132" s="3631">
        <v>200</v>
      </c>
      <c r="E132" s="3632"/>
      <c r="F132" s="3648">
        <v>1</v>
      </c>
      <c r="G132" s="3649">
        <v>0</v>
      </c>
      <c r="H132" s="3649">
        <v>1</v>
      </c>
      <c r="I132" s="54" t="s">
        <v>17544</v>
      </c>
    </row>
    <row r="133" spans="1:9" ht="38.25">
      <c r="A133" s="3641">
        <v>101</v>
      </c>
      <c r="B133" s="3647" t="s">
        <v>17725</v>
      </c>
      <c r="C133" s="3632"/>
      <c r="D133" s="3631">
        <v>5</v>
      </c>
      <c r="E133" s="3632" t="s">
        <v>17726</v>
      </c>
      <c r="F133" s="3648">
        <v>1</v>
      </c>
      <c r="G133" s="3649">
        <v>0</v>
      </c>
      <c r="H133" s="3649">
        <v>1</v>
      </c>
      <c r="I133" s="54" t="s">
        <v>17544</v>
      </c>
    </row>
    <row r="134" spans="1:9" ht="25.5">
      <c r="A134" s="3641">
        <v>102</v>
      </c>
      <c r="B134" s="3647" t="s">
        <v>17727</v>
      </c>
      <c r="C134" s="3632" t="s">
        <v>17581</v>
      </c>
      <c r="D134" s="3631">
        <v>36</v>
      </c>
      <c r="E134" s="3632"/>
      <c r="F134" s="3648">
        <v>1</v>
      </c>
      <c r="G134" s="3649">
        <v>0</v>
      </c>
      <c r="H134" s="3649">
        <v>1</v>
      </c>
      <c r="I134" s="54" t="s">
        <v>17544</v>
      </c>
    </row>
    <row r="135" spans="1:9" ht="38.25">
      <c r="A135" s="3641">
        <v>103</v>
      </c>
      <c r="B135" s="3647" t="s">
        <v>17728</v>
      </c>
      <c r="C135" s="3632" t="s">
        <v>17729</v>
      </c>
      <c r="D135" s="3631">
        <v>5</v>
      </c>
      <c r="E135" s="3632"/>
      <c r="F135" s="3648">
        <v>1</v>
      </c>
      <c r="G135" s="3649">
        <v>0</v>
      </c>
      <c r="H135" s="3649">
        <v>1</v>
      </c>
      <c r="I135" s="54" t="s">
        <v>17544</v>
      </c>
    </row>
    <row r="136" spans="1:9" ht="38.25">
      <c r="A136" s="3641">
        <v>104</v>
      </c>
      <c r="B136" s="3647" t="s">
        <v>17730</v>
      </c>
      <c r="C136" s="3632" t="s">
        <v>17729</v>
      </c>
      <c r="D136" s="3631">
        <v>5</v>
      </c>
      <c r="E136" s="3632"/>
      <c r="F136" s="3648">
        <v>1</v>
      </c>
      <c r="G136" s="3649">
        <v>0</v>
      </c>
      <c r="H136" s="3649">
        <v>1</v>
      </c>
      <c r="I136" s="54" t="s">
        <v>17544</v>
      </c>
    </row>
    <row r="137" spans="1:9" ht="25.5">
      <c r="A137" s="3641">
        <v>105</v>
      </c>
      <c r="B137" s="3647" t="s">
        <v>17731</v>
      </c>
      <c r="C137" s="3632" t="s">
        <v>17581</v>
      </c>
      <c r="D137" s="3631">
        <v>480</v>
      </c>
      <c r="E137" s="3632"/>
      <c r="F137" s="3648">
        <v>1</v>
      </c>
      <c r="G137" s="3649">
        <v>0</v>
      </c>
      <c r="H137" s="3649">
        <v>1</v>
      </c>
      <c r="I137" s="54" t="s">
        <v>17544</v>
      </c>
    </row>
    <row r="138" spans="1:9" ht="25.5">
      <c r="A138" s="3641">
        <v>106</v>
      </c>
      <c r="B138" s="3647" t="s">
        <v>17732</v>
      </c>
      <c r="C138" s="3632" t="s">
        <v>17581</v>
      </c>
      <c r="D138" s="3631">
        <v>620</v>
      </c>
      <c r="E138" s="3632"/>
      <c r="F138" s="3648">
        <v>1</v>
      </c>
      <c r="G138" s="3649">
        <v>0</v>
      </c>
      <c r="H138" s="3649">
        <v>1</v>
      </c>
      <c r="I138" s="54" t="s">
        <v>17544</v>
      </c>
    </row>
    <row r="139" spans="1:9" ht="25.5">
      <c r="A139" s="3641">
        <v>107</v>
      </c>
      <c r="B139" s="3647" t="s">
        <v>17733</v>
      </c>
      <c r="C139" s="3632" t="s">
        <v>17581</v>
      </c>
      <c r="D139" s="3631">
        <v>510</v>
      </c>
      <c r="E139" s="3632"/>
      <c r="F139" s="3648">
        <v>1</v>
      </c>
      <c r="G139" s="3649">
        <v>0</v>
      </c>
      <c r="H139" s="3649">
        <v>1</v>
      </c>
      <c r="I139" s="54" t="s">
        <v>17544</v>
      </c>
    </row>
    <row r="140" spans="1:9" ht="25.5">
      <c r="A140" s="3641">
        <v>108</v>
      </c>
      <c r="B140" s="3647" t="s">
        <v>17734</v>
      </c>
      <c r="C140" s="3632" t="s">
        <v>17581</v>
      </c>
      <c r="D140" s="3631">
        <v>146</v>
      </c>
      <c r="E140" s="3632"/>
      <c r="F140" s="3648">
        <v>1</v>
      </c>
      <c r="G140" s="3649">
        <v>0</v>
      </c>
      <c r="H140" s="3649">
        <v>1</v>
      </c>
      <c r="I140" s="54" t="s">
        <v>17544</v>
      </c>
    </row>
    <row r="141" spans="1:9" ht="25.5">
      <c r="A141" s="3641">
        <v>109</v>
      </c>
      <c r="B141" s="3647" t="s">
        <v>17735</v>
      </c>
      <c r="C141" s="3632" t="s">
        <v>17581</v>
      </c>
      <c r="D141" s="3631">
        <v>200</v>
      </c>
      <c r="E141" s="3632"/>
      <c r="F141" s="3648">
        <v>1</v>
      </c>
      <c r="G141" s="3649">
        <v>0</v>
      </c>
      <c r="H141" s="3649">
        <v>1</v>
      </c>
      <c r="I141" s="54" t="s">
        <v>17544</v>
      </c>
    </row>
    <row r="142" spans="1:9" ht="25.5">
      <c r="A142" s="3641">
        <v>110</v>
      </c>
      <c r="B142" s="3647" t="s">
        <v>17736</v>
      </c>
      <c r="C142" s="3632" t="s">
        <v>17581</v>
      </c>
      <c r="D142" s="3631">
        <v>304</v>
      </c>
      <c r="E142" s="3632"/>
      <c r="F142" s="3648">
        <v>1</v>
      </c>
      <c r="G142" s="3649">
        <v>0</v>
      </c>
      <c r="H142" s="3649">
        <v>1</v>
      </c>
      <c r="I142" s="54" t="s">
        <v>17544</v>
      </c>
    </row>
    <row r="143" spans="1:9" ht="51">
      <c r="A143" s="3641">
        <v>111</v>
      </c>
      <c r="B143" s="3647" t="s">
        <v>17737</v>
      </c>
      <c r="C143" s="3632" t="s">
        <v>17738</v>
      </c>
      <c r="D143" s="3631">
        <v>420</v>
      </c>
      <c r="E143" s="3632" t="s">
        <v>17536</v>
      </c>
      <c r="F143" s="3648">
        <v>1</v>
      </c>
      <c r="G143" s="3649">
        <v>0</v>
      </c>
      <c r="H143" s="3649">
        <v>1</v>
      </c>
      <c r="I143" s="54" t="s">
        <v>17544</v>
      </c>
    </row>
    <row r="144" spans="1:9" ht="25.5">
      <c r="A144" s="3641">
        <v>112</v>
      </c>
      <c r="B144" s="3647" t="s">
        <v>17739</v>
      </c>
      <c r="C144" s="3632"/>
      <c r="D144" s="3631">
        <v>6</v>
      </c>
      <c r="E144" s="3632" t="s">
        <v>17536</v>
      </c>
      <c r="F144" s="3648">
        <v>1</v>
      </c>
      <c r="G144" s="3649">
        <v>0</v>
      </c>
      <c r="H144" s="3649">
        <v>1</v>
      </c>
      <c r="I144" s="54" t="s">
        <v>17544</v>
      </c>
    </row>
    <row r="145" spans="1:9" ht="25.5">
      <c r="A145" s="3641">
        <v>113</v>
      </c>
      <c r="B145" s="3647" t="s">
        <v>17740</v>
      </c>
      <c r="C145" s="3632" t="s">
        <v>17581</v>
      </c>
      <c r="D145" s="3631">
        <v>725</v>
      </c>
      <c r="E145" s="3632"/>
      <c r="F145" s="3648">
        <v>1</v>
      </c>
      <c r="G145" s="3649">
        <v>0</v>
      </c>
      <c r="H145" s="3649">
        <v>1</v>
      </c>
      <c r="I145" s="54" t="s">
        <v>17544</v>
      </c>
    </row>
    <row r="146" spans="1:9" ht="38.25">
      <c r="A146" s="3641">
        <v>114</v>
      </c>
      <c r="B146" s="3647" t="s">
        <v>17741</v>
      </c>
      <c r="C146" s="3632"/>
      <c r="D146" s="3631">
        <v>56</v>
      </c>
      <c r="E146" s="3632" t="s">
        <v>17536</v>
      </c>
      <c r="F146" s="3648">
        <v>1</v>
      </c>
      <c r="G146" s="3649">
        <v>0</v>
      </c>
      <c r="H146" s="3649">
        <v>1</v>
      </c>
      <c r="I146" s="54" t="s">
        <v>17544</v>
      </c>
    </row>
    <row r="147" spans="1:9" ht="25.5">
      <c r="A147" s="3641">
        <v>115</v>
      </c>
      <c r="B147" s="3647" t="s">
        <v>17742</v>
      </c>
      <c r="C147" s="3632" t="s">
        <v>17729</v>
      </c>
      <c r="D147" s="3631">
        <v>6</v>
      </c>
      <c r="E147" s="3632"/>
      <c r="F147" s="3648">
        <v>1</v>
      </c>
      <c r="G147" s="3649">
        <v>0</v>
      </c>
      <c r="H147" s="3649">
        <v>1</v>
      </c>
      <c r="I147" s="54" t="s">
        <v>17544</v>
      </c>
    </row>
    <row r="148" spans="1:9" ht="25.5">
      <c r="A148" s="3641">
        <v>116</v>
      </c>
      <c r="B148" s="3647" t="s">
        <v>17743</v>
      </c>
      <c r="C148" s="3632" t="s">
        <v>17581</v>
      </c>
      <c r="D148" s="3631">
        <v>2489</v>
      </c>
      <c r="E148" s="3632"/>
      <c r="F148" s="3648">
        <v>1</v>
      </c>
      <c r="G148" s="3649">
        <v>0</v>
      </c>
      <c r="H148" s="3649">
        <v>1</v>
      </c>
      <c r="I148" s="54" t="s">
        <v>17544</v>
      </c>
    </row>
    <row r="149" spans="1:9" ht="25.5">
      <c r="A149" s="3641">
        <v>117</v>
      </c>
      <c r="B149" s="3647" t="s">
        <v>17744</v>
      </c>
      <c r="C149" s="3632" t="s">
        <v>17581</v>
      </c>
      <c r="D149" s="3631">
        <v>85</v>
      </c>
      <c r="E149" s="3632"/>
      <c r="F149" s="3648">
        <v>1</v>
      </c>
      <c r="G149" s="3649">
        <v>0</v>
      </c>
      <c r="H149" s="3649">
        <v>1</v>
      </c>
      <c r="I149" s="54" t="s">
        <v>17544</v>
      </c>
    </row>
    <row r="150" spans="1:9" ht="25.5">
      <c r="A150" s="3641">
        <v>118</v>
      </c>
      <c r="B150" s="3647" t="s">
        <v>17745</v>
      </c>
      <c r="C150" s="3632"/>
      <c r="D150" s="3631">
        <v>89</v>
      </c>
      <c r="E150" s="3632" t="s">
        <v>17536</v>
      </c>
      <c r="F150" s="3648">
        <v>1</v>
      </c>
      <c r="G150" s="3649">
        <v>0</v>
      </c>
      <c r="H150" s="3649">
        <v>1</v>
      </c>
      <c r="I150" s="54" t="s">
        <v>17544</v>
      </c>
    </row>
    <row r="151" spans="1:9" ht="25.5">
      <c r="A151" s="3641">
        <v>119</v>
      </c>
      <c r="B151" s="3647" t="s">
        <v>17746</v>
      </c>
      <c r="C151" s="3632"/>
      <c r="D151" s="3631">
        <v>72</v>
      </c>
      <c r="E151" s="3632" t="s">
        <v>17536</v>
      </c>
      <c r="F151" s="3648">
        <v>1</v>
      </c>
      <c r="G151" s="3649">
        <v>0</v>
      </c>
      <c r="H151" s="3649">
        <v>1</v>
      </c>
      <c r="I151" s="54" t="s">
        <v>17544</v>
      </c>
    </row>
    <row r="152" spans="1:9" ht="25.5">
      <c r="A152" s="3641">
        <v>120</v>
      </c>
      <c r="B152" s="3647" t="s">
        <v>17747</v>
      </c>
      <c r="C152" s="3632" t="s">
        <v>17581</v>
      </c>
      <c r="D152" s="3631">
        <v>726</v>
      </c>
      <c r="E152" s="3632"/>
      <c r="F152" s="3648">
        <v>1</v>
      </c>
      <c r="G152" s="3649">
        <v>0</v>
      </c>
      <c r="H152" s="3649">
        <v>1</v>
      </c>
      <c r="I152" s="54" t="s">
        <v>17544</v>
      </c>
    </row>
    <row r="153" spans="1:9" ht="25.5">
      <c r="A153" s="3641">
        <v>121</v>
      </c>
      <c r="B153" s="3647" t="s">
        <v>17748</v>
      </c>
      <c r="C153" s="3632" t="s">
        <v>17581</v>
      </c>
      <c r="D153" s="3631">
        <v>300</v>
      </c>
      <c r="E153" s="3632"/>
      <c r="F153" s="3648">
        <v>1</v>
      </c>
      <c r="G153" s="3649">
        <v>0</v>
      </c>
      <c r="H153" s="3649">
        <v>1</v>
      </c>
      <c r="I153" s="54" t="s">
        <v>17544</v>
      </c>
    </row>
    <row r="154" spans="1:9" ht="25.5">
      <c r="A154" s="3641">
        <v>122</v>
      </c>
      <c r="B154" s="3647" t="s">
        <v>17749</v>
      </c>
      <c r="C154" s="3632" t="s">
        <v>17726</v>
      </c>
      <c r="D154" s="3631">
        <v>146</v>
      </c>
      <c r="E154" s="3632"/>
      <c r="F154" s="3648">
        <v>1</v>
      </c>
      <c r="G154" s="3649">
        <v>0</v>
      </c>
      <c r="H154" s="3649">
        <v>1</v>
      </c>
      <c r="I154" s="54" t="s">
        <v>17544</v>
      </c>
    </row>
    <row r="155" spans="1:9" ht="25.5">
      <c r="A155" s="3641">
        <v>123</v>
      </c>
      <c r="B155" s="3647" t="s">
        <v>17750</v>
      </c>
      <c r="C155" s="3632" t="s">
        <v>17581</v>
      </c>
      <c r="D155" s="3631">
        <v>8</v>
      </c>
      <c r="E155" s="3632"/>
      <c r="F155" s="3648">
        <v>1</v>
      </c>
      <c r="G155" s="3649">
        <v>0</v>
      </c>
      <c r="H155" s="3649">
        <v>1</v>
      </c>
      <c r="I155" s="54" t="s">
        <v>17544</v>
      </c>
    </row>
    <row r="156" spans="1:9" ht="25.5">
      <c r="A156" s="3641">
        <v>124</v>
      </c>
      <c r="B156" s="3647" t="s">
        <v>17751</v>
      </c>
      <c r="C156" s="3632" t="s">
        <v>17581</v>
      </c>
      <c r="D156" s="3631">
        <v>57</v>
      </c>
      <c r="E156" s="3632"/>
      <c r="F156" s="3648">
        <v>1</v>
      </c>
      <c r="G156" s="3649">
        <v>0</v>
      </c>
      <c r="H156" s="3649">
        <v>1</v>
      </c>
      <c r="I156" s="54" t="s">
        <v>17544</v>
      </c>
    </row>
    <row r="157" spans="1:9" ht="25.5">
      <c r="A157" s="3641">
        <v>125</v>
      </c>
      <c r="B157" s="3647" t="s">
        <v>17752</v>
      </c>
      <c r="C157" s="3632" t="s">
        <v>17581</v>
      </c>
      <c r="D157" s="3631">
        <v>420</v>
      </c>
      <c r="E157" s="3632"/>
      <c r="F157" s="3648">
        <v>1</v>
      </c>
      <c r="G157" s="3649">
        <v>0</v>
      </c>
      <c r="H157" s="3649">
        <v>1</v>
      </c>
      <c r="I157" s="54" t="s">
        <v>17544</v>
      </c>
    </row>
    <row r="158" spans="1:9" ht="38.25">
      <c r="A158" s="3641">
        <v>126</v>
      </c>
      <c r="B158" s="3647" t="s">
        <v>17753</v>
      </c>
      <c r="C158" s="3632" t="s">
        <v>17581</v>
      </c>
      <c r="D158" s="3631">
        <v>12</v>
      </c>
      <c r="E158" s="3632" t="s">
        <v>17536</v>
      </c>
      <c r="F158" s="3648">
        <v>1</v>
      </c>
      <c r="G158" s="3649">
        <v>0</v>
      </c>
      <c r="H158" s="3649">
        <v>1</v>
      </c>
      <c r="I158" s="54" t="s">
        <v>17544</v>
      </c>
    </row>
    <row r="159" spans="1:9" ht="25.5">
      <c r="A159" s="3641">
        <v>127</v>
      </c>
      <c r="B159" s="3647" t="s">
        <v>17754</v>
      </c>
      <c r="C159" s="3632" t="s">
        <v>17581</v>
      </c>
      <c r="D159" s="3631">
        <v>1200</v>
      </c>
      <c r="E159" s="3632"/>
      <c r="F159" s="3648">
        <v>1</v>
      </c>
      <c r="G159" s="3649">
        <v>0</v>
      </c>
      <c r="H159" s="3649">
        <v>1</v>
      </c>
      <c r="I159" s="54" t="s">
        <v>17544</v>
      </c>
    </row>
    <row r="160" spans="1:9" ht="25.5">
      <c r="A160" s="3641">
        <v>128</v>
      </c>
      <c r="B160" s="3647" t="s">
        <v>17755</v>
      </c>
      <c r="C160" s="3632" t="s">
        <v>17581</v>
      </c>
      <c r="D160" s="3631">
        <v>45</v>
      </c>
      <c r="E160" s="3632"/>
      <c r="F160" s="3648">
        <v>1</v>
      </c>
      <c r="G160" s="3649">
        <v>0</v>
      </c>
      <c r="H160" s="3649">
        <v>1</v>
      </c>
      <c r="I160" s="54" t="s">
        <v>17544</v>
      </c>
    </row>
    <row r="161" spans="1:9" ht="38.25">
      <c r="A161" s="3641">
        <v>129</v>
      </c>
      <c r="B161" s="3647" t="s">
        <v>17756</v>
      </c>
      <c r="C161" s="3632"/>
      <c r="D161" s="3631">
        <v>10</v>
      </c>
      <c r="E161" s="3632" t="s">
        <v>17536</v>
      </c>
      <c r="F161" s="3648">
        <v>1</v>
      </c>
      <c r="G161" s="3649">
        <v>0</v>
      </c>
      <c r="H161" s="3649">
        <v>1</v>
      </c>
      <c r="I161" s="54" t="s">
        <v>17544</v>
      </c>
    </row>
    <row r="162" spans="1:9" ht="25.5">
      <c r="A162" s="3641">
        <v>130</v>
      </c>
      <c r="B162" s="3647" t="s">
        <v>17757</v>
      </c>
      <c r="C162" s="3632" t="s">
        <v>17581</v>
      </c>
      <c r="D162" s="3631">
        <v>67</v>
      </c>
      <c r="E162" s="3632"/>
      <c r="F162" s="3648">
        <v>1</v>
      </c>
      <c r="G162" s="3649">
        <v>0</v>
      </c>
      <c r="H162" s="3649">
        <v>1</v>
      </c>
      <c r="I162" s="54" t="s">
        <v>17544</v>
      </c>
    </row>
    <row r="163" spans="1:9" ht="38.25">
      <c r="A163" s="3641">
        <v>131</v>
      </c>
      <c r="B163" s="3647" t="s">
        <v>17758</v>
      </c>
      <c r="C163" s="3632"/>
      <c r="D163" s="3631">
        <v>6</v>
      </c>
      <c r="E163" s="3632" t="s">
        <v>17536</v>
      </c>
      <c r="F163" s="3648">
        <v>1</v>
      </c>
      <c r="G163" s="3649">
        <v>0</v>
      </c>
      <c r="H163" s="3649">
        <v>1</v>
      </c>
      <c r="I163" s="54" t="s">
        <v>17544</v>
      </c>
    </row>
    <row r="164" spans="1:9" ht="25.5">
      <c r="A164" s="3641">
        <v>132</v>
      </c>
      <c r="B164" s="3647" t="s">
        <v>17759</v>
      </c>
      <c r="C164" s="3632" t="s">
        <v>17581</v>
      </c>
      <c r="D164" s="3631">
        <v>1061</v>
      </c>
      <c r="E164" s="3632"/>
      <c r="F164" s="3648">
        <v>1</v>
      </c>
      <c r="G164" s="3649">
        <v>0</v>
      </c>
      <c r="H164" s="3649">
        <v>1</v>
      </c>
      <c r="I164" s="54" t="s">
        <v>17544</v>
      </c>
    </row>
    <row r="165" spans="1:9" ht="25.5">
      <c r="A165" s="3641">
        <v>133</v>
      </c>
      <c r="B165" s="3647" t="s">
        <v>17760</v>
      </c>
      <c r="C165" s="3632" t="s">
        <v>17581</v>
      </c>
      <c r="D165" s="3631">
        <v>560</v>
      </c>
      <c r="E165" s="3632"/>
      <c r="F165" s="3648">
        <v>1</v>
      </c>
      <c r="G165" s="3649">
        <v>0</v>
      </c>
      <c r="H165" s="3649">
        <v>1</v>
      </c>
      <c r="I165" s="54" t="s">
        <v>17544</v>
      </c>
    </row>
    <row r="166" spans="1:9" ht="38.25">
      <c r="A166" s="3641">
        <v>134</v>
      </c>
      <c r="B166" s="3647" t="s">
        <v>17761</v>
      </c>
      <c r="C166" s="3632"/>
      <c r="D166" s="3631">
        <v>0</v>
      </c>
      <c r="E166" s="3632" t="s">
        <v>17762</v>
      </c>
      <c r="F166" s="3648">
        <v>1</v>
      </c>
      <c r="G166" s="3649">
        <v>0</v>
      </c>
      <c r="H166" s="3649">
        <v>1</v>
      </c>
      <c r="I166" s="54" t="s">
        <v>17544</v>
      </c>
    </row>
    <row r="167" spans="1:9" ht="38.25">
      <c r="A167" s="3641">
        <v>135</v>
      </c>
      <c r="B167" s="3647" t="s">
        <v>17763</v>
      </c>
      <c r="C167" s="3632"/>
      <c r="D167" s="3631">
        <v>0</v>
      </c>
      <c r="E167" s="3632" t="s">
        <v>17764</v>
      </c>
      <c r="F167" s="3648">
        <v>1</v>
      </c>
      <c r="G167" s="3649">
        <v>0</v>
      </c>
      <c r="H167" s="3649">
        <v>1</v>
      </c>
      <c r="I167" s="54" t="s">
        <v>17544</v>
      </c>
    </row>
    <row r="168" spans="1:9" ht="38.25">
      <c r="A168" s="3641">
        <v>136</v>
      </c>
      <c r="B168" s="3647" t="s">
        <v>17765</v>
      </c>
      <c r="C168" s="3632"/>
      <c r="D168" s="3631">
        <v>0</v>
      </c>
      <c r="E168" s="3632" t="s">
        <v>17766</v>
      </c>
      <c r="F168" s="3648">
        <v>1</v>
      </c>
      <c r="G168" s="3649">
        <v>0</v>
      </c>
      <c r="H168" s="3649">
        <v>1</v>
      </c>
      <c r="I168" s="54" t="s">
        <v>17544</v>
      </c>
    </row>
    <row r="169" spans="1:9" ht="25.5">
      <c r="A169" s="3641">
        <v>137</v>
      </c>
      <c r="B169" s="3647" t="s">
        <v>17767</v>
      </c>
      <c r="C169" s="3632"/>
      <c r="D169" s="3631">
        <v>0</v>
      </c>
      <c r="E169" s="3632" t="s">
        <v>17768</v>
      </c>
      <c r="F169" s="3648">
        <v>1</v>
      </c>
      <c r="G169" s="3649">
        <v>0</v>
      </c>
      <c r="H169" s="3649">
        <v>1</v>
      </c>
      <c r="I169" s="54" t="s">
        <v>17544</v>
      </c>
    </row>
    <row r="170" spans="1:9" ht="25.5">
      <c r="A170" s="3641">
        <v>138</v>
      </c>
      <c r="B170" s="3647" t="s">
        <v>17769</v>
      </c>
      <c r="C170" s="3632"/>
      <c r="D170" s="3631">
        <v>0</v>
      </c>
      <c r="E170" s="3632" t="s">
        <v>17770</v>
      </c>
      <c r="F170" s="3648">
        <v>1</v>
      </c>
      <c r="G170" s="3649">
        <v>0</v>
      </c>
      <c r="H170" s="3649">
        <v>1</v>
      </c>
      <c r="I170" s="54" t="s">
        <v>17544</v>
      </c>
    </row>
    <row r="171" spans="1:9" ht="38.25">
      <c r="A171" s="3641">
        <v>139</v>
      </c>
      <c r="B171" s="3647" t="s">
        <v>17771</v>
      </c>
      <c r="C171" s="3632"/>
      <c r="D171" s="3631">
        <v>11</v>
      </c>
      <c r="E171" s="3632" t="s">
        <v>17536</v>
      </c>
      <c r="F171" s="3648">
        <v>1</v>
      </c>
      <c r="G171" s="3649">
        <v>0</v>
      </c>
      <c r="H171" s="3649">
        <v>1</v>
      </c>
      <c r="I171" s="54" t="s">
        <v>17544</v>
      </c>
    </row>
    <row r="172" spans="1:9" ht="25.5">
      <c r="A172" s="3641">
        <v>140</v>
      </c>
      <c r="B172" s="3647" t="s">
        <v>17772</v>
      </c>
      <c r="C172" s="3632"/>
      <c r="D172" s="3631">
        <v>0</v>
      </c>
      <c r="E172" s="3632" t="s">
        <v>17773</v>
      </c>
      <c r="F172" s="3648">
        <v>1</v>
      </c>
      <c r="G172" s="3649">
        <v>0</v>
      </c>
      <c r="H172" s="3649">
        <v>1</v>
      </c>
      <c r="I172" s="54" t="s">
        <v>17544</v>
      </c>
    </row>
    <row r="173" spans="1:9" ht="38.25">
      <c r="A173" s="3641">
        <v>141</v>
      </c>
      <c r="B173" s="3647" t="s">
        <v>17774</v>
      </c>
      <c r="C173" s="3632"/>
      <c r="D173" s="3631">
        <v>0</v>
      </c>
      <c r="E173" s="3632" t="s">
        <v>17775</v>
      </c>
      <c r="F173" s="3648">
        <v>1</v>
      </c>
      <c r="G173" s="3649">
        <v>0</v>
      </c>
      <c r="H173" s="3649">
        <v>1</v>
      </c>
      <c r="I173" s="54" t="s">
        <v>17544</v>
      </c>
    </row>
    <row r="174" spans="1:9" ht="38.25">
      <c r="A174" s="3641">
        <v>142</v>
      </c>
      <c r="B174" s="3647" t="s">
        <v>17776</v>
      </c>
      <c r="C174" s="3632"/>
      <c r="D174" s="3631">
        <v>0</v>
      </c>
      <c r="E174" s="3632" t="s">
        <v>17777</v>
      </c>
      <c r="F174" s="3648">
        <v>1</v>
      </c>
      <c r="G174" s="3649">
        <v>0</v>
      </c>
      <c r="H174" s="3649">
        <v>1</v>
      </c>
      <c r="I174" s="54" t="s">
        <v>17544</v>
      </c>
    </row>
    <row r="175" spans="1:9" ht="25.5">
      <c r="A175" s="3641">
        <v>143</v>
      </c>
      <c r="B175" s="3647" t="s">
        <v>17778</v>
      </c>
      <c r="C175" s="3632" t="s">
        <v>17779</v>
      </c>
      <c r="D175" s="3631">
        <v>75</v>
      </c>
      <c r="E175" s="3632"/>
      <c r="F175" s="3648">
        <v>1</v>
      </c>
      <c r="G175" s="3649">
        <v>0</v>
      </c>
      <c r="H175" s="3649">
        <v>1</v>
      </c>
      <c r="I175" s="54" t="s">
        <v>17544</v>
      </c>
    </row>
    <row r="176" spans="1:9" ht="38.25">
      <c r="A176" s="3641">
        <v>144</v>
      </c>
      <c r="B176" s="3647" t="s">
        <v>17780</v>
      </c>
      <c r="C176" s="3632"/>
      <c r="D176" s="3631">
        <v>0</v>
      </c>
      <c r="E176" s="3632" t="s">
        <v>17781</v>
      </c>
      <c r="F176" s="3648">
        <v>1</v>
      </c>
      <c r="G176" s="3649">
        <v>0</v>
      </c>
      <c r="H176" s="3649">
        <v>1</v>
      </c>
      <c r="I176" s="54" t="s">
        <v>17544</v>
      </c>
    </row>
    <row r="177" spans="1:9" ht="38.25">
      <c r="A177" s="3641">
        <v>145</v>
      </c>
      <c r="B177" s="3647" t="s">
        <v>17782</v>
      </c>
      <c r="C177" s="3632"/>
      <c r="D177" s="3631">
        <v>0</v>
      </c>
      <c r="E177" s="3632" t="s">
        <v>17783</v>
      </c>
      <c r="F177" s="3648">
        <v>1</v>
      </c>
      <c r="G177" s="3649">
        <v>0</v>
      </c>
      <c r="H177" s="3649">
        <v>1</v>
      </c>
      <c r="I177" s="54" t="s">
        <v>17544</v>
      </c>
    </row>
    <row r="178" spans="1:9" ht="25.5">
      <c r="A178" s="3641">
        <v>146</v>
      </c>
      <c r="B178" s="3647" t="s">
        <v>17784</v>
      </c>
      <c r="C178" s="3632"/>
      <c r="D178" s="3631">
        <v>0</v>
      </c>
      <c r="E178" s="3632" t="s">
        <v>17783</v>
      </c>
      <c r="F178" s="3648">
        <v>1</v>
      </c>
      <c r="G178" s="3649">
        <v>0</v>
      </c>
      <c r="H178" s="3649">
        <v>1</v>
      </c>
      <c r="I178" s="54" t="s">
        <v>17544</v>
      </c>
    </row>
    <row r="179" spans="1:9" ht="38.25">
      <c r="A179" s="3641">
        <v>147</v>
      </c>
      <c r="B179" s="3647" t="s">
        <v>17785</v>
      </c>
      <c r="C179" s="3632" t="s">
        <v>17786</v>
      </c>
      <c r="D179" s="3631">
        <v>250</v>
      </c>
      <c r="E179" s="3632"/>
      <c r="F179" s="3648">
        <v>1</v>
      </c>
      <c r="G179" s="3649">
        <v>0</v>
      </c>
      <c r="H179" s="3649">
        <v>1</v>
      </c>
      <c r="I179" s="54" t="s">
        <v>17544</v>
      </c>
    </row>
    <row r="180" spans="1:9" ht="38.25">
      <c r="A180" s="3641">
        <v>148</v>
      </c>
      <c r="B180" s="3647" t="s">
        <v>17787</v>
      </c>
      <c r="C180" s="3632" t="s">
        <v>17779</v>
      </c>
      <c r="D180" s="3631">
        <v>650</v>
      </c>
      <c r="E180" s="3632"/>
      <c r="F180" s="3648">
        <v>1</v>
      </c>
      <c r="G180" s="3649">
        <v>0</v>
      </c>
      <c r="H180" s="3649">
        <v>1</v>
      </c>
      <c r="I180" s="54" t="s">
        <v>17544</v>
      </c>
    </row>
    <row r="181" spans="1:9" ht="38.25">
      <c r="A181" s="3641">
        <v>149</v>
      </c>
      <c r="B181" s="3647" t="s">
        <v>17788</v>
      </c>
      <c r="C181" s="3632" t="s">
        <v>17779</v>
      </c>
      <c r="D181" s="3631">
        <v>260</v>
      </c>
      <c r="E181" s="3632"/>
      <c r="F181" s="3648">
        <v>1</v>
      </c>
      <c r="G181" s="3649">
        <v>0</v>
      </c>
      <c r="H181" s="3649">
        <v>1</v>
      </c>
      <c r="I181" s="54" t="s">
        <v>17544</v>
      </c>
    </row>
    <row r="182" spans="1:9" ht="25.5">
      <c r="A182" s="3641">
        <v>150</v>
      </c>
      <c r="B182" s="3647" t="s">
        <v>17789</v>
      </c>
      <c r="C182" s="3632" t="s">
        <v>17729</v>
      </c>
      <c r="D182" s="3631">
        <v>335</v>
      </c>
      <c r="E182" s="3632"/>
      <c r="F182" s="3648">
        <v>1</v>
      </c>
      <c r="G182" s="3649">
        <v>0</v>
      </c>
      <c r="H182" s="3649">
        <v>1</v>
      </c>
      <c r="I182" s="54" t="s">
        <v>17544</v>
      </c>
    </row>
    <row r="183" spans="1:9" ht="38.25">
      <c r="A183" s="3641">
        <v>151</v>
      </c>
      <c r="B183" s="3647" t="s">
        <v>17790</v>
      </c>
      <c r="C183" s="3632"/>
      <c r="D183" s="3631">
        <v>20</v>
      </c>
      <c r="E183" s="3632" t="s">
        <v>17791</v>
      </c>
      <c r="F183" s="3648">
        <v>1</v>
      </c>
      <c r="G183" s="3649">
        <v>0</v>
      </c>
      <c r="H183" s="3649">
        <v>1</v>
      </c>
      <c r="I183" s="54" t="s">
        <v>17544</v>
      </c>
    </row>
    <row r="184" spans="1:9" ht="25.5">
      <c r="A184" s="3641">
        <v>152</v>
      </c>
      <c r="B184" s="3647" t="s">
        <v>17792</v>
      </c>
      <c r="C184" s="3632" t="s">
        <v>17581</v>
      </c>
      <c r="D184" s="3631">
        <v>150</v>
      </c>
      <c r="E184" s="3632"/>
      <c r="F184" s="3648">
        <v>1</v>
      </c>
      <c r="G184" s="3649">
        <v>0</v>
      </c>
      <c r="H184" s="3649">
        <v>1</v>
      </c>
      <c r="I184" s="54" t="s">
        <v>17544</v>
      </c>
    </row>
    <row r="185" spans="1:9" ht="25.5">
      <c r="A185" s="3641">
        <v>153</v>
      </c>
      <c r="B185" s="3647" t="s">
        <v>17793</v>
      </c>
      <c r="C185" s="3632" t="s">
        <v>17608</v>
      </c>
      <c r="D185" s="3631">
        <v>810</v>
      </c>
      <c r="E185" s="3632" t="s">
        <v>17794</v>
      </c>
      <c r="F185" s="3648">
        <v>1</v>
      </c>
      <c r="G185" s="3649">
        <v>0</v>
      </c>
      <c r="H185" s="3649">
        <v>1</v>
      </c>
      <c r="I185" s="54" t="s">
        <v>17544</v>
      </c>
    </row>
    <row r="186" spans="1:9" ht="25.5">
      <c r="A186" s="3641">
        <v>154</v>
      </c>
      <c r="B186" s="3647" t="s">
        <v>17795</v>
      </c>
      <c r="C186" s="3632"/>
      <c r="D186" s="3631">
        <v>0</v>
      </c>
      <c r="E186" s="3632" t="s">
        <v>17796</v>
      </c>
      <c r="F186" s="3648">
        <v>1</v>
      </c>
      <c r="G186" s="3649">
        <v>0</v>
      </c>
      <c r="H186" s="3649">
        <v>1</v>
      </c>
      <c r="I186" s="54" t="s">
        <v>17544</v>
      </c>
    </row>
    <row r="187" spans="1:9" ht="25.5">
      <c r="A187" s="3641">
        <v>155</v>
      </c>
      <c r="B187" s="3647" t="s">
        <v>17797</v>
      </c>
      <c r="C187" s="3632"/>
      <c r="D187" s="3631">
        <v>0</v>
      </c>
      <c r="E187" s="3632" t="s">
        <v>17798</v>
      </c>
      <c r="F187" s="3648">
        <v>1</v>
      </c>
      <c r="G187" s="3649">
        <v>0</v>
      </c>
      <c r="H187" s="3649">
        <v>1</v>
      </c>
      <c r="I187" s="54" t="s">
        <v>17544</v>
      </c>
    </row>
    <row r="188" spans="1:9" ht="38.25">
      <c r="A188" s="3641">
        <v>156</v>
      </c>
      <c r="B188" s="3647" t="s">
        <v>13272</v>
      </c>
      <c r="C188" s="3632"/>
      <c r="D188" s="3631">
        <v>0</v>
      </c>
      <c r="E188" s="3632" t="s">
        <v>17799</v>
      </c>
      <c r="F188" s="3648">
        <v>1</v>
      </c>
      <c r="G188" s="3649">
        <v>0</v>
      </c>
      <c r="H188" s="3649">
        <v>1</v>
      </c>
      <c r="I188" s="54" t="s">
        <v>17544</v>
      </c>
    </row>
    <row r="189" spans="1:9" ht="38.25">
      <c r="A189" s="3641">
        <v>157</v>
      </c>
      <c r="B189" s="3647" t="s">
        <v>17800</v>
      </c>
      <c r="C189" s="3632" t="s">
        <v>17801</v>
      </c>
      <c r="D189" s="3631">
        <v>0</v>
      </c>
      <c r="E189" s="3632" t="s">
        <v>17802</v>
      </c>
      <c r="F189" s="3648">
        <v>1</v>
      </c>
      <c r="G189" s="3649">
        <v>0</v>
      </c>
      <c r="H189" s="3649">
        <v>1</v>
      </c>
      <c r="I189" s="54" t="s">
        <v>17544</v>
      </c>
    </row>
    <row r="190" spans="1:9" ht="38.25">
      <c r="A190" s="3641">
        <v>158</v>
      </c>
      <c r="B190" s="3647" t="s">
        <v>17803</v>
      </c>
      <c r="C190" s="3632"/>
      <c r="D190" s="3631">
        <v>0</v>
      </c>
      <c r="E190" s="3632" t="s">
        <v>17804</v>
      </c>
      <c r="F190" s="3648">
        <v>1</v>
      </c>
      <c r="G190" s="3649">
        <v>0</v>
      </c>
      <c r="H190" s="3649">
        <v>1</v>
      </c>
      <c r="I190" s="54" t="s">
        <v>17544</v>
      </c>
    </row>
    <row r="191" spans="1:9" ht="25.5">
      <c r="A191" s="3641">
        <v>159</v>
      </c>
      <c r="B191" s="3647" t="s">
        <v>17805</v>
      </c>
      <c r="C191" s="3632"/>
      <c r="D191" s="3631">
        <v>0</v>
      </c>
      <c r="E191" s="3632" t="s">
        <v>17806</v>
      </c>
      <c r="F191" s="3648">
        <v>1</v>
      </c>
      <c r="G191" s="3649">
        <v>0</v>
      </c>
      <c r="H191" s="3649">
        <v>1</v>
      </c>
      <c r="I191" s="54" t="s">
        <v>17544</v>
      </c>
    </row>
    <row r="192" spans="1:9" ht="25.5">
      <c r="A192" s="3641">
        <v>160</v>
      </c>
      <c r="B192" s="3647" t="s">
        <v>13999</v>
      </c>
      <c r="C192" s="3632"/>
      <c r="D192" s="3631">
        <v>0</v>
      </c>
      <c r="E192" s="3632" t="s">
        <v>17807</v>
      </c>
      <c r="F192" s="3648">
        <v>1</v>
      </c>
      <c r="G192" s="3649">
        <v>0</v>
      </c>
      <c r="H192" s="3649">
        <v>1</v>
      </c>
      <c r="I192" s="54" t="s">
        <v>17544</v>
      </c>
    </row>
    <row r="193" spans="1:9" ht="25.5">
      <c r="A193" s="3641">
        <v>161</v>
      </c>
      <c r="B193" s="3647" t="s">
        <v>17808</v>
      </c>
      <c r="C193" s="3632"/>
      <c r="D193" s="3631">
        <v>0</v>
      </c>
      <c r="E193" s="3632" t="s">
        <v>17809</v>
      </c>
      <c r="F193" s="3648">
        <v>1</v>
      </c>
      <c r="G193" s="3649">
        <v>0</v>
      </c>
      <c r="H193" s="3649">
        <v>1</v>
      </c>
      <c r="I193" s="54" t="s">
        <v>17544</v>
      </c>
    </row>
    <row r="194" spans="1:9" ht="25.5">
      <c r="A194" s="3641">
        <v>162</v>
      </c>
      <c r="B194" s="3647" t="s">
        <v>17810</v>
      </c>
      <c r="C194" s="3632"/>
      <c r="D194" s="3631">
        <v>0</v>
      </c>
      <c r="E194" s="3632" t="s">
        <v>17811</v>
      </c>
      <c r="F194" s="3648">
        <v>1</v>
      </c>
      <c r="G194" s="3649">
        <v>0</v>
      </c>
      <c r="H194" s="3649">
        <v>1</v>
      </c>
      <c r="I194" s="54" t="s">
        <v>17544</v>
      </c>
    </row>
    <row r="195" spans="1:9" ht="38.25">
      <c r="A195" s="3641">
        <v>163</v>
      </c>
      <c r="B195" s="3647" t="s">
        <v>17812</v>
      </c>
      <c r="C195" s="3632"/>
      <c r="D195" s="3631">
        <v>0</v>
      </c>
      <c r="E195" s="3632" t="s">
        <v>17813</v>
      </c>
      <c r="F195" s="3648">
        <v>1</v>
      </c>
      <c r="G195" s="3649">
        <v>0</v>
      </c>
      <c r="H195" s="3649">
        <v>1</v>
      </c>
      <c r="I195" s="54" t="s">
        <v>17544</v>
      </c>
    </row>
    <row r="196" spans="1:9" ht="38.25">
      <c r="A196" s="3641">
        <v>164</v>
      </c>
      <c r="B196" s="3647" t="s">
        <v>17814</v>
      </c>
      <c r="C196" s="3632"/>
      <c r="D196" s="3631">
        <v>0</v>
      </c>
      <c r="E196" s="3632" t="s">
        <v>17815</v>
      </c>
      <c r="F196" s="3648">
        <v>1</v>
      </c>
      <c r="G196" s="3649">
        <v>0</v>
      </c>
      <c r="H196" s="3649">
        <v>1</v>
      </c>
      <c r="I196" s="54" t="s">
        <v>17544</v>
      </c>
    </row>
    <row r="197" spans="1:9" ht="38.25">
      <c r="A197" s="3641">
        <v>165</v>
      </c>
      <c r="B197" s="3647" t="s">
        <v>17816</v>
      </c>
      <c r="C197" s="3632" t="s">
        <v>17729</v>
      </c>
      <c r="D197" s="3631">
        <v>90</v>
      </c>
      <c r="E197" s="3632"/>
      <c r="F197" s="3648">
        <v>1</v>
      </c>
      <c r="G197" s="3649">
        <v>0</v>
      </c>
      <c r="H197" s="3649">
        <v>1</v>
      </c>
      <c r="I197" s="54" t="s">
        <v>17544</v>
      </c>
    </row>
    <row r="198" spans="1:9" ht="51">
      <c r="A198" s="3641">
        <v>166</v>
      </c>
      <c r="B198" s="3647" t="s">
        <v>17817</v>
      </c>
      <c r="C198" s="3632" t="s">
        <v>17608</v>
      </c>
      <c r="D198" s="3631">
        <v>120</v>
      </c>
      <c r="E198" s="3632"/>
      <c r="F198" s="3648">
        <v>1</v>
      </c>
      <c r="G198" s="3649">
        <v>0</v>
      </c>
      <c r="H198" s="3649">
        <v>1</v>
      </c>
      <c r="I198" s="54" t="s">
        <v>17544</v>
      </c>
    </row>
    <row r="199" spans="1:9" ht="25.5">
      <c r="A199" s="3641">
        <v>167</v>
      </c>
      <c r="B199" s="3647" t="s">
        <v>17818</v>
      </c>
      <c r="C199" s="3632" t="s">
        <v>17729</v>
      </c>
      <c r="D199" s="3631">
        <v>45</v>
      </c>
      <c r="E199" s="3632"/>
      <c r="F199" s="3648">
        <v>1</v>
      </c>
      <c r="G199" s="3649">
        <v>0</v>
      </c>
      <c r="H199" s="3649">
        <v>1</v>
      </c>
      <c r="I199" s="54" t="s">
        <v>17544</v>
      </c>
    </row>
    <row r="200" spans="1:9" ht="25.5">
      <c r="A200" s="3641">
        <v>168</v>
      </c>
      <c r="B200" s="3647" t="s">
        <v>17819</v>
      </c>
      <c r="C200" s="3632"/>
      <c r="D200" s="3631">
        <v>9</v>
      </c>
      <c r="E200" s="3632" t="s">
        <v>17820</v>
      </c>
      <c r="F200" s="3648">
        <v>1</v>
      </c>
      <c r="G200" s="3649">
        <v>0</v>
      </c>
      <c r="H200" s="3649">
        <v>1</v>
      </c>
      <c r="I200" s="54" t="s">
        <v>17544</v>
      </c>
    </row>
    <row r="201" spans="1:9" ht="25.5">
      <c r="A201" s="3641">
        <v>169</v>
      </c>
      <c r="B201" s="3647" t="s">
        <v>17821</v>
      </c>
      <c r="C201" s="3632" t="s">
        <v>17729</v>
      </c>
      <c r="D201" s="3631">
        <v>25</v>
      </c>
      <c r="E201" s="3632"/>
      <c r="F201" s="3648">
        <v>1</v>
      </c>
      <c r="G201" s="3649">
        <v>0</v>
      </c>
      <c r="H201" s="3649">
        <v>1</v>
      </c>
      <c r="I201" s="54" t="s">
        <v>17544</v>
      </c>
    </row>
    <row r="202" spans="1:9" ht="25.5">
      <c r="A202" s="3641">
        <v>170</v>
      </c>
      <c r="B202" s="3647" t="s">
        <v>17822</v>
      </c>
      <c r="C202" s="3632"/>
      <c r="D202" s="3631">
        <v>6</v>
      </c>
      <c r="E202" s="3632" t="s">
        <v>17820</v>
      </c>
      <c r="F202" s="3648">
        <v>1</v>
      </c>
      <c r="G202" s="3649">
        <v>0</v>
      </c>
      <c r="H202" s="3649">
        <v>1</v>
      </c>
      <c r="I202" s="54" t="s">
        <v>17544</v>
      </c>
    </row>
    <row r="203" spans="1:9" ht="25.5">
      <c r="A203" s="3641">
        <v>171</v>
      </c>
      <c r="B203" s="3647" t="s">
        <v>17823</v>
      </c>
      <c r="C203" s="3632" t="s">
        <v>17824</v>
      </c>
      <c r="D203" s="3631">
        <v>100</v>
      </c>
      <c r="E203" s="3632"/>
      <c r="F203" s="3648">
        <v>1</v>
      </c>
      <c r="G203" s="3649">
        <v>0</v>
      </c>
      <c r="H203" s="3649">
        <v>1</v>
      </c>
      <c r="I203" s="54" t="s">
        <v>17544</v>
      </c>
    </row>
    <row r="204" spans="1:9" ht="25.5">
      <c r="A204" s="3641">
        <v>172</v>
      </c>
      <c r="B204" s="3647" t="s">
        <v>17825</v>
      </c>
      <c r="C204" s="3632" t="s">
        <v>17826</v>
      </c>
      <c r="D204" s="3631">
        <v>20</v>
      </c>
      <c r="E204" s="3632"/>
      <c r="F204" s="3648">
        <v>1</v>
      </c>
      <c r="G204" s="3649">
        <v>0</v>
      </c>
      <c r="H204" s="3649">
        <v>1</v>
      </c>
      <c r="I204" s="54" t="s">
        <v>17544</v>
      </c>
    </row>
    <row r="205" spans="1:9" ht="25.5">
      <c r="A205" s="3641">
        <v>173</v>
      </c>
      <c r="B205" s="3647" t="s">
        <v>17827</v>
      </c>
      <c r="C205" s="3632" t="s">
        <v>17824</v>
      </c>
      <c r="D205" s="3631">
        <v>20</v>
      </c>
      <c r="E205" s="3632"/>
      <c r="F205" s="3648">
        <v>1</v>
      </c>
      <c r="G205" s="3649">
        <v>0</v>
      </c>
      <c r="H205" s="3649">
        <v>1</v>
      </c>
      <c r="I205" s="54" t="s">
        <v>17544</v>
      </c>
    </row>
    <row r="206" spans="1:9" ht="38.25">
      <c r="A206" s="3641">
        <v>174</v>
      </c>
      <c r="B206" s="3647" t="s">
        <v>17828</v>
      </c>
      <c r="C206" s="3632" t="s">
        <v>17829</v>
      </c>
      <c r="D206" s="3631">
        <v>51.6</v>
      </c>
      <c r="E206" s="3632" t="s">
        <v>17830</v>
      </c>
      <c r="F206" s="3648">
        <v>1</v>
      </c>
      <c r="G206" s="3649">
        <v>0</v>
      </c>
      <c r="H206" s="3649">
        <v>1</v>
      </c>
      <c r="I206" s="54" t="s">
        <v>17544</v>
      </c>
    </row>
    <row r="207" spans="1:9" ht="25.5">
      <c r="A207" s="3641">
        <v>175</v>
      </c>
      <c r="B207" s="3647" t="s">
        <v>17831</v>
      </c>
      <c r="C207" s="3632" t="s">
        <v>17832</v>
      </c>
      <c r="D207" s="3631">
        <v>40</v>
      </c>
      <c r="E207" s="3632" t="s">
        <v>17833</v>
      </c>
      <c r="F207" s="3648">
        <v>1</v>
      </c>
      <c r="G207" s="3649">
        <v>0</v>
      </c>
      <c r="H207" s="3649">
        <v>1</v>
      </c>
      <c r="I207" s="54" t="s">
        <v>17544</v>
      </c>
    </row>
    <row r="208" spans="1:9" ht="38.25">
      <c r="A208" s="3641">
        <v>176</v>
      </c>
      <c r="B208" s="3647" t="s">
        <v>17834</v>
      </c>
      <c r="C208" s="3632"/>
      <c r="D208" s="3631">
        <v>2.7</v>
      </c>
      <c r="E208" s="3632" t="s">
        <v>17835</v>
      </c>
      <c r="F208" s="3648">
        <v>1</v>
      </c>
      <c r="G208" s="3649">
        <v>0</v>
      </c>
      <c r="H208" s="3649">
        <v>1</v>
      </c>
      <c r="I208" s="54" t="s">
        <v>17544</v>
      </c>
    </row>
    <row r="209" spans="1:9" ht="63.75">
      <c r="A209" s="3641">
        <v>177</v>
      </c>
      <c r="B209" s="3647" t="s">
        <v>17836</v>
      </c>
      <c r="C209" s="3632"/>
      <c r="D209" s="3631">
        <v>1.6</v>
      </c>
      <c r="E209" s="3632" t="s">
        <v>17837</v>
      </c>
      <c r="F209" s="3648">
        <v>1</v>
      </c>
      <c r="G209" s="3649">
        <v>0</v>
      </c>
      <c r="H209" s="3649">
        <v>1</v>
      </c>
      <c r="I209" s="54" t="s">
        <v>17544</v>
      </c>
    </row>
    <row r="210" spans="1:9" ht="24">
      <c r="A210" s="3641">
        <v>178</v>
      </c>
      <c r="B210" s="3647" t="s">
        <v>17838</v>
      </c>
      <c r="C210" s="3632"/>
      <c r="D210" s="3631">
        <v>0</v>
      </c>
      <c r="E210" s="3632" t="s">
        <v>17839</v>
      </c>
      <c r="F210" s="3648">
        <v>1</v>
      </c>
      <c r="G210" s="3649">
        <v>0</v>
      </c>
      <c r="H210" s="3649">
        <v>1</v>
      </c>
      <c r="I210" s="54" t="s">
        <v>17544</v>
      </c>
    </row>
    <row r="211" spans="1:9" ht="38.25">
      <c r="A211" s="3641">
        <v>179</v>
      </c>
      <c r="B211" s="3647" t="s">
        <v>17840</v>
      </c>
      <c r="C211" s="3632" t="s">
        <v>17832</v>
      </c>
      <c r="D211" s="3631">
        <v>298.8</v>
      </c>
      <c r="E211" s="3632" t="s">
        <v>17841</v>
      </c>
      <c r="F211" s="3648">
        <v>1</v>
      </c>
      <c r="G211" s="3649">
        <v>0</v>
      </c>
      <c r="H211" s="3649">
        <v>1</v>
      </c>
      <c r="I211" s="54" t="s">
        <v>17544</v>
      </c>
    </row>
    <row r="212" spans="1:9" ht="25.5">
      <c r="A212" s="3641">
        <v>180</v>
      </c>
      <c r="B212" s="3647" t="s">
        <v>17842</v>
      </c>
      <c r="C212" s="3632" t="s">
        <v>17843</v>
      </c>
      <c r="D212" s="3631">
        <v>400</v>
      </c>
      <c r="E212" s="3632"/>
      <c r="F212" s="3648">
        <v>1</v>
      </c>
      <c r="G212" s="3649">
        <v>0</v>
      </c>
      <c r="H212" s="3649">
        <v>1</v>
      </c>
      <c r="I212" s="54" t="s">
        <v>17544</v>
      </c>
    </row>
    <row r="213" spans="1:9" ht="51">
      <c r="A213" s="3641">
        <v>181</v>
      </c>
      <c r="B213" s="3647" t="s">
        <v>17844</v>
      </c>
      <c r="C213" s="3632" t="s">
        <v>17845</v>
      </c>
      <c r="D213" s="3631">
        <v>816</v>
      </c>
      <c r="E213" s="3632" t="s">
        <v>17846</v>
      </c>
      <c r="F213" s="3648">
        <v>1</v>
      </c>
      <c r="G213" s="3649">
        <v>0</v>
      </c>
      <c r="H213" s="3649">
        <v>1</v>
      </c>
      <c r="I213" s="54" t="s">
        <v>17544</v>
      </c>
    </row>
    <row r="214" spans="1:9" ht="24">
      <c r="A214" s="3641">
        <v>182</v>
      </c>
      <c r="B214" s="3647" t="s">
        <v>17847</v>
      </c>
      <c r="C214" s="3632" t="s">
        <v>17848</v>
      </c>
      <c r="D214" s="3631">
        <v>30</v>
      </c>
      <c r="E214" s="3632"/>
      <c r="F214" s="3648">
        <v>1</v>
      </c>
      <c r="G214" s="3649">
        <v>0</v>
      </c>
      <c r="H214" s="3649">
        <v>1</v>
      </c>
      <c r="I214" s="54" t="s">
        <v>17544</v>
      </c>
    </row>
    <row r="215" spans="1:9" ht="38.25">
      <c r="A215" s="3641">
        <v>183</v>
      </c>
      <c r="B215" s="3647" t="s">
        <v>17849</v>
      </c>
      <c r="C215" s="3632" t="s">
        <v>17824</v>
      </c>
      <c r="D215" s="3631">
        <v>50</v>
      </c>
      <c r="E215" s="3632"/>
      <c r="F215" s="3648">
        <v>1</v>
      </c>
      <c r="G215" s="3649">
        <v>0</v>
      </c>
      <c r="H215" s="3649">
        <v>1</v>
      </c>
      <c r="I215" s="54" t="s">
        <v>17544</v>
      </c>
    </row>
    <row r="216" spans="1:9" ht="25.5">
      <c r="A216" s="3641">
        <v>184</v>
      </c>
      <c r="B216" s="3647" t="s">
        <v>17850</v>
      </c>
      <c r="C216" s="3632" t="s">
        <v>17824</v>
      </c>
      <c r="D216" s="3631">
        <v>10</v>
      </c>
      <c r="E216" s="3632"/>
      <c r="F216" s="3648">
        <v>1</v>
      </c>
      <c r="G216" s="3649">
        <v>0</v>
      </c>
      <c r="H216" s="3649">
        <v>1</v>
      </c>
      <c r="I216" s="54" t="s">
        <v>17544</v>
      </c>
    </row>
    <row r="217" spans="1:9" ht="25.5">
      <c r="A217" s="3641">
        <v>185</v>
      </c>
      <c r="B217" s="3647" t="s">
        <v>17851</v>
      </c>
      <c r="C217" s="3632" t="s">
        <v>17852</v>
      </c>
      <c r="D217" s="3631">
        <v>30</v>
      </c>
      <c r="E217" s="3632"/>
      <c r="F217" s="3648">
        <v>1</v>
      </c>
      <c r="G217" s="3649">
        <v>0</v>
      </c>
      <c r="H217" s="3649">
        <v>1</v>
      </c>
      <c r="I217" s="54" t="s">
        <v>17544</v>
      </c>
    </row>
    <row r="218" spans="1:9" ht="38.25">
      <c r="A218" s="3641">
        <v>186</v>
      </c>
      <c r="B218" s="3647" t="s">
        <v>17853</v>
      </c>
      <c r="C218" s="3632" t="s">
        <v>17824</v>
      </c>
      <c r="D218" s="3631">
        <v>10</v>
      </c>
      <c r="E218" s="3632"/>
      <c r="F218" s="3648">
        <v>1</v>
      </c>
      <c r="G218" s="3649">
        <v>0</v>
      </c>
      <c r="H218" s="3649">
        <v>1</v>
      </c>
      <c r="I218" s="54" t="s">
        <v>17544</v>
      </c>
    </row>
    <row r="219" spans="1:9" ht="24">
      <c r="A219" s="3641">
        <v>187</v>
      </c>
      <c r="B219" s="3647" t="s">
        <v>17854</v>
      </c>
      <c r="C219" s="3632" t="s">
        <v>17824</v>
      </c>
      <c r="D219" s="3631">
        <v>100</v>
      </c>
      <c r="E219" s="3632"/>
      <c r="F219" s="3648">
        <v>1</v>
      </c>
      <c r="G219" s="3649">
        <v>0</v>
      </c>
      <c r="H219" s="3649">
        <v>1</v>
      </c>
      <c r="I219" s="54" t="s">
        <v>17544</v>
      </c>
    </row>
    <row r="220" spans="1:9" ht="25.5">
      <c r="A220" s="3641">
        <v>188</v>
      </c>
      <c r="B220" s="3647" t="s">
        <v>17855</v>
      </c>
      <c r="C220" s="3632" t="s">
        <v>17856</v>
      </c>
      <c r="D220" s="3631">
        <v>510</v>
      </c>
      <c r="E220" s="3632"/>
      <c r="F220" s="3648">
        <v>1</v>
      </c>
      <c r="G220" s="3649">
        <v>0</v>
      </c>
      <c r="H220" s="3649">
        <v>1</v>
      </c>
      <c r="I220" s="54" t="s">
        <v>17544</v>
      </c>
    </row>
    <row r="221" spans="1:9" ht="63.75">
      <c r="A221" s="3641">
        <v>189</v>
      </c>
      <c r="B221" s="3647" t="s">
        <v>17857</v>
      </c>
      <c r="C221" s="3632" t="s">
        <v>17858</v>
      </c>
      <c r="D221" s="3631">
        <v>1566.4</v>
      </c>
      <c r="E221" s="3632" t="s">
        <v>17859</v>
      </c>
      <c r="F221" s="3648">
        <v>1</v>
      </c>
      <c r="G221" s="3649">
        <v>0</v>
      </c>
      <c r="H221" s="3649">
        <v>1</v>
      </c>
      <c r="I221" s="54" t="s">
        <v>17544</v>
      </c>
    </row>
    <row r="222" spans="1:9" ht="38.25">
      <c r="A222" s="3641">
        <v>190</v>
      </c>
      <c r="B222" s="3647" t="s">
        <v>17860</v>
      </c>
      <c r="C222" s="3632" t="s">
        <v>17824</v>
      </c>
      <c r="D222" s="3631">
        <v>200</v>
      </c>
      <c r="E222" s="3632"/>
      <c r="F222" s="3648">
        <v>1</v>
      </c>
      <c r="G222" s="3649">
        <v>0</v>
      </c>
      <c r="H222" s="3649">
        <v>1</v>
      </c>
      <c r="I222" s="54" t="s">
        <v>17544</v>
      </c>
    </row>
    <row r="223" spans="1:9" ht="25.5">
      <c r="A223" s="3641">
        <v>191</v>
      </c>
      <c r="B223" s="3647" t="s">
        <v>17861</v>
      </c>
      <c r="C223" s="3632" t="s">
        <v>17862</v>
      </c>
      <c r="D223" s="3631">
        <v>800</v>
      </c>
      <c r="E223" s="3632"/>
      <c r="F223" s="3648">
        <v>1</v>
      </c>
      <c r="G223" s="3649">
        <v>0</v>
      </c>
      <c r="H223" s="3649">
        <v>1</v>
      </c>
      <c r="I223" s="54" t="s">
        <v>17544</v>
      </c>
    </row>
    <row r="224" spans="1:9" ht="25.5">
      <c r="A224" s="3641">
        <v>192</v>
      </c>
      <c r="B224" s="3647" t="s">
        <v>17863</v>
      </c>
      <c r="C224" s="3632"/>
      <c r="D224" s="3631">
        <v>10</v>
      </c>
      <c r="E224" s="3632" t="s">
        <v>17864</v>
      </c>
      <c r="F224" s="3648">
        <v>1</v>
      </c>
      <c r="G224" s="3649">
        <v>0</v>
      </c>
      <c r="H224" s="3649">
        <v>1</v>
      </c>
      <c r="I224" s="54" t="s">
        <v>17544</v>
      </c>
    </row>
    <row r="225" spans="1:9" ht="25.5">
      <c r="A225" s="3641">
        <v>193</v>
      </c>
      <c r="B225" s="3647" t="s">
        <v>17865</v>
      </c>
      <c r="C225" s="3632" t="s">
        <v>17826</v>
      </c>
      <c r="D225" s="3631">
        <v>200</v>
      </c>
      <c r="E225" s="3632"/>
      <c r="F225" s="3648">
        <v>1</v>
      </c>
      <c r="G225" s="3649">
        <v>0</v>
      </c>
      <c r="H225" s="3649">
        <v>1</v>
      </c>
      <c r="I225" s="54" t="s">
        <v>17544</v>
      </c>
    </row>
    <row r="226" spans="1:9" ht="25.5">
      <c r="A226" s="3641">
        <v>194</v>
      </c>
      <c r="B226" s="3647" t="s">
        <v>17866</v>
      </c>
      <c r="C226" s="3632" t="s">
        <v>17867</v>
      </c>
      <c r="D226" s="3631">
        <v>300</v>
      </c>
      <c r="E226" s="3632"/>
      <c r="F226" s="3648">
        <v>1</v>
      </c>
      <c r="G226" s="3649">
        <v>0</v>
      </c>
      <c r="H226" s="3649">
        <v>1</v>
      </c>
      <c r="I226" s="54" t="s">
        <v>17544</v>
      </c>
    </row>
    <row r="227" spans="1:9" ht="24">
      <c r="A227" s="3641">
        <v>195</v>
      </c>
      <c r="B227" s="3647" t="s">
        <v>17868</v>
      </c>
      <c r="C227" s="3632" t="s">
        <v>17869</v>
      </c>
      <c r="D227" s="3631">
        <v>400</v>
      </c>
      <c r="E227" s="3632"/>
      <c r="F227" s="3648">
        <v>1</v>
      </c>
      <c r="G227" s="3649">
        <v>0</v>
      </c>
      <c r="H227" s="3649">
        <v>1</v>
      </c>
      <c r="I227" s="54" t="s">
        <v>17544</v>
      </c>
    </row>
    <row r="228" spans="1:9" ht="24">
      <c r="A228" s="3641">
        <v>196</v>
      </c>
      <c r="B228" s="3647" t="s">
        <v>17870</v>
      </c>
      <c r="C228" s="3632" t="s">
        <v>17824</v>
      </c>
      <c r="D228" s="3631">
        <v>1200</v>
      </c>
      <c r="E228" s="3632"/>
      <c r="F228" s="3648">
        <v>1</v>
      </c>
      <c r="G228" s="3649">
        <v>0</v>
      </c>
      <c r="H228" s="3649">
        <v>1</v>
      </c>
      <c r="I228" s="54" t="s">
        <v>17544</v>
      </c>
    </row>
    <row r="229" spans="1:9" ht="25.5">
      <c r="A229" s="3641">
        <v>197</v>
      </c>
      <c r="B229" s="3647" t="s">
        <v>17871</v>
      </c>
      <c r="C229" s="3632" t="s">
        <v>17872</v>
      </c>
      <c r="D229" s="3631">
        <v>40</v>
      </c>
      <c r="E229" s="3632"/>
      <c r="F229" s="3648">
        <v>1</v>
      </c>
      <c r="G229" s="3649">
        <v>0</v>
      </c>
      <c r="H229" s="3649">
        <v>1</v>
      </c>
      <c r="I229" s="54" t="s">
        <v>17544</v>
      </c>
    </row>
    <row r="230" spans="1:9" ht="25.5">
      <c r="A230" s="3641">
        <v>198</v>
      </c>
      <c r="B230" s="3647" t="s">
        <v>17873</v>
      </c>
      <c r="C230" s="3632" t="s">
        <v>17874</v>
      </c>
      <c r="D230" s="3631">
        <v>250</v>
      </c>
      <c r="E230" s="3632"/>
      <c r="F230" s="3648">
        <v>1</v>
      </c>
      <c r="G230" s="3649">
        <v>0</v>
      </c>
      <c r="H230" s="3649">
        <v>1</v>
      </c>
      <c r="I230" s="54" t="s">
        <v>17544</v>
      </c>
    </row>
    <row r="231" spans="1:9" ht="25.5">
      <c r="A231" s="3641">
        <v>199</v>
      </c>
      <c r="B231" s="3647" t="s">
        <v>17875</v>
      </c>
      <c r="C231" s="3632" t="s">
        <v>17876</v>
      </c>
      <c r="D231" s="3631">
        <v>110</v>
      </c>
      <c r="E231" s="3632" t="s">
        <v>17877</v>
      </c>
      <c r="F231" s="3648">
        <v>1</v>
      </c>
      <c r="G231" s="3649">
        <v>0</v>
      </c>
      <c r="H231" s="3649">
        <v>1</v>
      </c>
      <c r="I231" s="54" t="s">
        <v>17544</v>
      </c>
    </row>
    <row r="232" spans="1:9" ht="25.5">
      <c r="A232" s="3641">
        <v>200</v>
      </c>
      <c r="B232" s="3647" t="s">
        <v>17878</v>
      </c>
      <c r="C232" s="3632" t="s">
        <v>17879</v>
      </c>
      <c r="D232" s="3631">
        <v>20</v>
      </c>
      <c r="E232" s="3632"/>
      <c r="F232" s="3648">
        <v>1</v>
      </c>
      <c r="G232" s="3649">
        <v>0</v>
      </c>
      <c r="H232" s="3649">
        <v>1</v>
      </c>
      <c r="I232" s="54" t="s">
        <v>17544</v>
      </c>
    </row>
    <row r="233" spans="1:9" ht="51">
      <c r="A233" s="3641">
        <v>201</v>
      </c>
      <c r="B233" s="3647" t="s">
        <v>17880</v>
      </c>
      <c r="C233" s="3632" t="s">
        <v>17881</v>
      </c>
      <c r="D233" s="3631">
        <v>519</v>
      </c>
      <c r="E233" s="3632" t="s">
        <v>17882</v>
      </c>
      <c r="F233" s="3648">
        <v>1</v>
      </c>
      <c r="G233" s="3649">
        <v>0</v>
      </c>
      <c r="H233" s="3649">
        <v>1</v>
      </c>
      <c r="I233" s="54" t="s">
        <v>17544</v>
      </c>
    </row>
    <row r="234" spans="1:9" ht="25.5">
      <c r="A234" s="3641">
        <v>202</v>
      </c>
      <c r="B234" s="3647" t="s">
        <v>17883</v>
      </c>
      <c r="C234" s="3632" t="s">
        <v>17884</v>
      </c>
      <c r="D234" s="3631">
        <v>1211</v>
      </c>
      <c r="E234" s="3632"/>
      <c r="F234" s="3648">
        <v>1</v>
      </c>
      <c r="G234" s="3649">
        <v>0</v>
      </c>
      <c r="H234" s="3649">
        <v>1</v>
      </c>
      <c r="I234" s="54" t="s">
        <v>17544</v>
      </c>
    </row>
    <row r="235" spans="1:9" ht="38.25">
      <c r="A235" s="3641">
        <v>203</v>
      </c>
      <c r="B235" s="3647" t="s">
        <v>17885</v>
      </c>
      <c r="C235" s="3632" t="s">
        <v>17886</v>
      </c>
      <c r="D235" s="3631">
        <v>400</v>
      </c>
      <c r="E235" s="3632"/>
      <c r="F235" s="3648">
        <v>1</v>
      </c>
      <c r="G235" s="3649">
        <v>0</v>
      </c>
      <c r="H235" s="3649">
        <v>1</v>
      </c>
      <c r="I235" s="54" t="s">
        <v>17544</v>
      </c>
    </row>
    <row r="236" spans="1:9" ht="25.5">
      <c r="A236" s="3641">
        <v>204</v>
      </c>
      <c r="B236" s="3647" t="s">
        <v>17887</v>
      </c>
      <c r="C236" s="3632" t="s">
        <v>17888</v>
      </c>
      <c r="D236" s="3631">
        <v>110</v>
      </c>
      <c r="E236" s="3632"/>
      <c r="F236" s="3648">
        <v>1</v>
      </c>
      <c r="G236" s="3649">
        <v>0</v>
      </c>
      <c r="H236" s="3649">
        <v>1</v>
      </c>
      <c r="I236" s="54" t="s">
        <v>17544</v>
      </c>
    </row>
    <row r="237" spans="1:9" ht="25.5">
      <c r="A237" s="3641">
        <v>205</v>
      </c>
      <c r="B237" s="3647" t="s">
        <v>17889</v>
      </c>
      <c r="C237" s="3632" t="s">
        <v>17890</v>
      </c>
      <c r="D237" s="3631">
        <v>10</v>
      </c>
      <c r="E237" s="3632"/>
      <c r="F237" s="3648">
        <v>1</v>
      </c>
      <c r="G237" s="3649">
        <v>0</v>
      </c>
      <c r="H237" s="3649">
        <v>1</v>
      </c>
      <c r="I237" s="54" t="s">
        <v>17544</v>
      </c>
    </row>
    <row r="238" spans="1:9" ht="24">
      <c r="A238" s="3641">
        <v>206</v>
      </c>
      <c r="B238" s="3647" t="s">
        <v>17891</v>
      </c>
      <c r="C238" s="3632" t="s">
        <v>17824</v>
      </c>
      <c r="D238" s="3631">
        <v>56</v>
      </c>
      <c r="E238" s="3632"/>
      <c r="F238" s="3648">
        <v>1</v>
      </c>
      <c r="G238" s="3649">
        <v>0</v>
      </c>
      <c r="H238" s="3649">
        <v>1</v>
      </c>
      <c r="I238" s="54" t="s">
        <v>17544</v>
      </c>
    </row>
    <row r="239" spans="1:9" ht="25.5">
      <c r="A239" s="3641">
        <v>207</v>
      </c>
      <c r="B239" s="3647" t="s">
        <v>17892</v>
      </c>
      <c r="C239" s="3632" t="s">
        <v>17893</v>
      </c>
      <c r="D239" s="3631">
        <v>300</v>
      </c>
      <c r="E239" s="3632"/>
      <c r="F239" s="3648">
        <v>1</v>
      </c>
      <c r="G239" s="3649">
        <v>0</v>
      </c>
      <c r="H239" s="3649">
        <v>1</v>
      </c>
      <c r="I239" s="54" t="s">
        <v>17544</v>
      </c>
    </row>
    <row r="240" spans="1:9" ht="25.5">
      <c r="A240" s="3641">
        <v>208</v>
      </c>
      <c r="B240" s="3647" t="s">
        <v>17894</v>
      </c>
      <c r="C240" s="3632" t="s">
        <v>17893</v>
      </c>
      <c r="D240" s="3631">
        <v>100</v>
      </c>
      <c r="E240" s="3632"/>
      <c r="F240" s="3648">
        <v>1</v>
      </c>
      <c r="G240" s="3649">
        <v>0</v>
      </c>
      <c r="H240" s="3649">
        <v>1</v>
      </c>
      <c r="I240" s="54" t="s">
        <v>17544</v>
      </c>
    </row>
    <row r="241" spans="1:9" ht="25.5">
      <c r="A241" s="3641">
        <v>209</v>
      </c>
      <c r="B241" s="3647" t="s">
        <v>17895</v>
      </c>
      <c r="C241" s="3632" t="s">
        <v>17893</v>
      </c>
      <c r="D241" s="3631">
        <v>200</v>
      </c>
      <c r="E241" s="3632"/>
      <c r="F241" s="3648">
        <v>1</v>
      </c>
      <c r="G241" s="3649">
        <v>0</v>
      </c>
      <c r="H241" s="3649">
        <v>1</v>
      </c>
      <c r="I241" s="54" t="s">
        <v>17544</v>
      </c>
    </row>
    <row r="242" spans="1:9" ht="38.25">
      <c r="A242" s="3641">
        <v>210</v>
      </c>
      <c r="B242" s="3647" t="s">
        <v>17896</v>
      </c>
      <c r="C242" s="3632" t="s">
        <v>17893</v>
      </c>
      <c r="D242" s="3631">
        <v>150</v>
      </c>
      <c r="E242" s="3632"/>
      <c r="F242" s="3648">
        <v>1</v>
      </c>
      <c r="G242" s="3649">
        <v>0</v>
      </c>
      <c r="H242" s="3649">
        <v>1</v>
      </c>
      <c r="I242" s="54" t="s">
        <v>17544</v>
      </c>
    </row>
    <row r="243" spans="1:9" ht="38.25">
      <c r="A243" s="3641">
        <v>211</v>
      </c>
      <c r="B243" s="3647" t="s">
        <v>17897</v>
      </c>
      <c r="C243" s="3632" t="s">
        <v>17893</v>
      </c>
      <c r="D243" s="3631">
        <v>300</v>
      </c>
      <c r="E243" s="3632"/>
      <c r="F243" s="3648">
        <v>1</v>
      </c>
      <c r="G243" s="3649">
        <v>0</v>
      </c>
      <c r="H243" s="3649">
        <v>1</v>
      </c>
      <c r="I243" s="54" t="s">
        <v>17544</v>
      </c>
    </row>
    <row r="244" spans="1:9" ht="38.25">
      <c r="A244" s="3641">
        <v>212</v>
      </c>
      <c r="B244" s="3647" t="s">
        <v>17898</v>
      </c>
      <c r="C244" s="3632" t="s">
        <v>17893</v>
      </c>
      <c r="D244" s="3631">
        <v>100</v>
      </c>
      <c r="E244" s="3632"/>
      <c r="F244" s="3648">
        <v>1</v>
      </c>
      <c r="G244" s="3649">
        <v>0</v>
      </c>
      <c r="H244" s="3649">
        <v>1</v>
      </c>
      <c r="I244" s="54" t="s">
        <v>17544</v>
      </c>
    </row>
    <row r="245" spans="1:9" ht="25.5">
      <c r="A245" s="3641">
        <v>213</v>
      </c>
      <c r="B245" s="3647" t="s">
        <v>17899</v>
      </c>
      <c r="C245" s="3632" t="s">
        <v>17893</v>
      </c>
      <c r="D245" s="3631">
        <v>250</v>
      </c>
      <c r="E245" s="3632"/>
      <c r="F245" s="3648">
        <v>1</v>
      </c>
      <c r="G245" s="3649">
        <v>0</v>
      </c>
      <c r="H245" s="3649">
        <v>1</v>
      </c>
      <c r="I245" s="54" t="s">
        <v>17544</v>
      </c>
    </row>
    <row r="246" spans="1:9" ht="25.5">
      <c r="A246" s="3641">
        <v>214</v>
      </c>
      <c r="B246" s="3647" t="s">
        <v>17900</v>
      </c>
      <c r="C246" s="3632" t="s">
        <v>17893</v>
      </c>
      <c r="D246" s="3631">
        <v>350</v>
      </c>
      <c r="E246" s="3632"/>
      <c r="F246" s="3648">
        <v>1</v>
      </c>
      <c r="G246" s="3649">
        <v>0</v>
      </c>
      <c r="H246" s="3649">
        <v>1</v>
      </c>
      <c r="I246" s="54" t="s">
        <v>17544</v>
      </c>
    </row>
    <row r="247" spans="1:9" ht="25.5">
      <c r="A247" s="3641">
        <v>215</v>
      </c>
      <c r="B247" s="3647" t="s">
        <v>17901</v>
      </c>
      <c r="C247" s="3632" t="s">
        <v>17893</v>
      </c>
      <c r="D247" s="3631">
        <v>200</v>
      </c>
      <c r="E247" s="3632"/>
      <c r="F247" s="3648">
        <v>1</v>
      </c>
      <c r="G247" s="3649">
        <v>0</v>
      </c>
      <c r="H247" s="3649">
        <v>1</v>
      </c>
      <c r="I247" s="54" t="s">
        <v>17544</v>
      </c>
    </row>
    <row r="248" spans="1:9" ht="25.5">
      <c r="A248" s="3641">
        <v>216</v>
      </c>
      <c r="B248" s="3647" t="s">
        <v>17902</v>
      </c>
      <c r="C248" s="3632" t="s">
        <v>17903</v>
      </c>
      <c r="D248" s="3631">
        <v>840</v>
      </c>
      <c r="E248" s="3632"/>
      <c r="F248" s="3648">
        <v>1</v>
      </c>
      <c r="G248" s="3649">
        <v>0</v>
      </c>
      <c r="H248" s="3649">
        <v>1</v>
      </c>
      <c r="I248" s="54" t="s">
        <v>17544</v>
      </c>
    </row>
    <row r="249" spans="1:9" ht="25.5">
      <c r="A249" s="3641">
        <v>217</v>
      </c>
      <c r="B249" s="3647" t="s">
        <v>17904</v>
      </c>
      <c r="C249" s="3632" t="s">
        <v>17905</v>
      </c>
      <c r="D249" s="3631">
        <v>100</v>
      </c>
      <c r="E249" s="3632"/>
      <c r="F249" s="3648">
        <v>1</v>
      </c>
      <c r="G249" s="3649">
        <v>0</v>
      </c>
      <c r="H249" s="3649">
        <v>1</v>
      </c>
      <c r="I249" s="54" t="s">
        <v>17544</v>
      </c>
    </row>
    <row r="250" spans="1:9" ht="39" thickBot="1">
      <c r="A250" s="3641">
        <v>218</v>
      </c>
      <c r="B250" s="3652" t="s">
        <v>17906</v>
      </c>
      <c r="C250" s="3653" t="s">
        <v>17907</v>
      </c>
      <c r="D250" s="3654">
        <v>70</v>
      </c>
      <c r="E250" s="3653"/>
      <c r="F250" s="3655">
        <v>1</v>
      </c>
      <c r="G250" s="3656">
        <v>0</v>
      </c>
      <c r="H250" s="3656">
        <v>1</v>
      </c>
      <c r="I250" s="3095" t="s">
        <v>17544</v>
      </c>
    </row>
    <row r="251" spans="1:9" ht="39" thickBot="1">
      <c r="A251" s="3641">
        <v>219</v>
      </c>
      <c r="B251" s="3658" t="s">
        <v>17908</v>
      </c>
      <c r="C251" s="3629" t="s">
        <v>17909</v>
      </c>
      <c r="D251" s="3630">
        <v>871</v>
      </c>
      <c r="E251" s="3629"/>
      <c r="F251" s="3659">
        <v>1</v>
      </c>
      <c r="G251" s="3660">
        <v>0</v>
      </c>
      <c r="H251" s="3660">
        <v>1</v>
      </c>
      <c r="I251" s="3683" t="s">
        <v>17544</v>
      </c>
    </row>
    <row r="252" spans="1:9" ht="39" thickBot="1">
      <c r="A252" s="3641">
        <v>220</v>
      </c>
      <c r="B252" s="3684" t="s">
        <v>17910</v>
      </c>
      <c r="C252" s="3629" t="s">
        <v>17911</v>
      </c>
      <c r="D252" s="3630">
        <v>100</v>
      </c>
      <c r="E252" s="3629" t="s">
        <v>17912</v>
      </c>
      <c r="F252" s="3659">
        <v>1</v>
      </c>
      <c r="G252" s="3660">
        <v>0</v>
      </c>
      <c r="H252" s="3660">
        <v>1</v>
      </c>
      <c r="I252" s="3683" t="s">
        <v>17544</v>
      </c>
    </row>
    <row r="253" spans="1:9" ht="26.25" thickBot="1">
      <c r="A253" s="3641">
        <v>221</v>
      </c>
      <c r="B253" s="3658" t="s">
        <v>17913</v>
      </c>
      <c r="C253" s="3629" t="s">
        <v>17893</v>
      </c>
      <c r="D253" s="3630">
        <v>300</v>
      </c>
      <c r="E253" s="3629"/>
      <c r="F253" s="3659">
        <v>1</v>
      </c>
      <c r="G253" s="3660">
        <v>0</v>
      </c>
      <c r="H253" s="3660">
        <v>1</v>
      </c>
      <c r="I253" s="3683" t="s">
        <v>17544</v>
      </c>
    </row>
    <row r="254" spans="1:9" ht="26.25" thickBot="1">
      <c r="A254" s="3641">
        <v>222</v>
      </c>
      <c r="B254" s="3658" t="s">
        <v>17914</v>
      </c>
      <c r="C254" s="3629"/>
      <c r="D254" s="3630">
        <v>1.2</v>
      </c>
      <c r="E254" s="3629" t="s">
        <v>17915</v>
      </c>
      <c r="F254" s="3659">
        <v>1</v>
      </c>
      <c r="G254" s="3660">
        <v>0</v>
      </c>
      <c r="H254" s="3660">
        <v>1</v>
      </c>
      <c r="I254" s="3683" t="s">
        <v>17544</v>
      </c>
    </row>
    <row r="255" spans="1:9" ht="39" thickBot="1">
      <c r="A255" s="3641">
        <v>223</v>
      </c>
      <c r="B255" s="3658" t="s">
        <v>17916</v>
      </c>
      <c r="C255" s="3629" t="s">
        <v>17917</v>
      </c>
      <c r="D255" s="3630">
        <v>160</v>
      </c>
      <c r="E255" s="3629"/>
      <c r="F255" s="3659">
        <v>1</v>
      </c>
      <c r="G255" s="3660">
        <v>0</v>
      </c>
      <c r="H255" s="3660">
        <v>1</v>
      </c>
      <c r="I255" s="3683" t="s">
        <v>17544</v>
      </c>
    </row>
    <row r="256" spans="1:9" ht="26.25" thickBot="1">
      <c r="A256" s="3641">
        <v>224</v>
      </c>
      <c r="B256" s="3658" t="s">
        <v>17918</v>
      </c>
      <c r="C256" s="3629" t="s">
        <v>17919</v>
      </c>
      <c r="D256" s="3630">
        <v>130</v>
      </c>
      <c r="E256" s="3629"/>
      <c r="F256" s="3659">
        <v>1</v>
      </c>
      <c r="G256" s="3660">
        <v>0</v>
      </c>
      <c r="H256" s="3660">
        <v>1</v>
      </c>
      <c r="I256" s="3683" t="s">
        <v>17544</v>
      </c>
    </row>
    <row r="257" spans="1:9" ht="26.25" thickBot="1">
      <c r="A257" s="3641">
        <v>225</v>
      </c>
      <c r="B257" s="3658" t="s">
        <v>17920</v>
      </c>
      <c r="C257" s="3629" t="s">
        <v>17921</v>
      </c>
      <c r="D257" s="3630">
        <v>190</v>
      </c>
      <c r="E257" s="3629"/>
      <c r="F257" s="3659">
        <v>1</v>
      </c>
      <c r="G257" s="3660">
        <v>0</v>
      </c>
      <c r="H257" s="3660">
        <v>1</v>
      </c>
      <c r="I257" s="3683" t="s">
        <v>17544</v>
      </c>
    </row>
    <row r="258" spans="1:9" ht="38.25">
      <c r="A258" s="3641">
        <v>226</v>
      </c>
      <c r="B258" s="3662" t="s">
        <v>17922</v>
      </c>
      <c r="C258" s="3663"/>
      <c r="D258" s="3664">
        <v>10</v>
      </c>
      <c r="E258" s="3663" t="s">
        <v>17912</v>
      </c>
      <c r="F258" s="3665">
        <v>1</v>
      </c>
      <c r="G258" s="3666">
        <v>0</v>
      </c>
      <c r="H258" s="3666">
        <v>1</v>
      </c>
      <c r="I258" s="3096" t="s">
        <v>17544</v>
      </c>
    </row>
    <row r="259" spans="1:9" ht="25.5">
      <c r="A259" s="3641">
        <v>227</v>
      </c>
      <c r="B259" s="3647" t="s">
        <v>17923</v>
      </c>
      <c r="C259" s="3632" t="s">
        <v>17924</v>
      </c>
      <c r="D259" s="3631">
        <v>140</v>
      </c>
      <c r="E259" s="3632"/>
      <c r="F259" s="3648">
        <v>1</v>
      </c>
      <c r="G259" s="3649">
        <v>0</v>
      </c>
      <c r="H259" s="3649">
        <v>1</v>
      </c>
      <c r="I259" s="54" t="s">
        <v>17544</v>
      </c>
    </row>
    <row r="260" spans="1:9" ht="24.75" thickBot="1">
      <c r="A260" s="3641">
        <v>228</v>
      </c>
      <c r="B260" s="3652" t="s">
        <v>17925</v>
      </c>
      <c r="C260" s="3653" t="s">
        <v>17926</v>
      </c>
      <c r="D260" s="3654">
        <v>40</v>
      </c>
      <c r="E260" s="3653"/>
      <c r="F260" s="3655">
        <v>1</v>
      </c>
      <c r="G260" s="3656">
        <v>0</v>
      </c>
      <c r="H260" s="3656">
        <v>1</v>
      </c>
      <c r="I260" s="3095" t="s">
        <v>17544</v>
      </c>
    </row>
    <row r="261" spans="1:9" ht="26.25" thickBot="1">
      <c r="A261" s="3641">
        <v>229</v>
      </c>
      <c r="B261" s="3658" t="s">
        <v>17927</v>
      </c>
      <c r="C261" s="3629" t="s">
        <v>17928</v>
      </c>
      <c r="D261" s="3630">
        <v>280</v>
      </c>
      <c r="E261" s="3629"/>
      <c r="F261" s="3659">
        <v>1</v>
      </c>
      <c r="G261" s="3660">
        <v>0</v>
      </c>
      <c r="H261" s="3660">
        <v>1</v>
      </c>
      <c r="I261" s="3683" t="s">
        <v>17544</v>
      </c>
    </row>
    <row r="262" spans="1:9" ht="39" thickBot="1">
      <c r="A262" s="3641">
        <v>230</v>
      </c>
      <c r="B262" s="3658" t="s">
        <v>17929</v>
      </c>
      <c r="C262" s="3629" t="s">
        <v>17930</v>
      </c>
      <c r="D262" s="3630">
        <v>192.2</v>
      </c>
      <c r="E262" s="3629"/>
      <c r="F262" s="3659">
        <v>1</v>
      </c>
      <c r="G262" s="3660">
        <v>0</v>
      </c>
      <c r="H262" s="3660">
        <v>1</v>
      </c>
      <c r="I262" s="3683" t="s">
        <v>17544</v>
      </c>
    </row>
    <row r="263" spans="1:9" ht="26.25" thickBot="1">
      <c r="A263" s="3641">
        <v>231</v>
      </c>
      <c r="B263" s="3658" t="s">
        <v>17931</v>
      </c>
      <c r="C263" s="3629" t="s">
        <v>17932</v>
      </c>
      <c r="D263" s="3630">
        <v>160</v>
      </c>
      <c r="E263" s="3629"/>
      <c r="F263" s="3659">
        <v>1</v>
      </c>
      <c r="G263" s="3660">
        <v>0</v>
      </c>
      <c r="H263" s="3660">
        <v>1</v>
      </c>
      <c r="I263" s="3683" t="s">
        <v>17544</v>
      </c>
    </row>
    <row r="264" spans="1:9" ht="51.75" thickBot="1">
      <c r="A264" s="3641">
        <v>232</v>
      </c>
      <c r="B264" s="3685" t="s">
        <v>17933</v>
      </c>
      <c r="C264" s="3686" t="s">
        <v>17934</v>
      </c>
      <c r="D264" s="3687">
        <v>37</v>
      </c>
      <c r="E264" s="3686"/>
      <c r="F264" s="3659">
        <v>239120.52</v>
      </c>
      <c r="G264" s="3660">
        <v>0</v>
      </c>
      <c r="H264" s="3660">
        <v>239120.52</v>
      </c>
      <c r="I264" s="3688" t="s">
        <v>17935</v>
      </c>
    </row>
    <row r="265" spans="1:9" ht="51.75" thickBot="1">
      <c r="A265" s="3641">
        <v>233</v>
      </c>
      <c r="B265" s="3685" t="s">
        <v>17936</v>
      </c>
      <c r="C265" s="3686" t="s">
        <v>17937</v>
      </c>
      <c r="D265" s="3687"/>
      <c r="E265" s="3686" t="s">
        <v>17938</v>
      </c>
      <c r="F265" s="3689">
        <v>395258.3</v>
      </c>
      <c r="G265" s="3690">
        <v>0</v>
      </c>
      <c r="H265" s="3690">
        <v>395258.3</v>
      </c>
      <c r="I265" s="3688" t="s">
        <v>17939</v>
      </c>
    </row>
    <row r="266" spans="1:9" ht="38.25">
      <c r="A266" s="4678">
        <v>234</v>
      </c>
      <c r="B266" s="4681" t="s">
        <v>17940</v>
      </c>
      <c r="C266" s="3674" t="s">
        <v>17941</v>
      </c>
      <c r="D266" s="3675">
        <v>30</v>
      </c>
      <c r="E266" s="3175" t="s">
        <v>17942</v>
      </c>
      <c r="F266" s="3676">
        <v>1</v>
      </c>
      <c r="G266" s="3677">
        <v>0</v>
      </c>
      <c r="H266" s="3677">
        <v>1</v>
      </c>
      <c r="I266" s="4688" t="s">
        <v>17943</v>
      </c>
    </row>
    <row r="267" spans="1:9" ht="26.25" thickBot="1">
      <c r="A267" s="4680"/>
      <c r="B267" s="4683"/>
      <c r="C267" s="3678" t="s">
        <v>17944</v>
      </c>
      <c r="D267" s="3679">
        <v>30</v>
      </c>
      <c r="E267" s="3169" t="s">
        <v>17945</v>
      </c>
      <c r="F267" s="3680"/>
      <c r="G267" s="3681"/>
      <c r="H267" s="3681"/>
      <c r="I267" s="4689"/>
    </row>
    <row r="268" spans="1:9" ht="25.5">
      <c r="A268" s="4663">
        <v>235</v>
      </c>
      <c r="B268" s="4681" t="s">
        <v>17946</v>
      </c>
      <c r="C268" s="3674" t="s">
        <v>17947</v>
      </c>
      <c r="D268" s="3675">
        <v>65</v>
      </c>
      <c r="E268" s="3674"/>
      <c r="F268" s="3676">
        <v>1</v>
      </c>
      <c r="G268" s="3677">
        <v>0</v>
      </c>
      <c r="H268" s="3677">
        <v>1</v>
      </c>
      <c r="I268" s="4688" t="s">
        <v>17948</v>
      </c>
    </row>
    <row r="269" spans="1:9">
      <c r="A269" s="4702"/>
      <c r="B269" s="4682"/>
      <c r="C269" s="3632" t="s">
        <v>17949</v>
      </c>
      <c r="D269" s="3631">
        <v>20</v>
      </c>
      <c r="E269" s="3632"/>
      <c r="F269" s="3648"/>
      <c r="G269" s="3649"/>
      <c r="H269" s="1228"/>
      <c r="I269" s="4704"/>
    </row>
    <row r="270" spans="1:9" ht="38.25">
      <c r="A270" s="4702"/>
      <c r="B270" s="4682"/>
      <c r="C270" s="3131" t="s">
        <v>17950</v>
      </c>
      <c r="D270" s="3631"/>
      <c r="E270" s="3632"/>
      <c r="F270" s="3648"/>
      <c r="G270" s="3649"/>
      <c r="H270" s="1228"/>
      <c r="I270" s="4704"/>
    </row>
    <row r="271" spans="1:9">
      <c r="A271" s="4702"/>
      <c r="B271" s="4682"/>
      <c r="C271" s="3131" t="s">
        <v>17951</v>
      </c>
      <c r="D271" s="1721"/>
      <c r="E271" s="3131"/>
      <c r="F271" s="2899"/>
      <c r="G271" s="1226"/>
      <c r="H271" s="1228"/>
      <c r="I271" s="4704"/>
    </row>
    <row r="272" spans="1:9" ht="15.75" thickBot="1">
      <c r="A272" s="4703"/>
      <c r="B272" s="4683"/>
      <c r="C272" s="3169" t="s">
        <v>17952</v>
      </c>
      <c r="D272" s="3170"/>
      <c r="E272" s="3169"/>
      <c r="F272" s="3691"/>
      <c r="G272" s="3692"/>
      <c r="H272" s="3693"/>
      <c r="I272" s="4689"/>
    </row>
    <row r="273" spans="1:9" ht="115.5" thickBot="1">
      <c r="A273" s="3694">
        <v>236</v>
      </c>
      <c r="B273" s="3695" t="s">
        <v>17953</v>
      </c>
      <c r="C273" s="3629"/>
      <c r="D273" s="3626">
        <v>6.5</v>
      </c>
      <c r="E273" s="3695" t="s">
        <v>17954</v>
      </c>
      <c r="F273" s="3627">
        <v>1</v>
      </c>
      <c r="G273" s="3628">
        <v>0</v>
      </c>
      <c r="H273" s="3696">
        <f>F273-G273</f>
        <v>1</v>
      </c>
      <c r="I273" s="3697" t="s">
        <v>17955</v>
      </c>
    </row>
    <row r="274" spans="1:9" ht="25.5">
      <c r="A274" s="3698"/>
      <c r="B274" s="3093" t="s">
        <v>17956</v>
      </c>
      <c r="C274" s="3663"/>
      <c r="D274" s="3699"/>
      <c r="E274" s="3125"/>
      <c r="F274" s="3700"/>
      <c r="G274" s="3701"/>
      <c r="H274" s="3702"/>
      <c r="I274" s="3703"/>
    </row>
    <row r="275" spans="1:9" ht="25.5">
      <c r="A275" s="3704">
        <v>237</v>
      </c>
      <c r="B275" s="3102" t="s">
        <v>17957</v>
      </c>
      <c r="C275" s="1660" t="s">
        <v>17958</v>
      </c>
      <c r="D275" s="2680">
        <v>70</v>
      </c>
      <c r="E275" s="3632"/>
      <c r="F275" s="1331">
        <v>70000</v>
      </c>
      <c r="G275" s="1228">
        <v>2138.84</v>
      </c>
      <c r="H275" s="1228">
        <f t="shared" ref="H275:H285" si="2">F275-G275</f>
        <v>67861.16</v>
      </c>
      <c r="I275" s="3650" t="s">
        <v>17959</v>
      </c>
    </row>
    <row r="276" spans="1:9" ht="38.25">
      <c r="A276" s="3704">
        <v>238</v>
      </c>
      <c r="B276" s="3102" t="s">
        <v>17960</v>
      </c>
      <c r="C276" s="1660" t="s">
        <v>17961</v>
      </c>
      <c r="D276" s="2680">
        <v>110</v>
      </c>
      <c r="E276" s="3632"/>
      <c r="F276" s="1331">
        <v>300000</v>
      </c>
      <c r="G276" s="1228">
        <v>9166.6299999999992</v>
      </c>
      <c r="H276" s="1228">
        <f t="shared" si="2"/>
        <v>290833.37</v>
      </c>
      <c r="I276" s="3650" t="s">
        <v>17962</v>
      </c>
    </row>
    <row r="277" spans="1:9" ht="25.5">
      <c r="A277" s="3704">
        <v>239</v>
      </c>
      <c r="B277" s="3102" t="s">
        <v>17963</v>
      </c>
      <c r="C277" s="3632"/>
      <c r="D277" s="2680">
        <v>6</v>
      </c>
      <c r="E277" s="3102" t="s">
        <v>17964</v>
      </c>
      <c r="F277" s="1331">
        <v>180000</v>
      </c>
      <c r="G277" s="1228">
        <v>5500</v>
      </c>
      <c r="H277" s="1228">
        <f t="shared" si="2"/>
        <v>174500</v>
      </c>
      <c r="I277" s="3650" t="s">
        <v>17965</v>
      </c>
    </row>
    <row r="278" spans="1:9" ht="51">
      <c r="A278" s="3704">
        <v>240</v>
      </c>
      <c r="B278" s="3102" t="s">
        <v>17966</v>
      </c>
      <c r="C278" s="1660" t="s">
        <v>17967</v>
      </c>
      <c r="D278" s="2680">
        <v>160</v>
      </c>
      <c r="E278" s="3632"/>
      <c r="F278" s="1331">
        <v>300000</v>
      </c>
      <c r="G278" s="1228">
        <v>9166.6299999999992</v>
      </c>
      <c r="H278" s="1228">
        <f t="shared" si="2"/>
        <v>290833.37</v>
      </c>
      <c r="I278" s="3650" t="s">
        <v>17968</v>
      </c>
    </row>
    <row r="279" spans="1:9" ht="25.5">
      <c r="A279" s="3704">
        <v>241</v>
      </c>
      <c r="B279" s="3102" t="s">
        <v>17969</v>
      </c>
      <c r="C279" s="1660" t="s">
        <v>17970</v>
      </c>
      <c r="D279" s="2680">
        <v>37</v>
      </c>
      <c r="E279" s="3632"/>
      <c r="F279" s="1331">
        <v>500000</v>
      </c>
      <c r="G279" s="1228">
        <v>15277.79</v>
      </c>
      <c r="H279" s="1228">
        <f t="shared" si="2"/>
        <v>484722.21</v>
      </c>
      <c r="I279" s="3650" t="s">
        <v>17965</v>
      </c>
    </row>
    <row r="280" spans="1:9" ht="38.25">
      <c r="A280" s="3704">
        <v>242</v>
      </c>
      <c r="B280" s="3102" t="s">
        <v>17971</v>
      </c>
      <c r="C280" s="3632"/>
      <c r="D280" s="2680">
        <v>42</v>
      </c>
      <c r="E280" s="3102" t="s">
        <v>17972</v>
      </c>
      <c r="F280" s="2899">
        <v>716000</v>
      </c>
      <c r="G280" s="1226">
        <v>21877.79</v>
      </c>
      <c r="H280" s="1228">
        <f t="shared" si="2"/>
        <v>694122.21</v>
      </c>
      <c r="I280" s="3650" t="s">
        <v>17965</v>
      </c>
    </row>
    <row r="281" spans="1:9" ht="38.25">
      <c r="A281" s="3704">
        <v>243</v>
      </c>
      <c r="B281" s="3102" t="s">
        <v>17973</v>
      </c>
      <c r="C281" s="1660" t="s">
        <v>17974</v>
      </c>
      <c r="D281" s="2680">
        <v>170</v>
      </c>
      <c r="E281" s="3632"/>
      <c r="F281" s="1331">
        <v>350000</v>
      </c>
      <c r="G281" s="1228">
        <v>10694.42</v>
      </c>
      <c r="H281" s="1228">
        <f t="shared" si="2"/>
        <v>339305.58</v>
      </c>
      <c r="I281" s="3650" t="s">
        <v>17975</v>
      </c>
    </row>
    <row r="282" spans="1:9" ht="25.5">
      <c r="A282" s="3704">
        <v>244</v>
      </c>
      <c r="B282" s="3102" t="s">
        <v>17976</v>
      </c>
      <c r="C282" s="1660" t="s">
        <v>17977</v>
      </c>
      <c r="D282" s="2680">
        <v>62.5</v>
      </c>
      <c r="E282" s="3632"/>
      <c r="F282" s="1331">
        <v>620000</v>
      </c>
      <c r="G282" s="1228">
        <v>18944.419999999998</v>
      </c>
      <c r="H282" s="1228">
        <f t="shared" si="2"/>
        <v>601055.57999999996</v>
      </c>
      <c r="I282" s="3650" t="s">
        <v>17959</v>
      </c>
    </row>
    <row r="283" spans="1:9" ht="25.5">
      <c r="A283" s="3704">
        <v>245</v>
      </c>
      <c r="B283" s="3102" t="s">
        <v>17978</v>
      </c>
      <c r="C283" s="1660" t="s">
        <v>17979</v>
      </c>
      <c r="D283" s="2680">
        <v>1200</v>
      </c>
      <c r="E283" s="3632"/>
      <c r="F283" s="1331">
        <v>12000000</v>
      </c>
      <c r="G283" s="1228">
        <v>366666.63</v>
      </c>
      <c r="H283" s="1228">
        <f t="shared" si="2"/>
        <v>11633333.369999999</v>
      </c>
      <c r="I283" s="3650" t="s">
        <v>17962</v>
      </c>
    </row>
    <row r="284" spans="1:9" ht="51">
      <c r="A284" s="3704">
        <v>246</v>
      </c>
      <c r="B284" s="3102" t="s">
        <v>17980</v>
      </c>
      <c r="C284" s="1660" t="s">
        <v>17981</v>
      </c>
      <c r="D284" s="2680">
        <v>230</v>
      </c>
      <c r="E284" s="3632"/>
      <c r="F284" s="1331">
        <v>5124000</v>
      </c>
      <c r="G284" s="1228">
        <v>156566.63</v>
      </c>
      <c r="H284" s="1228">
        <f t="shared" si="2"/>
        <v>4967433.37</v>
      </c>
      <c r="I284" s="3650" t="s">
        <v>17959</v>
      </c>
    </row>
    <row r="285" spans="1:9" ht="60">
      <c r="A285" s="3704">
        <v>247</v>
      </c>
      <c r="B285" s="3102" t="s">
        <v>17982</v>
      </c>
      <c r="C285" s="1660" t="s">
        <v>17983</v>
      </c>
      <c r="D285" s="2680">
        <v>163.72999999999999</v>
      </c>
      <c r="E285" s="3632"/>
      <c r="F285" s="1721">
        <v>5676082.2300000004</v>
      </c>
      <c r="G285" s="1228">
        <v>0</v>
      </c>
      <c r="H285" s="1228">
        <f t="shared" si="2"/>
        <v>5676082.2300000004</v>
      </c>
      <c r="I285" s="3650" t="s">
        <v>17984</v>
      </c>
    </row>
    <row r="286" spans="1:9">
      <c r="A286" s="3704"/>
      <c r="B286" s="4705" t="s">
        <v>17985</v>
      </c>
      <c r="C286" s="4706"/>
      <c r="D286" s="3367"/>
      <c r="E286" s="3632"/>
      <c r="F286" s="3705"/>
      <c r="G286" s="3706"/>
      <c r="H286" s="1228"/>
      <c r="I286" s="3650"/>
    </row>
    <row r="287" spans="1:9" ht="25.5">
      <c r="A287" s="3704">
        <v>248</v>
      </c>
      <c r="B287" s="3102" t="s">
        <v>17986</v>
      </c>
      <c r="C287" s="1660" t="s">
        <v>17987</v>
      </c>
      <c r="D287" s="2680">
        <v>8</v>
      </c>
      <c r="E287" s="3632"/>
      <c r="F287" s="1331">
        <v>240000</v>
      </c>
      <c r="G287" s="1228">
        <v>7333.37</v>
      </c>
      <c r="H287" s="1228">
        <f>F287-G287</f>
        <v>232666.63</v>
      </c>
      <c r="I287" s="3650" t="s">
        <v>17965</v>
      </c>
    </row>
    <row r="288" spans="1:9" ht="25.5">
      <c r="A288" s="3635">
        <v>249</v>
      </c>
      <c r="B288" s="3102" t="s">
        <v>17988</v>
      </c>
      <c r="C288" s="1660" t="s">
        <v>17989</v>
      </c>
      <c r="D288" s="2680">
        <v>3.5</v>
      </c>
      <c r="E288" s="3632"/>
      <c r="F288" s="1331">
        <v>100000</v>
      </c>
      <c r="G288" s="1228">
        <v>3055.58</v>
      </c>
      <c r="H288" s="1228">
        <f>F288-G288</f>
        <v>96944.42</v>
      </c>
      <c r="I288" s="3650" t="s">
        <v>17968</v>
      </c>
    </row>
    <row r="289" spans="1:9">
      <c r="A289" s="3704"/>
      <c r="B289" s="4705" t="s">
        <v>14594</v>
      </c>
      <c r="C289" s="4706"/>
      <c r="D289" s="2680"/>
      <c r="E289" s="3632"/>
      <c r="F289" s="1331"/>
      <c r="G289" s="1228"/>
      <c r="H289" s="1228"/>
      <c r="I289" s="3650"/>
    </row>
    <row r="290" spans="1:9" ht="25.5">
      <c r="A290" s="3704">
        <v>250</v>
      </c>
      <c r="B290" s="1338" t="s">
        <v>17990</v>
      </c>
      <c r="C290" s="1660" t="s">
        <v>17974</v>
      </c>
      <c r="D290" s="2680">
        <v>150</v>
      </c>
      <c r="E290" s="3632"/>
      <c r="F290" s="1331">
        <v>450000</v>
      </c>
      <c r="G290" s="1228">
        <v>13750</v>
      </c>
      <c r="H290" s="1228">
        <f t="shared" ref="H290:H297" si="3">F290-G290</f>
        <v>436250</v>
      </c>
      <c r="I290" s="3650" t="s">
        <v>17959</v>
      </c>
    </row>
    <row r="291" spans="1:9" ht="25.5">
      <c r="A291" s="3704">
        <v>251</v>
      </c>
      <c r="B291" s="1338" t="s">
        <v>17991</v>
      </c>
      <c r="C291" s="1660" t="s">
        <v>17992</v>
      </c>
      <c r="D291" s="2680">
        <v>60</v>
      </c>
      <c r="E291" s="3632"/>
      <c r="F291" s="1331">
        <v>90000</v>
      </c>
      <c r="G291" s="1228">
        <v>2750</v>
      </c>
      <c r="H291" s="1228">
        <f t="shared" si="3"/>
        <v>87250</v>
      </c>
      <c r="I291" s="3707" t="s">
        <v>17993</v>
      </c>
    </row>
    <row r="292" spans="1:9" ht="24">
      <c r="A292" s="3704">
        <v>252</v>
      </c>
      <c r="B292" s="1338" t="s">
        <v>17994</v>
      </c>
      <c r="C292" s="1660" t="s">
        <v>17974</v>
      </c>
      <c r="D292" s="2680">
        <v>120</v>
      </c>
      <c r="E292" s="3632"/>
      <c r="F292" s="1331">
        <v>360000</v>
      </c>
      <c r="G292" s="1228">
        <v>11000</v>
      </c>
      <c r="H292" s="1228">
        <f t="shared" si="3"/>
        <v>349000</v>
      </c>
      <c r="I292" s="3707" t="s">
        <v>17975</v>
      </c>
    </row>
    <row r="293" spans="1:9" ht="25.5">
      <c r="A293" s="3704">
        <v>253</v>
      </c>
      <c r="B293" s="1338" t="s">
        <v>17995</v>
      </c>
      <c r="C293" s="1660" t="s">
        <v>17974</v>
      </c>
      <c r="D293" s="2680">
        <v>250</v>
      </c>
      <c r="E293" s="3632"/>
      <c r="F293" s="1331">
        <v>750000</v>
      </c>
      <c r="G293" s="1228">
        <v>22916.63</v>
      </c>
      <c r="H293" s="1228">
        <f t="shared" si="3"/>
        <v>727083.37</v>
      </c>
      <c r="I293" s="3707" t="s">
        <v>17996</v>
      </c>
    </row>
    <row r="294" spans="1:9" ht="25.5">
      <c r="A294" s="3704">
        <v>254</v>
      </c>
      <c r="B294" s="1338" t="s">
        <v>17997</v>
      </c>
      <c r="C294" s="1660" t="s">
        <v>17998</v>
      </c>
      <c r="D294" s="2680">
        <v>150</v>
      </c>
      <c r="E294" s="3632"/>
      <c r="F294" s="1331">
        <v>450000</v>
      </c>
      <c r="G294" s="1228">
        <v>13750</v>
      </c>
      <c r="H294" s="1228">
        <f t="shared" si="3"/>
        <v>436250</v>
      </c>
      <c r="I294" s="3707" t="s">
        <v>17993</v>
      </c>
    </row>
    <row r="295" spans="1:9" ht="25.5">
      <c r="A295" s="3704">
        <v>255</v>
      </c>
      <c r="B295" s="1338" t="s">
        <v>17999</v>
      </c>
      <c r="C295" s="1660" t="s">
        <v>18000</v>
      </c>
      <c r="D295" s="2680">
        <v>150</v>
      </c>
      <c r="E295" s="3632"/>
      <c r="F295" s="1331">
        <v>500000</v>
      </c>
      <c r="G295" s="1228">
        <v>15277.79</v>
      </c>
      <c r="H295" s="1228">
        <f t="shared" si="3"/>
        <v>484722.21</v>
      </c>
      <c r="I295" s="3707" t="s">
        <v>17965</v>
      </c>
    </row>
    <row r="296" spans="1:9" ht="25.5">
      <c r="A296" s="3704">
        <v>256</v>
      </c>
      <c r="B296" s="1338" t="s">
        <v>18001</v>
      </c>
      <c r="C296" s="1660" t="s">
        <v>17998</v>
      </c>
      <c r="D296" s="2680">
        <v>200</v>
      </c>
      <c r="E296" s="3632"/>
      <c r="F296" s="1331">
        <v>250000</v>
      </c>
      <c r="G296" s="1228">
        <v>7638.84</v>
      </c>
      <c r="H296" s="1228">
        <f t="shared" si="3"/>
        <v>242361.16</v>
      </c>
      <c r="I296" s="3707" t="s">
        <v>17968</v>
      </c>
    </row>
    <row r="297" spans="1:9" ht="38.25">
      <c r="A297" s="3704">
        <v>257</v>
      </c>
      <c r="B297" s="1338" t="s">
        <v>18002</v>
      </c>
      <c r="C297" s="1660" t="s">
        <v>17998</v>
      </c>
      <c r="D297" s="2680">
        <v>100</v>
      </c>
      <c r="E297" s="3632"/>
      <c r="F297" s="1331">
        <v>300000</v>
      </c>
      <c r="G297" s="1228">
        <v>9166.6299999999992</v>
      </c>
      <c r="H297" s="1228">
        <f t="shared" si="3"/>
        <v>290833.37</v>
      </c>
      <c r="I297" s="3707" t="s">
        <v>17968</v>
      </c>
    </row>
    <row r="298" spans="1:9">
      <c r="A298" s="3704"/>
      <c r="B298" s="4705" t="s">
        <v>18003</v>
      </c>
      <c r="C298" s="4706"/>
      <c r="D298" s="3367"/>
      <c r="E298" s="3632"/>
      <c r="F298" s="3705"/>
      <c r="G298" s="3706"/>
      <c r="H298" s="1228"/>
      <c r="I298" s="3650"/>
    </row>
    <row r="299" spans="1:9" ht="25.5">
      <c r="A299" s="3704">
        <v>258</v>
      </c>
      <c r="B299" s="1338" t="s">
        <v>18004</v>
      </c>
      <c r="C299" s="1660" t="s">
        <v>18005</v>
      </c>
      <c r="D299" s="1721">
        <v>200</v>
      </c>
      <c r="E299" s="3632"/>
      <c r="F299" s="2899">
        <v>600000</v>
      </c>
      <c r="G299" s="1226">
        <v>18333.37</v>
      </c>
      <c r="H299" s="1228">
        <f t="shared" ref="H299:H309" si="4">F299-G299</f>
        <v>581666.63</v>
      </c>
      <c r="I299" s="3707" t="s">
        <v>17968</v>
      </c>
    </row>
    <row r="300" spans="1:9" ht="51">
      <c r="A300" s="3704">
        <v>259</v>
      </c>
      <c r="B300" s="3102" t="s">
        <v>18006</v>
      </c>
      <c r="C300" s="1660" t="s">
        <v>18007</v>
      </c>
      <c r="D300" s="2680">
        <v>300</v>
      </c>
      <c r="E300" s="3632"/>
      <c r="F300" s="1331">
        <v>300000</v>
      </c>
      <c r="G300" s="1228">
        <v>9166.6299999999992</v>
      </c>
      <c r="H300" s="1228">
        <f t="shared" si="4"/>
        <v>290833.37</v>
      </c>
      <c r="I300" s="3707" t="s">
        <v>17968</v>
      </c>
    </row>
    <row r="301" spans="1:9" ht="39" thickBot="1">
      <c r="A301" s="3704">
        <v>260</v>
      </c>
      <c r="B301" s="3094" t="s">
        <v>18008</v>
      </c>
      <c r="C301" s="3653"/>
      <c r="D301" s="3708">
        <v>3</v>
      </c>
      <c r="E301" s="3094" t="s">
        <v>18009</v>
      </c>
      <c r="F301" s="3709">
        <v>50000</v>
      </c>
      <c r="G301" s="3710">
        <v>1527.79</v>
      </c>
      <c r="H301" s="3710">
        <f t="shared" si="4"/>
        <v>48472.21</v>
      </c>
      <c r="I301" s="3711" t="s">
        <v>17968</v>
      </c>
    </row>
    <row r="302" spans="1:9" ht="39" thickBot="1">
      <c r="A302" s="3704">
        <v>261</v>
      </c>
      <c r="B302" s="3712" t="s">
        <v>18010</v>
      </c>
      <c r="C302" s="3629"/>
      <c r="D302" s="3713">
        <v>8</v>
      </c>
      <c r="E302" s="3712" t="s">
        <v>18011</v>
      </c>
      <c r="F302" s="3714">
        <v>200000</v>
      </c>
      <c r="G302" s="3696">
        <v>6111.16</v>
      </c>
      <c r="H302" s="3696">
        <f t="shared" si="4"/>
        <v>193888.84</v>
      </c>
      <c r="I302" s="3715" t="s">
        <v>17968</v>
      </c>
    </row>
    <row r="303" spans="1:9" ht="39" thickBot="1">
      <c r="A303" s="3704">
        <v>262</v>
      </c>
      <c r="B303" s="3712" t="s">
        <v>18012</v>
      </c>
      <c r="C303" s="3629"/>
      <c r="D303" s="3713">
        <v>8</v>
      </c>
      <c r="E303" s="3712" t="s">
        <v>18013</v>
      </c>
      <c r="F303" s="3714">
        <v>200000</v>
      </c>
      <c r="G303" s="3696">
        <v>6111.16</v>
      </c>
      <c r="H303" s="3696">
        <f t="shared" si="4"/>
        <v>193888.84</v>
      </c>
      <c r="I303" s="3715" t="s">
        <v>17968</v>
      </c>
    </row>
    <row r="304" spans="1:9" ht="39" thickBot="1">
      <c r="A304" s="3704">
        <v>263</v>
      </c>
      <c r="B304" s="3712" t="s">
        <v>18014</v>
      </c>
      <c r="C304" s="3716" t="s">
        <v>18015</v>
      </c>
      <c r="D304" s="3713">
        <v>150</v>
      </c>
      <c r="E304" s="3629"/>
      <c r="F304" s="3714">
        <v>900000</v>
      </c>
      <c r="G304" s="3696">
        <v>27500</v>
      </c>
      <c r="H304" s="3696">
        <f t="shared" si="4"/>
        <v>872500</v>
      </c>
      <c r="I304" s="3715" t="s">
        <v>17968</v>
      </c>
    </row>
    <row r="305" spans="1:9" ht="26.25" thickBot="1">
      <c r="A305" s="3704">
        <v>264</v>
      </c>
      <c r="B305" s="3712" t="s">
        <v>18016</v>
      </c>
      <c r="C305" s="3629"/>
      <c r="D305" s="3713">
        <v>10</v>
      </c>
      <c r="E305" s="3712" t="s">
        <v>18017</v>
      </c>
      <c r="F305" s="3714">
        <v>190000</v>
      </c>
      <c r="G305" s="3696">
        <v>5805.58</v>
      </c>
      <c r="H305" s="3696">
        <f t="shared" si="4"/>
        <v>184194.42</v>
      </c>
      <c r="I305" s="3715" t="s">
        <v>17968</v>
      </c>
    </row>
    <row r="306" spans="1:9" ht="26.25" thickBot="1">
      <c r="A306" s="3704">
        <v>265</v>
      </c>
      <c r="B306" s="3712" t="s">
        <v>18018</v>
      </c>
      <c r="C306" s="3629"/>
      <c r="D306" s="3713">
        <v>6</v>
      </c>
      <c r="E306" s="3712" t="s">
        <v>18019</v>
      </c>
      <c r="F306" s="3714">
        <v>180000</v>
      </c>
      <c r="G306" s="3696">
        <v>5500</v>
      </c>
      <c r="H306" s="3696">
        <f t="shared" si="4"/>
        <v>174500</v>
      </c>
      <c r="I306" s="3715" t="s">
        <v>17968</v>
      </c>
    </row>
    <row r="307" spans="1:9" ht="24.75" thickBot="1">
      <c r="A307" s="3704">
        <v>266</v>
      </c>
      <c r="B307" s="3695" t="s">
        <v>18020</v>
      </c>
      <c r="C307" s="3716" t="s">
        <v>18007</v>
      </c>
      <c r="D307" s="3626">
        <v>100</v>
      </c>
      <c r="E307" s="3629"/>
      <c r="F307" s="3627">
        <v>100000</v>
      </c>
      <c r="G307" s="3628">
        <v>3055.58</v>
      </c>
      <c r="H307" s="3696">
        <f t="shared" si="4"/>
        <v>96944.42</v>
      </c>
      <c r="I307" s="3715" t="s">
        <v>17968</v>
      </c>
    </row>
    <row r="308" spans="1:9" ht="26.25" thickBot="1">
      <c r="A308" s="3704">
        <v>267</v>
      </c>
      <c r="B308" s="3712" t="s">
        <v>18021</v>
      </c>
      <c r="C308" s="3716" t="s">
        <v>18022</v>
      </c>
      <c r="D308" s="3713">
        <v>230</v>
      </c>
      <c r="E308" s="3629"/>
      <c r="F308" s="3714">
        <v>620000</v>
      </c>
      <c r="G308" s="3696">
        <v>18944.419999999998</v>
      </c>
      <c r="H308" s="3696">
        <f t="shared" si="4"/>
        <v>601055.57999999996</v>
      </c>
      <c r="I308" s="3715" t="s">
        <v>17968</v>
      </c>
    </row>
    <row r="309" spans="1:9" ht="26.25" thickBot="1">
      <c r="A309" s="3704">
        <v>268</v>
      </c>
      <c r="B309" s="3712" t="s">
        <v>18023</v>
      </c>
      <c r="C309" s="3716" t="s">
        <v>18024</v>
      </c>
      <c r="D309" s="3713" t="s">
        <v>18025</v>
      </c>
      <c r="E309" s="3629"/>
      <c r="F309" s="3714">
        <v>10000</v>
      </c>
      <c r="G309" s="3696">
        <v>10000</v>
      </c>
      <c r="H309" s="3696">
        <f t="shared" si="4"/>
        <v>0</v>
      </c>
      <c r="I309" s="3715" t="s">
        <v>17968</v>
      </c>
    </row>
    <row r="310" spans="1:9">
      <c r="A310" s="3698"/>
      <c r="B310" s="4694" t="s">
        <v>18026</v>
      </c>
      <c r="C310" s="4695"/>
      <c r="D310" s="3699"/>
      <c r="E310" s="3663"/>
      <c r="F310" s="3700"/>
      <c r="G310" s="3701"/>
      <c r="H310" s="3702"/>
      <c r="I310" s="3703"/>
    </row>
    <row r="311" spans="1:9" ht="24">
      <c r="A311" s="3704">
        <v>269</v>
      </c>
      <c r="B311" s="1338" t="s">
        <v>18027</v>
      </c>
      <c r="C311" s="3131" t="s">
        <v>18028</v>
      </c>
      <c r="D311" s="1721">
        <v>190</v>
      </c>
      <c r="E311" s="3632"/>
      <c r="F311" s="2899">
        <v>90000</v>
      </c>
      <c r="G311" s="1226">
        <v>2750</v>
      </c>
      <c r="H311" s="1228">
        <f t="shared" ref="H311:H318" si="5">F311-G311</f>
        <v>87250</v>
      </c>
      <c r="I311" s="3707" t="s">
        <v>17968</v>
      </c>
    </row>
    <row r="312" spans="1:9" ht="24">
      <c r="A312" s="3704">
        <v>270</v>
      </c>
      <c r="B312" s="1338" t="s">
        <v>18029</v>
      </c>
      <c r="C312" s="3131" t="s">
        <v>18030</v>
      </c>
      <c r="D312" s="1721">
        <v>100</v>
      </c>
      <c r="E312" s="3632"/>
      <c r="F312" s="2899">
        <v>300000</v>
      </c>
      <c r="G312" s="1226">
        <v>9166.6299999999992</v>
      </c>
      <c r="H312" s="1228">
        <f t="shared" si="5"/>
        <v>290833.37</v>
      </c>
      <c r="I312" s="3707" t="s">
        <v>17968</v>
      </c>
    </row>
    <row r="313" spans="1:9" ht="25.5">
      <c r="A313" s="3704">
        <v>271</v>
      </c>
      <c r="B313" s="1338" t="s">
        <v>18031</v>
      </c>
      <c r="C313" s="3131" t="s">
        <v>18032</v>
      </c>
      <c r="D313" s="1721">
        <v>400</v>
      </c>
      <c r="E313" s="3632"/>
      <c r="F313" s="2899">
        <v>1200000</v>
      </c>
      <c r="G313" s="1226">
        <v>36666.629999999997</v>
      </c>
      <c r="H313" s="1228">
        <f t="shared" si="5"/>
        <v>1163333.3700000001</v>
      </c>
      <c r="I313" s="3707" t="s">
        <v>17968</v>
      </c>
    </row>
    <row r="314" spans="1:9" ht="25.5">
      <c r="A314" s="3704">
        <v>272</v>
      </c>
      <c r="B314" s="1338" t="s">
        <v>18033</v>
      </c>
      <c r="C314" s="3131" t="s">
        <v>18034</v>
      </c>
      <c r="D314" s="1721">
        <v>650</v>
      </c>
      <c r="E314" s="3632"/>
      <c r="F314" s="2899">
        <v>320000</v>
      </c>
      <c r="G314" s="1226">
        <v>9777.7900000000009</v>
      </c>
      <c r="H314" s="1228">
        <f t="shared" si="5"/>
        <v>310222.21000000002</v>
      </c>
      <c r="I314" s="3707" t="s">
        <v>17968</v>
      </c>
    </row>
    <row r="315" spans="1:9" ht="38.25">
      <c r="A315" s="3704">
        <v>273</v>
      </c>
      <c r="B315" s="1338" t="s">
        <v>18035</v>
      </c>
      <c r="C315" s="3131" t="s">
        <v>18036</v>
      </c>
      <c r="D315" s="1721">
        <v>200</v>
      </c>
      <c r="E315" s="3632"/>
      <c r="F315" s="2899">
        <v>600000</v>
      </c>
      <c r="G315" s="1226">
        <v>18333.37</v>
      </c>
      <c r="H315" s="1228">
        <f t="shared" si="5"/>
        <v>581666.63</v>
      </c>
      <c r="I315" s="3707" t="s">
        <v>17968</v>
      </c>
    </row>
    <row r="316" spans="1:9" ht="26.25" thickBot="1">
      <c r="A316" s="3704">
        <v>274</v>
      </c>
      <c r="B316" s="3097" t="s">
        <v>18037</v>
      </c>
      <c r="C316" s="3107" t="s">
        <v>18038</v>
      </c>
      <c r="D316" s="3220">
        <v>450</v>
      </c>
      <c r="E316" s="3653"/>
      <c r="F316" s="3272">
        <v>300000</v>
      </c>
      <c r="G316" s="3717">
        <v>9166.6299999999992</v>
      </c>
      <c r="H316" s="3710">
        <f t="shared" si="5"/>
        <v>290833.37</v>
      </c>
      <c r="I316" s="3711" t="s">
        <v>17968</v>
      </c>
    </row>
    <row r="317" spans="1:9" ht="26.25" thickBot="1">
      <c r="A317" s="3704">
        <v>275</v>
      </c>
      <c r="B317" s="3695" t="s">
        <v>18039</v>
      </c>
      <c r="C317" s="3532" t="s">
        <v>18040</v>
      </c>
      <c r="D317" s="3626">
        <v>400</v>
      </c>
      <c r="E317" s="3629"/>
      <c r="F317" s="3627">
        <v>200000</v>
      </c>
      <c r="G317" s="3628">
        <v>6111.16</v>
      </c>
      <c r="H317" s="3696">
        <f t="shared" si="5"/>
        <v>193888.84</v>
      </c>
      <c r="I317" s="3715" t="s">
        <v>17968</v>
      </c>
    </row>
    <row r="318" spans="1:9" ht="38.25">
      <c r="A318" s="3704">
        <v>276</v>
      </c>
      <c r="B318" s="3718" t="s">
        <v>18041</v>
      </c>
      <c r="C318" s="3147" t="s">
        <v>18042</v>
      </c>
      <c r="D318" s="3719">
        <v>300</v>
      </c>
      <c r="E318" s="3686"/>
      <c r="F318" s="3720">
        <v>150000</v>
      </c>
      <c r="G318" s="3721">
        <v>4583.37</v>
      </c>
      <c r="H318" s="3722">
        <f t="shared" si="5"/>
        <v>145416.63</v>
      </c>
      <c r="I318" s="3723" t="s">
        <v>17968</v>
      </c>
    </row>
    <row r="319" spans="1:9" ht="25.5">
      <c r="A319" s="3704">
        <v>277</v>
      </c>
      <c r="B319" s="1338" t="s">
        <v>18043</v>
      </c>
      <c r="C319" s="3131" t="s">
        <v>18044</v>
      </c>
      <c r="D319" s="1721">
        <v>717.2</v>
      </c>
      <c r="E319" s="3131"/>
      <c r="F319" s="2899" t="s">
        <v>18045</v>
      </c>
      <c r="G319" s="1226">
        <v>0</v>
      </c>
      <c r="H319" s="1226" t="s">
        <v>18045</v>
      </c>
      <c r="I319" s="3650" t="s">
        <v>18046</v>
      </c>
    </row>
    <row r="320" spans="1:9" ht="25.5" customHeight="1">
      <c r="A320" s="4696">
        <v>278</v>
      </c>
      <c r="B320" s="4375" t="s">
        <v>18047</v>
      </c>
      <c r="C320" s="3131" t="s">
        <v>18048</v>
      </c>
      <c r="D320" s="1721"/>
      <c r="E320" s="3131"/>
      <c r="F320" s="3724">
        <v>2150000</v>
      </c>
      <c r="G320" s="3724">
        <v>0</v>
      </c>
      <c r="H320" s="3724">
        <v>2150000</v>
      </c>
      <c r="I320" s="4699" t="s">
        <v>18049</v>
      </c>
    </row>
    <row r="321" spans="1:9">
      <c r="A321" s="4697"/>
      <c r="B321" s="4376"/>
      <c r="C321" s="3131" t="s">
        <v>18050</v>
      </c>
      <c r="D321" s="1721">
        <v>46</v>
      </c>
      <c r="E321" s="3131"/>
      <c r="F321" s="3724">
        <v>1280000</v>
      </c>
      <c r="G321" s="3724">
        <v>0</v>
      </c>
      <c r="H321" s="3724">
        <v>1280000</v>
      </c>
      <c r="I321" s="4700"/>
    </row>
    <row r="322" spans="1:9" ht="25.5">
      <c r="A322" s="4697"/>
      <c r="B322" s="4376"/>
      <c r="C322" s="3131" t="s">
        <v>18051</v>
      </c>
      <c r="D322" s="1721"/>
      <c r="E322" s="3131" t="s">
        <v>3791</v>
      </c>
      <c r="F322" s="3724">
        <v>720000</v>
      </c>
      <c r="G322" s="3724">
        <v>0</v>
      </c>
      <c r="H322" s="3724">
        <v>720000</v>
      </c>
      <c r="I322" s="4700"/>
    </row>
    <row r="323" spans="1:9">
      <c r="A323" s="4698"/>
      <c r="B323" s="4377"/>
      <c r="C323" s="3131" t="s">
        <v>18052</v>
      </c>
      <c r="D323" s="1721"/>
      <c r="E323" s="3131" t="s">
        <v>2446</v>
      </c>
      <c r="F323" s="3724">
        <v>150000</v>
      </c>
      <c r="G323" s="3724">
        <v>0</v>
      </c>
      <c r="H323" s="3724">
        <v>150000</v>
      </c>
      <c r="I323" s="4701"/>
    </row>
    <row r="324" spans="1:9" ht="25.5">
      <c r="A324" s="3698">
        <v>279</v>
      </c>
      <c r="B324" s="3108" t="s">
        <v>18053</v>
      </c>
      <c r="C324" s="3131" t="s">
        <v>18054</v>
      </c>
      <c r="D324" s="1721"/>
      <c r="E324" s="3131"/>
      <c r="F324" s="3724">
        <v>58056</v>
      </c>
      <c r="G324" s="3724">
        <v>0</v>
      </c>
      <c r="H324" s="3724">
        <v>58056</v>
      </c>
      <c r="I324" s="3703" t="s">
        <v>18055</v>
      </c>
    </row>
    <row r="325" spans="1:9" ht="38.25">
      <c r="A325" s="4684">
        <v>280</v>
      </c>
      <c r="B325" s="4622" t="s">
        <v>18056</v>
      </c>
      <c r="C325" s="3131" t="s">
        <v>18057</v>
      </c>
      <c r="D325" s="1721">
        <v>809.18</v>
      </c>
      <c r="E325" s="3131"/>
      <c r="F325" s="1331">
        <v>13319213</v>
      </c>
      <c r="G325" s="1228">
        <v>0</v>
      </c>
      <c r="H325" s="1228">
        <v>13319213</v>
      </c>
      <c r="I325" s="4416" t="s">
        <v>18058</v>
      </c>
    </row>
    <row r="326" spans="1:9" ht="25.5">
      <c r="A326" s="4684"/>
      <c r="B326" s="4622"/>
      <c r="C326" s="3131" t="s">
        <v>18059</v>
      </c>
      <c r="D326" s="1721"/>
      <c r="E326" s="3131"/>
      <c r="F326" s="2899"/>
      <c r="G326" s="1226"/>
      <c r="H326" s="1226"/>
      <c r="I326" s="4416"/>
    </row>
    <row r="327" spans="1:9" ht="38.25">
      <c r="A327" s="4684"/>
      <c r="B327" s="4622"/>
      <c r="C327" s="3131" t="s">
        <v>18060</v>
      </c>
      <c r="D327" s="1721"/>
      <c r="E327" s="3131"/>
      <c r="F327" s="2899"/>
      <c r="G327" s="1226"/>
      <c r="H327" s="1226"/>
      <c r="I327" s="4416"/>
    </row>
    <row r="328" spans="1:9" ht="25.5">
      <c r="A328" s="4684"/>
      <c r="B328" s="4622"/>
      <c r="C328" s="3131" t="s">
        <v>18061</v>
      </c>
      <c r="D328" s="1721"/>
      <c r="E328" s="3131"/>
      <c r="F328" s="2899"/>
      <c r="G328" s="1226"/>
      <c r="H328" s="1226"/>
      <c r="I328" s="4416"/>
    </row>
    <row r="329" spans="1:9" ht="38.25">
      <c r="A329" s="4684"/>
      <c r="B329" s="4622"/>
      <c r="C329" s="3131" t="s">
        <v>18062</v>
      </c>
      <c r="D329" s="1721"/>
      <c r="E329" s="3131"/>
      <c r="F329" s="2899"/>
      <c r="G329" s="1226"/>
      <c r="H329" s="1226"/>
      <c r="I329" s="4416"/>
    </row>
    <row r="330" spans="1:9" ht="39" thickBot="1">
      <c r="A330" s="3725">
        <v>281</v>
      </c>
      <c r="B330" s="3726" t="s">
        <v>18063</v>
      </c>
      <c r="C330" s="3669" t="s">
        <v>18064</v>
      </c>
      <c r="D330" s="3670">
        <v>42</v>
      </c>
      <c r="E330" s="3669"/>
      <c r="F330" s="3671">
        <v>110352</v>
      </c>
      <c r="G330" s="3672">
        <v>0</v>
      </c>
      <c r="H330" s="3672">
        <v>110352</v>
      </c>
      <c r="I330" s="3727" t="s">
        <v>18065</v>
      </c>
    </row>
    <row r="331" spans="1:9" ht="25.5">
      <c r="A331" s="4678">
        <v>282</v>
      </c>
      <c r="B331" s="4681" t="s">
        <v>18066</v>
      </c>
      <c r="C331" s="3728" t="s">
        <v>18067</v>
      </c>
      <c r="D331" s="3675">
        <v>40</v>
      </c>
      <c r="E331" s="3674"/>
      <c r="F331" s="3676">
        <v>2230418</v>
      </c>
      <c r="G331" s="3677">
        <v>68151.710000000006</v>
      </c>
      <c r="H331" s="3677">
        <f>F331-G331</f>
        <v>2162266.29</v>
      </c>
      <c r="I331" s="4708" t="s">
        <v>18068</v>
      </c>
    </row>
    <row r="332" spans="1:9" ht="25.5">
      <c r="A332" s="4707"/>
      <c r="B332" s="4682"/>
      <c r="C332" s="3653" t="s">
        <v>18069</v>
      </c>
      <c r="D332" s="3654"/>
      <c r="E332" s="3653"/>
      <c r="F332" s="3655"/>
      <c r="G332" s="3656"/>
      <c r="H332" s="3656"/>
      <c r="I332" s="4700"/>
    </row>
    <row r="333" spans="1:9" ht="63.75">
      <c r="A333" s="3641">
        <v>283</v>
      </c>
      <c r="B333" s="3647" t="s">
        <v>18070</v>
      </c>
      <c r="C333" s="3643" t="s">
        <v>18071</v>
      </c>
      <c r="D333" s="3631">
        <v>40</v>
      </c>
      <c r="E333" s="3632"/>
      <c r="F333" s="3648">
        <v>94182</v>
      </c>
      <c r="G333" s="3649"/>
      <c r="H333" s="3649"/>
      <c r="I333" s="3650" t="s">
        <v>18072</v>
      </c>
    </row>
    <row r="334" spans="1:9" ht="63.75">
      <c r="A334" s="3641">
        <v>284</v>
      </c>
      <c r="B334" s="3647" t="s">
        <v>18070</v>
      </c>
      <c r="C334" s="3643" t="s">
        <v>18073</v>
      </c>
      <c r="D334" s="3631">
        <v>60</v>
      </c>
      <c r="E334" s="3632"/>
      <c r="F334" s="3648">
        <v>115468</v>
      </c>
      <c r="G334" s="3649"/>
      <c r="H334" s="3649"/>
      <c r="I334" s="3650" t="s">
        <v>18072</v>
      </c>
    </row>
    <row r="335" spans="1:9" ht="76.5">
      <c r="A335" s="3641">
        <v>285</v>
      </c>
      <c r="B335" s="3647" t="s">
        <v>18074</v>
      </c>
      <c r="C335" s="3643" t="s">
        <v>18075</v>
      </c>
      <c r="D335" s="3631">
        <v>115.14</v>
      </c>
      <c r="E335" s="3632"/>
      <c r="F335" s="3648">
        <v>471986</v>
      </c>
      <c r="G335" s="3649"/>
      <c r="H335" s="3649"/>
      <c r="I335" s="3650" t="s">
        <v>18072</v>
      </c>
    </row>
    <row r="336" spans="1:9" ht="15.75" thickBot="1">
      <c r="A336" s="3729"/>
      <c r="B336" s="4709" t="s">
        <v>18076</v>
      </c>
      <c r="C336" s="4710"/>
      <c r="D336" s="3216"/>
      <c r="E336" s="3730"/>
      <c r="F336" s="3731"/>
      <c r="G336" s="3732"/>
      <c r="H336" s="3732"/>
      <c r="I336" s="3733"/>
    </row>
    <row r="337" spans="1:9" ht="15" customHeight="1">
      <c r="A337" s="4678">
        <v>286</v>
      </c>
      <c r="B337" s="4711" t="s">
        <v>18077</v>
      </c>
      <c r="C337" s="3674" t="s">
        <v>18078</v>
      </c>
      <c r="D337" s="3171"/>
      <c r="E337" s="3674"/>
      <c r="F337" s="3734">
        <v>1</v>
      </c>
      <c r="G337" s="3735">
        <v>0</v>
      </c>
      <c r="H337" s="3735">
        <f>F337-G337</f>
        <v>1</v>
      </c>
      <c r="I337" s="4708" t="s">
        <v>18079</v>
      </c>
    </row>
    <row r="338" spans="1:9">
      <c r="A338" s="4707"/>
      <c r="B338" s="4246"/>
      <c r="C338" s="3632" t="s">
        <v>1753</v>
      </c>
      <c r="D338" s="1721"/>
      <c r="E338" s="3632"/>
      <c r="F338" s="3736"/>
      <c r="G338" s="1227"/>
      <c r="H338" s="1227"/>
      <c r="I338" s="4700"/>
    </row>
    <row r="339" spans="1:9">
      <c r="A339" s="4707"/>
      <c r="B339" s="4246"/>
      <c r="C339" s="3107" t="s">
        <v>18080</v>
      </c>
      <c r="D339" s="3654">
        <v>20</v>
      </c>
      <c r="E339" s="3653"/>
      <c r="F339" s="3655"/>
      <c r="G339" s="3656"/>
      <c r="H339" s="3656"/>
      <c r="I339" s="4700"/>
    </row>
    <row r="340" spans="1:9" ht="15" customHeight="1">
      <c r="A340" s="4684">
        <v>287</v>
      </c>
      <c r="B340" s="4685" t="s">
        <v>18081</v>
      </c>
      <c r="C340" s="3632" t="s">
        <v>18082</v>
      </c>
      <c r="D340" s="3631"/>
      <c r="E340" s="3632"/>
      <c r="F340" s="3648">
        <v>1</v>
      </c>
      <c r="G340" s="3649">
        <v>0</v>
      </c>
      <c r="H340" s="3649">
        <v>1</v>
      </c>
      <c r="I340" s="4704" t="s">
        <v>18083</v>
      </c>
    </row>
    <row r="341" spans="1:9">
      <c r="A341" s="4684"/>
      <c r="B341" s="4685"/>
      <c r="C341" s="3632" t="s">
        <v>1753</v>
      </c>
      <c r="D341" s="3631"/>
      <c r="E341" s="3632"/>
      <c r="F341" s="3648"/>
      <c r="G341" s="3649"/>
      <c r="H341" s="3649"/>
      <c r="I341" s="4704"/>
    </row>
    <row r="342" spans="1:9">
      <c r="A342" s="4684"/>
      <c r="B342" s="4685"/>
      <c r="C342" s="3632" t="s">
        <v>18084</v>
      </c>
      <c r="D342" s="3631">
        <v>13</v>
      </c>
      <c r="E342" s="3632"/>
      <c r="F342" s="3648"/>
      <c r="G342" s="3649"/>
      <c r="H342" s="3649"/>
      <c r="I342" s="4704"/>
    </row>
    <row r="343" spans="1:9" ht="15" customHeight="1">
      <c r="A343" s="4684">
        <v>288</v>
      </c>
      <c r="B343" s="4685" t="s">
        <v>18085</v>
      </c>
      <c r="C343" s="3632" t="s">
        <v>18078</v>
      </c>
      <c r="D343" s="3631"/>
      <c r="E343" s="3632"/>
      <c r="F343" s="3736">
        <v>4000000</v>
      </c>
      <c r="G343" s="1227">
        <v>0</v>
      </c>
      <c r="H343" s="1227">
        <f>F343-G343</f>
        <v>4000000</v>
      </c>
      <c r="I343" s="4704" t="s">
        <v>18079</v>
      </c>
    </row>
    <row r="344" spans="1:9">
      <c r="A344" s="4684"/>
      <c r="B344" s="4685"/>
      <c r="C344" s="3632" t="s">
        <v>1753</v>
      </c>
      <c r="D344" s="3631"/>
      <c r="E344" s="3632"/>
      <c r="F344" s="3648"/>
      <c r="G344" s="3649"/>
      <c r="H344" s="3649"/>
      <c r="I344" s="4704"/>
    </row>
    <row r="345" spans="1:9">
      <c r="A345" s="4684"/>
      <c r="B345" s="4685"/>
      <c r="C345" s="3131" t="s">
        <v>18086</v>
      </c>
      <c r="D345" s="1721">
        <v>484</v>
      </c>
      <c r="E345" s="3632"/>
      <c r="F345" s="3648"/>
      <c r="G345" s="3649"/>
      <c r="H345" s="3649"/>
      <c r="I345" s="4704"/>
    </row>
    <row r="346" spans="1:9">
      <c r="A346" s="3641"/>
      <c r="B346" s="4712" t="s">
        <v>14408</v>
      </c>
      <c r="C346" s="4712"/>
      <c r="D346" s="1721"/>
      <c r="E346" s="3632"/>
      <c r="F346" s="3648"/>
      <c r="G346" s="3649"/>
      <c r="H346" s="3649"/>
      <c r="I346" s="3650"/>
    </row>
    <row r="347" spans="1:9" ht="15" customHeight="1">
      <c r="A347" s="4684">
        <v>289</v>
      </c>
      <c r="B347" s="4685" t="s">
        <v>18087</v>
      </c>
      <c r="C347" s="3131" t="s">
        <v>18088</v>
      </c>
      <c r="D347" s="1721"/>
      <c r="E347" s="3632"/>
      <c r="F347" s="3648">
        <v>1</v>
      </c>
      <c r="G347" s="3649">
        <v>0</v>
      </c>
      <c r="H347" s="3649">
        <v>1</v>
      </c>
      <c r="I347" s="4704" t="s">
        <v>18089</v>
      </c>
    </row>
    <row r="348" spans="1:9">
      <c r="A348" s="4684"/>
      <c r="B348" s="4685"/>
      <c r="C348" s="3131" t="s">
        <v>1753</v>
      </c>
      <c r="D348" s="1721"/>
      <c r="E348" s="3632"/>
      <c r="F348" s="3648"/>
      <c r="G348" s="3649"/>
      <c r="H348" s="3649"/>
      <c r="I348" s="4704"/>
    </row>
    <row r="349" spans="1:9">
      <c r="A349" s="4684"/>
      <c r="B349" s="4685"/>
      <c r="C349" s="3131" t="s">
        <v>18090</v>
      </c>
      <c r="D349" s="1721">
        <v>15</v>
      </c>
      <c r="E349" s="3632"/>
      <c r="F349" s="3648"/>
      <c r="G349" s="3649"/>
      <c r="H349" s="3649"/>
      <c r="I349" s="4704"/>
    </row>
    <row r="350" spans="1:9">
      <c r="A350" s="3641"/>
      <c r="B350" s="4712" t="s">
        <v>18091</v>
      </c>
      <c r="C350" s="4712"/>
      <c r="D350" s="1721"/>
      <c r="E350" s="3632"/>
      <c r="F350" s="3648"/>
      <c r="G350" s="3649"/>
      <c r="H350" s="3649"/>
      <c r="I350" s="3650"/>
    </row>
    <row r="351" spans="1:9" ht="15" customHeight="1">
      <c r="A351" s="4684">
        <v>290</v>
      </c>
      <c r="B351" s="4685" t="s">
        <v>18092</v>
      </c>
      <c r="C351" s="3131" t="s">
        <v>18088</v>
      </c>
      <c r="D351" s="1721"/>
      <c r="E351" s="3632"/>
      <c r="F351" s="3648">
        <v>77611</v>
      </c>
      <c r="G351" s="3649">
        <v>0</v>
      </c>
      <c r="H351" s="3649">
        <f>F351-G351</f>
        <v>77611</v>
      </c>
      <c r="I351" s="4704" t="s">
        <v>18093</v>
      </c>
    </row>
    <row r="352" spans="1:9">
      <c r="A352" s="4684"/>
      <c r="B352" s="4685"/>
      <c r="C352" s="3131" t="s">
        <v>1753</v>
      </c>
      <c r="D352" s="1721"/>
      <c r="E352" s="3632"/>
      <c r="F352" s="3648"/>
      <c r="G352" s="3649"/>
      <c r="H352" s="3649"/>
      <c r="I352" s="4704"/>
    </row>
    <row r="353" spans="1:9">
      <c r="A353" s="4684"/>
      <c r="B353" s="4685"/>
      <c r="C353" s="3131" t="s">
        <v>18094</v>
      </c>
      <c r="D353" s="1721">
        <v>12</v>
      </c>
      <c r="E353" s="3632"/>
      <c r="F353" s="3648"/>
      <c r="G353" s="3649"/>
      <c r="H353" s="3649"/>
      <c r="I353" s="4704"/>
    </row>
    <row r="354" spans="1:9" ht="15" customHeight="1">
      <c r="A354" s="4684">
        <v>291</v>
      </c>
      <c r="B354" s="4685" t="s">
        <v>18095</v>
      </c>
      <c r="C354" s="3131" t="s">
        <v>18088</v>
      </c>
      <c r="D354" s="1721"/>
      <c r="E354" s="3632"/>
      <c r="F354" s="3648">
        <v>52749</v>
      </c>
      <c r="G354" s="3649">
        <v>0</v>
      </c>
      <c r="H354" s="3649">
        <f>F354-G354</f>
        <v>52749</v>
      </c>
      <c r="I354" s="4704" t="s">
        <v>18079</v>
      </c>
    </row>
    <row r="355" spans="1:9">
      <c r="A355" s="4684"/>
      <c r="B355" s="4685"/>
      <c r="C355" s="3131" t="s">
        <v>1753</v>
      </c>
      <c r="D355" s="1721"/>
      <c r="E355" s="3632"/>
      <c r="F355" s="3648"/>
      <c r="G355" s="3649"/>
      <c r="H355" s="3649"/>
      <c r="I355" s="4704"/>
    </row>
    <row r="356" spans="1:9">
      <c r="A356" s="4684"/>
      <c r="B356" s="4685"/>
      <c r="C356" s="3131" t="s">
        <v>18096</v>
      </c>
      <c r="D356" s="1721">
        <v>8</v>
      </c>
      <c r="E356" s="3632"/>
      <c r="F356" s="3648"/>
      <c r="G356" s="3649"/>
      <c r="H356" s="3649"/>
      <c r="I356" s="4704"/>
    </row>
    <row r="357" spans="1:9" ht="15" customHeight="1">
      <c r="A357" s="4684">
        <v>292</v>
      </c>
      <c r="B357" s="4685" t="s">
        <v>18097</v>
      </c>
      <c r="C357" s="3131" t="s">
        <v>18088</v>
      </c>
      <c r="D357" s="1721"/>
      <c r="E357" s="3632"/>
      <c r="F357" s="3648">
        <v>108809</v>
      </c>
      <c r="G357" s="3649">
        <v>0</v>
      </c>
      <c r="H357" s="3649">
        <f>F357-G357</f>
        <v>108809</v>
      </c>
      <c r="I357" s="4704" t="s">
        <v>18079</v>
      </c>
    </row>
    <row r="358" spans="1:9">
      <c r="A358" s="4684"/>
      <c r="B358" s="4685"/>
      <c r="C358" s="3131" t="s">
        <v>1753</v>
      </c>
      <c r="D358" s="1721"/>
      <c r="E358" s="3632"/>
      <c r="F358" s="3648"/>
      <c r="G358" s="3649"/>
      <c r="H358" s="3649"/>
      <c r="I358" s="4704"/>
    </row>
    <row r="359" spans="1:9">
      <c r="A359" s="4684"/>
      <c r="B359" s="4685"/>
      <c r="C359" s="3131" t="s">
        <v>18094</v>
      </c>
      <c r="D359" s="1721">
        <v>6.5</v>
      </c>
      <c r="E359" s="3632"/>
      <c r="F359" s="3648"/>
      <c r="G359" s="3649"/>
      <c r="H359" s="3649"/>
      <c r="I359" s="4704"/>
    </row>
    <row r="360" spans="1:9" ht="15" customHeight="1">
      <c r="A360" s="4684">
        <v>293</v>
      </c>
      <c r="B360" s="4685" t="s">
        <v>16360</v>
      </c>
      <c r="C360" s="3131" t="s">
        <v>18098</v>
      </c>
      <c r="D360" s="1721"/>
      <c r="E360" s="3632"/>
      <c r="F360" s="3648">
        <v>1256523</v>
      </c>
      <c r="G360" s="3649">
        <v>0</v>
      </c>
      <c r="H360" s="3649">
        <f>F360-G360</f>
        <v>1256523</v>
      </c>
      <c r="I360" s="4704" t="s">
        <v>18083</v>
      </c>
    </row>
    <row r="361" spans="1:9">
      <c r="A361" s="4684"/>
      <c r="B361" s="4685"/>
      <c r="C361" s="3131" t="s">
        <v>1753</v>
      </c>
      <c r="D361" s="1721"/>
      <c r="E361" s="3632"/>
      <c r="F361" s="3648"/>
      <c r="G361" s="3649"/>
      <c r="H361" s="3649"/>
      <c r="I361" s="4704"/>
    </row>
    <row r="362" spans="1:9">
      <c r="A362" s="4684"/>
      <c r="B362" s="4685"/>
      <c r="C362" s="3131" t="s">
        <v>18099</v>
      </c>
      <c r="D362" s="1721">
        <v>255</v>
      </c>
      <c r="E362" s="3632"/>
      <c r="F362" s="3648"/>
      <c r="G362" s="3649"/>
      <c r="H362" s="3649"/>
      <c r="I362" s="4704"/>
    </row>
    <row r="363" spans="1:9" ht="15" customHeight="1">
      <c r="A363" s="4684">
        <v>294</v>
      </c>
      <c r="B363" s="4685" t="s">
        <v>16362</v>
      </c>
      <c r="C363" s="3131" t="s">
        <v>18098</v>
      </c>
      <c r="D363" s="1721"/>
      <c r="E363" s="3632"/>
      <c r="F363" s="3648">
        <v>1201046</v>
      </c>
      <c r="G363" s="3649">
        <v>0</v>
      </c>
      <c r="H363" s="3649">
        <f>F363-G363</f>
        <v>1201046</v>
      </c>
      <c r="I363" s="4704" t="s">
        <v>18083</v>
      </c>
    </row>
    <row r="364" spans="1:9">
      <c r="A364" s="4684"/>
      <c r="B364" s="4685"/>
      <c r="C364" s="3131" t="s">
        <v>1753</v>
      </c>
      <c r="D364" s="1721"/>
      <c r="E364" s="3632"/>
      <c r="F364" s="3648"/>
      <c r="G364" s="3649"/>
      <c r="H364" s="3649"/>
      <c r="I364" s="4704"/>
    </row>
    <row r="365" spans="1:9">
      <c r="A365" s="4684"/>
      <c r="B365" s="4685"/>
      <c r="C365" s="3131" t="s">
        <v>18100</v>
      </c>
      <c r="D365" s="1721">
        <v>254</v>
      </c>
      <c r="E365" s="3632"/>
      <c r="F365" s="3648"/>
      <c r="G365" s="3649"/>
      <c r="H365" s="3649"/>
      <c r="I365" s="4704"/>
    </row>
    <row r="366" spans="1:9" ht="15" customHeight="1">
      <c r="A366" s="4684">
        <v>295</v>
      </c>
      <c r="B366" s="4685" t="s">
        <v>18101</v>
      </c>
      <c r="C366" s="3131" t="s">
        <v>18098</v>
      </c>
      <c r="D366" s="1721"/>
      <c r="E366" s="3632"/>
      <c r="F366" s="3648">
        <v>1500000</v>
      </c>
      <c r="G366" s="3649">
        <v>0</v>
      </c>
      <c r="H366" s="3649">
        <f>F366-G366</f>
        <v>1500000</v>
      </c>
      <c r="I366" s="4704" t="s">
        <v>18079</v>
      </c>
    </row>
    <row r="367" spans="1:9">
      <c r="A367" s="4684"/>
      <c r="B367" s="4685"/>
      <c r="C367" s="3131" t="s">
        <v>1753</v>
      </c>
      <c r="D367" s="1721"/>
      <c r="E367" s="3632"/>
      <c r="F367" s="3648"/>
      <c r="G367" s="3649"/>
      <c r="H367" s="3649"/>
      <c r="I367" s="4704"/>
    </row>
    <row r="368" spans="1:9">
      <c r="A368" s="4684"/>
      <c r="B368" s="4685"/>
      <c r="C368" s="3131" t="s">
        <v>18102</v>
      </c>
      <c r="D368" s="1721">
        <v>300</v>
      </c>
      <c r="E368" s="3632"/>
      <c r="F368" s="3648"/>
      <c r="G368" s="3649"/>
      <c r="H368" s="3649"/>
      <c r="I368" s="4704"/>
    </row>
    <row r="369" spans="1:9">
      <c r="A369" s="3641"/>
      <c r="B369" s="4712" t="s">
        <v>14594</v>
      </c>
      <c r="C369" s="4712"/>
      <c r="D369" s="1721"/>
      <c r="E369" s="3632"/>
      <c r="F369" s="3648"/>
      <c r="G369" s="3649"/>
      <c r="H369" s="3649"/>
      <c r="I369" s="3650"/>
    </row>
    <row r="370" spans="1:9" ht="38.25">
      <c r="A370" s="3641">
        <v>296</v>
      </c>
      <c r="B370" s="3647" t="s">
        <v>18103</v>
      </c>
      <c r="C370" s="3131" t="s">
        <v>18098</v>
      </c>
      <c r="D370" s="1721">
        <v>214</v>
      </c>
      <c r="E370" s="3632"/>
      <c r="F370" s="3648">
        <v>1993283</v>
      </c>
      <c r="G370" s="3649">
        <v>0</v>
      </c>
      <c r="H370" s="3649">
        <f>F370-G370</f>
        <v>1993283</v>
      </c>
      <c r="I370" s="3650" t="s">
        <v>18079</v>
      </c>
    </row>
    <row r="371" spans="1:9" ht="38.25">
      <c r="A371" s="3641">
        <v>297</v>
      </c>
      <c r="B371" s="3647" t="s">
        <v>18104</v>
      </c>
      <c r="C371" s="3131" t="s">
        <v>18098</v>
      </c>
      <c r="D371" s="1721">
        <v>106</v>
      </c>
      <c r="E371" s="3632"/>
      <c r="F371" s="3648">
        <v>1</v>
      </c>
      <c r="G371" s="3649">
        <v>0</v>
      </c>
      <c r="H371" s="3649">
        <f>F371-G371</f>
        <v>1</v>
      </c>
      <c r="I371" s="3650" t="s">
        <v>18079</v>
      </c>
    </row>
    <row r="372" spans="1:9" ht="24" customHeight="1">
      <c r="A372" s="3641">
        <v>298</v>
      </c>
      <c r="B372" s="3647" t="s">
        <v>18105</v>
      </c>
      <c r="C372" s="3131" t="s">
        <v>18098</v>
      </c>
      <c r="D372" s="1721">
        <v>117</v>
      </c>
      <c r="E372" s="3632"/>
      <c r="F372" s="3648">
        <v>469526</v>
      </c>
      <c r="G372" s="3649">
        <v>0</v>
      </c>
      <c r="H372" s="3649">
        <f>F372-G372</f>
        <v>469526</v>
      </c>
      <c r="I372" s="3650" t="s">
        <v>18083</v>
      </c>
    </row>
    <row r="373" spans="1:9">
      <c r="A373" s="4684">
        <v>299</v>
      </c>
      <c r="B373" s="4685" t="s">
        <v>18106</v>
      </c>
      <c r="C373" s="2844" t="s">
        <v>18107</v>
      </c>
      <c r="D373" s="3631">
        <v>59</v>
      </c>
      <c r="E373" s="3632"/>
      <c r="F373" s="3736">
        <v>470876</v>
      </c>
      <c r="G373" s="3737">
        <v>28775.78</v>
      </c>
      <c r="H373" s="3737">
        <v>442100.22</v>
      </c>
      <c r="I373" s="4704" t="s">
        <v>18108</v>
      </c>
    </row>
    <row r="374" spans="1:9">
      <c r="A374" s="4684"/>
      <c r="B374" s="4685"/>
      <c r="C374" s="3632" t="s">
        <v>1753</v>
      </c>
      <c r="D374" s="3631"/>
      <c r="E374" s="3632"/>
      <c r="F374" s="3648"/>
      <c r="G374" s="3649"/>
      <c r="H374" s="3649"/>
      <c r="I374" s="4704"/>
    </row>
    <row r="375" spans="1:9" ht="38.25">
      <c r="A375" s="4684"/>
      <c r="B375" s="4685"/>
      <c r="C375" s="3632" t="s">
        <v>18109</v>
      </c>
      <c r="D375" s="3631"/>
      <c r="E375" s="3632"/>
      <c r="F375" s="3736"/>
      <c r="G375" s="1227"/>
      <c r="H375" s="3649"/>
      <c r="I375" s="4704"/>
    </row>
    <row r="376" spans="1:9">
      <c r="A376" s="4684"/>
      <c r="B376" s="4685"/>
      <c r="C376" s="3632" t="s">
        <v>2425</v>
      </c>
      <c r="D376" s="3631"/>
      <c r="E376" s="3632">
        <v>1</v>
      </c>
      <c r="F376" s="3736"/>
      <c r="G376" s="1227"/>
      <c r="H376" s="3649"/>
      <c r="I376" s="4704"/>
    </row>
    <row r="377" spans="1:9">
      <c r="A377" s="4684"/>
      <c r="B377" s="4685"/>
      <c r="C377" s="3632" t="s">
        <v>1753</v>
      </c>
      <c r="D377" s="3631"/>
      <c r="E377" s="3632"/>
      <c r="F377" s="3736"/>
      <c r="G377" s="1227"/>
      <c r="H377" s="3649"/>
      <c r="I377" s="4704"/>
    </row>
    <row r="378" spans="1:9" ht="38.25">
      <c r="A378" s="4684"/>
      <c r="B378" s="4685"/>
      <c r="C378" s="3632" t="s">
        <v>18110</v>
      </c>
      <c r="D378" s="3631"/>
      <c r="E378" s="3632">
        <v>2</v>
      </c>
      <c r="F378" s="3736"/>
      <c r="G378" s="1227"/>
      <c r="H378" s="3649"/>
      <c r="I378" s="4704"/>
    </row>
    <row r="379" spans="1:9" ht="38.25">
      <c r="A379" s="4684"/>
      <c r="B379" s="4685"/>
      <c r="C379" s="3632" t="s">
        <v>18111</v>
      </c>
      <c r="D379" s="3631"/>
      <c r="E379" s="3632">
        <v>1</v>
      </c>
      <c r="F379" s="3736"/>
      <c r="G379" s="1227"/>
      <c r="H379" s="3649"/>
      <c r="I379" s="4704"/>
    </row>
    <row r="380" spans="1:9" ht="51">
      <c r="A380" s="4684"/>
      <c r="B380" s="4685"/>
      <c r="C380" s="3632" t="s">
        <v>18112</v>
      </c>
      <c r="D380" s="3631"/>
      <c r="E380" s="3632">
        <v>1</v>
      </c>
      <c r="F380" s="3736"/>
      <c r="G380" s="1227"/>
      <c r="H380" s="1227"/>
      <c r="I380" s="4704"/>
    </row>
    <row r="381" spans="1:9" ht="25.5">
      <c r="A381" s="4684"/>
      <c r="B381" s="4685"/>
      <c r="C381" s="3632" t="s">
        <v>18113</v>
      </c>
      <c r="D381" s="3631"/>
      <c r="E381" s="3632">
        <v>1</v>
      </c>
      <c r="F381" s="3736"/>
      <c r="G381" s="1227"/>
      <c r="H381" s="1227"/>
      <c r="I381" s="4704"/>
    </row>
    <row r="382" spans="1:9">
      <c r="A382" s="4684"/>
      <c r="B382" s="4685"/>
      <c r="C382" s="3632" t="s">
        <v>18088</v>
      </c>
      <c r="D382" s="3631"/>
      <c r="E382" s="3632">
        <v>1</v>
      </c>
      <c r="F382" s="3736"/>
      <c r="G382" s="1227"/>
      <c r="H382" s="1227"/>
      <c r="I382" s="4704"/>
    </row>
    <row r="383" spans="1:9" ht="15" customHeight="1">
      <c r="A383" s="4684">
        <v>300</v>
      </c>
      <c r="B383" s="4685" t="s">
        <v>18114</v>
      </c>
      <c r="C383" s="3131" t="s">
        <v>18115</v>
      </c>
      <c r="D383" s="3631">
        <v>262.79000000000002</v>
      </c>
      <c r="E383" s="3632"/>
      <c r="F383" s="3736">
        <v>2685251.29</v>
      </c>
      <c r="G383" s="1227">
        <v>0</v>
      </c>
      <c r="H383" s="1227">
        <v>2685251.29</v>
      </c>
      <c r="I383" s="4704" t="s">
        <v>18116</v>
      </c>
    </row>
    <row r="384" spans="1:9">
      <c r="A384" s="4684"/>
      <c r="B384" s="4685"/>
      <c r="C384" s="3131" t="s">
        <v>1753</v>
      </c>
      <c r="D384" s="3631"/>
      <c r="E384" s="3632"/>
      <c r="F384" s="3648"/>
      <c r="G384" s="3649"/>
      <c r="H384" s="3649"/>
      <c r="I384" s="4704"/>
    </row>
    <row r="385" spans="1:9" ht="25.5">
      <c r="A385" s="4684"/>
      <c r="B385" s="4685"/>
      <c r="C385" s="3131" t="s">
        <v>18117</v>
      </c>
      <c r="D385" s="3738"/>
      <c r="E385" s="3632"/>
      <c r="F385" s="3648"/>
      <c r="G385" s="1227"/>
      <c r="H385" s="1227"/>
      <c r="I385" s="4704"/>
    </row>
    <row r="386" spans="1:9" ht="51">
      <c r="A386" s="3641">
        <v>301</v>
      </c>
      <c r="B386" s="3647" t="s">
        <v>5578</v>
      </c>
      <c r="C386" s="3632" t="s">
        <v>18115</v>
      </c>
      <c r="D386" s="1721">
        <v>541.35</v>
      </c>
      <c r="E386" s="3632"/>
      <c r="F386" s="2899">
        <v>19032646</v>
      </c>
      <c r="G386" s="1226">
        <v>0</v>
      </c>
      <c r="H386" s="1226">
        <v>19032646</v>
      </c>
      <c r="I386" s="3650" t="s">
        <v>18118</v>
      </c>
    </row>
    <row r="387" spans="1:9" ht="25.5">
      <c r="A387" s="4684">
        <v>302</v>
      </c>
      <c r="B387" s="4713" t="s">
        <v>18119</v>
      </c>
      <c r="C387" s="3131" t="s">
        <v>18120</v>
      </c>
      <c r="D387" s="98">
        <v>978.8</v>
      </c>
      <c r="E387" s="3632"/>
      <c r="F387" s="3648">
        <v>20055286.719999999</v>
      </c>
      <c r="G387" s="3649">
        <v>0</v>
      </c>
      <c r="H387" s="3649">
        <v>20055286.719999999</v>
      </c>
      <c r="I387" s="4704" t="s">
        <v>18121</v>
      </c>
    </row>
    <row r="388" spans="1:9">
      <c r="A388" s="4684"/>
      <c r="B388" s="4713"/>
      <c r="C388" s="3131" t="s">
        <v>18115</v>
      </c>
      <c r="D388" s="98"/>
      <c r="E388" s="3632"/>
      <c r="F388" s="3648"/>
      <c r="G388" s="3649"/>
      <c r="H388" s="3649"/>
      <c r="I388" s="4704"/>
    </row>
    <row r="389" spans="1:9">
      <c r="A389" s="4684"/>
      <c r="B389" s="4713"/>
      <c r="C389" s="3131" t="s">
        <v>1753</v>
      </c>
      <c r="D389" s="98"/>
      <c r="E389" s="3632"/>
      <c r="F389" s="3648"/>
      <c r="G389" s="3649"/>
      <c r="H389" s="3649"/>
      <c r="I389" s="4704"/>
    </row>
    <row r="390" spans="1:9">
      <c r="A390" s="4684"/>
      <c r="B390" s="4713"/>
      <c r="C390" s="3131" t="s">
        <v>18122</v>
      </c>
      <c r="D390" s="98"/>
      <c r="E390" s="3632"/>
      <c r="F390" s="3648"/>
      <c r="G390" s="3649"/>
      <c r="H390" s="3649"/>
      <c r="I390" s="4704"/>
    </row>
    <row r="391" spans="1:9">
      <c r="A391" s="4684"/>
      <c r="B391" s="4713"/>
      <c r="C391" s="3131" t="s">
        <v>18123</v>
      </c>
      <c r="D391" s="98"/>
      <c r="E391" s="3632"/>
      <c r="F391" s="3648"/>
      <c r="G391" s="3649"/>
      <c r="H391" s="3649"/>
      <c r="I391" s="4704"/>
    </row>
    <row r="392" spans="1:9">
      <c r="A392" s="4684"/>
      <c r="B392" s="4713"/>
      <c r="C392" s="3131" t="s">
        <v>1753</v>
      </c>
      <c r="D392" s="98"/>
      <c r="E392" s="3632"/>
      <c r="F392" s="3648"/>
      <c r="G392" s="3649"/>
      <c r="H392" s="3649"/>
      <c r="I392" s="4704"/>
    </row>
    <row r="393" spans="1:9">
      <c r="A393" s="4684"/>
      <c r="B393" s="4713"/>
      <c r="C393" s="3131" t="s">
        <v>18124</v>
      </c>
      <c r="D393" s="98"/>
      <c r="E393" s="3632"/>
      <c r="F393" s="3648"/>
      <c r="G393" s="3649"/>
      <c r="H393" s="3649"/>
      <c r="I393" s="4704"/>
    </row>
    <row r="394" spans="1:9">
      <c r="A394" s="4684"/>
      <c r="B394" s="4713"/>
      <c r="C394" s="3131" t="s">
        <v>5890</v>
      </c>
      <c r="D394" s="3631"/>
      <c r="E394" s="3632"/>
      <c r="F394" s="3648"/>
      <c r="G394" s="3649"/>
      <c r="H394" s="3649"/>
      <c r="I394" s="4704"/>
    </row>
    <row r="395" spans="1:9">
      <c r="A395" s="4684"/>
      <c r="B395" s="4713"/>
      <c r="C395" s="3131" t="s">
        <v>1753</v>
      </c>
      <c r="D395" s="3631"/>
      <c r="E395" s="3632"/>
      <c r="F395" s="3648"/>
      <c r="G395" s="3649"/>
      <c r="H395" s="3649"/>
      <c r="I395" s="4704"/>
    </row>
    <row r="396" spans="1:9">
      <c r="A396" s="4684"/>
      <c r="B396" s="4713"/>
      <c r="C396" s="3131" t="s">
        <v>18125</v>
      </c>
      <c r="D396" s="3631"/>
      <c r="E396" s="3739">
        <v>11</v>
      </c>
      <c r="F396" s="3648"/>
      <c r="G396" s="3649"/>
      <c r="H396" s="3649"/>
      <c r="I396" s="4704"/>
    </row>
    <row r="397" spans="1:9">
      <c r="A397" s="4684"/>
      <c r="B397" s="4713"/>
      <c r="C397" s="3131" t="s">
        <v>18126</v>
      </c>
      <c r="D397" s="3631"/>
      <c r="E397" s="3739">
        <v>3</v>
      </c>
      <c r="F397" s="3648"/>
      <c r="G397" s="3649"/>
      <c r="H397" s="3649"/>
      <c r="I397" s="4704"/>
    </row>
    <row r="398" spans="1:9" ht="25.5">
      <c r="A398" s="4684"/>
      <c r="B398" s="4713"/>
      <c r="C398" s="3131" t="s">
        <v>18127</v>
      </c>
      <c r="D398" s="3631"/>
      <c r="E398" s="3739">
        <v>15</v>
      </c>
      <c r="F398" s="3648"/>
      <c r="G398" s="3649"/>
      <c r="H398" s="3649"/>
      <c r="I398" s="4704"/>
    </row>
    <row r="399" spans="1:9" ht="25.5">
      <c r="A399" s="4684"/>
      <c r="B399" s="4713"/>
      <c r="C399" s="3131" t="s">
        <v>18128</v>
      </c>
      <c r="D399" s="3631"/>
      <c r="E399" s="3739">
        <v>15</v>
      </c>
      <c r="F399" s="3648"/>
      <c r="G399" s="3649"/>
      <c r="H399" s="3649"/>
      <c r="I399" s="4704"/>
    </row>
    <row r="400" spans="1:9">
      <c r="A400" s="4684"/>
      <c r="B400" s="4713"/>
      <c r="C400" s="3131" t="s">
        <v>5891</v>
      </c>
      <c r="D400" s="3631"/>
      <c r="E400" s="3632"/>
      <c r="F400" s="3648"/>
      <c r="G400" s="3649"/>
      <c r="H400" s="3649"/>
      <c r="I400" s="4704"/>
    </row>
    <row r="401" spans="1:9">
      <c r="A401" s="4684"/>
      <c r="B401" s="4713"/>
      <c r="C401" s="3131" t="s">
        <v>18129</v>
      </c>
      <c r="D401" s="3631"/>
      <c r="E401" s="1003">
        <v>147</v>
      </c>
      <c r="F401" s="3648"/>
      <c r="G401" s="3649"/>
      <c r="H401" s="3649"/>
      <c r="I401" s="4704"/>
    </row>
    <row r="402" spans="1:9" ht="48">
      <c r="A402" s="3641">
        <v>303</v>
      </c>
      <c r="B402" s="1134" t="s">
        <v>18130</v>
      </c>
      <c r="C402" s="3131" t="s">
        <v>18131</v>
      </c>
      <c r="D402" s="3631">
        <v>205</v>
      </c>
      <c r="E402" s="1003"/>
      <c r="F402" s="3648">
        <v>2991790</v>
      </c>
      <c r="G402" s="3649">
        <v>0</v>
      </c>
      <c r="H402" s="3649">
        <v>2991790</v>
      </c>
      <c r="I402" s="3650" t="s">
        <v>18132</v>
      </c>
    </row>
    <row r="403" spans="1:9">
      <c r="A403" s="4684">
        <v>304</v>
      </c>
      <c r="B403" s="4712" t="s">
        <v>18133</v>
      </c>
      <c r="C403" s="851" t="s">
        <v>18115</v>
      </c>
      <c r="D403" s="3631">
        <v>360</v>
      </c>
      <c r="E403" s="3643"/>
      <c r="F403" s="3648">
        <v>5718167.7800000003</v>
      </c>
      <c r="G403" s="3649">
        <v>0</v>
      </c>
      <c r="H403" s="3649">
        <v>5718167.7800000003</v>
      </c>
      <c r="I403" s="4704" t="s">
        <v>18134</v>
      </c>
    </row>
    <row r="404" spans="1:9">
      <c r="A404" s="4684"/>
      <c r="B404" s="4712"/>
      <c r="C404" s="3131" t="s">
        <v>15822</v>
      </c>
      <c r="D404" s="3631"/>
      <c r="E404" s="2844"/>
      <c r="F404" s="3648"/>
      <c r="G404" s="3649"/>
      <c r="H404" s="3649"/>
      <c r="I404" s="4704"/>
    </row>
    <row r="405" spans="1:9" ht="38.25">
      <c r="A405" s="4684"/>
      <c r="B405" s="4712"/>
      <c r="C405" s="3131" t="s">
        <v>18135</v>
      </c>
      <c r="D405" s="3631"/>
      <c r="E405" s="2844">
        <v>68</v>
      </c>
      <c r="F405" s="3648"/>
      <c r="G405" s="3649"/>
      <c r="H405" s="3649"/>
      <c r="I405" s="4704"/>
    </row>
    <row r="406" spans="1:9" ht="51">
      <c r="A406" s="4684"/>
      <c r="B406" s="4712"/>
      <c r="C406" s="3131" t="s">
        <v>18136</v>
      </c>
      <c r="D406" s="3631"/>
      <c r="E406" s="2844">
        <v>5</v>
      </c>
      <c r="F406" s="3648"/>
      <c r="G406" s="3649"/>
      <c r="H406" s="3649"/>
      <c r="I406" s="4704"/>
    </row>
    <row r="407" spans="1:9" ht="51">
      <c r="A407" s="4684"/>
      <c r="B407" s="4712"/>
      <c r="C407" s="3131" t="s">
        <v>18137</v>
      </c>
      <c r="D407" s="3631"/>
      <c r="E407" s="2844">
        <v>2</v>
      </c>
      <c r="F407" s="3648"/>
      <c r="G407" s="3649"/>
      <c r="H407" s="3649"/>
      <c r="I407" s="4704"/>
    </row>
    <row r="408" spans="1:9">
      <c r="A408" s="4684"/>
      <c r="B408" s="4712"/>
      <c r="C408" s="3131" t="s">
        <v>18138</v>
      </c>
      <c r="D408" s="3631"/>
      <c r="E408" s="2844">
        <v>8</v>
      </c>
      <c r="F408" s="3648"/>
      <c r="G408" s="3649"/>
      <c r="H408" s="3649"/>
      <c r="I408" s="4704"/>
    </row>
    <row r="409" spans="1:9">
      <c r="A409" s="4684"/>
      <c r="B409" s="4712"/>
      <c r="C409" s="3131" t="s">
        <v>18088</v>
      </c>
      <c r="D409" s="3631"/>
      <c r="E409" s="2844">
        <v>5</v>
      </c>
      <c r="F409" s="3648"/>
      <c r="G409" s="3649"/>
      <c r="H409" s="3649"/>
      <c r="I409" s="4704"/>
    </row>
    <row r="410" spans="1:9">
      <c r="A410" s="4684"/>
      <c r="B410" s="4712"/>
      <c r="C410" s="3131" t="s">
        <v>18139</v>
      </c>
      <c r="D410" s="3631"/>
      <c r="E410" s="3131"/>
      <c r="F410" s="3648"/>
      <c r="G410" s="3649"/>
      <c r="H410" s="3649"/>
      <c r="I410" s="4704"/>
    </row>
    <row r="411" spans="1:9" ht="25.5">
      <c r="A411" s="4684"/>
      <c r="B411" s="4712"/>
      <c r="C411" s="3131" t="s">
        <v>18140</v>
      </c>
      <c r="D411" s="1814">
        <v>9.5</v>
      </c>
      <c r="E411" s="3131"/>
      <c r="F411" s="3648"/>
      <c r="G411" s="3649"/>
      <c r="H411" s="3649"/>
      <c r="I411" s="4704"/>
    </row>
    <row r="412" spans="1:9" ht="60">
      <c r="A412" s="3641">
        <v>305</v>
      </c>
      <c r="B412" s="3647" t="s">
        <v>18141</v>
      </c>
      <c r="C412" s="3632" t="s">
        <v>6222</v>
      </c>
      <c r="D412" s="3631">
        <v>52.4</v>
      </c>
      <c r="E412" s="3632"/>
      <c r="F412" s="1721">
        <v>248938.74</v>
      </c>
      <c r="G412" s="1226">
        <v>88788.14</v>
      </c>
      <c r="H412" s="1226">
        <v>160150.6</v>
      </c>
      <c r="I412" s="3650" t="s">
        <v>18142</v>
      </c>
    </row>
    <row r="413" spans="1:9" ht="76.5">
      <c r="A413" s="3641">
        <v>306</v>
      </c>
      <c r="B413" s="3647" t="s">
        <v>18143</v>
      </c>
      <c r="C413" s="3632" t="s">
        <v>18144</v>
      </c>
      <c r="D413" s="1721">
        <v>494</v>
      </c>
      <c r="E413" s="3632"/>
      <c r="F413" s="2899">
        <v>7330944</v>
      </c>
      <c r="G413" s="3649">
        <v>0</v>
      </c>
      <c r="H413" s="1226">
        <v>7330944</v>
      </c>
      <c r="I413" s="3650" t="s">
        <v>18145</v>
      </c>
    </row>
    <row r="414" spans="1:9" ht="15" customHeight="1">
      <c r="A414" s="4684">
        <v>307</v>
      </c>
      <c r="B414" s="4685" t="s">
        <v>18146</v>
      </c>
      <c r="C414" s="3632" t="s">
        <v>18115</v>
      </c>
      <c r="D414" s="3631">
        <v>400</v>
      </c>
      <c r="E414" s="3632"/>
      <c r="F414" s="3648">
        <v>2129995</v>
      </c>
      <c r="G414" s="3649">
        <v>0</v>
      </c>
      <c r="H414" s="3649">
        <v>2129995</v>
      </c>
      <c r="I414" s="4704" t="s">
        <v>18147</v>
      </c>
    </row>
    <row r="415" spans="1:9" ht="51">
      <c r="A415" s="4684"/>
      <c r="B415" s="4685"/>
      <c r="C415" s="3131" t="s">
        <v>18148</v>
      </c>
      <c r="D415" s="3631"/>
      <c r="E415" s="3632">
        <v>18</v>
      </c>
      <c r="F415" s="3648"/>
      <c r="G415" s="3649"/>
      <c r="H415" s="3649"/>
      <c r="I415" s="4704"/>
    </row>
    <row r="416" spans="1:9" ht="102">
      <c r="A416" s="3641">
        <v>308</v>
      </c>
      <c r="B416" s="3647" t="s">
        <v>18149</v>
      </c>
      <c r="C416" s="3131" t="s">
        <v>18150</v>
      </c>
      <c r="D416" s="3631">
        <v>362.4</v>
      </c>
      <c r="E416" s="3632" t="s">
        <v>18151</v>
      </c>
      <c r="F416" s="3740">
        <v>902830.33</v>
      </c>
      <c r="G416" s="3740">
        <v>0</v>
      </c>
      <c r="H416" s="3740">
        <v>902830.33</v>
      </c>
      <c r="I416" s="3707" t="s">
        <v>18152</v>
      </c>
    </row>
    <row r="417" spans="1:9" ht="25.5" customHeight="1">
      <c r="A417" s="4684">
        <v>309</v>
      </c>
      <c r="B417" s="3647" t="s">
        <v>18153</v>
      </c>
      <c r="C417" s="3632" t="s">
        <v>18154</v>
      </c>
      <c r="D417" s="3631">
        <v>159</v>
      </c>
      <c r="E417" s="3632"/>
      <c r="F417" s="2976">
        <v>4648715</v>
      </c>
      <c r="G417" s="3649">
        <v>0</v>
      </c>
      <c r="H417" s="3741">
        <v>4648715</v>
      </c>
      <c r="I417" s="4704" t="s">
        <v>18155</v>
      </c>
    </row>
    <row r="418" spans="1:9">
      <c r="A418" s="4684"/>
      <c r="B418" s="4508" t="s">
        <v>18156</v>
      </c>
      <c r="C418" s="3131" t="s">
        <v>18157</v>
      </c>
      <c r="D418" s="3499"/>
      <c r="E418" s="3632"/>
      <c r="F418" s="3648"/>
      <c r="G418" s="3649"/>
      <c r="H418" s="3649"/>
      <c r="I418" s="4704"/>
    </row>
    <row r="419" spans="1:9">
      <c r="A419" s="4684"/>
      <c r="B419" s="4508"/>
      <c r="C419" s="3131" t="s">
        <v>18158</v>
      </c>
      <c r="D419" s="3499"/>
      <c r="E419" s="3632"/>
      <c r="F419" s="3648"/>
      <c r="G419" s="3649"/>
      <c r="H419" s="3649"/>
      <c r="I419" s="4704"/>
    </row>
    <row r="420" spans="1:9" ht="25.5">
      <c r="A420" s="4684"/>
      <c r="B420" s="3131" t="s">
        <v>18159</v>
      </c>
      <c r="C420" s="3131" t="s">
        <v>18160</v>
      </c>
      <c r="D420" s="3499"/>
      <c r="E420" s="3632"/>
      <c r="F420" s="3648"/>
      <c r="G420" s="3649"/>
      <c r="H420" s="3649"/>
      <c r="I420" s="4704"/>
    </row>
    <row r="421" spans="1:9" ht="51">
      <c r="A421" s="3641">
        <v>310</v>
      </c>
      <c r="B421" s="3113" t="s">
        <v>6386</v>
      </c>
      <c r="C421" s="41" t="s">
        <v>18161</v>
      </c>
      <c r="D421" s="3631"/>
      <c r="E421" s="41">
        <v>10</v>
      </c>
      <c r="F421" s="2976" t="s">
        <v>18162</v>
      </c>
      <c r="G421" s="3631">
        <v>0</v>
      </c>
      <c r="H421" s="3631" t="s">
        <v>18162</v>
      </c>
      <c r="I421" s="58" t="s">
        <v>6388</v>
      </c>
    </row>
    <row r="422" spans="1:9" ht="51">
      <c r="A422" s="3641">
        <v>311</v>
      </c>
      <c r="B422" s="3113" t="s">
        <v>18163</v>
      </c>
      <c r="C422" s="3113" t="s">
        <v>18164</v>
      </c>
      <c r="D422" s="1027">
        <v>299</v>
      </c>
      <c r="E422" s="3632"/>
      <c r="F422" s="1035">
        <v>3560000</v>
      </c>
      <c r="G422" s="3631">
        <v>0</v>
      </c>
      <c r="H422" s="1035">
        <v>3560000</v>
      </c>
      <c r="I422" s="58" t="s">
        <v>18165</v>
      </c>
    </row>
    <row r="423" spans="1:9">
      <c r="A423" s="3641"/>
      <c r="B423" s="3113"/>
      <c r="C423" s="1116" t="s">
        <v>18166</v>
      </c>
      <c r="D423" s="3633"/>
      <c r="E423" s="1116"/>
      <c r="F423" s="3634">
        <v>6358810.4800000004</v>
      </c>
      <c r="G423" s="3631"/>
      <c r="H423" s="3113">
        <v>6288438.54</v>
      </c>
      <c r="I423" s="3113"/>
    </row>
    <row r="424" spans="1:9" ht="15" customHeight="1">
      <c r="A424" s="4684">
        <v>312</v>
      </c>
      <c r="B424" s="4714" t="s">
        <v>18167</v>
      </c>
      <c r="C424" s="58" t="s">
        <v>18098</v>
      </c>
      <c r="D424" s="1169"/>
      <c r="E424" s="41"/>
      <c r="F424" s="1035">
        <v>188574</v>
      </c>
      <c r="G424" s="3631">
        <v>0</v>
      </c>
      <c r="H424" s="58">
        <v>187526.37</v>
      </c>
      <c r="I424" s="4671" t="s">
        <v>18168</v>
      </c>
    </row>
    <row r="425" spans="1:9">
      <c r="A425" s="4684"/>
      <c r="B425" s="4714"/>
      <c r="C425" s="58" t="s">
        <v>1753</v>
      </c>
      <c r="D425" s="1169"/>
      <c r="E425" s="41"/>
      <c r="F425" s="1159"/>
      <c r="G425" s="3631"/>
      <c r="H425" s="58"/>
      <c r="I425" s="4671"/>
    </row>
    <row r="426" spans="1:9">
      <c r="A426" s="4684"/>
      <c r="B426" s="4714"/>
      <c r="C426" s="58" t="s">
        <v>18169</v>
      </c>
      <c r="D426" s="866"/>
      <c r="E426" s="58">
        <v>1</v>
      </c>
      <c r="F426" s="1159"/>
      <c r="G426" s="3631"/>
      <c r="H426" s="58"/>
      <c r="I426" s="4671"/>
    </row>
    <row r="427" spans="1:9">
      <c r="A427" s="4684"/>
      <c r="B427" s="4714"/>
      <c r="C427" s="58" t="s">
        <v>18170</v>
      </c>
      <c r="D427" s="1035">
        <v>15</v>
      </c>
      <c r="E427" s="1433"/>
      <c r="F427" s="1159"/>
      <c r="G427" s="3631"/>
      <c r="H427" s="58"/>
      <c r="I427" s="4671"/>
    </row>
    <row r="428" spans="1:9" ht="15" customHeight="1">
      <c r="A428" s="4684">
        <v>313</v>
      </c>
      <c r="B428" s="4714" t="s">
        <v>18171</v>
      </c>
      <c r="C428" s="58" t="s">
        <v>18098</v>
      </c>
      <c r="D428" s="1169"/>
      <c r="E428" s="41"/>
      <c r="F428" s="1035">
        <v>455555</v>
      </c>
      <c r="G428" s="3631">
        <v>0</v>
      </c>
      <c r="H428" s="58">
        <v>453024.14</v>
      </c>
      <c r="I428" s="4671" t="s">
        <v>18168</v>
      </c>
    </row>
    <row r="429" spans="1:9">
      <c r="A429" s="4684"/>
      <c r="B429" s="4714"/>
      <c r="C429" s="58" t="s">
        <v>1753</v>
      </c>
      <c r="D429" s="1169"/>
      <c r="E429" s="41"/>
      <c r="F429" s="1159"/>
      <c r="G429" s="3631"/>
      <c r="H429" s="58"/>
      <c r="I429" s="4671"/>
    </row>
    <row r="430" spans="1:9">
      <c r="A430" s="4684"/>
      <c r="B430" s="4714"/>
      <c r="C430" s="58" t="s">
        <v>18172</v>
      </c>
      <c r="D430" s="1159">
        <v>125</v>
      </c>
      <c r="E430" s="1433"/>
      <c r="F430" s="1159"/>
      <c r="G430" s="3631"/>
      <c r="H430" s="58"/>
      <c r="I430" s="4671"/>
    </row>
    <row r="431" spans="1:9">
      <c r="A431" s="4684"/>
      <c r="B431" s="4714"/>
      <c r="C431" s="58" t="s">
        <v>18173</v>
      </c>
      <c r="D431" s="1169"/>
      <c r="E431" s="41">
        <v>1</v>
      </c>
      <c r="F431" s="1159"/>
      <c r="G431" s="3631"/>
      <c r="H431" s="58"/>
      <c r="I431" s="4671"/>
    </row>
    <row r="432" spans="1:9" ht="15" customHeight="1">
      <c r="A432" s="4684">
        <v>314</v>
      </c>
      <c r="B432" s="4714" t="s">
        <v>13381</v>
      </c>
      <c r="C432" s="58" t="s">
        <v>18098</v>
      </c>
      <c r="D432" s="1169"/>
      <c r="E432" s="41"/>
      <c r="F432" s="1035">
        <v>365556</v>
      </c>
      <c r="G432" s="3631">
        <v>0</v>
      </c>
      <c r="H432" s="4714">
        <v>363525.13</v>
      </c>
      <c r="I432" s="4704" t="s">
        <v>18168</v>
      </c>
    </row>
    <row r="433" spans="1:9">
      <c r="A433" s="4684"/>
      <c r="B433" s="4714"/>
      <c r="C433" s="58" t="s">
        <v>1753</v>
      </c>
      <c r="D433" s="1169"/>
      <c r="E433" s="41"/>
      <c r="F433" s="1159"/>
      <c r="G433" s="3631"/>
      <c r="H433" s="4714"/>
      <c r="I433" s="4704"/>
    </row>
    <row r="434" spans="1:9">
      <c r="A434" s="4684"/>
      <c r="B434" s="4714"/>
      <c r="C434" s="58" t="s">
        <v>18174</v>
      </c>
      <c r="D434" s="1169">
        <v>51</v>
      </c>
      <c r="E434" s="41">
        <v>17</v>
      </c>
      <c r="F434" s="1159"/>
      <c r="G434" s="3631"/>
      <c r="H434" s="4714"/>
      <c r="I434" s="4704"/>
    </row>
    <row r="435" spans="1:9" ht="15" customHeight="1">
      <c r="A435" s="4684">
        <v>315</v>
      </c>
      <c r="B435" s="4714" t="s">
        <v>18175</v>
      </c>
      <c r="C435" s="58" t="s">
        <v>18098</v>
      </c>
      <c r="D435" s="1169"/>
      <c r="E435" s="41"/>
      <c r="F435" s="1035">
        <v>35241</v>
      </c>
      <c r="G435" s="3631">
        <v>0</v>
      </c>
      <c r="H435" s="58">
        <v>0</v>
      </c>
      <c r="I435" s="4704" t="s">
        <v>18168</v>
      </c>
    </row>
    <row r="436" spans="1:9">
      <c r="A436" s="4684"/>
      <c r="B436" s="4714"/>
      <c r="C436" s="58" t="s">
        <v>1753</v>
      </c>
      <c r="D436" s="1169"/>
      <c r="E436" s="41"/>
      <c r="F436" s="1159"/>
      <c r="G436" s="3631"/>
      <c r="H436" s="58"/>
      <c r="I436" s="4704"/>
    </row>
    <row r="437" spans="1:9">
      <c r="A437" s="4684"/>
      <c r="B437" s="4714"/>
      <c r="C437" s="58" t="s">
        <v>18176</v>
      </c>
      <c r="D437" s="1159">
        <v>6</v>
      </c>
      <c r="E437" s="1433"/>
      <c r="F437" s="1159"/>
      <c r="G437" s="3631"/>
      <c r="H437" s="58"/>
      <c r="I437" s="4704"/>
    </row>
    <row r="438" spans="1:9" ht="15" customHeight="1">
      <c r="A438" s="4684">
        <v>316</v>
      </c>
      <c r="B438" s="4714" t="s">
        <v>18177</v>
      </c>
      <c r="C438" s="58" t="s">
        <v>18098</v>
      </c>
      <c r="D438" s="1159"/>
      <c r="E438" s="41"/>
      <c r="F438" s="1035">
        <v>136082</v>
      </c>
      <c r="G438" s="3631">
        <v>0</v>
      </c>
      <c r="H438" s="58">
        <v>135325.99</v>
      </c>
      <c r="I438" s="4704" t="s">
        <v>18168</v>
      </c>
    </row>
    <row r="439" spans="1:9">
      <c r="A439" s="4684"/>
      <c r="B439" s="4714"/>
      <c r="C439" s="58" t="s">
        <v>1753</v>
      </c>
      <c r="D439" s="1159"/>
      <c r="E439" s="41"/>
      <c r="F439" s="1159"/>
      <c r="G439" s="3631"/>
      <c r="H439" s="58"/>
      <c r="I439" s="4704"/>
    </row>
    <row r="440" spans="1:9">
      <c r="A440" s="4684"/>
      <c r="B440" s="4714"/>
      <c r="C440" s="58" t="s">
        <v>18178</v>
      </c>
      <c r="D440" s="1159">
        <v>21</v>
      </c>
      <c r="E440" s="1433"/>
      <c r="F440" s="1159"/>
      <c r="G440" s="3631"/>
      <c r="H440" s="58"/>
      <c r="I440" s="4704"/>
    </row>
    <row r="441" spans="1:9" ht="15" customHeight="1">
      <c r="A441" s="4684">
        <v>317</v>
      </c>
      <c r="B441" s="4714" t="s">
        <v>18179</v>
      </c>
      <c r="C441" s="58" t="s">
        <v>18098</v>
      </c>
      <c r="D441" s="1159"/>
      <c r="E441" s="41"/>
      <c r="F441" s="1035">
        <v>185626</v>
      </c>
      <c r="G441" s="3631">
        <v>0</v>
      </c>
      <c r="H441" s="58">
        <v>184594.74</v>
      </c>
      <c r="I441" s="4704" t="s">
        <v>18168</v>
      </c>
    </row>
    <row r="442" spans="1:9">
      <c r="A442" s="4684"/>
      <c r="B442" s="4714"/>
      <c r="C442" s="58" t="s">
        <v>1753</v>
      </c>
      <c r="D442" s="1159"/>
      <c r="E442" s="41"/>
      <c r="F442" s="1159"/>
      <c r="G442" s="3631"/>
      <c r="H442" s="58"/>
      <c r="I442" s="4704"/>
    </row>
    <row r="443" spans="1:9">
      <c r="A443" s="4684"/>
      <c r="B443" s="4714"/>
      <c r="C443" s="58" t="s">
        <v>18170</v>
      </c>
      <c r="D443" s="3742"/>
      <c r="E443" s="1079">
        <v>9</v>
      </c>
      <c r="F443" s="1159"/>
      <c r="G443" s="3631"/>
      <c r="H443" s="58"/>
      <c r="I443" s="4704"/>
    </row>
    <row r="444" spans="1:9">
      <c r="A444" s="4684"/>
      <c r="B444" s="4714"/>
      <c r="C444" s="58" t="s">
        <v>18172</v>
      </c>
      <c r="D444" s="3742">
        <v>61</v>
      </c>
      <c r="E444" s="1433"/>
      <c r="F444" s="1159"/>
      <c r="G444" s="3631"/>
      <c r="H444" s="58"/>
      <c r="I444" s="4704"/>
    </row>
    <row r="445" spans="1:9" ht="15" customHeight="1">
      <c r="A445" s="4684">
        <v>318</v>
      </c>
      <c r="B445" s="4714" t="s">
        <v>18180</v>
      </c>
      <c r="C445" s="58" t="s">
        <v>18098</v>
      </c>
      <c r="D445" s="3742"/>
      <c r="E445" s="41"/>
      <c r="F445" s="1035">
        <v>826040</v>
      </c>
      <c r="G445" s="3631">
        <v>0</v>
      </c>
      <c r="H445" s="58">
        <v>821450.89</v>
      </c>
      <c r="I445" s="4704" t="s">
        <v>18168</v>
      </c>
    </row>
    <row r="446" spans="1:9">
      <c r="A446" s="4684"/>
      <c r="B446" s="4714"/>
      <c r="C446" s="58" t="s">
        <v>1753</v>
      </c>
      <c r="D446" s="3742"/>
      <c r="E446" s="41"/>
      <c r="F446" s="1159"/>
      <c r="G446" s="3631"/>
      <c r="H446" s="58"/>
      <c r="I446" s="4704"/>
    </row>
    <row r="447" spans="1:9">
      <c r="A447" s="4684"/>
      <c r="B447" s="4714"/>
      <c r="C447" s="58" t="s">
        <v>18181</v>
      </c>
      <c r="D447" s="3742">
        <v>220</v>
      </c>
      <c r="E447" s="1433"/>
      <c r="F447" s="1159"/>
      <c r="G447" s="3631"/>
      <c r="H447" s="58"/>
      <c r="I447" s="4704"/>
    </row>
    <row r="448" spans="1:9" ht="15" customHeight="1">
      <c r="A448" s="4684">
        <v>319</v>
      </c>
      <c r="B448" s="4714" t="s">
        <v>18182</v>
      </c>
      <c r="C448" s="58" t="s">
        <v>18098</v>
      </c>
      <c r="D448" s="3742"/>
      <c r="E448" s="41"/>
      <c r="F448" s="1035">
        <v>655347</v>
      </c>
      <c r="G448" s="3631">
        <v>0</v>
      </c>
      <c r="H448" s="58">
        <v>651706.18000000005</v>
      </c>
      <c r="I448" s="4704" t="s">
        <v>18168</v>
      </c>
    </row>
    <row r="449" spans="1:9">
      <c r="A449" s="4684"/>
      <c r="B449" s="4714"/>
      <c r="C449" s="58" t="s">
        <v>1753</v>
      </c>
      <c r="D449" s="3742"/>
      <c r="E449" s="41"/>
      <c r="F449" s="1159"/>
      <c r="G449" s="3631"/>
      <c r="H449" s="58"/>
      <c r="I449" s="4704"/>
    </row>
    <row r="450" spans="1:9">
      <c r="A450" s="4684"/>
      <c r="B450" s="4714"/>
      <c r="C450" s="58" t="s">
        <v>18183</v>
      </c>
      <c r="D450" s="3742"/>
      <c r="E450" s="41">
        <v>15</v>
      </c>
      <c r="F450" s="1159"/>
      <c r="G450" s="3631"/>
      <c r="H450" s="58"/>
      <c r="I450" s="4704"/>
    </row>
    <row r="451" spans="1:9" ht="15" customHeight="1">
      <c r="A451" s="4684">
        <v>320</v>
      </c>
      <c r="B451" s="4714" t="s">
        <v>18184</v>
      </c>
      <c r="C451" s="58" t="s">
        <v>18098</v>
      </c>
      <c r="D451" s="3742"/>
      <c r="E451" s="41"/>
      <c r="F451" s="1035">
        <v>145129</v>
      </c>
      <c r="G451" s="3631">
        <v>0</v>
      </c>
      <c r="H451" s="58">
        <v>144322.73000000001</v>
      </c>
      <c r="I451" s="4704" t="s">
        <v>18168</v>
      </c>
    </row>
    <row r="452" spans="1:9">
      <c r="A452" s="4684"/>
      <c r="B452" s="4714"/>
      <c r="C452" s="58" t="s">
        <v>1753</v>
      </c>
      <c r="D452" s="1169"/>
      <c r="E452" s="41"/>
      <c r="F452" s="1159"/>
      <c r="G452" s="3631"/>
      <c r="H452" s="58"/>
      <c r="I452" s="4704"/>
    </row>
    <row r="453" spans="1:9">
      <c r="A453" s="4684"/>
      <c r="B453" s="4714"/>
      <c r="C453" s="58" t="s">
        <v>18185</v>
      </c>
      <c r="D453" s="41">
        <v>26.4</v>
      </c>
      <c r="E453" s="1433"/>
      <c r="F453" s="1159"/>
      <c r="G453" s="3631"/>
      <c r="H453" s="58"/>
      <c r="I453" s="4704"/>
    </row>
    <row r="454" spans="1:9" ht="15" customHeight="1">
      <c r="A454" s="4684">
        <v>321</v>
      </c>
      <c r="B454" s="4714" t="s">
        <v>18186</v>
      </c>
      <c r="C454" s="58" t="s">
        <v>18098</v>
      </c>
      <c r="D454" s="1169"/>
      <c r="E454" s="41"/>
      <c r="F454" s="1035">
        <v>269297</v>
      </c>
      <c r="G454" s="3631">
        <v>0</v>
      </c>
      <c r="H454" s="58">
        <v>267800.90999999997</v>
      </c>
      <c r="I454" s="4704" t="s">
        <v>18168</v>
      </c>
    </row>
    <row r="455" spans="1:9">
      <c r="A455" s="4684"/>
      <c r="B455" s="4714"/>
      <c r="C455" s="58" t="s">
        <v>1753</v>
      </c>
      <c r="D455" s="1169"/>
      <c r="E455" s="41"/>
      <c r="F455" s="1159"/>
      <c r="G455" s="3631"/>
      <c r="H455" s="58"/>
      <c r="I455" s="4704"/>
    </row>
    <row r="456" spans="1:9">
      <c r="A456" s="4684"/>
      <c r="B456" s="4714"/>
      <c r="C456" s="58" t="s">
        <v>18170</v>
      </c>
      <c r="D456" s="1159">
        <v>56</v>
      </c>
      <c r="E456" s="1433"/>
      <c r="F456" s="1159"/>
      <c r="G456" s="3631"/>
      <c r="H456" s="58"/>
      <c r="I456" s="4704"/>
    </row>
    <row r="457" spans="1:9">
      <c r="A457" s="4684"/>
      <c r="B457" s="4714"/>
      <c r="C457" s="58" t="s">
        <v>18172</v>
      </c>
      <c r="D457" s="1159">
        <v>192</v>
      </c>
      <c r="E457" s="1433"/>
      <c r="F457" s="1159"/>
      <c r="G457" s="3631"/>
      <c r="H457" s="58"/>
      <c r="I457" s="4704"/>
    </row>
    <row r="458" spans="1:9" ht="15" customHeight="1">
      <c r="A458" s="4684">
        <v>322</v>
      </c>
      <c r="B458" s="4714" t="s">
        <v>18187</v>
      </c>
      <c r="C458" s="58" t="s">
        <v>18098</v>
      </c>
      <c r="D458" s="1159"/>
      <c r="E458" s="41"/>
      <c r="F458" s="1035">
        <v>85784</v>
      </c>
      <c r="G458" s="3631">
        <v>0</v>
      </c>
      <c r="H458" s="58">
        <v>85307.42</v>
      </c>
      <c r="I458" s="4704" t="s">
        <v>18168</v>
      </c>
    </row>
    <row r="459" spans="1:9">
      <c r="A459" s="4684"/>
      <c r="B459" s="4714"/>
      <c r="C459" s="58" t="s">
        <v>1753</v>
      </c>
      <c r="D459" s="1159"/>
      <c r="E459" s="41"/>
      <c r="F459" s="1159"/>
      <c r="G459" s="3631"/>
      <c r="H459" s="58"/>
      <c r="I459" s="4704"/>
    </row>
    <row r="460" spans="1:9" ht="25.5">
      <c r="A460" s="4684"/>
      <c r="B460" s="4714"/>
      <c r="C460" s="58" t="s">
        <v>18188</v>
      </c>
      <c r="D460" s="1159"/>
      <c r="E460" s="1433"/>
      <c r="F460" s="1159"/>
      <c r="G460" s="3631"/>
      <c r="H460" s="58"/>
      <c r="I460" s="4704"/>
    </row>
    <row r="461" spans="1:9" ht="15" customHeight="1">
      <c r="A461" s="4684">
        <v>323</v>
      </c>
      <c r="B461" s="4714" t="s">
        <v>18189</v>
      </c>
      <c r="C461" s="58" t="s">
        <v>18098</v>
      </c>
      <c r="D461" s="1159"/>
      <c r="E461" s="41"/>
      <c r="F461" s="1035">
        <v>498201.48</v>
      </c>
      <c r="G461" s="3631">
        <v>0</v>
      </c>
      <c r="H461" s="58">
        <v>495433.69</v>
      </c>
      <c r="I461" s="4704" t="s">
        <v>18168</v>
      </c>
    </row>
    <row r="462" spans="1:9">
      <c r="A462" s="4684"/>
      <c r="B462" s="4714"/>
      <c r="C462" s="58" t="s">
        <v>1753</v>
      </c>
      <c r="D462" s="1159"/>
      <c r="E462" s="41"/>
      <c r="F462" s="1159"/>
      <c r="G462" s="3631"/>
      <c r="H462" s="58"/>
      <c r="I462" s="4704"/>
    </row>
    <row r="463" spans="1:9">
      <c r="A463" s="4684"/>
      <c r="B463" s="4714"/>
      <c r="C463" s="41" t="s">
        <v>18088</v>
      </c>
      <c r="D463" s="1159">
        <v>23</v>
      </c>
      <c r="E463" s="41">
        <v>8</v>
      </c>
      <c r="F463" s="1159"/>
      <c r="G463" s="3631"/>
      <c r="H463" s="58"/>
      <c r="I463" s="4704"/>
    </row>
    <row r="464" spans="1:9">
      <c r="A464" s="4684"/>
      <c r="B464" s="4714"/>
      <c r="C464" s="41" t="s">
        <v>18190</v>
      </c>
      <c r="D464" s="1159">
        <v>23</v>
      </c>
      <c r="E464" s="1433"/>
      <c r="F464" s="1159"/>
      <c r="G464" s="3631"/>
      <c r="H464" s="58"/>
      <c r="I464" s="4704"/>
    </row>
    <row r="465" spans="1:9" ht="25.5">
      <c r="A465" s="4684"/>
      <c r="B465" s="4714"/>
      <c r="C465" s="41" t="s">
        <v>18191</v>
      </c>
      <c r="D465" s="1159"/>
      <c r="E465" s="41"/>
      <c r="F465" s="1159"/>
      <c r="G465" s="3631"/>
      <c r="H465" s="58"/>
      <c r="I465" s="4704"/>
    </row>
    <row r="466" spans="1:9" ht="15" customHeight="1">
      <c r="A466" s="4684">
        <v>324</v>
      </c>
      <c r="B466" s="4714" t="s">
        <v>18192</v>
      </c>
      <c r="C466" s="58" t="s">
        <v>18098</v>
      </c>
      <c r="D466" s="1169"/>
      <c r="E466" s="41"/>
      <c r="F466" s="1035">
        <v>462341</v>
      </c>
      <c r="G466" s="3631">
        <v>0</v>
      </c>
      <c r="H466" s="58">
        <v>459772.44</v>
      </c>
      <c r="I466" s="4704" t="s">
        <v>18168</v>
      </c>
    </row>
    <row r="467" spans="1:9">
      <c r="A467" s="4684"/>
      <c r="B467" s="4714"/>
      <c r="C467" s="58" t="s">
        <v>1753</v>
      </c>
      <c r="D467" s="1169"/>
      <c r="E467" s="41"/>
      <c r="F467" s="1159"/>
      <c r="G467" s="3631"/>
      <c r="H467" s="58"/>
      <c r="I467" s="4704"/>
    </row>
    <row r="468" spans="1:9">
      <c r="A468" s="4684"/>
      <c r="B468" s="4714"/>
      <c r="C468" s="58" t="s">
        <v>18193</v>
      </c>
      <c r="D468" s="866">
        <v>5</v>
      </c>
      <c r="E468" s="1433"/>
      <c r="F468" s="1159"/>
      <c r="G468" s="3631"/>
      <c r="H468" s="58"/>
      <c r="I468" s="4704"/>
    </row>
    <row r="469" spans="1:9">
      <c r="A469" s="4684"/>
      <c r="B469" s="4714"/>
      <c r="C469" s="58" t="s">
        <v>18194</v>
      </c>
      <c r="D469" s="866">
        <v>85</v>
      </c>
      <c r="E469" s="1433"/>
      <c r="F469" s="1159"/>
      <c r="G469" s="3631"/>
      <c r="H469" s="58"/>
      <c r="I469" s="4704"/>
    </row>
    <row r="470" spans="1:9">
      <c r="A470" s="4684"/>
      <c r="B470" s="4714"/>
      <c r="C470" s="58" t="s">
        <v>18195</v>
      </c>
      <c r="D470" s="866">
        <v>10</v>
      </c>
      <c r="E470" s="1433"/>
      <c r="F470" s="1159"/>
      <c r="G470" s="3631"/>
      <c r="H470" s="58"/>
      <c r="I470" s="4704"/>
    </row>
    <row r="471" spans="1:9">
      <c r="A471" s="4684"/>
      <c r="B471" s="4714"/>
      <c r="C471" s="58" t="s">
        <v>18196</v>
      </c>
      <c r="D471" s="866">
        <v>24</v>
      </c>
      <c r="E471" s="1433"/>
      <c r="F471" s="1159"/>
      <c r="G471" s="3631"/>
      <c r="H471" s="58"/>
      <c r="I471" s="4704"/>
    </row>
    <row r="472" spans="1:9" ht="15" customHeight="1">
      <c r="A472" s="4684">
        <v>325</v>
      </c>
      <c r="B472" s="4714" t="s">
        <v>18197</v>
      </c>
      <c r="C472" s="58" t="s">
        <v>18098</v>
      </c>
      <c r="D472" s="1169"/>
      <c r="E472" s="41"/>
      <c r="F472" s="1035">
        <v>252448</v>
      </c>
      <c r="G472" s="3631">
        <v>0</v>
      </c>
      <c r="H472" s="58">
        <v>251045.51</v>
      </c>
      <c r="I472" s="4704" t="s">
        <v>18168</v>
      </c>
    </row>
    <row r="473" spans="1:9">
      <c r="A473" s="4684"/>
      <c r="B473" s="4714"/>
      <c r="C473" s="58" t="s">
        <v>1753</v>
      </c>
      <c r="D473" s="1169"/>
      <c r="E473" s="41"/>
      <c r="F473" s="1159"/>
      <c r="G473" s="3631"/>
      <c r="H473" s="58"/>
      <c r="I473" s="4704"/>
    </row>
    <row r="474" spans="1:9">
      <c r="A474" s="4684"/>
      <c r="B474" s="4714"/>
      <c r="C474" s="58" t="s">
        <v>18198</v>
      </c>
      <c r="D474" s="1169">
        <v>90</v>
      </c>
      <c r="E474" s="1433"/>
      <c r="F474" s="1159"/>
      <c r="G474" s="3631"/>
      <c r="H474" s="58"/>
      <c r="I474" s="4704"/>
    </row>
    <row r="475" spans="1:9" ht="25.5">
      <c r="A475" s="4684"/>
      <c r="B475" s="4714"/>
      <c r="C475" s="58" t="s">
        <v>18199</v>
      </c>
      <c r="D475" s="1169"/>
      <c r="E475" s="41"/>
      <c r="F475" s="1159"/>
      <c r="G475" s="3631"/>
      <c r="H475" s="58"/>
      <c r="I475" s="4704"/>
    </row>
    <row r="476" spans="1:9" ht="15" customHeight="1">
      <c r="A476" s="4684">
        <v>326</v>
      </c>
      <c r="B476" s="4714" t="s">
        <v>18200</v>
      </c>
      <c r="C476" s="58" t="s">
        <v>18098</v>
      </c>
      <c r="D476" s="1169"/>
      <c r="E476" s="41"/>
      <c r="F476" s="1035">
        <v>699236</v>
      </c>
      <c r="G476" s="3631">
        <v>0</v>
      </c>
      <c r="H476" s="58">
        <v>695351.36</v>
      </c>
      <c r="I476" s="4704" t="s">
        <v>18168</v>
      </c>
    </row>
    <row r="477" spans="1:9">
      <c r="A477" s="4684"/>
      <c r="B477" s="4714"/>
      <c r="C477" s="58" t="s">
        <v>1753</v>
      </c>
      <c r="D477" s="1169"/>
      <c r="E477" s="41"/>
      <c r="F477" s="1159"/>
      <c r="G477" s="3631"/>
      <c r="H477" s="58"/>
      <c r="I477" s="4704"/>
    </row>
    <row r="478" spans="1:9">
      <c r="A478" s="4684"/>
      <c r="B478" s="4714"/>
      <c r="C478" s="58" t="s">
        <v>18201</v>
      </c>
      <c r="D478" s="1169">
        <v>120</v>
      </c>
      <c r="E478" s="1433"/>
      <c r="F478" s="1159"/>
      <c r="G478" s="3631"/>
      <c r="H478" s="58"/>
      <c r="I478" s="4704"/>
    </row>
    <row r="479" spans="1:9" ht="25.5">
      <c r="A479" s="4684"/>
      <c r="B479" s="4714"/>
      <c r="C479" s="58" t="s">
        <v>18202</v>
      </c>
      <c r="D479" s="1169"/>
      <c r="E479" s="41"/>
      <c r="F479" s="1159"/>
      <c r="G479" s="3631"/>
      <c r="H479" s="58"/>
      <c r="I479" s="4704"/>
    </row>
    <row r="480" spans="1:9" ht="15" customHeight="1">
      <c r="A480" s="4684">
        <v>327</v>
      </c>
      <c r="B480" s="4714" t="s">
        <v>18203</v>
      </c>
      <c r="C480" s="58" t="s">
        <v>18098</v>
      </c>
      <c r="D480" s="1169"/>
      <c r="E480" s="41"/>
      <c r="F480" s="1035">
        <v>95811</v>
      </c>
      <c r="G480" s="3631">
        <v>0</v>
      </c>
      <c r="H480" s="58">
        <v>95278.720000000001</v>
      </c>
      <c r="I480" s="4704" t="s">
        <v>18168</v>
      </c>
    </row>
    <row r="481" spans="1:9">
      <c r="A481" s="4684"/>
      <c r="B481" s="4714"/>
      <c r="C481" s="58" t="s">
        <v>1753</v>
      </c>
      <c r="D481" s="1169"/>
      <c r="E481" s="41"/>
      <c r="F481" s="1159"/>
      <c r="G481" s="3631"/>
      <c r="H481" s="58"/>
      <c r="I481" s="4704"/>
    </row>
    <row r="482" spans="1:9">
      <c r="A482" s="4684"/>
      <c r="B482" s="4714"/>
      <c r="C482" s="58" t="s">
        <v>18204</v>
      </c>
      <c r="D482" s="1169">
        <v>24</v>
      </c>
      <c r="E482" s="1433"/>
      <c r="F482" s="1159"/>
      <c r="G482" s="3631"/>
      <c r="H482" s="58"/>
      <c r="I482" s="4704"/>
    </row>
    <row r="483" spans="1:9" ht="15" customHeight="1">
      <c r="A483" s="4684">
        <v>328</v>
      </c>
      <c r="B483" s="4714" t="s">
        <v>18205</v>
      </c>
      <c r="C483" s="58" t="s">
        <v>18098</v>
      </c>
      <c r="D483" s="1169"/>
      <c r="E483" s="41"/>
      <c r="F483" s="1035">
        <v>210567</v>
      </c>
      <c r="G483" s="3631">
        <v>0</v>
      </c>
      <c r="H483" s="58">
        <v>209397.18</v>
      </c>
      <c r="I483" s="4704" t="s">
        <v>18168</v>
      </c>
    </row>
    <row r="484" spans="1:9">
      <c r="A484" s="4684"/>
      <c r="B484" s="4714"/>
      <c r="C484" s="58" t="s">
        <v>1753</v>
      </c>
      <c r="D484" s="1169"/>
      <c r="E484" s="41"/>
      <c r="F484" s="1159"/>
      <c r="G484" s="3631"/>
      <c r="H484" s="58"/>
      <c r="I484" s="4704"/>
    </row>
    <row r="485" spans="1:9" ht="25.5">
      <c r="A485" s="4684"/>
      <c r="B485" s="4714"/>
      <c r="C485" s="58" t="s">
        <v>18206</v>
      </c>
      <c r="D485" s="1169"/>
      <c r="E485" s="41">
        <v>4</v>
      </c>
      <c r="F485" s="1159"/>
      <c r="G485" s="3631"/>
      <c r="H485" s="58"/>
      <c r="I485" s="4704"/>
    </row>
    <row r="486" spans="1:9">
      <c r="A486" s="4684"/>
      <c r="B486" s="4714"/>
      <c r="C486" s="58" t="s">
        <v>18207</v>
      </c>
      <c r="D486" s="1169">
        <v>52</v>
      </c>
      <c r="E486" s="1433"/>
      <c r="F486" s="1159"/>
      <c r="G486" s="3631"/>
      <c r="H486" s="58"/>
      <c r="I486" s="4704"/>
    </row>
    <row r="487" spans="1:9" ht="15" customHeight="1">
      <c r="A487" s="4684">
        <v>329</v>
      </c>
      <c r="B487" s="4714" t="s">
        <v>18208</v>
      </c>
      <c r="C487" s="58" t="s">
        <v>18098</v>
      </c>
      <c r="D487" s="1169"/>
      <c r="E487" s="41"/>
      <c r="F487" s="1035">
        <v>79152</v>
      </c>
      <c r="G487" s="3631">
        <v>0</v>
      </c>
      <c r="H487" s="58">
        <v>78712.27</v>
      </c>
      <c r="I487" s="4704" t="s">
        <v>18168</v>
      </c>
    </row>
    <row r="488" spans="1:9">
      <c r="A488" s="4684"/>
      <c r="B488" s="4714"/>
      <c r="C488" s="58" t="s">
        <v>1753</v>
      </c>
      <c r="D488" s="1169"/>
      <c r="E488" s="41"/>
      <c r="F488" s="1159"/>
      <c r="G488" s="3631"/>
      <c r="H488" s="58"/>
      <c r="I488" s="4704"/>
    </row>
    <row r="489" spans="1:9">
      <c r="A489" s="4684"/>
      <c r="B489" s="4714"/>
      <c r="C489" s="58" t="s">
        <v>18209</v>
      </c>
      <c r="D489" s="1169">
        <v>6</v>
      </c>
      <c r="E489" s="1433"/>
      <c r="F489" s="1159"/>
      <c r="G489" s="3631"/>
      <c r="H489" s="58"/>
      <c r="I489" s="4704"/>
    </row>
    <row r="490" spans="1:9" ht="25.5">
      <c r="A490" s="4684"/>
      <c r="B490" s="4714"/>
      <c r="C490" s="58" t="s">
        <v>18210</v>
      </c>
      <c r="D490" s="1169">
        <v>4</v>
      </c>
      <c r="E490" s="1433"/>
      <c r="F490" s="1159"/>
      <c r="G490" s="3631"/>
      <c r="H490" s="58"/>
      <c r="I490" s="4704"/>
    </row>
    <row r="491" spans="1:9" ht="15" customHeight="1">
      <c r="A491" s="4684">
        <v>330</v>
      </c>
      <c r="B491" s="4714" t="s">
        <v>18211</v>
      </c>
      <c r="C491" s="58" t="s">
        <v>18098</v>
      </c>
      <c r="D491" s="1169"/>
      <c r="E491" s="41"/>
      <c r="F491" s="1035">
        <v>358212</v>
      </c>
      <c r="G491" s="3631">
        <v>0</v>
      </c>
      <c r="H491" s="58">
        <v>356221.93</v>
      </c>
      <c r="I491" s="4704" t="s">
        <v>18168</v>
      </c>
    </row>
    <row r="492" spans="1:9">
      <c r="A492" s="4684"/>
      <c r="B492" s="4714"/>
      <c r="C492" s="58" t="s">
        <v>1753</v>
      </c>
      <c r="D492" s="1169"/>
      <c r="E492" s="41"/>
      <c r="F492" s="1159"/>
      <c r="G492" s="3631"/>
      <c r="H492" s="58"/>
      <c r="I492" s="4704"/>
    </row>
    <row r="493" spans="1:9">
      <c r="A493" s="4684"/>
      <c r="B493" s="4714"/>
      <c r="C493" s="58" t="s">
        <v>18212</v>
      </c>
      <c r="D493" s="1169">
        <v>35</v>
      </c>
      <c r="E493" s="1433"/>
      <c r="F493" s="1159"/>
      <c r="G493" s="3631"/>
      <c r="H493" s="58"/>
      <c r="I493" s="4704"/>
    </row>
    <row r="494" spans="1:9">
      <c r="A494" s="4684"/>
      <c r="B494" s="4714"/>
      <c r="C494" s="58" t="s">
        <v>18213</v>
      </c>
      <c r="D494" s="1169">
        <v>250</v>
      </c>
      <c r="E494" s="1433"/>
      <c r="F494" s="1159"/>
      <c r="G494" s="3631"/>
      <c r="H494" s="58"/>
      <c r="I494" s="4704"/>
    </row>
    <row r="495" spans="1:9" ht="15" customHeight="1">
      <c r="A495" s="4684">
        <v>331</v>
      </c>
      <c r="B495" s="4714" t="s">
        <v>18214</v>
      </c>
      <c r="C495" s="58" t="s">
        <v>18098</v>
      </c>
      <c r="D495" s="1169"/>
      <c r="E495" s="41"/>
      <c r="F495" s="1035">
        <v>88199</v>
      </c>
      <c r="G495" s="3631">
        <v>0</v>
      </c>
      <c r="H495" s="58">
        <v>87709.01</v>
      </c>
      <c r="I495" s="4704" t="s">
        <v>18168</v>
      </c>
    </row>
    <row r="496" spans="1:9">
      <c r="A496" s="4684"/>
      <c r="B496" s="4714"/>
      <c r="C496" s="58" t="s">
        <v>1753</v>
      </c>
      <c r="D496" s="1169"/>
      <c r="E496" s="41"/>
      <c r="F496" s="1159"/>
      <c r="G496" s="3631"/>
      <c r="H496" s="58"/>
      <c r="I496" s="4704"/>
    </row>
    <row r="497" spans="1:9">
      <c r="A497" s="4684"/>
      <c r="B497" s="4714"/>
      <c r="C497" s="58" t="s">
        <v>18215</v>
      </c>
      <c r="D497" s="41">
        <v>5.5</v>
      </c>
      <c r="E497" s="1433"/>
      <c r="F497" s="1159"/>
      <c r="G497" s="3631"/>
      <c r="H497" s="58"/>
      <c r="I497" s="4704"/>
    </row>
    <row r="498" spans="1:9">
      <c r="A498" s="4684"/>
      <c r="B498" s="4714"/>
      <c r="C498" s="58" t="s">
        <v>18216</v>
      </c>
      <c r="D498" s="41">
        <v>10</v>
      </c>
      <c r="E498" s="1433"/>
      <c r="F498" s="1159"/>
      <c r="G498" s="3631"/>
      <c r="H498" s="58"/>
      <c r="I498" s="4704"/>
    </row>
    <row r="499" spans="1:9" ht="15" customHeight="1">
      <c r="A499" s="4684">
        <v>332</v>
      </c>
      <c r="B499" s="4714" t="s">
        <v>18217</v>
      </c>
      <c r="C499" s="58" t="s">
        <v>18098</v>
      </c>
      <c r="D499" s="1169"/>
      <c r="E499" s="41"/>
      <c r="F499" s="1035">
        <v>266412</v>
      </c>
      <c r="G499" s="3631">
        <v>0</v>
      </c>
      <c r="H499" s="58">
        <v>264931.93</v>
      </c>
      <c r="I499" s="4704" t="s">
        <v>18168</v>
      </c>
    </row>
    <row r="500" spans="1:9">
      <c r="A500" s="4684"/>
      <c r="B500" s="4714"/>
      <c r="C500" s="58" t="s">
        <v>1753</v>
      </c>
      <c r="D500" s="1169"/>
      <c r="E500" s="41"/>
      <c r="F500" s="1159"/>
      <c r="G500" s="3631"/>
      <c r="H500" s="58"/>
      <c r="I500" s="4704"/>
    </row>
    <row r="501" spans="1:9" ht="25.5">
      <c r="A501" s="4684"/>
      <c r="B501" s="4714"/>
      <c r="C501" s="58" t="s">
        <v>18218</v>
      </c>
      <c r="D501" s="1169">
        <v>9</v>
      </c>
      <c r="E501" s="41"/>
      <c r="F501" s="1159"/>
      <c r="G501" s="3631"/>
      <c r="H501" s="58"/>
      <c r="I501" s="4704"/>
    </row>
    <row r="502" spans="1:9" ht="25.5">
      <c r="A502" s="4684"/>
      <c r="B502" s="4714"/>
      <c r="C502" s="58" t="s">
        <v>18219</v>
      </c>
      <c r="D502" s="1169"/>
      <c r="E502" s="41"/>
      <c r="F502" s="1159"/>
      <c r="G502" s="3631"/>
      <c r="H502" s="58"/>
      <c r="I502" s="4704"/>
    </row>
    <row r="503" spans="1:9">
      <c r="A503" s="4684"/>
      <c r="B503" s="4714"/>
      <c r="C503" s="58" t="s">
        <v>18220</v>
      </c>
      <c r="D503" s="1169">
        <v>8</v>
      </c>
      <c r="E503" s="1433"/>
      <c r="F503" s="1159"/>
      <c r="G503" s="3631"/>
      <c r="H503" s="58"/>
      <c r="I503" s="4704"/>
    </row>
    <row r="504" spans="1:9" ht="38.25">
      <c r="A504" s="3641">
        <v>333</v>
      </c>
      <c r="B504" s="58" t="s">
        <v>18221</v>
      </c>
      <c r="C504" s="58" t="s">
        <v>3186</v>
      </c>
      <c r="D504" s="1169">
        <v>39.700000000000003</v>
      </c>
      <c r="E504" s="1433"/>
      <c r="F504" s="1159">
        <v>123305</v>
      </c>
      <c r="G504" s="3631">
        <v>0</v>
      </c>
      <c r="H504" s="866">
        <v>123305</v>
      </c>
      <c r="I504" s="3650" t="s">
        <v>18222</v>
      </c>
    </row>
    <row r="505" spans="1:9" ht="51">
      <c r="A505" s="3641">
        <v>334</v>
      </c>
      <c r="B505" s="3113" t="s">
        <v>18223</v>
      </c>
      <c r="C505" s="58" t="s">
        <v>18224</v>
      </c>
      <c r="D505" s="1169">
        <v>40.700000000000003</v>
      </c>
      <c r="E505" s="1433"/>
      <c r="F505" s="1159">
        <v>1064000</v>
      </c>
      <c r="G505" s="3631">
        <v>0</v>
      </c>
      <c r="H505" s="1159">
        <v>1064000</v>
      </c>
      <c r="I505" s="3650" t="s">
        <v>18225</v>
      </c>
    </row>
    <row r="506" spans="1:9" ht="89.25" customHeight="1">
      <c r="A506" s="4684">
        <v>335</v>
      </c>
      <c r="B506" s="3116" t="s">
        <v>18226</v>
      </c>
      <c r="C506" s="3113" t="s">
        <v>18227</v>
      </c>
      <c r="D506" s="1169"/>
      <c r="E506" s="1433"/>
      <c r="F506" s="4715">
        <v>400000</v>
      </c>
      <c r="G506" s="4673">
        <v>0</v>
      </c>
      <c r="H506" s="4715">
        <v>400000</v>
      </c>
      <c r="I506" s="4704" t="s">
        <v>18228</v>
      </c>
    </row>
    <row r="507" spans="1:9" ht="89.25" customHeight="1">
      <c r="A507" s="4684"/>
      <c r="B507" s="3113"/>
      <c r="C507" s="58" t="s">
        <v>18229</v>
      </c>
      <c r="D507" s="1169">
        <v>22</v>
      </c>
      <c r="E507" s="869">
        <v>11</v>
      </c>
      <c r="F507" s="4715"/>
      <c r="G507" s="4673"/>
      <c r="H507" s="4715"/>
      <c r="I507" s="4704"/>
    </row>
    <row r="508" spans="1:9" ht="76.5" customHeight="1">
      <c r="A508" s="4684"/>
      <c r="B508" s="3113" t="s">
        <v>18230</v>
      </c>
      <c r="C508" s="58" t="s">
        <v>18231</v>
      </c>
      <c r="D508" s="1169">
        <v>8</v>
      </c>
      <c r="E508" s="869">
        <v>4</v>
      </c>
      <c r="F508" s="4715"/>
      <c r="G508" s="4673"/>
      <c r="H508" s="4715"/>
      <c r="I508" s="4704"/>
    </row>
    <row r="509" spans="1:9" ht="38.25">
      <c r="A509" s="4684">
        <v>336</v>
      </c>
      <c r="B509" s="4501" t="s">
        <v>18232</v>
      </c>
      <c r="C509" s="3743" t="s">
        <v>18233</v>
      </c>
      <c r="D509" s="1169"/>
      <c r="E509" s="869"/>
      <c r="F509" s="4715">
        <v>2300000</v>
      </c>
      <c r="G509" s="4673">
        <v>0</v>
      </c>
      <c r="H509" s="4715">
        <v>2300000</v>
      </c>
      <c r="I509" s="4704" t="s">
        <v>18234</v>
      </c>
    </row>
    <row r="510" spans="1:9" ht="25.5" customHeight="1">
      <c r="A510" s="4684"/>
      <c r="B510" s="4501"/>
      <c r="C510" s="3743" t="s">
        <v>5891</v>
      </c>
      <c r="D510" s="1169"/>
      <c r="E510" s="869"/>
      <c r="F510" s="4715"/>
      <c r="G510" s="4673"/>
      <c r="H510" s="4715"/>
      <c r="I510" s="4704"/>
    </row>
    <row r="511" spans="1:9" ht="38.25" customHeight="1">
      <c r="A511" s="4684"/>
      <c r="B511" s="4501"/>
      <c r="C511" s="3743" t="s">
        <v>18235</v>
      </c>
      <c r="D511" s="1169">
        <v>80</v>
      </c>
      <c r="E511" s="869"/>
      <c r="F511" s="4715"/>
      <c r="G511" s="4673"/>
      <c r="H511" s="4715"/>
      <c r="I511" s="4704"/>
    </row>
    <row r="512" spans="1:9" ht="63.75" customHeight="1">
      <c r="A512" s="4684"/>
      <c r="B512" s="4501"/>
      <c r="C512" s="3743" t="s">
        <v>18236</v>
      </c>
      <c r="D512" s="1169"/>
      <c r="E512" s="869">
        <v>1</v>
      </c>
      <c r="F512" s="4715"/>
      <c r="G512" s="4673"/>
      <c r="H512" s="4715"/>
      <c r="I512" s="4704"/>
    </row>
    <row r="513" spans="1:9" ht="38.25" customHeight="1">
      <c r="A513" s="4684"/>
      <c r="B513" s="4501"/>
      <c r="C513" s="3743" t="s">
        <v>18237</v>
      </c>
      <c r="D513" s="1169"/>
      <c r="E513" s="869">
        <v>1</v>
      </c>
      <c r="F513" s="4715"/>
      <c r="G513" s="4673"/>
      <c r="H513" s="4715"/>
      <c r="I513" s="4704"/>
    </row>
    <row r="514" spans="1:9" ht="39" customHeight="1">
      <c r="A514" s="4684"/>
      <c r="B514" s="4501"/>
      <c r="C514" s="3743" t="s">
        <v>18238</v>
      </c>
      <c r="D514" s="1169"/>
      <c r="E514" s="869">
        <v>8</v>
      </c>
      <c r="F514" s="4715"/>
      <c r="G514" s="4673"/>
      <c r="H514" s="4715"/>
      <c r="I514" s="4704"/>
    </row>
    <row r="515" spans="1:9">
      <c r="A515" s="3641"/>
      <c r="B515" s="3113" t="s">
        <v>13429</v>
      </c>
      <c r="C515" s="58"/>
      <c r="D515" s="1169"/>
      <c r="E515" s="1433"/>
      <c r="F515" s="1159"/>
      <c r="G515" s="3631"/>
      <c r="H515" s="1159"/>
      <c r="I515" s="3650"/>
    </row>
    <row r="516" spans="1:9" ht="77.25" customHeight="1">
      <c r="A516" s="4684">
        <v>337</v>
      </c>
      <c r="B516" s="4501" t="s">
        <v>18239</v>
      </c>
      <c r="C516" s="3113" t="s">
        <v>18240</v>
      </c>
      <c r="D516" s="1580">
        <v>30</v>
      </c>
      <c r="E516" s="869"/>
      <c r="F516" s="4716">
        <v>209000</v>
      </c>
      <c r="G516" s="4717">
        <v>0</v>
      </c>
      <c r="H516" s="4716">
        <v>209000</v>
      </c>
      <c r="I516" s="4714" t="s">
        <v>18241</v>
      </c>
    </row>
    <row r="517" spans="1:9">
      <c r="A517" s="4684"/>
      <c r="B517" s="4501"/>
      <c r="C517" s="869" t="s">
        <v>18242</v>
      </c>
      <c r="D517" s="1580"/>
      <c r="E517" s="869"/>
      <c r="F517" s="4716"/>
      <c r="G517" s="4717"/>
      <c r="H517" s="4716"/>
      <c r="I517" s="4714"/>
    </row>
    <row r="518" spans="1:9" ht="51.75" customHeight="1">
      <c r="A518" s="4684"/>
      <c r="B518" s="4501"/>
      <c r="C518" s="58" t="s">
        <v>18243</v>
      </c>
      <c r="D518" s="1580"/>
      <c r="E518" s="869">
        <v>2</v>
      </c>
      <c r="F518" s="4716"/>
      <c r="G518" s="4717"/>
      <c r="H518" s="4716"/>
      <c r="I518" s="4714"/>
    </row>
    <row r="519" spans="1:9" ht="15" customHeight="1">
      <c r="A519" s="4684">
        <v>338</v>
      </c>
      <c r="B519" s="4501" t="s">
        <v>18244</v>
      </c>
      <c r="C519" s="3113" t="s">
        <v>18098</v>
      </c>
      <c r="D519" s="1580">
        <v>171</v>
      </c>
      <c r="E519" s="869"/>
      <c r="F519" s="4716">
        <v>1288420</v>
      </c>
      <c r="G519" s="4717">
        <v>0</v>
      </c>
      <c r="H519" s="4716">
        <v>1288420</v>
      </c>
      <c r="I519" s="4714" t="s">
        <v>18241</v>
      </c>
    </row>
    <row r="520" spans="1:9" ht="25.5" customHeight="1">
      <c r="A520" s="4684"/>
      <c r="B520" s="4501"/>
      <c r="C520" s="58" t="s">
        <v>5891</v>
      </c>
      <c r="D520" s="1580"/>
      <c r="E520" s="869"/>
      <c r="F520" s="4716"/>
      <c r="G520" s="4717"/>
      <c r="H520" s="4716"/>
      <c r="I520" s="4714"/>
    </row>
    <row r="521" spans="1:9">
      <c r="A521" s="4684"/>
      <c r="B521" s="4501"/>
      <c r="C521" s="869" t="s">
        <v>17536</v>
      </c>
      <c r="D521" s="1580"/>
      <c r="E521" s="869"/>
      <c r="F521" s="4716"/>
      <c r="G521" s="4717"/>
      <c r="H521" s="4716"/>
      <c r="I521" s="4714"/>
    </row>
    <row r="522" spans="1:9">
      <c r="A522" s="4684"/>
      <c r="B522" s="4501"/>
      <c r="C522" s="869" t="s">
        <v>17536</v>
      </c>
      <c r="D522" s="1580"/>
      <c r="E522" s="869"/>
      <c r="F522" s="4716"/>
      <c r="G522" s="4717"/>
      <c r="H522" s="4716"/>
      <c r="I522" s="4714"/>
    </row>
    <row r="523" spans="1:9" ht="51" customHeight="1">
      <c r="A523" s="4684"/>
      <c r="B523" s="4501"/>
      <c r="C523" s="58" t="s">
        <v>18243</v>
      </c>
      <c r="D523" s="1580"/>
      <c r="E523" s="869">
        <v>1</v>
      </c>
      <c r="F523" s="4716"/>
      <c r="G523" s="4717"/>
      <c r="H523" s="4716"/>
      <c r="I523" s="4714"/>
    </row>
    <row r="524" spans="1:9" ht="51" customHeight="1">
      <c r="A524" s="4684"/>
      <c r="B524" s="4501"/>
      <c r="C524" s="58" t="s">
        <v>18245</v>
      </c>
      <c r="D524" s="1580"/>
      <c r="E524" s="869">
        <v>1</v>
      </c>
      <c r="F524" s="4716"/>
      <c r="G524" s="4717"/>
      <c r="H524" s="4716"/>
      <c r="I524" s="4714"/>
    </row>
    <row r="525" spans="1:9" ht="39" customHeight="1">
      <c r="A525" s="4684"/>
      <c r="B525" s="4501"/>
      <c r="C525" s="58" t="s">
        <v>18246</v>
      </c>
      <c r="D525" s="1580"/>
      <c r="E525" s="869"/>
      <c r="F525" s="4716"/>
      <c r="G525" s="4717"/>
      <c r="H525" s="4716"/>
      <c r="I525" s="4714"/>
    </row>
    <row r="526" spans="1:9" ht="15" customHeight="1">
      <c r="A526" s="4684">
        <v>339</v>
      </c>
      <c r="B526" s="4718" t="s">
        <v>18247</v>
      </c>
      <c r="C526" s="3113" t="s">
        <v>18098</v>
      </c>
      <c r="D526" s="1580"/>
      <c r="E526" s="869"/>
      <c r="F526" s="4716">
        <v>225190</v>
      </c>
      <c r="G526" s="4717">
        <v>0</v>
      </c>
      <c r="H526" s="4716">
        <v>225190</v>
      </c>
      <c r="I526" s="4714" t="s">
        <v>18241</v>
      </c>
    </row>
    <row r="527" spans="1:9" ht="25.5" customHeight="1">
      <c r="A527" s="4684"/>
      <c r="B527" s="4718"/>
      <c r="C527" s="58" t="s">
        <v>5891</v>
      </c>
      <c r="D527" s="1580"/>
      <c r="E527" s="869"/>
      <c r="F527" s="4716"/>
      <c r="G527" s="4717"/>
      <c r="H527" s="4716"/>
      <c r="I527" s="4714"/>
    </row>
    <row r="528" spans="1:9" ht="38.25" customHeight="1">
      <c r="A528" s="4684"/>
      <c r="B528" s="4718"/>
      <c r="C528" s="58" t="s">
        <v>18248</v>
      </c>
      <c r="D528" s="1580">
        <v>5.5</v>
      </c>
      <c r="E528" s="869"/>
      <c r="F528" s="4716"/>
      <c r="G528" s="4717"/>
      <c r="H528" s="4716"/>
      <c r="I528" s="4714"/>
    </row>
    <row r="529" spans="1:9" ht="51.75" customHeight="1">
      <c r="A529" s="4684"/>
      <c r="B529" s="4718"/>
      <c r="C529" s="58" t="s">
        <v>18249</v>
      </c>
      <c r="D529" s="1580"/>
      <c r="E529" s="869">
        <v>1</v>
      </c>
      <c r="F529" s="4716"/>
      <c r="G529" s="4717"/>
      <c r="H529" s="4716"/>
      <c r="I529" s="4714"/>
    </row>
    <row r="530" spans="1:9" ht="15" customHeight="1">
      <c r="A530" s="4684">
        <v>340</v>
      </c>
      <c r="B530" s="4718" t="s">
        <v>18250</v>
      </c>
      <c r="C530" s="3113" t="s">
        <v>18098</v>
      </c>
      <c r="D530" s="1580"/>
      <c r="E530" s="869"/>
      <c r="F530" s="4716">
        <v>127530</v>
      </c>
      <c r="G530" s="4717">
        <v>0</v>
      </c>
      <c r="H530" s="4716">
        <v>127530</v>
      </c>
      <c r="I530" s="4714" t="s">
        <v>18241</v>
      </c>
    </row>
    <row r="531" spans="1:9">
      <c r="A531" s="4684"/>
      <c r="B531" s="4718"/>
      <c r="C531" s="876" t="s">
        <v>18251</v>
      </c>
      <c r="D531" s="1580"/>
      <c r="E531" s="869"/>
      <c r="F531" s="4716"/>
      <c r="G531" s="4717"/>
      <c r="H531" s="4716"/>
      <c r="I531" s="4714"/>
    </row>
    <row r="532" spans="1:9" ht="15" customHeight="1">
      <c r="A532" s="4684">
        <v>341</v>
      </c>
      <c r="B532" s="4718" t="s">
        <v>18252</v>
      </c>
      <c r="C532" s="3113" t="s">
        <v>18098</v>
      </c>
      <c r="D532" s="1580"/>
      <c r="E532" s="869"/>
      <c r="F532" s="4716">
        <v>1</v>
      </c>
      <c r="G532" s="4717">
        <v>0</v>
      </c>
      <c r="H532" s="4716">
        <v>1</v>
      </c>
      <c r="I532" s="4714" t="s">
        <v>18241</v>
      </c>
    </row>
    <row r="533" spans="1:9">
      <c r="A533" s="4684"/>
      <c r="B533" s="4718"/>
      <c r="C533" s="878" t="s">
        <v>18251</v>
      </c>
      <c r="D533" s="1580"/>
      <c r="E533" s="869"/>
      <c r="F533" s="4716"/>
      <c r="G533" s="4717"/>
      <c r="H533" s="4716"/>
      <c r="I533" s="4714"/>
    </row>
    <row r="534" spans="1:9" ht="25.5" customHeight="1">
      <c r="A534" s="4684"/>
      <c r="B534" s="4718"/>
      <c r="C534" s="58" t="s">
        <v>18253</v>
      </c>
      <c r="D534" s="1580"/>
      <c r="E534" s="869">
        <v>1</v>
      </c>
      <c r="F534" s="4716"/>
      <c r="G534" s="4717"/>
      <c r="H534" s="4716"/>
      <c r="I534" s="4714"/>
    </row>
    <row r="535" spans="1:9" ht="38.25" customHeight="1">
      <c r="A535" s="4684"/>
      <c r="B535" s="4718"/>
      <c r="C535" s="3101" t="s">
        <v>18254</v>
      </c>
      <c r="D535" s="1580">
        <v>30</v>
      </c>
      <c r="E535" s="869"/>
      <c r="F535" s="4716"/>
      <c r="G535" s="4717"/>
      <c r="H535" s="4716"/>
      <c r="I535" s="4714"/>
    </row>
    <row r="536" spans="1:9" ht="39.75" customHeight="1">
      <c r="A536" s="4684"/>
      <c r="B536" s="4718"/>
      <c r="C536" s="875" t="s">
        <v>18255</v>
      </c>
      <c r="D536" s="1580"/>
      <c r="E536" s="869"/>
      <c r="F536" s="4716"/>
      <c r="G536" s="4717"/>
      <c r="H536" s="4716"/>
      <c r="I536" s="4714"/>
    </row>
    <row r="537" spans="1:9" ht="15" customHeight="1">
      <c r="A537" s="4684">
        <v>342</v>
      </c>
      <c r="B537" s="4718" t="s">
        <v>18256</v>
      </c>
      <c r="C537" s="3113" t="s">
        <v>18098</v>
      </c>
      <c r="D537" s="1580"/>
      <c r="E537" s="869"/>
      <c r="F537" s="4716">
        <v>215640</v>
      </c>
      <c r="G537" s="4717">
        <v>0</v>
      </c>
      <c r="H537" s="4716">
        <v>215640</v>
      </c>
      <c r="I537" s="4714" t="s">
        <v>18241</v>
      </c>
    </row>
    <row r="538" spans="1:9" ht="38.25" customHeight="1">
      <c r="A538" s="4684"/>
      <c r="B538" s="4718"/>
      <c r="C538" s="3101" t="s">
        <v>18257</v>
      </c>
      <c r="D538" s="1580"/>
      <c r="E538" s="869"/>
      <c r="F538" s="4716"/>
      <c r="G538" s="4717"/>
      <c r="H538" s="4716"/>
      <c r="I538" s="4714"/>
    </row>
    <row r="539" spans="1:9" ht="64.5" customHeight="1">
      <c r="A539" s="4684"/>
      <c r="B539" s="4718"/>
      <c r="C539" s="3101" t="s">
        <v>18258</v>
      </c>
      <c r="D539" s="1580"/>
      <c r="E539" s="869"/>
      <c r="F539" s="4716"/>
      <c r="G539" s="4717"/>
      <c r="H539" s="4716"/>
      <c r="I539" s="4714"/>
    </row>
    <row r="540" spans="1:9" ht="15" customHeight="1">
      <c r="A540" s="4684">
        <v>343</v>
      </c>
      <c r="B540" s="4718" t="s">
        <v>18259</v>
      </c>
      <c r="C540" s="3113" t="s">
        <v>18098</v>
      </c>
      <c r="D540" s="1580"/>
      <c r="E540" s="869"/>
      <c r="F540" s="4716">
        <v>298160</v>
      </c>
      <c r="G540" s="4717">
        <v>0</v>
      </c>
      <c r="H540" s="4716">
        <v>298160</v>
      </c>
      <c r="I540" s="4714" t="s">
        <v>18241</v>
      </c>
    </row>
    <row r="541" spans="1:9" ht="63.75" customHeight="1">
      <c r="A541" s="4684"/>
      <c r="B541" s="4718"/>
      <c r="C541" s="3101" t="s">
        <v>18260</v>
      </c>
      <c r="D541" s="1580"/>
      <c r="E541" s="869"/>
      <c r="F541" s="4716"/>
      <c r="G541" s="4717"/>
      <c r="H541" s="4716"/>
      <c r="I541" s="4714"/>
    </row>
    <row r="542" spans="1:9" ht="51" customHeight="1">
      <c r="A542" s="4684"/>
      <c r="B542" s="4718"/>
      <c r="C542" s="3101" t="s">
        <v>18261</v>
      </c>
      <c r="D542" s="1580">
        <v>48</v>
      </c>
      <c r="E542" s="869"/>
      <c r="F542" s="4716"/>
      <c r="G542" s="4717"/>
      <c r="H542" s="4716"/>
      <c r="I542" s="4714"/>
    </row>
    <row r="543" spans="1:9">
      <c r="A543" s="4684"/>
      <c r="B543" s="4718"/>
      <c r="C543" s="878" t="s">
        <v>18262</v>
      </c>
      <c r="D543" s="1580"/>
      <c r="E543" s="869"/>
      <c r="F543" s="4716"/>
      <c r="G543" s="4717"/>
      <c r="H543" s="4716"/>
      <c r="I543" s="4714"/>
    </row>
    <row r="544" spans="1:9">
      <c r="A544" s="4684">
        <v>344</v>
      </c>
      <c r="B544" s="4718" t="s">
        <v>18263</v>
      </c>
      <c r="C544" s="3744" t="s">
        <v>18098</v>
      </c>
      <c r="D544" s="1580"/>
      <c r="E544" s="869"/>
      <c r="F544" s="4716">
        <v>171970</v>
      </c>
      <c r="G544" s="4717">
        <v>0</v>
      </c>
      <c r="H544" s="4716">
        <v>171970</v>
      </c>
      <c r="I544" s="4714" t="s">
        <v>18241</v>
      </c>
    </row>
    <row r="545" spans="1:9" ht="64.5" customHeight="1">
      <c r="A545" s="4684"/>
      <c r="B545" s="4718"/>
      <c r="C545" s="875" t="s">
        <v>18264</v>
      </c>
      <c r="D545" s="1580"/>
      <c r="E545" s="869"/>
      <c r="F545" s="4716"/>
      <c r="G545" s="4717"/>
      <c r="H545" s="4716"/>
      <c r="I545" s="4714"/>
    </row>
    <row r="546" spans="1:9" ht="39.75" customHeight="1">
      <c r="A546" s="4684"/>
      <c r="B546" s="4718"/>
      <c r="C546" s="1048" t="s">
        <v>18265</v>
      </c>
      <c r="D546" s="1580">
        <v>19</v>
      </c>
      <c r="E546" s="869"/>
      <c r="F546" s="4716"/>
      <c r="G546" s="4717"/>
      <c r="H546" s="4716"/>
      <c r="I546" s="4714"/>
    </row>
    <row r="547" spans="1:9">
      <c r="A547" s="4684">
        <v>345</v>
      </c>
      <c r="B547" s="4718" t="s">
        <v>18266</v>
      </c>
      <c r="C547" s="3744" t="s">
        <v>18098</v>
      </c>
      <c r="D547" s="1580"/>
      <c r="E547" s="869"/>
      <c r="F547" s="4716">
        <v>530300</v>
      </c>
      <c r="G547" s="4717">
        <v>0</v>
      </c>
      <c r="H547" s="4716">
        <v>530300</v>
      </c>
      <c r="I547" s="4714" t="s">
        <v>18241</v>
      </c>
    </row>
    <row r="548" spans="1:9" ht="51.75" customHeight="1">
      <c r="A548" s="4684"/>
      <c r="B548" s="4718"/>
      <c r="C548" s="875" t="s">
        <v>18267</v>
      </c>
      <c r="D548" s="1580"/>
      <c r="E548" s="869"/>
      <c r="F548" s="4716"/>
      <c r="G548" s="4717"/>
      <c r="H548" s="4716"/>
      <c r="I548" s="4714"/>
    </row>
    <row r="549" spans="1:9">
      <c r="A549" s="4684"/>
      <c r="B549" s="4718"/>
      <c r="C549" s="2211" t="s">
        <v>10907</v>
      </c>
      <c r="D549" s="1580"/>
      <c r="E549" s="869">
        <v>4</v>
      </c>
      <c r="F549" s="4716"/>
      <c r="G549" s="4717"/>
      <c r="H549" s="4716"/>
      <c r="I549" s="4714"/>
    </row>
    <row r="550" spans="1:9" ht="38.25" customHeight="1">
      <c r="A550" s="4684"/>
      <c r="B550" s="4718"/>
      <c r="C550" s="58" t="s">
        <v>18265</v>
      </c>
      <c r="D550" s="1580">
        <v>49</v>
      </c>
      <c r="E550" s="869"/>
      <c r="F550" s="4716"/>
      <c r="G550" s="4717"/>
      <c r="H550" s="4716"/>
      <c r="I550" s="4714"/>
    </row>
    <row r="551" spans="1:9" ht="39" customHeight="1">
      <c r="A551" s="4684"/>
      <c r="B551" s="4718"/>
      <c r="C551" s="58" t="s">
        <v>18268</v>
      </c>
      <c r="D551" s="1580">
        <v>65</v>
      </c>
      <c r="E551" s="869"/>
      <c r="F551" s="4716"/>
      <c r="G551" s="4717"/>
      <c r="H551" s="4716"/>
      <c r="I551" s="4714"/>
    </row>
    <row r="552" spans="1:9">
      <c r="A552" s="4684">
        <v>346</v>
      </c>
      <c r="B552" s="4718" t="s">
        <v>18269</v>
      </c>
      <c r="C552" s="3113" t="s">
        <v>18098</v>
      </c>
      <c r="D552" s="1580"/>
      <c r="E552" s="869"/>
      <c r="F552" s="4716">
        <v>292650</v>
      </c>
      <c r="G552" s="4717">
        <v>0</v>
      </c>
      <c r="H552" s="4716">
        <v>292650</v>
      </c>
      <c r="I552" s="4714" t="s">
        <v>18241</v>
      </c>
    </row>
    <row r="553" spans="1:9" ht="38.25" customHeight="1">
      <c r="A553" s="4684"/>
      <c r="B553" s="4718"/>
      <c r="C553" s="3101" t="s">
        <v>18270</v>
      </c>
      <c r="D553" s="1580"/>
      <c r="E553" s="869"/>
      <c r="F553" s="4716"/>
      <c r="G553" s="4717"/>
      <c r="H553" s="4716"/>
      <c r="I553" s="4714"/>
    </row>
    <row r="554" spans="1:9" ht="38.25" customHeight="1">
      <c r="A554" s="4684"/>
      <c r="B554" s="4718"/>
      <c r="C554" s="3101" t="s">
        <v>18271</v>
      </c>
      <c r="D554" s="1580">
        <v>15</v>
      </c>
      <c r="E554" s="869"/>
      <c r="F554" s="4716"/>
      <c r="G554" s="4717"/>
      <c r="H554" s="4716"/>
      <c r="I554" s="4714"/>
    </row>
    <row r="555" spans="1:9" ht="38.25" customHeight="1">
      <c r="A555" s="4684"/>
      <c r="B555" s="4718"/>
      <c r="C555" s="58" t="s">
        <v>18268</v>
      </c>
      <c r="D555" s="1580">
        <v>7</v>
      </c>
      <c r="E555" s="869"/>
      <c r="F555" s="4716"/>
      <c r="G555" s="4717"/>
      <c r="H555" s="4716"/>
      <c r="I555" s="4714"/>
    </row>
    <row r="556" spans="1:9">
      <c r="A556" s="4684"/>
      <c r="B556" s="4718"/>
      <c r="C556" s="878" t="s">
        <v>18272</v>
      </c>
      <c r="D556" s="1580"/>
      <c r="E556" s="869">
        <v>3</v>
      </c>
      <c r="F556" s="4716"/>
      <c r="G556" s="4717"/>
      <c r="H556" s="4716"/>
      <c r="I556" s="4714"/>
    </row>
    <row r="557" spans="1:9">
      <c r="A557" s="4684">
        <v>347</v>
      </c>
      <c r="B557" s="4718" t="s">
        <v>18273</v>
      </c>
      <c r="C557" s="3744" t="s">
        <v>18098</v>
      </c>
      <c r="D557" s="1580"/>
      <c r="E557" s="869"/>
      <c r="F557" s="4716">
        <v>1339650</v>
      </c>
      <c r="G557" s="4717">
        <v>0</v>
      </c>
      <c r="H557" s="4716">
        <v>1339650</v>
      </c>
      <c r="I557" s="4714" t="s">
        <v>18241</v>
      </c>
    </row>
    <row r="558" spans="1:9">
      <c r="A558" s="4684"/>
      <c r="B558" s="4718"/>
      <c r="C558" s="2211" t="s">
        <v>18274</v>
      </c>
      <c r="D558" s="1580"/>
      <c r="E558" s="869"/>
      <c r="F558" s="4716"/>
      <c r="G558" s="4717"/>
      <c r="H558" s="4716"/>
      <c r="I558" s="4714"/>
    </row>
    <row r="559" spans="1:9" ht="39.75" customHeight="1">
      <c r="A559" s="4684"/>
      <c r="B559" s="4718"/>
      <c r="C559" s="1048" t="s">
        <v>18265</v>
      </c>
      <c r="D559" s="1580">
        <v>31</v>
      </c>
      <c r="E559" s="869"/>
      <c r="F559" s="4716"/>
      <c r="G559" s="4717"/>
      <c r="H559" s="4716"/>
      <c r="I559" s="4714"/>
    </row>
    <row r="560" spans="1:9">
      <c r="A560" s="4684">
        <v>348</v>
      </c>
      <c r="B560" s="4718" t="s">
        <v>18275</v>
      </c>
      <c r="C560" s="3744" t="s">
        <v>18098</v>
      </c>
      <c r="D560" s="1580"/>
      <c r="E560" s="869"/>
      <c r="F560" s="4716">
        <v>146450</v>
      </c>
      <c r="G560" s="4717">
        <v>0</v>
      </c>
      <c r="H560" s="4716">
        <v>146450</v>
      </c>
      <c r="I560" s="4714" t="s">
        <v>18241</v>
      </c>
    </row>
    <row r="561" spans="1:9" ht="39" customHeight="1">
      <c r="A561" s="4684"/>
      <c r="B561" s="4718"/>
      <c r="C561" s="1048" t="s">
        <v>18265</v>
      </c>
      <c r="D561" s="1580">
        <v>11</v>
      </c>
      <c r="E561" s="869"/>
      <c r="F561" s="4716"/>
      <c r="G561" s="4717"/>
      <c r="H561" s="4716"/>
      <c r="I561" s="4714"/>
    </row>
    <row r="562" spans="1:9" ht="39.75" customHeight="1">
      <c r="A562" s="4684"/>
      <c r="B562" s="4718"/>
      <c r="C562" s="875" t="s">
        <v>18276</v>
      </c>
      <c r="D562" s="1580"/>
      <c r="E562" s="869"/>
      <c r="F562" s="4716"/>
      <c r="G562" s="4717"/>
      <c r="H562" s="4716"/>
      <c r="I562" s="4714"/>
    </row>
    <row r="563" spans="1:9">
      <c r="A563" s="4684">
        <v>349</v>
      </c>
      <c r="B563" s="4718" t="s">
        <v>18277</v>
      </c>
      <c r="C563" s="3744" t="s">
        <v>18098</v>
      </c>
      <c r="D563" s="1580"/>
      <c r="E563" s="869"/>
      <c r="F563" s="4716">
        <v>115160</v>
      </c>
      <c r="G563" s="4717">
        <v>0</v>
      </c>
      <c r="H563" s="4716">
        <v>115160</v>
      </c>
      <c r="I563" s="4714" t="s">
        <v>18241</v>
      </c>
    </row>
    <row r="564" spans="1:9">
      <c r="A564" s="4684"/>
      <c r="B564" s="4718"/>
      <c r="C564" s="2211" t="s">
        <v>18278</v>
      </c>
      <c r="D564" s="1580">
        <v>10</v>
      </c>
      <c r="E564" s="869"/>
      <c r="F564" s="4716"/>
      <c r="G564" s="4717"/>
      <c r="H564" s="4716"/>
      <c r="I564" s="4714"/>
    </row>
    <row r="565" spans="1:9" ht="39.75" customHeight="1">
      <c r="A565" s="4684"/>
      <c r="B565" s="4718"/>
      <c r="C565" s="875" t="s">
        <v>18265</v>
      </c>
      <c r="D565" s="1580">
        <v>1.8</v>
      </c>
      <c r="E565" s="869"/>
      <c r="F565" s="4716"/>
      <c r="G565" s="4717"/>
      <c r="H565" s="4716"/>
      <c r="I565" s="4714"/>
    </row>
    <row r="566" spans="1:9">
      <c r="A566" s="4684">
        <v>350</v>
      </c>
      <c r="B566" s="4718" t="s">
        <v>18279</v>
      </c>
      <c r="C566" s="3744" t="s">
        <v>18098</v>
      </c>
      <c r="D566" s="1580"/>
      <c r="E566" s="869"/>
      <c r="F566" s="4716">
        <v>80960</v>
      </c>
      <c r="G566" s="4717">
        <v>0</v>
      </c>
      <c r="H566" s="4716">
        <v>80960</v>
      </c>
      <c r="I566" s="4714" t="s">
        <v>18241</v>
      </c>
    </row>
    <row r="567" spans="1:9" ht="39" customHeight="1">
      <c r="A567" s="4684"/>
      <c r="B567" s="4718"/>
      <c r="C567" s="875" t="s">
        <v>18280</v>
      </c>
      <c r="D567" s="1580"/>
      <c r="E567" s="869">
        <v>1</v>
      </c>
      <c r="F567" s="4716"/>
      <c r="G567" s="4717"/>
      <c r="H567" s="4716"/>
      <c r="I567" s="4714"/>
    </row>
    <row r="568" spans="1:9" ht="38.25" customHeight="1">
      <c r="A568" s="4684"/>
      <c r="B568" s="4718"/>
      <c r="C568" s="3101" t="s">
        <v>18246</v>
      </c>
      <c r="D568" s="1580">
        <v>21.6</v>
      </c>
      <c r="E568" s="869"/>
      <c r="F568" s="4716"/>
      <c r="G568" s="4717"/>
      <c r="H568" s="4716"/>
      <c r="I568" s="4714"/>
    </row>
    <row r="569" spans="1:9">
      <c r="A569" s="4684"/>
      <c r="B569" s="4718"/>
      <c r="C569" s="876" t="s">
        <v>18281</v>
      </c>
      <c r="D569" s="1580">
        <v>5</v>
      </c>
      <c r="E569" s="869"/>
      <c r="F569" s="4716"/>
      <c r="G569" s="4717"/>
      <c r="H569" s="4716"/>
      <c r="I569" s="4714"/>
    </row>
    <row r="570" spans="1:9">
      <c r="A570" s="4684">
        <v>351</v>
      </c>
      <c r="B570" s="4718" t="s">
        <v>18282</v>
      </c>
      <c r="C570" s="3113" t="s">
        <v>18098</v>
      </c>
      <c r="D570" s="1580"/>
      <c r="E570" s="869"/>
      <c r="F570" s="4716">
        <v>272940</v>
      </c>
      <c r="G570" s="4717">
        <v>0</v>
      </c>
      <c r="H570" s="4716">
        <v>272940</v>
      </c>
      <c r="I570" s="4714" t="s">
        <v>18241</v>
      </c>
    </row>
    <row r="571" spans="1:9">
      <c r="A571" s="4684"/>
      <c r="B571" s="4718"/>
      <c r="C571" s="876" t="s">
        <v>18283</v>
      </c>
      <c r="D571" s="1580">
        <v>45</v>
      </c>
      <c r="E571" s="869"/>
      <c r="F571" s="4716"/>
      <c r="G571" s="4717"/>
      <c r="H571" s="4716"/>
      <c r="I571" s="4714"/>
    </row>
    <row r="572" spans="1:9" ht="38.25" customHeight="1">
      <c r="A572" s="4684"/>
      <c r="B572" s="4718"/>
      <c r="C572" s="3101" t="s">
        <v>18284</v>
      </c>
      <c r="D572" s="1580">
        <v>22</v>
      </c>
      <c r="E572" s="869"/>
      <c r="F572" s="4716"/>
      <c r="G572" s="4717"/>
      <c r="H572" s="4716"/>
      <c r="I572" s="4714"/>
    </row>
    <row r="573" spans="1:9" ht="51.75" customHeight="1">
      <c r="A573" s="4684"/>
      <c r="B573" s="4718"/>
      <c r="C573" s="3101" t="s">
        <v>18285</v>
      </c>
      <c r="D573" s="1580"/>
      <c r="E573" s="869">
        <v>2</v>
      </c>
      <c r="F573" s="4716"/>
      <c r="G573" s="4717"/>
      <c r="H573" s="4716"/>
      <c r="I573" s="4714"/>
    </row>
    <row r="574" spans="1:9">
      <c r="A574" s="4684">
        <v>352</v>
      </c>
      <c r="B574" s="4718" t="s">
        <v>18286</v>
      </c>
      <c r="C574" s="3113" t="s">
        <v>18098</v>
      </c>
      <c r="D574" s="1580"/>
      <c r="E574" s="869"/>
      <c r="F574" s="4716">
        <v>188630</v>
      </c>
      <c r="G574" s="4717">
        <v>0</v>
      </c>
      <c r="H574" s="4716">
        <v>188630</v>
      </c>
      <c r="I574" s="4714" t="s">
        <v>18241</v>
      </c>
    </row>
    <row r="575" spans="1:9" ht="76.5" customHeight="1">
      <c r="A575" s="4684"/>
      <c r="B575" s="4718"/>
      <c r="C575" s="3101" t="s">
        <v>18287</v>
      </c>
      <c r="D575" s="1580">
        <v>10.5</v>
      </c>
      <c r="E575" s="869"/>
      <c r="F575" s="4716"/>
      <c r="G575" s="4717"/>
      <c r="H575" s="4716"/>
      <c r="I575" s="4714"/>
    </row>
    <row r="576" spans="1:9" ht="51.75" customHeight="1">
      <c r="A576" s="4684"/>
      <c r="B576" s="4718"/>
      <c r="C576" s="875" t="s">
        <v>18288</v>
      </c>
      <c r="D576" s="1580"/>
      <c r="E576" s="869"/>
      <c r="F576" s="4716"/>
      <c r="G576" s="4717"/>
      <c r="H576" s="4716"/>
      <c r="I576" s="4714"/>
    </row>
    <row r="577" spans="1:9" ht="102" customHeight="1">
      <c r="A577" s="4684"/>
      <c r="B577" s="4718"/>
      <c r="C577" s="3101" t="s">
        <v>18289</v>
      </c>
      <c r="D577" s="1580">
        <v>480</v>
      </c>
      <c r="E577" s="869"/>
      <c r="F577" s="4716"/>
      <c r="G577" s="4717"/>
      <c r="H577" s="4716"/>
      <c r="I577" s="4714"/>
    </row>
    <row r="578" spans="1:9">
      <c r="A578" s="4684"/>
      <c r="B578" s="4718"/>
      <c r="C578" s="876" t="s">
        <v>18290</v>
      </c>
      <c r="D578" s="1580"/>
      <c r="E578" s="869">
        <v>3</v>
      </c>
      <c r="F578" s="4716"/>
      <c r="G578" s="4717"/>
      <c r="H578" s="4716"/>
      <c r="I578" s="4714"/>
    </row>
    <row r="579" spans="1:9">
      <c r="A579" s="4684"/>
      <c r="B579" s="4718"/>
      <c r="C579" s="876" t="s">
        <v>18291</v>
      </c>
      <c r="D579" s="1580"/>
      <c r="E579" s="869">
        <v>1</v>
      </c>
      <c r="F579" s="4716"/>
      <c r="G579" s="4717"/>
      <c r="H579" s="4716"/>
      <c r="I579" s="4714"/>
    </row>
    <row r="580" spans="1:9" ht="15" customHeight="1">
      <c r="A580" s="4707">
        <v>353</v>
      </c>
      <c r="B580" s="4534" t="s">
        <v>18292</v>
      </c>
      <c r="C580" s="3083" t="s">
        <v>18098</v>
      </c>
      <c r="D580" s="1089"/>
      <c r="E580" s="1102"/>
      <c r="F580" s="4719">
        <v>4033720</v>
      </c>
      <c r="G580" s="4720">
        <v>0</v>
      </c>
      <c r="H580" s="4722">
        <v>4033720</v>
      </c>
      <c r="I580" s="4723" t="s">
        <v>18241</v>
      </c>
    </row>
    <row r="581" spans="1:9" ht="63.75" customHeight="1">
      <c r="A581" s="4707"/>
      <c r="B581" s="4534"/>
      <c r="C581" s="3101" t="s">
        <v>18293</v>
      </c>
      <c r="D581" s="1580">
        <v>66</v>
      </c>
      <c r="E581" s="869"/>
      <c r="F581" s="4716"/>
      <c r="G581" s="4720"/>
      <c r="H581" s="4722"/>
      <c r="I581" s="4723"/>
    </row>
    <row r="582" spans="1:9" ht="63.75" customHeight="1">
      <c r="A582" s="4707"/>
      <c r="B582" s="4534"/>
      <c r="C582" s="3101" t="s">
        <v>18294</v>
      </c>
      <c r="D582" s="1580"/>
      <c r="E582" s="869">
        <v>22</v>
      </c>
      <c r="F582" s="4716"/>
      <c r="G582" s="4721"/>
      <c r="H582" s="4722"/>
      <c r="I582" s="4723"/>
    </row>
    <row r="583" spans="1:9" ht="15" customHeight="1">
      <c r="A583" s="4684">
        <v>354</v>
      </c>
      <c r="B583" s="4507" t="s">
        <v>18295</v>
      </c>
      <c r="C583" s="3083" t="s">
        <v>18098</v>
      </c>
      <c r="D583" s="1580"/>
      <c r="E583" s="869"/>
      <c r="F583" s="4724">
        <v>693890</v>
      </c>
      <c r="G583" s="4725">
        <v>0</v>
      </c>
      <c r="H583" s="4716">
        <v>693890</v>
      </c>
      <c r="I583" s="4714" t="s">
        <v>18241</v>
      </c>
    </row>
    <row r="584" spans="1:9" ht="38.25" customHeight="1">
      <c r="A584" s="4684"/>
      <c r="B584" s="4507"/>
      <c r="C584" s="3092" t="s">
        <v>18296</v>
      </c>
      <c r="D584" s="1580">
        <v>8</v>
      </c>
      <c r="E584" s="869"/>
      <c r="F584" s="4722"/>
      <c r="G584" s="4720"/>
      <c r="H584" s="4716"/>
      <c r="I584" s="4714"/>
    </row>
    <row r="585" spans="1:9" ht="51" customHeight="1">
      <c r="A585" s="4684"/>
      <c r="B585" s="4507"/>
      <c r="C585" s="3092" t="s">
        <v>18297</v>
      </c>
      <c r="D585" s="1580"/>
      <c r="E585" s="869"/>
      <c r="F585" s="4722"/>
      <c r="G585" s="4720"/>
      <c r="H585" s="4716"/>
      <c r="I585" s="4714"/>
    </row>
    <row r="586" spans="1:9" ht="25.5" customHeight="1">
      <c r="A586" s="4684"/>
      <c r="B586" s="4507"/>
      <c r="C586" s="3092" t="s">
        <v>18298</v>
      </c>
      <c r="D586" s="1580"/>
      <c r="E586" s="869">
        <v>48</v>
      </c>
      <c r="F586" s="4722"/>
      <c r="G586" s="4720"/>
      <c r="H586" s="4716"/>
      <c r="I586" s="4714"/>
    </row>
    <row r="587" spans="1:9">
      <c r="A587" s="4684"/>
      <c r="B587" s="4507"/>
      <c r="C587" s="3092" t="s">
        <v>2425</v>
      </c>
      <c r="D587" s="1580"/>
      <c r="E587" s="869">
        <v>2</v>
      </c>
      <c r="F587" s="4719"/>
      <c r="G587" s="4721"/>
      <c r="H587" s="4716"/>
      <c r="I587" s="4714"/>
    </row>
    <row r="588" spans="1:9">
      <c r="A588" s="4684">
        <v>355</v>
      </c>
      <c r="B588" s="4507" t="s">
        <v>18299</v>
      </c>
      <c r="C588" s="3083" t="s">
        <v>18098</v>
      </c>
      <c r="D588" s="1580"/>
      <c r="E588" s="869"/>
      <c r="F588" s="4724">
        <v>255790</v>
      </c>
      <c r="G588" s="4725">
        <v>0</v>
      </c>
      <c r="H588" s="4716">
        <v>255790</v>
      </c>
      <c r="I588" s="4714" t="s">
        <v>18241</v>
      </c>
    </row>
    <row r="589" spans="1:9" ht="38.25" customHeight="1">
      <c r="A589" s="4684"/>
      <c r="B589" s="4507"/>
      <c r="C589" s="3092" t="s">
        <v>18300</v>
      </c>
      <c r="D589" s="1580"/>
      <c r="E589" s="869">
        <v>37</v>
      </c>
      <c r="F589" s="4722"/>
      <c r="G589" s="4720"/>
      <c r="H589" s="4716"/>
      <c r="I589" s="4714"/>
    </row>
    <row r="590" spans="1:9" ht="38.25" customHeight="1">
      <c r="A590" s="4684"/>
      <c r="B590" s="4507"/>
      <c r="C590" s="3092" t="s">
        <v>18301</v>
      </c>
      <c r="D590" s="1580"/>
      <c r="E590" s="869">
        <v>170</v>
      </c>
      <c r="F590" s="4722"/>
      <c r="G590" s="4720"/>
      <c r="H590" s="4716"/>
      <c r="I590" s="4714"/>
    </row>
    <row r="591" spans="1:9" ht="38.25" customHeight="1">
      <c r="A591" s="4684"/>
      <c r="B591" s="4507"/>
      <c r="C591" s="3092" t="s">
        <v>18302</v>
      </c>
      <c r="D591" s="1580"/>
      <c r="E591" s="869"/>
      <c r="F591" s="4722"/>
      <c r="G591" s="4720"/>
      <c r="H591" s="4716"/>
      <c r="I591" s="4714"/>
    </row>
    <row r="592" spans="1:9">
      <c r="A592" s="4684"/>
      <c r="B592" s="4507"/>
      <c r="C592" s="3092" t="s">
        <v>2425</v>
      </c>
      <c r="D592" s="1580"/>
      <c r="E592" s="869">
        <v>5</v>
      </c>
      <c r="F592" s="4719"/>
      <c r="G592" s="4721"/>
      <c r="H592" s="4716"/>
      <c r="I592" s="4714"/>
    </row>
    <row r="593" spans="1:9">
      <c r="A593" s="4684">
        <v>356</v>
      </c>
      <c r="B593" s="4507" t="s">
        <v>18303</v>
      </c>
      <c r="C593" s="3083" t="s">
        <v>18098</v>
      </c>
      <c r="D593" s="1580"/>
      <c r="E593" s="869"/>
      <c r="F593" s="4716">
        <v>3817700</v>
      </c>
      <c r="G593" s="4725">
        <v>0</v>
      </c>
      <c r="H593" s="4716">
        <v>3817700</v>
      </c>
      <c r="I593" s="4714" t="s">
        <v>18241</v>
      </c>
    </row>
    <row r="594" spans="1:9" ht="25.5" customHeight="1">
      <c r="A594" s="4684"/>
      <c r="B594" s="4507"/>
      <c r="C594" s="3092" t="s">
        <v>18304</v>
      </c>
      <c r="D594" s="1580"/>
      <c r="E594" s="869">
        <v>38</v>
      </c>
      <c r="F594" s="4716"/>
      <c r="G594" s="4720"/>
      <c r="H594" s="4716"/>
      <c r="I594" s="4714"/>
    </row>
    <row r="595" spans="1:9" ht="38.25" customHeight="1">
      <c r="A595" s="4684"/>
      <c r="B595" s="4507"/>
      <c r="C595" s="3814" t="s">
        <v>18305</v>
      </c>
      <c r="D595" s="1580">
        <v>172</v>
      </c>
      <c r="E595" s="869"/>
      <c r="F595" s="4716"/>
      <c r="G595" s="4720"/>
      <c r="H595" s="4716"/>
      <c r="I595" s="4714"/>
    </row>
    <row r="596" spans="1:9" ht="38.25" customHeight="1">
      <c r="A596" s="4684"/>
      <c r="B596" s="4507"/>
      <c r="C596" s="3814" t="s">
        <v>18306</v>
      </c>
      <c r="D596" s="1580">
        <v>6</v>
      </c>
      <c r="E596" s="869"/>
      <c r="F596" s="4716"/>
      <c r="G596" s="4720"/>
      <c r="H596" s="4716"/>
      <c r="I596" s="4714"/>
    </row>
    <row r="597" spans="1:9" ht="38.25" customHeight="1">
      <c r="A597" s="4684"/>
      <c r="B597" s="4507"/>
      <c r="C597" s="3814" t="s">
        <v>18300</v>
      </c>
      <c r="D597" s="1580">
        <v>15</v>
      </c>
      <c r="E597" s="869"/>
      <c r="F597" s="4716"/>
      <c r="G597" s="4720"/>
      <c r="H597" s="4716"/>
      <c r="I597" s="4714"/>
    </row>
    <row r="598" spans="1:9" ht="63.75" customHeight="1">
      <c r="A598" s="4684"/>
      <c r="B598" s="4507"/>
      <c r="C598" s="3814" t="s">
        <v>18307</v>
      </c>
      <c r="D598" s="1580"/>
      <c r="E598" s="869"/>
      <c r="F598" s="4716"/>
      <c r="G598" s="4721"/>
      <c r="H598" s="4716"/>
      <c r="I598" s="4714"/>
    </row>
    <row r="599" spans="1:9">
      <c r="A599" s="4726">
        <v>357</v>
      </c>
      <c r="B599" s="4533" t="s">
        <v>18308</v>
      </c>
      <c r="C599" s="3816" t="s">
        <v>18098</v>
      </c>
      <c r="D599" s="1580"/>
      <c r="E599" s="869"/>
      <c r="F599" s="4724">
        <v>8564130</v>
      </c>
      <c r="G599" s="4725">
        <v>0</v>
      </c>
      <c r="H599" s="4724">
        <v>8564130</v>
      </c>
      <c r="I599" s="4731" t="s">
        <v>18241</v>
      </c>
    </row>
    <row r="600" spans="1:9" ht="22.5" customHeight="1">
      <c r="A600" s="4727"/>
      <c r="B600" s="4534"/>
      <c r="C600" s="3814" t="s">
        <v>18309</v>
      </c>
      <c r="D600" s="1580">
        <v>12</v>
      </c>
      <c r="E600" s="869"/>
      <c r="F600" s="4722"/>
      <c r="G600" s="4720"/>
      <c r="H600" s="4722"/>
      <c r="I600" s="4723"/>
    </row>
    <row r="601" spans="1:9" ht="20.25" customHeight="1">
      <c r="A601" s="4727"/>
      <c r="B601" s="4534"/>
      <c r="C601" s="3814" t="s">
        <v>18310</v>
      </c>
      <c r="D601" s="1580">
        <v>5</v>
      </c>
      <c r="E601" s="869"/>
      <c r="F601" s="4722"/>
      <c r="G601" s="4720"/>
      <c r="H601" s="4722"/>
      <c r="I601" s="4723"/>
    </row>
    <row r="602" spans="1:9" ht="33" customHeight="1">
      <c r="A602" s="4727"/>
      <c r="B602" s="4534"/>
      <c r="C602" s="3814" t="s">
        <v>18311</v>
      </c>
      <c r="D602" s="1580">
        <v>480</v>
      </c>
      <c r="E602" s="869"/>
      <c r="F602" s="4722"/>
      <c r="G602" s="4720"/>
      <c r="H602" s="4722"/>
      <c r="I602" s="4723"/>
    </row>
    <row r="603" spans="1:9" ht="19.5" customHeight="1">
      <c r="A603" s="4727"/>
      <c r="B603" s="4534"/>
      <c r="C603" s="3814" t="s">
        <v>18312</v>
      </c>
      <c r="D603" s="3745"/>
      <c r="E603" s="3746">
        <v>3</v>
      </c>
      <c r="F603" s="4722"/>
      <c r="G603" s="4720"/>
      <c r="H603" s="4722"/>
      <c r="I603" s="4723"/>
    </row>
    <row r="604" spans="1:9" ht="26.25" customHeight="1" thickBot="1">
      <c r="A604" s="4728"/>
      <c r="B604" s="4535"/>
      <c r="C604" s="3814" t="s">
        <v>18313</v>
      </c>
      <c r="D604" s="3745"/>
      <c r="E604" s="3746">
        <v>1</v>
      </c>
      <c r="F604" s="4729"/>
      <c r="G604" s="4730"/>
      <c r="H604" s="4729"/>
      <c r="I604" s="4732"/>
    </row>
    <row r="605" spans="1:9">
      <c r="A605" s="4707">
        <v>358</v>
      </c>
      <c r="B605" s="4129" t="s">
        <v>18314</v>
      </c>
      <c r="C605" s="3815" t="s">
        <v>18098</v>
      </c>
      <c r="D605" s="3747"/>
      <c r="E605" s="3748"/>
      <c r="F605" s="4736">
        <v>2660370</v>
      </c>
      <c r="G605" s="4737">
        <v>0</v>
      </c>
      <c r="H605" s="4736">
        <v>2660370</v>
      </c>
      <c r="I605" s="4738" t="s">
        <v>18241</v>
      </c>
    </row>
    <row r="606" spans="1:9" ht="30" customHeight="1">
      <c r="A606" s="4707"/>
      <c r="B606" s="4718"/>
      <c r="C606" s="3818" t="s">
        <v>18315</v>
      </c>
      <c r="D606" s="1580"/>
      <c r="E606" s="869">
        <v>5</v>
      </c>
      <c r="F606" s="4722"/>
      <c r="G606" s="4720"/>
      <c r="H606" s="4722"/>
      <c r="I606" s="4723"/>
    </row>
    <row r="607" spans="1:9" ht="27" customHeight="1">
      <c r="A607" s="4707"/>
      <c r="B607" s="4718"/>
      <c r="C607" s="3101" t="s">
        <v>18316</v>
      </c>
      <c r="D607" s="1580"/>
      <c r="E607" s="869"/>
      <c r="F607" s="4722"/>
      <c r="G607" s="4720"/>
      <c r="H607" s="4722"/>
      <c r="I607" s="4723"/>
    </row>
    <row r="608" spans="1:9" ht="15.75" thickBot="1">
      <c r="A608" s="4733"/>
      <c r="B608" s="4735"/>
      <c r="C608" s="3749" t="s">
        <v>18317</v>
      </c>
      <c r="D608" s="3750">
        <v>10</v>
      </c>
      <c r="E608" s="3751"/>
      <c r="F608" s="4729"/>
      <c r="G608" s="4730"/>
      <c r="H608" s="4729"/>
      <c r="I608" s="4732"/>
    </row>
    <row r="609" spans="1:9">
      <c r="A609" s="4678">
        <v>359</v>
      </c>
      <c r="B609" s="4734" t="s">
        <v>18318</v>
      </c>
      <c r="C609" s="3184" t="s">
        <v>18098</v>
      </c>
      <c r="D609" s="3747"/>
      <c r="E609" s="3748"/>
      <c r="F609" s="4736">
        <v>133810</v>
      </c>
      <c r="G609" s="4737">
        <v>0</v>
      </c>
      <c r="H609" s="4736">
        <v>133810</v>
      </c>
      <c r="I609" s="4738" t="s">
        <v>18241</v>
      </c>
    </row>
    <row r="610" spans="1:9" ht="39" customHeight="1" thickBot="1">
      <c r="A610" s="4733"/>
      <c r="B610" s="4735"/>
      <c r="C610" s="3752" t="s">
        <v>18319</v>
      </c>
      <c r="D610" s="3750">
        <v>20</v>
      </c>
      <c r="E610" s="3751"/>
      <c r="F610" s="4729"/>
      <c r="G610" s="4730"/>
      <c r="H610" s="4729"/>
      <c r="I610" s="4732"/>
    </row>
    <row r="611" spans="1:9">
      <c r="A611" s="4678">
        <v>360</v>
      </c>
      <c r="B611" s="4734" t="s">
        <v>18320</v>
      </c>
      <c r="C611" s="3184" t="s">
        <v>18098</v>
      </c>
      <c r="D611" s="3747"/>
      <c r="E611" s="3748"/>
      <c r="F611" s="4739">
        <v>2930600</v>
      </c>
      <c r="G611" s="4737">
        <v>0</v>
      </c>
      <c r="H611" s="4739">
        <v>2930600</v>
      </c>
      <c r="I611" s="4745" t="s">
        <v>18241</v>
      </c>
    </row>
    <row r="612" spans="1:9">
      <c r="A612" s="4707"/>
      <c r="B612" s="4718"/>
      <c r="C612" s="876" t="s">
        <v>18321</v>
      </c>
      <c r="D612" s="1580">
        <v>60</v>
      </c>
      <c r="E612" s="869"/>
      <c r="F612" s="4716"/>
      <c r="G612" s="4720"/>
      <c r="H612" s="4716"/>
      <c r="I612" s="4714"/>
    </row>
    <row r="613" spans="1:9">
      <c r="A613" s="4707"/>
      <c r="B613" s="4718"/>
      <c r="C613" s="876" t="s">
        <v>18322</v>
      </c>
      <c r="D613" s="1580">
        <v>18.5</v>
      </c>
      <c r="E613" s="869"/>
      <c r="F613" s="4716"/>
      <c r="G613" s="4720"/>
      <c r="H613" s="4716"/>
      <c r="I613" s="4714"/>
    </row>
    <row r="614" spans="1:9" ht="15.75" thickBot="1">
      <c r="A614" s="4733"/>
      <c r="B614" s="4735"/>
      <c r="C614" s="3749" t="s">
        <v>18323</v>
      </c>
      <c r="D614" s="3750">
        <v>14.6</v>
      </c>
      <c r="E614" s="3751"/>
      <c r="F614" s="4744"/>
      <c r="G614" s="4730"/>
      <c r="H614" s="4744"/>
      <c r="I614" s="4746"/>
    </row>
    <row r="615" spans="1:9">
      <c r="A615" s="4678">
        <v>361</v>
      </c>
      <c r="B615" s="4734" t="s">
        <v>18324</v>
      </c>
      <c r="C615" s="3753" t="s">
        <v>18098</v>
      </c>
      <c r="D615" s="3747"/>
      <c r="E615" s="3748"/>
      <c r="F615" s="4739">
        <v>59771259.950000003</v>
      </c>
      <c r="G615" s="4737">
        <v>0</v>
      </c>
      <c r="H615" s="4740">
        <v>59771259.950000003</v>
      </c>
      <c r="I615" s="4743" t="s">
        <v>18325</v>
      </c>
    </row>
    <row r="616" spans="1:9" ht="37.5" customHeight="1">
      <c r="A616" s="4707"/>
      <c r="B616" s="4718"/>
      <c r="C616" s="3101" t="s">
        <v>18326</v>
      </c>
      <c r="D616" s="1580">
        <v>1556.85</v>
      </c>
      <c r="E616" s="869"/>
      <c r="F616" s="4716"/>
      <c r="G616" s="4720"/>
      <c r="H616" s="4741"/>
      <c r="I616" s="4237"/>
    </row>
    <row r="617" spans="1:9">
      <c r="A617" s="4707"/>
      <c r="B617" s="4235"/>
      <c r="C617" s="3091"/>
      <c r="D617" s="2613"/>
      <c r="E617" s="3754"/>
      <c r="F617" s="4724"/>
      <c r="G617" s="4720"/>
      <c r="H617" s="4742"/>
      <c r="I617" s="4234"/>
    </row>
    <row r="618" spans="1:9" ht="20.25" customHeight="1">
      <c r="A618" s="4707"/>
      <c r="B618" s="4235"/>
      <c r="C618" s="3091" t="s">
        <v>18327</v>
      </c>
      <c r="D618" s="2613"/>
      <c r="E618" s="3754">
        <v>21</v>
      </c>
      <c r="F618" s="4724"/>
      <c r="G618" s="4721"/>
      <c r="H618" s="4742"/>
      <c r="I618" s="4234"/>
    </row>
    <row r="619" spans="1:9" ht="63.75">
      <c r="A619" s="4747">
        <v>362</v>
      </c>
      <c r="B619" s="4447" t="s">
        <v>18328</v>
      </c>
      <c r="C619" s="3101" t="s">
        <v>18329</v>
      </c>
      <c r="D619" s="1580"/>
      <c r="E619" s="869"/>
      <c r="F619" s="4750">
        <v>7508023</v>
      </c>
      <c r="G619" s="4725">
        <v>0</v>
      </c>
      <c r="H619" s="4725">
        <v>7508023</v>
      </c>
      <c r="I619" s="4731" t="s">
        <v>18330</v>
      </c>
    </row>
    <row r="620" spans="1:9" ht="28.5" customHeight="1">
      <c r="A620" s="4748"/>
      <c r="B620" s="4125"/>
      <c r="C620" s="3101" t="s">
        <v>18331</v>
      </c>
      <c r="D620" s="1580">
        <v>433.44</v>
      </c>
      <c r="E620" s="869"/>
      <c r="F620" s="4751"/>
      <c r="G620" s="4720"/>
      <c r="H620" s="4720"/>
      <c r="I620" s="4723"/>
    </row>
    <row r="621" spans="1:9" ht="31.5" customHeight="1">
      <c r="A621" s="4692"/>
      <c r="B621" s="4126"/>
      <c r="C621" s="3632" t="s">
        <v>18332</v>
      </c>
      <c r="D621" s="1580"/>
      <c r="E621" s="869">
        <v>9</v>
      </c>
      <c r="F621" s="4752"/>
      <c r="G621" s="4721"/>
      <c r="H621" s="4721"/>
      <c r="I621" s="4749"/>
    </row>
    <row r="622" spans="1:9">
      <c r="A622" s="3729"/>
      <c r="B622" s="3755" t="s">
        <v>18333</v>
      </c>
      <c r="C622" s="3730"/>
      <c r="D622" s="3745"/>
      <c r="E622" s="3746"/>
      <c r="F622" s="2819"/>
      <c r="G622" s="3756"/>
      <c r="H622" s="3757"/>
      <c r="I622" s="3757"/>
    </row>
    <row r="623" spans="1:9" ht="72">
      <c r="A623" s="3641">
        <v>363</v>
      </c>
      <c r="B623" s="861" t="s">
        <v>7183</v>
      </c>
      <c r="C623" s="71" t="s">
        <v>18334</v>
      </c>
      <c r="D623" s="2948">
        <v>734</v>
      </c>
      <c r="E623" s="3632"/>
      <c r="F623" s="3758">
        <v>3374480.2</v>
      </c>
      <c r="G623" s="891">
        <v>0</v>
      </c>
      <c r="H623" s="2948">
        <v>3374480.2</v>
      </c>
      <c r="I623" s="49" t="s">
        <v>18335</v>
      </c>
    </row>
    <row r="624" spans="1:9" ht="72">
      <c r="A624" s="3641">
        <v>364</v>
      </c>
      <c r="B624" s="1377" t="s">
        <v>7183</v>
      </c>
      <c r="C624" s="71" t="s">
        <v>18336</v>
      </c>
      <c r="D624" s="2948">
        <v>538</v>
      </c>
      <c r="E624" s="3632"/>
      <c r="F624" s="3758">
        <v>1</v>
      </c>
      <c r="G624" s="891">
        <v>0</v>
      </c>
      <c r="H624" s="2948">
        <v>1</v>
      </c>
      <c r="I624" s="3039" t="s">
        <v>18337</v>
      </c>
    </row>
    <row r="625" spans="1:9" ht="39">
      <c r="A625" s="4747">
        <v>365</v>
      </c>
      <c r="B625" s="1028" t="s">
        <v>18338</v>
      </c>
      <c r="C625" s="861" t="s">
        <v>18339</v>
      </c>
      <c r="D625" s="3759">
        <v>445.5</v>
      </c>
      <c r="E625" s="878"/>
      <c r="F625" s="2151">
        <v>5232609.6399999997</v>
      </c>
      <c r="G625" s="866">
        <v>0</v>
      </c>
      <c r="H625" s="2151">
        <v>5232609.6399999997</v>
      </c>
      <c r="I625" s="4731" t="s">
        <v>18340</v>
      </c>
    </row>
    <row r="626" spans="1:9">
      <c r="A626" s="4748"/>
      <c r="B626" s="878"/>
      <c r="C626" s="862" t="s">
        <v>18341</v>
      </c>
      <c r="D626" s="2151"/>
      <c r="E626" s="1126">
        <v>7</v>
      </c>
      <c r="F626" s="2976"/>
      <c r="G626" s="866"/>
      <c r="H626" s="2151"/>
      <c r="I626" s="4723"/>
    </row>
    <row r="627" spans="1:9">
      <c r="A627" s="4748"/>
      <c r="B627" s="878"/>
      <c r="C627" s="862" t="s">
        <v>18342</v>
      </c>
      <c r="D627" s="2151"/>
      <c r="E627" s="1126">
        <v>3</v>
      </c>
      <c r="F627" s="2976"/>
      <c r="G627" s="866"/>
      <c r="H627" s="2151"/>
      <c r="I627" s="4723"/>
    </row>
    <row r="628" spans="1:9" ht="25.5">
      <c r="A628" s="4748"/>
      <c r="B628" s="878"/>
      <c r="C628" s="862" t="s">
        <v>18343</v>
      </c>
      <c r="D628" s="2151"/>
      <c r="E628" s="1126">
        <v>62</v>
      </c>
      <c r="F628" s="2976"/>
      <c r="G628" s="866"/>
      <c r="H628" s="2151"/>
      <c r="I628" s="4723"/>
    </row>
    <row r="629" spans="1:9" ht="25.5">
      <c r="A629" s="4748"/>
      <c r="B629" s="861"/>
      <c r="C629" s="862" t="s">
        <v>18344</v>
      </c>
      <c r="D629" s="2151">
        <v>240</v>
      </c>
      <c r="E629" s="3632"/>
      <c r="F629" s="2976"/>
      <c r="G629" s="866"/>
      <c r="H629" s="2151"/>
      <c r="I629" s="4723"/>
    </row>
    <row r="630" spans="1:9" ht="38.25">
      <c r="A630" s="4692"/>
      <c r="B630" s="861"/>
      <c r="C630" s="3759" t="s">
        <v>18345</v>
      </c>
      <c r="D630" s="2151"/>
      <c r="E630" s="3632" t="s">
        <v>18346</v>
      </c>
      <c r="F630" s="2976"/>
      <c r="G630" s="866"/>
      <c r="H630" s="2151"/>
      <c r="I630" s="4749"/>
    </row>
    <row r="631" spans="1:9">
      <c r="A631" s="4747">
        <v>366</v>
      </c>
      <c r="B631" s="861" t="s">
        <v>18347</v>
      </c>
      <c r="C631" s="3284" t="s">
        <v>18339</v>
      </c>
      <c r="D631" s="2151">
        <v>14</v>
      </c>
      <c r="E631" s="3632"/>
      <c r="F631" s="2151">
        <v>231130</v>
      </c>
      <c r="G631" s="866">
        <v>0</v>
      </c>
      <c r="H631" s="2151">
        <v>231130</v>
      </c>
      <c r="I631" s="4731" t="s">
        <v>18348</v>
      </c>
    </row>
    <row r="632" spans="1:9" ht="27.75" customHeight="1">
      <c r="A632" s="4748"/>
      <c r="B632" s="3101" t="s">
        <v>18349</v>
      </c>
      <c r="C632" s="3759"/>
      <c r="D632" s="2151"/>
      <c r="E632" s="3632">
        <v>1</v>
      </c>
      <c r="F632" s="2151"/>
      <c r="G632" s="866"/>
      <c r="H632" s="2151"/>
      <c r="I632" s="4723"/>
    </row>
    <row r="633" spans="1:9" ht="27.75" customHeight="1">
      <c r="A633" s="4692"/>
      <c r="B633" s="3091" t="s">
        <v>18350</v>
      </c>
      <c r="C633" s="3106"/>
      <c r="D633" s="3760"/>
      <c r="E633" s="3653">
        <v>1</v>
      </c>
      <c r="F633" s="2151"/>
      <c r="G633" s="866"/>
      <c r="H633" s="2151"/>
      <c r="I633" s="4749"/>
    </row>
    <row r="634" spans="1:9" ht="38.25">
      <c r="A634" s="3641">
        <v>367</v>
      </c>
      <c r="B634" s="861" t="s">
        <v>18351</v>
      </c>
      <c r="C634" s="3822" t="s">
        <v>18339</v>
      </c>
      <c r="D634" s="2151">
        <v>170</v>
      </c>
      <c r="E634" s="3632"/>
      <c r="F634" s="2976">
        <v>1000000</v>
      </c>
      <c r="G634" s="866">
        <v>0</v>
      </c>
      <c r="H634" s="2976">
        <v>1000000</v>
      </c>
      <c r="I634" s="4731" t="s">
        <v>18348</v>
      </c>
    </row>
    <row r="635" spans="1:9" ht="25.5">
      <c r="A635" s="3641"/>
      <c r="B635" s="861"/>
      <c r="C635" s="862" t="s">
        <v>18352</v>
      </c>
      <c r="D635" s="2151"/>
      <c r="E635" s="3632">
        <v>56</v>
      </c>
      <c r="F635" s="2976"/>
      <c r="G635" s="866"/>
      <c r="H635" s="2151"/>
      <c r="I635" s="4723"/>
    </row>
    <row r="636" spans="1:9" ht="25.5">
      <c r="A636" s="3641"/>
      <c r="B636" s="861"/>
      <c r="C636" s="862" t="s">
        <v>18353</v>
      </c>
      <c r="D636" s="2151"/>
      <c r="E636" s="3632">
        <v>3.8</v>
      </c>
      <c r="F636" s="2976"/>
      <c r="G636" s="866"/>
      <c r="H636" s="2151"/>
      <c r="I636" s="4723"/>
    </row>
    <row r="637" spans="1:9">
      <c r="A637" s="3641"/>
      <c r="B637" s="861"/>
      <c r="C637" s="3090" t="s">
        <v>18354</v>
      </c>
      <c r="D637" s="2151">
        <v>9.5</v>
      </c>
      <c r="E637" s="3632"/>
      <c r="F637" s="2976"/>
      <c r="G637" s="866"/>
      <c r="H637" s="2151"/>
      <c r="I637" s="4749"/>
    </row>
    <row r="638" spans="1:9" ht="25.5">
      <c r="A638" s="3641">
        <v>368</v>
      </c>
      <c r="B638" s="3762" t="s">
        <v>18355</v>
      </c>
      <c r="C638" s="3761" t="s">
        <v>18356</v>
      </c>
      <c r="D638" s="2152">
        <v>100</v>
      </c>
      <c r="E638" s="3632"/>
      <c r="F638" s="2976">
        <v>703240</v>
      </c>
      <c r="G638" s="866">
        <v>0</v>
      </c>
      <c r="H638" s="2151">
        <v>703240</v>
      </c>
      <c r="I638" s="4731" t="s">
        <v>18348</v>
      </c>
    </row>
    <row r="639" spans="1:9">
      <c r="A639" s="3641"/>
      <c r="B639" s="3762"/>
      <c r="C639" s="862" t="s">
        <v>18357</v>
      </c>
      <c r="D639" s="2152"/>
      <c r="E639" s="3632">
        <v>33</v>
      </c>
      <c r="F639" s="2976"/>
      <c r="G639" s="866"/>
      <c r="H639" s="2151"/>
      <c r="I639" s="4723"/>
    </row>
    <row r="640" spans="1:9">
      <c r="A640" s="3641"/>
      <c r="B640" s="3763"/>
      <c r="C640" s="3090" t="s">
        <v>18358</v>
      </c>
      <c r="D640" s="3764"/>
      <c r="E640" s="3653">
        <v>0.315</v>
      </c>
      <c r="F640" s="3765"/>
      <c r="G640" s="3766"/>
      <c r="H640" s="3760"/>
      <c r="I640" s="4749"/>
    </row>
    <row r="641" spans="1:9" ht="51">
      <c r="A641" s="3641">
        <v>369</v>
      </c>
      <c r="B641" s="861" t="s">
        <v>18359</v>
      </c>
      <c r="C641" s="3761" t="s">
        <v>18339</v>
      </c>
      <c r="D641" s="2151">
        <v>35</v>
      </c>
      <c r="E641" s="3632"/>
      <c r="F641" s="2151">
        <v>1220951.52</v>
      </c>
      <c r="G641" s="866">
        <v>0</v>
      </c>
      <c r="H641" s="2151">
        <v>1220951.52</v>
      </c>
      <c r="I641" s="4731" t="s">
        <v>18348</v>
      </c>
    </row>
    <row r="642" spans="1:9">
      <c r="A642" s="3641"/>
      <c r="B642" s="861"/>
      <c r="C642" s="862" t="s">
        <v>18360</v>
      </c>
      <c r="D642" s="2151"/>
      <c r="E642" s="3632">
        <v>1</v>
      </c>
      <c r="F642" s="2976"/>
      <c r="G642" s="866"/>
      <c r="H642" s="2151"/>
      <c r="I642" s="4723"/>
    </row>
    <row r="643" spans="1:9" ht="38.25">
      <c r="A643" s="3641"/>
      <c r="B643" s="861"/>
      <c r="C643" s="862" t="s">
        <v>18361</v>
      </c>
      <c r="D643" s="2151"/>
      <c r="E643" s="3632">
        <v>2</v>
      </c>
      <c r="F643" s="2976"/>
      <c r="G643" s="866"/>
      <c r="H643" s="2151"/>
      <c r="I643" s="4723"/>
    </row>
    <row r="644" spans="1:9" ht="38.25">
      <c r="A644" s="3641"/>
      <c r="B644" s="861"/>
      <c r="C644" s="3090" t="s">
        <v>18362</v>
      </c>
      <c r="D644" s="2151">
        <v>30</v>
      </c>
      <c r="E644" s="3632"/>
      <c r="F644" s="2976"/>
      <c r="G644" s="866"/>
      <c r="H644" s="2151"/>
      <c r="I644" s="4749"/>
    </row>
    <row r="645" spans="1:9" ht="25.5">
      <c r="A645" s="3641">
        <v>370</v>
      </c>
      <c r="B645" s="3767" t="s">
        <v>18363</v>
      </c>
      <c r="C645" s="861" t="s">
        <v>18364</v>
      </c>
      <c r="D645" s="3768">
        <v>40</v>
      </c>
      <c r="E645" s="3663"/>
      <c r="F645" s="3769">
        <v>119438.81</v>
      </c>
      <c r="G645" s="874">
        <v>0</v>
      </c>
      <c r="H645" s="3769">
        <v>119438.81</v>
      </c>
      <c r="I645" s="4731" t="s">
        <v>18348</v>
      </c>
    </row>
    <row r="646" spans="1:9">
      <c r="A646" s="3641"/>
      <c r="B646" s="3762"/>
      <c r="C646" s="862" t="s">
        <v>18365</v>
      </c>
      <c r="D646" s="2152">
        <v>40</v>
      </c>
      <c r="E646" s="3632"/>
      <c r="F646" s="2151"/>
      <c r="G646" s="866"/>
      <c r="H646" s="2151"/>
      <c r="I646" s="4723"/>
    </row>
    <row r="647" spans="1:9" ht="25.5">
      <c r="A647" s="3641"/>
      <c r="B647" s="3762"/>
      <c r="C647" s="3090" t="s">
        <v>18366</v>
      </c>
      <c r="D647" s="2152"/>
      <c r="E647" s="3632">
        <v>2</v>
      </c>
      <c r="F647" s="2151"/>
      <c r="G647" s="866"/>
      <c r="H647" s="2151"/>
      <c r="I647" s="4749"/>
    </row>
    <row r="648" spans="1:9" ht="25.5">
      <c r="A648" s="3641">
        <v>371</v>
      </c>
      <c r="B648" s="3762" t="s">
        <v>18367</v>
      </c>
      <c r="C648" s="3761" t="s">
        <v>18368</v>
      </c>
      <c r="D648" s="2152">
        <v>124</v>
      </c>
      <c r="E648" s="3653"/>
      <c r="F648" s="2976">
        <v>447867</v>
      </c>
      <c r="G648" s="866">
        <v>0</v>
      </c>
      <c r="H648" s="2151">
        <v>447867</v>
      </c>
      <c r="I648" s="4731" t="s">
        <v>18348</v>
      </c>
    </row>
    <row r="649" spans="1:9">
      <c r="A649" s="3641"/>
      <c r="B649" s="3762"/>
      <c r="C649" s="862" t="s">
        <v>18369</v>
      </c>
      <c r="D649" s="3770"/>
      <c r="E649" s="3759">
        <v>34</v>
      </c>
      <c r="F649" s="3771"/>
      <c r="G649" s="866"/>
      <c r="H649" s="2151"/>
      <c r="I649" s="4723"/>
    </row>
    <row r="650" spans="1:9">
      <c r="A650" s="3641"/>
      <c r="B650" s="3762"/>
      <c r="C650" s="862" t="s">
        <v>18370</v>
      </c>
      <c r="D650" s="3770"/>
      <c r="E650" s="3759">
        <v>0.95399999999999996</v>
      </c>
      <c r="F650" s="3771"/>
      <c r="G650" s="866"/>
      <c r="H650" s="2151"/>
      <c r="I650" s="4723"/>
    </row>
    <row r="651" spans="1:9">
      <c r="A651" s="3641"/>
      <c r="B651" s="3762"/>
      <c r="C651" s="862" t="s">
        <v>18371</v>
      </c>
      <c r="D651" s="3770"/>
      <c r="E651" s="3759">
        <v>2</v>
      </c>
      <c r="F651" s="3771"/>
      <c r="G651" s="866"/>
      <c r="H651" s="2151"/>
      <c r="I651" s="4723"/>
    </row>
    <row r="652" spans="1:9">
      <c r="A652" s="3641"/>
      <c r="B652" s="3762"/>
      <c r="C652" s="3090" t="s">
        <v>18372</v>
      </c>
      <c r="D652" s="2152">
        <v>11</v>
      </c>
      <c r="E652" s="3663"/>
      <c r="F652" s="2976"/>
      <c r="G652" s="866"/>
      <c r="H652" s="2151"/>
      <c r="I652" s="4749"/>
    </row>
    <row r="653" spans="1:9" ht="25.5">
      <c r="A653" s="3641">
        <v>372</v>
      </c>
      <c r="B653" s="3762" t="s">
        <v>18373</v>
      </c>
      <c r="C653" s="3761" t="s">
        <v>18374</v>
      </c>
      <c r="D653" s="2152">
        <v>7</v>
      </c>
      <c r="E653" s="3632"/>
      <c r="F653" s="2976">
        <v>158063</v>
      </c>
      <c r="G653" s="866">
        <v>0</v>
      </c>
      <c r="H653" s="2976">
        <v>158063</v>
      </c>
      <c r="I653" s="4731" t="s">
        <v>18348</v>
      </c>
    </row>
    <row r="654" spans="1:9">
      <c r="A654" s="3641"/>
      <c r="B654" s="3762"/>
      <c r="C654" s="3090" t="s">
        <v>18375</v>
      </c>
      <c r="D654" s="2152"/>
      <c r="E654" s="3632">
        <v>1</v>
      </c>
      <c r="F654" s="2976"/>
      <c r="G654" s="866"/>
      <c r="H654" s="2151"/>
      <c r="I654" s="4749"/>
    </row>
    <row r="655" spans="1:9" ht="51">
      <c r="A655" s="3641">
        <v>373</v>
      </c>
      <c r="B655" s="3762" t="s">
        <v>18376</v>
      </c>
      <c r="C655" s="3761" t="s">
        <v>18339</v>
      </c>
      <c r="D655" s="2152">
        <v>39</v>
      </c>
      <c r="E655" s="3653"/>
      <c r="F655" s="2151">
        <v>271416.36</v>
      </c>
      <c r="G655" s="866">
        <v>0</v>
      </c>
      <c r="H655" s="2151">
        <v>271416.36</v>
      </c>
      <c r="I655" s="4731" t="s">
        <v>18348</v>
      </c>
    </row>
    <row r="656" spans="1:9" ht="51">
      <c r="A656" s="3641"/>
      <c r="B656" s="3762"/>
      <c r="C656" s="862" t="s">
        <v>18377</v>
      </c>
      <c r="D656" s="3770"/>
      <c r="E656" s="3759">
        <v>13</v>
      </c>
      <c r="F656" s="3771"/>
      <c r="G656" s="866"/>
      <c r="H656" s="2151"/>
      <c r="I656" s="4723"/>
    </row>
    <row r="657" spans="1:9">
      <c r="A657" s="3641"/>
      <c r="B657" s="3762"/>
      <c r="C657" s="3090" t="s">
        <v>18378</v>
      </c>
      <c r="D657" s="3770"/>
      <c r="E657" s="3759">
        <v>1.06</v>
      </c>
      <c r="F657" s="3771"/>
      <c r="G657" s="866"/>
      <c r="H657" s="2151"/>
      <c r="I657" s="4749"/>
    </row>
    <row r="658" spans="1:9" ht="25.5">
      <c r="A658" s="3641">
        <v>374</v>
      </c>
      <c r="B658" s="3762" t="s">
        <v>18379</v>
      </c>
      <c r="C658" s="3761" t="s">
        <v>18339</v>
      </c>
      <c r="D658" s="2152">
        <v>72</v>
      </c>
      <c r="E658" s="3663"/>
      <c r="F658" s="2151">
        <v>206811</v>
      </c>
      <c r="G658" s="866">
        <v>0</v>
      </c>
      <c r="H658" s="2151">
        <v>206811</v>
      </c>
      <c r="I658" s="4731" t="s">
        <v>18348</v>
      </c>
    </row>
    <row r="659" spans="1:9" ht="25.5">
      <c r="A659" s="3641"/>
      <c r="B659" s="3762"/>
      <c r="C659" s="862" t="s">
        <v>18380</v>
      </c>
      <c r="D659" s="2152"/>
      <c r="E659" s="3632">
        <v>12</v>
      </c>
      <c r="F659" s="2976"/>
      <c r="G659" s="866"/>
      <c r="H659" s="2151"/>
      <c r="I659" s="4723"/>
    </row>
    <row r="660" spans="1:9">
      <c r="A660" s="3641"/>
      <c r="B660" s="3762"/>
      <c r="C660" s="3090" t="s">
        <v>18354</v>
      </c>
      <c r="D660" s="2152">
        <v>36</v>
      </c>
      <c r="E660" s="3632"/>
      <c r="F660" s="2976"/>
      <c r="G660" s="866"/>
      <c r="H660" s="2151"/>
      <c r="I660" s="4749"/>
    </row>
    <row r="661" spans="1:9" ht="38.25">
      <c r="A661" s="3641">
        <v>375</v>
      </c>
      <c r="B661" s="3762" t="s">
        <v>18381</v>
      </c>
      <c r="C661" s="3761" t="s">
        <v>18374</v>
      </c>
      <c r="D661" s="2152">
        <v>24</v>
      </c>
      <c r="E661" s="3632"/>
      <c r="F661" s="2151">
        <v>641295</v>
      </c>
      <c r="G661" s="866">
        <v>0</v>
      </c>
      <c r="H661" s="2151">
        <v>641295</v>
      </c>
      <c r="I661" s="4731" t="s">
        <v>18348</v>
      </c>
    </row>
    <row r="662" spans="1:9">
      <c r="A662" s="3641"/>
      <c r="B662" s="3762"/>
      <c r="C662" s="862" t="s">
        <v>18382</v>
      </c>
      <c r="D662" s="2152"/>
      <c r="E662" s="3632">
        <v>1</v>
      </c>
      <c r="F662" s="2976"/>
      <c r="G662" s="866"/>
      <c r="H662" s="2151"/>
      <c r="I662" s="4749"/>
    </row>
    <row r="663" spans="1:9">
      <c r="A663" s="3641">
        <v>376</v>
      </c>
      <c r="B663" s="861" t="s">
        <v>18383</v>
      </c>
      <c r="C663" s="3772" t="s">
        <v>18374</v>
      </c>
      <c r="D663" s="2151">
        <v>31</v>
      </c>
      <c r="E663" s="3632"/>
      <c r="F663" s="2151">
        <v>511880</v>
      </c>
      <c r="G663" s="866">
        <v>0</v>
      </c>
      <c r="H663" s="2151">
        <v>511880</v>
      </c>
      <c r="I663" s="4731" t="s">
        <v>18348</v>
      </c>
    </row>
    <row r="664" spans="1:9" ht="38.25">
      <c r="A664" s="3641"/>
      <c r="B664" s="861"/>
      <c r="C664" s="40" t="s">
        <v>18384</v>
      </c>
      <c r="D664" s="2151"/>
      <c r="E664" s="3632">
        <v>1</v>
      </c>
      <c r="F664" s="2976"/>
      <c r="G664" s="866"/>
      <c r="H664" s="2151"/>
      <c r="I664" s="4723"/>
    </row>
    <row r="665" spans="1:9" ht="25.5">
      <c r="A665" s="3641"/>
      <c r="B665" s="861"/>
      <c r="C665" s="2153" t="s">
        <v>18385</v>
      </c>
      <c r="D665" s="2151">
        <v>25</v>
      </c>
      <c r="E665" s="3632"/>
      <c r="F665" s="2976"/>
      <c r="G665" s="866"/>
      <c r="H665" s="2151"/>
      <c r="I665" s="4749"/>
    </row>
    <row r="666" spans="1:9">
      <c r="A666" s="3641">
        <v>377</v>
      </c>
      <c r="B666" s="3762" t="s">
        <v>18386</v>
      </c>
      <c r="C666" s="3761" t="s">
        <v>18374</v>
      </c>
      <c r="D666" s="2152">
        <v>8</v>
      </c>
      <c r="E666" s="3632"/>
      <c r="F666" s="2976">
        <v>268399</v>
      </c>
      <c r="G666" s="866">
        <v>0</v>
      </c>
      <c r="H666" s="2151">
        <v>268399</v>
      </c>
      <c r="I666" s="4731" t="s">
        <v>18348</v>
      </c>
    </row>
    <row r="667" spans="1:9" ht="25.5">
      <c r="A667" s="3641"/>
      <c r="B667" s="3762"/>
      <c r="C667" s="862" t="s">
        <v>18387</v>
      </c>
      <c r="D667" s="2152"/>
      <c r="E667" s="3632">
        <v>1</v>
      </c>
      <c r="F667" s="2976"/>
      <c r="G667" s="866"/>
      <c r="H667" s="2151"/>
      <c r="I667" s="4749"/>
    </row>
    <row r="668" spans="1:9" ht="25.5">
      <c r="A668" s="3641">
        <v>378</v>
      </c>
      <c r="B668" s="861" t="s">
        <v>18388</v>
      </c>
      <c r="C668" s="3772" t="s">
        <v>18374</v>
      </c>
      <c r="D668" s="2151">
        <v>45</v>
      </c>
      <c r="E668" s="3632"/>
      <c r="F668" s="2151">
        <v>164080</v>
      </c>
      <c r="G668" s="866">
        <v>0</v>
      </c>
      <c r="H668" s="2151">
        <v>164080</v>
      </c>
      <c r="I668" s="4731" t="s">
        <v>18348</v>
      </c>
    </row>
    <row r="669" spans="1:9" ht="27.75" customHeight="1">
      <c r="A669" s="3641"/>
      <c r="B669" s="861"/>
      <c r="C669" s="40" t="s">
        <v>18389</v>
      </c>
      <c r="D669" s="2151"/>
      <c r="E669" s="3632">
        <v>5</v>
      </c>
      <c r="F669" s="2976"/>
      <c r="G669" s="866"/>
      <c r="H669" s="2151"/>
      <c r="I669" s="4723"/>
    </row>
    <row r="670" spans="1:9" ht="26.25" customHeight="1">
      <c r="A670" s="3641"/>
      <c r="B670" s="861"/>
      <c r="C670" s="40" t="s">
        <v>18390</v>
      </c>
      <c r="D670" s="2151"/>
      <c r="E670" s="3632">
        <v>10</v>
      </c>
      <c r="F670" s="2976"/>
      <c r="G670" s="866"/>
      <c r="H670" s="2151"/>
      <c r="I670" s="4749"/>
    </row>
    <row r="671" spans="1:9" ht="25.5">
      <c r="A671" s="3641">
        <v>379</v>
      </c>
      <c r="B671" s="861" t="s">
        <v>18391</v>
      </c>
      <c r="C671" s="1080" t="s">
        <v>18374</v>
      </c>
      <c r="D671" s="2151">
        <v>93</v>
      </c>
      <c r="E671" s="3632"/>
      <c r="F671" s="2151">
        <v>447000</v>
      </c>
      <c r="G671" s="866">
        <v>0</v>
      </c>
      <c r="H671" s="2151">
        <v>447000</v>
      </c>
      <c r="I671" s="4731" t="s">
        <v>18348</v>
      </c>
    </row>
    <row r="672" spans="1:9" ht="38.25">
      <c r="A672" s="3641"/>
      <c r="B672" s="861"/>
      <c r="C672" s="40" t="s">
        <v>18392</v>
      </c>
      <c r="D672" s="2151"/>
      <c r="E672" s="3632">
        <v>31</v>
      </c>
      <c r="F672" s="2151"/>
      <c r="G672" s="866"/>
      <c r="H672" s="2151"/>
      <c r="I672" s="4749"/>
    </row>
    <row r="673" spans="1:9" ht="25.5">
      <c r="A673" s="3641">
        <v>380</v>
      </c>
      <c r="B673" s="861" t="s">
        <v>18393</v>
      </c>
      <c r="C673" s="1080" t="s">
        <v>18374</v>
      </c>
      <c r="D673" s="2151">
        <v>3</v>
      </c>
      <c r="E673" s="3632"/>
      <c r="F673" s="2151">
        <v>161990</v>
      </c>
      <c r="G673" s="866">
        <v>0</v>
      </c>
      <c r="H673" s="2151">
        <v>161990</v>
      </c>
      <c r="I673" s="4731" t="s">
        <v>18348</v>
      </c>
    </row>
    <row r="674" spans="1:9" ht="38.25">
      <c r="A674" s="3641"/>
      <c r="B674" s="861"/>
      <c r="C674" s="40" t="s">
        <v>18394</v>
      </c>
      <c r="D674" s="2151"/>
      <c r="E674" s="3632">
        <v>1</v>
      </c>
      <c r="F674" s="2151"/>
      <c r="G674" s="866"/>
      <c r="H674" s="2151"/>
      <c r="I674" s="4749"/>
    </row>
    <row r="675" spans="1:9" ht="38.25">
      <c r="A675" s="3641">
        <v>381</v>
      </c>
      <c r="B675" s="861" t="s">
        <v>18395</v>
      </c>
      <c r="C675" s="3773" t="s">
        <v>18396</v>
      </c>
      <c r="D675" s="2151">
        <v>15</v>
      </c>
      <c r="E675" s="3632"/>
      <c r="F675" s="2151">
        <v>326280</v>
      </c>
      <c r="G675" s="866">
        <v>0</v>
      </c>
      <c r="H675" s="2151">
        <v>326280</v>
      </c>
      <c r="I675" s="4731" t="s">
        <v>18348</v>
      </c>
    </row>
    <row r="676" spans="1:9">
      <c r="A676" s="3641"/>
      <c r="B676" s="3762"/>
      <c r="C676" s="862" t="s">
        <v>18397</v>
      </c>
      <c r="D676" s="2152">
        <v>15</v>
      </c>
      <c r="E676" s="3632"/>
      <c r="F676" s="2151"/>
      <c r="G676" s="866"/>
      <c r="H676" s="2151"/>
      <c r="I676" s="4723"/>
    </row>
    <row r="677" spans="1:9">
      <c r="A677" s="3641"/>
      <c r="B677" s="3762"/>
      <c r="C677" s="862" t="s">
        <v>18398</v>
      </c>
      <c r="D677" s="2152"/>
      <c r="E677" s="3632">
        <v>1.6259999999999999</v>
      </c>
      <c r="F677" s="2151"/>
      <c r="G677" s="866"/>
      <c r="H677" s="2151"/>
      <c r="I677" s="4749"/>
    </row>
    <row r="678" spans="1:9">
      <c r="A678" s="3641">
        <v>382</v>
      </c>
      <c r="B678" s="861" t="s">
        <v>18399</v>
      </c>
      <c r="C678" s="3774" t="s">
        <v>18374</v>
      </c>
      <c r="D678" s="2151">
        <v>183</v>
      </c>
      <c r="E678" s="3632"/>
      <c r="F678" s="2151">
        <v>2948405</v>
      </c>
      <c r="G678" s="866">
        <v>0</v>
      </c>
      <c r="H678" s="2151">
        <v>2948405</v>
      </c>
      <c r="I678" s="4731" t="s">
        <v>18348</v>
      </c>
    </row>
    <row r="679" spans="1:9">
      <c r="A679" s="3641"/>
      <c r="B679" s="3762"/>
      <c r="C679" s="862" t="s">
        <v>18400</v>
      </c>
      <c r="D679" s="2152">
        <v>100</v>
      </c>
      <c r="E679" s="3632"/>
      <c r="F679" s="2151"/>
      <c r="G679" s="866"/>
      <c r="H679" s="2151"/>
      <c r="I679" s="4723"/>
    </row>
    <row r="680" spans="1:9">
      <c r="A680" s="3641"/>
      <c r="B680" s="3762"/>
      <c r="C680" s="862" t="s">
        <v>18401</v>
      </c>
      <c r="D680" s="2152"/>
      <c r="E680" s="3632">
        <v>12</v>
      </c>
      <c r="F680" s="2151"/>
      <c r="G680" s="866"/>
      <c r="H680" s="2151"/>
      <c r="I680" s="4723"/>
    </row>
    <row r="681" spans="1:9">
      <c r="A681" s="3641"/>
      <c r="B681" s="3762"/>
      <c r="C681" s="862" t="s">
        <v>18402</v>
      </c>
      <c r="D681" s="2152">
        <v>35</v>
      </c>
      <c r="E681" s="3632"/>
      <c r="F681" s="2151"/>
      <c r="G681" s="866"/>
      <c r="H681" s="2151"/>
      <c r="I681" s="4723"/>
    </row>
    <row r="682" spans="1:9">
      <c r="A682" s="3641"/>
      <c r="B682" s="3762"/>
      <c r="C682" s="862" t="s">
        <v>18403</v>
      </c>
      <c r="D682" s="2152"/>
      <c r="E682" s="3632">
        <v>4</v>
      </c>
      <c r="F682" s="2151"/>
      <c r="G682" s="866"/>
      <c r="H682" s="2151"/>
      <c r="I682" s="4749"/>
    </row>
    <row r="683" spans="1:9">
      <c r="A683" s="3641">
        <v>383</v>
      </c>
      <c r="B683" s="861" t="s">
        <v>18404</v>
      </c>
      <c r="C683" s="3774" t="s">
        <v>18396</v>
      </c>
      <c r="D683" s="2151">
        <v>8.5</v>
      </c>
      <c r="E683" s="3632"/>
      <c r="F683" s="2151">
        <v>274170</v>
      </c>
      <c r="G683" s="866">
        <v>0</v>
      </c>
      <c r="H683" s="2151">
        <v>274170</v>
      </c>
      <c r="I683" s="4731" t="s">
        <v>18348</v>
      </c>
    </row>
    <row r="684" spans="1:9">
      <c r="A684" s="3641"/>
      <c r="B684" s="3762"/>
      <c r="C684" s="862" t="s">
        <v>18397</v>
      </c>
      <c r="D684" s="2152">
        <v>4.2</v>
      </c>
      <c r="E684" s="3632"/>
      <c r="F684" s="2151"/>
      <c r="G684" s="866"/>
      <c r="H684" s="2151"/>
      <c r="I684" s="4723"/>
    </row>
    <row r="685" spans="1:9">
      <c r="A685" s="3641"/>
      <c r="B685" s="3762"/>
      <c r="C685" s="862" t="s">
        <v>18405</v>
      </c>
      <c r="D685" s="2152"/>
      <c r="E685" s="3632">
        <v>0.92</v>
      </c>
      <c r="F685" s="2151"/>
      <c r="G685" s="866"/>
      <c r="H685" s="2151"/>
      <c r="I685" s="4723"/>
    </row>
    <row r="686" spans="1:9">
      <c r="A686" s="3641"/>
      <c r="B686" s="3762"/>
      <c r="C686" s="862" t="s">
        <v>18406</v>
      </c>
      <c r="D686" s="2152">
        <v>6.5</v>
      </c>
      <c r="E686" s="3632"/>
      <c r="F686" s="2151"/>
      <c r="G686" s="866"/>
      <c r="H686" s="2151"/>
      <c r="I686" s="4749"/>
    </row>
    <row r="687" spans="1:9">
      <c r="A687" s="3641">
        <v>384</v>
      </c>
      <c r="B687" s="861" t="s">
        <v>18407</v>
      </c>
      <c r="C687" s="3772" t="s">
        <v>18374</v>
      </c>
      <c r="D687" s="2151">
        <v>141.5</v>
      </c>
      <c r="E687" s="3632"/>
      <c r="F687" s="2151">
        <v>1201400</v>
      </c>
      <c r="G687" s="866">
        <v>0</v>
      </c>
      <c r="H687" s="2151">
        <v>1201400</v>
      </c>
      <c r="I687" s="4731" t="s">
        <v>18348</v>
      </c>
    </row>
    <row r="688" spans="1:9" ht="36.75" customHeight="1">
      <c r="A688" s="3641"/>
      <c r="B688" s="861"/>
      <c r="C688" s="40" t="s">
        <v>18408</v>
      </c>
      <c r="D688" s="2151"/>
      <c r="E688" s="3632">
        <v>1</v>
      </c>
      <c r="F688" s="2151"/>
      <c r="G688" s="866"/>
      <c r="H688" s="2151"/>
      <c r="I688" s="4723"/>
    </row>
    <row r="689" spans="1:9" ht="28.5" customHeight="1">
      <c r="A689" s="3641"/>
      <c r="B689" s="861"/>
      <c r="C689" s="40" t="s">
        <v>18409</v>
      </c>
      <c r="D689" s="2151">
        <v>13</v>
      </c>
      <c r="E689" s="3632"/>
      <c r="F689" s="2151"/>
      <c r="G689" s="866"/>
      <c r="H689" s="2151"/>
      <c r="I689" s="4723"/>
    </row>
    <row r="690" spans="1:9" ht="26.25" customHeight="1">
      <c r="A690" s="3641"/>
      <c r="B690" s="861"/>
      <c r="C690" s="3818" t="s">
        <v>18410</v>
      </c>
      <c r="D690" s="2151"/>
      <c r="E690" s="3632">
        <v>40</v>
      </c>
      <c r="F690" s="2151"/>
      <c r="G690" s="866"/>
      <c r="H690" s="2151"/>
      <c r="I690" s="4749"/>
    </row>
    <row r="691" spans="1:9" ht="40.5" customHeight="1">
      <c r="A691" s="3641">
        <v>385</v>
      </c>
      <c r="B691" s="861" t="s">
        <v>18411</v>
      </c>
      <c r="C691" s="3777" t="s">
        <v>18374</v>
      </c>
      <c r="D691" s="1169">
        <v>1194.5</v>
      </c>
      <c r="E691" s="3632"/>
      <c r="F691" s="1169">
        <v>11940865.65</v>
      </c>
      <c r="G691" s="866">
        <v>0</v>
      </c>
      <c r="H691" s="1169">
        <v>11940865.65</v>
      </c>
      <c r="I691" s="4731" t="s">
        <v>18348</v>
      </c>
    </row>
    <row r="692" spans="1:9" ht="25.5">
      <c r="A692" s="3641"/>
      <c r="B692" s="3762"/>
      <c r="C692" s="862" t="s">
        <v>18412</v>
      </c>
      <c r="D692" s="3775"/>
      <c r="E692" s="3632">
        <v>368</v>
      </c>
      <c r="F692" s="1169"/>
      <c r="G692" s="866"/>
      <c r="H692" s="1169"/>
      <c r="I692" s="4723"/>
    </row>
    <row r="693" spans="1:9">
      <c r="A693" s="3641"/>
      <c r="B693" s="3762"/>
      <c r="C693" s="862" t="s">
        <v>18413</v>
      </c>
      <c r="D693" s="3775">
        <v>70</v>
      </c>
      <c r="E693" s="3632"/>
      <c r="F693" s="1169"/>
      <c r="G693" s="866"/>
      <c r="H693" s="1169"/>
      <c r="I693" s="4723"/>
    </row>
    <row r="694" spans="1:9">
      <c r="A694" s="3641"/>
      <c r="B694" s="3762"/>
      <c r="C694" s="862" t="s">
        <v>18414</v>
      </c>
      <c r="D694" s="3775">
        <v>10</v>
      </c>
      <c r="E694" s="3632"/>
      <c r="F694" s="1169"/>
      <c r="G694" s="866"/>
      <c r="H694" s="1169"/>
      <c r="I694" s="4723"/>
    </row>
    <row r="695" spans="1:9">
      <c r="A695" s="3641"/>
      <c r="B695" s="3762"/>
      <c r="C695" s="862" t="s">
        <v>18415</v>
      </c>
      <c r="D695" s="3775"/>
      <c r="E695" s="3632">
        <v>7</v>
      </c>
      <c r="F695" s="1169"/>
      <c r="G695" s="866"/>
      <c r="H695" s="1169"/>
      <c r="I695" s="4723"/>
    </row>
    <row r="696" spans="1:9">
      <c r="A696" s="3641"/>
      <c r="B696" s="3762"/>
      <c r="C696" s="3090" t="s">
        <v>18416</v>
      </c>
      <c r="D696" s="3776">
        <v>26.827999999999999</v>
      </c>
      <c r="E696" s="3632"/>
      <c r="F696" s="1169"/>
      <c r="G696" s="866"/>
      <c r="H696" s="1169"/>
      <c r="I696" s="4749"/>
    </row>
    <row r="697" spans="1:9" ht="25.5">
      <c r="A697" s="3641">
        <v>386</v>
      </c>
      <c r="B697" s="3762" t="s">
        <v>18417</v>
      </c>
      <c r="C697" s="3761" t="s">
        <v>18339</v>
      </c>
      <c r="D697" s="3775">
        <v>227</v>
      </c>
      <c r="E697" s="3632"/>
      <c r="F697" s="1169">
        <v>3949696.8</v>
      </c>
      <c r="G697" s="866">
        <v>0</v>
      </c>
      <c r="H697" s="1169">
        <v>3949696.8</v>
      </c>
      <c r="I697" s="4731" t="s">
        <v>18348</v>
      </c>
    </row>
    <row r="698" spans="1:9" ht="32.25" customHeight="1">
      <c r="A698" s="3641"/>
      <c r="B698" s="3762"/>
      <c r="C698" s="3817" t="s">
        <v>18418</v>
      </c>
      <c r="D698" s="3775"/>
      <c r="E698" s="3632">
        <v>145</v>
      </c>
      <c r="F698" s="1169"/>
      <c r="G698" s="866"/>
      <c r="H698" s="1169"/>
      <c r="I698" s="4749"/>
    </row>
    <row r="699" spans="1:9" ht="25.5">
      <c r="A699" s="3641">
        <v>387</v>
      </c>
      <c r="B699" s="3762" t="s">
        <v>18419</v>
      </c>
      <c r="C699" s="3822" t="s">
        <v>18339</v>
      </c>
      <c r="D699" s="3775">
        <v>530</v>
      </c>
      <c r="E699" s="3632"/>
      <c r="F699" s="1169">
        <v>399974</v>
      </c>
      <c r="G699" s="866">
        <v>0</v>
      </c>
      <c r="H699" s="1169">
        <v>399974</v>
      </c>
      <c r="I699" s="4731" t="s">
        <v>18348</v>
      </c>
    </row>
    <row r="700" spans="1:9">
      <c r="A700" s="3641"/>
      <c r="B700" s="3762"/>
      <c r="C700" s="862" t="s">
        <v>18420</v>
      </c>
      <c r="D700" s="3775">
        <v>56</v>
      </c>
      <c r="E700" s="3632"/>
      <c r="F700" s="1169"/>
      <c r="G700" s="866"/>
      <c r="H700" s="1169"/>
      <c r="I700" s="4749"/>
    </row>
    <row r="701" spans="1:9" ht="25.5">
      <c r="A701" s="3641">
        <v>388</v>
      </c>
      <c r="B701" s="861" t="s">
        <v>18421</v>
      </c>
      <c r="C701" s="3772" t="s">
        <v>18374</v>
      </c>
      <c r="D701" s="1169">
        <v>48</v>
      </c>
      <c r="E701" s="3632"/>
      <c r="F701" s="1169">
        <v>884240</v>
      </c>
      <c r="G701" s="866">
        <v>0</v>
      </c>
      <c r="H701" s="1169">
        <v>884240</v>
      </c>
      <c r="I701" s="4731" t="s">
        <v>18348</v>
      </c>
    </row>
    <row r="702" spans="1:9" ht="27.75" customHeight="1">
      <c r="A702" s="3641"/>
      <c r="B702" s="861"/>
      <c r="C702" s="40" t="s">
        <v>18422</v>
      </c>
      <c r="D702" s="1169">
        <v>42</v>
      </c>
      <c r="E702" s="3632"/>
      <c r="F702" s="1169"/>
      <c r="G702" s="866"/>
      <c r="H702" s="1169"/>
      <c r="I702" s="4723"/>
    </row>
    <row r="703" spans="1:9" ht="27" customHeight="1">
      <c r="A703" s="3641"/>
      <c r="B703" s="861"/>
      <c r="C703" s="40" t="s">
        <v>18423</v>
      </c>
      <c r="D703" s="1169">
        <v>6</v>
      </c>
      <c r="E703" s="3632"/>
      <c r="F703" s="1169"/>
      <c r="G703" s="866"/>
      <c r="H703" s="1169"/>
      <c r="I703" s="4723"/>
    </row>
    <row r="704" spans="1:9" ht="42.75" customHeight="1">
      <c r="A704" s="3641"/>
      <c r="B704" s="861"/>
      <c r="C704" s="40" t="s">
        <v>18424</v>
      </c>
      <c r="D704" s="1169"/>
      <c r="E704" s="3632">
        <v>2</v>
      </c>
      <c r="F704" s="1169"/>
      <c r="G704" s="866"/>
      <c r="H704" s="1169"/>
      <c r="I704" s="4723"/>
    </row>
    <row r="705" spans="1:9" ht="38.25">
      <c r="A705" s="3641"/>
      <c r="B705" s="861"/>
      <c r="C705" s="40" t="s">
        <v>18425</v>
      </c>
      <c r="D705" s="1169"/>
      <c r="E705" s="3632">
        <v>2</v>
      </c>
      <c r="F705" s="1169"/>
      <c r="G705" s="866"/>
      <c r="H705" s="1169"/>
      <c r="I705" s="4749"/>
    </row>
    <row r="706" spans="1:9">
      <c r="A706" s="3641">
        <v>389</v>
      </c>
      <c r="B706" s="861" t="s">
        <v>18426</v>
      </c>
      <c r="C706" s="1080" t="s">
        <v>18356</v>
      </c>
      <c r="D706" s="1169">
        <v>123</v>
      </c>
      <c r="E706" s="1056"/>
      <c r="F706" s="1169">
        <v>635780</v>
      </c>
      <c r="G706" s="866">
        <v>0</v>
      </c>
      <c r="H706" s="1169">
        <v>635780</v>
      </c>
      <c r="I706" s="4731" t="s">
        <v>18348</v>
      </c>
    </row>
    <row r="707" spans="1:9">
      <c r="A707" s="3641"/>
      <c r="B707" s="861"/>
      <c r="C707" s="2153" t="s">
        <v>18427</v>
      </c>
      <c r="D707" s="1169">
        <v>123</v>
      </c>
      <c r="E707" s="3632"/>
      <c r="F707" s="1169"/>
      <c r="G707" s="866"/>
      <c r="H707" s="1169"/>
      <c r="I707" s="4723"/>
    </row>
    <row r="708" spans="1:9">
      <c r="A708" s="3641"/>
      <c r="B708" s="3762"/>
      <c r="C708" s="862" t="s">
        <v>18428</v>
      </c>
      <c r="D708" s="3775"/>
      <c r="E708" s="3632">
        <v>23</v>
      </c>
      <c r="F708" s="1169"/>
      <c r="G708" s="866"/>
      <c r="H708" s="1169"/>
      <c r="I708" s="4723"/>
    </row>
    <row r="709" spans="1:9">
      <c r="A709" s="3641"/>
      <c r="B709" s="3762"/>
      <c r="C709" s="862" t="s">
        <v>18429</v>
      </c>
      <c r="D709" s="3775"/>
      <c r="E709" s="3632">
        <v>3</v>
      </c>
      <c r="F709" s="1169"/>
      <c r="G709" s="866"/>
      <c r="H709" s="1169"/>
      <c r="I709" s="4749"/>
    </row>
    <row r="710" spans="1:9">
      <c r="A710" s="3641"/>
      <c r="B710" s="3762"/>
      <c r="C710" s="862" t="s">
        <v>18358</v>
      </c>
      <c r="D710" s="3775"/>
      <c r="E710" s="3632">
        <v>0.33</v>
      </c>
      <c r="F710" s="1169"/>
      <c r="G710" s="866"/>
      <c r="H710" s="1169"/>
      <c r="I710" s="3101"/>
    </row>
    <row r="711" spans="1:9" ht="51">
      <c r="A711" s="3641">
        <v>390</v>
      </c>
      <c r="B711" s="861" t="s">
        <v>18430</v>
      </c>
      <c r="C711" s="3774" t="s">
        <v>18356</v>
      </c>
      <c r="D711" s="1169">
        <v>30</v>
      </c>
      <c r="E711" s="3632"/>
      <c r="F711" s="1169">
        <v>231660</v>
      </c>
      <c r="G711" s="866">
        <v>0</v>
      </c>
      <c r="H711" s="1169">
        <v>231660</v>
      </c>
      <c r="I711" s="4731" t="s">
        <v>18348</v>
      </c>
    </row>
    <row r="712" spans="1:9">
      <c r="A712" s="3641"/>
      <c r="B712" s="3762"/>
      <c r="C712" s="862" t="s">
        <v>18431</v>
      </c>
      <c r="D712" s="3775">
        <v>15</v>
      </c>
      <c r="E712" s="3632"/>
      <c r="F712" s="1169"/>
      <c r="G712" s="866"/>
      <c r="H712" s="1169"/>
      <c r="I712" s="4723"/>
    </row>
    <row r="713" spans="1:9">
      <c r="A713" s="3641"/>
      <c r="B713" s="3762"/>
      <c r="C713" s="862" t="s">
        <v>18432</v>
      </c>
      <c r="D713" s="3775"/>
      <c r="E713" s="3632">
        <v>5</v>
      </c>
      <c r="F713" s="1169"/>
      <c r="G713" s="866"/>
      <c r="H713" s="1169"/>
      <c r="I713" s="4749"/>
    </row>
    <row r="714" spans="1:9">
      <c r="A714" s="3641">
        <v>391</v>
      </c>
      <c r="B714" s="861" t="s">
        <v>18433</v>
      </c>
      <c r="C714" s="3774" t="s">
        <v>18356</v>
      </c>
      <c r="D714" s="1169">
        <v>10</v>
      </c>
      <c r="E714" s="3632"/>
      <c r="F714" s="1169">
        <v>497474.13</v>
      </c>
      <c r="G714" s="866">
        <v>0</v>
      </c>
      <c r="H714" s="1169">
        <v>497474.13</v>
      </c>
      <c r="I714" s="4731" t="s">
        <v>18348</v>
      </c>
    </row>
    <row r="715" spans="1:9">
      <c r="A715" s="3641"/>
      <c r="B715" s="3762"/>
      <c r="C715" s="862" t="s">
        <v>18434</v>
      </c>
      <c r="D715" s="3775"/>
      <c r="E715" s="3632">
        <v>1</v>
      </c>
      <c r="F715" s="1169"/>
      <c r="G715" s="866"/>
      <c r="H715" s="1169"/>
      <c r="I715" s="4723"/>
    </row>
    <row r="716" spans="1:9">
      <c r="A716" s="3641"/>
      <c r="B716" s="3762"/>
      <c r="C716" s="862" t="s">
        <v>18435</v>
      </c>
      <c r="D716" s="3775"/>
      <c r="E716" s="3632">
        <v>2</v>
      </c>
      <c r="F716" s="1169"/>
      <c r="G716" s="866"/>
      <c r="H716" s="1169"/>
      <c r="I716" s="4749"/>
    </row>
    <row r="717" spans="1:9" ht="25.5" customHeight="1">
      <c r="A717" s="3641">
        <v>392</v>
      </c>
      <c r="B717" s="861" t="s">
        <v>18436</v>
      </c>
      <c r="C717" s="3774" t="s">
        <v>18396</v>
      </c>
      <c r="D717" s="1169">
        <v>9</v>
      </c>
      <c r="E717" s="3632"/>
      <c r="F717" s="1169">
        <v>198702</v>
      </c>
      <c r="G717" s="866">
        <v>0</v>
      </c>
      <c r="H717" s="1169">
        <v>198702</v>
      </c>
      <c r="I717" s="4731" t="s">
        <v>18348</v>
      </c>
    </row>
    <row r="718" spans="1:9">
      <c r="A718" s="3641"/>
      <c r="B718" s="3762"/>
      <c r="C718" s="862" t="s">
        <v>18437</v>
      </c>
      <c r="D718" s="3775">
        <v>9</v>
      </c>
      <c r="E718" s="3632"/>
      <c r="F718" s="1169"/>
      <c r="G718" s="866"/>
      <c r="H718" s="1169"/>
      <c r="I718" s="4723"/>
    </row>
    <row r="719" spans="1:9">
      <c r="A719" s="3641"/>
      <c r="B719" s="3762"/>
      <c r="C719" s="862" t="s">
        <v>18398</v>
      </c>
      <c r="D719" s="3775"/>
      <c r="E719" s="3632">
        <v>0.45</v>
      </c>
      <c r="F719" s="1169"/>
      <c r="G719" s="866"/>
      <c r="H719" s="1169"/>
      <c r="I719" s="4749"/>
    </row>
    <row r="720" spans="1:9" ht="25.5">
      <c r="A720" s="3641">
        <v>393</v>
      </c>
      <c r="B720" s="861" t="s">
        <v>18438</v>
      </c>
      <c r="C720" s="3772" t="s">
        <v>18356</v>
      </c>
      <c r="D720" s="1169">
        <v>58</v>
      </c>
      <c r="E720" s="3632"/>
      <c r="F720" s="1169">
        <v>162902</v>
      </c>
      <c r="G720" s="866">
        <v>0</v>
      </c>
      <c r="H720" s="1169">
        <v>162902</v>
      </c>
      <c r="I720" s="4731" t="s">
        <v>18348</v>
      </c>
    </row>
    <row r="721" spans="1:9" ht="25.5">
      <c r="A721" s="3641"/>
      <c r="B721" s="861"/>
      <c r="C721" s="2153" t="s">
        <v>18439</v>
      </c>
      <c r="D721" s="1169">
        <v>58</v>
      </c>
      <c r="E721" s="3632"/>
      <c r="F721" s="1169"/>
      <c r="G721" s="866"/>
      <c r="H721" s="1169"/>
      <c r="I721" s="4749"/>
    </row>
    <row r="722" spans="1:9">
      <c r="A722" s="3641">
        <v>394</v>
      </c>
      <c r="B722" s="3762" t="s">
        <v>18440</v>
      </c>
      <c r="C722" s="3761" t="s">
        <v>18374</v>
      </c>
      <c r="D722" s="3775">
        <v>4</v>
      </c>
      <c r="E722" s="3632"/>
      <c r="F722" s="1169">
        <v>153320.78</v>
      </c>
      <c r="G722" s="866">
        <v>0</v>
      </c>
      <c r="H722" s="1169">
        <v>153320.78</v>
      </c>
      <c r="I722" s="4731" t="s">
        <v>18348</v>
      </c>
    </row>
    <row r="723" spans="1:9">
      <c r="A723" s="3641"/>
      <c r="B723" s="3762"/>
      <c r="C723" s="862" t="s">
        <v>18441</v>
      </c>
      <c r="D723" s="3775">
        <v>4</v>
      </c>
      <c r="E723" s="3632"/>
      <c r="F723" s="1169"/>
      <c r="G723" s="866"/>
      <c r="H723" s="1169"/>
      <c r="I723" s="4749"/>
    </row>
    <row r="724" spans="1:9" ht="38.25">
      <c r="A724" s="3641">
        <v>395</v>
      </c>
      <c r="B724" s="861" t="s">
        <v>18442</v>
      </c>
      <c r="C724" s="3774" t="s">
        <v>18374</v>
      </c>
      <c r="D724" s="1169">
        <v>67</v>
      </c>
      <c r="E724" s="3632"/>
      <c r="F724" s="1169">
        <v>958567.92</v>
      </c>
      <c r="G724" s="866">
        <v>0</v>
      </c>
      <c r="H724" s="1169">
        <v>958567.92</v>
      </c>
      <c r="I724" s="4731" t="s">
        <v>18348</v>
      </c>
    </row>
    <row r="725" spans="1:9">
      <c r="A725" s="3641"/>
      <c r="B725" s="3762"/>
      <c r="C725" s="862" t="s">
        <v>18304</v>
      </c>
      <c r="D725" s="3775"/>
      <c r="E725" s="3632">
        <v>20</v>
      </c>
      <c r="F725" s="1169"/>
      <c r="G725" s="866"/>
      <c r="H725" s="1169"/>
      <c r="I725" s="4723"/>
    </row>
    <row r="726" spans="1:9" ht="25.5">
      <c r="A726" s="3641"/>
      <c r="B726" s="3762"/>
      <c r="C726" s="862" t="s">
        <v>18443</v>
      </c>
      <c r="D726" s="3775"/>
      <c r="E726" s="3632">
        <v>2</v>
      </c>
      <c r="F726" s="1169"/>
      <c r="G726" s="866"/>
      <c r="H726" s="1169"/>
      <c r="I726" s="4723"/>
    </row>
    <row r="727" spans="1:9" ht="38.25">
      <c r="A727" s="3641"/>
      <c r="B727" s="3762"/>
      <c r="C727" s="2153" t="s">
        <v>18444</v>
      </c>
      <c r="D727" s="3775"/>
      <c r="E727" s="3632">
        <v>1</v>
      </c>
      <c r="F727" s="1169"/>
      <c r="G727" s="866"/>
      <c r="H727" s="1169"/>
      <c r="I727" s="4749"/>
    </row>
    <row r="728" spans="1:9" ht="38.25">
      <c r="A728" s="3641">
        <v>396</v>
      </c>
      <c r="B728" s="3762" t="s">
        <v>18445</v>
      </c>
      <c r="C728" s="3822" t="s">
        <v>18339</v>
      </c>
      <c r="D728" s="3775">
        <v>430</v>
      </c>
      <c r="E728" s="3632"/>
      <c r="F728" s="1169">
        <v>3579802.82</v>
      </c>
      <c r="G728" s="866">
        <v>0</v>
      </c>
      <c r="H728" s="1169">
        <v>3579802.82</v>
      </c>
      <c r="I728" s="4731" t="s">
        <v>18348</v>
      </c>
    </row>
    <row r="729" spans="1:9">
      <c r="A729" s="3641"/>
      <c r="B729" s="3762"/>
      <c r="C729" s="862" t="s">
        <v>18446</v>
      </c>
      <c r="D729" s="3775">
        <v>80</v>
      </c>
      <c r="E729" s="3632"/>
      <c r="F729" s="1169"/>
      <c r="G729" s="866"/>
      <c r="H729" s="1169"/>
      <c r="I729" s="4723"/>
    </row>
    <row r="730" spans="1:9">
      <c r="A730" s="3641"/>
      <c r="B730" s="3762"/>
      <c r="C730" s="40" t="s">
        <v>18447</v>
      </c>
      <c r="D730" s="3775"/>
      <c r="E730" s="3632">
        <v>1</v>
      </c>
      <c r="F730" s="1169"/>
      <c r="G730" s="866"/>
      <c r="H730" s="1169"/>
      <c r="I730" s="4723"/>
    </row>
    <row r="731" spans="1:9">
      <c r="A731" s="3641"/>
      <c r="B731" s="3762"/>
      <c r="C731" s="862" t="s">
        <v>18448</v>
      </c>
      <c r="D731" s="3775">
        <v>40</v>
      </c>
      <c r="E731" s="3632"/>
      <c r="F731" s="1169"/>
      <c r="G731" s="866"/>
      <c r="H731" s="1169"/>
      <c r="I731" s="4749"/>
    </row>
    <row r="732" spans="1:9">
      <c r="A732" s="3641"/>
      <c r="B732" s="3762"/>
      <c r="C732" s="862" t="s">
        <v>18449</v>
      </c>
      <c r="D732" s="3775">
        <v>80</v>
      </c>
      <c r="E732" s="3632"/>
      <c r="F732" s="1169"/>
      <c r="G732" s="866"/>
      <c r="H732" s="1169"/>
      <c r="I732" s="3101"/>
    </row>
    <row r="733" spans="1:9" ht="25.5">
      <c r="A733" s="3641">
        <v>397</v>
      </c>
      <c r="B733" s="861" t="s">
        <v>18450</v>
      </c>
      <c r="C733" s="3772" t="s">
        <v>18339</v>
      </c>
      <c r="D733" s="1169">
        <v>56.2</v>
      </c>
      <c r="E733" s="3632"/>
      <c r="F733" s="1169">
        <v>394140.63</v>
      </c>
      <c r="G733" s="866">
        <v>0</v>
      </c>
      <c r="H733" s="1169">
        <v>394140.63</v>
      </c>
      <c r="I733" s="4731" t="s">
        <v>18348</v>
      </c>
    </row>
    <row r="734" spans="1:9">
      <c r="A734" s="3641"/>
      <c r="B734" s="861"/>
      <c r="C734" s="40" t="s">
        <v>18451</v>
      </c>
      <c r="D734" s="1169">
        <v>51</v>
      </c>
      <c r="E734" s="3632"/>
      <c r="F734" s="1169"/>
      <c r="G734" s="866"/>
      <c r="H734" s="1169"/>
      <c r="I734" s="4723"/>
    </row>
    <row r="735" spans="1:9">
      <c r="A735" s="3641"/>
      <c r="B735" s="861"/>
      <c r="C735" s="40" t="s">
        <v>18452</v>
      </c>
      <c r="D735" s="1169"/>
      <c r="E735" s="3632">
        <v>1</v>
      </c>
      <c r="F735" s="1169"/>
      <c r="G735" s="866"/>
      <c r="H735" s="1169"/>
      <c r="I735" s="4749"/>
    </row>
    <row r="736" spans="1:9" ht="25.5">
      <c r="A736" s="3641">
        <v>398</v>
      </c>
      <c r="B736" s="3777" t="s">
        <v>18453</v>
      </c>
      <c r="C736" s="3773" t="s">
        <v>18339</v>
      </c>
      <c r="D736" s="1169">
        <v>207</v>
      </c>
      <c r="E736" s="3632"/>
      <c r="F736" s="1169">
        <v>1891150</v>
      </c>
      <c r="G736" s="866">
        <v>0</v>
      </c>
      <c r="H736" s="1169">
        <v>1891150</v>
      </c>
      <c r="I736" s="4731" t="s">
        <v>18348</v>
      </c>
    </row>
    <row r="737" spans="1:9">
      <c r="A737" s="3641"/>
      <c r="B737" s="3762"/>
      <c r="C737" s="862" t="s">
        <v>18454</v>
      </c>
      <c r="D737" s="3775"/>
      <c r="E737" s="3632">
        <v>4</v>
      </c>
      <c r="F737" s="1169"/>
      <c r="G737" s="866"/>
      <c r="H737" s="1169"/>
      <c r="I737" s="4723"/>
    </row>
    <row r="738" spans="1:9">
      <c r="A738" s="3641"/>
      <c r="B738" s="3762"/>
      <c r="C738" s="862" t="s">
        <v>18455</v>
      </c>
      <c r="D738" s="3775"/>
      <c r="E738" s="3632">
        <v>65</v>
      </c>
      <c r="F738" s="1169"/>
      <c r="G738" s="866"/>
      <c r="H738" s="1169"/>
      <c r="I738" s="4723"/>
    </row>
    <row r="739" spans="1:9">
      <c r="A739" s="3641"/>
      <c r="B739" s="3762"/>
      <c r="C739" s="862" t="s">
        <v>18413</v>
      </c>
      <c r="D739" s="3775"/>
      <c r="E739" s="3632">
        <v>2</v>
      </c>
      <c r="F739" s="1169"/>
      <c r="G739" s="866"/>
      <c r="H739" s="1169"/>
      <c r="I739" s="4749"/>
    </row>
    <row r="740" spans="1:9" ht="25.5">
      <c r="A740" s="3641">
        <v>399</v>
      </c>
      <c r="B740" s="861" t="s">
        <v>18456</v>
      </c>
      <c r="C740" s="3772" t="s">
        <v>18339</v>
      </c>
      <c r="D740" s="1169">
        <v>298</v>
      </c>
      <c r="E740" s="3632"/>
      <c r="F740" s="1169">
        <v>1747234</v>
      </c>
      <c r="G740" s="866">
        <v>0</v>
      </c>
      <c r="H740" s="1169">
        <v>1747234</v>
      </c>
      <c r="I740" s="4731" t="s">
        <v>18348</v>
      </c>
    </row>
    <row r="741" spans="1:9">
      <c r="A741" s="3641"/>
      <c r="B741" s="861"/>
      <c r="C741" s="40" t="s">
        <v>18457</v>
      </c>
      <c r="D741" s="1169">
        <v>19</v>
      </c>
      <c r="E741" s="3632"/>
      <c r="F741" s="1169"/>
      <c r="G741" s="866"/>
      <c r="H741" s="1169"/>
      <c r="I741" s="4723"/>
    </row>
    <row r="742" spans="1:9">
      <c r="A742" s="3641"/>
      <c r="B742" s="861"/>
      <c r="C742" s="40" t="s">
        <v>18458</v>
      </c>
      <c r="D742" s="1169">
        <v>21</v>
      </c>
      <c r="E742" s="3632"/>
      <c r="F742" s="1169"/>
      <c r="G742" s="866"/>
      <c r="H742" s="1169"/>
      <c r="I742" s="4723"/>
    </row>
    <row r="743" spans="1:9" ht="38.25">
      <c r="A743" s="3641"/>
      <c r="B743" s="861"/>
      <c r="C743" s="40" t="s">
        <v>18459</v>
      </c>
      <c r="D743" s="1169">
        <v>24</v>
      </c>
      <c r="E743" s="3632"/>
      <c r="F743" s="1169"/>
      <c r="G743" s="866"/>
      <c r="H743" s="1169"/>
      <c r="I743" s="4723"/>
    </row>
    <row r="744" spans="1:9">
      <c r="A744" s="3641"/>
      <c r="B744" s="861"/>
      <c r="C744" s="40" t="s">
        <v>18181</v>
      </c>
      <c r="D744" s="1169"/>
      <c r="E744" s="3632">
        <v>78</v>
      </c>
      <c r="F744" s="1169"/>
      <c r="G744" s="866"/>
      <c r="H744" s="1169"/>
      <c r="I744" s="4749"/>
    </row>
    <row r="745" spans="1:9" ht="38.25">
      <c r="A745" s="3641">
        <v>400</v>
      </c>
      <c r="B745" s="861" t="s">
        <v>18460</v>
      </c>
      <c r="C745" s="1080" t="s">
        <v>18339</v>
      </c>
      <c r="D745" s="1169">
        <v>10</v>
      </c>
      <c r="E745" s="3632"/>
      <c r="F745" s="1169">
        <v>296441</v>
      </c>
      <c r="G745" s="866">
        <v>0</v>
      </c>
      <c r="H745" s="1169">
        <v>296441</v>
      </c>
      <c r="I745" s="4731" t="s">
        <v>18348</v>
      </c>
    </row>
    <row r="746" spans="1:9" ht="38.25">
      <c r="A746" s="3641"/>
      <c r="B746" s="861"/>
      <c r="C746" s="40" t="s">
        <v>18461</v>
      </c>
      <c r="D746" s="1169"/>
      <c r="E746" s="3632">
        <v>1</v>
      </c>
      <c r="F746" s="1169"/>
      <c r="G746" s="866"/>
      <c r="H746" s="1169"/>
      <c r="I746" s="4749"/>
    </row>
    <row r="747" spans="1:9">
      <c r="A747" s="3641">
        <v>401</v>
      </c>
      <c r="B747" s="861" t="s">
        <v>18462</v>
      </c>
      <c r="C747" s="1080" t="s">
        <v>18339</v>
      </c>
      <c r="D747" s="1169">
        <v>103</v>
      </c>
      <c r="E747" s="3632"/>
      <c r="F747" s="1169">
        <v>2087512.25</v>
      </c>
      <c r="G747" s="866">
        <v>0</v>
      </c>
      <c r="H747" s="1169">
        <v>2087512.25</v>
      </c>
      <c r="I747" s="4731" t="s">
        <v>18348</v>
      </c>
    </row>
    <row r="748" spans="1:9" ht="25.5">
      <c r="A748" s="3641"/>
      <c r="B748" s="861"/>
      <c r="C748" s="40" t="s">
        <v>18463</v>
      </c>
      <c r="D748" s="1169"/>
      <c r="E748" s="3632">
        <v>1</v>
      </c>
      <c r="F748" s="1169"/>
      <c r="G748" s="866"/>
      <c r="H748" s="1169"/>
      <c r="I748" s="4723"/>
    </row>
    <row r="749" spans="1:9">
      <c r="A749" s="3641"/>
      <c r="B749" s="861"/>
      <c r="C749" s="40" t="s">
        <v>18464</v>
      </c>
      <c r="D749" s="1169"/>
      <c r="E749" s="3632">
        <v>1</v>
      </c>
      <c r="F749" s="1169"/>
      <c r="G749" s="866"/>
      <c r="H749" s="1169"/>
      <c r="I749" s="4723"/>
    </row>
    <row r="750" spans="1:9">
      <c r="A750" s="3641"/>
      <c r="B750" s="861"/>
      <c r="C750" s="40" t="s">
        <v>18465</v>
      </c>
      <c r="D750" s="1169"/>
      <c r="E750" s="3632">
        <v>1</v>
      </c>
      <c r="F750" s="1169"/>
      <c r="G750" s="866"/>
      <c r="H750" s="1169"/>
      <c r="I750" s="4749"/>
    </row>
    <row r="751" spans="1:9" ht="51">
      <c r="A751" s="3641">
        <v>402</v>
      </c>
      <c r="B751" s="861" t="s">
        <v>18466</v>
      </c>
      <c r="C751" s="1080" t="s">
        <v>18339</v>
      </c>
      <c r="D751" s="1169">
        <v>12</v>
      </c>
      <c r="E751" s="3632"/>
      <c r="F751" s="1169">
        <v>269420</v>
      </c>
      <c r="G751" s="866">
        <v>0</v>
      </c>
      <c r="H751" s="1169">
        <v>269420</v>
      </c>
      <c r="I751" s="4731" t="s">
        <v>18348</v>
      </c>
    </row>
    <row r="752" spans="1:9" ht="38.25">
      <c r="A752" s="3641"/>
      <c r="B752" s="861"/>
      <c r="C752" s="40" t="s">
        <v>18467</v>
      </c>
      <c r="D752" s="1169">
        <v>12</v>
      </c>
      <c r="E752" s="3632"/>
      <c r="F752" s="1169"/>
      <c r="G752" s="866"/>
      <c r="H752" s="1169"/>
      <c r="I752" s="4749"/>
    </row>
    <row r="753" spans="1:9" ht="51">
      <c r="A753" s="3641">
        <v>403</v>
      </c>
      <c r="B753" s="861" t="s">
        <v>18468</v>
      </c>
      <c r="C753" s="3773" t="s">
        <v>18339</v>
      </c>
      <c r="D753" s="1169">
        <v>560</v>
      </c>
      <c r="E753" s="3632"/>
      <c r="F753" s="1169">
        <v>3845813</v>
      </c>
      <c r="G753" s="866">
        <v>0</v>
      </c>
      <c r="H753" s="1169">
        <v>3845813</v>
      </c>
      <c r="I753" s="4731" t="s">
        <v>18348</v>
      </c>
    </row>
    <row r="754" spans="1:9">
      <c r="A754" s="3641"/>
      <c r="B754" s="3762"/>
      <c r="C754" s="862" t="s">
        <v>18469</v>
      </c>
      <c r="D754" s="3775"/>
      <c r="E754" s="3632">
        <v>116</v>
      </c>
      <c r="F754" s="1169"/>
      <c r="G754" s="866"/>
      <c r="H754" s="1169"/>
      <c r="I754" s="4723"/>
    </row>
    <row r="755" spans="1:9" ht="38.25">
      <c r="A755" s="3641"/>
      <c r="B755" s="3762"/>
      <c r="C755" s="862" t="s">
        <v>18470</v>
      </c>
      <c r="D755" s="3775"/>
      <c r="E755" s="3632">
        <v>2</v>
      </c>
      <c r="F755" s="1169"/>
      <c r="G755" s="866"/>
      <c r="H755" s="1169"/>
      <c r="I755" s="4723"/>
    </row>
    <row r="756" spans="1:9" ht="25.5">
      <c r="A756" s="3641"/>
      <c r="B756" s="3762"/>
      <c r="C756" s="3090" t="s">
        <v>18471</v>
      </c>
      <c r="D756" s="3775">
        <v>15</v>
      </c>
      <c r="E756" s="3632"/>
      <c r="F756" s="1169"/>
      <c r="G756" s="866"/>
      <c r="H756" s="1169"/>
      <c r="I756" s="4749"/>
    </row>
    <row r="757" spans="1:9">
      <c r="A757" s="3641">
        <v>404</v>
      </c>
      <c r="B757" s="3762" t="s">
        <v>18472</v>
      </c>
      <c r="C757" s="3761" t="s">
        <v>18339</v>
      </c>
      <c r="D757" s="3775">
        <v>9</v>
      </c>
      <c r="E757" s="3632"/>
      <c r="F757" s="1169">
        <v>201505</v>
      </c>
      <c r="G757" s="866">
        <v>0</v>
      </c>
      <c r="H757" s="1169">
        <v>201505</v>
      </c>
      <c r="I757" s="4731" t="s">
        <v>18348</v>
      </c>
    </row>
    <row r="758" spans="1:9">
      <c r="A758" s="3641"/>
      <c r="B758" s="3762"/>
      <c r="C758" s="862" t="s">
        <v>18473</v>
      </c>
      <c r="D758" s="3775"/>
      <c r="E758" s="3632">
        <v>1</v>
      </c>
      <c r="F758" s="1169"/>
      <c r="G758" s="866"/>
      <c r="H758" s="1169"/>
      <c r="I758" s="4749"/>
    </row>
    <row r="759" spans="1:9" ht="38.25">
      <c r="A759" s="3641">
        <v>405</v>
      </c>
      <c r="B759" s="861" t="s">
        <v>18474</v>
      </c>
      <c r="C759" s="3774" t="s">
        <v>18339</v>
      </c>
      <c r="D759" s="1169">
        <v>74</v>
      </c>
      <c r="E759" s="3632"/>
      <c r="F759" s="1169">
        <v>459640</v>
      </c>
      <c r="G759" s="866">
        <v>0</v>
      </c>
      <c r="H759" s="1169">
        <v>459640</v>
      </c>
      <c r="I759" s="4731" t="s">
        <v>18348</v>
      </c>
    </row>
    <row r="760" spans="1:9">
      <c r="A760" s="3641"/>
      <c r="B760" s="3762"/>
      <c r="C760" s="862" t="s">
        <v>18304</v>
      </c>
      <c r="D760" s="3775"/>
      <c r="E760" s="3632">
        <v>21</v>
      </c>
      <c r="F760" s="1169"/>
      <c r="G760" s="866"/>
      <c r="H760" s="1169"/>
      <c r="I760" s="4723"/>
    </row>
    <row r="761" spans="1:9">
      <c r="A761" s="3641"/>
      <c r="B761" s="3762"/>
      <c r="C761" s="862" t="s">
        <v>18455</v>
      </c>
      <c r="D761" s="3775"/>
      <c r="E761" s="3632">
        <v>6</v>
      </c>
      <c r="F761" s="1169"/>
      <c r="G761" s="866"/>
      <c r="H761" s="1169"/>
      <c r="I761" s="4723"/>
    </row>
    <row r="762" spans="1:9">
      <c r="A762" s="3641"/>
      <c r="B762" s="3762"/>
      <c r="C762" s="862" t="s">
        <v>18475</v>
      </c>
      <c r="D762" s="3775"/>
      <c r="E762" s="3632">
        <v>1</v>
      </c>
      <c r="F762" s="1169"/>
      <c r="G762" s="866"/>
      <c r="H762" s="1169"/>
      <c r="I762" s="4749"/>
    </row>
    <row r="763" spans="1:9" ht="38.25">
      <c r="A763" s="3641">
        <v>406</v>
      </c>
      <c r="B763" s="861" t="s">
        <v>18476</v>
      </c>
      <c r="C763" s="3774" t="s">
        <v>18339</v>
      </c>
      <c r="D763" s="1169">
        <v>39</v>
      </c>
      <c r="E763" s="3632"/>
      <c r="F763" s="1169">
        <v>299738</v>
      </c>
      <c r="G763" s="866">
        <v>0</v>
      </c>
      <c r="H763" s="1169">
        <v>299738</v>
      </c>
      <c r="I763" s="4731" t="s">
        <v>18348</v>
      </c>
    </row>
    <row r="764" spans="1:9">
      <c r="A764" s="3641"/>
      <c r="B764" s="3762"/>
      <c r="C764" s="862" t="s">
        <v>18477</v>
      </c>
      <c r="D764" s="3775"/>
      <c r="E764" s="3632">
        <v>1</v>
      </c>
      <c r="F764" s="1169"/>
      <c r="G764" s="866"/>
      <c r="H764" s="1169"/>
      <c r="I764" s="4723"/>
    </row>
    <row r="765" spans="1:9">
      <c r="A765" s="3641"/>
      <c r="B765" s="3762"/>
      <c r="C765" s="862" t="s">
        <v>18478</v>
      </c>
      <c r="D765" s="3775"/>
      <c r="E765" s="3632">
        <v>1</v>
      </c>
      <c r="F765" s="1169"/>
      <c r="G765" s="866"/>
      <c r="H765" s="1169"/>
      <c r="I765" s="4723"/>
    </row>
    <row r="766" spans="1:9">
      <c r="A766" s="3641"/>
      <c r="B766" s="3762"/>
      <c r="C766" s="862" t="s">
        <v>18479</v>
      </c>
      <c r="D766" s="3775">
        <v>26</v>
      </c>
      <c r="E766" s="3632"/>
      <c r="F766" s="1169"/>
      <c r="G766" s="866"/>
      <c r="H766" s="1169"/>
      <c r="I766" s="4749"/>
    </row>
    <row r="767" spans="1:9" ht="63.75">
      <c r="A767" s="3641">
        <v>407</v>
      </c>
      <c r="B767" s="861" t="s">
        <v>18480</v>
      </c>
      <c r="C767" s="3774" t="s">
        <v>18339</v>
      </c>
      <c r="D767" s="1169">
        <v>60</v>
      </c>
      <c r="E767" s="3632"/>
      <c r="F767" s="1169">
        <v>259040</v>
      </c>
      <c r="G767" s="866">
        <v>0</v>
      </c>
      <c r="H767" s="1169">
        <v>259040</v>
      </c>
      <c r="I767" s="4731" t="s">
        <v>18348</v>
      </c>
    </row>
    <row r="768" spans="1:9">
      <c r="A768" s="3641"/>
      <c r="B768" s="3762"/>
      <c r="C768" s="862" t="s">
        <v>18481</v>
      </c>
      <c r="D768" s="3775"/>
      <c r="E768" s="3632">
        <v>2</v>
      </c>
      <c r="F768" s="1169"/>
      <c r="G768" s="866"/>
      <c r="H768" s="1169"/>
      <c r="I768" s="4723"/>
    </row>
    <row r="769" spans="1:9">
      <c r="A769" s="3641"/>
      <c r="B769" s="3762"/>
      <c r="C769" s="862" t="s">
        <v>18304</v>
      </c>
      <c r="D769" s="3775"/>
      <c r="E769" s="3632">
        <v>5</v>
      </c>
      <c r="F769" s="1169"/>
      <c r="G769" s="866"/>
      <c r="H769" s="1169"/>
      <c r="I769" s="4723"/>
    </row>
    <row r="770" spans="1:9">
      <c r="A770" s="3641"/>
      <c r="B770" s="3762"/>
      <c r="C770" s="40" t="s">
        <v>18482</v>
      </c>
      <c r="D770" s="3775">
        <v>15</v>
      </c>
      <c r="E770" s="3632"/>
      <c r="F770" s="1169"/>
      <c r="G770" s="866"/>
      <c r="H770" s="1169"/>
      <c r="I770" s="4723"/>
    </row>
    <row r="771" spans="1:9">
      <c r="A771" s="3641"/>
      <c r="B771" s="3762"/>
      <c r="C771" s="40" t="s">
        <v>18397</v>
      </c>
      <c r="D771" s="3775">
        <v>30</v>
      </c>
      <c r="E771" s="3632"/>
      <c r="F771" s="1169"/>
      <c r="G771" s="866"/>
      <c r="H771" s="1169"/>
      <c r="I771" s="4749"/>
    </row>
    <row r="772" spans="1:9" ht="15" customHeight="1">
      <c r="A772" s="3641">
        <v>408</v>
      </c>
      <c r="B772" s="3762" t="s">
        <v>18483</v>
      </c>
      <c r="C772" s="1080" t="s">
        <v>18339</v>
      </c>
      <c r="D772" s="3775">
        <v>41</v>
      </c>
      <c r="E772" s="3632"/>
      <c r="F772" s="1169">
        <v>178019</v>
      </c>
      <c r="G772" s="866">
        <v>0</v>
      </c>
      <c r="H772" s="1169">
        <v>178019</v>
      </c>
      <c r="I772" s="4731" t="s">
        <v>18348</v>
      </c>
    </row>
    <row r="773" spans="1:9">
      <c r="A773" s="3641"/>
      <c r="B773" s="3762"/>
      <c r="C773" s="862" t="s">
        <v>18484</v>
      </c>
      <c r="D773" s="3775">
        <v>40</v>
      </c>
      <c r="E773" s="3632"/>
      <c r="F773" s="1169"/>
      <c r="G773" s="866"/>
      <c r="H773" s="1169"/>
      <c r="I773" s="4723"/>
    </row>
    <row r="774" spans="1:9">
      <c r="A774" s="3641"/>
      <c r="B774" s="3762"/>
      <c r="C774" s="3090" t="s">
        <v>18481</v>
      </c>
      <c r="D774" s="3775"/>
      <c r="E774" s="3632">
        <v>2</v>
      </c>
      <c r="F774" s="1169"/>
      <c r="G774" s="866"/>
      <c r="H774" s="1169"/>
      <c r="I774" s="4749"/>
    </row>
    <row r="775" spans="1:9" ht="25.5">
      <c r="A775" s="3641">
        <v>409</v>
      </c>
      <c r="B775" s="3762" t="s">
        <v>18485</v>
      </c>
      <c r="C775" s="3761" t="s">
        <v>18356</v>
      </c>
      <c r="D775" s="3775">
        <v>66</v>
      </c>
      <c r="E775" s="3632"/>
      <c r="F775" s="1169">
        <v>194166</v>
      </c>
      <c r="G775" s="866">
        <v>0</v>
      </c>
      <c r="H775" s="1169">
        <v>194166</v>
      </c>
      <c r="I775" s="4731" t="s">
        <v>18348</v>
      </c>
    </row>
    <row r="776" spans="1:9">
      <c r="A776" s="3641"/>
      <c r="B776" s="3762"/>
      <c r="C776" s="862" t="s">
        <v>18486</v>
      </c>
      <c r="D776" s="3775"/>
      <c r="E776" s="3632">
        <v>22</v>
      </c>
      <c r="F776" s="1169"/>
      <c r="G776" s="866"/>
      <c r="H776" s="1169"/>
      <c r="I776" s="4723"/>
    </row>
    <row r="777" spans="1:9">
      <c r="A777" s="3641"/>
      <c r="B777" s="3762"/>
      <c r="C777" s="3090" t="s">
        <v>18487</v>
      </c>
      <c r="D777" s="3775"/>
      <c r="E777" s="3632">
        <v>40</v>
      </c>
      <c r="F777" s="1169"/>
      <c r="G777" s="866"/>
      <c r="H777" s="1169"/>
      <c r="I777" s="4749"/>
    </row>
    <row r="778" spans="1:9">
      <c r="A778" s="3641">
        <v>410</v>
      </c>
      <c r="B778" s="3762" t="s">
        <v>18488</v>
      </c>
      <c r="C778" s="3761" t="s">
        <v>18339</v>
      </c>
      <c r="D778" s="3775">
        <v>57</v>
      </c>
      <c r="E778" s="3632"/>
      <c r="F778" s="1169">
        <v>299324</v>
      </c>
      <c r="G778" s="866">
        <v>0</v>
      </c>
      <c r="H778" s="1169">
        <v>299324</v>
      </c>
      <c r="I778" s="4731" t="s">
        <v>18348</v>
      </c>
    </row>
    <row r="779" spans="1:9">
      <c r="A779" s="3641"/>
      <c r="B779" s="3762"/>
      <c r="C779" s="862" t="s">
        <v>18489</v>
      </c>
      <c r="D779" s="3775"/>
      <c r="E779" s="3632">
        <v>1</v>
      </c>
      <c r="F779" s="1169"/>
      <c r="G779" s="866"/>
      <c r="H779" s="1169"/>
      <c r="I779" s="4723"/>
    </row>
    <row r="780" spans="1:9" ht="25.5">
      <c r="A780" s="3641"/>
      <c r="B780" s="3762"/>
      <c r="C780" s="862" t="s">
        <v>18490</v>
      </c>
      <c r="D780" s="3775">
        <v>57</v>
      </c>
      <c r="E780" s="3632"/>
      <c r="F780" s="1169"/>
      <c r="G780" s="866"/>
      <c r="H780" s="1169"/>
      <c r="I780" s="4749"/>
    </row>
    <row r="781" spans="1:9">
      <c r="A781" s="3641">
        <v>411</v>
      </c>
      <c r="B781" s="861" t="s">
        <v>18491</v>
      </c>
      <c r="C781" s="3772" t="s">
        <v>18339</v>
      </c>
      <c r="D781" s="1169">
        <v>7</v>
      </c>
      <c r="E781" s="3632"/>
      <c r="F781" s="1169">
        <v>99015</v>
      </c>
      <c r="G781" s="866">
        <v>0</v>
      </c>
      <c r="H781" s="1169">
        <v>99015</v>
      </c>
      <c r="I781" s="4731" t="s">
        <v>18348</v>
      </c>
    </row>
    <row r="782" spans="1:9">
      <c r="A782" s="3641"/>
      <c r="B782" s="861"/>
      <c r="C782" s="2682" t="s">
        <v>18492</v>
      </c>
      <c r="D782" s="1169">
        <v>7</v>
      </c>
      <c r="E782" s="3632"/>
      <c r="F782" s="1169"/>
      <c r="G782" s="866"/>
      <c r="H782" s="1169"/>
      <c r="I782" s="4749"/>
    </row>
    <row r="783" spans="1:9" ht="25.5">
      <c r="A783" s="3641">
        <v>412</v>
      </c>
      <c r="B783" s="861" t="s">
        <v>18493</v>
      </c>
      <c r="C783" s="3772" t="s">
        <v>18494</v>
      </c>
      <c r="D783" s="1169">
        <v>6</v>
      </c>
      <c r="E783" s="3632"/>
      <c r="F783" s="1169">
        <v>14417</v>
      </c>
      <c r="G783" s="866">
        <v>0</v>
      </c>
      <c r="H783" s="1169">
        <v>14417</v>
      </c>
      <c r="I783" s="4731" t="s">
        <v>18348</v>
      </c>
    </row>
    <row r="784" spans="1:9">
      <c r="A784" s="3641"/>
      <c r="B784" s="861"/>
      <c r="C784" s="2682" t="s">
        <v>18495</v>
      </c>
      <c r="D784" s="1169"/>
      <c r="E784" s="3632">
        <v>2</v>
      </c>
      <c r="F784" s="1169"/>
      <c r="G784" s="866"/>
      <c r="H784" s="1169"/>
      <c r="I784" s="4723"/>
    </row>
    <row r="785" spans="1:9">
      <c r="A785" s="3641"/>
      <c r="B785" s="861"/>
      <c r="C785" s="3778" t="s">
        <v>18496</v>
      </c>
      <c r="D785" s="1169"/>
      <c r="E785" s="3632">
        <v>2</v>
      </c>
      <c r="F785" s="1169"/>
      <c r="G785" s="866"/>
      <c r="H785" s="1169"/>
      <c r="I785" s="4749"/>
    </row>
    <row r="786" spans="1:9">
      <c r="A786" s="3641">
        <v>413</v>
      </c>
      <c r="B786" s="3762" t="s">
        <v>18497</v>
      </c>
      <c r="C786" s="3761" t="s">
        <v>18498</v>
      </c>
      <c r="D786" s="3775">
        <v>7</v>
      </c>
      <c r="E786" s="3632"/>
      <c r="F786" s="1169">
        <v>90079</v>
      </c>
      <c r="G786" s="866">
        <v>0</v>
      </c>
      <c r="H786" s="1169">
        <v>90079</v>
      </c>
      <c r="I786" s="4731" t="s">
        <v>18348</v>
      </c>
    </row>
    <row r="787" spans="1:9">
      <c r="A787" s="3641"/>
      <c r="B787" s="3762"/>
      <c r="C787" s="862" t="s">
        <v>18499</v>
      </c>
      <c r="D787" s="3775">
        <v>7</v>
      </c>
      <c r="E787" s="3632"/>
      <c r="F787" s="1169"/>
      <c r="G787" s="866"/>
      <c r="H787" s="1169"/>
      <c r="I787" s="4749"/>
    </row>
    <row r="788" spans="1:9" ht="25.5">
      <c r="A788" s="3641">
        <v>414</v>
      </c>
      <c r="B788" s="861" t="s">
        <v>18500</v>
      </c>
      <c r="C788" s="3774" t="s">
        <v>18498</v>
      </c>
      <c r="D788" s="1169">
        <v>10</v>
      </c>
      <c r="E788" s="3632"/>
      <c r="F788" s="1169">
        <v>91055</v>
      </c>
      <c r="G788" s="866">
        <v>0</v>
      </c>
      <c r="H788" s="1169">
        <v>91055</v>
      </c>
      <c r="I788" s="4731" t="s">
        <v>18348</v>
      </c>
    </row>
    <row r="789" spans="1:9" ht="25.5">
      <c r="A789" s="3641"/>
      <c r="B789" s="3762"/>
      <c r="C789" s="862" t="s">
        <v>18501</v>
      </c>
      <c r="D789" s="3775">
        <v>10</v>
      </c>
      <c r="E789" s="3632"/>
      <c r="F789" s="1169"/>
      <c r="G789" s="866"/>
      <c r="H789" s="1169"/>
      <c r="I789" s="4723"/>
    </row>
    <row r="790" spans="1:9">
      <c r="A790" s="3641"/>
      <c r="B790" s="3762"/>
      <c r="C790" s="862" t="s">
        <v>18502</v>
      </c>
      <c r="D790" s="3775"/>
      <c r="E790" s="3632">
        <v>2</v>
      </c>
      <c r="F790" s="1169"/>
      <c r="G790" s="866"/>
      <c r="H790" s="1169"/>
      <c r="I790" s="4749"/>
    </row>
    <row r="791" spans="1:9" ht="25.5">
      <c r="A791" s="3641">
        <v>415</v>
      </c>
      <c r="B791" s="861" t="s">
        <v>18503</v>
      </c>
      <c r="C791" s="3772" t="s">
        <v>18498</v>
      </c>
      <c r="D791" s="1169">
        <v>20</v>
      </c>
      <c r="E791" s="3632"/>
      <c r="F791" s="1169">
        <v>99032</v>
      </c>
      <c r="G791" s="866">
        <v>0</v>
      </c>
      <c r="H791" s="1169">
        <v>99032</v>
      </c>
      <c r="I791" s="4731" t="s">
        <v>18348</v>
      </c>
    </row>
    <row r="792" spans="1:9">
      <c r="A792" s="3641"/>
      <c r="B792" s="861"/>
      <c r="C792" s="2682" t="s">
        <v>18504</v>
      </c>
      <c r="D792" s="1169">
        <v>20</v>
      </c>
      <c r="E792" s="3632"/>
      <c r="F792" s="1169"/>
      <c r="G792" s="866"/>
      <c r="H792" s="1169"/>
      <c r="I792" s="4749"/>
    </row>
    <row r="793" spans="1:9">
      <c r="A793" s="3641">
        <v>416</v>
      </c>
      <c r="B793" s="861" t="s">
        <v>18505</v>
      </c>
      <c r="C793" s="3774" t="s">
        <v>18498</v>
      </c>
      <c r="D793" s="1169">
        <v>10</v>
      </c>
      <c r="E793" s="3632"/>
      <c r="F793" s="1169">
        <v>89110</v>
      </c>
      <c r="G793" s="866">
        <v>0</v>
      </c>
      <c r="H793" s="1169">
        <v>89110</v>
      </c>
      <c r="I793" s="4731" t="s">
        <v>18348</v>
      </c>
    </row>
    <row r="794" spans="1:9">
      <c r="A794" s="3641"/>
      <c r="B794" s="3762"/>
      <c r="C794" s="862" t="s">
        <v>18506</v>
      </c>
      <c r="D794" s="3775"/>
      <c r="E794" s="3632">
        <v>2</v>
      </c>
      <c r="F794" s="1169"/>
      <c r="G794" s="866"/>
      <c r="H794" s="1169"/>
      <c r="I794" s="4723"/>
    </row>
    <row r="795" spans="1:9">
      <c r="A795" s="3641"/>
      <c r="B795" s="3762"/>
      <c r="C795" s="862" t="s">
        <v>18507</v>
      </c>
      <c r="D795" s="3775"/>
      <c r="E795" s="3632">
        <v>3</v>
      </c>
      <c r="F795" s="1169"/>
      <c r="G795" s="866"/>
      <c r="H795" s="1169"/>
      <c r="I795" s="4749"/>
    </row>
    <row r="796" spans="1:9" ht="25.5">
      <c r="A796" s="3641">
        <v>417</v>
      </c>
      <c r="B796" s="861" t="s">
        <v>18508</v>
      </c>
      <c r="C796" s="3772" t="s">
        <v>18498</v>
      </c>
      <c r="D796" s="1169">
        <v>1395</v>
      </c>
      <c r="E796" s="3632"/>
      <c r="F796" s="1169">
        <v>7231709.9800000004</v>
      </c>
      <c r="G796" s="866">
        <v>0</v>
      </c>
      <c r="H796" s="1169">
        <v>7231709.9800000004</v>
      </c>
      <c r="I796" s="4731" t="s">
        <v>18348</v>
      </c>
    </row>
    <row r="797" spans="1:9">
      <c r="A797" s="3641"/>
      <c r="B797" s="861"/>
      <c r="C797" s="40" t="s">
        <v>18509</v>
      </c>
      <c r="D797" s="1169"/>
      <c r="E797" s="3632">
        <v>432</v>
      </c>
      <c r="F797" s="1169"/>
      <c r="G797" s="866"/>
      <c r="H797" s="1169"/>
      <c r="I797" s="4723"/>
    </row>
    <row r="798" spans="1:9">
      <c r="A798" s="3641"/>
      <c r="B798" s="861"/>
      <c r="C798" s="40" t="s">
        <v>18510</v>
      </c>
      <c r="D798" s="1169">
        <v>100</v>
      </c>
      <c r="E798" s="3632"/>
      <c r="F798" s="1169"/>
      <c r="G798" s="866"/>
      <c r="H798" s="1169"/>
      <c r="I798" s="4723"/>
    </row>
    <row r="799" spans="1:9">
      <c r="A799" s="3641"/>
      <c r="B799" s="861"/>
      <c r="C799" s="40" t="s">
        <v>18511</v>
      </c>
      <c r="D799" s="1169">
        <v>190</v>
      </c>
      <c r="E799" s="3632"/>
      <c r="F799" s="1169"/>
      <c r="G799" s="866"/>
      <c r="H799" s="1169"/>
      <c r="I799" s="4749"/>
    </row>
    <row r="800" spans="1:9">
      <c r="A800" s="3641"/>
      <c r="B800" s="861" t="s">
        <v>18512</v>
      </c>
      <c r="C800" s="1080"/>
      <c r="D800" s="1169"/>
      <c r="E800" s="3632"/>
      <c r="F800" s="1169"/>
      <c r="G800" s="866"/>
      <c r="H800" s="1169"/>
      <c r="I800" s="3101"/>
    </row>
    <row r="801" spans="1:9" ht="38.25">
      <c r="A801" s="4747">
        <v>418</v>
      </c>
      <c r="B801" s="4718" t="s">
        <v>18513</v>
      </c>
      <c r="C801" s="1080" t="s">
        <v>18514</v>
      </c>
      <c r="D801" s="2151">
        <v>180</v>
      </c>
      <c r="E801" s="3632"/>
      <c r="F801" s="2976">
        <v>1</v>
      </c>
      <c r="G801" s="866">
        <v>0</v>
      </c>
      <c r="H801" s="2151">
        <v>1</v>
      </c>
      <c r="I801" s="4760" t="s">
        <v>18515</v>
      </c>
    </row>
    <row r="802" spans="1:9">
      <c r="A802" s="4758"/>
      <c r="B802" s="4754"/>
      <c r="C802" s="862" t="s">
        <v>18516</v>
      </c>
      <c r="D802" s="2151">
        <v>177</v>
      </c>
      <c r="E802" s="3632"/>
      <c r="F802" s="2976"/>
      <c r="G802" s="866"/>
      <c r="H802" s="2151"/>
      <c r="I802" s="4761"/>
    </row>
    <row r="803" spans="1:9" ht="25.5">
      <c r="A803" s="4758"/>
      <c r="B803" s="4754"/>
      <c r="C803" s="862" t="s">
        <v>18517</v>
      </c>
      <c r="D803" s="2151"/>
      <c r="E803" s="3632">
        <v>2</v>
      </c>
      <c r="F803" s="2976"/>
      <c r="G803" s="866"/>
      <c r="H803" s="2151"/>
      <c r="I803" s="4761"/>
    </row>
    <row r="804" spans="1:9">
      <c r="A804" s="4759"/>
      <c r="B804" s="4754"/>
      <c r="C804" s="862" t="s">
        <v>18518</v>
      </c>
      <c r="D804" s="2151"/>
      <c r="E804" s="3632">
        <v>1</v>
      </c>
      <c r="F804" s="2976"/>
      <c r="G804" s="866"/>
      <c r="H804" s="2151"/>
      <c r="I804" s="4761"/>
    </row>
    <row r="805" spans="1:9" ht="38.25">
      <c r="A805" s="4684">
        <v>419</v>
      </c>
      <c r="B805" s="4718" t="s">
        <v>18519</v>
      </c>
      <c r="C805" s="1080" t="s">
        <v>18514</v>
      </c>
      <c r="D805" s="2151">
        <v>335</v>
      </c>
      <c r="E805" s="3632"/>
      <c r="F805" s="869">
        <v>2118532.7999999998</v>
      </c>
      <c r="G805" s="866">
        <v>0</v>
      </c>
      <c r="H805" s="869">
        <v>2118532.7999999998</v>
      </c>
      <c r="I805" s="4237" t="s">
        <v>18520</v>
      </c>
    </row>
    <row r="806" spans="1:9" ht="25.5">
      <c r="A806" s="4753"/>
      <c r="B806" s="4754"/>
      <c r="C806" s="862" t="s">
        <v>18521</v>
      </c>
      <c r="D806" s="3779"/>
      <c r="E806" s="3779">
        <v>9</v>
      </c>
      <c r="F806" s="2976"/>
      <c r="G806" s="866"/>
      <c r="H806" s="2151"/>
      <c r="I806" s="4754"/>
    </row>
    <row r="807" spans="1:9" ht="25.5">
      <c r="A807" s="4753"/>
      <c r="B807" s="4754"/>
      <c r="C807" s="862" t="s">
        <v>18522</v>
      </c>
      <c r="D807" s="3759">
        <v>43</v>
      </c>
      <c r="E807" s="3779"/>
      <c r="F807" s="2976"/>
      <c r="G807" s="866"/>
      <c r="H807" s="2151"/>
      <c r="I807" s="4754"/>
    </row>
    <row r="808" spans="1:9" ht="25.5">
      <c r="A808" s="4753"/>
      <c r="B808" s="4754"/>
      <c r="C808" s="862" t="s">
        <v>18523</v>
      </c>
      <c r="D808" s="3759">
        <v>277</v>
      </c>
      <c r="E808" s="3632"/>
      <c r="F808" s="2976"/>
      <c r="G808" s="866"/>
      <c r="H808" s="2151"/>
      <c r="I808" s="4754"/>
    </row>
    <row r="809" spans="1:9" ht="25.5">
      <c r="A809" s="4753"/>
      <c r="B809" s="4754"/>
      <c r="C809" s="862" t="s">
        <v>18524</v>
      </c>
      <c r="D809" s="3759">
        <v>15</v>
      </c>
      <c r="E809" s="3779"/>
      <c r="F809" s="2976"/>
      <c r="G809" s="866"/>
      <c r="H809" s="2151"/>
      <c r="I809" s="4754"/>
    </row>
    <row r="810" spans="1:9" ht="38.25">
      <c r="A810" s="4753"/>
      <c r="B810" s="4754"/>
      <c r="C810" s="862" t="s">
        <v>18525</v>
      </c>
      <c r="D810" s="3779"/>
      <c r="E810" s="3779">
        <v>3</v>
      </c>
      <c r="F810" s="2976"/>
      <c r="G810" s="866"/>
      <c r="H810" s="2151"/>
      <c r="I810" s="4754"/>
    </row>
    <row r="811" spans="1:9" ht="25.5">
      <c r="A811" s="4753"/>
      <c r="B811" s="4754"/>
      <c r="C811" s="862" t="s">
        <v>18526</v>
      </c>
      <c r="D811" s="3759">
        <v>15</v>
      </c>
      <c r="E811" s="3779"/>
      <c r="F811" s="2976"/>
      <c r="G811" s="866"/>
      <c r="H811" s="2151"/>
      <c r="I811" s="4754"/>
    </row>
    <row r="812" spans="1:9" ht="25.5">
      <c r="A812" s="4753"/>
      <c r="B812" s="4754"/>
      <c r="C812" s="862" t="s">
        <v>18527</v>
      </c>
      <c r="D812" s="3779"/>
      <c r="E812" s="3779">
        <v>3</v>
      </c>
      <c r="F812" s="2976"/>
      <c r="G812" s="866"/>
      <c r="H812" s="2151"/>
      <c r="I812" s="4754"/>
    </row>
    <row r="813" spans="1:9">
      <c r="A813" s="4753"/>
      <c r="B813" s="4754"/>
      <c r="C813" s="862" t="s">
        <v>18528</v>
      </c>
      <c r="D813" s="3779"/>
      <c r="E813" s="3779">
        <v>3</v>
      </c>
      <c r="F813" s="2976"/>
      <c r="G813" s="866"/>
      <c r="H813" s="2151"/>
      <c r="I813" s="4754"/>
    </row>
    <row r="814" spans="1:9" ht="25.5">
      <c r="A814" s="4753"/>
      <c r="B814" s="4754"/>
      <c r="C814" s="3780" t="s">
        <v>18529</v>
      </c>
      <c r="D814" s="3779"/>
      <c r="E814" s="3779">
        <v>6</v>
      </c>
      <c r="F814" s="2976"/>
      <c r="G814" s="866"/>
      <c r="H814" s="2151"/>
      <c r="I814" s="4754"/>
    </row>
    <row r="815" spans="1:9" ht="25.5">
      <c r="A815" s="3444">
        <v>420</v>
      </c>
      <c r="B815" s="861" t="s">
        <v>18530</v>
      </c>
      <c r="C815" s="3101" t="s">
        <v>18073</v>
      </c>
      <c r="D815" s="3106">
        <v>151</v>
      </c>
      <c r="E815" s="3779"/>
      <c r="F815" s="2976">
        <v>42623.5</v>
      </c>
      <c r="G815" s="866">
        <v>0</v>
      </c>
      <c r="H815" s="2151">
        <v>42623.5</v>
      </c>
      <c r="I815" s="3101" t="s">
        <v>18531</v>
      </c>
    </row>
    <row r="816" spans="1:9" ht="25.5" customHeight="1">
      <c r="A816" s="4755">
        <v>421</v>
      </c>
      <c r="B816" s="4447" t="s">
        <v>18532</v>
      </c>
      <c r="C816" s="1718" t="s">
        <v>18227</v>
      </c>
      <c r="D816" s="3759">
        <v>110.5</v>
      </c>
      <c r="E816" s="3781"/>
      <c r="F816" s="2976">
        <v>1</v>
      </c>
      <c r="G816" s="866"/>
      <c r="H816" s="2151">
        <v>1</v>
      </c>
      <c r="I816" s="4731" t="s">
        <v>18533</v>
      </c>
    </row>
    <row r="817" spans="1:9" ht="38.25">
      <c r="A817" s="4756"/>
      <c r="B817" s="4125"/>
      <c r="C817" s="1718" t="s">
        <v>18534</v>
      </c>
      <c r="D817" s="3759">
        <v>96</v>
      </c>
      <c r="E817" s="3781">
        <v>32</v>
      </c>
      <c r="F817" s="2976"/>
      <c r="G817" s="866"/>
      <c r="H817" s="2151"/>
      <c r="I817" s="4723"/>
    </row>
    <row r="818" spans="1:9">
      <c r="A818" s="4756"/>
      <c r="B818" s="4125"/>
      <c r="C818" s="1718" t="s">
        <v>18535</v>
      </c>
      <c r="D818" s="3759">
        <v>9</v>
      </c>
      <c r="E818" s="3781"/>
      <c r="F818" s="2976"/>
      <c r="G818" s="866"/>
      <c r="H818" s="2151"/>
      <c r="I818" s="4723"/>
    </row>
    <row r="819" spans="1:9">
      <c r="A819" s="4757"/>
      <c r="B819" s="4126"/>
      <c r="C819" s="1718" t="s">
        <v>18536</v>
      </c>
      <c r="D819" s="3759">
        <v>5.5</v>
      </c>
      <c r="E819" s="3781"/>
      <c r="F819" s="2976"/>
      <c r="G819" s="866"/>
      <c r="H819" s="2151"/>
      <c r="I819" s="4749"/>
    </row>
    <row r="820" spans="1:9" ht="15" customHeight="1">
      <c r="A820" s="4755">
        <v>422</v>
      </c>
      <c r="B820" s="4447" t="s">
        <v>18537</v>
      </c>
      <c r="C820" s="3101" t="s">
        <v>18339</v>
      </c>
      <c r="D820" s="3759">
        <v>123</v>
      </c>
      <c r="E820" s="3779"/>
      <c r="F820" s="2151">
        <v>1</v>
      </c>
      <c r="G820" s="866">
        <v>0</v>
      </c>
      <c r="H820" s="2151">
        <v>1</v>
      </c>
      <c r="I820" s="4731" t="s">
        <v>18538</v>
      </c>
    </row>
    <row r="821" spans="1:9" ht="38.25">
      <c r="A821" s="4756"/>
      <c r="B821" s="4125"/>
      <c r="C821" s="3101" t="s">
        <v>18539</v>
      </c>
      <c r="D821" s="3759">
        <v>46</v>
      </c>
      <c r="E821" s="3779"/>
      <c r="F821" s="2976"/>
      <c r="G821" s="866"/>
      <c r="H821" s="2151"/>
      <c r="I821" s="4723"/>
    </row>
    <row r="822" spans="1:9" ht="25.5">
      <c r="A822" s="4756"/>
      <c r="B822" s="4125"/>
      <c r="C822" s="3101" t="s">
        <v>18540</v>
      </c>
      <c r="D822" s="3759">
        <v>72</v>
      </c>
      <c r="E822" s="3779"/>
      <c r="F822" s="2976"/>
      <c r="G822" s="866"/>
      <c r="H822" s="2151"/>
      <c r="I822" s="4723"/>
    </row>
    <row r="823" spans="1:9" ht="25.5">
      <c r="A823" s="4756"/>
      <c r="B823" s="4125"/>
      <c r="C823" s="3091" t="s">
        <v>18541</v>
      </c>
      <c r="D823" s="3106">
        <v>5</v>
      </c>
      <c r="E823" s="3782"/>
      <c r="F823" s="3765"/>
      <c r="G823" s="3766"/>
      <c r="H823" s="3760"/>
      <c r="I823" s="4723"/>
    </row>
    <row r="824" spans="1:9" ht="15" customHeight="1">
      <c r="A824" s="4755">
        <v>423</v>
      </c>
      <c r="B824" s="4447" t="s">
        <v>18542</v>
      </c>
      <c r="C824" s="3100" t="s">
        <v>18543</v>
      </c>
      <c r="D824" s="3759">
        <v>276.8</v>
      </c>
      <c r="E824" s="3779"/>
      <c r="F824" s="2976">
        <v>1</v>
      </c>
      <c r="G824" s="866">
        <v>1</v>
      </c>
      <c r="H824" s="2151">
        <v>1</v>
      </c>
      <c r="I824" s="4731" t="s">
        <v>18544</v>
      </c>
    </row>
    <row r="825" spans="1:9" ht="25.5">
      <c r="A825" s="4756"/>
      <c r="B825" s="4125"/>
      <c r="C825" s="862" t="s">
        <v>18545</v>
      </c>
      <c r="D825" s="3783">
        <v>165</v>
      </c>
      <c r="E825" s="3779"/>
      <c r="F825" s="2976"/>
      <c r="G825" s="866"/>
      <c r="H825" s="2151"/>
      <c r="I825" s="4723"/>
    </row>
    <row r="826" spans="1:9" ht="25.5">
      <c r="A826" s="4756"/>
      <c r="B826" s="4125"/>
      <c r="C826" s="862" t="s">
        <v>18546</v>
      </c>
      <c r="D826" s="3784">
        <v>111.8</v>
      </c>
      <c r="E826" s="3779"/>
      <c r="F826" s="2976"/>
      <c r="G826" s="866"/>
      <c r="H826" s="2151"/>
      <c r="I826" s="4723"/>
    </row>
    <row r="827" spans="1:9" ht="102">
      <c r="A827" s="4757"/>
      <c r="B827" s="4126"/>
      <c r="C827" s="862" t="s">
        <v>18547</v>
      </c>
      <c r="D827" s="3784">
        <v>12</v>
      </c>
      <c r="E827" s="3779"/>
      <c r="F827" s="3765"/>
      <c r="G827" s="3766"/>
      <c r="H827" s="3760"/>
      <c r="I827" s="4749"/>
    </row>
    <row r="828" spans="1:9" ht="25.5">
      <c r="A828" s="4762">
        <v>424</v>
      </c>
      <c r="B828" s="4501" t="s">
        <v>18548</v>
      </c>
      <c r="C828" s="3284" t="s">
        <v>18227</v>
      </c>
      <c r="D828" s="3284">
        <v>24</v>
      </c>
      <c r="E828" s="3785"/>
      <c r="F828" s="3786">
        <v>299998</v>
      </c>
      <c r="G828" s="866"/>
      <c r="H828" s="3786">
        <v>299998</v>
      </c>
      <c r="I828" s="4731" t="s">
        <v>18549</v>
      </c>
    </row>
    <row r="829" spans="1:9" ht="38.25">
      <c r="A829" s="4762"/>
      <c r="B829" s="4501"/>
      <c r="C829" s="3787" t="s">
        <v>18550</v>
      </c>
      <c r="D829" s="3787" t="s">
        <v>2359</v>
      </c>
      <c r="E829" s="3785"/>
      <c r="F829" s="3788">
        <v>269171</v>
      </c>
      <c r="G829" s="866"/>
      <c r="H829" s="3788">
        <v>269171</v>
      </c>
      <c r="I829" s="4723"/>
    </row>
    <row r="830" spans="1:9" ht="25.5">
      <c r="A830" s="4762"/>
      <c r="B830" s="4501"/>
      <c r="C830" s="3787" t="s">
        <v>18551</v>
      </c>
      <c r="D830" s="3787">
        <v>24</v>
      </c>
      <c r="E830" s="3785"/>
      <c r="F830" s="3788" t="s">
        <v>18552</v>
      </c>
      <c r="G830" s="866"/>
      <c r="H830" s="3788" t="s">
        <v>18552</v>
      </c>
      <c r="I830" s="4749"/>
    </row>
    <row r="831" spans="1:9" ht="38.25">
      <c r="A831" s="3789">
        <v>425</v>
      </c>
      <c r="B831" s="3100" t="s">
        <v>18553</v>
      </c>
      <c r="C831" s="3790" t="s">
        <v>18098</v>
      </c>
      <c r="D831" s="3286">
        <v>60</v>
      </c>
      <c r="E831" s="3106" t="s">
        <v>18554</v>
      </c>
      <c r="F831" s="3791">
        <v>299967</v>
      </c>
      <c r="G831" s="3792"/>
      <c r="H831" s="3793">
        <v>299967</v>
      </c>
      <c r="I831" s="3091" t="s">
        <v>18549</v>
      </c>
    </row>
    <row r="832" spans="1:9" ht="26.25">
      <c r="A832" s="4762">
        <v>426</v>
      </c>
      <c r="B832" s="4501" t="s">
        <v>18555</v>
      </c>
      <c r="C832" s="1028" t="s">
        <v>18227</v>
      </c>
      <c r="D832" s="1433"/>
      <c r="E832" s="3785"/>
      <c r="F832" s="3786">
        <v>100000</v>
      </c>
      <c r="G832" s="866"/>
      <c r="H832" s="3786">
        <v>100000</v>
      </c>
      <c r="I832" s="4763" t="s">
        <v>18549</v>
      </c>
    </row>
    <row r="833" spans="1:9">
      <c r="A833" s="4762"/>
      <c r="B833" s="4501"/>
      <c r="C833" s="3787" t="s">
        <v>18098</v>
      </c>
      <c r="D833" s="3794">
        <v>34</v>
      </c>
      <c r="E833" s="3785"/>
      <c r="F833" s="3788">
        <v>54700</v>
      </c>
      <c r="G833" s="866"/>
      <c r="H833" s="3788">
        <v>54700</v>
      </c>
      <c r="I833" s="4763"/>
    </row>
    <row r="834" spans="1:9" ht="25.5">
      <c r="A834" s="4762"/>
      <c r="B834" s="4501"/>
      <c r="C834" s="3787" t="s">
        <v>18556</v>
      </c>
      <c r="D834" s="3787">
        <v>9</v>
      </c>
      <c r="E834" s="3785"/>
      <c r="F834" s="3788" t="s">
        <v>18557</v>
      </c>
      <c r="G834" s="866"/>
      <c r="H834" s="3788" t="s">
        <v>18557</v>
      </c>
      <c r="I834" s="4763"/>
    </row>
    <row r="835" spans="1:9" ht="38.25">
      <c r="A835" s="4762"/>
      <c r="B835" s="4501"/>
      <c r="C835" s="3787" t="s">
        <v>18558</v>
      </c>
      <c r="D835" s="3787">
        <v>25</v>
      </c>
      <c r="E835" s="3785"/>
      <c r="F835" s="3788" t="s">
        <v>18559</v>
      </c>
      <c r="G835" s="866"/>
      <c r="H835" s="3788" t="s">
        <v>18559</v>
      </c>
      <c r="I835" s="4763"/>
    </row>
    <row r="836" spans="1:9" ht="25.5">
      <c r="A836" s="4762"/>
      <c r="B836" s="4501"/>
      <c r="C836" s="3787" t="s">
        <v>18560</v>
      </c>
      <c r="D836" s="1433"/>
      <c r="E836" s="3785">
        <v>1</v>
      </c>
      <c r="F836" s="3795" t="s">
        <v>18561</v>
      </c>
      <c r="G836" s="3766"/>
      <c r="H836" s="3795" t="s">
        <v>18561</v>
      </c>
      <c r="I836" s="4763"/>
    </row>
    <row r="837" spans="1:9" ht="25.5">
      <c r="A837" s="4762">
        <v>427</v>
      </c>
      <c r="B837" s="4501" t="s">
        <v>18562</v>
      </c>
      <c r="C837" s="3284" t="s">
        <v>18227</v>
      </c>
      <c r="D837" s="3284">
        <v>105</v>
      </c>
      <c r="E837" s="3785"/>
      <c r="F837" s="3796">
        <v>599852.63</v>
      </c>
      <c r="G837" s="1027"/>
      <c r="H837" s="3796">
        <v>599852.63</v>
      </c>
      <c r="I837" s="4764" t="s">
        <v>18549</v>
      </c>
    </row>
    <row r="838" spans="1:9" ht="38.25">
      <c r="A838" s="4762"/>
      <c r="B838" s="4501"/>
      <c r="C838" s="3797" t="s">
        <v>18563</v>
      </c>
      <c r="D838" s="3759"/>
      <c r="E838" s="3785"/>
      <c r="F838" s="3798">
        <v>74852.63</v>
      </c>
      <c r="G838" s="866"/>
      <c r="H838" s="3798">
        <v>74852.63</v>
      </c>
      <c r="I838" s="4765"/>
    </row>
    <row r="839" spans="1:9">
      <c r="A839" s="4762"/>
      <c r="B839" s="4501"/>
      <c r="C839" s="3797" t="s">
        <v>18564</v>
      </c>
      <c r="D839" s="3759"/>
      <c r="E839" s="3785">
        <v>35</v>
      </c>
      <c r="F839" s="3798" t="s">
        <v>18565</v>
      </c>
      <c r="G839" s="866"/>
      <c r="H839" s="3798" t="s">
        <v>18565</v>
      </c>
      <c r="I839" s="4765"/>
    </row>
    <row r="840" spans="1:9">
      <c r="A840" s="4762"/>
      <c r="B840" s="4501"/>
      <c r="C840" s="3103" t="s">
        <v>18566</v>
      </c>
      <c r="D840" s="3759"/>
      <c r="E840" s="3785">
        <v>105</v>
      </c>
      <c r="F840" s="3798" t="s">
        <v>18567</v>
      </c>
      <c r="G840" s="866"/>
      <c r="H840" s="3798" t="s">
        <v>18567</v>
      </c>
      <c r="I840" s="4766"/>
    </row>
    <row r="841" spans="1:9" ht="25.5">
      <c r="A841" s="4755">
        <v>428</v>
      </c>
      <c r="B841" s="4447" t="s">
        <v>18568</v>
      </c>
      <c r="C841" s="3799" t="s">
        <v>18569</v>
      </c>
      <c r="D841" s="3759"/>
      <c r="E841" s="3785"/>
      <c r="F841" s="3786">
        <v>12544475.43</v>
      </c>
      <c r="G841" s="866"/>
      <c r="H841" s="3786">
        <v>12544475.43</v>
      </c>
      <c r="I841" s="4731" t="s">
        <v>18570</v>
      </c>
    </row>
    <row r="842" spans="1:9">
      <c r="A842" s="4756"/>
      <c r="B842" s="4125"/>
      <c r="C842" s="3103" t="s">
        <v>18125</v>
      </c>
      <c r="D842" s="3759"/>
      <c r="E842" s="3785">
        <v>13</v>
      </c>
      <c r="F842" s="3798">
        <v>738085.98</v>
      </c>
      <c r="G842" s="866"/>
      <c r="H842" s="3798">
        <v>738085.98</v>
      </c>
      <c r="I842" s="4723"/>
    </row>
    <row r="843" spans="1:9" ht="25.5">
      <c r="A843" s="4756"/>
      <c r="B843" s="4125"/>
      <c r="C843" s="3103" t="s">
        <v>18571</v>
      </c>
      <c r="D843" s="3284">
        <v>225.51</v>
      </c>
      <c r="E843" s="3785"/>
      <c r="F843" s="3798">
        <v>827129.96</v>
      </c>
      <c r="G843" s="866"/>
      <c r="H843" s="3798">
        <v>827129.96</v>
      </c>
      <c r="I843" s="4723"/>
    </row>
    <row r="844" spans="1:9">
      <c r="A844" s="4756"/>
      <c r="B844" s="4125"/>
      <c r="C844" s="3103" t="s">
        <v>18572</v>
      </c>
      <c r="D844" s="3759"/>
      <c r="E844" s="3785">
        <v>26</v>
      </c>
      <c r="F844" s="3798">
        <v>8806470.7100000009</v>
      </c>
      <c r="G844" s="866"/>
      <c r="H844" s="3798">
        <v>8806470.7100000009</v>
      </c>
      <c r="I844" s="4723"/>
    </row>
    <row r="845" spans="1:9">
      <c r="A845" s="4757"/>
      <c r="B845" s="4126"/>
      <c r="C845" s="3103" t="s">
        <v>18573</v>
      </c>
      <c r="D845" s="3759"/>
      <c r="E845" s="3785">
        <v>44</v>
      </c>
      <c r="F845" s="3798">
        <v>2172788.7799999998</v>
      </c>
      <c r="G845" s="866"/>
      <c r="H845" s="3798">
        <v>2172788.7799999998</v>
      </c>
      <c r="I845" s="4749"/>
    </row>
    <row r="846" spans="1:9" ht="38.25">
      <c r="A846" s="4762">
        <v>429</v>
      </c>
      <c r="B846" s="4501" t="s">
        <v>18574</v>
      </c>
      <c r="C846" s="3761" t="s">
        <v>18575</v>
      </c>
      <c r="D846" s="3759"/>
      <c r="E846" s="3779"/>
      <c r="F846" s="3786">
        <v>2</v>
      </c>
      <c r="G846" s="1027"/>
      <c r="H846" s="3786">
        <v>2</v>
      </c>
      <c r="I846" s="4714" t="s">
        <v>18576</v>
      </c>
    </row>
    <row r="847" spans="1:9">
      <c r="A847" s="4762"/>
      <c r="B847" s="4501"/>
      <c r="C847" s="862" t="s">
        <v>18577</v>
      </c>
      <c r="D847" s="3284">
        <v>826.2</v>
      </c>
      <c r="E847" s="3779"/>
      <c r="F847" s="3788">
        <v>1</v>
      </c>
      <c r="G847" s="866"/>
      <c r="H847" s="3788">
        <v>1</v>
      </c>
      <c r="I847" s="4714"/>
    </row>
    <row r="848" spans="1:9">
      <c r="A848" s="4762"/>
      <c r="B848" s="4501"/>
      <c r="C848" s="3090" t="s">
        <v>18578</v>
      </c>
      <c r="D848" s="3759">
        <v>1</v>
      </c>
      <c r="E848" s="3779"/>
      <c r="F848" s="3788">
        <v>1</v>
      </c>
      <c r="G848" s="866"/>
      <c r="H848" s="3788">
        <v>1</v>
      </c>
      <c r="I848" s="4714"/>
    </row>
    <row r="849" spans="1:9" ht="38.25">
      <c r="A849" s="4762">
        <v>430</v>
      </c>
      <c r="B849" s="4501" t="s">
        <v>18579</v>
      </c>
      <c r="C849" s="3761" t="s">
        <v>18575</v>
      </c>
      <c r="D849" s="3106"/>
      <c r="E849" s="3779"/>
      <c r="F849" s="3786">
        <v>7</v>
      </c>
      <c r="G849" s="1027"/>
      <c r="H849" s="3786">
        <v>7</v>
      </c>
      <c r="I849" s="4731" t="s">
        <v>18580</v>
      </c>
    </row>
    <row r="850" spans="1:9">
      <c r="A850" s="4762"/>
      <c r="B850" s="4501"/>
      <c r="C850" s="3800" t="s">
        <v>18577</v>
      </c>
      <c r="D850" s="3284">
        <v>1504.1</v>
      </c>
      <c r="E850" s="3781"/>
      <c r="F850" s="3788">
        <v>1</v>
      </c>
      <c r="G850" s="866"/>
      <c r="H850" s="3788">
        <v>1</v>
      </c>
      <c r="I850" s="4723"/>
    </row>
    <row r="851" spans="1:9">
      <c r="A851" s="4762"/>
      <c r="B851" s="4501"/>
      <c r="C851" s="862" t="s">
        <v>18581</v>
      </c>
      <c r="D851" s="1433"/>
      <c r="E851" s="3779">
        <v>1</v>
      </c>
      <c r="F851" s="3788">
        <v>1</v>
      </c>
      <c r="G851" s="866"/>
      <c r="H851" s="3788">
        <v>1</v>
      </c>
      <c r="I851" s="4723"/>
    </row>
    <row r="852" spans="1:9">
      <c r="A852" s="4762"/>
      <c r="B852" s="4501"/>
      <c r="C852" s="862" t="s">
        <v>18582</v>
      </c>
      <c r="D852" s="1433"/>
      <c r="E852" s="3779">
        <v>2</v>
      </c>
      <c r="F852" s="3788">
        <v>1</v>
      </c>
      <c r="G852" s="866"/>
      <c r="H852" s="3788">
        <v>1</v>
      </c>
      <c r="I852" s="4723"/>
    </row>
    <row r="853" spans="1:9">
      <c r="A853" s="4762"/>
      <c r="B853" s="4501"/>
      <c r="C853" s="3800" t="s">
        <v>18583</v>
      </c>
      <c r="D853" s="3759">
        <v>1</v>
      </c>
      <c r="E853" s="3781"/>
      <c r="F853" s="3788">
        <v>1</v>
      </c>
      <c r="G853" s="866"/>
      <c r="H853" s="3788">
        <v>1</v>
      </c>
      <c r="I853" s="4723"/>
    </row>
    <row r="854" spans="1:9">
      <c r="A854" s="4762"/>
      <c r="B854" s="4501"/>
      <c r="C854" s="3800" t="s">
        <v>18584</v>
      </c>
      <c r="D854" s="3759">
        <v>1</v>
      </c>
      <c r="E854" s="3781"/>
      <c r="F854" s="3788">
        <v>1</v>
      </c>
      <c r="G854" s="866"/>
      <c r="H854" s="3788">
        <v>1</v>
      </c>
      <c r="I854" s="4723"/>
    </row>
    <row r="855" spans="1:9">
      <c r="A855" s="4762"/>
      <c r="B855" s="4501"/>
      <c r="C855" s="3800" t="s">
        <v>18585</v>
      </c>
      <c r="D855" s="3759">
        <v>1</v>
      </c>
      <c r="E855" s="3781"/>
      <c r="F855" s="3788">
        <v>1</v>
      </c>
      <c r="G855" s="866"/>
      <c r="H855" s="3788">
        <v>1</v>
      </c>
      <c r="I855" s="4723"/>
    </row>
    <row r="856" spans="1:9">
      <c r="A856" s="4762"/>
      <c r="B856" s="4501"/>
      <c r="C856" s="3800" t="s">
        <v>18586</v>
      </c>
      <c r="D856" s="3759"/>
      <c r="E856" s="3781">
        <v>4</v>
      </c>
      <c r="F856" s="3788">
        <v>1</v>
      </c>
      <c r="G856" s="866"/>
      <c r="H856" s="3788">
        <v>1</v>
      </c>
      <c r="I856" s="4749"/>
    </row>
    <row r="857" spans="1:9" ht="38.25">
      <c r="A857" s="4762">
        <v>431</v>
      </c>
      <c r="B857" s="4501" t="s">
        <v>18587</v>
      </c>
      <c r="C857" s="3761" t="s">
        <v>18588</v>
      </c>
      <c r="D857" s="3106"/>
      <c r="E857" s="3779"/>
      <c r="F857" s="3801">
        <v>2</v>
      </c>
      <c r="G857" s="3802"/>
      <c r="H857" s="3801">
        <v>2</v>
      </c>
      <c r="I857" s="4714" t="s">
        <v>18589</v>
      </c>
    </row>
    <row r="858" spans="1:9">
      <c r="A858" s="4762"/>
      <c r="B858" s="4501"/>
      <c r="C858" s="3800" t="s">
        <v>18577</v>
      </c>
      <c r="D858" s="3284">
        <v>103.4</v>
      </c>
      <c r="E858" s="3781"/>
      <c r="F858" s="3803">
        <v>1</v>
      </c>
      <c r="G858" s="3804"/>
      <c r="H858" s="3803">
        <v>1</v>
      </c>
      <c r="I858" s="4714"/>
    </row>
    <row r="859" spans="1:9" ht="25.5">
      <c r="A859" s="4762"/>
      <c r="B859" s="4501"/>
      <c r="C859" s="3800" t="s">
        <v>18590</v>
      </c>
      <c r="D859" s="3759"/>
      <c r="E859" s="3781">
        <v>1</v>
      </c>
      <c r="F859" s="3803">
        <v>1</v>
      </c>
      <c r="G859" s="3804"/>
      <c r="H859" s="3803">
        <v>1</v>
      </c>
      <c r="I859" s="4714"/>
    </row>
    <row r="860" spans="1:9" ht="25.5">
      <c r="A860" s="4762">
        <v>432</v>
      </c>
      <c r="B860" s="4501" t="s">
        <v>18591</v>
      </c>
      <c r="C860" s="3761" t="s">
        <v>18227</v>
      </c>
      <c r="D860" s="3106"/>
      <c r="E860" s="3779"/>
      <c r="F860" s="3801">
        <v>2</v>
      </c>
      <c r="G860" s="3804"/>
      <c r="H860" s="3803"/>
      <c r="I860" s="4731" t="s">
        <v>18592</v>
      </c>
    </row>
    <row r="861" spans="1:9">
      <c r="A861" s="4762"/>
      <c r="B861" s="4501"/>
      <c r="C861" s="3800" t="s">
        <v>18593</v>
      </c>
      <c r="D861" s="3284">
        <v>30.5</v>
      </c>
      <c r="E861" s="3781"/>
      <c r="F861" s="3803">
        <v>1</v>
      </c>
      <c r="G861" s="3804"/>
      <c r="H861" s="3803"/>
      <c r="I861" s="4723"/>
    </row>
    <row r="862" spans="1:9" ht="25.5">
      <c r="A862" s="4762"/>
      <c r="B862" s="4501"/>
      <c r="C862" s="3800" t="s">
        <v>18594</v>
      </c>
      <c r="D862" s="3759">
        <v>1</v>
      </c>
      <c r="E862" s="3781"/>
      <c r="F862" s="3803">
        <v>1</v>
      </c>
      <c r="G862" s="3804"/>
      <c r="H862" s="3803"/>
      <c r="I862" s="4749"/>
    </row>
    <row r="863" spans="1:9" ht="38.25">
      <c r="A863" s="4762">
        <v>433</v>
      </c>
      <c r="B863" s="4501" t="s">
        <v>18595</v>
      </c>
      <c r="C863" s="3761" t="s">
        <v>18588</v>
      </c>
      <c r="D863" s="3759"/>
      <c r="E863" s="3779"/>
      <c r="F863" s="3801">
        <v>2</v>
      </c>
      <c r="G863" s="3804"/>
      <c r="H863" s="3803"/>
      <c r="I863" s="4731" t="s">
        <v>18596</v>
      </c>
    </row>
    <row r="864" spans="1:9">
      <c r="A864" s="4762"/>
      <c r="B864" s="4501"/>
      <c r="C864" s="862" t="s">
        <v>18593</v>
      </c>
      <c r="D864" s="3284">
        <v>55.6</v>
      </c>
      <c r="E864" s="3779"/>
      <c r="F864" s="3803">
        <v>1</v>
      </c>
      <c r="G864" s="3804"/>
      <c r="H864" s="3803"/>
      <c r="I864" s="4723"/>
    </row>
    <row r="865" spans="1:9">
      <c r="A865" s="4762"/>
      <c r="B865" s="4501"/>
      <c r="C865" s="862" t="s">
        <v>18597</v>
      </c>
      <c r="D865" s="3759">
        <v>1</v>
      </c>
      <c r="E865" s="3779"/>
      <c r="F865" s="3803">
        <v>1</v>
      </c>
      <c r="G865" s="3804"/>
      <c r="H865" s="3803"/>
      <c r="I865" s="4749"/>
    </row>
    <row r="866" spans="1:9" ht="51">
      <c r="A866" s="3444">
        <v>434</v>
      </c>
      <c r="B866" s="3113" t="s">
        <v>18598</v>
      </c>
      <c r="C866" s="861" t="s">
        <v>18599</v>
      </c>
      <c r="D866" s="3284">
        <v>181.5</v>
      </c>
      <c r="E866" s="3779"/>
      <c r="F866" s="3803">
        <v>1</v>
      </c>
      <c r="G866" s="3804"/>
      <c r="H866" s="3803"/>
      <c r="I866" s="58" t="s">
        <v>18600</v>
      </c>
    </row>
    <row r="867" spans="1:9" ht="38.25">
      <c r="A867" s="4762">
        <v>435</v>
      </c>
      <c r="B867" s="4501" t="s">
        <v>18601</v>
      </c>
      <c r="C867" s="3761" t="s">
        <v>18602</v>
      </c>
      <c r="D867" s="3284">
        <v>96.5</v>
      </c>
      <c r="E867" s="3779"/>
      <c r="F867" s="3803">
        <v>1</v>
      </c>
      <c r="G867" s="3804"/>
      <c r="H867" s="3803"/>
      <c r="I867" s="4731" t="s">
        <v>18603</v>
      </c>
    </row>
    <row r="868" spans="1:9">
      <c r="A868" s="4762"/>
      <c r="B868" s="4501"/>
      <c r="C868" s="862" t="s">
        <v>18604</v>
      </c>
      <c r="D868" s="3759">
        <v>1</v>
      </c>
      <c r="E868" s="3779"/>
      <c r="F868" s="3803">
        <v>1</v>
      </c>
      <c r="G868" s="3804"/>
      <c r="H868" s="3803"/>
      <c r="I868" s="4749"/>
    </row>
    <row r="869" spans="1:9" ht="25.5">
      <c r="A869" s="3444">
        <v>436</v>
      </c>
      <c r="B869" s="3113" t="s">
        <v>18605</v>
      </c>
      <c r="C869" s="3761" t="s">
        <v>18606</v>
      </c>
      <c r="D869" s="3284">
        <v>35</v>
      </c>
      <c r="E869" s="3779"/>
      <c r="F869" s="3803">
        <v>409265</v>
      </c>
      <c r="G869" s="3804"/>
      <c r="H869" s="3803"/>
      <c r="I869" s="58" t="s">
        <v>18607</v>
      </c>
    </row>
    <row r="870" spans="1:9">
      <c r="A870" s="3805"/>
      <c r="B870" s="3805"/>
      <c r="C870" s="3806"/>
      <c r="D870" s="3807"/>
      <c r="E870" s="3808"/>
      <c r="F870" s="3809"/>
      <c r="G870" s="3810"/>
      <c r="H870" s="3809"/>
      <c r="I870" s="3811"/>
    </row>
    <row r="871" spans="1:9">
      <c r="D871" s="3812"/>
      <c r="F871" s="3813"/>
    </row>
    <row r="872" spans="1:9">
      <c r="D872" s="3812"/>
      <c r="F872" s="3813"/>
    </row>
    <row r="873" spans="1:9">
      <c r="D873" s="3812"/>
      <c r="F873" s="3813"/>
    </row>
    <row r="874" spans="1:9">
      <c r="D874" s="3812"/>
      <c r="F874" s="3813"/>
    </row>
    <row r="875" spans="1:9">
      <c r="D875" s="3812"/>
      <c r="F875" s="3813"/>
    </row>
    <row r="876" spans="1:9">
      <c r="D876" s="3812"/>
      <c r="F876" s="3813"/>
    </row>
    <row r="877" spans="1:9">
      <c r="D877" s="3812"/>
      <c r="F877" s="3813"/>
    </row>
    <row r="878" spans="1:9">
      <c r="D878" s="3812"/>
      <c r="F878" s="3813"/>
    </row>
    <row r="879" spans="1:9">
      <c r="D879" s="3812"/>
      <c r="F879" s="3813"/>
    </row>
  </sheetData>
  <mergeCells count="424">
    <mergeCell ref="A863:A865"/>
    <mergeCell ref="B863:B865"/>
    <mergeCell ref="I863:I865"/>
    <mergeCell ref="A867:A868"/>
    <mergeCell ref="B867:B868"/>
    <mergeCell ref="I867:I868"/>
    <mergeCell ref="A857:A859"/>
    <mergeCell ref="B857:B859"/>
    <mergeCell ref="I857:I859"/>
    <mergeCell ref="A860:A862"/>
    <mergeCell ref="B860:B862"/>
    <mergeCell ref="I860:I862"/>
    <mergeCell ref="A846:A848"/>
    <mergeCell ref="B846:B848"/>
    <mergeCell ref="I846:I848"/>
    <mergeCell ref="A849:A856"/>
    <mergeCell ref="B849:B856"/>
    <mergeCell ref="I849:I856"/>
    <mergeCell ref="A837:A840"/>
    <mergeCell ref="B837:B840"/>
    <mergeCell ref="I837:I840"/>
    <mergeCell ref="A841:A845"/>
    <mergeCell ref="B841:B845"/>
    <mergeCell ref="I841:I845"/>
    <mergeCell ref="A828:A830"/>
    <mergeCell ref="B828:B830"/>
    <mergeCell ref="I828:I830"/>
    <mergeCell ref="A832:A836"/>
    <mergeCell ref="B832:B836"/>
    <mergeCell ref="I832:I836"/>
    <mergeCell ref="A820:A823"/>
    <mergeCell ref="B820:B823"/>
    <mergeCell ref="I820:I823"/>
    <mergeCell ref="A824:A827"/>
    <mergeCell ref="B824:B827"/>
    <mergeCell ref="I824:I827"/>
    <mergeCell ref="A805:A814"/>
    <mergeCell ref="B805:B814"/>
    <mergeCell ref="I805:I814"/>
    <mergeCell ref="A816:A819"/>
    <mergeCell ref="B816:B819"/>
    <mergeCell ref="I816:I819"/>
    <mergeCell ref="I791:I792"/>
    <mergeCell ref="I793:I795"/>
    <mergeCell ref="I796:I799"/>
    <mergeCell ref="A801:A804"/>
    <mergeCell ref="B801:B804"/>
    <mergeCell ref="I801:I804"/>
    <mergeCell ref="I775:I777"/>
    <mergeCell ref="I778:I780"/>
    <mergeCell ref="I781:I782"/>
    <mergeCell ref="I783:I785"/>
    <mergeCell ref="I786:I787"/>
    <mergeCell ref="I788:I790"/>
    <mergeCell ref="I757:I758"/>
    <mergeCell ref="I759:I762"/>
    <mergeCell ref="I763:I766"/>
    <mergeCell ref="I767:I771"/>
    <mergeCell ref="I772:I774"/>
    <mergeCell ref="I736:I739"/>
    <mergeCell ref="I740:I744"/>
    <mergeCell ref="I745:I746"/>
    <mergeCell ref="I747:I750"/>
    <mergeCell ref="I751:I752"/>
    <mergeCell ref="I753:I756"/>
    <mergeCell ref="I720:I721"/>
    <mergeCell ref="I722:I723"/>
    <mergeCell ref="I724:I727"/>
    <mergeCell ref="I728:I731"/>
    <mergeCell ref="I733:I735"/>
    <mergeCell ref="I699:I700"/>
    <mergeCell ref="I701:I705"/>
    <mergeCell ref="I706:I709"/>
    <mergeCell ref="I711:I713"/>
    <mergeCell ref="I714:I716"/>
    <mergeCell ref="I717:I719"/>
    <mergeCell ref="I675:I677"/>
    <mergeCell ref="I678:I682"/>
    <mergeCell ref="I683:I686"/>
    <mergeCell ref="I687:I690"/>
    <mergeCell ref="I691:I696"/>
    <mergeCell ref="I697:I698"/>
    <mergeCell ref="I661:I662"/>
    <mergeCell ref="I663:I665"/>
    <mergeCell ref="I666:I667"/>
    <mergeCell ref="I668:I670"/>
    <mergeCell ref="I671:I672"/>
    <mergeCell ref="I673:I674"/>
    <mergeCell ref="I641:I644"/>
    <mergeCell ref="I645:I647"/>
    <mergeCell ref="I648:I652"/>
    <mergeCell ref="I653:I654"/>
    <mergeCell ref="I655:I657"/>
    <mergeCell ref="I658:I660"/>
    <mergeCell ref="A625:A630"/>
    <mergeCell ref="I625:I630"/>
    <mergeCell ref="A631:A633"/>
    <mergeCell ref="I631:I633"/>
    <mergeCell ref="I634:I637"/>
    <mergeCell ref="I638:I640"/>
    <mergeCell ref="A619:A621"/>
    <mergeCell ref="B619:B621"/>
    <mergeCell ref="F619:F621"/>
    <mergeCell ref="G619:G621"/>
    <mergeCell ref="H619:H621"/>
    <mergeCell ref="I619:I621"/>
    <mergeCell ref="A615:A618"/>
    <mergeCell ref="B615:B618"/>
    <mergeCell ref="F615:F618"/>
    <mergeCell ref="G615:G618"/>
    <mergeCell ref="H615:H618"/>
    <mergeCell ref="I615:I618"/>
    <mergeCell ref="A611:A614"/>
    <mergeCell ref="B611:B614"/>
    <mergeCell ref="F611:F614"/>
    <mergeCell ref="G611:G614"/>
    <mergeCell ref="H611:H614"/>
    <mergeCell ref="I611:I614"/>
    <mergeCell ref="A609:A610"/>
    <mergeCell ref="B609:B610"/>
    <mergeCell ref="F609:F610"/>
    <mergeCell ref="G609:G610"/>
    <mergeCell ref="H609:H610"/>
    <mergeCell ref="I609:I610"/>
    <mergeCell ref="A605:A608"/>
    <mergeCell ref="B605:B608"/>
    <mergeCell ref="F605:F608"/>
    <mergeCell ref="G605:G608"/>
    <mergeCell ref="H605:H608"/>
    <mergeCell ref="I605:I608"/>
    <mergeCell ref="A599:A604"/>
    <mergeCell ref="B599:B604"/>
    <mergeCell ref="F599:F604"/>
    <mergeCell ref="G599:G604"/>
    <mergeCell ref="H599:H604"/>
    <mergeCell ref="I599:I604"/>
    <mergeCell ref="A593:A598"/>
    <mergeCell ref="B593:B598"/>
    <mergeCell ref="F593:F598"/>
    <mergeCell ref="G593:G598"/>
    <mergeCell ref="H593:H598"/>
    <mergeCell ref="I593:I598"/>
    <mergeCell ref="A588:A592"/>
    <mergeCell ref="B588:B592"/>
    <mergeCell ref="F588:F592"/>
    <mergeCell ref="G588:G592"/>
    <mergeCell ref="H588:H592"/>
    <mergeCell ref="I588:I592"/>
    <mergeCell ref="A583:A587"/>
    <mergeCell ref="B583:B587"/>
    <mergeCell ref="F583:F587"/>
    <mergeCell ref="G583:G587"/>
    <mergeCell ref="H583:H587"/>
    <mergeCell ref="I583:I587"/>
    <mergeCell ref="A580:A582"/>
    <mergeCell ref="B580:B582"/>
    <mergeCell ref="F580:F582"/>
    <mergeCell ref="G580:G582"/>
    <mergeCell ref="H580:H582"/>
    <mergeCell ref="I580:I582"/>
    <mergeCell ref="A574:A579"/>
    <mergeCell ref="B574:B579"/>
    <mergeCell ref="F574:F579"/>
    <mergeCell ref="G574:G579"/>
    <mergeCell ref="H574:H579"/>
    <mergeCell ref="I574:I579"/>
    <mergeCell ref="A570:A573"/>
    <mergeCell ref="B570:B573"/>
    <mergeCell ref="F570:F573"/>
    <mergeCell ref="G570:G573"/>
    <mergeCell ref="H570:H573"/>
    <mergeCell ref="I570:I573"/>
    <mergeCell ref="A566:A569"/>
    <mergeCell ref="B566:B569"/>
    <mergeCell ref="F566:F569"/>
    <mergeCell ref="G566:G569"/>
    <mergeCell ref="H566:H569"/>
    <mergeCell ref="I566:I569"/>
    <mergeCell ref="A563:A565"/>
    <mergeCell ref="B563:B565"/>
    <mergeCell ref="F563:F565"/>
    <mergeCell ref="G563:G565"/>
    <mergeCell ref="H563:H565"/>
    <mergeCell ref="I563:I565"/>
    <mergeCell ref="A560:A562"/>
    <mergeCell ref="B560:B562"/>
    <mergeCell ref="F560:F562"/>
    <mergeCell ref="G560:G562"/>
    <mergeCell ref="H560:H562"/>
    <mergeCell ref="I560:I562"/>
    <mergeCell ref="A557:A559"/>
    <mergeCell ref="B557:B559"/>
    <mergeCell ref="F557:F559"/>
    <mergeCell ref="G557:G559"/>
    <mergeCell ref="H557:H559"/>
    <mergeCell ref="I557:I559"/>
    <mergeCell ref="A552:A556"/>
    <mergeCell ref="B552:B556"/>
    <mergeCell ref="F552:F556"/>
    <mergeCell ref="G552:G556"/>
    <mergeCell ref="H552:H556"/>
    <mergeCell ref="I552:I556"/>
    <mergeCell ref="A547:A551"/>
    <mergeCell ref="B547:B551"/>
    <mergeCell ref="F547:F551"/>
    <mergeCell ref="G547:G551"/>
    <mergeCell ref="H547:H551"/>
    <mergeCell ref="I547:I551"/>
    <mergeCell ref="A544:A546"/>
    <mergeCell ref="B544:B546"/>
    <mergeCell ref="F544:F546"/>
    <mergeCell ref="G544:G546"/>
    <mergeCell ref="H544:H546"/>
    <mergeCell ref="I544:I546"/>
    <mergeCell ref="A540:A543"/>
    <mergeCell ref="B540:B543"/>
    <mergeCell ref="F540:F543"/>
    <mergeCell ref="G540:G543"/>
    <mergeCell ref="H540:H543"/>
    <mergeCell ref="I540:I543"/>
    <mergeCell ref="A537:A539"/>
    <mergeCell ref="B537:B539"/>
    <mergeCell ref="F537:F539"/>
    <mergeCell ref="G537:G539"/>
    <mergeCell ref="H537:H539"/>
    <mergeCell ref="I537:I539"/>
    <mergeCell ref="A532:A536"/>
    <mergeCell ref="B532:B536"/>
    <mergeCell ref="F532:F536"/>
    <mergeCell ref="G532:G536"/>
    <mergeCell ref="H532:H536"/>
    <mergeCell ref="I532:I536"/>
    <mergeCell ref="A530:A531"/>
    <mergeCell ref="B530:B531"/>
    <mergeCell ref="F530:F531"/>
    <mergeCell ref="G530:G531"/>
    <mergeCell ref="H530:H531"/>
    <mergeCell ref="I530:I531"/>
    <mergeCell ref="A526:A529"/>
    <mergeCell ref="B526:B529"/>
    <mergeCell ref="F526:F529"/>
    <mergeCell ref="G526:G529"/>
    <mergeCell ref="H526:H529"/>
    <mergeCell ref="I526:I529"/>
    <mergeCell ref="A519:A525"/>
    <mergeCell ref="B519:B525"/>
    <mergeCell ref="F519:F525"/>
    <mergeCell ref="G519:G525"/>
    <mergeCell ref="H519:H525"/>
    <mergeCell ref="I519:I525"/>
    <mergeCell ref="A516:A518"/>
    <mergeCell ref="B516:B518"/>
    <mergeCell ref="F516:F518"/>
    <mergeCell ref="G516:G518"/>
    <mergeCell ref="H516:H518"/>
    <mergeCell ref="I516:I518"/>
    <mergeCell ref="A509:A514"/>
    <mergeCell ref="B509:B514"/>
    <mergeCell ref="F509:F514"/>
    <mergeCell ref="G509:G514"/>
    <mergeCell ref="H509:H514"/>
    <mergeCell ref="I509:I514"/>
    <mergeCell ref="A499:A503"/>
    <mergeCell ref="B499:B503"/>
    <mergeCell ref="I499:I503"/>
    <mergeCell ref="A506:A508"/>
    <mergeCell ref="F506:F508"/>
    <mergeCell ref="G506:G508"/>
    <mergeCell ref="H506:H508"/>
    <mergeCell ref="I506:I508"/>
    <mergeCell ref="A491:A494"/>
    <mergeCell ref="B491:B494"/>
    <mergeCell ref="I491:I494"/>
    <mergeCell ref="A495:A498"/>
    <mergeCell ref="B495:B498"/>
    <mergeCell ref="I495:I498"/>
    <mergeCell ref="A483:A486"/>
    <mergeCell ref="B483:B486"/>
    <mergeCell ref="I483:I486"/>
    <mergeCell ref="A487:A490"/>
    <mergeCell ref="B487:B490"/>
    <mergeCell ref="I487:I490"/>
    <mergeCell ref="A476:A479"/>
    <mergeCell ref="B476:B479"/>
    <mergeCell ref="I476:I479"/>
    <mergeCell ref="A480:A482"/>
    <mergeCell ref="B480:B482"/>
    <mergeCell ref="I480:I482"/>
    <mergeCell ref="A466:A471"/>
    <mergeCell ref="B466:B471"/>
    <mergeCell ref="I466:I471"/>
    <mergeCell ref="A472:A475"/>
    <mergeCell ref="B472:B475"/>
    <mergeCell ref="I472:I475"/>
    <mergeCell ref="A458:A460"/>
    <mergeCell ref="B458:B460"/>
    <mergeCell ref="I458:I460"/>
    <mergeCell ref="A461:A465"/>
    <mergeCell ref="B461:B465"/>
    <mergeCell ref="I461:I465"/>
    <mergeCell ref="A451:A453"/>
    <mergeCell ref="B451:B453"/>
    <mergeCell ref="I451:I453"/>
    <mergeCell ref="A454:A457"/>
    <mergeCell ref="B454:B457"/>
    <mergeCell ref="I454:I457"/>
    <mergeCell ref="A445:A447"/>
    <mergeCell ref="B445:B447"/>
    <mergeCell ref="I445:I447"/>
    <mergeCell ref="A448:A450"/>
    <mergeCell ref="B448:B450"/>
    <mergeCell ref="I448:I450"/>
    <mergeCell ref="A438:A440"/>
    <mergeCell ref="B438:B440"/>
    <mergeCell ref="I438:I440"/>
    <mergeCell ref="A441:A444"/>
    <mergeCell ref="B441:B444"/>
    <mergeCell ref="I441:I444"/>
    <mergeCell ref="A432:A434"/>
    <mergeCell ref="B432:B434"/>
    <mergeCell ref="H432:H434"/>
    <mergeCell ref="I432:I434"/>
    <mergeCell ref="A435:A437"/>
    <mergeCell ref="B435:B437"/>
    <mergeCell ref="I435:I437"/>
    <mergeCell ref="A424:A427"/>
    <mergeCell ref="B424:B427"/>
    <mergeCell ref="I424:I427"/>
    <mergeCell ref="A428:A431"/>
    <mergeCell ref="B428:B431"/>
    <mergeCell ref="I428:I431"/>
    <mergeCell ref="A414:A415"/>
    <mergeCell ref="B414:B415"/>
    <mergeCell ref="I414:I415"/>
    <mergeCell ref="A417:A420"/>
    <mergeCell ref="I417:I420"/>
    <mergeCell ref="B418:B419"/>
    <mergeCell ref="A387:A401"/>
    <mergeCell ref="B387:B401"/>
    <mergeCell ref="I387:I401"/>
    <mergeCell ref="A403:A411"/>
    <mergeCell ref="B403:B411"/>
    <mergeCell ref="I403:I411"/>
    <mergeCell ref="B369:C369"/>
    <mergeCell ref="A373:A382"/>
    <mergeCell ref="B373:B382"/>
    <mergeCell ref="I373:I382"/>
    <mergeCell ref="A383:A385"/>
    <mergeCell ref="B383:B385"/>
    <mergeCell ref="I383:I385"/>
    <mergeCell ref="A363:A365"/>
    <mergeCell ref="B363:B365"/>
    <mergeCell ref="I363:I365"/>
    <mergeCell ref="A366:A368"/>
    <mergeCell ref="B366:B368"/>
    <mergeCell ref="I366:I368"/>
    <mergeCell ref="A357:A359"/>
    <mergeCell ref="B357:B359"/>
    <mergeCell ref="I357:I359"/>
    <mergeCell ref="A360:A362"/>
    <mergeCell ref="B360:B362"/>
    <mergeCell ref="I360:I362"/>
    <mergeCell ref="A351:A353"/>
    <mergeCell ref="B351:B353"/>
    <mergeCell ref="I351:I353"/>
    <mergeCell ref="A354:A356"/>
    <mergeCell ref="B354:B356"/>
    <mergeCell ref="I354:I356"/>
    <mergeCell ref="B346:C346"/>
    <mergeCell ref="A347:A349"/>
    <mergeCell ref="B347:B349"/>
    <mergeCell ref="I347:I349"/>
    <mergeCell ref="B350:C350"/>
    <mergeCell ref="A340:A342"/>
    <mergeCell ref="B340:B342"/>
    <mergeCell ref="I340:I342"/>
    <mergeCell ref="A343:A345"/>
    <mergeCell ref="B343:B345"/>
    <mergeCell ref="I343:I345"/>
    <mergeCell ref="A331:A332"/>
    <mergeCell ref="B331:B332"/>
    <mergeCell ref="I331:I332"/>
    <mergeCell ref="B336:C336"/>
    <mergeCell ref="A337:A339"/>
    <mergeCell ref="B337:B339"/>
    <mergeCell ref="I337:I339"/>
    <mergeCell ref="B310:C310"/>
    <mergeCell ref="A320:A323"/>
    <mergeCell ref="B320:B323"/>
    <mergeCell ref="I320:I323"/>
    <mergeCell ref="A325:A329"/>
    <mergeCell ref="B325:B329"/>
    <mergeCell ref="I325:I329"/>
    <mergeCell ref="A268:A272"/>
    <mergeCell ref="B268:B272"/>
    <mergeCell ref="I268:I272"/>
    <mergeCell ref="B286:C286"/>
    <mergeCell ref="B289:C289"/>
    <mergeCell ref="B298:C298"/>
    <mergeCell ref="B4:H5"/>
    <mergeCell ref="A70:A77"/>
    <mergeCell ref="B70:B77"/>
    <mergeCell ref="A92:A99"/>
    <mergeCell ref="B92:B99"/>
    <mergeCell ref="I92:I99"/>
    <mergeCell ref="A266:A267"/>
    <mergeCell ref="B266:B267"/>
    <mergeCell ref="I266:I267"/>
    <mergeCell ref="G87:G88"/>
    <mergeCell ref="H87:H88"/>
    <mergeCell ref="A89:A91"/>
    <mergeCell ref="B89:B91"/>
    <mergeCell ref="I89:I91"/>
    <mergeCell ref="I70:I77"/>
    <mergeCell ref="A79:A88"/>
    <mergeCell ref="B79:B88"/>
    <mergeCell ref="C79:C80"/>
    <mergeCell ref="I79:I88"/>
    <mergeCell ref="C81:C82"/>
    <mergeCell ref="C83:C84"/>
    <mergeCell ref="C87:C88"/>
    <mergeCell ref="D87:D88"/>
    <mergeCell ref="E87:E88"/>
    <mergeCell ref="F87:F8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765"/>
  <sheetViews>
    <sheetView topLeftCell="A4" workbookViewId="0">
      <selection activeCell="T59" sqref="T59"/>
    </sheetView>
  </sheetViews>
  <sheetFormatPr defaultRowHeight="15"/>
  <cols>
    <col min="1" max="1" width="5.85546875" style="283" customWidth="1"/>
    <col min="2" max="2" width="24" style="283" customWidth="1"/>
    <col min="3" max="3" width="18.28515625" style="283" customWidth="1"/>
    <col min="4" max="4" width="17.85546875" style="283" customWidth="1"/>
    <col min="5" max="5" width="9.140625" style="283"/>
    <col min="6" max="6" width="5.85546875" style="283" customWidth="1"/>
    <col min="7" max="7" width="9.140625" style="283"/>
    <col min="8" max="8" width="10.7109375" style="283" customWidth="1"/>
    <col min="9" max="9" width="13.85546875" style="283" customWidth="1"/>
    <col min="10" max="10" width="15.28515625" style="283" customWidth="1"/>
    <col min="11" max="11" width="18.85546875" style="283" customWidth="1"/>
    <col min="12" max="12" width="20.42578125" style="283" customWidth="1"/>
  </cols>
  <sheetData>
    <row r="3" spans="1:12" ht="51">
      <c r="A3" s="100" t="s">
        <v>1449</v>
      </c>
      <c r="B3" s="100" t="s">
        <v>1450</v>
      </c>
      <c r="C3" s="100" t="s">
        <v>1451</v>
      </c>
      <c r="D3" s="101" t="s">
        <v>1452</v>
      </c>
      <c r="E3" s="102" t="s">
        <v>1453</v>
      </c>
      <c r="F3" s="101" t="s">
        <v>1454</v>
      </c>
      <c r="G3" s="103" t="s">
        <v>1455</v>
      </c>
      <c r="H3" s="101" t="s">
        <v>1456</v>
      </c>
      <c r="I3" s="104" t="s">
        <v>1457</v>
      </c>
      <c r="J3" s="104" t="s">
        <v>1458</v>
      </c>
      <c r="K3" s="101" t="s">
        <v>1459</v>
      </c>
      <c r="L3" s="101" t="s">
        <v>1460</v>
      </c>
    </row>
    <row r="4" spans="1:12">
      <c r="A4" s="100">
        <v>1</v>
      </c>
      <c r="B4" s="100">
        <v>2</v>
      </c>
      <c r="C4" s="100">
        <v>3</v>
      </c>
      <c r="D4" s="101"/>
      <c r="E4" s="102"/>
      <c r="F4" s="101"/>
      <c r="G4" s="105">
        <v>4</v>
      </c>
      <c r="H4" s="101">
        <v>5</v>
      </c>
      <c r="I4" s="106">
        <v>6</v>
      </c>
      <c r="J4" s="106">
        <v>7</v>
      </c>
      <c r="K4" s="100">
        <v>8</v>
      </c>
      <c r="L4" s="100"/>
    </row>
    <row r="5" spans="1:12" ht="115.5" customHeight="1">
      <c r="A5" s="101">
        <v>1</v>
      </c>
      <c r="B5" s="101" t="s">
        <v>1461</v>
      </c>
      <c r="C5" s="101" t="s">
        <v>1462</v>
      </c>
      <c r="D5" s="101"/>
      <c r="E5" s="108">
        <v>2005</v>
      </c>
      <c r="F5" s="101" t="s">
        <v>1463</v>
      </c>
      <c r="G5" s="103">
        <v>1086</v>
      </c>
      <c r="H5" s="101"/>
      <c r="I5" s="109">
        <v>911052.98</v>
      </c>
      <c r="J5" s="109">
        <v>774417</v>
      </c>
      <c r="K5" s="101" t="s">
        <v>1464</v>
      </c>
      <c r="L5" s="101"/>
    </row>
    <row r="6" spans="1:12">
      <c r="A6" s="107"/>
      <c r="B6" s="107"/>
      <c r="C6" s="107" t="s">
        <v>1465</v>
      </c>
      <c r="D6" s="101"/>
      <c r="E6" s="110"/>
      <c r="F6" s="101" t="s">
        <v>1463</v>
      </c>
      <c r="G6" s="111">
        <v>870</v>
      </c>
      <c r="H6" s="107"/>
      <c r="I6" s="112"/>
      <c r="J6" s="112"/>
      <c r="K6" s="101"/>
      <c r="L6" s="101"/>
    </row>
    <row r="7" spans="1:12">
      <c r="A7" s="107"/>
      <c r="B7" s="107"/>
      <c r="C7" s="107" t="s">
        <v>1466</v>
      </c>
      <c r="D7" s="101"/>
      <c r="E7" s="110"/>
      <c r="F7" s="101" t="s">
        <v>1463</v>
      </c>
      <c r="G7" s="111">
        <v>140</v>
      </c>
      <c r="H7" s="107"/>
      <c r="I7" s="112"/>
      <c r="J7" s="112"/>
      <c r="K7" s="101"/>
      <c r="L7" s="101"/>
    </row>
    <row r="8" spans="1:12">
      <c r="A8" s="107"/>
      <c r="B8" s="107"/>
      <c r="C8" s="107" t="s">
        <v>1467</v>
      </c>
      <c r="D8" s="101"/>
      <c r="E8" s="110"/>
      <c r="F8" s="101" t="s">
        <v>1463</v>
      </c>
      <c r="G8" s="111">
        <v>36</v>
      </c>
      <c r="H8" s="107"/>
      <c r="I8" s="112"/>
      <c r="J8" s="112"/>
      <c r="K8" s="101"/>
      <c r="L8" s="101"/>
    </row>
    <row r="9" spans="1:12">
      <c r="A9" s="107"/>
      <c r="B9" s="107"/>
      <c r="C9" s="107" t="s">
        <v>1468</v>
      </c>
      <c r="D9" s="101"/>
      <c r="E9" s="110"/>
      <c r="F9" s="101" t="s">
        <v>1463</v>
      </c>
      <c r="G9" s="111">
        <v>40</v>
      </c>
      <c r="H9" s="107"/>
      <c r="I9" s="112"/>
      <c r="J9" s="112"/>
      <c r="K9" s="101"/>
      <c r="L9" s="101"/>
    </row>
    <row r="10" spans="1:12">
      <c r="A10" s="107"/>
      <c r="B10" s="107"/>
      <c r="C10" s="107" t="s">
        <v>1469</v>
      </c>
      <c r="D10" s="101"/>
      <c r="E10" s="110"/>
      <c r="F10" s="107" t="s">
        <v>1470</v>
      </c>
      <c r="G10" s="111">
        <v>1</v>
      </c>
      <c r="H10" s="107"/>
      <c r="I10" s="112"/>
      <c r="J10" s="112"/>
      <c r="K10" s="101"/>
      <c r="L10" s="101"/>
    </row>
    <row r="11" spans="1:12">
      <c r="A11" s="107"/>
      <c r="B11" s="107"/>
      <c r="C11" s="107" t="s">
        <v>1471</v>
      </c>
      <c r="D11" s="101"/>
      <c r="E11" s="110"/>
      <c r="F11" s="107" t="s">
        <v>1470</v>
      </c>
      <c r="G11" s="111">
        <v>3</v>
      </c>
      <c r="H11" s="107"/>
      <c r="I11" s="112"/>
      <c r="J11" s="112"/>
      <c r="K11" s="101"/>
      <c r="L11" s="101"/>
    </row>
    <row r="12" spans="1:12">
      <c r="A12" s="113"/>
      <c r="B12" s="113"/>
      <c r="C12" s="113" t="s">
        <v>1472</v>
      </c>
      <c r="D12" s="100"/>
      <c r="E12" s="114"/>
      <c r="F12" s="113" t="s">
        <v>1470</v>
      </c>
      <c r="G12" s="115">
        <v>47</v>
      </c>
      <c r="H12" s="113"/>
      <c r="I12" s="116"/>
      <c r="J12" s="116"/>
      <c r="K12" s="100"/>
      <c r="L12" s="100"/>
    </row>
    <row r="13" spans="1:12" ht="57.75" customHeight="1">
      <c r="A13" s="101">
        <v>2</v>
      </c>
      <c r="B13" s="101" t="s">
        <v>1473</v>
      </c>
      <c r="C13" s="101" t="s">
        <v>1474</v>
      </c>
      <c r="D13" s="101" t="s">
        <v>1475</v>
      </c>
      <c r="E13" s="117">
        <v>1968</v>
      </c>
      <c r="F13" s="101" t="s">
        <v>1463</v>
      </c>
      <c r="G13" s="118">
        <v>366.4</v>
      </c>
      <c r="H13" s="107" t="s">
        <v>1476</v>
      </c>
      <c r="I13" s="104">
        <v>1</v>
      </c>
      <c r="J13" s="104">
        <v>1</v>
      </c>
      <c r="K13" s="101" t="s">
        <v>1477</v>
      </c>
      <c r="L13" s="101" t="s">
        <v>1478</v>
      </c>
    </row>
    <row r="14" spans="1:12" ht="25.5">
      <c r="A14" s="101"/>
      <c r="B14" s="120"/>
      <c r="C14" s="107" t="s">
        <v>1479</v>
      </c>
      <c r="D14" s="101"/>
      <c r="E14" s="110"/>
      <c r="F14" s="101" t="s">
        <v>1463</v>
      </c>
      <c r="G14" s="111">
        <v>301.10000000000002</v>
      </c>
      <c r="H14" s="107"/>
      <c r="I14" s="104"/>
      <c r="J14" s="104"/>
      <c r="K14" s="101"/>
      <c r="L14" s="101"/>
    </row>
    <row r="15" spans="1:12" ht="25.5">
      <c r="A15" s="101"/>
      <c r="B15" s="120"/>
      <c r="C15" s="107" t="s">
        <v>1480</v>
      </c>
      <c r="D15" s="101"/>
      <c r="E15" s="110"/>
      <c r="F15" s="101" t="s">
        <v>1463</v>
      </c>
      <c r="G15" s="111">
        <v>65.3</v>
      </c>
      <c r="H15" s="107"/>
      <c r="I15" s="104"/>
      <c r="J15" s="104"/>
      <c r="K15" s="101"/>
      <c r="L15" s="101"/>
    </row>
    <row r="16" spans="1:12" ht="68.25" customHeight="1">
      <c r="A16" s="101">
        <v>3</v>
      </c>
      <c r="B16" s="101" t="s">
        <v>1481</v>
      </c>
      <c r="C16" s="101" t="s">
        <v>1482</v>
      </c>
      <c r="D16" s="101" t="s">
        <v>1483</v>
      </c>
      <c r="E16" s="108">
        <v>1967</v>
      </c>
      <c r="F16" s="101" t="s">
        <v>1463</v>
      </c>
      <c r="G16" s="103">
        <v>99.45</v>
      </c>
      <c r="H16" s="107" t="s">
        <v>1476</v>
      </c>
      <c r="I16" s="104">
        <v>1</v>
      </c>
      <c r="J16" s="104">
        <v>1</v>
      </c>
      <c r="K16" s="101" t="s">
        <v>1484</v>
      </c>
      <c r="L16" s="101" t="s">
        <v>1485</v>
      </c>
    </row>
    <row r="17" spans="1:12" ht="77.25" customHeight="1">
      <c r="A17" s="101">
        <v>4</v>
      </c>
      <c r="B17" s="101" t="s">
        <v>1486</v>
      </c>
      <c r="C17" s="101" t="s">
        <v>1487</v>
      </c>
      <c r="D17" s="101" t="s">
        <v>1488</v>
      </c>
      <c r="E17" s="108">
        <v>2009</v>
      </c>
      <c r="F17" s="101" t="s">
        <v>1463</v>
      </c>
      <c r="G17" s="103">
        <v>63</v>
      </c>
      <c r="H17" s="107" t="s">
        <v>1476</v>
      </c>
      <c r="I17" s="121">
        <v>498565</v>
      </c>
      <c r="J17" s="121">
        <v>486101</v>
      </c>
      <c r="K17" s="101" t="s">
        <v>1489</v>
      </c>
      <c r="L17" s="101" t="s">
        <v>1490</v>
      </c>
    </row>
    <row r="18" spans="1:12" ht="25.5">
      <c r="A18" s="101"/>
      <c r="B18" s="120"/>
      <c r="C18" s="107" t="s">
        <v>1491</v>
      </c>
      <c r="D18" s="101"/>
      <c r="E18" s="110"/>
      <c r="F18" s="101" t="s">
        <v>1463</v>
      </c>
      <c r="G18" s="111">
        <v>42.4</v>
      </c>
      <c r="H18" s="107"/>
      <c r="I18" s="104"/>
      <c r="J18" s="104"/>
      <c r="K18" s="101"/>
      <c r="L18" s="101"/>
    </row>
    <row r="19" spans="1:12" ht="25.5">
      <c r="A19" s="101"/>
      <c r="B19" s="120"/>
      <c r="C19" s="107" t="s">
        <v>1492</v>
      </c>
      <c r="D19" s="101"/>
      <c r="E19" s="110"/>
      <c r="F19" s="101" t="s">
        <v>1463</v>
      </c>
      <c r="G19" s="111">
        <v>17</v>
      </c>
      <c r="H19" s="107"/>
      <c r="I19" s="104"/>
      <c r="J19" s="104"/>
      <c r="K19" s="101"/>
      <c r="L19" s="101"/>
    </row>
    <row r="20" spans="1:12" ht="25.5">
      <c r="A20" s="101"/>
      <c r="B20" s="120"/>
      <c r="C20" s="107" t="s">
        <v>1493</v>
      </c>
      <c r="D20" s="101"/>
      <c r="E20" s="110"/>
      <c r="F20" s="101" t="s">
        <v>1463</v>
      </c>
      <c r="G20" s="111">
        <v>4</v>
      </c>
      <c r="H20" s="107"/>
      <c r="I20" s="104"/>
      <c r="J20" s="104"/>
      <c r="K20" s="101"/>
      <c r="L20" s="101"/>
    </row>
    <row r="21" spans="1:12" ht="102" customHeight="1">
      <c r="A21" s="101">
        <v>5</v>
      </c>
      <c r="B21" s="101" t="s">
        <v>1494</v>
      </c>
      <c r="C21" s="101" t="s">
        <v>1487</v>
      </c>
      <c r="D21" s="101" t="s">
        <v>1495</v>
      </c>
      <c r="E21" s="108">
        <v>2007</v>
      </c>
      <c r="F21" s="101" t="s">
        <v>1463</v>
      </c>
      <c r="G21" s="103">
        <v>51.5</v>
      </c>
      <c r="H21" s="107" t="s">
        <v>1476</v>
      </c>
      <c r="I21" s="104">
        <v>1</v>
      </c>
      <c r="J21" s="104">
        <v>1</v>
      </c>
      <c r="K21" s="101" t="s">
        <v>1496</v>
      </c>
      <c r="L21" s="101" t="s">
        <v>1497</v>
      </c>
    </row>
    <row r="22" spans="1:12">
      <c r="A22" s="101"/>
      <c r="B22" s="120"/>
      <c r="C22" s="107" t="s">
        <v>1498</v>
      </c>
      <c r="D22" s="101"/>
      <c r="E22" s="110"/>
      <c r="F22" s="101" t="s">
        <v>1463</v>
      </c>
      <c r="G22" s="111">
        <v>30</v>
      </c>
      <c r="H22" s="107"/>
      <c r="I22" s="104"/>
      <c r="J22" s="104"/>
      <c r="K22" s="101"/>
      <c r="L22" s="101"/>
    </row>
    <row r="23" spans="1:12">
      <c r="A23" s="101"/>
      <c r="B23" s="120"/>
      <c r="C23" s="107" t="s">
        <v>1499</v>
      </c>
      <c r="D23" s="101"/>
      <c r="E23" s="110"/>
      <c r="F23" s="101" t="s">
        <v>1463</v>
      </c>
      <c r="G23" s="111">
        <v>20</v>
      </c>
      <c r="H23" s="107"/>
      <c r="I23" s="104"/>
      <c r="J23" s="104"/>
      <c r="K23" s="101"/>
      <c r="L23" s="101"/>
    </row>
    <row r="24" spans="1:12">
      <c r="A24" s="101"/>
      <c r="B24" s="120"/>
      <c r="C24" s="107" t="s">
        <v>1500</v>
      </c>
      <c r="D24" s="101"/>
      <c r="E24" s="110"/>
      <c r="F24" s="101" t="s">
        <v>1463</v>
      </c>
      <c r="G24" s="111">
        <v>1.5</v>
      </c>
      <c r="H24" s="107"/>
      <c r="I24" s="104"/>
      <c r="J24" s="104"/>
      <c r="K24" s="101"/>
      <c r="L24" s="101"/>
    </row>
    <row r="25" spans="1:12" ht="69" customHeight="1">
      <c r="A25" s="101">
        <v>6</v>
      </c>
      <c r="B25" s="101" t="s">
        <v>1501</v>
      </c>
      <c r="C25" s="101" t="s">
        <v>1502</v>
      </c>
      <c r="D25" s="101" t="s">
        <v>1503</v>
      </c>
      <c r="E25" s="108">
        <v>2011</v>
      </c>
      <c r="F25" s="101" t="s">
        <v>1463</v>
      </c>
      <c r="G25" s="103">
        <v>6738</v>
      </c>
      <c r="H25" s="107"/>
      <c r="I25" s="122">
        <v>36224115.75</v>
      </c>
      <c r="J25" s="122">
        <v>36224115.75</v>
      </c>
      <c r="K25" s="101" t="s">
        <v>1504</v>
      </c>
      <c r="L25" s="101" t="s">
        <v>1505</v>
      </c>
    </row>
    <row r="26" spans="1:12" ht="25.5">
      <c r="A26" s="101"/>
      <c r="B26" s="107"/>
      <c r="C26" s="107" t="s">
        <v>1506</v>
      </c>
      <c r="D26" s="101"/>
      <c r="E26" s="110"/>
      <c r="F26" s="101" t="s">
        <v>1463</v>
      </c>
      <c r="G26" s="111">
        <v>6040</v>
      </c>
      <c r="H26" s="107" t="s">
        <v>1507</v>
      </c>
      <c r="I26" s="104"/>
      <c r="J26" s="104"/>
      <c r="K26" s="101"/>
      <c r="L26" s="101"/>
    </row>
    <row r="27" spans="1:12" ht="25.5">
      <c r="A27" s="101"/>
      <c r="B27" s="107"/>
      <c r="C27" s="107" t="s">
        <v>1508</v>
      </c>
      <c r="D27" s="101"/>
      <c r="E27" s="110"/>
      <c r="F27" s="101" t="s">
        <v>1463</v>
      </c>
      <c r="G27" s="111">
        <v>4</v>
      </c>
      <c r="H27" s="107" t="s">
        <v>1507</v>
      </c>
      <c r="I27" s="104"/>
      <c r="J27" s="104"/>
      <c r="K27" s="101"/>
      <c r="L27" s="101"/>
    </row>
    <row r="28" spans="1:12" ht="38.25">
      <c r="A28" s="101"/>
      <c r="B28" s="107"/>
      <c r="C28" s="107" t="s">
        <v>1509</v>
      </c>
      <c r="D28" s="101"/>
      <c r="E28" s="110"/>
      <c r="F28" s="101" t="s">
        <v>1463</v>
      </c>
      <c r="G28" s="111">
        <v>592</v>
      </c>
      <c r="H28" s="107" t="s">
        <v>1510</v>
      </c>
      <c r="I28" s="104"/>
      <c r="J28" s="104"/>
      <c r="K28" s="101"/>
      <c r="L28" s="101"/>
    </row>
    <row r="29" spans="1:12" ht="25.5">
      <c r="A29" s="101"/>
      <c r="B29" s="107"/>
      <c r="C29" s="107" t="s">
        <v>1511</v>
      </c>
      <c r="D29" s="101"/>
      <c r="E29" s="110"/>
      <c r="F29" s="101" t="s">
        <v>1463</v>
      </c>
      <c r="G29" s="111">
        <v>37</v>
      </c>
      <c r="H29" s="107" t="s">
        <v>1507</v>
      </c>
      <c r="I29" s="104"/>
      <c r="J29" s="104"/>
      <c r="K29" s="101"/>
      <c r="L29" s="101"/>
    </row>
    <row r="30" spans="1:12" ht="25.5">
      <c r="A30" s="101"/>
      <c r="B30" s="107"/>
      <c r="C30" s="107" t="s">
        <v>1512</v>
      </c>
      <c r="D30" s="101"/>
      <c r="E30" s="110"/>
      <c r="F30" s="101" t="s">
        <v>1463</v>
      </c>
      <c r="G30" s="111">
        <v>65</v>
      </c>
      <c r="H30" s="107" t="s">
        <v>1507</v>
      </c>
      <c r="I30" s="104"/>
      <c r="J30" s="104"/>
      <c r="K30" s="101"/>
      <c r="L30" s="101"/>
    </row>
    <row r="31" spans="1:12" ht="65.25" customHeight="1">
      <c r="A31" s="101">
        <v>7</v>
      </c>
      <c r="B31" s="101" t="s">
        <v>1513</v>
      </c>
      <c r="C31" s="101" t="s">
        <v>1514</v>
      </c>
      <c r="D31" s="101" t="s">
        <v>1515</v>
      </c>
      <c r="E31" s="108">
        <v>1965</v>
      </c>
      <c r="F31" s="101" t="s">
        <v>1463</v>
      </c>
      <c r="G31" s="103">
        <v>48.8</v>
      </c>
      <c r="H31" s="107" t="s">
        <v>1507</v>
      </c>
      <c r="I31" s="104">
        <v>1</v>
      </c>
      <c r="J31" s="104">
        <v>1</v>
      </c>
      <c r="K31" s="101" t="s">
        <v>1516</v>
      </c>
      <c r="L31" s="101" t="s">
        <v>1517</v>
      </c>
    </row>
    <row r="32" spans="1:12" ht="69.75" customHeight="1">
      <c r="A32" s="101">
        <v>8</v>
      </c>
      <c r="B32" s="101" t="s">
        <v>1518</v>
      </c>
      <c r="C32" s="101" t="s">
        <v>1519</v>
      </c>
      <c r="D32" s="101" t="s">
        <v>1520</v>
      </c>
      <c r="E32" s="108">
        <v>1970</v>
      </c>
      <c r="F32" s="101" t="s">
        <v>1463</v>
      </c>
      <c r="G32" s="103">
        <v>42</v>
      </c>
      <c r="H32" s="107" t="s">
        <v>1507</v>
      </c>
      <c r="I32" s="104">
        <v>1</v>
      </c>
      <c r="J32" s="104">
        <v>1</v>
      </c>
      <c r="K32" s="101" t="s">
        <v>1521</v>
      </c>
      <c r="L32" s="101" t="s">
        <v>1522</v>
      </c>
    </row>
    <row r="33" spans="1:12" ht="25.5">
      <c r="A33" s="101"/>
      <c r="B33" s="120"/>
      <c r="C33" s="107" t="s">
        <v>1523</v>
      </c>
      <c r="D33" s="101"/>
      <c r="E33" s="110"/>
      <c r="F33" s="101" t="s">
        <v>1463</v>
      </c>
      <c r="G33" s="111">
        <v>9</v>
      </c>
      <c r="H33" s="107"/>
      <c r="I33" s="104"/>
      <c r="J33" s="104"/>
      <c r="K33" s="101"/>
      <c r="L33" s="101"/>
    </row>
    <row r="34" spans="1:12" ht="25.5">
      <c r="A34" s="101"/>
      <c r="B34" s="120"/>
      <c r="C34" s="107" t="s">
        <v>1524</v>
      </c>
      <c r="D34" s="101"/>
      <c r="E34" s="110"/>
      <c r="F34" s="101" t="s">
        <v>1463</v>
      </c>
      <c r="G34" s="111">
        <v>33</v>
      </c>
      <c r="H34" s="107"/>
      <c r="I34" s="104"/>
      <c r="J34" s="104"/>
      <c r="K34" s="101"/>
      <c r="L34" s="101"/>
    </row>
    <row r="35" spans="1:12" ht="64.5" customHeight="1">
      <c r="A35" s="101">
        <v>9</v>
      </c>
      <c r="B35" s="101" t="s">
        <v>1525</v>
      </c>
      <c r="C35" s="101" t="s">
        <v>1519</v>
      </c>
      <c r="D35" s="101" t="s">
        <v>1526</v>
      </c>
      <c r="E35" s="108">
        <v>1999</v>
      </c>
      <c r="F35" s="101" t="s">
        <v>1463</v>
      </c>
      <c r="G35" s="103">
        <v>282.10000000000002</v>
      </c>
      <c r="H35" s="107" t="s">
        <v>1507</v>
      </c>
      <c r="I35" s="104">
        <v>1</v>
      </c>
      <c r="J35" s="104">
        <v>1</v>
      </c>
      <c r="K35" s="101" t="s">
        <v>1527</v>
      </c>
      <c r="L35" s="101" t="s">
        <v>1528</v>
      </c>
    </row>
    <row r="36" spans="1:12" ht="25.5">
      <c r="A36" s="101"/>
      <c r="B36" s="120"/>
      <c r="C36" s="107" t="s">
        <v>1529</v>
      </c>
      <c r="D36" s="101"/>
      <c r="E36" s="110"/>
      <c r="F36" s="101" t="s">
        <v>1463</v>
      </c>
      <c r="G36" s="111">
        <v>15.1</v>
      </c>
      <c r="H36" s="107"/>
      <c r="I36" s="104"/>
      <c r="J36" s="104"/>
      <c r="K36" s="101"/>
      <c r="L36" s="101"/>
    </row>
    <row r="37" spans="1:12" ht="25.5">
      <c r="A37" s="101"/>
      <c r="B37" s="120"/>
      <c r="C37" s="107" t="s">
        <v>1530</v>
      </c>
      <c r="D37" s="101"/>
      <c r="E37" s="110"/>
      <c r="F37" s="101" t="s">
        <v>1463</v>
      </c>
      <c r="G37" s="111">
        <v>267</v>
      </c>
      <c r="H37" s="107"/>
      <c r="I37" s="104"/>
      <c r="J37" s="104"/>
      <c r="K37" s="101"/>
      <c r="L37" s="101"/>
    </row>
    <row r="38" spans="1:12" ht="85.5" customHeight="1">
      <c r="A38" s="101">
        <v>10</v>
      </c>
      <c r="B38" s="101" t="s">
        <v>1531</v>
      </c>
      <c r="C38" s="101" t="s">
        <v>1532</v>
      </c>
      <c r="D38" s="101" t="s">
        <v>1533</v>
      </c>
      <c r="E38" s="108">
        <v>1974</v>
      </c>
      <c r="F38" s="101" t="s">
        <v>1463</v>
      </c>
      <c r="G38" s="103">
        <v>70</v>
      </c>
      <c r="H38" s="107" t="s">
        <v>1507</v>
      </c>
      <c r="I38" s="104">
        <v>1</v>
      </c>
      <c r="J38" s="104">
        <v>1</v>
      </c>
      <c r="K38" s="101" t="s">
        <v>1534</v>
      </c>
      <c r="L38" s="101" t="s">
        <v>1535</v>
      </c>
    </row>
    <row r="39" spans="1:12" ht="77.25" customHeight="1">
      <c r="A39" s="101">
        <v>11</v>
      </c>
      <c r="B39" s="101" t="s">
        <v>1536</v>
      </c>
      <c r="C39" s="101" t="s">
        <v>1519</v>
      </c>
      <c r="D39" s="101" t="s">
        <v>1537</v>
      </c>
      <c r="E39" s="108">
        <v>2008</v>
      </c>
      <c r="F39" s="101" t="s">
        <v>1463</v>
      </c>
      <c r="G39" s="103">
        <v>1038</v>
      </c>
      <c r="H39" s="107" t="s">
        <v>1507</v>
      </c>
      <c r="I39" s="121">
        <v>1718307</v>
      </c>
      <c r="J39" s="121">
        <v>1675349</v>
      </c>
      <c r="K39" s="101" t="s">
        <v>1489</v>
      </c>
      <c r="L39" s="101" t="s">
        <v>1538</v>
      </c>
    </row>
    <row r="40" spans="1:12" ht="25.5">
      <c r="A40" s="101"/>
      <c r="B40" s="107"/>
      <c r="C40" s="107" t="s">
        <v>1539</v>
      </c>
      <c r="D40" s="101"/>
      <c r="E40" s="110"/>
      <c r="F40" s="101" t="s">
        <v>1463</v>
      </c>
      <c r="G40" s="111">
        <v>480</v>
      </c>
      <c r="H40" s="107"/>
      <c r="I40" s="104"/>
      <c r="J40" s="104"/>
      <c r="K40" s="101"/>
      <c r="L40" s="101"/>
    </row>
    <row r="41" spans="1:12" ht="25.5">
      <c r="A41" s="101"/>
      <c r="B41" s="107"/>
      <c r="C41" s="107" t="s">
        <v>1540</v>
      </c>
      <c r="D41" s="101"/>
      <c r="E41" s="110"/>
      <c r="F41" s="101" t="s">
        <v>1463</v>
      </c>
      <c r="G41" s="111">
        <v>78</v>
      </c>
      <c r="H41" s="107"/>
      <c r="I41" s="104"/>
      <c r="J41" s="104"/>
      <c r="K41" s="101"/>
      <c r="L41" s="101"/>
    </row>
    <row r="42" spans="1:12" ht="25.5">
      <c r="A42" s="101"/>
      <c r="B42" s="107"/>
      <c r="C42" s="107" t="s">
        <v>1541</v>
      </c>
      <c r="D42" s="101"/>
      <c r="E42" s="110"/>
      <c r="F42" s="101" t="s">
        <v>1463</v>
      </c>
      <c r="G42" s="111">
        <v>348</v>
      </c>
      <c r="H42" s="107"/>
      <c r="I42" s="104"/>
      <c r="J42" s="104"/>
      <c r="K42" s="101"/>
      <c r="L42" s="101"/>
    </row>
    <row r="43" spans="1:12" ht="25.5">
      <c r="A43" s="101"/>
      <c r="B43" s="107"/>
      <c r="C43" s="107" t="s">
        <v>1491</v>
      </c>
      <c r="D43" s="101"/>
      <c r="E43" s="110"/>
      <c r="F43" s="101" t="s">
        <v>1463</v>
      </c>
      <c r="G43" s="111">
        <v>132</v>
      </c>
      <c r="H43" s="107"/>
      <c r="I43" s="104"/>
      <c r="J43" s="104"/>
      <c r="K43" s="101"/>
      <c r="L43" s="101"/>
    </row>
    <row r="44" spans="1:12" ht="82.5" customHeight="1">
      <c r="A44" s="101">
        <v>12</v>
      </c>
      <c r="B44" s="101" t="s">
        <v>1542</v>
      </c>
      <c r="C44" s="101" t="s">
        <v>1519</v>
      </c>
      <c r="D44" s="101" t="s">
        <v>1543</v>
      </c>
      <c r="E44" s="108">
        <v>2011</v>
      </c>
      <c r="F44" s="101" t="s">
        <v>1463</v>
      </c>
      <c r="G44" s="103">
        <v>325</v>
      </c>
      <c r="H44" s="107" t="s">
        <v>1507</v>
      </c>
      <c r="I44" s="121">
        <v>511164.11</v>
      </c>
      <c r="J44" s="121">
        <v>511164.11</v>
      </c>
      <c r="K44" s="101" t="s">
        <v>1489</v>
      </c>
      <c r="L44" s="101" t="s">
        <v>1544</v>
      </c>
    </row>
    <row r="45" spans="1:12" ht="25.5">
      <c r="A45" s="101"/>
      <c r="B45" s="120"/>
      <c r="C45" s="107" t="s">
        <v>1540</v>
      </c>
      <c r="D45" s="101"/>
      <c r="E45" s="110"/>
      <c r="F45" s="101" t="s">
        <v>1463</v>
      </c>
      <c r="G45" s="111">
        <v>168</v>
      </c>
      <c r="H45" s="107"/>
      <c r="I45" s="104"/>
      <c r="J45" s="104"/>
      <c r="K45" s="101"/>
      <c r="L45" s="101"/>
    </row>
    <row r="46" spans="1:12" ht="25.5">
      <c r="A46" s="101"/>
      <c r="B46" s="120"/>
      <c r="C46" s="107" t="s">
        <v>1541</v>
      </c>
      <c r="D46" s="101"/>
      <c r="E46" s="110"/>
      <c r="F46" s="101" t="s">
        <v>1463</v>
      </c>
      <c r="G46" s="111">
        <v>157</v>
      </c>
      <c r="H46" s="107"/>
      <c r="I46" s="104"/>
      <c r="J46" s="104"/>
      <c r="K46" s="101"/>
      <c r="L46" s="101"/>
    </row>
    <row r="47" spans="1:12" ht="79.5" customHeight="1">
      <c r="A47" s="101">
        <v>13</v>
      </c>
      <c r="B47" s="101" t="s">
        <v>1545</v>
      </c>
      <c r="C47" s="107" t="s">
        <v>1546</v>
      </c>
      <c r="D47" s="101" t="s">
        <v>1547</v>
      </c>
      <c r="E47" s="110">
        <v>2011</v>
      </c>
      <c r="F47" s="107" t="s">
        <v>1463</v>
      </c>
      <c r="G47" s="103">
        <v>62.5</v>
      </c>
      <c r="H47" s="107" t="s">
        <v>1507</v>
      </c>
      <c r="I47" s="121">
        <v>191569.89</v>
      </c>
      <c r="J47" s="121">
        <v>191569.89</v>
      </c>
      <c r="K47" s="101" t="s">
        <v>1548</v>
      </c>
      <c r="L47" s="101" t="s">
        <v>1549</v>
      </c>
    </row>
    <row r="48" spans="1:12" ht="81" customHeight="1">
      <c r="A48" s="101">
        <v>14</v>
      </c>
      <c r="B48" s="101" t="s">
        <v>1550</v>
      </c>
      <c r="C48" s="101" t="s">
        <v>1519</v>
      </c>
      <c r="D48" s="101" t="s">
        <v>1551</v>
      </c>
      <c r="E48" s="108">
        <v>2011</v>
      </c>
      <c r="F48" s="107" t="s">
        <v>1463</v>
      </c>
      <c r="G48" s="103">
        <v>112</v>
      </c>
      <c r="H48" s="107" t="s">
        <v>1507</v>
      </c>
      <c r="I48" s="121">
        <v>176106.92</v>
      </c>
      <c r="J48" s="121">
        <v>176106.92</v>
      </c>
      <c r="K48" s="101" t="s">
        <v>1489</v>
      </c>
      <c r="L48" s="101" t="s">
        <v>1552</v>
      </c>
    </row>
    <row r="49" spans="1:12" ht="25.5">
      <c r="A49" s="101"/>
      <c r="B49" s="107"/>
      <c r="C49" s="107" t="s">
        <v>1541</v>
      </c>
      <c r="D49" s="101"/>
      <c r="E49" s="110"/>
      <c r="F49" s="101" t="s">
        <v>1463</v>
      </c>
      <c r="G49" s="111">
        <v>98</v>
      </c>
      <c r="H49" s="107"/>
      <c r="I49" s="104"/>
      <c r="J49" s="104"/>
      <c r="K49" s="101"/>
      <c r="L49" s="101"/>
    </row>
    <row r="50" spans="1:12" ht="25.5">
      <c r="A50" s="101"/>
      <c r="B50" s="107"/>
      <c r="C50" s="107" t="s">
        <v>1539</v>
      </c>
      <c r="D50" s="101"/>
      <c r="E50" s="110"/>
      <c r="F50" s="101" t="s">
        <v>1463</v>
      </c>
      <c r="G50" s="111">
        <v>14.5</v>
      </c>
      <c r="H50" s="107"/>
      <c r="I50" s="104"/>
      <c r="J50" s="104"/>
      <c r="K50" s="101"/>
      <c r="L50" s="101"/>
    </row>
    <row r="51" spans="1:12" ht="85.5" customHeight="1">
      <c r="A51" s="101">
        <v>15</v>
      </c>
      <c r="B51" s="101" t="s">
        <v>1553</v>
      </c>
      <c r="C51" s="101" t="s">
        <v>1554</v>
      </c>
      <c r="D51" s="101" t="s">
        <v>1555</v>
      </c>
      <c r="E51" s="108">
        <v>2008</v>
      </c>
      <c r="F51" s="107" t="s">
        <v>1463</v>
      </c>
      <c r="G51" s="103">
        <v>1947</v>
      </c>
      <c r="H51" s="107" t="s">
        <v>1507</v>
      </c>
      <c r="I51" s="121">
        <v>2743346.8</v>
      </c>
      <c r="J51" s="121">
        <v>2743346.8</v>
      </c>
      <c r="K51" s="101" t="s">
        <v>1489</v>
      </c>
      <c r="L51" s="101" t="s">
        <v>1556</v>
      </c>
    </row>
    <row r="52" spans="1:12" ht="25.5">
      <c r="A52" s="101"/>
      <c r="B52" s="107" t="s">
        <v>1557</v>
      </c>
      <c r="C52" s="107" t="s">
        <v>1558</v>
      </c>
      <c r="D52" s="101"/>
      <c r="E52" s="110"/>
      <c r="F52" s="101" t="s">
        <v>1463</v>
      </c>
      <c r="G52" s="111">
        <v>1930.5</v>
      </c>
      <c r="H52" s="107"/>
      <c r="I52" s="104"/>
      <c r="J52" s="104"/>
      <c r="K52" s="101"/>
      <c r="L52" s="101"/>
    </row>
    <row r="53" spans="1:12" ht="25.5">
      <c r="A53" s="101"/>
      <c r="B53" s="107"/>
      <c r="C53" s="107" t="s">
        <v>1539</v>
      </c>
      <c r="D53" s="101"/>
      <c r="E53" s="110"/>
      <c r="F53" s="101" t="s">
        <v>1463</v>
      </c>
      <c r="G53" s="111">
        <v>6.7</v>
      </c>
      <c r="H53" s="107"/>
      <c r="I53" s="104"/>
      <c r="J53" s="104"/>
      <c r="K53" s="101"/>
      <c r="L53" s="101"/>
    </row>
    <row r="54" spans="1:12" ht="25.5">
      <c r="A54" s="101"/>
      <c r="B54" s="107"/>
      <c r="C54" s="107" t="s">
        <v>1559</v>
      </c>
      <c r="D54" s="101"/>
      <c r="E54" s="110"/>
      <c r="F54" s="101" t="s">
        <v>1463</v>
      </c>
      <c r="G54" s="111">
        <v>10</v>
      </c>
      <c r="H54" s="107"/>
      <c r="I54" s="104"/>
      <c r="J54" s="104"/>
      <c r="K54" s="101"/>
      <c r="L54" s="101"/>
    </row>
    <row r="55" spans="1:12" ht="147" customHeight="1">
      <c r="A55" s="101">
        <v>16</v>
      </c>
      <c r="B55" s="101" t="s">
        <v>1560</v>
      </c>
      <c r="C55" s="101" t="s">
        <v>1519</v>
      </c>
      <c r="D55" s="101" t="s">
        <v>1561</v>
      </c>
      <c r="E55" s="108">
        <v>2009</v>
      </c>
      <c r="F55" s="101" t="s">
        <v>1463</v>
      </c>
      <c r="G55" s="103">
        <v>1158</v>
      </c>
      <c r="H55" s="107" t="s">
        <v>1507</v>
      </c>
      <c r="I55" s="3926">
        <v>8976680.3100000005</v>
      </c>
      <c r="J55" s="3926">
        <f>I55</f>
        <v>8976680.3100000005</v>
      </c>
      <c r="K55" s="101" t="s">
        <v>1562</v>
      </c>
      <c r="L55" s="101" t="s">
        <v>1563</v>
      </c>
    </row>
    <row r="56" spans="1:12" ht="25.5">
      <c r="A56" s="101"/>
      <c r="B56" s="107" t="s">
        <v>1564</v>
      </c>
      <c r="C56" s="107" t="s">
        <v>1558</v>
      </c>
      <c r="D56" s="101"/>
      <c r="E56" s="110"/>
      <c r="F56" s="101" t="s">
        <v>1463</v>
      </c>
      <c r="G56" s="111">
        <v>470</v>
      </c>
      <c r="H56" s="107"/>
      <c r="I56" s="3927"/>
      <c r="J56" s="3927"/>
      <c r="K56" s="101"/>
      <c r="L56" s="101"/>
    </row>
    <row r="57" spans="1:12" ht="25.5">
      <c r="A57" s="101"/>
      <c r="B57" s="107"/>
      <c r="C57" s="107" t="s">
        <v>1491</v>
      </c>
      <c r="D57" s="101"/>
      <c r="E57" s="110"/>
      <c r="F57" s="101" t="s">
        <v>1463</v>
      </c>
      <c r="G57" s="111">
        <v>475</v>
      </c>
      <c r="H57" s="107"/>
      <c r="I57" s="3927"/>
      <c r="J57" s="3927"/>
      <c r="K57" s="101"/>
      <c r="L57" s="101"/>
    </row>
    <row r="58" spans="1:12" ht="25.5">
      <c r="A58" s="101"/>
      <c r="B58" s="107"/>
      <c r="C58" s="107" t="s">
        <v>1540</v>
      </c>
      <c r="D58" s="101"/>
      <c r="E58" s="110"/>
      <c r="F58" s="101" t="s">
        <v>1463</v>
      </c>
      <c r="G58" s="111">
        <v>138</v>
      </c>
      <c r="H58" s="107"/>
      <c r="I58" s="3927"/>
      <c r="J58" s="3927"/>
      <c r="K58" s="101"/>
      <c r="L58" s="101"/>
    </row>
    <row r="59" spans="1:12" ht="25.5">
      <c r="A59" s="101"/>
      <c r="B59" s="107"/>
      <c r="C59" s="107" t="s">
        <v>1558</v>
      </c>
      <c r="D59" s="101"/>
      <c r="E59" s="110"/>
      <c r="F59" s="101" t="s">
        <v>1463</v>
      </c>
      <c r="G59" s="111">
        <v>38</v>
      </c>
      <c r="H59" s="107"/>
      <c r="I59" s="3927"/>
      <c r="J59" s="3927"/>
      <c r="K59" s="101"/>
      <c r="L59" s="101"/>
    </row>
    <row r="60" spans="1:12" ht="25.5">
      <c r="A60" s="101"/>
      <c r="B60" s="107"/>
      <c r="C60" s="107" t="s">
        <v>1491</v>
      </c>
      <c r="D60" s="101"/>
      <c r="E60" s="110"/>
      <c r="F60" s="101" t="s">
        <v>1463</v>
      </c>
      <c r="G60" s="111">
        <v>37</v>
      </c>
      <c r="H60" s="107"/>
      <c r="I60" s="3927"/>
      <c r="J60" s="3927"/>
      <c r="K60" s="101"/>
      <c r="L60" s="101"/>
    </row>
    <row r="61" spans="1:12" ht="122.25" customHeight="1">
      <c r="A61" s="101">
        <v>17</v>
      </c>
      <c r="B61" s="101" t="s">
        <v>1565</v>
      </c>
      <c r="C61" s="101" t="s">
        <v>1566</v>
      </c>
      <c r="D61" s="101" t="s">
        <v>1567</v>
      </c>
      <c r="E61" s="108">
        <v>2009</v>
      </c>
      <c r="F61" s="107" t="s">
        <v>1463</v>
      </c>
      <c r="G61" s="103">
        <v>2068</v>
      </c>
      <c r="H61" s="107" t="s">
        <v>1507</v>
      </c>
      <c r="I61" s="3927"/>
      <c r="J61" s="3927"/>
      <c r="K61" s="101" t="s">
        <v>1568</v>
      </c>
      <c r="L61" s="101" t="s">
        <v>1569</v>
      </c>
    </row>
    <row r="62" spans="1:12" ht="25.5">
      <c r="A62" s="101"/>
      <c r="B62" s="107" t="s">
        <v>1557</v>
      </c>
      <c r="C62" s="107" t="s">
        <v>1539</v>
      </c>
      <c r="D62" s="101"/>
      <c r="E62" s="110"/>
      <c r="F62" s="101" t="s">
        <v>1463</v>
      </c>
      <c r="G62" s="111">
        <v>640</v>
      </c>
      <c r="H62" s="107"/>
      <c r="I62" s="3927"/>
      <c r="J62" s="3927"/>
      <c r="K62" s="101"/>
      <c r="L62" s="101"/>
    </row>
    <row r="63" spans="1:12" ht="25.5">
      <c r="A63" s="101"/>
      <c r="B63" s="107"/>
      <c r="C63" s="107" t="s">
        <v>1491</v>
      </c>
      <c r="D63" s="101"/>
      <c r="E63" s="110"/>
      <c r="F63" s="101" t="s">
        <v>1463</v>
      </c>
      <c r="G63" s="111">
        <v>753</v>
      </c>
      <c r="H63" s="107"/>
      <c r="I63" s="3927"/>
      <c r="J63" s="3927"/>
      <c r="K63" s="101"/>
      <c r="L63" s="101"/>
    </row>
    <row r="64" spans="1:12" ht="25.5">
      <c r="A64" s="101"/>
      <c r="B64" s="107"/>
      <c r="C64" s="107" t="s">
        <v>1558</v>
      </c>
      <c r="D64" s="101"/>
      <c r="E64" s="110"/>
      <c r="F64" s="101" t="s">
        <v>1463</v>
      </c>
      <c r="G64" s="111">
        <v>230</v>
      </c>
      <c r="H64" s="107"/>
      <c r="I64" s="3927"/>
      <c r="J64" s="3927"/>
      <c r="K64" s="101"/>
      <c r="L64" s="101"/>
    </row>
    <row r="65" spans="1:12" ht="25.5">
      <c r="A65" s="101"/>
      <c r="B65" s="107"/>
      <c r="C65" s="107" t="s">
        <v>1541</v>
      </c>
      <c r="D65" s="101"/>
      <c r="E65" s="110"/>
      <c r="F65" s="101" t="s">
        <v>1463</v>
      </c>
      <c r="G65" s="111">
        <v>445</v>
      </c>
      <c r="H65" s="107"/>
      <c r="I65" s="3927"/>
      <c r="J65" s="3927"/>
      <c r="K65" s="101"/>
      <c r="L65" s="101"/>
    </row>
    <row r="66" spans="1:12" ht="149.25" customHeight="1">
      <c r="A66" s="101">
        <v>18</v>
      </c>
      <c r="B66" s="101" t="s">
        <v>1570</v>
      </c>
      <c r="C66" s="101" t="s">
        <v>1571</v>
      </c>
      <c r="D66" s="101" t="s">
        <v>1572</v>
      </c>
      <c r="E66" s="108">
        <v>2010</v>
      </c>
      <c r="F66" s="101" t="s">
        <v>1463</v>
      </c>
      <c r="G66" s="103">
        <v>1542</v>
      </c>
      <c r="H66" s="107" t="s">
        <v>1507</v>
      </c>
      <c r="I66" s="3928"/>
      <c r="J66" s="3928"/>
      <c r="K66" s="101" t="s">
        <v>1573</v>
      </c>
      <c r="L66" s="101" t="s">
        <v>1574</v>
      </c>
    </row>
    <row r="67" spans="1:12" ht="25.5">
      <c r="A67" s="101"/>
      <c r="B67" s="107" t="s">
        <v>1557</v>
      </c>
      <c r="C67" s="107" t="s">
        <v>1491</v>
      </c>
      <c r="D67" s="101"/>
      <c r="E67" s="110"/>
      <c r="F67" s="101" t="s">
        <v>1463</v>
      </c>
      <c r="G67" s="111">
        <v>286.7</v>
      </c>
      <c r="H67" s="107"/>
      <c r="I67" s="104"/>
      <c r="J67" s="104"/>
      <c r="K67" s="101"/>
      <c r="L67" s="101"/>
    </row>
    <row r="68" spans="1:12" ht="25.5">
      <c r="A68" s="101"/>
      <c r="B68" s="107"/>
      <c r="C68" s="107" t="s">
        <v>1575</v>
      </c>
      <c r="D68" s="101"/>
      <c r="E68" s="110"/>
      <c r="F68" s="101" t="s">
        <v>1463</v>
      </c>
      <c r="G68" s="111">
        <v>5</v>
      </c>
      <c r="H68" s="107"/>
      <c r="I68" s="104"/>
      <c r="J68" s="104"/>
      <c r="K68" s="101"/>
      <c r="L68" s="101"/>
    </row>
    <row r="69" spans="1:12" ht="25.5">
      <c r="A69" s="101"/>
      <c r="B69" s="107"/>
      <c r="C69" s="107" t="s">
        <v>1558</v>
      </c>
      <c r="D69" s="101"/>
      <c r="E69" s="110"/>
      <c r="F69" s="101" t="s">
        <v>1463</v>
      </c>
      <c r="G69" s="111">
        <v>738</v>
      </c>
      <c r="H69" s="107"/>
      <c r="I69" s="104"/>
      <c r="J69" s="104"/>
      <c r="K69" s="101"/>
      <c r="L69" s="101"/>
    </row>
    <row r="70" spans="1:12" ht="25.5">
      <c r="A70" s="101"/>
      <c r="B70" s="107"/>
      <c r="C70" s="107" t="s">
        <v>1524</v>
      </c>
      <c r="D70" s="101"/>
      <c r="E70" s="110"/>
      <c r="F70" s="101" t="s">
        <v>1463</v>
      </c>
      <c r="G70" s="111">
        <v>4</v>
      </c>
      <c r="H70" s="107"/>
      <c r="I70" s="104"/>
      <c r="J70" s="104"/>
      <c r="K70" s="101"/>
      <c r="L70" s="101"/>
    </row>
    <row r="71" spans="1:12" ht="25.5">
      <c r="A71" s="101"/>
      <c r="B71" s="107"/>
      <c r="C71" s="107" t="s">
        <v>1541</v>
      </c>
      <c r="D71" s="101"/>
      <c r="E71" s="110"/>
      <c r="F71" s="101" t="s">
        <v>1463</v>
      </c>
      <c r="G71" s="111">
        <v>94</v>
      </c>
      <c r="H71" s="107"/>
      <c r="I71" s="104"/>
      <c r="J71" s="104"/>
      <c r="K71" s="101"/>
      <c r="L71" s="101"/>
    </row>
    <row r="72" spans="1:12" ht="25.5">
      <c r="A72" s="101"/>
      <c r="B72" s="107"/>
      <c r="C72" s="107" t="s">
        <v>1540</v>
      </c>
      <c r="D72" s="101"/>
      <c r="E72" s="110"/>
      <c r="F72" s="101" t="s">
        <v>1463</v>
      </c>
      <c r="G72" s="111">
        <v>121</v>
      </c>
      <c r="H72" s="107"/>
      <c r="I72" s="104"/>
      <c r="J72" s="104"/>
      <c r="K72" s="101"/>
      <c r="L72" s="101"/>
    </row>
    <row r="73" spans="1:12" ht="25.5">
      <c r="A73" s="101"/>
      <c r="B73" s="107"/>
      <c r="C73" s="107" t="s">
        <v>1539</v>
      </c>
      <c r="D73" s="101"/>
      <c r="E73" s="110"/>
      <c r="F73" s="101" t="s">
        <v>1463</v>
      </c>
      <c r="G73" s="111">
        <v>293</v>
      </c>
      <c r="H73" s="107"/>
      <c r="I73" s="104"/>
      <c r="J73" s="104"/>
      <c r="K73" s="101"/>
      <c r="L73" s="101"/>
    </row>
    <row r="74" spans="1:12" ht="81.75" customHeight="1">
      <c r="A74" s="101">
        <v>19</v>
      </c>
      <c r="B74" s="101" t="s">
        <v>1576</v>
      </c>
      <c r="C74" s="101" t="s">
        <v>1577</v>
      </c>
      <c r="D74" s="101" t="s">
        <v>1578</v>
      </c>
      <c r="E74" s="108">
        <v>1998</v>
      </c>
      <c r="F74" s="101" t="s">
        <v>1463</v>
      </c>
      <c r="G74" s="103">
        <v>160</v>
      </c>
      <c r="H74" s="107" t="s">
        <v>1507</v>
      </c>
      <c r="I74" s="104">
        <v>1</v>
      </c>
      <c r="J74" s="104">
        <v>1</v>
      </c>
      <c r="K74" s="101" t="s">
        <v>1579</v>
      </c>
      <c r="L74" s="101" t="s">
        <v>1580</v>
      </c>
    </row>
    <row r="75" spans="1:12" ht="85.5" customHeight="1">
      <c r="A75" s="123">
        <v>20</v>
      </c>
      <c r="B75" s="123" t="s">
        <v>1581</v>
      </c>
      <c r="C75" s="123" t="s">
        <v>1519</v>
      </c>
      <c r="D75" s="123" t="s">
        <v>1582</v>
      </c>
      <c r="E75" s="124">
        <v>1999</v>
      </c>
      <c r="F75" s="123" t="s">
        <v>1463</v>
      </c>
      <c r="G75" s="125">
        <v>1306</v>
      </c>
      <c r="H75" s="126" t="s">
        <v>1507</v>
      </c>
      <c r="I75" s="127">
        <v>118000</v>
      </c>
      <c r="J75" s="127">
        <v>118000</v>
      </c>
      <c r="K75" s="123" t="s">
        <v>1583</v>
      </c>
      <c r="L75" s="123" t="s">
        <v>1584</v>
      </c>
    </row>
    <row r="76" spans="1:12" ht="25.5">
      <c r="A76" s="101"/>
      <c r="B76" s="107" t="s">
        <v>1557</v>
      </c>
      <c r="C76" s="107" t="s">
        <v>1585</v>
      </c>
      <c r="D76" s="101"/>
      <c r="E76" s="110"/>
      <c r="F76" s="101" t="s">
        <v>1463</v>
      </c>
      <c r="G76" s="111">
        <v>249</v>
      </c>
      <c r="H76" s="107"/>
      <c r="I76" s="104"/>
      <c r="J76" s="104"/>
      <c r="K76" s="101"/>
      <c r="L76" s="101"/>
    </row>
    <row r="77" spans="1:12" ht="25.5">
      <c r="A77" s="101"/>
      <c r="B77" s="107"/>
      <c r="C77" s="107" t="s">
        <v>1586</v>
      </c>
      <c r="D77" s="101"/>
      <c r="E77" s="110"/>
      <c r="F77" s="101" t="s">
        <v>1463</v>
      </c>
      <c r="G77" s="111">
        <v>214</v>
      </c>
      <c r="H77" s="107"/>
      <c r="I77" s="104"/>
      <c r="J77" s="104"/>
      <c r="K77" s="101"/>
      <c r="L77" s="101"/>
    </row>
    <row r="78" spans="1:12" ht="25.5">
      <c r="A78" s="101"/>
      <c r="B78" s="107"/>
      <c r="C78" s="107" t="s">
        <v>1587</v>
      </c>
      <c r="D78" s="101"/>
      <c r="E78" s="110"/>
      <c r="F78" s="101" t="s">
        <v>1463</v>
      </c>
      <c r="G78" s="111">
        <v>843</v>
      </c>
      <c r="H78" s="107"/>
      <c r="I78" s="104"/>
      <c r="J78" s="104"/>
      <c r="K78" s="101"/>
      <c r="L78" s="101"/>
    </row>
    <row r="79" spans="1:12" ht="84.75" customHeight="1">
      <c r="A79" s="101">
        <v>21</v>
      </c>
      <c r="B79" s="101" t="s">
        <v>1588</v>
      </c>
      <c r="C79" s="101" t="s">
        <v>1589</v>
      </c>
      <c r="D79" s="101" t="s">
        <v>1590</v>
      </c>
      <c r="E79" s="108">
        <v>1998</v>
      </c>
      <c r="F79" s="101" t="s">
        <v>1463</v>
      </c>
      <c r="G79" s="103">
        <v>3840</v>
      </c>
      <c r="H79" s="107" t="s">
        <v>1507</v>
      </c>
      <c r="I79" s="104">
        <v>1</v>
      </c>
      <c r="J79" s="104">
        <v>1</v>
      </c>
      <c r="K79" s="101" t="s">
        <v>1591</v>
      </c>
      <c r="L79" s="101" t="s">
        <v>1592</v>
      </c>
    </row>
    <row r="80" spans="1:12" ht="25.5">
      <c r="A80" s="101"/>
      <c r="B80" s="107" t="s">
        <v>1557</v>
      </c>
      <c r="C80" s="107" t="s">
        <v>1593</v>
      </c>
      <c r="D80" s="101"/>
      <c r="E80" s="110"/>
      <c r="F80" s="101" t="s">
        <v>1463</v>
      </c>
      <c r="G80" s="111">
        <v>1640</v>
      </c>
      <c r="H80" s="107"/>
      <c r="I80" s="104"/>
      <c r="J80" s="104"/>
      <c r="K80" s="101"/>
      <c r="L80" s="101"/>
    </row>
    <row r="81" spans="1:12" ht="25.5">
      <c r="A81" s="101"/>
      <c r="B81" s="107"/>
      <c r="C81" s="107" t="s">
        <v>1585</v>
      </c>
      <c r="D81" s="101"/>
      <c r="E81" s="110"/>
      <c r="F81" s="101" t="s">
        <v>1463</v>
      </c>
      <c r="G81" s="111">
        <v>1200</v>
      </c>
      <c r="H81" s="107"/>
      <c r="I81" s="104"/>
      <c r="J81" s="104"/>
      <c r="K81" s="101"/>
      <c r="L81" s="101"/>
    </row>
    <row r="82" spans="1:12" ht="25.5">
      <c r="A82" s="101"/>
      <c r="B82" s="107"/>
      <c r="C82" s="107" t="s">
        <v>1594</v>
      </c>
      <c r="D82" s="101"/>
      <c r="E82" s="110"/>
      <c r="F82" s="101" t="s">
        <v>1463</v>
      </c>
      <c r="G82" s="111">
        <v>1000</v>
      </c>
      <c r="H82" s="107"/>
      <c r="I82" s="104"/>
      <c r="J82" s="104"/>
      <c r="K82" s="101"/>
      <c r="L82" s="101"/>
    </row>
    <row r="83" spans="1:12" ht="106.5" customHeight="1">
      <c r="A83" s="101">
        <v>22</v>
      </c>
      <c r="B83" s="101" t="s">
        <v>1595</v>
      </c>
      <c r="C83" s="101" t="s">
        <v>1596</v>
      </c>
      <c r="D83" s="101" t="s">
        <v>1597</v>
      </c>
      <c r="E83" s="108">
        <v>2002</v>
      </c>
      <c r="F83" s="101" t="s">
        <v>1463</v>
      </c>
      <c r="G83" s="103">
        <v>22</v>
      </c>
      <c r="H83" s="107" t="s">
        <v>1507</v>
      </c>
      <c r="I83" s="104">
        <v>1</v>
      </c>
      <c r="J83" s="104">
        <v>1</v>
      </c>
      <c r="K83" s="101" t="s">
        <v>1598</v>
      </c>
      <c r="L83" s="101" t="s">
        <v>1599</v>
      </c>
    </row>
    <row r="84" spans="1:12" ht="25.5">
      <c r="A84" s="101"/>
      <c r="B84" s="107" t="s">
        <v>1557</v>
      </c>
      <c r="C84" s="107" t="s">
        <v>1600</v>
      </c>
      <c r="D84" s="101"/>
      <c r="E84" s="110"/>
      <c r="F84" s="101" t="s">
        <v>1463</v>
      </c>
      <c r="G84" s="111">
        <v>10</v>
      </c>
      <c r="H84" s="107"/>
      <c r="I84" s="104"/>
      <c r="J84" s="104"/>
      <c r="K84" s="101"/>
      <c r="L84" s="101"/>
    </row>
    <row r="85" spans="1:12" ht="25.5">
      <c r="A85" s="101"/>
      <c r="B85" s="107"/>
      <c r="C85" s="107" t="s">
        <v>1601</v>
      </c>
      <c r="D85" s="101"/>
      <c r="E85" s="110"/>
      <c r="F85" s="101" t="s">
        <v>1463</v>
      </c>
      <c r="G85" s="111">
        <v>10</v>
      </c>
      <c r="H85" s="107"/>
      <c r="I85" s="104"/>
      <c r="J85" s="104"/>
      <c r="K85" s="101"/>
      <c r="L85" s="101"/>
    </row>
    <row r="86" spans="1:12" ht="25.5">
      <c r="A86" s="101"/>
      <c r="B86" s="107"/>
      <c r="C86" s="107" t="s">
        <v>1602</v>
      </c>
      <c r="D86" s="101"/>
      <c r="E86" s="110"/>
      <c r="F86" s="101" t="s">
        <v>1463</v>
      </c>
      <c r="G86" s="111">
        <v>2</v>
      </c>
      <c r="H86" s="107"/>
      <c r="I86" s="104"/>
      <c r="J86" s="104"/>
      <c r="K86" s="101"/>
      <c r="L86" s="101"/>
    </row>
    <row r="87" spans="1:12" ht="60.75" customHeight="1">
      <c r="A87" s="101">
        <v>23</v>
      </c>
      <c r="B87" s="101" t="s">
        <v>1603</v>
      </c>
      <c r="C87" s="101" t="s">
        <v>1604</v>
      </c>
      <c r="D87" s="101" t="s">
        <v>1605</v>
      </c>
      <c r="E87" s="108">
        <v>1971</v>
      </c>
      <c r="F87" s="101" t="s">
        <v>1463</v>
      </c>
      <c r="G87" s="103">
        <v>12.7</v>
      </c>
      <c r="H87" s="107" t="s">
        <v>1507</v>
      </c>
      <c r="I87" s="104">
        <v>1</v>
      </c>
      <c r="J87" s="104">
        <v>1</v>
      </c>
      <c r="K87" s="101" t="s">
        <v>1606</v>
      </c>
      <c r="L87" s="101" t="s">
        <v>1607</v>
      </c>
    </row>
    <row r="88" spans="1:12" ht="107.25" customHeight="1">
      <c r="A88" s="101">
        <v>24</v>
      </c>
      <c r="B88" s="101" t="s">
        <v>1608</v>
      </c>
      <c r="C88" s="101" t="s">
        <v>1577</v>
      </c>
      <c r="D88" s="101" t="s">
        <v>1609</v>
      </c>
      <c r="E88" s="108">
        <v>1972</v>
      </c>
      <c r="F88" s="101" t="s">
        <v>1463</v>
      </c>
      <c r="G88" s="103">
        <v>50</v>
      </c>
      <c r="H88" s="107" t="s">
        <v>1507</v>
      </c>
      <c r="I88" s="104">
        <v>1</v>
      </c>
      <c r="J88" s="104">
        <v>1</v>
      </c>
      <c r="K88" s="101" t="s">
        <v>1598</v>
      </c>
      <c r="L88" s="101" t="s">
        <v>1599</v>
      </c>
    </row>
    <row r="89" spans="1:12" ht="87" customHeight="1">
      <c r="A89" s="101">
        <v>25</v>
      </c>
      <c r="B89" s="101" t="s">
        <v>1610</v>
      </c>
      <c r="C89" s="101" t="s">
        <v>1519</v>
      </c>
      <c r="D89" s="101" t="s">
        <v>1611</v>
      </c>
      <c r="E89" s="108">
        <v>2011</v>
      </c>
      <c r="F89" s="101" t="s">
        <v>1463</v>
      </c>
      <c r="G89" s="103">
        <v>440</v>
      </c>
      <c r="H89" s="107" t="s">
        <v>1507</v>
      </c>
      <c r="I89" s="122">
        <v>1391403.9</v>
      </c>
      <c r="J89" s="122">
        <v>1391403.9</v>
      </c>
      <c r="K89" s="101" t="s">
        <v>1612</v>
      </c>
      <c r="L89" s="101" t="s">
        <v>1613</v>
      </c>
    </row>
    <row r="90" spans="1:12" ht="25.5">
      <c r="A90" s="101"/>
      <c r="B90" s="107" t="s">
        <v>1557</v>
      </c>
      <c r="C90" s="107" t="s">
        <v>1539</v>
      </c>
      <c r="D90" s="101"/>
      <c r="E90" s="110"/>
      <c r="F90" s="101" t="s">
        <v>1463</v>
      </c>
      <c r="G90" s="111">
        <v>25</v>
      </c>
      <c r="H90" s="107"/>
      <c r="I90" s="104"/>
      <c r="J90" s="104"/>
      <c r="K90" s="101"/>
      <c r="L90" s="101"/>
    </row>
    <row r="91" spans="1:12" ht="25.5">
      <c r="A91" s="101"/>
      <c r="B91" s="107"/>
      <c r="C91" s="107" t="s">
        <v>1540</v>
      </c>
      <c r="D91" s="101"/>
      <c r="E91" s="110"/>
      <c r="F91" s="101" t="s">
        <v>1463</v>
      </c>
      <c r="G91" s="111">
        <v>111</v>
      </c>
      <c r="H91" s="107"/>
      <c r="I91" s="104"/>
      <c r="J91" s="104"/>
      <c r="K91" s="101"/>
      <c r="L91" s="101"/>
    </row>
    <row r="92" spans="1:12" ht="25.5">
      <c r="A92" s="101"/>
      <c r="B92" s="107"/>
      <c r="C92" s="107" t="s">
        <v>1492</v>
      </c>
      <c r="D92" s="101"/>
      <c r="E92" s="110"/>
      <c r="F92" s="101" t="s">
        <v>1463</v>
      </c>
      <c r="G92" s="111">
        <v>304</v>
      </c>
      <c r="H92" s="107"/>
      <c r="I92" s="104"/>
      <c r="J92" s="104"/>
      <c r="K92" s="101"/>
      <c r="L92" s="101"/>
    </row>
    <row r="93" spans="1:12" ht="59.25" customHeight="1">
      <c r="A93" s="101">
        <v>26</v>
      </c>
      <c r="B93" s="101" t="s">
        <v>1614</v>
      </c>
      <c r="C93" s="101" t="s">
        <v>1615</v>
      </c>
      <c r="D93" s="101" t="s">
        <v>1616</v>
      </c>
      <c r="E93" s="108">
        <v>1989</v>
      </c>
      <c r="F93" s="101" t="s">
        <v>1463</v>
      </c>
      <c r="G93" s="103">
        <v>18.2</v>
      </c>
      <c r="H93" s="107" t="s">
        <v>1507</v>
      </c>
      <c r="I93" s="104">
        <v>1</v>
      </c>
      <c r="J93" s="104">
        <v>1</v>
      </c>
      <c r="K93" s="101" t="s">
        <v>1617</v>
      </c>
      <c r="L93" s="101" t="s">
        <v>1618</v>
      </c>
    </row>
    <row r="94" spans="1:12" ht="60.75" customHeight="1">
      <c r="A94" s="101">
        <v>27</v>
      </c>
      <c r="B94" s="101" t="s">
        <v>1619</v>
      </c>
      <c r="C94" s="101" t="s">
        <v>1615</v>
      </c>
      <c r="D94" s="101" t="s">
        <v>1620</v>
      </c>
      <c r="E94" s="108">
        <v>1989</v>
      </c>
      <c r="F94" s="101" t="s">
        <v>1463</v>
      </c>
      <c r="G94" s="103">
        <v>35</v>
      </c>
      <c r="H94" s="107" t="s">
        <v>1507</v>
      </c>
      <c r="I94" s="104">
        <v>1</v>
      </c>
      <c r="J94" s="104">
        <v>1</v>
      </c>
      <c r="K94" s="101" t="s">
        <v>1621</v>
      </c>
      <c r="L94" s="101" t="s">
        <v>1622</v>
      </c>
    </row>
    <row r="95" spans="1:12" ht="87" customHeight="1">
      <c r="A95" s="101">
        <v>28</v>
      </c>
      <c r="B95" s="101" t="s">
        <v>1623</v>
      </c>
      <c r="C95" s="101" t="s">
        <v>1624</v>
      </c>
      <c r="D95" s="101" t="s">
        <v>1625</v>
      </c>
      <c r="E95" s="108">
        <v>1994</v>
      </c>
      <c r="F95" s="101" t="s">
        <v>1463</v>
      </c>
      <c r="G95" s="103">
        <v>29</v>
      </c>
      <c r="H95" s="107" t="s">
        <v>1507</v>
      </c>
      <c r="I95" s="104">
        <v>1</v>
      </c>
      <c r="J95" s="104">
        <v>1</v>
      </c>
      <c r="K95" s="101" t="s">
        <v>1626</v>
      </c>
      <c r="L95" s="101" t="s">
        <v>1627</v>
      </c>
    </row>
    <row r="96" spans="1:12" ht="25.5">
      <c r="A96" s="101"/>
      <c r="B96" s="107" t="s">
        <v>1557</v>
      </c>
      <c r="C96" s="107" t="s">
        <v>1530</v>
      </c>
      <c r="D96" s="101"/>
      <c r="E96" s="110"/>
      <c r="F96" s="101" t="s">
        <v>1463</v>
      </c>
      <c r="G96" s="111">
        <v>23</v>
      </c>
      <c r="H96" s="107"/>
      <c r="I96" s="104"/>
      <c r="J96" s="104"/>
      <c r="K96" s="101"/>
      <c r="L96" s="101"/>
    </row>
    <row r="97" spans="1:12" ht="25.5">
      <c r="A97" s="101"/>
      <c r="B97" s="107"/>
      <c r="C97" s="107" t="s">
        <v>1628</v>
      </c>
      <c r="D97" s="101"/>
      <c r="E97" s="110"/>
      <c r="F97" s="101" t="s">
        <v>1463</v>
      </c>
      <c r="G97" s="111">
        <v>6</v>
      </c>
      <c r="H97" s="107"/>
      <c r="I97" s="104"/>
      <c r="J97" s="104"/>
      <c r="K97" s="101"/>
      <c r="L97" s="101"/>
    </row>
    <row r="98" spans="1:12" ht="91.5" customHeight="1">
      <c r="A98" s="101">
        <v>29</v>
      </c>
      <c r="B98" s="101" t="s">
        <v>1629</v>
      </c>
      <c r="C98" s="101" t="s">
        <v>1630</v>
      </c>
      <c r="D98" s="101" t="s">
        <v>1631</v>
      </c>
      <c r="E98" s="108">
        <v>1992</v>
      </c>
      <c r="F98" s="101"/>
      <c r="G98" s="103">
        <v>2381.9</v>
      </c>
      <c r="H98" s="107" t="s">
        <v>1632</v>
      </c>
      <c r="I98" s="121">
        <v>2925343</v>
      </c>
      <c r="J98" s="121">
        <v>2925343</v>
      </c>
      <c r="K98" s="101" t="s">
        <v>1633</v>
      </c>
      <c r="L98" s="101" t="s">
        <v>1634</v>
      </c>
    </row>
    <row r="99" spans="1:12" ht="43.5" customHeight="1">
      <c r="A99" s="101"/>
      <c r="B99" s="107" t="s">
        <v>1557</v>
      </c>
      <c r="C99" s="107" t="s">
        <v>1635</v>
      </c>
      <c r="D99" s="101"/>
      <c r="E99" s="110"/>
      <c r="F99" s="101" t="s">
        <v>1463</v>
      </c>
      <c r="G99" s="111">
        <v>155.80000000000001</v>
      </c>
      <c r="H99" s="107"/>
      <c r="I99" s="104"/>
      <c r="J99" s="104"/>
      <c r="K99" s="101"/>
      <c r="L99" s="101"/>
    </row>
    <row r="100" spans="1:12" ht="44.25" customHeight="1">
      <c r="A100" s="101"/>
      <c r="B100" s="107"/>
      <c r="C100" s="107" t="s">
        <v>1636</v>
      </c>
      <c r="D100" s="101"/>
      <c r="E100" s="110"/>
      <c r="F100" s="101" t="s">
        <v>1463</v>
      </c>
      <c r="G100" s="111">
        <v>81.099999999999994</v>
      </c>
      <c r="H100" s="107"/>
      <c r="I100" s="104"/>
      <c r="J100" s="104"/>
      <c r="K100" s="101"/>
      <c r="L100" s="101"/>
    </row>
    <row r="101" spans="1:12" ht="41.25" customHeight="1">
      <c r="A101" s="101"/>
      <c r="B101" s="107"/>
      <c r="C101" s="107" t="s">
        <v>1637</v>
      </c>
      <c r="D101" s="101"/>
      <c r="E101" s="110"/>
      <c r="F101" s="101" t="s">
        <v>1463</v>
      </c>
      <c r="G101" s="111">
        <v>1990</v>
      </c>
      <c r="H101" s="107"/>
      <c r="I101" s="104"/>
      <c r="J101" s="104"/>
      <c r="K101" s="101"/>
      <c r="L101" s="101"/>
    </row>
    <row r="102" spans="1:12" ht="42.75" customHeight="1">
      <c r="A102" s="101"/>
      <c r="B102" s="107"/>
      <c r="C102" s="107" t="s">
        <v>1638</v>
      </c>
      <c r="D102" s="101"/>
      <c r="E102" s="110"/>
      <c r="F102" s="101" t="s">
        <v>1463</v>
      </c>
      <c r="G102" s="111">
        <v>10</v>
      </c>
      <c r="H102" s="107"/>
      <c r="I102" s="104"/>
      <c r="J102" s="104"/>
      <c r="K102" s="101"/>
      <c r="L102" s="101"/>
    </row>
    <row r="103" spans="1:12" ht="45" customHeight="1">
      <c r="A103" s="101"/>
      <c r="B103" s="107"/>
      <c r="C103" s="107" t="s">
        <v>1639</v>
      </c>
      <c r="D103" s="101"/>
      <c r="E103" s="110"/>
      <c r="F103" s="101" t="s">
        <v>1463</v>
      </c>
      <c r="G103" s="111">
        <v>50</v>
      </c>
      <c r="H103" s="107"/>
      <c r="I103" s="104"/>
      <c r="J103" s="104"/>
      <c r="K103" s="101"/>
      <c r="L103" s="101"/>
    </row>
    <row r="104" spans="1:12" ht="39.75" customHeight="1">
      <c r="A104" s="101"/>
      <c r="B104" s="107"/>
      <c r="C104" s="107" t="s">
        <v>1640</v>
      </c>
      <c r="D104" s="101"/>
      <c r="E104" s="110"/>
      <c r="F104" s="101" t="s">
        <v>1463</v>
      </c>
      <c r="G104" s="111">
        <v>23</v>
      </c>
      <c r="H104" s="107"/>
      <c r="I104" s="104"/>
      <c r="J104" s="104"/>
      <c r="K104" s="101"/>
      <c r="L104" s="101"/>
    </row>
    <row r="105" spans="1:12" ht="40.5" customHeight="1">
      <c r="A105" s="101"/>
      <c r="B105" s="107"/>
      <c r="C105" s="107" t="s">
        <v>1641</v>
      </c>
      <c r="D105" s="101"/>
      <c r="E105" s="110"/>
      <c r="F105" s="101" t="s">
        <v>1463</v>
      </c>
      <c r="G105" s="111">
        <v>70</v>
      </c>
      <c r="H105" s="107"/>
      <c r="I105" s="104"/>
      <c r="J105" s="104"/>
      <c r="K105" s="101"/>
      <c r="L105" s="101"/>
    </row>
    <row r="106" spans="1:12" ht="86.25" customHeight="1">
      <c r="A106" s="101">
        <v>30</v>
      </c>
      <c r="B106" s="101" t="s">
        <v>1642</v>
      </c>
      <c r="C106" s="101" t="s">
        <v>1643</v>
      </c>
      <c r="D106" s="101" t="s">
        <v>1644</v>
      </c>
      <c r="E106" s="108">
        <v>1987</v>
      </c>
      <c r="F106" s="101" t="s">
        <v>1463</v>
      </c>
      <c r="G106" s="103">
        <v>300</v>
      </c>
      <c r="H106" s="107" t="s">
        <v>1632</v>
      </c>
      <c r="I106" s="104">
        <v>1</v>
      </c>
      <c r="J106" s="104">
        <v>1</v>
      </c>
      <c r="K106" s="101" t="s">
        <v>1645</v>
      </c>
      <c r="L106" s="101" t="s">
        <v>1646</v>
      </c>
    </row>
    <row r="107" spans="1:12" ht="83.25" customHeight="1">
      <c r="A107" s="101">
        <v>31</v>
      </c>
      <c r="B107" s="101" t="s">
        <v>1647</v>
      </c>
      <c r="C107" s="101" t="s">
        <v>1648</v>
      </c>
      <c r="D107" s="101" t="s">
        <v>1649</v>
      </c>
      <c r="E107" s="108">
        <v>1994</v>
      </c>
      <c r="F107" s="101" t="s">
        <v>1463</v>
      </c>
      <c r="G107" s="103">
        <v>125.8</v>
      </c>
      <c r="H107" s="107" t="s">
        <v>1632</v>
      </c>
      <c r="I107" s="104">
        <v>1</v>
      </c>
      <c r="J107" s="104">
        <v>1</v>
      </c>
      <c r="K107" s="101" t="s">
        <v>1650</v>
      </c>
      <c r="L107" s="101" t="s">
        <v>1651</v>
      </c>
    </row>
    <row r="108" spans="1:12" ht="82.5" customHeight="1">
      <c r="A108" s="123">
        <v>32</v>
      </c>
      <c r="B108" s="123" t="s">
        <v>1652</v>
      </c>
      <c r="C108" s="123" t="s">
        <v>1653</v>
      </c>
      <c r="D108" s="123" t="s">
        <v>1654</v>
      </c>
      <c r="E108" s="124">
        <v>1997</v>
      </c>
      <c r="F108" s="123" t="s">
        <v>1463</v>
      </c>
      <c r="G108" s="125">
        <v>1579.9</v>
      </c>
      <c r="H108" s="126" t="s">
        <v>1632</v>
      </c>
      <c r="I108" s="127">
        <v>1</v>
      </c>
      <c r="J108" s="127">
        <v>1</v>
      </c>
      <c r="K108" s="101" t="s">
        <v>1655</v>
      </c>
      <c r="L108" s="123" t="s">
        <v>1656</v>
      </c>
    </row>
    <row r="109" spans="1:12" ht="46.5" customHeight="1">
      <c r="A109" s="101"/>
      <c r="B109" s="107" t="s">
        <v>1557</v>
      </c>
      <c r="C109" s="107" t="s">
        <v>1657</v>
      </c>
      <c r="D109" s="101"/>
      <c r="E109" s="110"/>
      <c r="F109" s="101" t="s">
        <v>1463</v>
      </c>
      <c r="G109" s="111">
        <v>1.2</v>
      </c>
      <c r="H109" s="107"/>
      <c r="I109" s="104"/>
      <c r="J109" s="104"/>
      <c r="K109" s="101"/>
      <c r="L109" s="101"/>
    </row>
    <row r="110" spans="1:12" ht="37.5" customHeight="1">
      <c r="A110" s="101"/>
      <c r="B110" s="107"/>
      <c r="C110" s="107" t="s">
        <v>1658</v>
      </c>
      <c r="D110" s="101"/>
      <c r="E110" s="110"/>
      <c r="F110" s="101" t="s">
        <v>1463</v>
      </c>
      <c r="G110" s="111">
        <v>4</v>
      </c>
      <c r="H110" s="107"/>
      <c r="I110" s="104"/>
      <c r="J110" s="104"/>
      <c r="K110" s="101"/>
      <c r="L110" s="101"/>
    </row>
    <row r="111" spans="1:12" ht="38.25" customHeight="1">
      <c r="A111" s="101"/>
      <c r="B111" s="107"/>
      <c r="C111" s="107" t="s">
        <v>1659</v>
      </c>
      <c r="D111" s="101"/>
      <c r="E111" s="110"/>
      <c r="F111" s="101" t="s">
        <v>1463</v>
      </c>
      <c r="G111" s="111">
        <v>173</v>
      </c>
      <c r="H111" s="107"/>
      <c r="I111" s="104"/>
      <c r="J111" s="104"/>
      <c r="K111" s="101"/>
      <c r="L111" s="101"/>
    </row>
    <row r="112" spans="1:12" ht="41.25" customHeight="1">
      <c r="A112" s="101"/>
      <c r="B112" s="107"/>
      <c r="C112" s="107" t="s">
        <v>1660</v>
      </c>
      <c r="D112" s="101"/>
      <c r="E112" s="110"/>
      <c r="F112" s="101" t="s">
        <v>1463</v>
      </c>
      <c r="G112" s="111">
        <v>910</v>
      </c>
      <c r="H112" s="107"/>
      <c r="I112" s="104"/>
      <c r="J112" s="104"/>
      <c r="K112" s="101"/>
      <c r="L112" s="101"/>
    </row>
    <row r="113" spans="1:12" ht="39.75" customHeight="1">
      <c r="A113" s="101"/>
      <c r="B113" s="107"/>
      <c r="C113" s="107" t="s">
        <v>1661</v>
      </c>
      <c r="D113" s="101"/>
      <c r="E113" s="110"/>
      <c r="F113" s="101" t="s">
        <v>1463</v>
      </c>
      <c r="G113" s="111">
        <v>17.3</v>
      </c>
      <c r="H113" s="107"/>
      <c r="I113" s="104"/>
      <c r="J113" s="104"/>
      <c r="K113" s="101"/>
      <c r="L113" s="101"/>
    </row>
    <row r="114" spans="1:12" ht="45.75" customHeight="1">
      <c r="A114" s="101"/>
      <c r="B114" s="107"/>
      <c r="C114" s="107" t="s">
        <v>1662</v>
      </c>
      <c r="D114" s="101"/>
      <c r="E114" s="110"/>
      <c r="F114" s="101" t="s">
        <v>1463</v>
      </c>
      <c r="G114" s="111">
        <v>354</v>
      </c>
      <c r="H114" s="107"/>
      <c r="I114" s="104"/>
      <c r="J114" s="104"/>
      <c r="K114" s="101"/>
      <c r="L114" s="101"/>
    </row>
    <row r="115" spans="1:12" ht="40.5" customHeight="1">
      <c r="A115" s="101"/>
      <c r="B115" s="107"/>
      <c r="C115" s="107" t="s">
        <v>1663</v>
      </c>
      <c r="D115" s="101"/>
      <c r="E115" s="110"/>
      <c r="F115" s="101" t="s">
        <v>1463</v>
      </c>
      <c r="G115" s="111">
        <v>108</v>
      </c>
      <c r="H115" s="107"/>
      <c r="I115" s="104"/>
      <c r="J115" s="104"/>
      <c r="K115" s="101"/>
      <c r="L115" s="101"/>
    </row>
    <row r="116" spans="1:12" ht="48" customHeight="1">
      <c r="A116" s="101"/>
      <c r="B116" s="107"/>
      <c r="C116" s="107" t="s">
        <v>1664</v>
      </c>
      <c r="D116" s="101"/>
      <c r="E116" s="110"/>
      <c r="F116" s="101" t="s">
        <v>1463</v>
      </c>
      <c r="G116" s="111">
        <v>12</v>
      </c>
      <c r="H116" s="107"/>
      <c r="I116" s="104"/>
      <c r="J116" s="104"/>
      <c r="K116" s="101"/>
      <c r="L116" s="101"/>
    </row>
    <row r="117" spans="1:12" ht="78.75" customHeight="1">
      <c r="A117" s="101">
        <v>33</v>
      </c>
      <c r="B117" s="101" t="s">
        <v>1665</v>
      </c>
      <c r="C117" s="101" t="s">
        <v>1666</v>
      </c>
      <c r="D117" s="101" t="s">
        <v>1667</v>
      </c>
      <c r="E117" s="108">
        <v>1965</v>
      </c>
      <c r="F117" s="101" t="s">
        <v>1463</v>
      </c>
      <c r="G117" s="103">
        <v>258.89999999999998</v>
      </c>
      <c r="H117" s="107" t="s">
        <v>1632</v>
      </c>
      <c r="I117" s="104">
        <v>1</v>
      </c>
      <c r="J117" s="104">
        <v>1</v>
      </c>
      <c r="K117" s="101" t="s">
        <v>1668</v>
      </c>
      <c r="L117" s="101" t="s">
        <v>1669</v>
      </c>
    </row>
    <row r="118" spans="1:12" ht="23.25" customHeight="1">
      <c r="A118" s="101"/>
      <c r="B118" s="107"/>
      <c r="C118" s="107" t="s">
        <v>1670</v>
      </c>
      <c r="D118" s="101"/>
      <c r="E118" s="110"/>
      <c r="F118" s="101" t="s">
        <v>1463</v>
      </c>
      <c r="G118" s="111">
        <v>16.399999999999999</v>
      </c>
      <c r="H118" s="107"/>
      <c r="I118" s="104"/>
      <c r="J118" s="104"/>
      <c r="K118" s="101"/>
      <c r="L118" s="101"/>
    </row>
    <row r="119" spans="1:12" ht="27.75" customHeight="1">
      <c r="A119" s="101"/>
      <c r="B119" s="107"/>
      <c r="C119" s="107" t="s">
        <v>1671</v>
      </c>
      <c r="D119" s="101"/>
      <c r="E119" s="110"/>
      <c r="F119" s="101" t="s">
        <v>1463</v>
      </c>
      <c r="G119" s="111">
        <v>17.5</v>
      </c>
      <c r="H119" s="107"/>
      <c r="I119" s="104"/>
      <c r="J119" s="104"/>
      <c r="K119" s="101"/>
      <c r="L119" s="101"/>
    </row>
    <row r="120" spans="1:12" ht="27.75" customHeight="1">
      <c r="A120" s="101"/>
      <c r="B120" s="107"/>
      <c r="C120" s="107" t="s">
        <v>1491</v>
      </c>
      <c r="D120" s="101"/>
      <c r="E120" s="110"/>
      <c r="F120" s="101" t="s">
        <v>1463</v>
      </c>
      <c r="G120" s="111">
        <v>225</v>
      </c>
      <c r="H120" s="107"/>
      <c r="I120" s="104"/>
      <c r="J120" s="104"/>
      <c r="K120" s="101"/>
      <c r="L120" s="101"/>
    </row>
    <row r="121" spans="1:12" ht="85.5" customHeight="1">
      <c r="A121" s="123">
        <v>34</v>
      </c>
      <c r="B121" s="123" t="s">
        <v>1672</v>
      </c>
      <c r="C121" s="123" t="s">
        <v>1673</v>
      </c>
      <c r="D121" s="123" t="s">
        <v>1674</v>
      </c>
      <c r="E121" s="124">
        <v>2010</v>
      </c>
      <c r="F121" s="123" t="s">
        <v>1463</v>
      </c>
      <c r="G121" s="125">
        <v>217</v>
      </c>
      <c r="H121" s="126" t="s">
        <v>1632</v>
      </c>
      <c r="I121" s="121">
        <v>554534.75</v>
      </c>
      <c r="J121" s="121">
        <v>554534.75</v>
      </c>
      <c r="K121" s="123" t="s">
        <v>1675</v>
      </c>
      <c r="L121" s="123" t="s">
        <v>1676</v>
      </c>
    </row>
    <row r="122" spans="1:12" ht="30.75" customHeight="1">
      <c r="A122" s="101"/>
      <c r="B122" s="107"/>
      <c r="C122" s="107" t="s">
        <v>1512</v>
      </c>
      <c r="D122" s="101"/>
      <c r="E122" s="110"/>
      <c r="F122" s="101" t="s">
        <v>1463</v>
      </c>
      <c r="G122" s="111">
        <v>157</v>
      </c>
      <c r="H122" s="107"/>
      <c r="I122" s="104"/>
      <c r="J122" s="104"/>
      <c r="K122" s="101"/>
      <c r="L122" s="101"/>
    </row>
    <row r="123" spans="1:12" ht="27.75" customHeight="1">
      <c r="A123" s="101"/>
      <c r="B123" s="107"/>
      <c r="C123" s="107" t="s">
        <v>1677</v>
      </c>
      <c r="D123" s="101"/>
      <c r="E123" s="110"/>
      <c r="F123" s="101" t="s">
        <v>1463</v>
      </c>
      <c r="G123" s="111">
        <v>60</v>
      </c>
      <c r="H123" s="107"/>
      <c r="I123" s="104"/>
      <c r="J123" s="104"/>
      <c r="K123" s="101"/>
      <c r="L123" s="101"/>
    </row>
    <row r="124" spans="1:12" ht="120.75" customHeight="1">
      <c r="A124" s="101">
        <v>35</v>
      </c>
      <c r="B124" s="101" t="s">
        <v>1678</v>
      </c>
      <c r="C124" s="101" t="s">
        <v>1679</v>
      </c>
      <c r="D124" s="101" t="s">
        <v>1680</v>
      </c>
      <c r="E124" s="108">
        <v>2011</v>
      </c>
      <c r="F124" s="101" t="s">
        <v>1463</v>
      </c>
      <c r="G124" s="103">
        <v>2634.7</v>
      </c>
      <c r="H124" s="107" t="s">
        <v>1632</v>
      </c>
      <c r="I124" s="128">
        <v>8965992.4000000004</v>
      </c>
      <c r="J124" s="128">
        <v>8965992.4000000004</v>
      </c>
      <c r="K124" s="101" t="s">
        <v>1681</v>
      </c>
      <c r="L124" s="101" t="s">
        <v>1682</v>
      </c>
    </row>
    <row r="125" spans="1:12" ht="27.75" customHeight="1">
      <c r="A125" s="101"/>
      <c r="B125" s="107"/>
      <c r="C125" s="107" t="s">
        <v>1491</v>
      </c>
      <c r="D125" s="101"/>
      <c r="E125" s="110"/>
      <c r="F125" s="101" t="s">
        <v>1463</v>
      </c>
      <c r="G125" s="111">
        <v>37</v>
      </c>
      <c r="H125" s="107"/>
      <c r="I125" s="104"/>
      <c r="J125" s="104"/>
      <c r="K125" s="101"/>
      <c r="L125" s="101"/>
    </row>
    <row r="126" spans="1:12" ht="27.75" customHeight="1">
      <c r="A126" s="101"/>
      <c r="B126" s="107"/>
      <c r="C126" s="107" t="s">
        <v>1558</v>
      </c>
      <c r="D126" s="101"/>
      <c r="E126" s="110"/>
      <c r="F126" s="101" t="s">
        <v>1463</v>
      </c>
      <c r="G126" s="111">
        <v>37</v>
      </c>
      <c r="H126" s="107"/>
      <c r="I126" s="104"/>
      <c r="J126" s="104"/>
      <c r="K126" s="101"/>
      <c r="L126" s="101"/>
    </row>
    <row r="127" spans="1:12" ht="27.75" customHeight="1">
      <c r="A127" s="101"/>
      <c r="B127" s="107"/>
      <c r="C127" s="107" t="s">
        <v>1541</v>
      </c>
      <c r="D127" s="101"/>
      <c r="E127" s="110"/>
      <c r="F127" s="101" t="s">
        <v>1463</v>
      </c>
      <c r="G127" s="111">
        <v>2075.6999999999998</v>
      </c>
      <c r="H127" s="107"/>
      <c r="I127" s="104"/>
      <c r="J127" s="104"/>
      <c r="K127" s="101"/>
      <c r="L127" s="101"/>
    </row>
    <row r="128" spans="1:12" ht="27.75" customHeight="1">
      <c r="A128" s="101"/>
      <c r="B128" s="107"/>
      <c r="C128" s="107" t="s">
        <v>1491</v>
      </c>
      <c r="D128" s="101"/>
      <c r="E128" s="110"/>
      <c r="F128" s="101" t="s">
        <v>1463</v>
      </c>
      <c r="G128" s="111">
        <v>8.5</v>
      </c>
      <c r="H128" s="107"/>
      <c r="I128" s="104"/>
      <c r="J128" s="104"/>
      <c r="K128" s="101"/>
      <c r="L128" s="101"/>
    </row>
    <row r="129" spans="1:12" ht="27.75" customHeight="1">
      <c r="A129" s="101"/>
      <c r="B129" s="107"/>
      <c r="C129" s="107" t="s">
        <v>1540</v>
      </c>
      <c r="D129" s="101"/>
      <c r="E129" s="110"/>
      <c r="F129" s="101" t="s">
        <v>1463</v>
      </c>
      <c r="G129" s="111">
        <v>475.5</v>
      </c>
      <c r="H129" s="107"/>
      <c r="I129" s="104"/>
      <c r="J129" s="104"/>
      <c r="K129" s="101"/>
      <c r="L129" s="101"/>
    </row>
    <row r="130" spans="1:12" ht="27.75" customHeight="1">
      <c r="A130" s="100"/>
      <c r="B130" s="107"/>
      <c r="C130" s="107" t="s">
        <v>1493</v>
      </c>
      <c r="D130" s="101"/>
      <c r="E130" s="114"/>
      <c r="F130" s="101" t="s">
        <v>1463</v>
      </c>
      <c r="G130" s="115">
        <v>1</v>
      </c>
      <c r="H130" s="107"/>
      <c r="I130" s="129"/>
      <c r="J130" s="129"/>
      <c r="K130" s="101"/>
      <c r="L130" s="101"/>
    </row>
    <row r="131" spans="1:12" ht="85.5" customHeight="1">
      <c r="A131" s="130">
        <v>36</v>
      </c>
      <c r="B131" s="130" t="s">
        <v>1683</v>
      </c>
      <c r="C131" s="130" t="s">
        <v>1684</v>
      </c>
      <c r="D131" s="130"/>
      <c r="E131" s="131">
        <v>2010</v>
      </c>
      <c r="F131" s="130"/>
      <c r="G131" s="132">
        <v>187</v>
      </c>
      <c r="H131" s="133"/>
      <c r="I131" s="121">
        <v>355680.76</v>
      </c>
      <c r="J131" s="121">
        <v>355680.76</v>
      </c>
      <c r="K131" s="130" t="s">
        <v>1685</v>
      </c>
      <c r="L131" s="130"/>
    </row>
    <row r="132" spans="1:12" ht="27" customHeight="1">
      <c r="A132" s="120"/>
      <c r="B132" s="120"/>
      <c r="C132" s="107" t="s">
        <v>1491</v>
      </c>
      <c r="D132" s="130"/>
      <c r="E132" s="110"/>
      <c r="F132" s="101" t="s">
        <v>1463</v>
      </c>
      <c r="G132" s="135">
        <v>187</v>
      </c>
      <c r="H132" s="133"/>
      <c r="I132" s="121"/>
      <c r="J132" s="121"/>
      <c r="K132" s="130"/>
      <c r="L132" s="130"/>
    </row>
    <row r="133" spans="1:12" ht="109.5" customHeight="1">
      <c r="A133" s="130">
        <v>37</v>
      </c>
      <c r="B133" s="130" t="s">
        <v>1686</v>
      </c>
      <c r="C133" s="130" t="s">
        <v>1687</v>
      </c>
      <c r="D133" s="130"/>
      <c r="E133" s="131">
        <v>2013</v>
      </c>
      <c r="F133" s="130"/>
      <c r="G133" s="132">
        <v>715</v>
      </c>
      <c r="H133" s="133"/>
      <c r="I133" s="121">
        <v>1214185.8400000001</v>
      </c>
      <c r="J133" s="121">
        <v>1214185.8400000001</v>
      </c>
      <c r="K133" s="130" t="s">
        <v>1688</v>
      </c>
      <c r="L133" s="130"/>
    </row>
    <row r="134" spans="1:12" ht="26.25" customHeight="1">
      <c r="A134" s="120"/>
      <c r="B134" s="130"/>
      <c r="C134" s="107" t="s">
        <v>1539</v>
      </c>
      <c r="D134" s="130"/>
      <c r="E134" s="110"/>
      <c r="F134" s="101" t="s">
        <v>1463</v>
      </c>
      <c r="G134" s="135">
        <v>26</v>
      </c>
      <c r="H134" s="120"/>
      <c r="I134" s="136"/>
      <c r="J134" s="121"/>
      <c r="K134" s="130"/>
      <c r="L134" s="130"/>
    </row>
    <row r="135" spans="1:12" ht="26.25" customHeight="1">
      <c r="A135" s="120"/>
      <c r="B135" s="130"/>
      <c r="C135" s="107" t="s">
        <v>1540</v>
      </c>
      <c r="D135" s="130"/>
      <c r="E135" s="110"/>
      <c r="F135" s="101" t="s">
        <v>1463</v>
      </c>
      <c r="G135" s="135">
        <v>361</v>
      </c>
      <c r="H135" s="120"/>
      <c r="I135" s="136"/>
      <c r="J135" s="121"/>
      <c r="K135" s="130"/>
      <c r="L135" s="130"/>
    </row>
    <row r="136" spans="1:12" ht="26.25" customHeight="1">
      <c r="A136" s="120"/>
      <c r="B136" s="130"/>
      <c r="C136" s="107" t="s">
        <v>1541</v>
      </c>
      <c r="D136" s="130"/>
      <c r="E136" s="110"/>
      <c r="F136" s="101" t="s">
        <v>1463</v>
      </c>
      <c r="G136" s="135">
        <v>274</v>
      </c>
      <c r="H136" s="120"/>
      <c r="I136" s="136"/>
      <c r="J136" s="121"/>
      <c r="K136" s="130"/>
      <c r="L136" s="130"/>
    </row>
    <row r="137" spans="1:12" ht="26.25" customHeight="1">
      <c r="A137" s="120"/>
      <c r="B137" s="130"/>
      <c r="C137" s="107" t="s">
        <v>1491</v>
      </c>
      <c r="D137" s="130"/>
      <c r="E137" s="110"/>
      <c r="F137" s="101" t="s">
        <v>1463</v>
      </c>
      <c r="G137" s="135">
        <v>54</v>
      </c>
      <c r="H137" s="120"/>
      <c r="I137" s="136"/>
      <c r="J137" s="121"/>
      <c r="K137" s="130"/>
      <c r="L137" s="130"/>
    </row>
    <row r="138" spans="1:12" ht="116.25" customHeight="1">
      <c r="A138" s="101">
        <v>38</v>
      </c>
      <c r="B138" s="101" t="s">
        <v>1689</v>
      </c>
      <c r="C138" s="101" t="s">
        <v>1673</v>
      </c>
      <c r="D138" s="101"/>
      <c r="E138" s="108">
        <v>2007</v>
      </c>
      <c r="F138" s="101"/>
      <c r="G138" s="103">
        <f>G139+G140</f>
        <v>1401</v>
      </c>
      <c r="H138" s="107"/>
      <c r="I138" s="104">
        <v>1</v>
      </c>
      <c r="J138" s="104">
        <v>1</v>
      </c>
      <c r="K138" s="101" t="s">
        <v>1690</v>
      </c>
      <c r="L138" s="101"/>
    </row>
    <row r="139" spans="1:12" ht="27" customHeight="1">
      <c r="A139" s="107"/>
      <c r="B139" s="101"/>
      <c r="C139" s="107" t="s">
        <v>1480</v>
      </c>
      <c r="D139" s="101"/>
      <c r="E139" s="110"/>
      <c r="F139" s="101" t="s">
        <v>1463</v>
      </c>
      <c r="G139" s="135">
        <v>1130</v>
      </c>
      <c r="H139" s="107"/>
      <c r="I139" s="104"/>
      <c r="J139" s="104"/>
      <c r="K139" s="101"/>
      <c r="L139" s="101"/>
    </row>
    <row r="140" spans="1:12" ht="24" customHeight="1">
      <c r="A140" s="107"/>
      <c r="B140" s="101"/>
      <c r="C140" s="107" t="s">
        <v>1539</v>
      </c>
      <c r="D140" s="101"/>
      <c r="E140" s="110"/>
      <c r="F140" s="101" t="s">
        <v>1463</v>
      </c>
      <c r="G140" s="111">
        <v>271</v>
      </c>
      <c r="H140" s="107"/>
      <c r="I140" s="104"/>
      <c r="J140" s="104"/>
      <c r="K140" s="101"/>
      <c r="L140" s="101"/>
    </row>
    <row r="141" spans="1:12" ht="105.75" customHeight="1">
      <c r="A141" s="101">
        <v>39</v>
      </c>
      <c r="B141" s="101" t="s">
        <v>1691</v>
      </c>
      <c r="C141" s="101" t="s">
        <v>1692</v>
      </c>
      <c r="D141" s="101"/>
      <c r="E141" s="108">
        <v>2013</v>
      </c>
      <c r="F141" s="101"/>
      <c r="G141" s="103">
        <f>G142+G143</f>
        <v>130</v>
      </c>
      <c r="H141" s="107"/>
      <c r="I141" s="137">
        <v>179721</v>
      </c>
      <c r="J141" s="138">
        <v>179721</v>
      </c>
      <c r="K141" s="101" t="s">
        <v>1693</v>
      </c>
      <c r="L141" s="101"/>
    </row>
    <row r="142" spans="1:12" ht="26.25" customHeight="1">
      <c r="A142" s="107"/>
      <c r="B142" s="107"/>
      <c r="C142" s="107" t="s">
        <v>1491</v>
      </c>
      <c r="D142" s="101"/>
      <c r="E142" s="110"/>
      <c r="F142" s="101" t="s">
        <v>1463</v>
      </c>
      <c r="G142" s="135">
        <v>117</v>
      </c>
      <c r="H142" s="107"/>
      <c r="I142" s="139">
        <v>142176</v>
      </c>
      <c r="J142" s="139">
        <v>142176</v>
      </c>
      <c r="K142" s="101"/>
      <c r="L142" s="101"/>
    </row>
    <row r="143" spans="1:12" ht="25.5" customHeight="1">
      <c r="A143" s="107"/>
      <c r="B143" s="107"/>
      <c r="C143" s="107" t="s">
        <v>1541</v>
      </c>
      <c r="D143" s="101"/>
      <c r="E143" s="110"/>
      <c r="F143" s="101" t="s">
        <v>1463</v>
      </c>
      <c r="G143" s="135">
        <v>13</v>
      </c>
      <c r="H143" s="107"/>
      <c r="I143" s="139">
        <v>34224</v>
      </c>
      <c r="J143" s="139">
        <v>34224</v>
      </c>
      <c r="K143" s="101"/>
      <c r="L143" s="101"/>
    </row>
    <row r="144" spans="1:12" ht="27" customHeight="1">
      <c r="A144" s="107"/>
      <c r="B144" s="107"/>
      <c r="C144" s="120" t="s">
        <v>1694</v>
      </c>
      <c r="D144" s="101"/>
      <c r="E144" s="140"/>
      <c r="F144" s="120" t="s">
        <v>1470</v>
      </c>
      <c r="G144" s="135">
        <v>1</v>
      </c>
      <c r="H144" s="107"/>
      <c r="I144" s="139">
        <v>3321</v>
      </c>
      <c r="J144" s="139">
        <v>3321</v>
      </c>
      <c r="K144" s="101"/>
      <c r="L144" s="101"/>
    </row>
    <row r="145" spans="1:12" ht="65.25" customHeight="1">
      <c r="A145" s="101">
        <v>40</v>
      </c>
      <c r="B145" s="130" t="s">
        <v>1695</v>
      </c>
      <c r="C145" s="101" t="s">
        <v>1696</v>
      </c>
      <c r="D145" s="101"/>
      <c r="E145" s="108">
        <v>2013</v>
      </c>
      <c r="F145" s="101"/>
      <c r="G145" s="103">
        <f>G146+G147</f>
        <v>189</v>
      </c>
      <c r="H145" s="101"/>
      <c r="I145" s="141" t="s">
        <v>1697</v>
      </c>
      <c r="J145" s="141" t="s">
        <v>1697</v>
      </c>
      <c r="K145" s="101" t="s">
        <v>1698</v>
      </c>
      <c r="L145" s="101"/>
    </row>
    <row r="146" spans="1:12" ht="19.5" customHeight="1">
      <c r="A146" s="107"/>
      <c r="B146" s="107"/>
      <c r="C146" s="120" t="s">
        <v>1699</v>
      </c>
      <c r="D146" s="101"/>
      <c r="E146" s="140"/>
      <c r="F146" s="101" t="s">
        <v>1463</v>
      </c>
      <c r="G146" s="135">
        <v>65</v>
      </c>
      <c r="H146" s="107"/>
      <c r="I146" s="139">
        <v>146900</v>
      </c>
      <c r="J146" s="139">
        <v>146900</v>
      </c>
      <c r="K146" s="101"/>
      <c r="L146" s="101"/>
    </row>
    <row r="147" spans="1:12" ht="15.75" customHeight="1">
      <c r="A147" s="107"/>
      <c r="B147" s="107"/>
      <c r="C147" s="120" t="s">
        <v>1700</v>
      </c>
      <c r="D147" s="101"/>
      <c r="E147" s="140"/>
      <c r="F147" s="101" t="s">
        <v>1463</v>
      </c>
      <c r="G147" s="135">
        <v>124</v>
      </c>
      <c r="H147" s="107"/>
      <c r="I147" s="139">
        <v>207700</v>
      </c>
      <c r="J147" s="139">
        <v>207700</v>
      </c>
      <c r="K147" s="101"/>
      <c r="L147" s="101"/>
    </row>
    <row r="148" spans="1:12">
      <c r="A148" s="107"/>
      <c r="B148" s="107"/>
      <c r="C148" s="120" t="s">
        <v>1701</v>
      </c>
      <c r="D148" s="101"/>
      <c r="E148" s="140"/>
      <c r="F148" s="120" t="s">
        <v>1470</v>
      </c>
      <c r="G148" s="142">
        <v>8</v>
      </c>
      <c r="H148" s="120"/>
      <c r="I148" s="139">
        <v>10520</v>
      </c>
      <c r="J148" s="139">
        <v>10520</v>
      </c>
      <c r="K148" s="101"/>
      <c r="L148" s="101"/>
    </row>
    <row r="149" spans="1:12">
      <c r="A149" s="107"/>
      <c r="B149" s="107"/>
      <c r="C149" s="120" t="s">
        <v>1702</v>
      </c>
      <c r="D149" s="101"/>
      <c r="E149" s="140"/>
      <c r="F149" s="120" t="s">
        <v>1470</v>
      </c>
      <c r="G149" s="142">
        <v>12</v>
      </c>
      <c r="H149" s="120"/>
      <c r="I149" s="139">
        <v>13476</v>
      </c>
      <c r="J149" s="139">
        <v>13476</v>
      </c>
      <c r="K149" s="101"/>
      <c r="L149" s="101"/>
    </row>
    <row r="150" spans="1:12" ht="14.25" customHeight="1">
      <c r="A150" s="107"/>
      <c r="B150" s="107"/>
      <c r="C150" s="120" t="s">
        <v>1703</v>
      </c>
      <c r="D150" s="101"/>
      <c r="E150" s="140"/>
      <c r="F150" s="120" t="s">
        <v>1470</v>
      </c>
      <c r="G150" s="142">
        <v>1</v>
      </c>
      <c r="H150" s="120"/>
      <c r="I150" s="139">
        <v>1350</v>
      </c>
      <c r="J150" s="139">
        <v>1350</v>
      </c>
      <c r="K150" s="101"/>
      <c r="L150" s="101"/>
    </row>
    <row r="151" spans="1:12" ht="15" customHeight="1">
      <c r="A151" s="107"/>
      <c r="B151" s="107"/>
      <c r="C151" s="120" t="s">
        <v>1704</v>
      </c>
      <c r="D151" s="101"/>
      <c r="E151" s="140"/>
      <c r="F151" s="120" t="s">
        <v>1470</v>
      </c>
      <c r="G151" s="142">
        <v>2</v>
      </c>
      <c r="H151" s="120"/>
      <c r="I151" s="139">
        <v>2460</v>
      </c>
      <c r="J151" s="139">
        <v>2460</v>
      </c>
      <c r="K151" s="101"/>
      <c r="L151" s="101"/>
    </row>
    <row r="152" spans="1:12">
      <c r="A152" s="107"/>
      <c r="B152" s="107"/>
      <c r="C152" s="120" t="s">
        <v>1705</v>
      </c>
      <c r="D152" s="101"/>
      <c r="E152" s="140"/>
      <c r="F152" s="120" t="s">
        <v>1470</v>
      </c>
      <c r="G152" s="142">
        <v>1</v>
      </c>
      <c r="H152" s="120"/>
      <c r="I152" s="139">
        <v>2600</v>
      </c>
      <c r="J152" s="139">
        <v>2600</v>
      </c>
      <c r="K152" s="101"/>
      <c r="L152" s="101"/>
    </row>
    <row r="153" spans="1:12" ht="17.25" customHeight="1">
      <c r="A153" s="107"/>
      <c r="B153" s="107"/>
      <c r="C153" s="120" t="s">
        <v>1706</v>
      </c>
      <c r="D153" s="101"/>
      <c r="E153" s="140"/>
      <c r="F153" s="120" t="s">
        <v>1470</v>
      </c>
      <c r="G153" s="142">
        <v>1</v>
      </c>
      <c r="H153" s="120"/>
      <c r="I153" s="139">
        <v>930</v>
      </c>
      <c r="J153" s="139">
        <v>930</v>
      </c>
      <c r="K153" s="101"/>
      <c r="L153" s="101"/>
    </row>
    <row r="154" spans="1:12" ht="16.5" customHeight="1">
      <c r="A154" s="107"/>
      <c r="B154" s="107"/>
      <c r="C154" s="120" t="s">
        <v>1707</v>
      </c>
      <c r="D154" s="101"/>
      <c r="E154" s="140"/>
      <c r="F154" s="120" t="s">
        <v>1470</v>
      </c>
      <c r="G154" s="142">
        <v>1</v>
      </c>
      <c r="H154" s="120"/>
      <c r="I154" s="139">
        <v>1299.04</v>
      </c>
      <c r="J154" s="139">
        <v>1299.04</v>
      </c>
      <c r="K154" s="101"/>
      <c r="L154" s="101"/>
    </row>
    <row r="155" spans="1:12" ht="89.25" customHeight="1">
      <c r="A155" s="101">
        <v>41</v>
      </c>
      <c r="B155" s="101" t="s">
        <v>1708</v>
      </c>
      <c r="C155" s="101" t="s">
        <v>1709</v>
      </c>
      <c r="D155" s="101"/>
      <c r="E155" s="108">
        <v>2007</v>
      </c>
      <c r="F155" s="101"/>
      <c r="G155" s="103">
        <v>1102</v>
      </c>
      <c r="H155" s="107"/>
      <c r="I155" s="143">
        <v>906451.63</v>
      </c>
      <c r="J155" s="143">
        <v>906451.63</v>
      </c>
      <c r="K155" s="101" t="s">
        <v>1710</v>
      </c>
      <c r="L155" s="101"/>
    </row>
    <row r="156" spans="1:12" ht="29.25" customHeight="1">
      <c r="A156" s="101"/>
      <c r="B156" s="107"/>
      <c r="C156" s="107" t="s">
        <v>1541</v>
      </c>
      <c r="D156" s="101"/>
      <c r="E156" s="110"/>
      <c r="F156" s="101" t="s">
        <v>1463</v>
      </c>
      <c r="G156" s="111">
        <v>1100</v>
      </c>
      <c r="H156" s="107"/>
      <c r="I156" s="144"/>
      <c r="J156" s="144"/>
      <c r="K156" s="101"/>
      <c r="L156" s="101"/>
    </row>
    <row r="157" spans="1:12" ht="28.5" customHeight="1">
      <c r="A157" s="101"/>
      <c r="B157" s="107"/>
      <c r="C157" s="107" t="s">
        <v>1540</v>
      </c>
      <c r="D157" s="101"/>
      <c r="E157" s="110"/>
      <c r="F157" s="101" t="s">
        <v>1463</v>
      </c>
      <c r="G157" s="111">
        <v>2</v>
      </c>
      <c r="H157" s="107"/>
      <c r="I157" s="144"/>
      <c r="J157" s="144"/>
      <c r="K157" s="101"/>
      <c r="L157" s="101"/>
    </row>
    <row r="158" spans="1:12" ht="168" customHeight="1">
      <c r="A158" s="130">
        <v>42</v>
      </c>
      <c r="B158" s="145" t="s">
        <v>1711</v>
      </c>
      <c r="C158" s="130" t="s">
        <v>1712</v>
      </c>
      <c r="D158" s="130"/>
      <c r="E158" s="131">
        <v>2008</v>
      </c>
      <c r="F158" s="130"/>
      <c r="G158" s="146">
        <v>128.5</v>
      </c>
      <c r="H158" s="147"/>
      <c r="I158" s="148">
        <v>913840.4</v>
      </c>
      <c r="J158" s="148">
        <v>913840.4</v>
      </c>
      <c r="K158" s="130" t="s">
        <v>1713</v>
      </c>
      <c r="L158" s="130"/>
    </row>
    <row r="159" spans="1:12">
      <c r="A159" s="130"/>
      <c r="B159" s="150"/>
      <c r="C159" s="120" t="s">
        <v>1714</v>
      </c>
      <c r="D159" s="130"/>
      <c r="E159" s="140"/>
      <c r="F159" s="101" t="s">
        <v>1463</v>
      </c>
      <c r="G159" s="135">
        <v>127.5</v>
      </c>
      <c r="H159" s="147"/>
      <c r="I159" s="139" t="s">
        <v>1715</v>
      </c>
      <c r="J159" s="139" t="s">
        <v>1715</v>
      </c>
      <c r="K159" s="130"/>
      <c r="L159" s="130"/>
    </row>
    <row r="160" spans="1:12">
      <c r="A160" s="130"/>
      <c r="B160" s="150"/>
      <c r="C160" s="120" t="s">
        <v>1716</v>
      </c>
      <c r="D160" s="130"/>
      <c r="E160" s="140"/>
      <c r="F160" s="101" t="s">
        <v>1463</v>
      </c>
      <c r="G160" s="135">
        <v>1</v>
      </c>
      <c r="H160" s="147"/>
      <c r="I160" s="139" t="s">
        <v>1717</v>
      </c>
      <c r="J160" s="139" t="s">
        <v>1717</v>
      </c>
      <c r="K160" s="130"/>
      <c r="L160" s="130"/>
    </row>
    <row r="161" spans="1:12" ht="31.5" customHeight="1">
      <c r="A161" s="130"/>
      <c r="B161" s="150"/>
      <c r="C161" s="120" t="s">
        <v>1718</v>
      </c>
      <c r="D161" s="130"/>
      <c r="E161" s="140"/>
      <c r="F161" s="120" t="s">
        <v>1470</v>
      </c>
      <c r="G161" s="151">
        <v>5</v>
      </c>
      <c r="H161" s="147"/>
      <c r="I161" s="139" t="s">
        <v>1719</v>
      </c>
      <c r="J161" s="139" t="s">
        <v>1719</v>
      </c>
      <c r="K161" s="130"/>
      <c r="L161" s="130"/>
    </row>
    <row r="162" spans="1:12" ht="21" customHeight="1">
      <c r="A162" s="130"/>
      <c r="B162" s="150"/>
      <c r="C162" s="120" t="s">
        <v>1720</v>
      </c>
      <c r="D162" s="130"/>
      <c r="E162" s="140"/>
      <c r="F162" s="120" t="s">
        <v>1470</v>
      </c>
      <c r="G162" s="151">
        <v>1</v>
      </c>
      <c r="H162" s="147"/>
      <c r="I162" s="139" t="s">
        <v>1721</v>
      </c>
      <c r="J162" s="139" t="s">
        <v>1721</v>
      </c>
      <c r="K162" s="130"/>
      <c r="L162" s="130"/>
    </row>
    <row r="163" spans="1:12" ht="110.25" customHeight="1">
      <c r="A163" s="152">
        <v>43</v>
      </c>
      <c r="B163" s="152" t="s">
        <v>1722</v>
      </c>
      <c r="C163" s="152" t="s">
        <v>1723</v>
      </c>
      <c r="D163" s="130"/>
      <c r="E163" s="153">
        <v>2013</v>
      </c>
      <c r="F163" s="130"/>
      <c r="G163" s="154">
        <v>133.5</v>
      </c>
      <c r="H163" s="147"/>
      <c r="I163" s="155">
        <v>210974.93</v>
      </c>
      <c r="J163" s="155">
        <v>210974.93</v>
      </c>
      <c r="K163" s="152" t="s">
        <v>1724</v>
      </c>
      <c r="L163" s="152"/>
    </row>
    <row r="164" spans="1:12">
      <c r="A164" s="130"/>
      <c r="B164" s="120"/>
      <c r="C164" s="120" t="s">
        <v>1725</v>
      </c>
      <c r="D164" s="130"/>
      <c r="E164" s="140"/>
      <c r="F164" s="120"/>
      <c r="G164" s="156">
        <v>133.5</v>
      </c>
      <c r="H164" s="147"/>
      <c r="I164" s="157" t="s">
        <v>1726</v>
      </c>
      <c r="J164" s="157" t="s">
        <v>1726</v>
      </c>
      <c r="K164" s="130"/>
      <c r="L164" s="130"/>
    </row>
    <row r="165" spans="1:12">
      <c r="A165" s="130"/>
      <c r="B165" s="120"/>
      <c r="C165" s="120" t="s">
        <v>1727</v>
      </c>
      <c r="D165" s="130"/>
      <c r="E165" s="140"/>
      <c r="F165" s="120"/>
      <c r="G165" s="158">
        <v>19</v>
      </c>
      <c r="H165" s="147"/>
      <c r="I165" s="157" t="s">
        <v>1728</v>
      </c>
      <c r="J165" s="157" t="s">
        <v>1728</v>
      </c>
      <c r="K165" s="130"/>
      <c r="L165" s="130"/>
    </row>
    <row r="166" spans="1:12">
      <c r="A166" s="130"/>
      <c r="B166" s="120"/>
      <c r="C166" s="120" t="s">
        <v>1729</v>
      </c>
      <c r="D166" s="130"/>
      <c r="E166" s="140"/>
      <c r="F166" s="120"/>
      <c r="G166" s="158">
        <v>1</v>
      </c>
      <c r="H166" s="147"/>
      <c r="I166" s="157">
        <v>756</v>
      </c>
      <c r="J166" s="157">
        <v>756</v>
      </c>
      <c r="K166" s="130"/>
      <c r="L166" s="130"/>
    </row>
    <row r="167" spans="1:12">
      <c r="A167" s="130"/>
      <c r="B167" s="120"/>
      <c r="C167" s="120" t="s">
        <v>1730</v>
      </c>
      <c r="D167" s="130"/>
      <c r="E167" s="140"/>
      <c r="F167" s="120"/>
      <c r="G167" s="158">
        <v>1</v>
      </c>
      <c r="H167" s="147"/>
      <c r="I167" s="157">
        <v>72.900000000000006</v>
      </c>
      <c r="J167" s="157">
        <v>72.900000000000006</v>
      </c>
      <c r="K167" s="130"/>
      <c r="L167" s="130"/>
    </row>
    <row r="168" spans="1:12" ht="27.75" customHeight="1">
      <c r="A168" s="130"/>
      <c r="B168" s="120"/>
      <c r="C168" s="120" t="s">
        <v>1731</v>
      </c>
      <c r="D168" s="130"/>
      <c r="E168" s="140"/>
      <c r="F168" s="120"/>
      <c r="G168" s="158">
        <v>1</v>
      </c>
      <c r="H168" s="147"/>
      <c r="I168" s="157" t="s">
        <v>1732</v>
      </c>
      <c r="J168" s="157" t="s">
        <v>1732</v>
      </c>
      <c r="K168" s="130"/>
      <c r="L168" s="130"/>
    </row>
    <row r="169" spans="1:12" ht="106.5" customHeight="1">
      <c r="A169" s="152">
        <v>44</v>
      </c>
      <c r="B169" s="152" t="s">
        <v>1733</v>
      </c>
      <c r="C169" s="152" t="s">
        <v>1723</v>
      </c>
      <c r="D169" s="130"/>
      <c r="E169" s="153">
        <v>2016</v>
      </c>
      <c r="F169" s="130"/>
      <c r="G169" s="154">
        <v>153.5</v>
      </c>
      <c r="H169" s="147"/>
      <c r="I169" s="159">
        <v>265381.8</v>
      </c>
      <c r="J169" s="159">
        <v>265381.8</v>
      </c>
      <c r="K169" s="152" t="s">
        <v>1734</v>
      </c>
      <c r="L169" s="152"/>
    </row>
    <row r="170" spans="1:12">
      <c r="A170" s="130"/>
      <c r="B170" s="120"/>
      <c r="C170" s="120" t="s">
        <v>1735</v>
      </c>
      <c r="D170" s="130"/>
      <c r="E170" s="140"/>
      <c r="F170" s="120"/>
      <c r="G170" s="160">
        <v>1</v>
      </c>
      <c r="H170" s="147"/>
      <c r="I170" s="161">
        <v>7350</v>
      </c>
      <c r="J170" s="161">
        <v>7350</v>
      </c>
      <c r="K170" s="130"/>
      <c r="L170" s="130"/>
    </row>
    <row r="171" spans="1:12">
      <c r="A171" s="130"/>
      <c r="B171" s="120"/>
      <c r="C171" s="120" t="s">
        <v>1716</v>
      </c>
      <c r="D171" s="130"/>
      <c r="E171" s="140"/>
      <c r="F171" s="120"/>
      <c r="G171" s="160">
        <v>152.5</v>
      </c>
      <c r="H171" s="147"/>
      <c r="I171" s="157" t="s">
        <v>1736</v>
      </c>
      <c r="J171" s="157" t="s">
        <v>1736</v>
      </c>
      <c r="K171" s="130"/>
      <c r="L171" s="130"/>
    </row>
    <row r="172" spans="1:12" ht="19.5" customHeight="1">
      <c r="A172" s="130"/>
      <c r="B172" s="120"/>
      <c r="C172" s="120" t="s">
        <v>1727</v>
      </c>
      <c r="D172" s="130"/>
      <c r="E172" s="140"/>
      <c r="F172" s="120"/>
      <c r="G172" s="158">
        <v>12</v>
      </c>
      <c r="H172" s="147"/>
      <c r="I172" s="157" t="s">
        <v>1737</v>
      </c>
      <c r="J172" s="157" t="s">
        <v>1737</v>
      </c>
      <c r="K172" s="130"/>
      <c r="L172" s="130"/>
    </row>
    <row r="173" spans="1:12" ht="26.25" customHeight="1">
      <c r="A173" s="130"/>
      <c r="B173" s="120"/>
      <c r="C173" s="120" t="s">
        <v>1738</v>
      </c>
      <c r="D173" s="130"/>
      <c r="E173" s="140"/>
      <c r="F173" s="120"/>
      <c r="G173" s="158">
        <v>1</v>
      </c>
      <c r="H173" s="147"/>
      <c r="I173" s="162">
        <v>215.4</v>
      </c>
      <c r="J173" s="162">
        <v>215.4</v>
      </c>
      <c r="K173" s="130"/>
      <c r="L173" s="130"/>
    </row>
    <row r="174" spans="1:12" ht="12.75" customHeight="1">
      <c r="A174" s="130"/>
      <c r="B174" s="120"/>
      <c r="C174" s="120" t="s">
        <v>1730</v>
      </c>
      <c r="D174" s="130"/>
      <c r="E174" s="140"/>
      <c r="F174" s="120"/>
      <c r="G174" s="158">
        <v>1</v>
      </c>
      <c r="H174" s="147"/>
      <c r="I174" s="162">
        <v>72.599999999999994</v>
      </c>
      <c r="J174" s="162">
        <v>72.599999999999994</v>
      </c>
      <c r="K174" s="130"/>
      <c r="L174" s="130"/>
    </row>
    <row r="175" spans="1:12" ht="24" customHeight="1">
      <c r="A175" s="130"/>
      <c r="B175" s="120"/>
      <c r="C175" s="120" t="s">
        <v>1731</v>
      </c>
      <c r="D175" s="130"/>
      <c r="E175" s="140"/>
      <c r="F175" s="120"/>
      <c r="G175" s="158">
        <v>1</v>
      </c>
      <c r="H175" s="147"/>
      <c r="I175" s="157" t="s">
        <v>1739</v>
      </c>
      <c r="J175" s="157" t="s">
        <v>1739</v>
      </c>
      <c r="K175" s="130"/>
      <c r="L175" s="130"/>
    </row>
    <row r="176" spans="1:12" ht="121.5" customHeight="1">
      <c r="A176" s="152">
        <v>45</v>
      </c>
      <c r="B176" s="152" t="s">
        <v>1740</v>
      </c>
      <c r="C176" s="152" t="s">
        <v>1741</v>
      </c>
      <c r="D176" s="130"/>
      <c r="E176" s="153">
        <v>2014</v>
      </c>
      <c r="F176" s="130"/>
      <c r="G176" s="154">
        <v>211.5</v>
      </c>
      <c r="H176" s="147"/>
      <c r="I176" s="159">
        <v>334806</v>
      </c>
      <c r="J176" s="159">
        <v>334806</v>
      </c>
      <c r="K176" s="152" t="s">
        <v>1742</v>
      </c>
      <c r="L176" s="152"/>
    </row>
    <row r="177" spans="1:12">
      <c r="A177" s="130"/>
      <c r="B177" s="120"/>
      <c r="C177" s="120" t="s">
        <v>1735</v>
      </c>
      <c r="D177" s="130"/>
      <c r="E177" s="163"/>
      <c r="F177" s="120"/>
      <c r="G177" s="135">
        <v>147</v>
      </c>
      <c r="H177" s="147"/>
      <c r="I177" s="164">
        <v>297144.06</v>
      </c>
      <c r="J177" s="164">
        <v>297144.06</v>
      </c>
      <c r="K177" s="130"/>
      <c r="L177" s="130"/>
    </row>
    <row r="178" spans="1:12">
      <c r="A178" s="130"/>
      <c r="B178" s="120"/>
      <c r="C178" s="120" t="s">
        <v>1714</v>
      </c>
      <c r="D178" s="130"/>
      <c r="E178" s="163"/>
      <c r="F178" s="120"/>
      <c r="G178" s="135">
        <v>11</v>
      </c>
      <c r="H178" s="147"/>
      <c r="I178" s="157" t="s">
        <v>1743</v>
      </c>
      <c r="J178" s="157" t="s">
        <v>1743</v>
      </c>
      <c r="K178" s="130"/>
      <c r="L178" s="130"/>
    </row>
    <row r="179" spans="1:12">
      <c r="A179" s="130"/>
      <c r="B179" s="120"/>
      <c r="C179" s="120" t="s">
        <v>1716</v>
      </c>
      <c r="D179" s="130"/>
      <c r="E179" s="163"/>
      <c r="F179" s="120"/>
      <c r="G179" s="135">
        <v>53.5</v>
      </c>
      <c r="H179" s="147"/>
      <c r="I179" s="157" t="s">
        <v>1744</v>
      </c>
      <c r="J179" s="157" t="s">
        <v>1744</v>
      </c>
      <c r="K179" s="130"/>
      <c r="L179" s="130"/>
    </row>
    <row r="180" spans="1:12">
      <c r="A180" s="130"/>
      <c r="B180" s="120"/>
      <c r="C180" s="120" t="s">
        <v>1745</v>
      </c>
      <c r="D180" s="130"/>
      <c r="E180" s="140"/>
      <c r="F180" s="120"/>
      <c r="G180" s="165">
        <v>1</v>
      </c>
      <c r="H180" s="130"/>
      <c r="I180" s="157">
        <v>71.8</v>
      </c>
      <c r="J180" s="157">
        <v>71.8</v>
      </c>
      <c r="K180" s="130"/>
      <c r="L180" s="130"/>
    </row>
    <row r="181" spans="1:12" ht="19.5" customHeight="1">
      <c r="A181" s="130"/>
      <c r="B181" s="120"/>
      <c r="C181" s="120" t="s">
        <v>1746</v>
      </c>
      <c r="D181" s="130"/>
      <c r="E181" s="140"/>
      <c r="F181" s="120"/>
      <c r="G181" s="165">
        <v>10</v>
      </c>
      <c r="H181" s="130"/>
      <c r="I181" s="157" t="s">
        <v>1747</v>
      </c>
      <c r="J181" s="157" t="s">
        <v>1747</v>
      </c>
      <c r="K181" s="130"/>
      <c r="L181" s="130"/>
    </row>
    <row r="182" spans="1:12" ht="29.25" customHeight="1">
      <c r="A182" s="130"/>
      <c r="B182" s="120"/>
      <c r="C182" s="120" t="s">
        <v>1748</v>
      </c>
      <c r="D182" s="130"/>
      <c r="E182" s="140"/>
      <c r="F182" s="120"/>
      <c r="G182" s="165">
        <v>2</v>
      </c>
      <c r="H182" s="130"/>
      <c r="I182" s="157">
        <v>152.5</v>
      </c>
      <c r="J182" s="157">
        <v>152.5</v>
      </c>
      <c r="K182" s="130"/>
      <c r="L182" s="130"/>
    </row>
    <row r="183" spans="1:12" ht="26.25" customHeight="1">
      <c r="A183" s="130"/>
      <c r="B183" s="120"/>
      <c r="C183" s="120" t="s">
        <v>1749</v>
      </c>
      <c r="D183" s="130"/>
      <c r="E183" s="140"/>
      <c r="F183" s="120"/>
      <c r="G183" s="165">
        <v>1</v>
      </c>
      <c r="H183" s="130"/>
      <c r="I183" s="157">
        <v>137.97</v>
      </c>
      <c r="J183" s="157">
        <v>137.97</v>
      </c>
      <c r="K183" s="130"/>
      <c r="L183" s="130"/>
    </row>
    <row r="184" spans="1:12" ht="103.5" customHeight="1">
      <c r="A184" s="130">
        <v>46</v>
      </c>
      <c r="B184" s="130" t="s">
        <v>1750</v>
      </c>
      <c r="C184" s="166" t="s">
        <v>1751</v>
      </c>
      <c r="D184" s="130"/>
      <c r="E184" s="131">
        <v>2008</v>
      </c>
      <c r="F184" s="130"/>
      <c r="G184" s="167">
        <v>121</v>
      </c>
      <c r="H184" s="147"/>
      <c r="I184" s="168">
        <v>556040.42000000004</v>
      </c>
      <c r="J184" s="168">
        <v>556040.42000000004</v>
      </c>
      <c r="K184" s="130" t="s">
        <v>1752</v>
      </c>
      <c r="L184" s="130"/>
    </row>
    <row r="185" spans="1:12">
      <c r="A185" s="130"/>
      <c r="B185" s="120"/>
      <c r="C185" s="169" t="s">
        <v>1753</v>
      </c>
      <c r="D185" s="130"/>
      <c r="E185" s="140"/>
      <c r="F185" s="120"/>
      <c r="G185" s="170"/>
      <c r="H185" s="147"/>
      <c r="I185" s="169"/>
      <c r="J185" s="169"/>
      <c r="K185" s="130"/>
      <c r="L185" s="130"/>
    </row>
    <row r="186" spans="1:12" ht="24" customHeight="1">
      <c r="A186" s="130"/>
      <c r="B186" s="120"/>
      <c r="C186" s="169" t="s">
        <v>1754</v>
      </c>
      <c r="D186" s="130"/>
      <c r="E186" s="140"/>
      <c r="F186" s="120"/>
      <c r="G186" s="170">
        <v>117</v>
      </c>
      <c r="H186" s="147"/>
      <c r="I186" s="171">
        <v>552240.42000000004</v>
      </c>
      <c r="J186" s="171">
        <v>552240.42000000004</v>
      </c>
      <c r="K186" s="130"/>
      <c r="L186" s="130"/>
    </row>
    <row r="187" spans="1:12" ht="24" customHeight="1">
      <c r="A187" s="130"/>
      <c r="B187" s="120"/>
      <c r="C187" s="169" t="s">
        <v>1755</v>
      </c>
      <c r="D187" s="130"/>
      <c r="E187" s="140"/>
      <c r="F187" s="120"/>
      <c r="G187" s="170">
        <v>1</v>
      </c>
      <c r="H187" s="147"/>
      <c r="I187" s="171">
        <v>2100</v>
      </c>
      <c r="J187" s="171">
        <v>2100</v>
      </c>
      <c r="K187" s="130"/>
      <c r="L187" s="130"/>
    </row>
    <row r="188" spans="1:12" ht="30" customHeight="1">
      <c r="A188" s="130"/>
      <c r="B188" s="120"/>
      <c r="C188" s="169" t="s">
        <v>1756</v>
      </c>
      <c r="D188" s="130"/>
      <c r="E188" s="140"/>
      <c r="F188" s="120"/>
      <c r="G188" s="170">
        <v>1</v>
      </c>
      <c r="H188" s="147"/>
      <c r="I188" s="171">
        <v>1700</v>
      </c>
      <c r="J188" s="171">
        <v>1700</v>
      </c>
      <c r="K188" s="130"/>
      <c r="L188" s="130"/>
    </row>
    <row r="189" spans="1:12">
      <c r="A189" s="130"/>
      <c r="B189" s="120"/>
      <c r="C189" s="169" t="s">
        <v>1757</v>
      </c>
      <c r="D189" s="130"/>
      <c r="E189" s="140"/>
      <c r="F189" s="120"/>
      <c r="G189" s="165">
        <v>2</v>
      </c>
      <c r="H189" s="130"/>
      <c r="I189" s="171">
        <v>22000</v>
      </c>
      <c r="J189" s="171">
        <v>22000</v>
      </c>
      <c r="K189" s="130"/>
      <c r="L189" s="130"/>
    </row>
    <row r="190" spans="1:12" ht="106.5" customHeight="1">
      <c r="A190" s="130">
        <v>47</v>
      </c>
      <c r="B190" s="130" t="s">
        <v>1758</v>
      </c>
      <c r="C190" s="166" t="s">
        <v>1759</v>
      </c>
      <c r="D190" s="130"/>
      <c r="E190" s="131">
        <v>2008</v>
      </c>
      <c r="F190" s="130"/>
      <c r="G190" s="167">
        <v>128</v>
      </c>
      <c r="H190" s="147"/>
      <c r="I190" s="172">
        <v>419440.42</v>
      </c>
      <c r="J190" s="172">
        <v>419440.42</v>
      </c>
      <c r="K190" s="130" t="s">
        <v>1752</v>
      </c>
      <c r="L190" s="130"/>
    </row>
    <row r="191" spans="1:12" ht="29.25" customHeight="1">
      <c r="A191" s="130"/>
      <c r="B191" s="173"/>
      <c r="C191" s="169" t="s">
        <v>1755</v>
      </c>
      <c r="D191" s="130"/>
      <c r="E191" s="140"/>
      <c r="F191" s="120"/>
      <c r="G191" s="170">
        <v>100</v>
      </c>
      <c r="H191" s="147"/>
      <c r="I191" s="171">
        <v>341040.42</v>
      </c>
      <c r="J191" s="171">
        <v>341040.42</v>
      </c>
      <c r="K191" s="130"/>
      <c r="L191" s="130"/>
    </row>
    <row r="192" spans="1:12" ht="30.75" customHeight="1">
      <c r="A192" s="130"/>
      <c r="B192" s="173"/>
      <c r="C192" s="169" t="s">
        <v>1760</v>
      </c>
      <c r="D192" s="130"/>
      <c r="E192" s="140"/>
      <c r="F192" s="120"/>
      <c r="G192" s="170">
        <v>28</v>
      </c>
      <c r="H192" s="147"/>
      <c r="I192" s="171">
        <v>78400</v>
      </c>
      <c r="J192" s="171">
        <v>78400</v>
      </c>
      <c r="K192" s="130"/>
      <c r="L192" s="130"/>
    </row>
    <row r="193" spans="1:12" ht="49.5" customHeight="1">
      <c r="A193" s="130"/>
      <c r="B193" s="120"/>
      <c r="C193" s="169" t="s">
        <v>1761</v>
      </c>
      <c r="D193" s="130"/>
      <c r="E193" s="140"/>
      <c r="F193" s="120"/>
      <c r="G193" s="142">
        <v>1</v>
      </c>
      <c r="H193" s="130"/>
      <c r="I193" s="174">
        <v>1706123.46</v>
      </c>
      <c r="J193" s="174">
        <v>1706123.46</v>
      </c>
      <c r="K193" s="130"/>
      <c r="L193" s="130"/>
    </row>
    <row r="194" spans="1:12" ht="49.5" customHeight="1">
      <c r="A194" s="130">
        <v>48</v>
      </c>
      <c r="B194" s="130" t="s">
        <v>1762</v>
      </c>
      <c r="C194" s="130" t="s">
        <v>1763</v>
      </c>
      <c r="D194" s="130"/>
      <c r="E194" s="131">
        <v>2016</v>
      </c>
      <c r="F194" s="130"/>
      <c r="G194" s="132">
        <v>278</v>
      </c>
      <c r="H194" s="130"/>
      <c r="I194" s="172">
        <v>863987</v>
      </c>
      <c r="J194" s="172">
        <v>863987</v>
      </c>
      <c r="K194" s="130" t="s">
        <v>1764</v>
      </c>
      <c r="L194" s="130"/>
    </row>
    <row r="195" spans="1:12" ht="21.75" customHeight="1">
      <c r="A195" s="130"/>
      <c r="B195" s="120"/>
      <c r="C195" s="120" t="s">
        <v>1765</v>
      </c>
      <c r="D195" s="130"/>
      <c r="E195" s="140"/>
      <c r="F195" s="120"/>
      <c r="G195" s="135">
        <v>12</v>
      </c>
      <c r="H195" s="130"/>
      <c r="I195" s="164">
        <v>43566</v>
      </c>
      <c r="J195" s="164">
        <v>43566</v>
      </c>
      <c r="K195" s="130"/>
      <c r="L195" s="130"/>
    </row>
    <row r="196" spans="1:12">
      <c r="A196" s="130"/>
      <c r="B196" s="120"/>
      <c r="C196" s="120" t="s">
        <v>1766</v>
      </c>
      <c r="D196" s="130"/>
      <c r="E196" s="140"/>
      <c r="F196" s="120"/>
      <c r="G196" s="135">
        <v>266</v>
      </c>
      <c r="H196" s="130"/>
      <c r="I196" s="164">
        <v>677042</v>
      </c>
      <c r="J196" s="164">
        <v>677042</v>
      </c>
      <c r="K196" s="130"/>
      <c r="L196" s="130"/>
    </row>
    <row r="197" spans="1:12">
      <c r="A197" s="130"/>
      <c r="B197" s="120"/>
      <c r="C197" s="120" t="s">
        <v>1707</v>
      </c>
      <c r="D197" s="130"/>
      <c r="E197" s="140"/>
      <c r="F197" s="120"/>
      <c r="G197" s="165">
        <v>3</v>
      </c>
      <c r="H197" s="130"/>
      <c r="I197" s="164">
        <v>143379</v>
      </c>
      <c r="J197" s="164">
        <v>143379</v>
      </c>
      <c r="K197" s="130"/>
      <c r="L197" s="130"/>
    </row>
    <row r="198" spans="1:12" ht="108.75" customHeight="1">
      <c r="A198" s="130">
        <v>49</v>
      </c>
      <c r="B198" s="130" t="s">
        <v>1767</v>
      </c>
      <c r="C198" s="130" t="s">
        <v>1768</v>
      </c>
      <c r="D198" s="130"/>
      <c r="E198" s="131">
        <v>1996</v>
      </c>
      <c r="F198" s="130"/>
      <c r="G198" s="132">
        <v>917</v>
      </c>
      <c r="H198" s="130"/>
      <c r="I198" s="175">
        <v>4138000</v>
      </c>
      <c r="J198" s="175">
        <v>4138000</v>
      </c>
      <c r="K198" s="130" t="s">
        <v>1769</v>
      </c>
      <c r="L198" s="130"/>
    </row>
    <row r="199" spans="1:12" ht="105" customHeight="1">
      <c r="A199" s="152">
        <v>50</v>
      </c>
      <c r="B199" s="130" t="s">
        <v>1770</v>
      </c>
      <c r="C199" s="130" t="s">
        <v>1771</v>
      </c>
      <c r="D199" s="130"/>
      <c r="E199" s="153">
        <v>2014</v>
      </c>
      <c r="F199" s="130"/>
      <c r="G199" s="176">
        <v>7443.8</v>
      </c>
      <c r="H199" s="177"/>
      <c r="I199" s="178">
        <v>33361515.5</v>
      </c>
      <c r="J199" s="178">
        <v>33361515.5</v>
      </c>
      <c r="K199" s="152" t="s">
        <v>1772</v>
      </c>
      <c r="L199" s="152"/>
    </row>
    <row r="200" spans="1:12">
      <c r="A200" s="130"/>
      <c r="B200" s="120"/>
      <c r="C200" s="120" t="s">
        <v>1753</v>
      </c>
      <c r="D200" s="130"/>
      <c r="E200" s="140"/>
      <c r="F200" s="120"/>
      <c r="G200" s="179"/>
      <c r="H200" s="177"/>
      <c r="I200" s="180"/>
      <c r="J200" s="180"/>
      <c r="K200" s="130"/>
      <c r="L200" s="130"/>
    </row>
    <row r="201" spans="1:12" ht="53.25" customHeight="1">
      <c r="A201" s="120"/>
      <c r="B201" s="120" t="s">
        <v>1773</v>
      </c>
      <c r="C201" s="139" t="s">
        <v>1774</v>
      </c>
      <c r="D201" s="130"/>
      <c r="E201" s="181"/>
      <c r="F201" s="139"/>
      <c r="G201" s="179">
        <v>32</v>
      </c>
      <c r="H201" s="177"/>
      <c r="I201" s="157">
        <v>173952</v>
      </c>
      <c r="J201" s="157">
        <v>173952</v>
      </c>
      <c r="K201" s="130"/>
      <c r="L201" s="130"/>
    </row>
    <row r="202" spans="1:12" ht="37.5" customHeight="1">
      <c r="A202" s="120"/>
      <c r="B202" s="120" t="s">
        <v>1773</v>
      </c>
      <c r="C202" s="139" t="s">
        <v>1775</v>
      </c>
      <c r="D202" s="130"/>
      <c r="E202" s="181"/>
      <c r="F202" s="139"/>
      <c r="G202" s="179">
        <v>3</v>
      </c>
      <c r="H202" s="177"/>
      <c r="I202" s="157">
        <v>13569</v>
      </c>
      <c r="J202" s="157">
        <v>13569</v>
      </c>
      <c r="K202" s="130"/>
      <c r="L202" s="130"/>
    </row>
    <row r="203" spans="1:12" ht="44.25" customHeight="1">
      <c r="A203" s="120"/>
      <c r="B203" s="120" t="s">
        <v>1773</v>
      </c>
      <c r="C203" s="139" t="s">
        <v>1776</v>
      </c>
      <c r="D203" s="130"/>
      <c r="E203" s="181"/>
      <c r="F203" s="139"/>
      <c r="G203" s="179">
        <v>38</v>
      </c>
      <c r="H203" s="177"/>
      <c r="I203" s="157">
        <v>198778</v>
      </c>
      <c r="J203" s="157">
        <v>198778</v>
      </c>
      <c r="K203" s="130"/>
      <c r="L203" s="130"/>
    </row>
    <row r="204" spans="1:12" ht="47.25" customHeight="1">
      <c r="A204" s="120"/>
      <c r="B204" s="120" t="s">
        <v>1773</v>
      </c>
      <c r="C204" s="120" t="s">
        <v>1777</v>
      </c>
      <c r="D204" s="130"/>
      <c r="E204" s="181"/>
      <c r="F204" s="139"/>
      <c r="G204" s="179">
        <v>1550</v>
      </c>
      <c r="H204" s="177"/>
      <c r="I204" s="157">
        <v>7931350</v>
      </c>
      <c r="J204" s="157">
        <v>7931350</v>
      </c>
      <c r="K204" s="130"/>
      <c r="L204" s="130"/>
    </row>
    <row r="205" spans="1:12" ht="47.25" customHeight="1">
      <c r="A205" s="120"/>
      <c r="B205" s="120" t="s">
        <v>1773</v>
      </c>
      <c r="C205" s="120" t="s">
        <v>1778</v>
      </c>
      <c r="D205" s="130"/>
      <c r="E205" s="181"/>
      <c r="F205" s="139"/>
      <c r="G205" s="179">
        <v>420</v>
      </c>
      <c r="H205" s="177"/>
      <c r="I205" s="157">
        <v>1491840</v>
      </c>
      <c r="J205" s="157">
        <v>1491840</v>
      </c>
      <c r="K205" s="130"/>
      <c r="L205" s="130"/>
    </row>
    <row r="206" spans="1:12" ht="46.5" customHeight="1">
      <c r="A206" s="120"/>
      <c r="B206" s="120" t="s">
        <v>1773</v>
      </c>
      <c r="C206" s="120" t="s">
        <v>1779</v>
      </c>
      <c r="D206" s="130"/>
      <c r="E206" s="181"/>
      <c r="F206" s="139"/>
      <c r="G206" s="179">
        <v>160</v>
      </c>
      <c r="H206" s="177"/>
      <c r="I206" s="157">
        <v>552320</v>
      </c>
      <c r="J206" s="157">
        <v>552320</v>
      </c>
      <c r="K206" s="130"/>
      <c r="L206" s="130"/>
    </row>
    <row r="207" spans="1:12" ht="57" customHeight="1">
      <c r="A207" s="120"/>
      <c r="B207" s="120" t="s">
        <v>1773</v>
      </c>
      <c r="C207" s="120" t="s">
        <v>1780</v>
      </c>
      <c r="D207" s="130"/>
      <c r="E207" s="181"/>
      <c r="F207" s="139"/>
      <c r="G207" s="179">
        <v>25</v>
      </c>
      <c r="H207" s="177"/>
      <c r="I207" s="157">
        <v>135900</v>
      </c>
      <c r="J207" s="157">
        <v>135900</v>
      </c>
      <c r="K207" s="130"/>
      <c r="L207" s="130"/>
    </row>
    <row r="208" spans="1:12" ht="42.75" customHeight="1">
      <c r="A208" s="120"/>
      <c r="B208" s="120" t="s">
        <v>1773</v>
      </c>
      <c r="C208" s="120" t="s">
        <v>1781</v>
      </c>
      <c r="D208" s="130"/>
      <c r="E208" s="181"/>
      <c r="F208" s="139" t="s">
        <v>1470</v>
      </c>
      <c r="G208" s="182">
        <v>1</v>
      </c>
      <c r="H208" s="177"/>
      <c r="I208" s="157">
        <v>617890.29</v>
      </c>
      <c r="J208" s="157">
        <v>617890.29</v>
      </c>
      <c r="K208" s="130"/>
      <c r="L208" s="130"/>
    </row>
    <row r="209" spans="1:12" ht="57.75" customHeight="1">
      <c r="A209" s="120"/>
      <c r="B209" s="120" t="s">
        <v>1782</v>
      </c>
      <c r="C209" s="120" t="s">
        <v>1783</v>
      </c>
      <c r="D209" s="130"/>
      <c r="E209" s="181"/>
      <c r="F209" s="139"/>
      <c r="G209" s="179">
        <v>1629</v>
      </c>
      <c r="H209" s="177"/>
      <c r="I209" s="157">
        <v>10630854</v>
      </c>
      <c r="J209" s="157">
        <v>10630854</v>
      </c>
      <c r="K209" s="130"/>
      <c r="L209" s="130"/>
    </row>
    <row r="210" spans="1:12" ht="57" customHeight="1">
      <c r="A210" s="120"/>
      <c r="B210" s="120" t="s">
        <v>1782</v>
      </c>
      <c r="C210" s="120" t="s">
        <v>1784</v>
      </c>
      <c r="D210" s="130"/>
      <c r="E210" s="181"/>
      <c r="F210" s="139"/>
      <c r="G210" s="179">
        <v>617</v>
      </c>
      <c r="H210" s="177"/>
      <c r="I210" s="157">
        <v>4026542</v>
      </c>
      <c r="J210" s="157">
        <v>4026542</v>
      </c>
      <c r="K210" s="130"/>
      <c r="L210" s="130"/>
    </row>
    <row r="211" spans="1:12" ht="44.25" customHeight="1">
      <c r="A211" s="120"/>
      <c r="B211" s="120" t="s">
        <v>1782</v>
      </c>
      <c r="C211" s="120" t="s">
        <v>1785</v>
      </c>
      <c r="D211" s="130"/>
      <c r="E211" s="181"/>
      <c r="F211" s="139"/>
      <c r="G211" s="179">
        <v>817.5</v>
      </c>
      <c r="H211" s="177"/>
      <c r="I211" s="157">
        <v>1928482.5</v>
      </c>
      <c r="J211" s="157">
        <v>1928482.5</v>
      </c>
      <c r="K211" s="130"/>
      <c r="L211" s="130"/>
    </row>
    <row r="212" spans="1:12" ht="47.25" customHeight="1">
      <c r="A212" s="120"/>
      <c r="B212" s="120" t="s">
        <v>1782</v>
      </c>
      <c r="C212" s="183" t="s">
        <v>1786</v>
      </c>
      <c r="D212" s="130"/>
      <c r="E212" s="184"/>
      <c r="F212" s="139" t="s">
        <v>1470</v>
      </c>
      <c r="G212" s="185">
        <v>1</v>
      </c>
      <c r="H212" s="177"/>
      <c r="I212" s="186">
        <v>630</v>
      </c>
      <c r="J212" s="186">
        <v>630</v>
      </c>
      <c r="K212" s="130"/>
      <c r="L212" s="130"/>
    </row>
    <row r="213" spans="1:12" ht="43.5" customHeight="1">
      <c r="A213" s="120"/>
      <c r="B213" s="120" t="s">
        <v>1782</v>
      </c>
      <c r="C213" s="120" t="s">
        <v>1787</v>
      </c>
      <c r="D213" s="130"/>
      <c r="E213" s="181"/>
      <c r="F213" s="139"/>
      <c r="G213" s="179">
        <v>1213</v>
      </c>
      <c r="H213" s="177"/>
      <c r="I213" s="157">
        <v>3356371</v>
      </c>
      <c r="J213" s="157">
        <v>3356371</v>
      </c>
      <c r="K213" s="130"/>
      <c r="L213" s="130"/>
    </row>
    <row r="214" spans="1:12" ht="44.25" customHeight="1">
      <c r="A214" s="120"/>
      <c r="B214" s="120" t="s">
        <v>1782</v>
      </c>
      <c r="C214" s="139" t="s">
        <v>1788</v>
      </c>
      <c r="D214" s="130"/>
      <c r="E214" s="181"/>
      <c r="F214" s="139"/>
      <c r="G214" s="179">
        <v>94.5</v>
      </c>
      <c r="H214" s="177"/>
      <c r="I214" s="157">
        <v>175108.5</v>
      </c>
      <c r="J214" s="157">
        <v>175108.5</v>
      </c>
      <c r="K214" s="130"/>
      <c r="L214" s="130"/>
    </row>
    <row r="215" spans="1:12" ht="48" customHeight="1">
      <c r="A215" s="120"/>
      <c r="B215" s="120" t="s">
        <v>1782</v>
      </c>
      <c r="C215" s="139" t="s">
        <v>1789</v>
      </c>
      <c r="D215" s="130"/>
      <c r="E215" s="181"/>
      <c r="F215" s="139"/>
      <c r="G215" s="179">
        <v>231.5</v>
      </c>
      <c r="H215" s="177"/>
      <c r="I215" s="157">
        <v>286134</v>
      </c>
      <c r="J215" s="157">
        <v>286134</v>
      </c>
      <c r="K215" s="130"/>
      <c r="L215" s="130"/>
    </row>
    <row r="216" spans="1:12" ht="51" customHeight="1">
      <c r="A216" s="120"/>
      <c r="B216" s="120" t="s">
        <v>1782</v>
      </c>
      <c r="C216" s="139" t="s">
        <v>1790</v>
      </c>
      <c r="D216" s="130"/>
      <c r="E216" s="181"/>
      <c r="F216" s="139"/>
      <c r="G216" s="179">
        <v>611.5</v>
      </c>
      <c r="H216" s="177"/>
      <c r="I216" s="157">
        <v>547904</v>
      </c>
      <c r="J216" s="157">
        <v>547904</v>
      </c>
      <c r="K216" s="130"/>
      <c r="L216" s="130"/>
    </row>
    <row r="217" spans="1:12" ht="46.5" customHeight="1">
      <c r="A217" s="120"/>
      <c r="B217" s="120" t="s">
        <v>1782</v>
      </c>
      <c r="C217" s="139" t="s">
        <v>1791</v>
      </c>
      <c r="D217" s="130"/>
      <c r="E217" s="181"/>
      <c r="F217" s="139"/>
      <c r="G217" s="179">
        <v>0.8</v>
      </c>
      <c r="H217" s="177"/>
      <c r="I217" s="157">
        <v>540</v>
      </c>
      <c r="J217" s="157">
        <v>540</v>
      </c>
      <c r="K217" s="130"/>
      <c r="L217" s="130"/>
    </row>
    <row r="218" spans="1:12" ht="41.25" customHeight="1">
      <c r="A218" s="120"/>
      <c r="B218" s="120" t="s">
        <v>1782</v>
      </c>
      <c r="C218" s="139" t="s">
        <v>1792</v>
      </c>
      <c r="D218" s="130"/>
      <c r="E218" s="181"/>
      <c r="F218" s="139" t="s">
        <v>1470</v>
      </c>
      <c r="G218" s="187">
        <v>1</v>
      </c>
      <c r="H218" s="177"/>
      <c r="I218" s="157">
        <v>631523.11</v>
      </c>
      <c r="J218" s="157">
        <v>631523.11</v>
      </c>
      <c r="K218" s="130"/>
      <c r="L218" s="130"/>
    </row>
    <row r="219" spans="1:12" ht="45" customHeight="1">
      <c r="A219" s="120"/>
      <c r="B219" s="120" t="s">
        <v>1782</v>
      </c>
      <c r="C219" s="139" t="s">
        <v>1793</v>
      </c>
      <c r="D219" s="130"/>
      <c r="E219" s="181"/>
      <c r="F219" s="139" t="s">
        <v>1470</v>
      </c>
      <c r="G219" s="187">
        <v>1</v>
      </c>
      <c r="H219" s="177"/>
      <c r="I219" s="157">
        <v>661827.11</v>
      </c>
      <c r="J219" s="157">
        <v>661827.11</v>
      </c>
      <c r="K219" s="130"/>
      <c r="L219" s="130"/>
    </row>
    <row r="220" spans="1:12" ht="116.25" customHeight="1">
      <c r="A220" s="152">
        <v>51</v>
      </c>
      <c r="B220" s="152" t="s">
        <v>1794</v>
      </c>
      <c r="C220" s="152" t="s">
        <v>1795</v>
      </c>
      <c r="D220" s="130"/>
      <c r="E220" s="153">
        <v>2014</v>
      </c>
      <c r="F220" s="130"/>
      <c r="G220" s="154">
        <v>166.1</v>
      </c>
      <c r="H220" s="130"/>
      <c r="I220" s="188">
        <v>653786.31999999995</v>
      </c>
      <c r="J220" s="188">
        <v>653786.31999999995</v>
      </c>
      <c r="K220" s="152" t="s">
        <v>1796</v>
      </c>
      <c r="L220" s="152"/>
    </row>
    <row r="221" spans="1:12" ht="42" customHeight="1">
      <c r="A221" s="130"/>
      <c r="B221" s="130"/>
      <c r="C221" s="177" t="s">
        <v>1797</v>
      </c>
      <c r="D221" s="130"/>
      <c r="E221" s="189"/>
      <c r="F221" s="177"/>
      <c r="G221" s="179">
        <v>160.1</v>
      </c>
      <c r="H221" s="177"/>
      <c r="I221" s="190" t="s">
        <v>1798</v>
      </c>
      <c r="J221" s="190" t="s">
        <v>1798</v>
      </c>
      <c r="K221" s="130"/>
      <c r="L221" s="130"/>
    </row>
    <row r="222" spans="1:12" ht="42" customHeight="1">
      <c r="A222" s="130"/>
      <c r="B222" s="120"/>
      <c r="C222" s="139" t="s">
        <v>1799</v>
      </c>
      <c r="D222" s="130"/>
      <c r="E222" s="181"/>
      <c r="F222" s="139"/>
      <c r="G222" s="179">
        <v>6</v>
      </c>
      <c r="H222" s="177"/>
      <c r="I222" s="157" t="s">
        <v>1800</v>
      </c>
      <c r="J222" s="157" t="s">
        <v>1800</v>
      </c>
      <c r="K222" s="130"/>
      <c r="L222" s="130"/>
    </row>
    <row r="223" spans="1:12" ht="120.75" customHeight="1">
      <c r="A223" s="130">
        <v>52</v>
      </c>
      <c r="B223" s="130" t="s">
        <v>1801</v>
      </c>
      <c r="C223" s="130" t="s">
        <v>1802</v>
      </c>
      <c r="D223" s="130"/>
      <c r="E223" s="131">
        <v>2014</v>
      </c>
      <c r="F223" s="130"/>
      <c r="G223" s="146">
        <v>83.19</v>
      </c>
      <c r="H223" s="130"/>
      <c r="I223" s="191">
        <v>113889</v>
      </c>
      <c r="J223" s="191">
        <v>113889</v>
      </c>
      <c r="K223" s="130" t="s">
        <v>1803</v>
      </c>
      <c r="L223" s="130"/>
    </row>
    <row r="224" spans="1:12" ht="120.75" customHeight="1">
      <c r="A224" s="130">
        <v>53</v>
      </c>
      <c r="B224" s="130" t="s">
        <v>1804</v>
      </c>
      <c r="C224" s="130" t="s">
        <v>1805</v>
      </c>
      <c r="D224" s="130" t="s">
        <v>1806</v>
      </c>
      <c r="E224" s="131">
        <v>2014</v>
      </c>
      <c r="F224" s="130"/>
      <c r="G224" s="146">
        <v>387.5</v>
      </c>
      <c r="H224" s="147"/>
      <c r="I224" s="192">
        <v>1067370</v>
      </c>
      <c r="J224" s="192">
        <v>1067370</v>
      </c>
      <c r="K224" s="130" t="s">
        <v>1807</v>
      </c>
      <c r="L224" s="130"/>
    </row>
    <row r="225" spans="1:12" ht="51" customHeight="1">
      <c r="A225" s="130"/>
      <c r="B225" s="120"/>
      <c r="C225" s="120" t="s">
        <v>1808</v>
      </c>
      <c r="D225" s="130"/>
      <c r="E225" s="140"/>
      <c r="F225" s="120"/>
      <c r="G225" s="160">
        <v>4.5</v>
      </c>
      <c r="H225" s="150"/>
      <c r="I225" s="193"/>
      <c r="J225" s="193"/>
      <c r="K225" s="130"/>
      <c r="L225" s="130"/>
    </row>
    <row r="226" spans="1:12" ht="48" customHeight="1">
      <c r="A226" s="130"/>
      <c r="B226" s="120"/>
      <c r="C226" s="120" t="s">
        <v>1809</v>
      </c>
      <c r="D226" s="130"/>
      <c r="E226" s="140"/>
      <c r="F226" s="120"/>
      <c r="G226" s="160">
        <v>383</v>
      </c>
      <c r="H226" s="150"/>
      <c r="I226" s="193">
        <v>376369</v>
      </c>
      <c r="J226" s="193">
        <v>376369</v>
      </c>
      <c r="K226" s="130"/>
      <c r="L226" s="130"/>
    </row>
    <row r="227" spans="1:12" ht="54.75" customHeight="1">
      <c r="A227" s="130"/>
      <c r="B227" s="120"/>
      <c r="C227" s="120" t="s">
        <v>1810</v>
      </c>
      <c r="D227" s="130"/>
      <c r="E227" s="140"/>
      <c r="F227" s="120"/>
      <c r="G227" s="151">
        <v>3</v>
      </c>
      <c r="H227" s="150">
        <v>3</v>
      </c>
      <c r="I227" s="193"/>
      <c r="J227" s="193"/>
      <c r="K227" s="130"/>
      <c r="L227" s="130"/>
    </row>
    <row r="228" spans="1:12" ht="93.75" customHeight="1">
      <c r="A228" s="130"/>
      <c r="B228" s="120"/>
      <c r="C228" s="120" t="s">
        <v>1811</v>
      </c>
      <c r="D228" s="130"/>
      <c r="E228" s="140"/>
      <c r="F228" s="120"/>
      <c r="G228" s="151">
        <v>3</v>
      </c>
      <c r="H228" s="150">
        <v>3</v>
      </c>
      <c r="I228" s="193">
        <v>2829</v>
      </c>
      <c r="J228" s="193">
        <v>2829</v>
      </c>
      <c r="K228" s="130"/>
      <c r="L228" s="130"/>
    </row>
    <row r="229" spans="1:12" ht="25.5">
      <c r="A229" s="130"/>
      <c r="B229" s="120"/>
      <c r="C229" s="120" t="s">
        <v>1812</v>
      </c>
      <c r="D229" s="130"/>
      <c r="E229" s="140"/>
      <c r="F229" s="120"/>
      <c r="G229" s="160">
        <v>380</v>
      </c>
      <c r="H229" s="150"/>
      <c r="I229" s="193">
        <v>334985</v>
      </c>
      <c r="J229" s="193">
        <v>334985</v>
      </c>
      <c r="K229" s="130"/>
      <c r="L229" s="130"/>
    </row>
    <row r="230" spans="1:12" ht="133.5" customHeight="1">
      <c r="A230" s="130"/>
      <c r="B230" s="120"/>
      <c r="C230" s="120" t="s">
        <v>1813</v>
      </c>
      <c r="D230" s="130"/>
      <c r="E230" s="140"/>
      <c r="F230" s="120"/>
      <c r="G230" s="151">
        <v>1</v>
      </c>
      <c r="H230" s="150"/>
      <c r="I230" s="193">
        <v>8663</v>
      </c>
      <c r="J230" s="193">
        <v>8663</v>
      </c>
      <c r="K230" s="130"/>
      <c r="L230" s="130"/>
    </row>
    <row r="231" spans="1:12" ht="129.75" customHeight="1">
      <c r="A231" s="130"/>
      <c r="B231" s="120"/>
      <c r="C231" s="120" t="s">
        <v>1813</v>
      </c>
      <c r="D231" s="130"/>
      <c r="E231" s="140"/>
      <c r="F231" s="120"/>
      <c r="G231" s="151">
        <v>2</v>
      </c>
      <c r="H231" s="150"/>
      <c r="I231" s="193">
        <v>11957</v>
      </c>
      <c r="J231" s="193">
        <v>11957</v>
      </c>
      <c r="K231" s="130"/>
      <c r="L231" s="130"/>
    </row>
    <row r="232" spans="1:12" ht="117" customHeight="1">
      <c r="A232" s="130"/>
      <c r="B232" s="120"/>
      <c r="C232" s="120" t="s">
        <v>1814</v>
      </c>
      <c r="D232" s="130"/>
      <c r="E232" s="140"/>
      <c r="F232" s="120"/>
      <c r="G232" s="151">
        <v>1</v>
      </c>
      <c r="H232" s="150"/>
      <c r="I232" s="193">
        <v>776</v>
      </c>
      <c r="J232" s="193">
        <v>776</v>
      </c>
      <c r="K232" s="130"/>
      <c r="L232" s="130"/>
    </row>
    <row r="233" spans="1:12" ht="43.5" customHeight="1">
      <c r="A233" s="130"/>
      <c r="B233" s="120"/>
      <c r="C233" s="120" t="s">
        <v>1815</v>
      </c>
      <c r="D233" s="130"/>
      <c r="E233" s="140"/>
      <c r="F233" s="120"/>
      <c r="G233" s="151">
        <v>1</v>
      </c>
      <c r="H233" s="150"/>
      <c r="I233" s="193">
        <v>5934</v>
      </c>
      <c r="J233" s="193">
        <v>5934</v>
      </c>
      <c r="K233" s="130"/>
      <c r="L233" s="130"/>
    </row>
    <row r="234" spans="1:12" ht="39.75" customHeight="1">
      <c r="A234" s="130"/>
      <c r="B234" s="120"/>
      <c r="C234" s="120" t="s">
        <v>1816</v>
      </c>
      <c r="D234" s="130"/>
      <c r="E234" s="140"/>
      <c r="F234" s="120"/>
      <c r="G234" s="151">
        <v>1</v>
      </c>
      <c r="H234" s="150"/>
      <c r="I234" s="193">
        <v>1431</v>
      </c>
      <c r="J234" s="193">
        <v>1431</v>
      </c>
      <c r="K234" s="130"/>
      <c r="L234" s="130"/>
    </row>
    <row r="235" spans="1:12" ht="222" customHeight="1">
      <c r="A235" s="177">
        <v>54</v>
      </c>
      <c r="B235" s="194" t="s">
        <v>1817</v>
      </c>
      <c r="C235" s="177" t="s">
        <v>1818</v>
      </c>
      <c r="D235" s="177"/>
      <c r="E235" s="189">
        <v>2011</v>
      </c>
      <c r="F235" s="177"/>
      <c r="G235" s="195">
        <v>32.799999999999997</v>
      </c>
      <c r="H235" s="177"/>
      <c r="I235" s="196">
        <v>270180.3</v>
      </c>
      <c r="J235" s="196">
        <v>270180.3</v>
      </c>
      <c r="K235" s="177" t="s">
        <v>1819</v>
      </c>
      <c r="L235" s="177"/>
    </row>
    <row r="236" spans="1:12" ht="42.75" customHeight="1">
      <c r="A236" s="177"/>
      <c r="B236" s="139"/>
      <c r="C236" s="177" t="s">
        <v>1820</v>
      </c>
      <c r="D236" s="177"/>
      <c r="E236" s="189"/>
      <c r="F236" s="177"/>
      <c r="G236" s="195">
        <v>8</v>
      </c>
      <c r="H236" s="139"/>
      <c r="I236" s="177" t="s">
        <v>1821</v>
      </c>
      <c r="J236" s="177" t="s">
        <v>1821</v>
      </c>
      <c r="K236" s="177"/>
      <c r="L236" s="177"/>
    </row>
    <row r="237" spans="1:12" ht="29.25" customHeight="1">
      <c r="A237" s="177"/>
      <c r="B237" s="139"/>
      <c r="C237" s="139" t="s">
        <v>1822</v>
      </c>
      <c r="D237" s="177"/>
      <c r="E237" s="181"/>
      <c r="F237" s="139"/>
      <c r="G237" s="179">
        <v>7</v>
      </c>
      <c r="H237" s="139"/>
      <c r="I237" s="139" t="s">
        <v>1823</v>
      </c>
      <c r="J237" s="139" t="s">
        <v>1823</v>
      </c>
      <c r="K237" s="177"/>
      <c r="L237" s="177"/>
    </row>
    <row r="238" spans="1:12" ht="27.75" customHeight="1">
      <c r="A238" s="177"/>
      <c r="B238" s="139"/>
      <c r="C238" s="139" t="s">
        <v>1824</v>
      </c>
      <c r="D238" s="177"/>
      <c r="E238" s="181"/>
      <c r="F238" s="139"/>
      <c r="G238" s="179">
        <v>1</v>
      </c>
      <c r="H238" s="139"/>
      <c r="I238" s="139">
        <v>422</v>
      </c>
      <c r="J238" s="139">
        <v>422</v>
      </c>
      <c r="K238" s="177"/>
      <c r="L238" s="177"/>
    </row>
    <row r="239" spans="1:12">
      <c r="A239" s="177"/>
      <c r="B239" s="139"/>
      <c r="C239" s="139" t="s">
        <v>1825</v>
      </c>
      <c r="D239" s="177"/>
      <c r="E239" s="181"/>
      <c r="F239" s="197" t="s">
        <v>1826</v>
      </c>
      <c r="G239" s="179">
        <v>1</v>
      </c>
      <c r="H239" s="139"/>
      <c r="I239" s="139">
        <v>528</v>
      </c>
      <c r="J239" s="139">
        <v>528</v>
      </c>
      <c r="K239" s="177"/>
      <c r="L239" s="177"/>
    </row>
    <row r="240" spans="1:12" ht="41.25" customHeight="1">
      <c r="A240" s="177"/>
      <c r="B240" s="139"/>
      <c r="C240" s="177" t="s">
        <v>1827</v>
      </c>
      <c r="D240" s="177"/>
      <c r="E240" s="189"/>
      <c r="F240" s="177"/>
      <c r="G240" s="195">
        <v>24.8</v>
      </c>
      <c r="H240" s="139"/>
      <c r="I240" s="177" t="s">
        <v>1828</v>
      </c>
      <c r="J240" s="177" t="s">
        <v>1828</v>
      </c>
      <c r="K240" s="177"/>
      <c r="L240" s="177"/>
    </row>
    <row r="241" spans="1:12" ht="29.25" customHeight="1">
      <c r="A241" s="177"/>
      <c r="B241" s="139"/>
      <c r="C241" s="139" t="s">
        <v>1824</v>
      </c>
      <c r="D241" s="177"/>
      <c r="E241" s="181"/>
      <c r="F241" s="139"/>
      <c r="G241" s="179">
        <v>15</v>
      </c>
      <c r="H241" s="139"/>
      <c r="I241" s="139" t="s">
        <v>1829</v>
      </c>
      <c r="J241" s="139" t="s">
        <v>1829</v>
      </c>
      <c r="K241" s="177"/>
      <c r="L241" s="177"/>
    </row>
    <row r="242" spans="1:12" ht="21.75" customHeight="1">
      <c r="A242" s="177"/>
      <c r="B242" s="139"/>
      <c r="C242" s="139" t="s">
        <v>1825</v>
      </c>
      <c r="D242" s="177"/>
      <c r="E242" s="181"/>
      <c r="F242" s="139" t="s">
        <v>1826</v>
      </c>
      <c r="G242" s="179">
        <v>1</v>
      </c>
      <c r="H242" s="139"/>
      <c r="I242" s="139">
        <v>528</v>
      </c>
      <c r="J242" s="139">
        <v>528</v>
      </c>
      <c r="K242" s="177"/>
      <c r="L242" s="177"/>
    </row>
    <row r="243" spans="1:12" ht="28.5" customHeight="1">
      <c r="A243" s="177"/>
      <c r="B243" s="139"/>
      <c r="C243" s="139" t="s">
        <v>1830</v>
      </c>
      <c r="D243" s="177"/>
      <c r="E243" s="181"/>
      <c r="F243" s="139"/>
      <c r="G243" s="179">
        <v>6.8</v>
      </c>
      <c r="H243" s="139"/>
      <c r="I243" s="139" t="s">
        <v>1831</v>
      </c>
      <c r="J243" s="139" t="s">
        <v>1831</v>
      </c>
      <c r="K243" s="177"/>
      <c r="L243" s="177"/>
    </row>
    <row r="244" spans="1:12" ht="18.75" customHeight="1">
      <c r="A244" s="177"/>
      <c r="B244" s="139"/>
      <c r="C244" s="139" t="s">
        <v>1832</v>
      </c>
      <c r="D244" s="177"/>
      <c r="E244" s="181"/>
      <c r="F244" s="139"/>
      <c r="G244" s="179">
        <v>2.5</v>
      </c>
      <c r="H244" s="139"/>
      <c r="I244" s="139">
        <v>299</v>
      </c>
      <c r="J244" s="139">
        <v>299</v>
      </c>
      <c r="K244" s="177"/>
      <c r="L244" s="177"/>
    </row>
    <row r="245" spans="1:12" ht="17.25" customHeight="1">
      <c r="A245" s="177"/>
      <c r="B245" s="139"/>
      <c r="C245" s="139" t="s">
        <v>1833</v>
      </c>
      <c r="D245" s="177"/>
      <c r="E245" s="181"/>
      <c r="F245" s="139" t="s">
        <v>1826</v>
      </c>
      <c r="G245" s="179">
        <v>2</v>
      </c>
      <c r="H245" s="139"/>
      <c r="I245" s="139">
        <v>624</v>
      </c>
      <c r="J245" s="139">
        <v>624</v>
      </c>
      <c r="K245" s="177"/>
      <c r="L245" s="177"/>
    </row>
    <row r="246" spans="1:12" ht="27" customHeight="1">
      <c r="A246" s="177"/>
      <c r="B246" s="139"/>
      <c r="C246" s="139" t="s">
        <v>1822</v>
      </c>
      <c r="D246" s="177"/>
      <c r="E246" s="181"/>
      <c r="F246" s="139"/>
      <c r="G246" s="179">
        <v>0.5</v>
      </c>
      <c r="H246" s="139"/>
      <c r="I246" s="139">
        <v>75</v>
      </c>
      <c r="J246" s="139">
        <v>75</v>
      </c>
      <c r="K246" s="177"/>
      <c r="L246" s="177"/>
    </row>
    <row r="247" spans="1:12">
      <c r="A247" s="177"/>
      <c r="B247" s="139"/>
      <c r="C247" s="139" t="s">
        <v>1834</v>
      </c>
      <c r="D247" s="177"/>
      <c r="E247" s="181"/>
      <c r="F247" s="139"/>
      <c r="G247" s="179"/>
      <c r="H247" s="139"/>
      <c r="I247" s="139" t="s">
        <v>1835</v>
      </c>
      <c r="J247" s="139" t="s">
        <v>1835</v>
      </c>
      <c r="K247" s="177"/>
      <c r="L247" s="177"/>
    </row>
    <row r="248" spans="1:12" ht="24" customHeight="1">
      <c r="A248" s="177"/>
      <c r="B248" s="139"/>
      <c r="C248" s="139" t="s">
        <v>1836</v>
      </c>
      <c r="D248" s="177"/>
      <c r="E248" s="181"/>
      <c r="F248" s="139" t="s">
        <v>1826</v>
      </c>
      <c r="G248" s="179">
        <v>1</v>
      </c>
      <c r="H248" s="139"/>
      <c r="I248" s="139" t="s">
        <v>1837</v>
      </c>
      <c r="J248" s="139" t="s">
        <v>1837</v>
      </c>
      <c r="K248" s="177"/>
      <c r="L248" s="177"/>
    </row>
    <row r="249" spans="1:12" ht="31.5" customHeight="1">
      <c r="A249" s="177"/>
      <c r="B249" s="139"/>
      <c r="C249" s="139" t="s">
        <v>1838</v>
      </c>
      <c r="D249" s="177"/>
      <c r="E249" s="181"/>
      <c r="F249" s="139" t="s">
        <v>1826</v>
      </c>
      <c r="G249" s="179">
        <v>2</v>
      </c>
      <c r="H249" s="139"/>
      <c r="I249" s="139" t="s">
        <v>1839</v>
      </c>
      <c r="J249" s="139" t="s">
        <v>1839</v>
      </c>
      <c r="K249" s="177"/>
      <c r="L249" s="177"/>
    </row>
    <row r="250" spans="1:12" ht="24" customHeight="1">
      <c r="A250" s="177"/>
      <c r="B250" s="139"/>
      <c r="C250" s="139" t="s">
        <v>1840</v>
      </c>
      <c r="D250" s="177"/>
      <c r="E250" s="181"/>
      <c r="F250" s="139" t="s">
        <v>1826</v>
      </c>
      <c r="G250" s="179">
        <v>2</v>
      </c>
      <c r="H250" s="139"/>
      <c r="I250" s="139" t="s">
        <v>1841</v>
      </c>
      <c r="J250" s="139" t="s">
        <v>1841</v>
      </c>
      <c r="K250" s="177"/>
      <c r="L250" s="177"/>
    </row>
    <row r="251" spans="1:12" ht="29.25" customHeight="1">
      <c r="A251" s="177"/>
      <c r="B251" s="139"/>
      <c r="C251" s="139" t="s">
        <v>1842</v>
      </c>
      <c r="D251" s="177"/>
      <c r="E251" s="181"/>
      <c r="F251" s="139" t="s">
        <v>1826</v>
      </c>
      <c r="G251" s="179">
        <v>2</v>
      </c>
      <c r="H251" s="139"/>
      <c r="I251" s="139" t="s">
        <v>1843</v>
      </c>
      <c r="J251" s="139" t="s">
        <v>1843</v>
      </c>
      <c r="K251" s="177"/>
      <c r="L251" s="177"/>
    </row>
    <row r="252" spans="1:12" ht="45" customHeight="1">
      <c r="A252" s="177"/>
      <c r="B252" s="139"/>
      <c r="C252" s="139" t="s">
        <v>1844</v>
      </c>
      <c r="D252" s="177"/>
      <c r="E252" s="181"/>
      <c r="F252" s="139"/>
      <c r="G252" s="179">
        <v>1</v>
      </c>
      <c r="H252" s="139"/>
      <c r="I252" s="139" t="s">
        <v>1845</v>
      </c>
      <c r="J252" s="139" t="s">
        <v>1845</v>
      </c>
      <c r="K252" s="177"/>
      <c r="L252" s="177"/>
    </row>
    <row r="253" spans="1:12" ht="30.75" customHeight="1">
      <c r="A253" s="177"/>
      <c r="B253" s="139"/>
      <c r="C253" s="139" t="s">
        <v>1846</v>
      </c>
      <c r="D253" s="177"/>
      <c r="E253" s="181"/>
      <c r="F253" s="139"/>
      <c r="G253" s="179"/>
      <c r="H253" s="139"/>
      <c r="I253" s="139" t="s">
        <v>1847</v>
      </c>
      <c r="J253" s="139" t="s">
        <v>1847</v>
      </c>
      <c r="K253" s="177"/>
      <c r="L253" s="177"/>
    </row>
    <row r="254" spans="1:12" ht="18.75" customHeight="1">
      <c r="A254" s="177"/>
      <c r="B254" s="139"/>
      <c r="C254" s="139" t="s">
        <v>1848</v>
      </c>
      <c r="D254" s="177"/>
      <c r="E254" s="181"/>
      <c r="F254" s="139"/>
      <c r="G254" s="179">
        <v>2</v>
      </c>
      <c r="H254" s="139"/>
      <c r="I254" s="139">
        <v>694</v>
      </c>
      <c r="J254" s="139">
        <v>694</v>
      </c>
      <c r="K254" s="177"/>
      <c r="L254" s="177"/>
    </row>
    <row r="255" spans="1:12" ht="37.5" customHeight="1">
      <c r="A255" s="177"/>
      <c r="B255" s="139"/>
      <c r="C255" s="139" t="s">
        <v>1849</v>
      </c>
      <c r="D255" s="177"/>
      <c r="E255" s="181"/>
      <c r="F255" s="139"/>
      <c r="G255" s="179">
        <v>7.5</v>
      </c>
      <c r="H255" s="139"/>
      <c r="I255" s="139">
        <v>865</v>
      </c>
      <c r="J255" s="139">
        <v>865</v>
      </c>
      <c r="K255" s="177"/>
      <c r="L255" s="177"/>
    </row>
    <row r="256" spans="1:12" ht="28.5" customHeight="1">
      <c r="A256" s="177"/>
      <c r="B256" s="139"/>
      <c r="C256" s="139" t="s">
        <v>1850</v>
      </c>
      <c r="D256" s="177"/>
      <c r="E256" s="181"/>
      <c r="F256" s="139"/>
      <c r="G256" s="179">
        <v>4</v>
      </c>
      <c r="H256" s="139"/>
      <c r="I256" s="139" t="s">
        <v>1851</v>
      </c>
      <c r="J256" s="139" t="s">
        <v>1851</v>
      </c>
      <c r="K256" s="177"/>
      <c r="L256" s="177"/>
    </row>
    <row r="257" spans="1:12">
      <c r="A257" s="177"/>
      <c r="B257" s="139"/>
      <c r="C257" s="139" t="s">
        <v>1852</v>
      </c>
      <c r="D257" s="177"/>
      <c r="E257" s="181"/>
      <c r="F257" s="139"/>
      <c r="G257" s="179"/>
      <c r="H257" s="139"/>
      <c r="I257" s="139" t="s">
        <v>1853</v>
      </c>
      <c r="J257" s="139" t="s">
        <v>1853</v>
      </c>
      <c r="K257" s="177"/>
      <c r="L257" s="177"/>
    </row>
    <row r="258" spans="1:12" ht="32.25" customHeight="1">
      <c r="A258" s="177"/>
      <c r="B258" s="139"/>
      <c r="C258" s="139" t="s">
        <v>1854</v>
      </c>
      <c r="D258" s="177"/>
      <c r="E258" s="181"/>
      <c r="F258" s="139"/>
      <c r="G258" s="179">
        <v>1.26</v>
      </c>
      <c r="H258" s="139"/>
      <c r="I258" s="139">
        <v>502</v>
      </c>
      <c r="J258" s="139">
        <v>502</v>
      </c>
      <c r="K258" s="177"/>
      <c r="L258" s="177"/>
    </row>
    <row r="259" spans="1:12" ht="25.5">
      <c r="A259" s="177"/>
      <c r="B259" s="139"/>
      <c r="C259" s="139" t="s">
        <v>1855</v>
      </c>
      <c r="D259" s="177"/>
      <c r="E259" s="181"/>
      <c r="F259" s="139"/>
      <c r="G259" s="179">
        <v>1</v>
      </c>
      <c r="H259" s="139"/>
      <c r="I259" s="139">
        <v>331</v>
      </c>
      <c r="J259" s="139">
        <v>331</v>
      </c>
      <c r="K259" s="177"/>
      <c r="L259" s="177"/>
    </row>
    <row r="260" spans="1:12" ht="38.25">
      <c r="A260" s="198"/>
      <c r="B260" s="199"/>
      <c r="C260" s="199" t="s">
        <v>1856</v>
      </c>
      <c r="D260" s="177"/>
      <c r="E260" s="184"/>
      <c r="F260" s="139"/>
      <c r="G260" s="200">
        <v>1</v>
      </c>
      <c r="H260" s="139"/>
      <c r="I260" s="199">
        <v>454</v>
      </c>
      <c r="J260" s="199">
        <v>454</v>
      </c>
      <c r="K260" s="198"/>
      <c r="L260" s="198"/>
    </row>
    <row r="261" spans="1:12" ht="324" customHeight="1">
      <c r="A261" s="177">
        <v>55</v>
      </c>
      <c r="B261" s="177" t="s">
        <v>1857</v>
      </c>
      <c r="C261" s="177" t="s">
        <v>1802</v>
      </c>
      <c r="D261" s="177"/>
      <c r="E261" s="189">
        <v>2009</v>
      </c>
      <c r="F261" s="177"/>
      <c r="G261" s="195">
        <v>3912</v>
      </c>
      <c r="H261" s="139"/>
      <c r="I261" s="201">
        <v>1</v>
      </c>
      <c r="J261" s="201">
        <v>1</v>
      </c>
      <c r="K261" s="177" t="s">
        <v>1858</v>
      </c>
      <c r="L261" s="177"/>
    </row>
    <row r="262" spans="1:12" ht="42.75" customHeight="1">
      <c r="A262" s="139">
        <v>1</v>
      </c>
      <c r="B262" s="139" t="s">
        <v>1859</v>
      </c>
      <c r="C262" s="202" t="s">
        <v>1860</v>
      </c>
      <c r="D262" s="177"/>
      <c r="E262" s="181"/>
      <c r="F262" s="139"/>
      <c r="G262" s="179">
        <v>73.8</v>
      </c>
      <c r="H262" s="139"/>
      <c r="I262" s="203"/>
      <c r="J262" s="203"/>
      <c r="K262" s="177"/>
      <c r="L262" s="177"/>
    </row>
    <row r="263" spans="1:12" ht="52.5" customHeight="1">
      <c r="A263" s="139">
        <v>2</v>
      </c>
      <c r="B263" s="139" t="s">
        <v>1859</v>
      </c>
      <c r="C263" s="202" t="s">
        <v>1861</v>
      </c>
      <c r="D263" s="177"/>
      <c r="E263" s="181"/>
      <c r="F263" s="139"/>
      <c r="G263" s="179">
        <v>73.8</v>
      </c>
      <c r="H263" s="139"/>
      <c r="I263" s="203"/>
      <c r="J263" s="203"/>
      <c r="K263" s="177"/>
      <c r="L263" s="177"/>
    </row>
    <row r="264" spans="1:12" ht="40.5" customHeight="1">
      <c r="A264" s="139">
        <v>3</v>
      </c>
      <c r="B264" s="139" t="s">
        <v>1862</v>
      </c>
      <c r="C264" s="202" t="s">
        <v>1863</v>
      </c>
      <c r="D264" s="177"/>
      <c r="E264" s="181"/>
      <c r="F264" s="139"/>
      <c r="G264" s="179">
        <v>182.45</v>
      </c>
      <c r="H264" s="139"/>
      <c r="I264" s="203"/>
      <c r="J264" s="203"/>
      <c r="K264" s="177"/>
      <c r="L264" s="177"/>
    </row>
    <row r="265" spans="1:12" ht="44.25" customHeight="1">
      <c r="A265" s="139">
        <v>4</v>
      </c>
      <c r="B265" s="139" t="s">
        <v>1862</v>
      </c>
      <c r="C265" s="202" t="s">
        <v>1864</v>
      </c>
      <c r="D265" s="177"/>
      <c r="E265" s="181"/>
      <c r="F265" s="139"/>
      <c r="G265" s="179">
        <v>210.85</v>
      </c>
      <c r="H265" s="139"/>
      <c r="I265" s="203"/>
      <c r="J265" s="203"/>
      <c r="K265" s="177"/>
      <c r="L265" s="177"/>
    </row>
    <row r="266" spans="1:12" ht="41.25" customHeight="1">
      <c r="A266" s="139">
        <v>5</v>
      </c>
      <c r="B266" s="139" t="s">
        <v>1865</v>
      </c>
      <c r="C266" s="202" t="s">
        <v>1866</v>
      </c>
      <c r="D266" s="177"/>
      <c r="E266" s="181"/>
      <c r="F266" s="139"/>
      <c r="G266" s="179">
        <v>167.4</v>
      </c>
      <c r="H266" s="139"/>
      <c r="I266" s="203"/>
      <c r="J266" s="203"/>
      <c r="K266" s="177"/>
      <c r="L266" s="177"/>
    </row>
    <row r="267" spans="1:12" ht="42.75" customHeight="1">
      <c r="A267" s="139">
        <v>6</v>
      </c>
      <c r="B267" s="139" t="s">
        <v>1865</v>
      </c>
      <c r="C267" s="202" t="s">
        <v>1867</v>
      </c>
      <c r="D267" s="177"/>
      <c r="E267" s="181"/>
      <c r="F267" s="139"/>
      <c r="G267" s="179">
        <v>128.5</v>
      </c>
      <c r="H267" s="139"/>
      <c r="I267" s="203"/>
      <c r="J267" s="203"/>
      <c r="K267" s="177"/>
      <c r="L267" s="177"/>
    </row>
    <row r="268" spans="1:12" ht="43.5" customHeight="1">
      <c r="A268" s="139">
        <v>7</v>
      </c>
      <c r="B268" s="139" t="s">
        <v>1868</v>
      </c>
      <c r="C268" s="202" t="s">
        <v>1866</v>
      </c>
      <c r="D268" s="177"/>
      <c r="E268" s="181"/>
      <c r="F268" s="139"/>
      <c r="G268" s="179">
        <v>128.30000000000001</v>
      </c>
      <c r="H268" s="139"/>
      <c r="I268" s="203"/>
      <c r="J268" s="203"/>
      <c r="K268" s="177"/>
      <c r="L268" s="177"/>
    </row>
    <row r="269" spans="1:12" ht="46.5" customHeight="1">
      <c r="A269" s="139">
        <v>8</v>
      </c>
      <c r="B269" s="139" t="s">
        <v>1868</v>
      </c>
      <c r="C269" s="202" t="s">
        <v>1867</v>
      </c>
      <c r="D269" s="177"/>
      <c r="E269" s="181"/>
      <c r="F269" s="139"/>
      <c r="G269" s="179">
        <v>128.5</v>
      </c>
      <c r="H269" s="139"/>
      <c r="I269" s="203"/>
      <c r="J269" s="203"/>
      <c r="K269" s="177"/>
      <c r="L269" s="177"/>
    </row>
    <row r="270" spans="1:12" ht="54" customHeight="1">
      <c r="A270" s="139">
        <v>9</v>
      </c>
      <c r="B270" s="139" t="s">
        <v>1869</v>
      </c>
      <c r="C270" s="202" t="s">
        <v>1867</v>
      </c>
      <c r="D270" s="177"/>
      <c r="E270" s="181"/>
      <c r="F270" s="139"/>
      <c r="G270" s="179">
        <v>82.35</v>
      </c>
      <c r="H270" s="139"/>
      <c r="I270" s="203"/>
      <c r="J270" s="203"/>
      <c r="K270" s="177"/>
      <c r="L270" s="177"/>
    </row>
    <row r="271" spans="1:12" ht="30.75" customHeight="1">
      <c r="A271" s="139">
        <v>10</v>
      </c>
      <c r="B271" s="139" t="s">
        <v>1870</v>
      </c>
      <c r="C271" s="202" t="s">
        <v>1860</v>
      </c>
      <c r="D271" s="177"/>
      <c r="E271" s="181"/>
      <c r="F271" s="139"/>
      <c r="G271" s="179">
        <v>222.45</v>
      </c>
      <c r="H271" s="139"/>
      <c r="I271" s="203"/>
      <c r="J271" s="203"/>
      <c r="K271" s="177"/>
      <c r="L271" s="177"/>
    </row>
    <row r="272" spans="1:12" ht="30.75" customHeight="1">
      <c r="A272" s="139">
        <v>11</v>
      </c>
      <c r="B272" s="139" t="s">
        <v>1870</v>
      </c>
      <c r="C272" s="202" t="s">
        <v>1861</v>
      </c>
      <c r="D272" s="177"/>
      <c r="E272" s="181"/>
      <c r="F272" s="139"/>
      <c r="G272" s="179">
        <v>183.3</v>
      </c>
      <c r="H272" s="139"/>
      <c r="I272" s="203"/>
      <c r="J272" s="203"/>
      <c r="K272" s="177"/>
      <c r="L272" s="177"/>
    </row>
    <row r="273" spans="1:12" ht="48.75" customHeight="1">
      <c r="A273" s="139">
        <v>12</v>
      </c>
      <c r="B273" s="139" t="s">
        <v>1871</v>
      </c>
      <c r="C273" s="202" t="s">
        <v>1860</v>
      </c>
      <c r="D273" s="177"/>
      <c r="E273" s="181"/>
      <c r="F273" s="139"/>
      <c r="G273" s="179">
        <v>131.80000000000001</v>
      </c>
      <c r="H273" s="139"/>
      <c r="I273" s="203"/>
      <c r="J273" s="203"/>
      <c r="K273" s="177"/>
      <c r="L273" s="177"/>
    </row>
    <row r="274" spans="1:12" ht="55.5" customHeight="1">
      <c r="A274" s="139">
        <v>13</v>
      </c>
      <c r="B274" s="139" t="s">
        <v>1871</v>
      </c>
      <c r="C274" s="202" t="s">
        <v>1861</v>
      </c>
      <c r="D274" s="177"/>
      <c r="E274" s="181"/>
      <c r="F274" s="139"/>
      <c r="G274" s="179">
        <v>131.80000000000001</v>
      </c>
      <c r="H274" s="139"/>
      <c r="I274" s="203"/>
      <c r="J274" s="203"/>
      <c r="K274" s="177"/>
      <c r="L274" s="177"/>
    </row>
    <row r="275" spans="1:12" ht="33" customHeight="1">
      <c r="A275" s="139">
        <v>14</v>
      </c>
      <c r="B275" s="139" t="s">
        <v>1872</v>
      </c>
      <c r="C275" s="202" t="s">
        <v>1866</v>
      </c>
      <c r="D275" s="177"/>
      <c r="E275" s="181"/>
      <c r="F275" s="139"/>
      <c r="G275" s="179">
        <v>173.8</v>
      </c>
      <c r="H275" s="139"/>
      <c r="I275" s="203"/>
      <c r="J275" s="203"/>
      <c r="K275" s="177"/>
      <c r="L275" s="177"/>
    </row>
    <row r="276" spans="1:12" ht="31.5" customHeight="1">
      <c r="A276" s="139">
        <v>15</v>
      </c>
      <c r="B276" s="139" t="s">
        <v>1872</v>
      </c>
      <c r="C276" s="202" t="s">
        <v>1873</v>
      </c>
      <c r="D276" s="177"/>
      <c r="E276" s="181"/>
      <c r="F276" s="139"/>
      <c r="G276" s="179">
        <v>50.3</v>
      </c>
      <c r="H276" s="139"/>
      <c r="I276" s="203"/>
      <c r="J276" s="203"/>
      <c r="K276" s="177"/>
      <c r="L276" s="177"/>
    </row>
    <row r="277" spans="1:12" ht="32.25" customHeight="1">
      <c r="A277" s="139">
        <v>16</v>
      </c>
      <c r="B277" s="139" t="s">
        <v>1872</v>
      </c>
      <c r="C277" s="202" t="s">
        <v>1867</v>
      </c>
      <c r="D277" s="177"/>
      <c r="E277" s="181"/>
      <c r="F277" s="139"/>
      <c r="G277" s="179">
        <v>173.8</v>
      </c>
      <c r="H277" s="139"/>
      <c r="I277" s="203"/>
      <c r="J277" s="203"/>
      <c r="K277" s="177"/>
      <c r="L277" s="177"/>
    </row>
    <row r="278" spans="1:12" ht="55.5" customHeight="1">
      <c r="A278" s="139">
        <v>17</v>
      </c>
      <c r="B278" s="139" t="s">
        <v>1874</v>
      </c>
      <c r="C278" s="202" t="s">
        <v>1875</v>
      </c>
      <c r="D278" s="177"/>
      <c r="E278" s="181"/>
      <c r="F278" s="139"/>
      <c r="G278" s="179">
        <v>190.9</v>
      </c>
      <c r="H278" s="139"/>
      <c r="I278" s="203"/>
      <c r="J278" s="203"/>
      <c r="K278" s="177"/>
      <c r="L278" s="177"/>
    </row>
    <row r="279" spans="1:12" ht="41.25" customHeight="1">
      <c r="A279" s="139">
        <v>18</v>
      </c>
      <c r="B279" s="139" t="s">
        <v>1876</v>
      </c>
      <c r="C279" s="202" t="s">
        <v>1875</v>
      </c>
      <c r="D279" s="177"/>
      <c r="E279" s="181"/>
      <c r="F279" s="139"/>
      <c r="G279" s="179">
        <v>63.9</v>
      </c>
      <c r="H279" s="139"/>
      <c r="I279" s="203"/>
      <c r="J279" s="203"/>
      <c r="K279" s="177"/>
      <c r="L279" s="177"/>
    </row>
    <row r="280" spans="1:12" ht="45" customHeight="1">
      <c r="A280" s="139">
        <v>19</v>
      </c>
      <c r="B280" s="139" t="s">
        <v>1877</v>
      </c>
      <c r="C280" s="202" t="s">
        <v>1878</v>
      </c>
      <c r="D280" s="177"/>
      <c r="E280" s="181"/>
      <c r="F280" s="139"/>
      <c r="G280" s="179">
        <v>102.3</v>
      </c>
      <c r="H280" s="139"/>
      <c r="I280" s="203"/>
      <c r="J280" s="203"/>
      <c r="K280" s="177"/>
      <c r="L280" s="177"/>
    </row>
    <row r="281" spans="1:12" ht="41.25" customHeight="1">
      <c r="A281" s="139">
        <v>20</v>
      </c>
      <c r="B281" s="139" t="s">
        <v>1879</v>
      </c>
      <c r="C281" s="202" t="s">
        <v>1878</v>
      </c>
      <c r="D281" s="177"/>
      <c r="E281" s="181"/>
      <c r="F281" s="139"/>
      <c r="G281" s="179">
        <v>77.400000000000006</v>
      </c>
      <c r="H281" s="139"/>
      <c r="I281" s="203"/>
      <c r="J281" s="203"/>
      <c r="K281" s="177"/>
      <c r="L281" s="177"/>
    </row>
    <row r="282" spans="1:12" ht="44.25" customHeight="1">
      <c r="A282" s="139">
        <v>21</v>
      </c>
      <c r="B282" s="139" t="s">
        <v>1880</v>
      </c>
      <c r="C282" s="202" t="s">
        <v>1878</v>
      </c>
      <c r="D282" s="177"/>
      <c r="E282" s="181"/>
      <c r="F282" s="139"/>
      <c r="G282" s="179">
        <v>148</v>
      </c>
      <c r="H282" s="139"/>
      <c r="I282" s="203"/>
      <c r="J282" s="203"/>
      <c r="K282" s="177"/>
      <c r="L282" s="177"/>
    </row>
    <row r="283" spans="1:12" ht="50.25" customHeight="1">
      <c r="A283" s="139">
        <v>22</v>
      </c>
      <c r="B283" s="139" t="s">
        <v>1881</v>
      </c>
      <c r="C283" s="202" t="s">
        <v>1867</v>
      </c>
      <c r="D283" s="177"/>
      <c r="E283" s="181"/>
      <c r="F283" s="139"/>
      <c r="G283" s="179">
        <v>224.2</v>
      </c>
      <c r="H283" s="139"/>
      <c r="I283" s="203"/>
      <c r="J283" s="203"/>
      <c r="K283" s="177"/>
      <c r="L283" s="177"/>
    </row>
    <row r="284" spans="1:12" ht="50.25" customHeight="1">
      <c r="A284" s="139">
        <v>23</v>
      </c>
      <c r="B284" s="139" t="s">
        <v>1882</v>
      </c>
      <c r="C284" s="202" t="s">
        <v>1867</v>
      </c>
      <c r="D284" s="177"/>
      <c r="E284" s="181"/>
      <c r="F284" s="139"/>
      <c r="G284" s="179">
        <v>196.9</v>
      </c>
      <c r="H284" s="139"/>
      <c r="I284" s="203"/>
      <c r="J284" s="203"/>
      <c r="K284" s="177"/>
      <c r="L284" s="177"/>
    </row>
    <row r="285" spans="1:12" ht="43.5" customHeight="1">
      <c r="A285" s="139">
        <v>24</v>
      </c>
      <c r="B285" s="139" t="s">
        <v>1883</v>
      </c>
      <c r="C285" s="202" t="s">
        <v>1878</v>
      </c>
      <c r="D285" s="177"/>
      <c r="E285" s="181"/>
      <c r="F285" s="139"/>
      <c r="G285" s="179">
        <v>203.4</v>
      </c>
      <c r="H285" s="139"/>
      <c r="I285" s="203"/>
      <c r="J285" s="203"/>
      <c r="K285" s="177"/>
      <c r="L285" s="177"/>
    </row>
    <row r="286" spans="1:12" ht="51.75" customHeight="1">
      <c r="A286" s="139">
        <v>25</v>
      </c>
      <c r="B286" s="139" t="s">
        <v>1884</v>
      </c>
      <c r="C286" s="202" t="s">
        <v>1885</v>
      </c>
      <c r="D286" s="177"/>
      <c r="E286" s="181"/>
      <c r="F286" s="139"/>
      <c r="G286" s="179">
        <v>196.6</v>
      </c>
      <c r="H286" s="139"/>
      <c r="I286" s="203"/>
      <c r="J286" s="203"/>
      <c r="K286" s="177"/>
      <c r="L286" s="177"/>
    </row>
    <row r="287" spans="1:12" ht="54.75" customHeight="1">
      <c r="A287" s="139">
        <v>26</v>
      </c>
      <c r="B287" s="139" t="s">
        <v>1886</v>
      </c>
      <c r="C287" s="202" t="s">
        <v>1885</v>
      </c>
      <c r="D287" s="177"/>
      <c r="E287" s="181"/>
      <c r="F287" s="139"/>
      <c r="G287" s="179">
        <v>64.900000000000006</v>
      </c>
      <c r="H287" s="139"/>
      <c r="I287" s="203"/>
      <c r="J287" s="203"/>
      <c r="K287" s="177"/>
      <c r="L287" s="177"/>
    </row>
    <row r="288" spans="1:12" ht="49.5" customHeight="1">
      <c r="A288" s="139">
        <v>27</v>
      </c>
      <c r="B288" s="139" t="s">
        <v>1887</v>
      </c>
      <c r="C288" s="202" t="s">
        <v>1878</v>
      </c>
      <c r="D288" s="177"/>
      <c r="E288" s="181"/>
      <c r="F288" s="139"/>
      <c r="G288" s="179">
        <v>53.5</v>
      </c>
      <c r="H288" s="139"/>
      <c r="I288" s="203"/>
      <c r="J288" s="203"/>
      <c r="K288" s="177"/>
      <c r="L288" s="177"/>
    </row>
    <row r="289" spans="1:12" ht="60" customHeight="1">
      <c r="A289" s="139">
        <v>28</v>
      </c>
      <c r="B289" s="139" t="s">
        <v>1888</v>
      </c>
      <c r="C289" s="202" t="s">
        <v>1878</v>
      </c>
      <c r="D289" s="177"/>
      <c r="E289" s="181"/>
      <c r="F289" s="139"/>
      <c r="G289" s="179">
        <v>146.80000000000001</v>
      </c>
      <c r="H289" s="139"/>
      <c r="I289" s="204"/>
      <c r="J289" s="204"/>
      <c r="K289" s="177"/>
      <c r="L289" s="177"/>
    </row>
    <row r="290" spans="1:12" ht="219.75" customHeight="1">
      <c r="A290" s="177">
        <v>56</v>
      </c>
      <c r="B290" s="177" t="s">
        <v>1889</v>
      </c>
      <c r="C290" s="177" t="s">
        <v>1890</v>
      </c>
      <c r="D290" s="177" t="s">
        <v>1891</v>
      </c>
      <c r="E290" s="189">
        <v>2015</v>
      </c>
      <c r="F290" s="177"/>
      <c r="G290" s="195">
        <v>2784.1</v>
      </c>
      <c r="H290" s="177"/>
      <c r="I290" s="205">
        <v>23614392.16</v>
      </c>
      <c r="J290" s="205">
        <v>23614392.16</v>
      </c>
      <c r="K290" s="177" t="s">
        <v>1892</v>
      </c>
      <c r="L290" s="177"/>
    </row>
    <row r="291" spans="1:12">
      <c r="A291" s="177"/>
      <c r="B291" s="177"/>
      <c r="C291" s="139" t="s">
        <v>1753</v>
      </c>
      <c r="D291" s="177"/>
      <c r="E291" s="181"/>
      <c r="F291" s="139"/>
      <c r="G291" s="179"/>
      <c r="H291" s="139"/>
      <c r="I291" s="139"/>
      <c r="J291" s="139"/>
      <c r="K291" s="177"/>
      <c r="L291" s="177"/>
    </row>
    <row r="292" spans="1:12" ht="54" customHeight="1">
      <c r="A292" s="177"/>
      <c r="B292" s="177"/>
      <c r="C292" s="139" t="s">
        <v>1893</v>
      </c>
      <c r="D292" s="177"/>
      <c r="E292" s="181"/>
      <c r="F292" s="139" t="s">
        <v>1463</v>
      </c>
      <c r="G292" s="179">
        <v>2514.6999999999998</v>
      </c>
      <c r="H292" s="139"/>
      <c r="I292" s="139" t="s">
        <v>1894</v>
      </c>
      <c r="J292" s="139" t="s">
        <v>1894</v>
      </c>
      <c r="K292" s="177"/>
      <c r="L292" s="177"/>
    </row>
    <row r="293" spans="1:12" ht="63.75">
      <c r="A293" s="177"/>
      <c r="B293" s="177"/>
      <c r="C293" s="139" t="s">
        <v>1895</v>
      </c>
      <c r="D293" s="177"/>
      <c r="E293" s="181"/>
      <c r="F293" s="139" t="s">
        <v>1463</v>
      </c>
      <c r="G293" s="179">
        <v>66.3</v>
      </c>
      <c r="H293" s="139"/>
      <c r="I293" s="139" t="s">
        <v>1896</v>
      </c>
      <c r="J293" s="139" t="s">
        <v>1896</v>
      </c>
      <c r="K293" s="177"/>
      <c r="L293" s="177"/>
    </row>
    <row r="294" spans="1:12" ht="63.75">
      <c r="A294" s="177"/>
      <c r="B294" s="177"/>
      <c r="C294" s="139" t="s">
        <v>1897</v>
      </c>
      <c r="D294" s="177"/>
      <c r="E294" s="181"/>
      <c r="F294" s="139" t="s">
        <v>1463</v>
      </c>
      <c r="G294" s="179">
        <v>169.2</v>
      </c>
      <c r="H294" s="139"/>
      <c r="I294" s="139" t="s">
        <v>1898</v>
      </c>
      <c r="J294" s="139" t="s">
        <v>1898</v>
      </c>
      <c r="K294" s="177"/>
      <c r="L294" s="177"/>
    </row>
    <row r="295" spans="1:12" ht="115.5">
      <c r="A295" s="177"/>
      <c r="B295" s="177"/>
      <c r="C295" s="206" t="s">
        <v>1899</v>
      </c>
      <c r="D295" s="177"/>
      <c r="E295" s="181"/>
      <c r="F295" s="139" t="s">
        <v>1463</v>
      </c>
      <c r="G295" s="179">
        <v>24.46</v>
      </c>
      <c r="H295" s="139"/>
      <c r="I295" s="139" t="s">
        <v>1900</v>
      </c>
      <c r="J295" s="139" t="s">
        <v>1900</v>
      </c>
      <c r="K295" s="177"/>
      <c r="L295" s="177"/>
    </row>
    <row r="296" spans="1:12" ht="114.75">
      <c r="A296" s="177"/>
      <c r="B296" s="177"/>
      <c r="C296" s="139" t="s">
        <v>1901</v>
      </c>
      <c r="D296" s="177"/>
      <c r="E296" s="181"/>
      <c r="F296" s="139" t="s">
        <v>1463</v>
      </c>
      <c r="G296" s="179">
        <v>4.04</v>
      </c>
      <c r="H296" s="139"/>
      <c r="I296" s="139" t="s">
        <v>1902</v>
      </c>
      <c r="J296" s="139" t="s">
        <v>1902</v>
      </c>
      <c r="K296" s="177"/>
      <c r="L296" s="177"/>
    </row>
    <row r="297" spans="1:12" ht="51">
      <c r="A297" s="177"/>
      <c r="B297" s="177"/>
      <c r="C297" s="139" t="s">
        <v>1903</v>
      </c>
      <c r="D297" s="177"/>
      <c r="E297" s="181"/>
      <c r="F297" s="139" t="s">
        <v>1470</v>
      </c>
      <c r="G297" s="182">
        <v>2</v>
      </c>
      <c r="H297" s="139"/>
      <c r="I297" s="139" t="s">
        <v>1904</v>
      </c>
      <c r="J297" s="139" t="s">
        <v>1904</v>
      </c>
      <c r="K297" s="177"/>
      <c r="L297" s="177"/>
    </row>
    <row r="298" spans="1:12" ht="51">
      <c r="A298" s="177"/>
      <c r="B298" s="177"/>
      <c r="C298" s="139" t="s">
        <v>1905</v>
      </c>
      <c r="D298" s="177"/>
      <c r="E298" s="181"/>
      <c r="F298" s="139" t="s">
        <v>1470</v>
      </c>
      <c r="G298" s="182">
        <v>1</v>
      </c>
      <c r="H298" s="139"/>
      <c r="I298" s="139" t="s">
        <v>1906</v>
      </c>
      <c r="J298" s="139" t="s">
        <v>1906</v>
      </c>
      <c r="K298" s="177"/>
      <c r="L298" s="177"/>
    </row>
    <row r="299" spans="1:12" ht="39">
      <c r="A299" s="177"/>
      <c r="B299" s="177"/>
      <c r="C299" s="206" t="s">
        <v>1907</v>
      </c>
      <c r="D299" s="177"/>
      <c r="E299" s="181"/>
      <c r="F299" s="139" t="s">
        <v>1470</v>
      </c>
      <c r="G299" s="182">
        <v>3</v>
      </c>
      <c r="H299" s="139"/>
      <c r="I299" s="139" t="s">
        <v>1908</v>
      </c>
      <c r="J299" s="139" t="s">
        <v>1908</v>
      </c>
      <c r="K299" s="177"/>
      <c r="L299" s="177"/>
    </row>
    <row r="300" spans="1:12" ht="114.75">
      <c r="A300" s="177"/>
      <c r="B300" s="177"/>
      <c r="C300" s="139" t="s">
        <v>1909</v>
      </c>
      <c r="D300" s="177"/>
      <c r="E300" s="181"/>
      <c r="F300" s="139" t="s">
        <v>1463</v>
      </c>
      <c r="G300" s="179">
        <v>5.4</v>
      </c>
      <c r="H300" s="139" t="s">
        <v>1910</v>
      </c>
      <c r="I300" s="139" t="s">
        <v>1911</v>
      </c>
      <c r="J300" s="139" t="s">
        <v>1911</v>
      </c>
      <c r="K300" s="177"/>
      <c r="L300" s="177"/>
    </row>
    <row r="301" spans="1:12" ht="179.25">
      <c r="A301" s="177"/>
      <c r="B301" s="177"/>
      <c r="C301" s="206" t="s">
        <v>1912</v>
      </c>
      <c r="D301" s="177"/>
      <c r="E301" s="181"/>
      <c r="F301" s="139" t="s">
        <v>1913</v>
      </c>
      <c r="G301" s="207">
        <v>0.20319999999999999</v>
      </c>
      <c r="H301" s="139"/>
      <c r="I301" s="139" t="s">
        <v>1914</v>
      </c>
      <c r="J301" s="139" t="s">
        <v>1914</v>
      </c>
      <c r="K301" s="177"/>
      <c r="L301" s="177"/>
    </row>
    <row r="302" spans="1:12" ht="344.25">
      <c r="A302" s="177">
        <v>57</v>
      </c>
      <c r="B302" s="177" t="s">
        <v>1915</v>
      </c>
      <c r="C302" s="177" t="s">
        <v>1916</v>
      </c>
      <c r="D302" s="177"/>
      <c r="E302" s="189">
        <v>2015</v>
      </c>
      <c r="F302" s="177"/>
      <c r="G302" s="208">
        <v>327.5</v>
      </c>
      <c r="H302" s="139"/>
      <c r="I302" s="209">
        <v>451901.3</v>
      </c>
      <c r="J302" s="209">
        <v>451901.3</v>
      </c>
      <c r="K302" s="177" t="s">
        <v>1917</v>
      </c>
      <c r="L302" s="177"/>
    </row>
    <row r="303" spans="1:12" ht="17.25" customHeight="1">
      <c r="A303" s="177"/>
      <c r="B303" s="139"/>
      <c r="C303" s="139" t="s">
        <v>1753</v>
      </c>
      <c r="D303" s="177"/>
      <c r="E303" s="181"/>
      <c r="F303" s="139"/>
      <c r="G303" s="179"/>
      <c r="H303" s="139"/>
      <c r="I303" s="210"/>
      <c r="J303" s="210"/>
      <c r="K303" s="177"/>
      <c r="L303" s="177"/>
    </row>
    <row r="304" spans="1:12" ht="39">
      <c r="A304" s="177"/>
      <c r="B304" s="139"/>
      <c r="C304" s="206" t="s">
        <v>1918</v>
      </c>
      <c r="D304" s="177"/>
      <c r="E304" s="181"/>
      <c r="F304" s="139"/>
      <c r="G304" s="179">
        <v>327.5</v>
      </c>
      <c r="H304" s="139"/>
      <c r="I304" s="210">
        <v>171211</v>
      </c>
      <c r="J304" s="210">
        <v>171211</v>
      </c>
      <c r="K304" s="177"/>
      <c r="L304" s="177"/>
    </row>
    <row r="305" spans="1:12" ht="39">
      <c r="A305" s="177"/>
      <c r="B305" s="139"/>
      <c r="C305" s="206" t="s">
        <v>1919</v>
      </c>
      <c r="D305" s="177"/>
      <c r="E305" s="181"/>
      <c r="F305" s="139"/>
      <c r="G305" s="179">
        <v>6</v>
      </c>
      <c r="H305" s="139">
        <v>6</v>
      </c>
      <c r="I305" s="210">
        <v>15645</v>
      </c>
      <c r="J305" s="210">
        <v>15645</v>
      </c>
      <c r="K305" s="177"/>
      <c r="L305" s="177"/>
    </row>
    <row r="306" spans="1:12" ht="26.25">
      <c r="A306" s="177"/>
      <c r="B306" s="139"/>
      <c r="C306" s="206" t="s">
        <v>1920</v>
      </c>
      <c r="D306" s="177"/>
      <c r="E306" s="181"/>
      <c r="F306" s="139"/>
      <c r="G306" s="179">
        <v>327.5</v>
      </c>
      <c r="H306" s="139"/>
      <c r="I306" s="210">
        <v>3340</v>
      </c>
      <c r="J306" s="210">
        <v>3340</v>
      </c>
      <c r="K306" s="177"/>
      <c r="L306" s="177"/>
    </row>
    <row r="307" spans="1:12" ht="25.5">
      <c r="A307" s="177"/>
      <c r="B307" s="139"/>
      <c r="C307" s="139" t="s">
        <v>1921</v>
      </c>
      <c r="D307" s="177"/>
      <c r="E307" s="181"/>
      <c r="F307" s="139"/>
      <c r="G307" s="179">
        <v>327.5</v>
      </c>
      <c r="H307" s="139"/>
      <c r="I307" s="210">
        <v>56784</v>
      </c>
      <c r="J307" s="210">
        <v>56784</v>
      </c>
      <c r="K307" s="177"/>
      <c r="L307" s="177"/>
    </row>
    <row r="308" spans="1:12" ht="77.25">
      <c r="A308" s="177"/>
      <c r="B308" s="139"/>
      <c r="C308" s="206" t="s">
        <v>1922</v>
      </c>
      <c r="D308" s="177"/>
      <c r="E308" s="181"/>
      <c r="F308" s="139"/>
      <c r="G308" s="179">
        <v>4</v>
      </c>
      <c r="H308" s="139">
        <v>4</v>
      </c>
      <c r="I308" s="210">
        <v>14146</v>
      </c>
      <c r="J308" s="210">
        <v>14146</v>
      </c>
      <c r="K308" s="177"/>
      <c r="L308" s="177"/>
    </row>
    <row r="309" spans="1:12" ht="39">
      <c r="A309" s="177"/>
      <c r="B309" s="139"/>
      <c r="C309" s="206" t="s">
        <v>1923</v>
      </c>
      <c r="D309" s="177"/>
      <c r="E309" s="181"/>
      <c r="F309" s="139"/>
      <c r="G309" s="179">
        <v>122</v>
      </c>
      <c r="H309" s="139">
        <v>12</v>
      </c>
      <c r="I309" s="210">
        <v>3267</v>
      </c>
      <c r="J309" s="210">
        <v>3267</v>
      </c>
      <c r="K309" s="177"/>
      <c r="L309" s="177"/>
    </row>
    <row r="310" spans="1:12" ht="51.75">
      <c r="A310" s="177"/>
      <c r="B310" s="139"/>
      <c r="C310" s="206" t="s">
        <v>1924</v>
      </c>
      <c r="D310" s="177"/>
      <c r="E310" s="181"/>
      <c r="F310" s="139"/>
      <c r="G310" s="179">
        <v>3</v>
      </c>
      <c r="H310" s="139"/>
      <c r="I310" s="210">
        <v>613</v>
      </c>
      <c r="J310" s="210">
        <v>613</v>
      </c>
      <c r="K310" s="177"/>
      <c r="L310" s="177"/>
    </row>
    <row r="311" spans="1:12" ht="39">
      <c r="A311" s="177"/>
      <c r="B311" s="139"/>
      <c r="C311" s="206" t="s">
        <v>1925</v>
      </c>
      <c r="D311" s="177"/>
      <c r="E311" s="181"/>
      <c r="F311" s="139"/>
      <c r="G311" s="179">
        <v>2</v>
      </c>
      <c r="H311" s="139">
        <v>2</v>
      </c>
      <c r="I311" s="210">
        <v>36693</v>
      </c>
      <c r="J311" s="210">
        <v>36693</v>
      </c>
      <c r="K311" s="177"/>
      <c r="L311" s="177"/>
    </row>
    <row r="312" spans="1:12" ht="39">
      <c r="A312" s="177"/>
      <c r="B312" s="139"/>
      <c r="C312" s="206" t="s">
        <v>1926</v>
      </c>
      <c r="D312" s="177"/>
      <c r="E312" s="181"/>
      <c r="F312" s="139"/>
      <c r="G312" s="179">
        <v>2</v>
      </c>
      <c r="H312" s="139">
        <v>2</v>
      </c>
      <c r="I312" s="210">
        <v>15129</v>
      </c>
      <c r="J312" s="210">
        <v>15129</v>
      </c>
      <c r="K312" s="177"/>
      <c r="L312" s="177"/>
    </row>
    <row r="313" spans="1:12" ht="38.25">
      <c r="A313" s="177"/>
      <c r="B313" s="139"/>
      <c r="C313" s="139" t="s">
        <v>1856</v>
      </c>
      <c r="D313" s="177"/>
      <c r="E313" s="181"/>
      <c r="F313" s="139"/>
      <c r="G313" s="179">
        <v>2</v>
      </c>
      <c r="H313" s="139">
        <v>2</v>
      </c>
      <c r="I313" s="210">
        <v>4151</v>
      </c>
      <c r="J313" s="210">
        <v>4151</v>
      </c>
      <c r="K313" s="177"/>
      <c r="L313" s="177"/>
    </row>
    <row r="314" spans="1:12" ht="64.5">
      <c r="A314" s="177"/>
      <c r="B314" s="139"/>
      <c r="C314" s="206" t="s">
        <v>1927</v>
      </c>
      <c r="D314" s="177"/>
      <c r="E314" s="181"/>
      <c r="F314" s="139"/>
      <c r="G314" s="179">
        <v>80.8</v>
      </c>
      <c r="H314" s="139"/>
      <c r="I314" s="210">
        <v>53787</v>
      </c>
      <c r="J314" s="210">
        <v>53787</v>
      </c>
      <c r="K314" s="177"/>
      <c r="L314" s="177"/>
    </row>
    <row r="315" spans="1:12" ht="26.25">
      <c r="A315" s="177"/>
      <c r="B315" s="139"/>
      <c r="C315" s="206" t="s">
        <v>1928</v>
      </c>
      <c r="D315" s="177"/>
      <c r="E315" s="181"/>
      <c r="F315" s="139"/>
      <c r="G315" s="179"/>
      <c r="H315" s="139"/>
      <c r="I315" s="210">
        <v>688</v>
      </c>
      <c r="J315" s="210">
        <v>688</v>
      </c>
      <c r="K315" s="177"/>
      <c r="L315" s="177"/>
    </row>
    <row r="316" spans="1:12" ht="128.25">
      <c r="A316" s="177"/>
      <c r="B316" s="139"/>
      <c r="C316" s="206" t="s">
        <v>1929</v>
      </c>
      <c r="D316" s="177"/>
      <c r="E316" s="181"/>
      <c r="F316" s="139"/>
      <c r="G316" s="179">
        <v>13</v>
      </c>
      <c r="H316" s="139"/>
      <c r="I316" s="210">
        <v>35588</v>
      </c>
      <c r="J316" s="210">
        <v>35588</v>
      </c>
      <c r="K316" s="177"/>
      <c r="L316" s="177"/>
    </row>
    <row r="317" spans="1:12" ht="127.5">
      <c r="A317" s="177"/>
      <c r="B317" s="139"/>
      <c r="C317" s="139" t="s">
        <v>1930</v>
      </c>
      <c r="D317" s="177"/>
      <c r="E317" s="181"/>
      <c r="F317" s="139"/>
      <c r="G317" s="179">
        <v>13.6</v>
      </c>
      <c r="H317" s="139"/>
      <c r="I317" s="210">
        <v>9063</v>
      </c>
      <c r="J317" s="210">
        <v>9063</v>
      </c>
      <c r="K317" s="177"/>
      <c r="L317" s="177"/>
    </row>
    <row r="318" spans="1:12" ht="128.25">
      <c r="A318" s="177"/>
      <c r="B318" s="139"/>
      <c r="C318" s="206" t="s">
        <v>1931</v>
      </c>
      <c r="D318" s="177"/>
      <c r="E318" s="181"/>
      <c r="F318" s="139"/>
      <c r="G318" s="179">
        <v>16</v>
      </c>
      <c r="H318" s="139"/>
      <c r="I318" s="210">
        <v>26320</v>
      </c>
      <c r="J318" s="210">
        <v>26320</v>
      </c>
      <c r="K318" s="177"/>
      <c r="L318" s="177"/>
    </row>
    <row r="319" spans="1:12" ht="38.25">
      <c r="A319" s="177"/>
      <c r="B319" s="139"/>
      <c r="C319" s="139" t="s">
        <v>1932</v>
      </c>
      <c r="D319" s="177"/>
      <c r="E319" s="181"/>
      <c r="F319" s="139"/>
      <c r="G319" s="179">
        <v>4</v>
      </c>
      <c r="H319" s="139">
        <v>4</v>
      </c>
      <c r="I319" s="210">
        <v>4396</v>
      </c>
      <c r="J319" s="210">
        <v>4396</v>
      </c>
      <c r="K319" s="177"/>
      <c r="L319" s="177"/>
    </row>
    <row r="320" spans="1:12" ht="64.5">
      <c r="A320" s="177"/>
      <c r="B320" s="139"/>
      <c r="C320" s="206" t="s">
        <v>1933</v>
      </c>
      <c r="D320" s="177"/>
      <c r="E320" s="181"/>
      <c r="F320" s="139"/>
      <c r="G320" s="179"/>
      <c r="H320" s="139">
        <v>2</v>
      </c>
      <c r="I320" s="210">
        <v>1080.3</v>
      </c>
      <c r="J320" s="210">
        <v>1080.3</v>
      </c>
      <c r="K320" s="177"/>
      <c r="L320" s="177"/>
    </row>
    <row r="321" spans="1:12" ht="25.5">
      <c r="A321" s="101">
        <v>58</v>
      </c>
      <c r="B321" s="101" t="s">
        <v>1934</v>
      </c>
      <c r="C321" s="177" t="s">
        <v>1935</v>
      </c>
      <c r="D321" s="101"/>
      <c r="E321" s="189">
        <v>2007</v>
      </c>
      <c r="F321" s="177"/>
      <c r="G321" s="103">
        <v>182</v>
      </c>
      <c r="H321" s="177" t="s">
        <v>1507</v>
      </c>
      <c r="I321" s="104">
        <v>1</v>
      </c>
      <c r="J321" s="104">
        <v>1</v>
      </c>
      <c r="K321" s="101"/>
      <c r="L321" s="101"/>
    </row>
    <row r="322" spans="1:12">
      <c r="A322" s="107"/>
      <c r="B322" s="107"/>
      <c r="C322" s="107" t="s">
        <v>1466</v>
      </c>
      <c r="D322" s="101"/>
      <c r="E322" s="110"/>
      <c r="F322" s="107"/>
      <c r="G322" s="111">
        <v>182</v>
      </c>
      <c r="H322" s="107"/>
      <c r="I322" s="104"/>
      <c r="J322" s="104"/>
      <c r="K322" s="101"/>
      <c r="L322" s="101"/>
    </row>
    <row r="323" spans="1:12" ht="25.5">
      <c r="A323" s="101">
        <v>59</v>
      </c>
      <c r="B323" s="101" t="s">
        <v>1936</v>
      </c>
      <c r="C323" s="177" t="s">
        <v>1935</v>
      </c>
      <c r="D323" s="101"/>
      <c r="E323" s="189">
        <v>2007</v>
      </c>
      <c r="F323" s="177"/>
      <c r="G323" s="103">
        <v>81.5</v>
      </c>
      <c r="H323" s="177" t="s">
        <v>1507</v>
      </c>
      <c r="I323" s="104">
        <v>1</v>
      </c>
      <c r="J323" s="104">
        <v>1</v>
      </c>
      <c r="K323" s="101"/>
      <c r="L323" s="101"/>
    </row>
    <row r="324" spans="1:12">
      <c r="A324" s="107"/>
      <c r="B324" s="107"/>
      <c r="C324" s="107" t="s">
        <v>1466</v>
      </c>
      <c r="D324" s="101"/>
      <c r="E324" s="110"/>
      <c r="F324" s="107"/>
      <c r="G324" s="111">
        <v>0.5</v>
      </c>
      <c r="H324" s="107"/>
      <c r="I324" s="104"/>
      <c r="J324" s="104"/>
      <c r="K324" s="101"/>
      <c r="L324" s="101"/>
    </row>
    <row r="325" spans="1:12">
      <c r="A325" s="107"/>
      <c r="B325" s="107"/>
      <c r="C325" s="107" t="s">
        <v>1468</v>
      </c>
      <c r="D325" s="101"/>
      <c r="E325" s="110"/>
      <c r="F325" s="107"/>
      <c r="G325" s="111">
        <v>81</v>
      </c>
      <c r="H325" s="107"/>
      <c r="I325" s="104"/>
      <c r="J325" s="104"/>
      <c r="K325" s="101"/>
      <c r="L325" s="101"/>
    </row>
    <row r="326" spans="1:12" ht="106.5" customHeight="1">
      <c r="A326" s="101">
        <v>60</v>
      </c>
      <c r="B326" s="101" t="s">
        <v>1937</v>
      </c>
      <c r="C326" s="177" t="s">
        <v>1935</v>
      </c>
      <c r="D326" s="101"/>
      <c r="E326" s="189">
        <v>2007</v>
      </c>
      <c r="F326" s="177"/>
      <c r="G326" s="103">
        <v>165</v>
      </c>
      <c r="H326" s="177" t="s">
        <v>1507</v>
      </c>
      <c r="I326" s="104">
        <v>1</v>
      </c>
      <c r="J326" s="104">
        <v>1</v>
      </c>
      <c r="K326" s="101"/>
      <c r="L326" s="101"/>
    </row>
    <row r="327" spans="1:12">
      <c r="A327" s="107"/>
      <c r="B327" s="107"/>
      <c r="C327" s="107" t="s">
        <v>1938</v>
      </c>
      <c r="D327" s="101"/>
      <c r="E327" s="110"/>
      <c r="F327" s="107"/>
      <c r="G327" s="111">
        <v>165</v>
      </c>
      <c r="H327" s="107"/>
      <c r="I327" s="104"/>
      <c r="J327" s="104"/>
      <c r="K327" s="101"/>
      <c r="L327" s="101"/>
    </row>
    <row r="328" spans="1:12" ht="39.75" customHeight="1">
      <c r="A328" s="101">
        <v>61</v>
      </c>
      <c r="B328" s="101" t="s">
        <v>1939</v>
      </c>
      <c r="C328" s="101" t="s">
        <v>1935</v>
      </c>
      <c r="D328" s="101"/>
      <c r="E328" s="108">
        <v>2011</v>
      </c>
      <c r="F328" s="101"/>
      <c r="G328" s="103">
        <v>46.3</v>
      </c>
      <c r="H328" s="101" t="s">
        <v>1507</v>
      </c>
      <c r="I328" s="104">
        <v>1</v>
      </c>
      <c r="J328" s="104">
        <v>1</v>
      </c>
      <c r="K328" s="101"/>
      <c r="L328" s="101"/>
    </row>
    <row r="329" spans="1:12">
      <c r="A329" s="107"/>
      <c r="B329" s="107"/>
      <c r="C329" s="107" t="s">
        <v>1467</v>
      </c>
      <c r="D329" s="101"/>
      <c r="E329" s="110"/>
      <c r="F329" s="107"/>
      <c r="G329" s="111">
        <v>8.3000000000000007</v>
      </c>
      <c r="H329" s="107"/>
      <c r="I329" s="104"/>
      <c r="J329" s="104"/>
      <c r="K329" s="101"/>
      <c r="L329" s="101"/>
    </row>
    <row r="330" spans="1:12">
      <c r="A330" s="107"/>
      <c r="B330" s="107"/>
      <c r="C330" s="107" t="s">
        <v>1468</v>
      </c>
      <c r="D330" s="101"/>
      <c r="E330" s="110"/>
      <c r="F330" s="107"/>
      <c r="G330" s="111">
        <v>38</v>
      </c>
      <c r="H330" s="107"/>
      <c r="I330" s="104"/>
      <c r="J330" s="104"/>
      <c r="K330" s="101"/>
      <c r="L330" s="101"/>
    </row>
    <row r="331" spans="1:12" ht="102.75" customHeight="1">
      <c r="A331" s="101">
        <v>62</v>
      </c>
      <c r="B331" s="101" t="s">
        <v>1940</v>
      </c>
      <c r="C331" s="101" t="s">
        <v>1935</v>
      </c>
      <c r="D331" s="101"/>
      <c r="E331" s="108">
        <v>2007</v>
      </c>
      <c r="F331" s="101"/>
      <c r="G331" s="103">
        <v>400</v>
      </c>
      <c r="H331" s="101" t="s">
        <v>1507</v>
      </c>
      <c r="I331" s="104">
        <v>1</v>
      </c>
      <c r="J331" s="104">
        <v>1</v>
      </c>
      <c r="K331" s="101"/>
      <c r="L331" s="101"/>
    </row>
    <row r="332" spans="1:12">
      <c r="A332" s="107"/>
      <c r="B332" s="107"/>
      <c r="C332" s="107" t="s">
        <v>1467</v>
      </c>
      <c r="D332" s="101"/>
      <c r="E332" s="110"/>
      <c r="F332" s="107"/>
      <c r="G332" s="111">
        <v>390</v>
      </c>
      <c r="H332" s="107"/>
      <c r="I332" s="104"/>
      <c r="J332" s="104"/>
      <c r="K332" s="101"/>
      <c r="L332" s="101"/>
    </row>
    <row r="333" spans="1:12">
      <c r="A333" s="107"/>
      <c r="B333" s="107"/>
      <c r="C333" s="107" t="s">
        <v>1938</v>
      </c>
      <c r="D333" s="101"/>
      <c r="E333" s="110"/>
      <c r="F333" s="107"/>
      <c r="G333" s="111">
        <v>1</v>
      </c>
      <c r="H333" s="107"/>
      <c r="I333" s="104"/>
      <c r="J333" s="104"/>
      <c r="K333" s="101"/>
      <c r="L333" s="101"/>
    </row>
    <row r="334" spans="1:12">
      <c r="A334" s="107"/>
      <c r="B334" s="107"/>
      <c r="C334" s="107" t="s">
        <v>1941</v>
      </c>
      <c r="D334" s="101"/>
      <c r="E334" s="110"/>
      <c r="F334" s="107"/>
      <c r="G334" s="111">
        <v>9</v>
      </c>
      <c r="H334" s="107"/>
      <c r="I334" s="104"/>
      <c r="J334" s="104"/>
      <c r="K334" s="101"/>
      <c r="L334" s="101"/>
    </row>
    <row r="335" spans="1:12" ht="92.25" customHeight="1">
      <c r="A335" s="101">
        <v>63</v>
      </c>
      <c r="B335" s="101" t="s">
        <v>1942</v>
      </c>
      <c r="C335" s="101" t="s">
        <v>1935</v>
      </c>
      <c r="D335" s="101"/>
      <c r="E335" s="108">
        <v>2011</v>
      </c>
      <c r="F335" s="101"/>
      <c r="G335" s="103">
        <v>241</v>
      </c>
      <c r="H335" s="101" t="s">
        <v>1507</v>
      </c>
      <c r="I335" s="104">
        <v>1</v>
      </c>
      <c r="J335" s="104">
        <v>1</v>
      </c>
      <c r="K335" s="101"/>
      <c r="L335" s="101"/>
    </row>
    <row r="336" spans="1:12">
      <c r="A336" s="107"/>
      <c r="B336" s="107"/>
      <c r="C336" s="107" t="s">
        <v>1467</v>
      </c>
      <c r="D336" s="101"/>
      <c r="E336" s="110"/>
      <c r="F336" s="107"/>
      <c r="G336" s="111">
        <v>71.5</v>
      </c>
      <c r="H336" s="107"/>
      <c r="I336" s="104"/>
      <c r="J336" s="104"/>
      <c r="K336" s="101"/>
      <c r="L336" s="101"/>
    </row>
    <row r="337" spans="1:12">
      <c r="A337" s="107"/>
      <c r="B337" s="107"/>
      <c r="C337" s="107" t="s">
        <v>1938</v>
      </c>
      <c r="D337" s="101"/>
      <c r="E337" s="110"/>
      <c r="F337" s="107"/>
      <c r="G337" s="111">
        <v>169.5</v>
      </c>
      <c r="H337" s="107"/>
      <c r="I337" s="104"/>
      <c r="J337" s="104"/>
      <c r="K337" s="101"/>
      <c r="L337" s="101"/>
    </row>
    <row r="338" spans="1:12" ht="105.75" customHeight="1">
      <c r="A338" s="101">
        <v>64</v>
      </c>
      <c r="B338" s="101" t="s">
        <v>1943</v>
      </c>
      <c r="C338" s="101" t="s">
        <v>1935</v>
      </c>
      <c r="D338" s="101"/>
      <c r="E338" s="108">
        <v>2007</v>
      </c>
      <c r="F338" s="101"/>
      <c r="G338" s="103">
        <v>502</v>
      </c>
      <c r="H338" s="101" t="s">
        <v>1507</v>
      </c>
      <c r="I338" s="104">
        <v>1</v>
      </c>
      <c r="J338" s="104">
        <v>1</v>
      </c>
      <c r="K338" s="101" t="s">
        <v>1944</v>
      </c>
      <c r="L338" s="101"/>
    </row>
    <row r="339" spans="1:12">
      <c r="A339" s="107"/>
      <c r="B339" s="107"/>
      <c r="C339" s="107" t="s">
        <v>1467</v>
      </c>
      <c r="D339" s="101"/>
      <c r="E339" s="110"/>
      <c r="F339" s="107"/>
      <c r="G339" s="111">
        <v>13</v>
      </c>
      <c r="H339" s="107"/>
      <c r="I339" s="104"/>
      <c r="J339" s="104"/>
      <c r="K339" s="101"/>
      <c r="L339" s="101"/>
    </row>
    <row r="340" spans="1:12">
      <c r="A340" s="107"/>
      <c r="B340" s="107"/>
      <c r="C340" s="107" t="s">
        <v>1466</v>
      </c>
      <c r="D340" s="101"/>
      <c r="E340" s="110"/>
      <c r="F340" s="107"/>
      <c r="G340" s="111">
        <v>126</v>
      </c>
      <c r="H340" s="107"/>
      <c r="I340" s="104"/>
      <c r="J340" s="104"/>
      <c r="K340" s="101"/>
      <c r="L340" s="101"/>
    </row>
    <row r="341" spans="1:12">
      <c r="A341" s="107"/>
      <c r="B341" s="107"/>
      <c r="C341" s="107" t="s">
        <v>1468</v>
      </c>
      <c r="D341" s="101"/>
      <c r="E341" s="110"/>
      <c r="F341" s="107"/>
      <c r="G341" s="111">
        <v>363</v>
      </c>
      <c r="H341" s="107"/>
      <c r="I341" s="104"/>
      <c r="J341" s="104"/>
      <c r="K341" s="101"/>
      <c r="L341" s="101"/>
    </row>
    <row r="342" spans="1:12" ht="107.25" customHeight="1">
      <c r="A342" s="101">
        <v>65</v>
      </c>
      <c r="B342" s="101" t="s">
        <v>1945</v>
      </c>
      <c r="C342" s="101" t="s">
        <v>1935</v>
      </c>
      <c r="D342" s="101"/>
      <c r="E342" s="108">
        <v>2009</v>
      </c>
      <c r="F342" s="101"/>
      <c r="G342" s="103">
        <v>800</v>
      </c>
      <c r="H342" s="101" t="s">
        <v>1507</v>
      </c>
      <c r="I342" s="104">
        <v>1</v>
      </c>
      <c r="J342" s="104">
        <v>1</v>
      </c>
      <c r="K342" s="101"/>
      <c r="L342" s="101"/>
    </row>
    <row r="343" spans="1:12">
      <c r="A343" s="107"/>
      <c r="B343" s="107"/>
      <c r="C343" s="107" t="s">
        <v>1941</v>
      </c>
      <c r="D343" s="101"/>
      <c r="E343" s="110"/>
      <c r="F343" s="107"/>
      <c r="G343" s="111">
        <v>14</v>
      </c>
      <c r="H343" s="107"/>
      <c r="I343" s="104"/>
      <c r="J343" s="104"/>
      <c r="K343" s="101"/>
      <c r="L343" s="101"/>
    </row>
    <row r="344" spans="1:12">
      <c r="A344" s="107"/>
      <c r="B344" s="107"/>
      <c r="C344" s="107" t="s">
        <v>1467</v>
      </c>
      <c r="D344" s="101"/>
      <c r="E344" s="110"/>
      <c r="F344" s="107"/>
      <c r="G344" s="111">
        <v>785</v>
      </c>
      <c r="H344" s="107"/>
      <c r="I344" s="104"/>
      <c r="J344" s="104"/>
      <c r="K344" s="101"/>
      <c r="L344" s="101"/>
    </row>
    <row r="345" spans="1:12">
      <c r="A345" s="107"/>
      <c r="B345" s="107"/>
      <c r="C345" s="107" t="s">
        <v>1466</v>
      </c>
      <c r="D345" s="101"/>
      <c r="E345" s="110"/>
      <c r="F345" s="107"/>
      <c r="G345" s="111">
        <v>1</v>
      </c>
      <c r="H345" s="107"/>
      <c r="I345" s="104"/>
      <c r="J345" s="104"/>
      <c r="K345" s="101"/>
      <c r="L345" s="101"/>
    </row>
    <row r="346" spans="1:12" ht="102" customHeight="1">
      <c r="A346" s="101">
        <v>66</v>
      </c>
      <c r="B346" s="101" t="s">
        <v>1946</v>
      </c>
      <c r="C346" s="101" t="s">
        <v>1935</v>
      </c>
      <c r="D346" s="101"/>
      <c r="E346" s="108">
        <v>2000</v>
      </c>
      <c r="F346" s="101"/>
      <c r="G346" s="103">
        <v>821</v>
      </c>
      <c r="H346" s="101" t="s">
        <v>1507</v>
      </c>
      <c r="I346" s="104">
        <v>1</v>
      </c>
      <c r="J346" s="104">
        <v>1</v>
      </c>
      <c r="K346" s="101"/>
      <c r="L346" s="101"/>
    </row>
    <row r="347" spans="1:12">
      <c r="A347" s="107"/>
      <c r="B347" s="107"/>
      <c r="C347" s="107" t="s">
        <v>1466</v>
      </c>
      <c r="D347" s="101"/>
      <c r="E347" s="110"/>
      <c r="F347" s="107"/>
      <c r="G347" s="111">
        <v>610</v>
      </c>
      <c r="H347" s="107"/>
      <c r="I347" s="104"/>
      <c r="J347" s="104"/>
      <c r="K347" s="101"/>
      <c r="L347" s="101"/>
    </row>
    <row r="348" spans="1:12">
      <c r="A348" s="107"/>
      <c r="B348" s="107"/>
      <c r="C348" s="107" t="s">
        <v>1468</v>
      </c>
      <c r="D348" s="101"/>
      <c r="E348" s="110"/>
      <c r="F348" s="107"/>
      <c r="G348" s="111">
        <v>211</v>
      </c>
      <c r="H348" s="107"/>
      <c r="I348" s="104"/>
      <c r="J348" s="104"/>
      <c r="K348" s="101"/>
      <c r="L348" s="101"/>
    </row>
    <row r="349" spans="1:12" ht="102.75" customHeight="1">
      <c r="A349" s="101">
        <v>67</v>
      </c>
      <c r="B349" s="101" t="s">
        <v>1947</v>
      </c>
      <c r="C349" s="101" t="s">
        <v>1935</v>
      </c>
      <c r="D349" s="101"/>
      <c r="E349" s="108">
        <v>2016</v>
      </c>
      <c r="F349" s="101"/>
      <c r="G349" s="103">
        <v>500</v>
      </c>
      <c r="H349" s="101" t="s">
        <v>1507</v>
      </c>
      <c r="I349" s="104">
        <v>1</v>
      </c>
      <c r="J349" s="104">
        <v>1</v>
      </c>
      <c r="K349" s="101"/>
      <c r="L349" s="101"/>
    </row>
    <row r="350" spans="1:12">
      <c r="A350" s="107"/>
      <c r="B350" s="107"/>
      <c r="C350" s="107" t="s">
        <v>1948</v>
      </c>
      <c r="D350" s="101"/>
      <c r="E350" s="110"/>
      <c r="F350" s="107"/>
      <c r="G350" s="111">
        <v>500</v>
      </c>
      <c r="H350" s="107"/>
      <c r="I350" s="104"/>
      <c r="J350" s="104"/>
      <c r="K350" s="101"/>
      <c r="L350" s="101"/>
    </row>
    <row r="351" spans="1:12" ht="105.75" customHeight="1">
      <c r="A351" s="101">
        <v>68</v>
      </c>
      <c r="B351" s="101" t="s">
        <v>1949</v>
      </c>
      <c r="C351" s="101" t="s">
        <v>1935</v>
      </c>
      <c r="D351" s="101"/>
      <c r="E351" s="108">
        <v>2005</v>
      </c>
      <c r="F351" s="101"/>
      <c r="G351" s="103">
        <v>1129.5</v>
      </c>
      <c r="H351" s="101" t="s">
        <v>1507</v>
      </c>
      <c r="I351" s="104">
        <v>1</v>
      </c>
      <c r="J351" s="104">
        <v>1</v>
      </c>
      <c r="K351" s="101"/>
      <c r="L351" s="101"/>
    </row>
    <row r="352" spans="1:12">
      <c r="A352" s="107"/>
      <c r="B352" s="107"/>
      <c r="C352" s="107" t="s">
        <v>1948</v>
      </c>
      <c r="D352" s="101"/>
      <c r="E352" s="110"/>
      <c r="F352" s="107"/>
      <c r="G352" s="111">
        <v>74</v>
      </c>
      <c r="H352" s="107"/>
      <c r="I352" s="104"/>
      <c r="J352" s="104"/>
      <c r="K352" s="101"/>
      <c r="L352" s="101"/>
    </row>
    <row r="353" spans="1:12">
      <c r="A353" s="107"/>
      <c r="B353" s="107"/>
      <c r="C353" s="107" t="s">
        <v>1466</v>
      </c>
      <c r="D353" s="101"/>
      <c r="E353" s="110"/>
      <c r="F353" s="107"/>
      <c r="G353" s="111">
        <v>794</v>
      </c>
      <c r="H353" s="107"/>
      <c r="I353" s="104"/>
      <c r="J353" s="104"/>
      <c r="K353" s="101"/>
      <c r="L353" s="101"/>
    </row>
    <row r="354" spans="1:12">
      <c r="A354" s="107"/>
      <c r="B354" s="107"/>
      <c r="C354" s="107" t="s">
        <v>1941</v>
      </c>
      <c r="D354" s="101"/>
      <c r="E354" s="110"/>
      <c r="F354" s="107"/>
      <c r="G354" s="111">
        <v>37.5</v>
      </c>
      <c r="H354" s="107"/>
      <c r="I354" s="104"/>
      <c r="J354" s="104"/>
      <c r="K354" s="101"/>
      <c r="L354" s="101"/>
    </row>
    <row r="355" spans="1:12">
      <c r="A355" s="107"/>
      <c r="B355" s="107"/>
      <c r="C355" s="107" t="s">
        <v>1468</v>
      </c>
      <c r="D355" s="101"/>
      <c r="E355" s="110"/>
      <c r="F355" s="107"/>
      <c r="G355" s="111">
        <v>224</v>
      </c>
      <c r="H355" s="107"/>
      <c r="I355" s="104"/>
      <c r="J355" s="104"/>
      <c r="K355" s="101"/>
      <c r="L355" s="101"/>
    </row>
    <row r="356" spans="1:12" ht="107.25" customHeight="1">
      <c r="A356" s="101">
        <v>69</v>
      </c>
      <c r="B356" s="101" t="s">
        <v>1950</v>
      </c>
      <c r="C356" s="101" t="s">
        <v>1935</v>
      </c>
      <c r="D356" s="101"/>
      <c r="E356" s="108">
        <v>2008</v>
      </c>
      <c r="F356" s="101"/>
      <c r="G356" s="103">
        <v>827</v>
      </c>
      <c r="H356" s="101" t="s">
        <v>1507</v>
      </c>
      <c r="I356" s="104">
        <v>1</v>
      </c>
      <c r="J356" s="104">
        <v>1</v>
      </c>
      <c r="K356" s="101"/>
      <c r="L356" s="101"/>
    </row>
    <row r="357" spans="1:12" ht="17.25" customHeight="1">
      <c r="A357" s="107"/>
      <c r="B357" s="107"/>
      <c r="C357" s="107" t="s">
        <v>1948</v>
      </c>
      <c r="D357" s="101"/>
      <c r="E357" s="110"/>
      <c r="F357" s="107"/>
      <c r="G357" s="111">
        <v>12</v>
      </c>
      <c r="H357" s="107"/>
      <c r="I357" s="104"/>
      <c r="J357" s="104"/>
      <c r="K357" s="101"/>
      <c r="L357" s="101"/>
    </row>
    <row r="358" spans="1:12" ht="15.75" customHeight="1">
      <c r="A358" s="107"/>
      <c r="B358" s="107"/>
      <c r="C358" s="107" t="s">
        <v>1466</v>
      </c>
      <c r="D358" s="101"/>
      <c r="E358" s="110"/>
      <c r="F358" s="107"/>
      <c r="G358" s="111">
        <v>815</v>
      </c>
      <c r="H358" s="107"/>
      <c r="I358" s="104"/>
      <c r="J358" s="104"/>
      <c r="K358" s="101"/>
      <c r="L358" s="101"/>
    </row>
    <row r="359" spans="1:12" ht="66.75" customHeight="1">
      <c r="A359" s="101">
        <v>70</v>
      </c>
      <c r="B359" s="101" t="s">
        <v>1951</v>
      </c>
      <c r="C359" s="101" t="s">
        <v>1952</v>
      </c>
      <c r="D359" s="101"/>
      <c r="E359" s="108">
        <v>2007</v>
      </c>
      <c r="F359" s="101"/>
      <c r="G359" s="103">
        <v>332</v>
      </c>
      <c r="H359" s="101" t="s">
        <v>1507</v>
      </c>
      <c r="I359" s="104">
        <v>1</v>
      </c>
      <c r="J359" s="104">
        <v>1</v>
      </c>
      <c r="K359" s="101"/>
      <c r="L359" s="101"/>
    </row>
    <row r="360" spans="1:12" ht="15" customHeight="1">
      <c r="A360" s="107"/>
      <c r="B360" s="107"/>
      <c r="C360" s="107" t="s">
        <v>1941</v>
      </c>
      <c r="D360" s="101"/>
      <c r="E360" s="110"/>
      <c r="F360" s="107"/>
      <c r="G360" s="111">
        <v>19</v>
      </c>
      <c r="H360" s="107"/>
      <c r="I360" s="104"/>
      <c r="J360" s="104"/>
      <c r="K360" s="101"/>
      <c r="L360" s="101"/>
    </row>
    <row r="361" spans="1:12" ht="15" customHeight="1">
      <c r="A361" s="107"/>
      <c r="B361" s="107"/>
      <c r="C361" s="107" t="s">
        <v>1466</v>
      </c>
      <c r="D361" s="101"/>
      <c r="E361" s="110"/>
      <c r="F361" s="107"/>
      <c r="G361" s="111">
        <v>102</v>
      </c>
      <c r="H361" s="107"/>
      <c r="I361" s="104"/>
      <c r="J361" s="104"/>
      <c r="K361" s="101"/>
      <c r="L361" s="101"/>
    </row>
    <row r="362" spans="1:12" ht="15" customHeight="1">
      <c r="A362" s="107"/>
      <c r="B362" s="107"/>
      <c r="C362" s="107" t="s">
        <v>1468</v>
      </c>
      <c r="D362" s="101"/>
      <c r="E362" s="110"/>
      <c r="F362" s="107"/>
      <c r="G362" s="111">
        <v>195</v>
      </c>
      <c r="H362" s="107"/>
      <c r="I362" s="104"/>
      <c r="J362" s="104"/>
      <c r="K362" s="101"/>
      <c r="L362" s="101"/>
    </row>
    <row r="363" spans="1:12" ht="15.75" customHeight="1">
      <c r="A363" s="107"/>
      <c r="B363" s="107"/>
      <c r="C363" s="107" t="s">
        <v>1467</v>
      </c>
      <c r="D363" s="101"/>
      <c r="E363" s="110"/>
      <c r="F363" s="107"/>
      <c r="G363" s="111">
        <v>16</v>
      </c>
      <c r="H363" s="107"/>
      <c r="I363" s="104"/>
      <c r="J363" s="104"/>
      <c r="K363" s="101"/>
      <c r="L363" s="101"/>
    </row>
    <row r="364" spans="1:12" ht="43.5" customHeight="1">
      <c r="A364" s="101">
        <v>71</v>
      </c>
      <c r="B364" s="101" t="s">
        <v>1953</v>
      </c>
      <c r="C364" s="101" t="s">
        <v>1935</v>
      </c>
      <c r="D364" s="101"/>
      <c r="E364" s="108">
        <v>2016</v>
      </c>
      <c r="F364" s="101"/>
      <c r="G364" s="103">
        <v>305.5</v>
      </c>
      <c r="H364" s="101" t="s">
        <v>1507</v>
      </c>
      <c r="I364" s="104">
        <v>1</v>
      </c>
      <c r="J364" s="104">
        <v>1</v>
      </c>
      <c r="K364" s="101"/>
      <c r="L364" s="101"/>
    </row>
    <row r="365" spans="1:12" ht="15" customHeight="1">
      <c r="A365" s="107"/>
      <c r="B365" s="107"/>
      <c r="C365" s="107" t="s">
        <v>1938</v>
      </c>
      <c r="D365" s="101"/>
      <c r="E365" s="110"/>
      <c r="F365" s="107"/>
      <c r="G365" s="111">
        <v>286.10000000000002</v>
      </c>
      <c r="H365" s="107"/>
      <c r="I365" s="104"/>
      <c r="J365" s="104"/>
      <c r="K365" s="101"/>
      <c r="L365" s="101"/>
    </row>
    <row r="366" spans="1:12" ht="11.25" customHeight="1">
      <c r="A366" s="107"/>
      <c r="B366" s="107"/>
      <c r="C366" s="107" t="s">
        <v>1468</v>
      </c>
      <c r="D366" s="101"/>
      <c r="E366" s="110"/>
      <c r="F366" s="107"/>
      <c r="G366" s="111">
        <v>19.399999999999999</v>
      </c>
      <c r="H366" s="107"/>
      <c r="I366" s="104"/>
      <c r="J366" s="104"/>
      <c r="K366" s="101"/>
      <c r="L366" s="101"/>
    </row>
    <row r="367" spans="1:12" ht="102.75" customHeight="1">
      <c r="A367" s="101">
        <v>72</v>
      </c>
      <c r="B367" s="101" t="s">
        <v>1954</v>
      </c>
      <c r="C367" s="101" t="s">
        <v>1955</v>
      </c>
      <c r="D367" s="101"/>
      <c r="E367" s="108">
        <v>1998</v>
      </c>
      <c r="F367" s="101"/>
      <c r="G367" s="103">
        <v>6800</v>
      </c>
      <c r="H367" s="101" t="s">
        <v>1507</v>
      </c>
      <c r="I367" s="104">
        <v>1</v>
      </c>
      <c r="J367" s="104">
        <v>1</v>
      </c>
      <c r="K367" s="101"/>
      <c r="L367" s="101"/>
    </row>
    <row r="368" spans="1:12" ht="15.75" customHeight="1">
      <c r="A368" s="107"/>
      <c r="B368" s="107"/>
      <c r="C368" s="107" t="s">
        <v>1938</v>
      </c>
      <c r="D368" s="101"/>
      <c r="E368" s="110"/>
      <c r="F368" s="107"/>
      <c r="G368" s="111">
        <v>1400</v>
      </c>
      <c r="H368" s="107"/>
      <c r="I368" s="104"/>
      <c r="J368" s="104"/>
      <c r="K368" s="101"/>
      <c r="L368" s="101"/>
    </row>
    <row r="369" spans="1:12" ht="15" customHeight="1">
      <c r="A369" s="107"/>
      <c r="B369" s="107"/>
      <c r="C369" s="107" t="s">
        <v>1468</v>
      </c>
      <c r="D369" s="101"/>
      <c r="E369" s="110"/>
      <c r="F369" s="107"/>
      <c r="G369" s="111">
        <v>5400</v>
      </c>
      <c r="H369" s="107"/>
      <c r="I369" s="104"/>
      <c r="J369" s="104"/>
      <c r="K369" s="101"/>
      <c r="L369" s="101"/>
    </row>
    <row r="370" spans="1:12" ht="48" customHeight="1">
      <c r="A370" s="101">
        <v>73</v>
      </c>
      <c r="B370" s="101" t="s">
        <v>1956</v>
      </c>
      <c r="C370" s="101" t="s">
        <v>1935</v>
      </c>
      <c r="D370" s="101"/>
      <c r="E370" s="108">
        <v>1978</v>
      </c>
      <c r="F370" s="101"/>
      <c r="G370" s="103">
        <v>258.89999999999998</v>
      </c>
      <c r="H370" s="101" t="s">
        <v>1507</v>
      </c>
      <c r="I370" s="104">
        <v>1</v>
      </c>
      <c r="J370" s="104">
        <v>1</v>
      </c>
      <c r="K370" s="101"/>
      <c r="L370" s="101"/>
    </row>
    <row r="371" spans="1:12" ht="15.75" customHeight="1">
      <c r="A371" s="107"/>
      <c r="B371" s="107"/>
      <c r="C371" s="107" t="s">
        <v>1468</v>
      </c>
      <c r="D371" s="101"/>
      <c r="E371" s="110"/>
      <c r="F371" s="107"/>
      <c r="G371" s="111">
        <v>258.89999999999998</v>
      </c>
      <c r="H371" s="107"/>
      <c r="I371" s="104"/>
      <c r="J371" s="104"/>
      <c r="K371" s="101"/>
      <c r="L371" s="101"/>
    </row>
    <row r="372" spans="1:12" ht="41.25" customHeight="1">
      <c r="A372" s="101">
        <v>74</v>
      </c>
      <c r="B372" s="101" t="s">
        <v>1957</v>
      </c>
      <c r="C372" s="101" t="s">
        <v>1935</v>
      </c>
      <c r="D372" s="101"/>
      <c r="E372" s="108">
        <v>1983</v>
      </c>
      <c r="F372" s="101"/>
      <c r="G372" s="103">
        <v>513.29999999999995</v>
      </c>
      <c r="H372" s="101" t="s">
        <v>1507</v>
      </c>
      <c r="I372" s="104">
        <v>1</v>
      </c>
      <c r="J372" s="104">
        <v>1</v>
      </c>
      <c r="K372" s="101"/>
      <c r="L372" s="101"/>
    </row>
    <row r="373" spans="1:12" ht="15" customHeight="1">
      <c r="A373" s="107"/>
      <c r="B373" s="107"/>
      <c r="C373" s="107" t="s">
        <v>1465</v>
      </c>
      <c r="D373" s="101"/>
      <c r="E373" s="110"/>
      <c r="F373" s="107"/>
      <c r="G373" s="111">
        <v>132.30000000000001</v>
      </c>
      <c r="H373" s="107"/>
      <c r="I373" s="104"/>
      <c r="J373" s="104"/>
      <c r="K373" s="101"/>
      <c r="L373" s="101"/>
    </row>
    <row r="374" spans="1:12" ht="16.5" customHeight="1">
      <c r="A374" s="107"/>
      <c r="B374" s="107"/>
      <c r="C374" s="107" t="s">
        <v>1466</v>
      </c>
      <c r="D374" s="101"/>
      <c r="E374" s="110"/>
      <c r="F374" s="107"/>
      <c r="G374" s="111">
        <v>12</v>
      </c>
      <c r="H374" s="107"/>
      <c r="I374" s="104"/>
      <c r="J374" s="104"/>
      <c r="K374" s="101"/>
      <c r="L374" s="101"/>
    </row>
    <row r="375" spans="1:12" ht="15" customHeight="1">
      <c r="A375" s="107"/>
      <c r="B375" s="107"/>
      <c r="C375" s="107" t="s">
        <v>1938</v>
      </c>
      <c r="D375" s="101"/>
      <c r="E375" s="110"/>
      <c r="F375" s="107"/>
      <c r="G375" s="111">
        <v>329</v>
      </c>
      <c r="H375" s="107"/>
      <c r="I375" s="104"/>
      <c r="J375" s="104"/>
      <c r="K375" s="101"/>
      <c r="L375" s="101"/>
    </row>
    <row r="376" spans="1:12" ht="15" customHeight="1">
      <c r="A376" s="107"/>
      <c r="B376" s="107"/>
      <c r="C376" s="107" t="s">
        <v>1468</v>
      </c>
      <c r="D376" s="101"/>
      <c r="E376" s="110"/>
      <c r="F376" s="107"/>
      <c r="G376" s="111">
        <v>40</v>
      </c>
      <c r="H376" s="107"/>
      <c r="I376" s="104"/>
      <c r="J376" s="104"/>
      <c r="K376" s="101"/>
      <c r="L376" s="101"/>
    </row>
    <row r="377" spans="1:12" ht="40.5" customHeight="1">
      <c r="A377" s="101">
        <v>75</v>
      </c>
      <c r="B377" s="101" t="s">
        <v>1958</v>
      </c>
      <c r="C377" s="101" t="s">
        <v>1935</v>
      </c>
      <c r="D377" s="101"/>
      <c r="E377" s="108">
        <v>1960</v>
      </c>
      <c r="F377" s="101"/>
      <c r="G377" s="103">
        <v>111.65</v>
      </c>
      <c r="H377" s="101" t="s">
        <v>1507</v>
      </c>
      <c r="I377" s="104">
        <v>1</v>
      </c>
      <c r="J377" s="104">
        <v>1</v>
      </c>
      <c r="K377" s="101"/>
      <c r="L377" s="101"/>
    </row>
    <row r="378" spans="1:12" ht="16.5" customHeight="1">
      <c r="A378" s="107"/>
      <c r="B378" s="107"/>
      <c r="C378" s="107" t="s">
        <v>1938</v>
      </c>
      <c r="D378" s="101"/>
      <c r="E378" s="110"/>
      <c r="F378" s="107"/>
      <c r="G378" s="111">
        <v>111.65</v>
      </c>
      <c r="H378" s="107"/>
      <c r="I378" s="104"/>
      <c r="J378" s="104"/>
      <c r="K378" s="101"/>
      <c r="L378" s="101"/>
    </row>
    <row r="379" spans="1:12" ht="39" customHeight="1">
      <c r="A379" s="101">
        <v>76</v>
      </c>
      <c r="B379" s="101" t="s">
        <v>1959</v>
      </c>
      <c r="C379" s="101" t="s">
        <v>1935</v>
      </c>
      <c r="D379" s="101"/>
      <c r="E379" s="108">
        <v>1973</v>
      </c>
      <c r="F379" s="101"/>
      <c r="G379" s="103">
        <v>246.7</v>
      </c>
      <c r="H379" s="101" t="s">
        <v>1507</v>
      </c>
      <c r="I379" s="104">
        <v>1</v>
      </c>
      <c r="J379" s="104">
        <v>1</v>
      </c>
      <c r="K379" s="101"/>
      <c r="L379" s="101"/>
    </row>
    <row r="380" spans="1:12" ht="12.75" customHeight="1">
      <c r="A380" s="107"/>
      <c r="B380" s="107"/>
      <c r="C380" s="107" t="s">
        <v>1468</v>
      </c>
      <c r="D380" s="101"/>
      <c r="E380" s="110"/>
      <c r="F380" s="107"/>
      <c r="G380" s="111">
        <v>246.7</v>
      </c>
      <c r="H380" s="107"/>
      <c r="I380" s="104"/>
      <c r="J380" s="104"/>
      <c r="K380" s="101"/>
      <c r="L380" s="101"/>
    </row>
    <row r="381" spans="1:12" ht="44.25" customHeight="1">
      <c r="A381" s="101">
        <v>77</v>
      </c>
      <c r="B381" s="101" t="s">
        <v>1960</v>
      </c>
      <c r="C381" s="101" t="s">
        <v>1935</v>
      </c>
      <c r="D381" s="101"/>
      <c r="E381" s="108">
        <v>2016</v>
      </c>
      <c r="F381" s="101"/>
      <c r="G381" s="103">
        <v>53.5</v>
      </c>
      <c r="H381" s="101" t="s">
        <v>1507</v>
      </c>
      <c r="I381" s="104">
        <v>1</v>
      </c>
      <c r="J381" s="104">
        <v>1</v>
      </c>
      <c r="K381" s="101"/>
      <c r="L381" s="101"/>
    </row>
    <row r="382" spans="1:12" ht="7.5" customHeight="1">
      <c r="A382" s="107"/>
      <c r="B382" s="107"/>
      <c r="C382" s="107" t="s">
        <v>1468</v>
      </c>
      <c r="D382" s="101"/>
      <c r="E382" s="110"/>
      <c r="F382" s="107"/>
      <c r="G382" s="111">
        <v>53.5</v>
      </c>
      <c r="H382" s="107"/>
      <c r="I382" s="104"/>
      <c r="J382" s="104"/>
      <c r="K382" s="101"/>
      <c r="L382" s="101"/>
    </row>
    <row r="383" spans="1:12" ht="54" customHeight="1">
      <c r="A383" s="101">
        <v>78</v>
      </c>
      <c r="B383" s="101" t="s">
        <v>1961</v>
      </c>
      <c r="C383" s="101" t="s">
        <v>1962</v>
      </c>
      <c r="D383" s="101"/>
      <c r="E383" s="108">
        <v>1997</v>
      </c>
      <c r="F383" s="101"/>
      <c r="G383" s="103">
        <v>4301</v>
      </c>
      <c r="H383" s="101" t="s">
        <v>1507</v>
      </c>
      <c r="I383" s="104">
        <v>1</v>
      </c>
      <c r="J383" s="104">
        <v>1</v>
      </c>
      <c r="K383" s="101"/>
      <c r="L383" s="101"/>
    </row>
    <row r="384" spans="1:12" ht="13.5" customHeight="1">
      <c r="A384" s="107"/>
      <c r="B384" s="107"/>
      <c r="C384" s="107" t="s">
        <v>1963</v>
      </c>
      <c r="D384" s="101"/>
      <c r="E384" s="110"/>
      <c r="F384" s="107"/>
      <c r="G384" s="111"/>
      <c r="H384" s="107"/>
      <c r="I384" s="104"/>
      <c r="J384" s="104"/>
      <c r="K384" s="101"/>
      <c r="L384" s="101"/>
    </row>
    <row r="385" spans="1:12" ht="15" customHeight="1">
      <c r="A385" s="107"/>
      <c r="B385" s="107"/>
      <c r="C385" s="107" t="s">
        <v>1465</v>
      </c>
      <c r="D385" s="101"/>
      <c r="E385" s="110"/>
      <c r="F385" s="107"/>
      <c r="G385" s="111"/>
      <c r="H385" s="107"/>
      <c r="I385" s="104"/>
      <c r="J385" s="104"/>
      <c r="K385" s="101"/>
      <c r="L385" s="101"/>
    </row>
    <row r="386" spans="1:12" ht="15" customHeight="1">
      <c r="A386" s="107"/>
      <c r="B386" s="107"/>
      <c r="C386" s="107" t="s">
        <v>1964</v>
      </c>
      <c r="D386" s="101"/>
      <c r="E386" s="110"/>
      <c r="F386" s="107"/>
      <c r="G386" s="111"/>
      <c r="H386" s="107"/>
      <c r="I386" s="104"/>
      <c r="J386" s="104"/>
      <c r="K386" s="101"/>
      <c r="L386" s="101"/>
    </row>
    <row r="387" spans="1:12" ht="48" customHeight="1">
      <c r="A387" s="101">
        <v>79</v>
      </c>
      <c r="B387" s="101" t="s">
        <v>1965</v>
      </c>
      <c r="C387" s="101"/>
      <c r="D387" s="101"/>
      <c r="E387" s="108">
        <v>2008</v>
      </c>
      <c r="F387" s="101"/>
      <c r="G387" s="103">
        <v>247</v>
      </c>
      <c r="H387" s="101" t="s">
        <v>1507</v>
      </c>
      <c r="I387" s="104">
        <v>1</v>
      </c>
      <c r="J387" s="104">
        <v>1</v>
      </c>
      <c r="K387" s="101"/>
      <c r="L387" s="101"/>
    </row>
    <row r="388" spans="1:12" ht="13.5" customHeight="1">
      <c r="A388" s="107"/>
      <c r="B388" s="107"/>
      <c r="C388" s="107" t="s">
        <v>1465</v>
      </c>
      <c r="D388" s="101"/>
      <c r="E388" s="110"/>
      <c r="F388" s="107"/>
      <c r="G388" s="111">
        <v>117</v>
      </c>
      <c r="H388" s="107"/>
      <c r="I388" s="104"/>
      <c r="J388" s="104"/>
      <c r="K388" s="101"/>
      <c r="L388" s="101"/>
    </row>
    <row r="389" spans="1:12" ht="13.5" customHeight="1">
      <c r="A389" s="107"/>
      <c r="B389" s="107"/>
      <c r="C389" s="107" t="s">
        <v>1466</v>
      </c>
      <c r="D389" s="101"/>
      <c r="E389" s="110"/>
      <c r="F389" s="107"/>
      <c r="G389" s="111">
        <v>1</v>
      </c>
      <c r="H389" s="107"/>
      <c r="I389" s="104"/>
      <c r="J389" s="104"/>
      <c r="K389" s="101"/>
      <c r="L389" s="101"/>
    </row>
    <row r="390" spans="1:12" ht="13.5" customHeight="1">
      <c r="A390" s="107"/>
      <c r="B390" s="107"/>
      <c r="C390" s="107" t="s">
        <v>1468</v>
      </c>
      <c r="D390" s="101"/>
      <c r="E390" s="110"/>
      <c r="F390" s="107"/>
      <c r="G390" s="111">
        <v>1</v>
      </c>
      <c r="H390" s="107"/>
      <c r="I390" s="104"/>
      <c r="J390" s="104"/>
      <c r="K390" s="101"/>
      <c r="L390" s="101"/>
    </row>
    <row r="391" spans="1:12" ht="13.5" customHeight="1">
      <c r="A391" s="107"/>
      <c r="B391" s="107"/>
      <c r="C391" s="107" t="s">
        <v>1466</v>
      </c>
      <c r="D391" s="101"/>
      <c r="E391" s="110"/>
      <c r="F391" s="107"/>
      <c r="G391" s="111">
        <v>100</v>
      </c>
      <c r="H391" s="107"/>
      <c r="I391" s="104"/>
      <c r="J391" s="104"/>
      <c r="K391" s="101"/>
      <c r="L391" s="101"/>
    </row>
    <row r="392" spans="1:12" ht="13.5" customHeight="1">
      <c r="A392" s="107"/>
      <c r="B392" s="107"/>
      <c r="C392" s="107" t="s">
        <v>1467</v>
      </c>
      <c r="D392" s="101"/>
      <c r="E392" s="110"/>
      <c r="F392" s="107"/>
      <c r="G392" s="111">
        <v>28</v>
      </c>
      <c r="H392" s="107"/>
      <c r="I392" s="104"/>
      <c r="J392" s="104"/>
      <c r="K392" s="101"/>
      <c r="L392" s="101"/>
    </row>
    <row r="393" spans="1:12" ht="114.75">
      <c r="A393" s="101">
        <v>80</v>
      </c>
      <c r="B393" s="101" t="s">
        <v>1966</v>
      </c>
      <c r="C393" s="101" t="s">
        <v>1967</v>
      </c>
      <c r="D393" s="101"/>
      <c r="E393" s="108">
        <v>2014</v>
      </c>
      <c r="F393" s="101"/>
      <c r="G393" s="103">
        <v>1086.4000000000001</v>
      </c>
      <c r="H393" s="101" t="s">
        <v>1507</v>
      </c>
      <c r="I393" s="211">
        <v>2311344.2599999998</v>
      </c>
      <c r="J393" s="211">
        <v>2311344.2599999998</v>
      </c>
      <c r="K393" s="212" t="s">
        <v>1968</v>
      </c>
      <c r="L393" s="101"/>
    </row>
    <row r="394" spans="1:12">
      <c r="A394" s="107"/>
      <c r="B394" s="107"/>
      <c r="C394" s="107" t="s">
        <v>1465</v>
      </c>
      <c r="D394" s="107"/>
      <c r="E394" s="110"/>
      <c r="F394" s="107"/>
      <c r="G394" s="111">
        <v>497.6</v>
      </c>
      <c r="H394" s="107"/>
      <c r="I394" s="104"/>
      <c r="J394" s="104"/>
      <c r="K394" s="107"/>
      <c r="L394" s="107"/>
    </row>
    <row r="395" spans="1:12" ht="13.5" customHeight="1">
      <c r="A395" s="107"/>
      <c r="B395" s="107"/>
      <c r="C395" s="107" t="s">
        <v>1467</v>
      </c>
      <c r="D395" s="107"/>
      <c r="E395" s="110"/>
      <c r="F395" s="107"/>
      <c r="G395" s="111">
        <v>206</v>
      </c>
      <c r="H395" s="107"/>
      <c r="I395" s="104"/>
      <c r="J395" s="104"/>
      <c r="K395" s="107"/>
      <c r="L395" s="107"/>
    </row>
    <row r="396" spans="1:12" ht="13.5" customHeight="1">
      <c r="A396" s="107"/>
      <c r="B396" s="107"/>
      <c r="C396" s="107" t="s">
        <v>1467</v>
      </c>
      <c r="D396" s="107"/>
      <c r="E396" s="110"/>
      <c r="F396" s="107"/>
      <c r="G396" s="111">
        <v>352</v>
      </c>
      <c r="H396" s="107"/>
      <c r="I396" s="104"/>
      <c r="J396" s="104"/>
      <c r="K396" s="107"/>
      <c r="L396" s="107"/>
    </row>
    <row r="397" spans="1:12" ht="13.5" customHeight="1">
      <c r="A397" s="107"/>
      <c r="B397" s="107"/>
      <c r="C397" s="107" t="s">
        <v>1465</v>
      </c>
      <c r="D397" s="107"/>
      <c r="E397" s="110"/>
      <c r="F397" s="107"/>
      <c r="G397" s="111">
        <v>30.8</v>
      </c>
      <c r="H397" s="107"/>
      <c r="I397" s="104"/>
      <c r="J397" s="104"/>
      <c r="K397" s="107"/>
      <c r="L397" s="107"/>
    </row>
    <row r="398" spans="1:12" ht="13.5" customHeight="1">
      <c r="A398" s="107"/>
      <c r="B398" s="107"/>
      <c r="C398" s="107" t="s">
        <v>1969</v>
      </c>
      <c r="D398" s="107"/>
      <c r="E398" s="110"/>
      <c r="F398" s="107">
        <v>1</v>
      </c>
      <c r="G398" s="111"/>
      <c r="H398" s="107"/>
      <c r="I398" s="104"/>
      <c r="J398" s="104"/>
      <c r="K398" s="107"/>
      <c r="L398" s="107"/>
    </row>
    <row r="399" spans="1:12" ht="51">
      <c r="A399" s="101">
        <v>81</v>
      </c>
      <c r="B399" s="101" t="s">
        <v>1970</v>
      </c>
      <c r="C399" s="101" t="s">
        <v>1696</v>
      </c>
      <c r="D399" s="101"/>
      <c r="E399" s="108">
        <v>2016</v>
      </c>
      <c r="F399" s="101"/>
      <c r="G399" s="103">
        <v>119.74</v>
      </c>
      <c r="H399" s="101"/>
      <c r="I399" s="104">
        <v>112836</v>
      </c>
      <c r="J399" s="104">
        <v>112836</v>
      </c>
      <c r="K399" s="101" t="s">
        <v>1971</v>
      </c>
      <c r="L399" s="101"/>
    </row>
    <row r="400" spans="1:12">
      <c r="A400" s="107"/>
      <c r="B400" s="107"/>
      <c r="C400" s="107" t="s">
        <v>1938</v>
      </c>
      <c r="D400" s="101"/>
      <c r="E400" s="110"/>
      <c r="F400" s="107"/>
      <c r="G400" s="111">
        <v>74.64</v>
      </c>
      <c r="H400" s="107"/>
      <c r="I400" s="104"/>
      <c r="J400" s="104"/>
      <c r="K400" s="101"/>
      <c r="L400" s="101"/>
    </row>
    <row r="401" spans="1:12" ht="15.75" customHeight="1">
      <c r="A401" s="107"/>
      <c r="B401" s="107"/>
      <c r="C401" s="107" t="s">
        <v>1467</v>
      </c>
      <c r="D401" s="101"/>
      <c r="E401" s="110"/>
      <c r="F401" s="107"/>
      <c r="G401" s="111">
        <v>45.1</v>
      </c>
      <c r="H401" s="107"/>
      <c r="I401" s="104"/>
      <c r="J401" s="104"/>
      <c r="K401" s="101"/>
      <c r="L401" s="101"/>
    </row>
    <row r="402" spans="1:12" ht="76.5">
      <c r="A402" s="101">
        <v>82</v>
      </c>
      <c r="B402" s="101" t="s">
        <v>1972</v>
      </c>
      <c r="C402" s="101" t="s">
        <v>1696</v>
      </c>
      <c r="D402" s="101"/>
      <c r="E402" s="108">
        <v>2016</v>
      </c>
      <c r="F402" s="101"/>
      <c r="G402" s="103">
        <v>334.65</v>
      </c>
      <c r="H402" s="101"/>
      <c r="I402" s="104">
        <v>297447</v>
      </c>
      <c r="J402" s="104">
        <v>297447</v>
      </c>
      <c r="K402" s="101" t="s">
        <v>1973</v>
      </c>
      <c r="L402" s="101"/>
    </row>
    <row r="403" spans="1:12">
      <c r="A403" s="107"/>
      <c r="B403" s="107"/>
      <c r="C403" s="107" t="s">
        <v>1938</v>
      </c>
      <c r="D403" s="101"/>
      <c r="E403" s="110"/>
      <c r="F403" s="107"/>
      <c r="G403" s="111">
        <v>198</v>
      </c>
      <c r="H403" s="107"/>
      <c r="I403" s="104"/>
      <c r="J403" s="104"/>
      <c r="K403" s="101"/>
      <c r="L403" s="101"/>
    </row>
    <row r="404" spans="1:12" ht="13.5" customHeight="1">
      <c r="A404" s="107"/>
      <c r="B404" s="107"/>
      <c r="C404" s="107" t="s">
        <v>1468</v>
      </c>
      <c r="D404" s="101"/>
      <c r="E404" s="110"/>
      <c r="F404" s="107"/>
      <c r="G404" s="111">
        <v>3.53</v>
      </c>
      <c r="H404" s="107"/>
      <c r="I404" s="104"/>
      <c r="J404" s="104"/>
      <c r="K404" s="101"/>
      <c r="L404" s="101"/>
    </row>
    <row r="405" spans="1:12" ht="13.5" customHeight="1">
      <c r="A405" s="107"/>
      <c r="B405" s="107"/>
      <c r="C405" s="107" t="s">
        <v>1974</v>
      </c>
      <c r="D405" s="101"/>
      <c r="E405" s="110"/>
      <c r="F405" s="107"/>
      <c r="G405" s="111">
        <v>2.52</v>
      </c>
      <c r="H405" s="107"/>
      <c r="I405" s="104"/>
      <c r="J405" s="104"/>
      <c r="K405" s="101"/>
      <c r="L405" s="101"/>
    </row>
    <row r="406" spans="1:12" ht="13.5" customHeight="1">
      <c r="A406" s="107"/>
      <c r="B406" s="107"/>
      <c r="C406" s="107" t="s">
        <v>1938</v>
      </c>
      <c r="D406" s="101"/>
      <c r="E406" s="110"/>
      <c r="F406" s="107"/>
      <c r="G406" s="111">
        <v>116.2</v>
      </c>
      <c r="H406" s="107"/>
      <c r="I406" s="104"/>
      <c r="J406" s="104"/>
      <c r="K406" s="101"/>
      <c r="L406" s="101"/>
    </row>
    <row r="407" spans="1:12" ht="13.5" customHeight="1">
      <c r="A407" s="107"/>
      <c r="B407" s="107"/>
      <c r="C407" s="107" t="s">
        <v>1467</v>
      </c>
      <c r="D407" s="101"/>
      <c r="E407" s="110"/>
      <c r="F407" s="107"/>
      <c r="G407" s="111">
        <v>14.4</v>
      </c>
      <c r="H407" s="107"/>
      <c r="I407" s="104"/>
      <c r="J407" s="104"/>
      <c r="K407" s="101"/>
      <c r="L407" s="101"/>
    </row>
    <row r="408" spans="1:12" ht="63.75">
      <c r="A408" s="101">
        <v>83</v>
      </c>
      <c r="B408" s="101" t="s">
        <v>1975</v>
      </c>
      <c r="C408" s="101" t="s">
        <v>1976</v>
      </c>
      <c r="D408" s="101"/>
      <c r="E408" s="108">
        <v>2016</v>
      </c>
      <c r="F408" s="101"/>
      <c r="G408" s="103">
        <v>327.10000000000002</v>
      </c>
      <c r="H408" s="101"/>
      <c r="I408" s="104">
        <v>638678</v>
      </c>
      <c r="J408" s="104">
        <v>638678</v>
      </c>
      <c r="K408" s="101" t="s">
        <v>1977</v>
      </c>
      <c r="L408" s="101"/>
    </row>
    <row r="409" spans="1:12">
      <c r="A409" s="107"/>
      <c r="B409" s="107"/>
      <c r="C409" s="107" t="s">
        <v>1938</v>
      </c>
      <c r="D409" s="101"/>
      <c r="E409" s="110"/>
      <c r="F409" s="214"/>
      <c r="G409" s="111">
        <v>202</v>
      </c>
      <c r="H409" s="107"/>
      <c r="I409" s="104"/>
      <c r="J409" s="104"/>
      <c r="K409" s="101"/>
      <c r="L409" s="101"/>
    </row>
    <row r="410" spans="1:12" ht="13.5" customHeight="1">
      <c r="A410" s="107"/>
      <c r="B410" s="107"/>
      <c r="C410" s="107" t="s">
        <v>1938</v>
      </c>
      <c r="D410" s="101"/>
      <c r="E410" s="110"/>
      <c r="F410" s="214"/>
      <c r="G410" s="111">
        <v>29.3</v>
      </c>
      <c r="H410" s="107"/>
      <c r="I410" s="104"/>
      <c r="J410" s="104"/>
      <c r="K410" s="101"/>
      <c r="L410" s="101"/>
    </row>
    <row r="411" spans="1:12" ht="13.5" customHeight="1">
      <c r="A411" s="107"/>
      <c r="B411" s="107"/>
      <c r="C411" s="107" t="s">
        <v>1465</v>
      </c>
      <c r="D411" s="101"/>
      <c r="E411" s="110"/>
      <c r="F411" s="214"/>
      <c r="G411" s="111">
        <v>25.1</v>
      </c>
      <c r="H411" s="107"/>
      <c r="I411" s="104"/>
      <c r="J411" s="104"/>
      <c r="K411" s="101"/>
      <c r="L411" s="101"/>
    </row>
    <row r="412" spans="1:12" ht="13.5" customHeight="1">
      <c r="A412" s="107"/>
      <c r="B412" s="107"/>
      <c r="C412" s="107" t="s">
        <v>1466</v>
      </c>
      <c r="D412" s="101"/>
      <c r="E412" s="110"/>
      <c r="F412" s="214"/>
      <c r="G412" s="111">
        <v>60.72</v>
      </c>
      <c r="H412" s="107"/>
      <c r="I412" s="104"/>
      <c r="J412" s="104"/>
      <c r="K412" s="101"/>
      <c r="L412" s="101"/>
    </row>
    <row r="413" spans="1:12" ht="13.5" customHeight="1">
      <c r="A413" s="107"/>
      <c r="B413" s="107"/>
      <c r="C413" s="107" t="s">
        <v>1978</v>
      </c>
      <c r="D413" s="101"/>
      <c r="E413" s="110"/>
      <c r="F413" s="214"/>
      <c r="G413" s="111">
        <v>10</v>
      </c>
      <c r="H413" s="107"/>
      <c r="I413" s="104"/>
      <c r="J413" s="104"/>
      <c r="K413" s="101"/>
      <c r="L413" s="101"/>
    </row>
    <row r="414" spans="1:12" ht="51">
      <c r="A414" s="101">
        <v>84</v>
      </c>
      <c r="B414" s="101" t="s">
        <v>1979</v>
      </c>
      <c r="C414" s="101" t="s">
        <v>1980</v>
      </c>
      <c r="D414" s="101"/>
      <c r="E414" s="108">
        <v>2015</v>
      </c>
      <c r="F414" s="101"/>
      <c r="G414" s="103">
        <v>402.63</v>
      </c>
      <c r="H414" s="101"/>
      <c r="I414" s="104">
        <v>1694700.38</v>
      </c>
      <c r="J414" s="104">
        <v>1694700.38</v>
      </c>
      <c r="K414" s="101" t="s">
        <v>1981</v>
      </c>
      <c r="L414" s="101"/>
    </row>
    <row r="415" spans="1:12" ht="15.75">
      <c r="A415" s="107"/>
      <c r="B415" s="107"/>
      <c r="C415" s="107" t="s">
        <v>1465</v>
      </c>
      <c r="D415" s="101"/>
      <c r="E415" s="110"/>
      <c r="F415" s="107"/>
      <c r="G415" s="111">
        <v>43.03</v>
      </c>
      <c r="H415" s="107"/>
      <c r="I415" s="215"/>
      <c r="J415" s="104"/>
      <c r="K415" s="101"/>
      <c r="L415" s="101"/>
    </row>
    <row r="416" spans="1:12" ht="14.25" customHeight="1">
      <c r="A416" s="107"/>
      <c r="B416" s="107"/>
      <c r="C416" s="107" t="s">
        <v>1468</v>
      </c>
      <c r="D416" s="101"/>
      <c r="E416" s="110"/>
      <c r="F416" s="107"/>
      <c r="G416" s="111">
        <v>359.6</v>
      </c>
      <c r="H416" s="107"/>
      <c r="I416" s="104"/>
      <c r="J416" s="104"/>
      <c r="K416" s="101"/>
      <c r="L416" s="101"/>
    </row>
    <row r="417" spans="1:12" ht="51">
      <c r="A417" s="101">
        <v>85</v>
      </c>
      <c r="B417" s="101" t="s">
        <v>1982</v>
      </c>
      <c r="C417" s="101" t="s">
        <v>1980</v>
      </c>
      <c r="D417" s="101"/>
      <c r="E417" s="108">
        <v>2015</v>
      </c>
      <c r="F417" s="101"/>
      <c r="G417" s="103">
        <v>416.56</v>
      </c>
      <c r="H417" s="101"/>
      <c r="I417" s="104">
        <v>1292308.6499999999</v>
      </c>
      <c r="J417" s="104">
        <v>1292308.6499999999</v>
      </c>
      <c r="K417" s="101" t="s">
        <v>1983</v>
      </c>
      <c r="L417" s="101"/>
    </row>
    <row r="418" spans="1:12" ht="15.75">
      <c r="A418" s="107"/>
      <c r="B418" s="107"/>
      <c r="C418" s="107" t="s">
        <v>1964</v>
      </c>
      <c r="D418" s="101"/>
      <c r="E418" s="110"/>
      <c r="F418" s="107"/>
      <c r="G418" s="111">
        <v>17.559999999999999</v>
      </c>
      <c r="H418" s="107"/>
      <c r="I418" s="216"/>
      <c r="J418" s="104"/>
      <c r="K418" s="101"/>
      <c r="L418" s="101"/>
    </row>
    <row r="419" spans="1:12" ht="15" customHeight="1">
      <c r="A419" s="107"/>
      <c r="B419" s="107"/>
      <c r="C419" s="107" t="s">
        <v>1468</v>
      </c>
      <c r="D419" s="101"/>
      <c r="E419" s="110"/>
      <c r="F419" s="107"/>
      <c r="G419" s="111">
        <v>399</v>
      </c>
      <c r="H419" s="107"/>
      <c r="I419" s="104"/>
      <c r="J419" s="104"/>
      <c r="K419" s="101"/>
      <c r="L419" s="101"/>
    </row>
    <row r="420" spans="1:12" ht="51">
      <c r="A420" s="101">
        <v>86</v>
      </c>
      <c r="B420" s="101" t="s">
        <v>1984</v>
      </c>
      <c r="C420" s="101" t="s">
        <v>1980</v>
      </c>
      <c r="D420" s="101"/>
      <c r="E420" s="108">
        <v>2015</v>
      </c>
      <c r="F420" s="101"/>
      <c r="G420" s="103">
        <v>134.4</v>
      </c>
      <c r="H420" s="101"/>
      <c r="I420" s="104">
        <v>761191.14</v>
      </c>
      <c r="J420" s="104">
        <v>761191.14</v>
      </c>
      <c r="K420" s="101" t="s">
        <v>1985</v>
      </c>
      <c r="L420" s="101"/>
    </row>
    <row r="421" spans="1:12" ht="15.75">
      <c r="A421" s="107"/>
      <c r="B421" s="107"/>
      <c r="C421" s="107" t="s">
        <v>1467</v>
      </c>
      <c r="D421" s="101"/>
      <c r="E421" s="110"/>
      <c r="F421" s="107"/>
      <c r="G421" s="111">
        <v>12</v>
      </c>
      <c r="H421" s="107"/>
      <c r="I421" s="215"/>
      <c r="J421" s="104"/>
      <c r="K421" s="101"/>
      <c r="L421" s="101"/>
    </row>
    <row r="422" spans="1:12" ht="12.75" customHeight="1">
      <c r="A422" s="107"/>
      <c r="B422" s="107"/>
      <c r="C422" s="107" t="s">
        <v>1466</v>
      </c>
      <c r="D422" s="101"/>
      <c r="E422" s="110"/>
      <c r="F422" s="107"/>
      <c r="G422" s="111">
        <v>122.4</v>
      </c>
      <c r="H422" s="107"/>
      <c r="I422" s="104"/>
      <c r="J422" s="104"/>
      <c r="K422" s="101"/>
      <c r="L422" s="101"/>
    </row>
    <row r="423" spans="1:12" ht="102">
      <c r="A423" s="101">
        <v>87</v>
      </c>
      <c r="B423" s="101" t="s">
        <v>1986</v>
      </c>
      <c r="C423" s="101" t="s">
        <v>1987</v>
      </c>
      <c r="D423" s="101" t="s">
        <v>1988</v>
      </c>
      <c r="E423" s="108">
        <v>2017</v>
      </c>
      <c r="F423" s="101"/>
      <c r="G423" s="103">
        <v>2267.3000000000002</v>
      </c>
      <c r="H423" s="101"/>
      <c r="I423" s="104">
        <v>7484019.4199999999</v>
      </c>
      <c r="J423" s="104">
        <v>7484019.4199999999</v>
      </c>
      <c r="K423" s="101" t="s">
        <v>1989</v>
      </c>
      <c r="L423" s="101" t="s">
        <v>1990</v>
      </c>
    </row>
    <row r="424" spans="1:12" ht="25.5">
      <c r="A424" s="107"/>
      <c r="B424" s="107"/>
      <c r="C424" s="107" t="s">
        <v>1991</v>
      </c>
      <c r="D424" s="101"/>
      <c r="E424" s="110"/>
      <c r="F424" s="107"/>
      <c r="G424" s="111"/>
      <c r="H424" s="107"/>
      <c r="I424" s="217"/>
      <c r="J424" s="104"/>
      <c r="K424" s="101"/>
      <c r="L424" s="101"/>
    </row>
    <row r="425" spans="1:12" ht="24" customHeight="1">
      <c r="A425" s="107"/>
      <c r="B425" s="107"/>
      <c r="C425" s="107" t="s">
        <v>1992</v>
      </c>
      <c r="D425" s="101"/>
      <c r="E425" s="110"/>
      <c r="F425" s="107" t="s">
        <v>1463</v>
      </c>
      <c r="G425" s="111">
        <v>823.5</v>
      </c>
      <c r="H425" s="107"/>
      <c r="I425" s="107" t="s">
        <v>1993</v>
      </c>
      <c r="J425" s="104"/>
      <c r="K425" s="101"/>
      <c r="L425" s="101"/>
    </row>
    <row r="426" spans="1:12" ht="29.25" customHeight="1">
      <c r="A426" s="107"/>
      <c r="B426" s="107"/>
      <c r="C426" s="107" t="s">
        <v>1994</v>
      </c>
      <c r="D426" s="101"/>
      <c r="E426" s="110"/>
      <c r="F426" s="107" t="s">
        <v>1463</v>
      </c>
      <c r="G426" s="111">
        <v>728.2</v>
      </c>
      <c r="H426" s="107"/>
      <c r="I426" s="107" t="s">
        <v>1995</v>
      </c>
      <c r="J426" s="104"/>
      <c r="K426" s="101"/>
      <c r="L426" s="101"/>
    </row>
    <row r="427" spans="1:12" ht="37.5" customHeight="1">
      <c r="A427" s="107"/>
      <c r="B427" s="107"/>
      <c r="C427" s="107" t="s">
        <v>1996</v>
      </c>
      <c r="D427" s="101"/>
      <c r="E427" s="110"/>
      <c r="F427" s="107" t="s">
        <v>1826</v>
      </c>
      <c r="G427" s="111">
        <v>3</v>
      </c>
      <c r="H427" s="107"/>
      <c r="I427" s="107" t="s">
        <v>1997</v>
      </c>
      <c r="J427" s="104"/>
      <c r="K427" s="101"/>
      <c r="L427" s="101"/>
    </row>
    <row r="428" spans="1:12" ht="38.25" customHeight="1">
      <c r="A428" s="107"/>
      <c r="B428" s="107"/>
      <c r="C428" s="107" t="s">
        <v>1998</v>
      </c>
      <c r="D428" s="101"/>
      <c r="E428" s="110"/>
      <c r="F428" s="107" t="s">
        <v>1826</v>
      </c>
      <c r="G428" s="111">
        <v>8</v>
      </c>
      <c r="H428" s="107"/>
      <c r="I428" s="107" t="s">
        <v>1999</v>
      </c>
      <c r="J428" s="104"/>
      <c r="K428" s="101"/>
      <c r="L428" s="101"/>
    </row>
    <row r="429" spans="1:12" ht="35.25" customHeight="1">
      <c r="A429" s="107"/>
      <c r="B429" s="107"/>
      <c r="C429" s="107" t="s">
        <v>2000</v>
      </c>
      <c r="D429" s="101"/>
      <c r="E429" s="110"/>
      <c r="F429" s="107" t="s">
        <v>1826</v>
      </c>
      <c r="G429" s="111">
        <v>2</v>
      </c>
      <c r="H429" s="107"/>
      <c r="I429" s="107" t="s">
        <v>2001</v>
      </c>
      <c r="J429" s="104"/>
      <c r="K429" s="101"/>
      <c r="L429" s="101"/>
    </row>
    <row r="430" spans="1:12" ht="27" customHeight="1">
      <c r="A430" s="107"/>
      <c r="B430" s="107"/>
      <c r="C430" s="107" t="s">
        <v>2002</v>
      </c>
      <c r="D430" s="101"/>
      <c r="E430" s="110"/>
      <c r="F430" s="107" t="s">
        <v>1826</v>
      </c>
      <c r="G430" s="111">
        <v>9</v>
      </c>
      <c r="H430" s="107"/>
      <c r="I430" s="107" t="s">
        <v>2003</v>
      </c>
      <c r="J430" s="104"/>
      <c r="K430" s="101"/>
      <c r="L430" s="101"/>
    </row>
    <row r="431" spans="1:12" ht="38.25" customHeight="1">
      <c r="A431" s="107"/>
      <c r="B431" s="107"/>
      <c r="C431" s="107" t="s">
        <v>2004</v>
      </c>
      <c r="D431" s="101"/>
      <c r="E431" s="110"/>
      <c r="F431" s="107" t="s">
        <v>1826</v>
      </c>
      <c r="G431" s="111">
        <v>7</v>
      </c>
      <c r="H431" s="107"/>
      <c r="I431" s="112">
        <v>68878.399999999994</v>
      </c>
      <c r="J431" s="104"/>
      <c r="K431" s="101"/>
      <c r="L431" s="101"/>
    </row>
    <row r="432" spans="1:12" ht="42" customHeight="1">
      <c r="A432" s="107"/>
      <c r="B432" s="107"/>
      <c r="C432" s="107" t="s">
        <v>2005</v>
      </c>
      <c r="D432" s="101"/>
      <c r="E432" s="110"/>
      <c r="F432" s="107" t="s">
        <v>1826</v>
      </c>
      <c r="G432" s="111">
        <v>2</v>
      </c>
      <c r="H432" s="107"/>
      <c r="I432" s="107" t="s">
        <v>2006</v>
      </c>
      <c r="J432" s="104"/>
      <c r="K432" s="101"/>
      <c r="L432" s="101"/>
    </row>
    <row r="433" spans="1:12" ht="43.5" customHeight="1">
      <c r="A433" s="107"/>
      <c r="B433" s="107"/>
      <c r="C433" s="107" t="s">
        <v>2007</v>
      </c>
      <c r="D433" s="101"/>
      <c r="E433" s="110"/>
      <c r="F433" s="107" t="s">
        <v>1826</v>
      </c>
      <c r="G433" s="111">
        <v>8</v>
      </c>
      <c r="H433" s="107"/>
      <c r="I433" s="107" t="s">
        <v>2008</v>
      </c>
      <c r="J433" s="104"/>
      <c r="K433" s="101"/>
      <c r="L433" s="101"/>
    </row>
    <row r="434" spans="1:12" ht="29.25" customHeight="1">
      <c r="A434" s="107"/>
      <c r="B434" s="107"/>
      <c r="C434" s="107" t="s">
        <v>2009</v>
      </c>
      <c r="D434" s="101"/>
      <c r="E434" s="110"/>
      <c r="F434" s="107" t="s">
        <v>1826</v>
      </c>
      <c r="G434" s="111">
        <v>15</v>
      </c>
      <c r="H434" s="107"/>
      <c r="I434" s="107" t="s">
        <v>2010</v>
      </c>
      <c r="J434" s="104"/>
      <c r="K434" s="101"/>
      <c r="L434" s="101"/>
    </row>
    <row r="435" spans="1:12" ht="35.25" customHeight="1">
      <c r="A435" s="107"/>
      <c r="B435" s="107"/>
      <c r="C435" s="107" t="s">
        <v>2011</v>
      </c>
      <c r="D435" s="101"/>
      <c r="E435" s="110"/>
      <c r="F435" s="107" t="s">
        <v>1826</v>
      </c>
      <c r="G435" s="111">
        <v>2</v>
      </c>
      <c r="H435" s="107"/>
      <c r="I435" s="107" t="s">
        <v>2012</v>
      </c>
      <c r="J435" s="104"/>
      <c r="K435" s="101"/>
      <c r="L435" s="101"/>
    </row>
    <row r="436" spans="1:12" ht="43.5" customHeight="1">
      <c r="A436" s="107"/>
      <c r="B436" s="107"/>
      <c r="C436" s="107" t="s">
        <v>2013</v>
      </c>
      <c r="D436" s="101"/>
      <c r="E436" s="110"/>
      <c r="F436" s="107" t="s">
        <v>1826</v>
      </c>
      <c r="G436" s="111">
        <v>6</v>
      </c>
      <c r="H436" s="107" t="s">
        <v>2014</v>
      </c>
      <c r="I436" s="217"/>
      <c r="J436" s="104"/>
      <c r="K436" s="101"/>
      <c r="L436" s="101"/>
    </row>
    <row r="437" spans="1:12" ht="39" customHeight="1">
      <c r="A437" s="107"/>
      <c r="B437" s="107"/>
      <c r="C437" s="107" t="s">
        <v>2015</v>
      </c>
      <c r="D437" s="101"/>
      <c r="E437" s="110"/>
      <c r="F437" s="107" t="s">
        <v>1826</v>
      </c>
      <c r="G437" s="111">
        <v>2</v>
      </c>
      <c r="H437" s="112">
        <v>16940.759999999998</v>
      </c>
      <c r="I437" s="217"/>
      <c r="J437" s="104"/>
      <c r="K437" s="101"/>
      <c r="L437" s="101"/>
    </row>
    <row r="438" spans="1:12" ht="36.75" customHeight="1">
      <c r="A438" s="107"/>
      <c r="B438" s="107"/>
      <c r="C438" s="107" t="s">
        <v>2016</v>
      </c>
      <c r="D438" s="101"/>
      <c r="E438" s="110"/>
      <c r="F438" s="107" t="s">
        <v>1826</v>
      </c>
      <c r="G438" s="111">
        <v>5</v>
      </c>
      <c r="H438" s="107" t="s">
        <v>2017</v>
      </c>
      <c r="I438" s="217"/>
      <c r="J438" s="104"/>
      <c r="K438" s="101"/>
      <c r="L438" s="101"/>
    </row>
    <row r="439" spans="1:12" ht="42" customHeight="1">
      <c r="A439" s="107"/>
      <c r="B439" s="107"/>
      <c r="C439" s="107" t="s">
        <v>2018</v>
      </c>
      <c r="D439" s="101"/>
      <c r="E439" s="110"/>
      <c r="F439" s="107" t="s">
        <v>1826</v>
      </c>
      <c r="G439" s="111">
        <v>2</v>
      </c>
      <c r="H439" s="107" t="s">
        <v>2019</v>
      </c>
      <c r="I439" s="217"/>
      <c r="J439" s="104"/>
      <c r="K439" s="101"/>
      <c r="L439" s="101"/>
    </row>
    <row r="440" spans="1:12" ht="45.75" customHeight="1">
      <c r="A440" s="107"/>
      <c r="B440" s="107"/>
      <c r="C440" s="107" t="s">
        <v>2020</v>
      </c>
      <c r="D440" s="101"/>
      <c r="E440" s="110"/>
      <c r="F440" s="107" t="s">
        <v>1826</v>
      </c>
      <c r="G440" s="111">
        <v>2</v>
      </c>
      <c r="H440" s="107" t="s">
        <v>2021</v>
      </c>
      <c r="I440" s="217"/>
      <c r="J440" s="104"/>
      <c r="K440" s="101"/>
      <c r="L440" s="101"/>
    </row>
    <row r="441" spans="1:12" ht="29.25" customHeight="1">
      <c r="A441" s="107"/>
      <c r="B441" s="107"/>
      <c r="C441" s="107" t="s">
        <v>2022</v>
      </c>
      <c r="D441" s="101"/>
      <c r="E441" s="110"/>
      <c r="F441" s="107" t="s">
        <v>1826</v>
      </c>
      <c r="G441" s="111">
        <v>1</v>
      </c>
      <c r="H441" s="107" t="s">
        <v>2023</v>
      </c>
      <c r="I441" s="217"/>
      <c r="J441" s="104"/>
      <c r="K441" s="101"/>
      <c r="L441" s="101"/>
    </row>
    <row r="442" spans="1:12" ht="26.25" customHeight="1">
      <c r="A442" s="107"/>
      <c r="B442" s="107"/>
      <c r="C442" s="107" t="s">
        <v>2024</v>
      </c>
      <c r="D442" s="101"/>
      <c r="E442" s="110"/>
      <c r="F442" s="107"/>
      <c r="G442" s="111"/>
      <c r="H442" s="107" t="s">
        <v>2025</v>
      </c>
      <c r="I442" s="217"/>
      <c r="J442" s="104"/>
      <c r="K442" s="101"/>
      <c r="L442" s="101"/>
    </row>
    <row r="443" spans="1:12" ht="128.25">
      <c r="A443" s="107"/>
      <c r="B443" s="107"/>
      <c r="C443" s="213" t="s">
        <v>2026</v>
      </c>
      <c r="D443" s="101"/>
      <c r="E443" s="110"/>
      <c r="F443" s="107" t="s">
        <v>1463</v>
      </c>
      <c r="G443" s="111">
        <v>67.33</v>
      </c>
      <c r="H443" s="218">
        <v>10569</v>
      </c>
      <c r="I443" s="217"/>
      <c r="J443" s="104"/>
      <c r="K443" s="101"/>
      <c r="L443" s="101"/>
    </row>
    <row r="444" spans="1:12" ht="127.5">
      <c r="A444" s="107"/>
      <c r="B444" s="107"/>
      <c r="C444" s="107" t="s">
        <v>2027</v>
      </c>
      <c r="D444" s="101"/>
      <c r="E444" s="110"/>
      <c r="F444" s="107" t="s">
        <v>1463</v>
      </c>
      <c r="G444" s="111">
        <v>59</v>
      </c>
      <c r="H444" s="107" t="s">
        <v>2028</v>
      </c>
      <c r="I444" s="217"/>
      <c r="J444" s="104"/>
      <c r="K444" s="101"/>
      <c r="L444" s="101"/>
    </row>
    <row r="445" spans="1:12" ht="29.25" customHeight="1">
      <c r="A445" s="107"/>
      <c r="B445" s="107"/>
      <c r="C445" s="107" t="s">
        <v>2029</v>
      </c>
      <c r="D445" s="101"/>
      <c r="E445" s="110"/>
      <c r="F445" s="107"/>
      <c r="G445" s="111"/>
      <c r="H445" s="107" t="s">
        <v>2030</v>
      </c>
      <c r="I445" s="217"/>
      <c r="J445" s="104"/>
      <c r="K445" s="101"/>
      <c r="L445" s="101"/>
    </row>
    <row r="446" spans="1:12" ht="130.5" customHeight="1">
      <c r="A446" s="107"/>
      <c r="B446" s="107"/>
      <c r="C446" s="107" t="s">
        <v>2031</v>
      </c>
      <c r="D446" s="101"/>
      <c r="E446" s="110"/>
      <c r="F446" s="107" t="s">
        <v>1463</v>
      </c>
      <c r="G446" s="111">
        <v>126</v>
      </c>
      <c r="H446" s="107" t="s">
        <v>2032</v>
      </c>
      <c r="I446" s="217"/>
      <c r="J446" s="104"/>
      <c r="K446" s="101"/>
      <c r="L446" s="101"/>
    </row>
    <row r="447" spans="1:12" ht="129.75" customHeight="1">
      <c r="A447" s="107"/>
      <c r="B447" s="107"/>
      <c r="C447" s="107" t="s">
        <v>2033</v>
      </c>
      <c r="D447" s="101"/>
      <c r="E447" s="110"/>
      <c r="F447" s="107" t="s">
        <v>1463</v>
      </c>
      <c r="G447" s="111">
        <v>178.4</v>
      </c>
      <c r="H447" s="107" t="s">
        <v>2034</v>
      </c>
      <c r="I447" s="217"/>
      <c r="J447" s="104"/>
      <c r="K447" s="101"/>
      <c r="L447" s="101"/>
    </row>
    <row r="448" spans="1:12" ht="127.5" customHeight="1">
      <c r="A448" s="107"/>
      <c r="B448" s="107"/>
      <c r="C448" s="107" t="s">
        <v>2035</v>
      </c>
      <c r="D448" s="101"/>
      <c r="E448" s="110"/>
      <c r="F448" s="107" t="s">
        <v>1826</v>
      </c>
      <c r="G448" s="111">
        <v>35</v>
      </c>
      <c r="H448" s="107" t="s">
        <v>2036</v>
      </c>
      <c r="I448" s="217"/>
      <c r="J448" s="104"/>
      <c r="K448" s="101"/>
      <c r="L448" s="101"/>
    </row>
    <row r="449" spans="1:12" ht="127.5">
      <c r="A449" s="107"/>
      <c r="B449" s="107"/>
      <c r="C449" s="107" t="s">
        <v>2037</v>
      </c>
      <c r="D449" s="101"/>
      <c r="E449" s="110"/>
      <c r="F449" s="107" t="s">
        <v>1826</v>
      </c>
      <c r="G449" s="111">
        <v>10</v>
      </c>
      <c r="H449" s="107" t="s">
        <v>2038</v>
      </c>
      <c r="I449" s="217"/>
      <c r="J449" s="104"/>
      <c r="K449" s="101"/>
      <c r="L449" s="101"/>
    </row>
    <row r="450" spans="1:12" ht="114.75">
      <c r="A450" s="107"/>
      <c r="B450" s="107"/>
      <c r="C450" s="107" t="s">
        <v>2039</v>
      </c>
      <c r="D450" s="101"/>
      <c r="E450" s="110"/>
      <c r="F450" s="107" t="s">
        <v>1826</v>
      </c>
      <c r="G450" s="111">
        <v>3</v>
      </c>
      <c r="H450" s="107" t="s">
        <v>2040</v>
      </c>
      <c r="I450" s="217"/>
      <c r="J450" s="104"/>
      <c r="K450" s="101"/>
      <c r="L450" s="101"/>
    </row>
    <row r="451" spans="1:12" ht="127.5">
      <c r="A451" s="107"/>
      <c r="B451" s="107"/>
      <c r="C451" s="107" t="s">
        <v>2041</v>
      </c>
      <c r="D451" s="101"/>
      <c r="E451" s="110"/>
      <c r="F451" s="107" t="s">
        <v>1826</v>
      </c>
      <c r="G451" s="111">
        <v>1</v>
      </c>
      <c r="H451" s="107" t="s">
        <v>2042</v>
      </c>
      <c r="I451" s="217"/>
      <c r="J451" s="104"/>
      <c r="K451" s="101"/>
      <c r="L451" s="101"/>
    </row>
    <row r="452" spans="1:12" ht="132" customHeight="1">
      <c r="A452" s="107"/>
      <c r="B452" s="107"/>
      <c r="C452" s="107" t="s">
        <v>2043</v>
      </c>
      <c r="D452" s="101"/>
      <c r="E452" s="110"/>
      <c r="F452" s="107" t="s">
        <v>1826</v>
      </c>
      <c r="G452" s="111">
        <v>3</v>
      </c>
      <c r="H452" s="107" t="s">
        <v>2044</v>
      </c>
      <c r="I452" s="217"/>
      <c r="J452" s="104"/>
      <c r="K452" s="101"/>
      <c r="L452" s="101"/>
    </row>
    <row r="453" spans="1:12" ht="69" customHeight="1">
      <c r="A453" s="107"/>
      <c r="B453" s="107"/>
      <c r="C453" s="107" t="s">
        <v>2045</v>
      </c>
      <c r="D453" s="101"/>
      <c r="E453" s="110"/>
      <c r="F453" s="107" t="s">
        <v>1826</v>
      </c>
      <c r="G453" s="111">
        <v>8</v>
      </c>
      <c r="H453" s="107" t="s">
        <v>2046</v>
      </c>
      <c r="I453" s="217"/>
      <c r="J453" s="104"/>
      <c r="K453" s="101"/>
      <c r="L453" s="101"/>
    </row>
    <row r="454" spans="1:12" ht="64.5">
      <c r="A454" s="107"/>
      <c r="B454" s="107"/>
      <c r="C454" s="213" t="s">
        <v>2047</v>
      </c>
      <c r="D454" s="101"/>
      <c r="E454" s="110"/>
      <c r="F454" s="107" t="s">
        <v>1826</v>
      </c>
      <c r="G454" s="111">
        <v>5</v>
      </c>
      <c r="H454" s="107" t="s">
        <v>2048</v>
      </c>
      <c r="I454" s="217"/>
      <c r="J454" s="104"/>
      <c r="K454" s="101"/>
      <c r="L454" s="101"/>
    </row>
    <row r="455" spans="1:12" ht="127.5">
      <c r="A455" s="107"/>
      <c r="B455" s="107"/>
      <c r="C455" s="107" t="s">
        <v>2049</v>
      </c>
      <c r="D455" s="101"/>
      <c r="E455" s="110"/>
      <c r="F455" s="107" t="s">
        <v>1826</v>
      </c>
      <c r="G455" s="111">
        <v>23</v>
      </c>
      <c r="H455" s="107" t="s">
        <v>2050</v>
      </c>
      <c r="I455" s="217"/>
      <c r="J455" s="104"/>
      <c r="K455" s="101"/>
      <c r="L455" s="101"/>
    </row>
    <row r="456" spans="1:12" ht="128.25">
      <c r="A456" s="107"/>
      <c r="B456" s="107"/>
      <c r="C456" s="213" t="s">
        <v>2051</v>
      </c>
      <c r="D456" s="101"/>
      <c r="E456" s="110"/>
      <c r="F456" s="107" t="s">
        <v>1826</v>
      </c>
      <c r="G456" s="111">
        <v>2</v>
      </c>
      <c r="H456" s="112">
        <v>15236</v>
      </c>
      <c r="I456" s="217"/>
      <c r="J456" s="104"/>
      <c r="K456" s="101"/>
      <c r="L456" s="101"/>
    </row>
    <row r="457" spans="1:12" ht="114.75">
      <c r="A457" s="107"/>
      <c r="B457" s="107"/>
      <c r="C457" s="107" t="s">
        <v>2052</v>
      </c>
      <c r="D457" s="101"/>
      <c r="E457" s="110"/>
      <c r="F457" s="107" t="s">
        <v>1826</v>
      </c>
      <c r="G457" s="111">
        <v>1</v>
      </c>
      <c r="H457" s="107" t="s">
        <v>2053</v>
      </c>
      <c r="I457" s="217"/>
      <c r="J457" s="104"/>
      <c r="K457" s="101"/>
      <c r="L457" s="101"/>
    </row>
    <row r="458" spans="1:12" ht="127.5">
      <c r="A458" s="107"/>
      <c r="B458" s="107"/>
      <c r="C458" s="107" t="s">
        <v>2054</v>
      </c>
      <c r="D458" s="101"/>
      <c r="E458" s="110"/>
      <c r="F458" s="107" t="s">
        <v>1826</v>
      </c>
      <c r="G458" s="111">
        <v>2</v>
      </c>
      <c r="H458" s="107" t="s">
        <v>2055</v>
      </c>
      <c r="I458" s="217"/>
      <c r="J458" s="104"/>
      <c r="K458" s="101"/>
      <c r="L458" s="101"/>
    </row>
    <row r="459" spans="1:12" ht="127.5">
      <c r="A459" s="107"/>
      <c r="B459" s="107"/>
      <c r="C459" s="107" t="s">
        <v>2056</v>
      </c>
      <c r="D459" s="101"/>
      <c r="E459" s="110"/>
      <c r="F459" s="107" t="s">
        <v>1826</v>
      </c>
      <c r="G459" s="111">
        <v>3</v>
      </c>
      <c r="H459" s="107" t="s">
        <v>2057</v>
      </c>
      <c r="I459" s="217"/>
      <c r="J459" s="104"/>
      <c r="K459" s="101"/>
      <c r="L459" s="101"/>
    </row>
    <row r="460" spans="1:12" ht="38.25">
      <c r="A460" s="107"/>
      <c r="B460" s="107"/>
      <c r="C460" s="107" t="s">
        <v>2058</v>
      </c>
      <c r="D460" s="101"/>
      <c r="E460" s="110"/>
      <c r="F460" s="107" t="s">
        <v>1826</v>
      </c>
      <c r="G460" s="111">
        <v>1</v>
      </c>
      <c r="H460" s="107" t="s">
        <v>2059</v>
      </c>
      <c r="I460" s="217"/>
      <c r="J460" s="104"/>
      <c r="K460" s="101"/>
      <c r="L460" s="101"/>
    </row>
    <row r="461" spans="1:12" ht="25.5">
      <c r="A461" s="107"/>
      <c r="B461" s="107"/>
      <c r="C461" s="107" t="s">
        <v>2060</v>
      </c>
      <c r="D461" s="101"/>
      <c r="E461" s="110"/>
      <c r="F461" s="107" t="s">
        <v>1826</v>
      </c>
      <c r="G461" s="111">
        <v>28</v>
      </c>
      <c r="H461" s="107" t="s">
        <v>2061</v>
      </c>
      <c r="I461" s="217"/>
      <c r="J461" s="104"/>
      <c r="K461" s="101"/>
      <c r="L461" s="101"/>
    </row>
    <row r="462" spans="1:12">
      <c r="A462" s="107"/>
      <c r="B462" s="107"/>
      <c r="C462" s="107" t="s">
        <v>2062</v>
      </c>
      <c r="D462" s="101"/>
      <c r="E462" s="110"/>
      <c r="F462" s="107"/>
      <c r="G462" s="111"/>
      <c r="H462" s="107" t="s">
        <v>2063</v>
      </c>
      <c r="I462" s="217"/>
      <c r="J462" s="104"/>
      <c r="K462" s="101"/>
      <c r="L462" s="101"/>
    </row>
    <row r="463" spans="1:12" ht="39">
      <c r="A463" s="107"/>
      <c r="B463" s="107"/>
      <c r="C463" s="213" t="s">
        <v>2064</v>
      </c>
      <c r="D463" s="101"/>
      <c r="E463" s="110"/>
      <c r="F463" s="107" t="s">
        <v>1826</v>
      </c>
      <c r="G463" s="111">
        <v>2</v>
      </c>
      <c r="H463" s="107" t="s">
        <v>2065</v>
      </c>
      <c r="I463" s="217"/>
      <c r="J463" s="104"/>
      <c r="K463" s="101"/>
      <c r="L463" s="101"/>
    </row>
    <row r="464" spans="1:12" ht="128.25">
      <c r="A464" s="107"/>
      <c r="B464" s="107"/>
      <c r="C464" s="213" t="s">
        <v>2027</v>
      </c>
      <c r="D464" s="101"/>
      <c r="E464" s="110"/>
      <c r="F464" s="107" t="s">
        <v>1463</v>
      </c>
      <c r="G464" s="111">
        <v>3.5350000000000001</v>
      </c>
      <c r="H464" s="112">
        <v>115530</v>
      </c>
      <c r="I464" s="217"/>
      <c r="J464" s="104"/>
      <c r="K464" s="101"/>
      <c r="L464" s="101"/>
    </row>
    <row r="465" spans="1:12" ht="114.75">
      <c r="A465" s="107"/>
      <c r="B465" s="107"/>
      <c r="C465" s="107" t="s">
        <v>2066</v>
      </c>
      <c r="D465" s="101"/>
      <c r="E465" s="110"/>
      <c r="F465" s="107" t="s">
        <v>1463</v>
      </c>
      <c r="G465" s="111">
        <v>7.07</v>
      </c>
      <c r="H465" s="107" t="s">
        <v>2067</v>
      </c>
      <c r="I465" s="217"/>
      <c r="J465" s="104"/>
      <c r="K465" s="101"/>
      <c r="L465" s="101"/>
    </row>
    <row r="466" spans="1:12" ht="114.75">
      <c r="A466" s="107"/>
      <c r="B466" s="107"/>
      <c r="C466" s="107" t="s">
        <v>2068</v>
      </c>
      <c r="D466" s="101"/>
      <c r="E466" s="110"/>
      <c r="F466" s="107" t="s">
        <v>1463</v>
      </c>
      <c r="G466" s="111">
        <v>1.6060000000000001</v>
      </c>
      <c r="H466" s="112">
        <v>10825</v>
      </c>
      <c r="I466" s="217"/>
      <c r="J466" s="104"/>
      <c r="K466" s="101"/>
      <c r="L466" s="101"/>
    </row>
    <row r="467" spans="1:12" ht="127.5">
      <c r="A467" s="107"/>
      <c r="B467" s="107"/>
      <c r="C467" s="107" t="s">
        <v>2069</v>
      </c>
      <c r="D467" s="101"/>
      <c r="E467" s="110"/>
      <c r="F467" s="107" t="s">
        <v>1463</v>
      </c>
      <c r="G467" s="111">
        <v>7</v>
      </c>
      <c r="H467" s="107" t="s">
        <v>2070</v>
      </c>
      <c r="I467" s="217"/>
      <c r="J467" s="104"/>
      <c r="K467" s="101"/>
      <c r="L467" s="101"/>
    </row>
    <row r="468" spans="1:12" ht="128.25">
      <c r="A468" s="107"/>
      <c r="B468" s="107"/>
      <c r="C468" s="213" t="s">
        <v>2071</v>
      </c>
      <c r="D468" s="101"/>
      <c r="E468" s="110"/>
      <c r="F468" s="107" t="s">
        <v>1826</v>
      </c>
      <c r="G468" s="111">
        <v>5</v>
      </c>
      <c r="H468" s="107" t="s">
        <v>2072</v>
      </c>
      <c r="I468" s="217"/>
      <c r="J468" s="104"/>
      <c r="K468" s="101"/>
      <c r="L468" s="101"/>
    </row>
    <row r="469" spans="1:12" ht="127.5">
      <c r="A469" s="107"/>
      <c r="B469" s="107"/>
      <c r="C469" s="107" t="s">
        <v>2073</v>
      </c>
      <c r="D469" s="101"/>
      <c r="E469" s="110"/>
      <c r="F469" s="107" t="s">
        <v>1826</v>
      </c>
      <c r="G469" s="111">
        <v>2</v>
      </c>
      <c r="H469" s="112">
        <v>12598</v>
      </c>
      <c r="I469" s="217"/>
      <c r="J469" s="104"/>
      <c r="K469" s="101"/>
      <c r="L469" s="101"/>
    </row>
    <row r="470" spans="1:12" ht="128.25">
      <c r="A470" s="107"/>
      <c r="B470" s="107"/>
      <c r="C470" s="213" t="s">
        <v>2033</v>
      </c>
      <c r="D470" s="101"/>
      <c r="E470" s="110"/>
      <c r="F470" s="107" t="s">
        <v>1463</v>
      </c>
      <c r="G470" s="111">
        <v>12.8</v>
      </c>
      <c r="H470" s="107" t="s">
        <v>2074</v>
      </c>
      <c r="I470" s="217"/>
      <c r="J470" s="104"/>
      <c r="K470" s="101"/>
      <c r="L470" s="101"/>
    </row>
    <row r="471" spans="1:12" ht="38.25">
      <c r="A471" s="107"/>
      <c r="B471" s="107"/>
      <c r="C471" s="107" t="s">
        <v>2075</v>
      </c>
      <c r="D471" s="101"/>
      <c r="E471" s="110"/>
      <c r="F471" s="107" t="s">
        <v>2076</v>
      </c>
      <c r="G471" s="111">
        <v>40</v>
      </c>
      <c r="H471" s="112">
        <v>57300</v>
      </c>
      <c r="I471" s="217"/>
      <c r="J471" s="104"/>
      <c r="K471" s="101"/>
      <c r="L471" s="101"/>
    </row>
    <row r="472" spans="1:12" ht="140.25">
      <c r="A472" s="107"/>
      <c r="B472" s="107"/>
      <c r="C472" s="107" t="s">
        <v>2077</v>
      </c>
      <c r="D472" s="101"/>
      <c r="E472" s="110"/>
      <c r="F472" s="107" t="s">
        <v>1826</v>
      </c>
      <c r="G472" s="111">
        <v>1</v>
      </c>
      <c r="H472" s="112">
        <v>72581.2</v>
      </c>
      <c r="I472" s="217"/>
      <c r="J472" s="104"/>
      <c r="K472" s="101"/>
      <c r="L472" s="101"/>
    </row>
    <row r="473" spans="1:12">
      <c r="A473" s="107"/>
      <c r="B473" s="107"/>
      <c r="C473" s="107" t="s">
        <v>2078</v>
      </c>
      <c r="D473" s="101"/>
      <c r="E473" s="110"/>
      <c r="F473" s="107"/>
      <c r="G473" s="111"/>
      <c r="H473" s="107" t="s">
        <v>2079</v>
      </c>
      <c r="I473" s="217"/>
      <c r="J473" s="104"/>
      <c r="K473" s="101"/>
      <c r="L473" s="101"/>
    </row>
    <row r="474" spans="1:12" ht="102.75">
      <c r="A474" s="107"/>
      <c r="B474" s="107"/>
      <c r="C474" s="213" t="s">
        <v>2080</v>
      </c>
      <c r="D474" s="101"/>
      <c r="E474" s="110"/>
      <c r="F474" s="107" t="s">
        <v>2081</v>
      </c>
      <c r="G474" s="111">
        <v>128.9</v>
      </c>
      <c r="H474" s="107" t="s">
        <v>2082</v>
      </c>
      <c r="I474" s="217"/>
      <c r="J474" s="104"/>
      <c r="K474" s="101"/>
      <c r="L474" s="101"/>
    </row>
    <row r="475" spans="1:12" ht="38.25">
      <c r="A475" s="107"/>
      <c r="B475" s="107"/>
      <c r="C475" s="107" t="s">
        <v>2075</v>
      </c>
      <c r="D475" s="101"/>
      <c r="E475" s="110"/>
      <c r="F475" s="107" t="s">
        <v>2076</v>
      </c>
      <c r="G475" s="111">
        <v>37.67</v>
      </c>
      <c r="H475" s="112">
        <v>15230</v>
      </c>
      <c r="I475" s="217"/>
      <c r="J475" s="104"/>
      <c r="K475" s="101"/>
      <c r="L475" s="101"/>
    </row>
    <row r="476" spans="1:12" ht="26.25">
      <c r="A476" s="107"/>
      <c r="B476" s="107"/>
      <c r="C476" s="213" t="s">
        <v>2083</v>
      </c>
      <c r="D476" s="101"/>
      <c r="E476" s="110"/>
      <c r="F476" s="107" t="s">
        <v>2076</v>
      </c>
      <c r="G476" s="111">
        <v>1.36</v>
      </c>
      <c r="H476" s="112">
        <v>10970</v>
      </c>
      <c r="I476" s="217"/>
      <c r="J476" s="104"/>
      <c r="K476" s="101"/>
      <c r="L476" s="101"/>
    </row>
    <row r="477" spans="1:12">
      <c r="A477" s="107"/>
      <c r="B477" s="107"/>
      <c r="C477" s="107" t="s">
        <v>2084</v>
      </c>
      <c r="D477" s="101"/>
      <c r="E477" s="110"/>
      <c r="F477" s="107"/>
      <c r="G477" s="111"/>
      <c r="H477" s="107" t="s">
        <v>2085</v>
      </c>
      <c r="I477" s="217"/>
      <c r="J477" s="104"/>
      <c r="K477" s="101"/>
      <c r="L477" s="101"/>
    </row>
    <row r="478" spans="1:12" ht="39">
      <c r="A478" s="107"/>
      <c r="B478" s="107"/>
      <c r="C478" s="213" t="s">
        <v>2086</v>
      </c>
      <c r="D478" s="101"/>
      <c r="E478" s="110"/>
      <c r="F478" s="107" t="s">
        <v>1826</v>
      </c>
      <c r="G478" s="111">
        <v>1</v>
      </c>
      <c r="H478" s="112">
        <v>6200</v>
      </c>
      <c r="I478" s="217"/>
      <c r="J478" s="104"/>
      <c r="K478" s="101"/>
      <c r="L478" s="101"/>
    </row>
    <row r="479" spans="1:12" ht="102">
      <c r="A479" s="107"/>
      <c r="B479" s="107"/>
      <c r="C479" s="107" t="s">
        <v>2087</v>
      </c>
      <c r="D479" s="101"/>
      <c r="E479" s="110"/>
      <c r="F479" s="107" t="s">
        <v>2088</v>
      </c>
      <c r="G479" s="111">
        <v>1</v>
      </c>
      <c r="H479" s="107" t="s">
        <v>2089</v>
      </c>
      <c r="I479" s="217"/>
      <c r="J479" s="104"/>
      <c r="K479" s="101"/>
      <c r="L479" s="101"/>
    </row>
    <row r="480" spans="1:12" ht="90">
      <c r="A480" s="107"/>
      <c r="B480" s="107"/>
      <c r="C480" s="213" t="s">
        <v>2090</v>
      </c>
      <c r="D480" s="101"/>
      <c r="E480" s="110"/>
      <c r="F480" s="107" t="s">
        <v>1463</v>
      </c>
      <c r="G480" s="111">
        <v>21</v>
      </c>
      <c r="H480" s="107" t="s">
        <v>2091</v>
      </c>
      <c r="I480" s="217"/>
      <c r="J480" s="104"/>
      <c r="K480" s="101"/>
      <c r="L480" s="101"/>
    </row>
    <row r="481" spans="1:12" ht="51">
      <c r="A481" s="107"/>
      <c r="B481" s="107"/>
      <c r="C481" s="107" t="s">
        <v>2092</v>
      </c>
      <c r="D481" s="101"/>
      <c r="E481" s="110"/>
      <c r="F481" s="107" t="s">
        <v>1463</v>
      </c>
      <c r="G481" s="111">
        <v>21</v>
      </c>
      <c r="H481" s="107" t="s">
        <v>2093</v>
      </c>
      <c r="I481" s="217"/>
      <c r="J481" s="104"/>
      <c r="K481" s="101"/>
      <c r="L481" s="101"/>
    </row>
    <row r="482" spans="1:12" ht="51.75">
      <c r="A482" s="107"/>
      <c r="B482" s="107"/>
      <c r="C482" s="213" t="s">
        <v>2094</v>
      </c>
      <c r="D482" s="101"/>
      <c r="E482" s="110"/>
      <c r="F482" s="107" t="s">
        <v>1463</v>
      </c>
      <c r="G482" s="111">
        <v>10</v>
      </c>
      <c r="H482" s="107" t="s">
        <v>2095</v>
      </c>
      <c r="I482" s="217"/>
      <c r="J482" s="104"/>
      <c r="K482" s="101"/>
      <c r="L482" s="101"/>
    </row>
    <row r="483" spans="1:12">
      <c r="A483" s="107"/>
      <c r="B483" s="107"/>
      <c r="C483" s="107" t="s">
        <v>2096</v>
      </c>
      <c r="D483" s="101"/>
      <c r="E483" s="110"/>
      <c r="F483" s="107" t="s">
        <v>1463</v>
      </c>
      <c r="G483" s="111">
        <v>40</v>
      </c>
      <c r="H483" s="112">
        <v>3720</v>
      </c>
      <c r="I483" s="217"/>
      <c r="J483" s="104"/>
      <c r="K483" s="101"/>
      <c r="L483" s="101"/>
    </row>
    <row r="484" spans="1:12" ht="77.25">
      <c r="A484" s="107"/>
      <c r="B484" s="107"/>
      <c r="C484" s="213" t="s">
        <v>2097</v>
      </c>
      <c r="D484" s="101"/>
      <c r="E484" s="110"/>
      <c r="F484" s="107" t="s">
        <v>2088</v>
      </c>
      <c r="G484" s="111">
        <v>2</v>
      </c>
      <c r="H484" s="112">
        <v>34458</v>
      </c>
      <c r="I484" s="217"/>
      <c r="J484" s="104"/>
      <c r="K484" s="101"/>
      <c r="L484" s="101"/>
    </row>
    <row r="485" spans="1:12" ht="25.5">
      <c r="A485" s="107"/>
      <c r="B485" s="107"/>
      <c r="C485" s="107" t="s">
        <v>2098</v>
      </c>
      <c r="D485" s="101"/>
      <c r="E485" s="110"/>
      <c r="F485" s="107" t="s">
        <v>2088</v>
      </c>
      <c r="G485" s="111">
        <v>1</v>
      </c>
      <c r="H485" s="107" t="s">
        <v>2099</v>
      </c>
      <c r="I485" s="217"/>
      <c r="J485" s="104"/>
      <c r="K485" s="101"/>
      <c r="L485" s="101"/>
    </row>
    <row r="486" spans="1:12" ht="26.25">
      <c r="A486" s="107"/>
      <c r="B486" s="107"/>
      <c r="C486" s="213" t="s">
        <v>2100</v>
      </c>
      <c r="D486" s="101"/>
      <c r="E486" s="110"/>
      <c r="F486" s="107" t="s">
        <v>2101</v>
      </c>
      <c r="G486" s="111">
        <v>1</v>
      </c>
      <c r="H486" s="107" t="s">
        <v>2102</v>
      </c>
      <c r="I486" s="217"/>
      <c r="J486" s="104"/>
      <c r="K486" s="101"/>
      <c r="L486" s="101"/>
    </row>
    <row r="487" spans="1:12" ht="38.25">
      <c r="A487" s="107"/>
      <c r="B487" s="107"/>
      <c r="C487" s="107" t="s">
        <v>2103</v>
      </c>
      <c r="D487" s="101"/>
      <c r="E487" s="110"/>
      <c r="F487" s="107" t="s">
        <v>2088</v>
      </c>
      <c r="G487" s="111">
        <v>1</v>
      </c>
      <c r="H487" s="107" t="s">
        <v>2104</v>
      </c>
      <c r="I487" s="217"/>
      <c r="J487" s="104"/>
      <c r="K487" s="101"/>
      <c r="L487" s="101"/>
    </row>
    <row r="488" spans="1:12">
      <c r="A488" s="107"/>
      <c r="B488" s="107"/>
      <c r="C488" s="107"/>
      <c r="D488" s="101"/>
      <c r="E488" s="110"/>
      <c r="F488" s="107"/>
      <c r="G488" s="219"/>
      <c r="H488" s="107"/>
      <c r="I488" s="104"/>
      <c r="J488" s="104"/>
      <c r="K488" s="101"/>
      <c r="L488" s="101"/>
    </row>
    <row r="489" spans="1:12" ht="64.5">
      <c r="A489" s="101">
        <v>88</v>
      </c>
      <c r="B489" s="101" t="s">
        <v>2105</v>
      </c>
      <c r="C489" s="212" t="s">
        <v>2106</v>
      </c>
      <c r="D489" s="220" t="s">
        <v>2107</v>
      </c>
      <c r="E489" s="108">
        <v>2016</v>
      </c>
      <c r="F489" s="101" t="s">
        <v>1463</v>
      </c>
      <c r="G489" s="221">
        <v>293.5</v>
      </c>
      <c r="H489" s="101"/>
      <c r="I489" s="222" t="s">
        <v>2108</v>
      </c>
      <c r="J489" s="222" t="s">
        <v>2108</v>
      </c>
      <c r="K489" s="220" t="s">
        <v>2109</v>
      </c>
      <c r="L489" s="220"/>
    </row>
    <row r="490" spans="1:12">
      <c r="A490" s="107"/>
      <c r="B490" s="107"/>
      <c r="C490" s="223" t="s">
        <v>1753</v>
      </c>
      <c r="D490" s="101"/>
      <c r="E490" s="110"/>
      <c r="F490" s="107"/>
      <c r="G490" s="224"/>
      <c r="H490" s="107"/>
      <c r="I490" s="104"/>
      <c r="J490" s="104"/>
      <c r="K490" s="101"/>
      <c r="L490" s="101"/>
    </row>
    <row r="491" spans="1:12" ht="64.5">
      <c r="A491" s="107"/>
      <c r="B491" s="107"/>
      <c r="C491" s="225" t="s">
        <v>2110</v>
      </c>
      <c r="D491" s="101"/>
      <c r="E491" s="110"/>
      <c r="F491" s="107"/>
      <c r="G491" s="226">
        <v>40</v>
      </c>
      <c r="H491" s="107"/>
      <c r="I491" s="104"/>
      <c r="J491" s="104"/>
      <c r="K491" s="101"/>
      <c r="L491" s="101"/>
    </row>
    <row r="492" spans="1:12" ht="64.5">
      <c r="A492" s="107"/>
      <c r="B492" s="107"/>
      <c r="C492" s="225" t="s">
        <v>2111</v>
      </c>
      <c r="D492" s="101"/>
      <c r="E492" s="110"/>
      <c r="F492" s="107"/>
      <c r="G492" s="226">
        <v>253</v>
      </c>
      <c r="H492" s="107"/>
      <c r="I492" s="104"/>
      <c r="J492" s="104"/>
      <c r="K492" s="101"/>
      <c r="L492" s="101"/>
    </row>
    <row r="493" spans="1:12" ht="64.5">
      <c r="A493" s="107"/>
      <c r="B493" s="107"/>
      <c r="C493" s="225" t="s">
        <v>2112</v>
      </c>
      <c r="D493" s="101"/>
      <c r="E493" s="110"/>
      <c r="F493" s="107"/>
      <c r="G493" s="226">
        <v>0.5</v>
      </c>
      <c r="H493" s="107"/>
      <c r="I493" s="104"/>
      <c r="J493" s="104"/>
      <c r="K493" s="101"/>
      <c r="L493" s="101"/>
    </row>
    <row r="494" spans="1:12">
      <c r="A494" s="107"/>
      <c r="B494" s="107"/>
      <c r="C494" s="227" t="s">
        <v>2113</v>
      </c>
      <c r="D494" s="101"/>
      <c r="E494" s="110"/>
      <c r="F494" s="107"/>
      <c r="G494" s="226">
        <v>3</v>
      </c>
      <c r="H494" s="227"/>
      <c r="I494" s="104"/>
      <c r="J494" s="104"/>
      <c r="K494" s="101"/>
      <c r="L494" s="101"/>
    </row>
    <row r="495" spans="1:12" ht="128.25">
      <c r="A495" s="107"/>
      <c r="B495" s="107"/>
      <c r="C495" s="225" t="s">
        <v>1813</v>
      </c>
      <c r="D495" s="101"/>
      <c r="E495" s="110"/>
      <c r="F495" s="107"/>
      <c r="G495" s="226">
        <v>3</v>
      </c>
      <c r="H495" s="227"/>
      <c r="I495" s="104"/>
      <c r="J495" s="104"/>
      <c r="K495" s="101"/>
      <c r="L495" s="101"/>
    </row>
    <row r="496" spans="1:12" ht="127.5">
      <c r="A496" s="107"/>
      <c r="B496" s="107"/>
      <c r="C496" s="223" t="s">
        <v>2114</v>
      </c>
      <c r="D496" s="101"/>
      <c r="E496" s="110"/>
      <c r="F496" s="107"/>
      <c r="G496" s="226">
        <v>28</v>
      </c>
      <c r="H496" s="227"/>
      <c r="I496" s="104"/>
      <c r="J496" s="104"/>
      <c r="K496" s="101"/>
      <c r="L496" s="101"/>
    </row>
    <row r="497" spans="1:12" ht="127.5">
      <c r="A497" s="107"/>
      <c r="B497" s="107"/>
      <c r="C497" s="228" t="s">
        <v>2115</v>
      </c>
      <c r="D497" s="101"/>
      <c r="E497" s="110"/>
      <c r="F497" s="107"/>
      <c r="G497" s="226">
        <v>4</v>
      </c>
      <c r="H497" s="227"/>
      <c r="I497" s="104"/>
      <c r="J497" s="104"/>
      <c r="K497" s="101"/>
      <c r="L497" s="101"/>
    </row>
    <row r="498" spans="1:12" ht="114.75">
      <c r="A498" s="107"/>
      <c r="B498" s="107"/>
      <c r="C498" s="223" t="s">
        <v>2116</v>
      </c>
      <c r="D498" s="101"/>
      <c r="E498" s="110"/>
      <c r="F498" s="107"/>
      <c r="G498" s="226">
        <v>1</v>
      </c>
      <c r="H498" s="227"/>
      <c r="I498" s="104"/>
      <c r="J498" s="104"/>
      <c r="K498" s="101"/>
      <c r="L498" s="101"/>
    </row>
    <row r="499" spans="1:12" ht="38.25">
      <c r="A499" s="107"/>
      <c r="B499" s="107"/>
      <c r="C499" s="223" t="s">
        <v>2117</v>
      </c>
      <c r="D499" s="101"/>
      <c r="E499" s="110"/>
      <c r="F499" s="101"/>
      <c r="G499" s="229">
        <v>12.8</v>
      </c>
      <c r="H499" s="107"/>
      <c r="I499" s="104"/>
      <c r="J499" s="104"/>
      <c r="K499" s="101"/>
      <c r="L499" s="101"/>
    </row>
    <row r="500" spans="1:12" ht="38.25">
      <c r="A500" s="107"/>
      <c r="B500" s="107"/>
      <c r="C500" s="223" t="s">
        <v>2118</v>
      </c>
      <c r="D500" s="101"/>
      <c r="E500" s="110"/>
      <c r="F500" s="107"/>
      <c r="G500" s="229">
        <v>55.8</v>
      </c>
      <c r="H500" s="107"/>
      <c r="I500" s="104"/>
      <c r="J500" s="104"/>
      <c r="K500" s="101"/>
      <c r="L500" s="101"/>
    </row>
    <row r="501" spans="1:12" ht="38.25">
      <c r="A501" s="107"/>
      <c r="B501" s="107"/>
      <c r="C501" s="223" t="s">
        <v>2119</v>
      </c>
      <c r="D501" s="107"/>
      <c r="E501" s="110"/>
      <c r="F501" s="101"/>
      <c r="G501" s="229">
        <v>123.2</v>
      </c>
      <c r="H501" s="107"/>
      <c r="I501" s="107"/>
      <c r="J501" s="107"/>
      <c r="K501" s="107"/>
      <c r="L501" s="107"/>
    </row>
    <row r="502" spans="1:12" ht="38.25">
      <c r="A502" s="107"/>
      <c r="B502" s="107"/>
      <c r="C502" s="223" t="s">
        <v>2120</v>
      </c>
      <c r="D502" s="101"/>
      <c r="E502" s="110"/>
      <c r="F502" s="107"/>
      <c r="G502" s="229">
        <v>1.3</v>
      </c>
      <c r="H502" s="107"/>
      <c r="I502" s="104"/>
      <c r="J502" s="104"/>
      <c r="K502" s="101"/>
      <c r="L502" s="101"/>
    </row>
    <row r="503" spans="1:12" ht="128.25">
      <c r="A503" s="107"/>
      <c r="B503" s="107"/>
      <c r="C503" s="225" t="s">
        <v>2121</v>
      </c>
      <c r="D503" s="101"/>
      <c r="E503" s="110"/>
      <c r="F503" s="230" t="s">
        <v>1463</v>
      </c>
      <c r="G503" s="226">
        <v>12</v>
      </c>
      <c r="H503" s="107"/>
      <c r="I503" s="104"/>
      <c r="J503" s="104"/>
      <c r="K503" s="101"/>
      <c r="L503" s="101"/>
    </row>
    <row r="504" spans="1:12" ht="197.25" customHeight="1">
      <c r="A504" s="101">
        <v>89</v>
      </c>
      <c r="B504" s="101" t="s">
        <v>2122</v>
      </c>
      <c r="C504" s="220" t="s">
        <v>2123</v>
      </c>
      <c r="D504" s="101" t="s">
        <v>2124</v>
      </c>
      <c r="E504" s="108">
        <v>2018</v>
      </c>
      <c r="F504" s="231" t="s">
        <v>1826</v>
      </c>
      <c r="G504" s="221">
        <v>5665</v>
      </c>
      <c r="H504" s="101" t="s">
        <v>1507</v>
      </c>
      <c r="I504" s="104">
        <v>57555135.549999997</v>
      </c>
      <c r="J504" s="104">
        <v>57555135.549999997</v>
      </c>
      <c r="K504" s="101" t="s">
        <v>2125</v>
      </c>
      <c r="L504" s="101" t="s">
        <v>2126</v>
      </c>
    </row>
    <row r="505" spans="1:12" ht="114.75">
      <c r="A505" s="107"/>
      <c r="B505" s="107"/>
      <c r="C505" s="223" t="s">
        <v>2127</v>
      </c>
      <c r="D505" s="101"/>
      <c r="E505" s="110"/>
      <c r="F505" s="230" t="s">
        <v>1463</v>
      </c>
      <c r="G505" s="224">
        <v>92</v>
      </c>
      <c r="H505" s="107"/>
      <c r="I505" s="230">
        <v>893537.12</v>
      </c>
      <c r="J505" s="104"/>
      <c r="K505" s="101"/>
      <c r="L505" s="101"/>
    </row>
    <row r="506" spans="1:12" ht="115.5">
      <c r="A506" s="107"/>
      <c r="B506" s="107"/>
      <c r="C506" s="225" t="s">
        <v>2128</v>
      </c>
      <c r="D506" s="101"/>
      <c r="E506" s="110"/>
      <c r="F506" s="230" t="s">
        <v>1463</v>
      </c>
      <c r="G506" s="224">
        <v>490</v>
      </c>
      <c r="H506" s="107"/>
      <c r="I506" s="230">
        <v>4759056.4000000004</v>
      </c>
      <c r="J506" s="104"/>
      <c r="K506" s="101"/>
      <c r="L506" s="101"/>
    </row>
    <row r="507" spans="1:12" ht="140.25">
      <c r="A507" s="107"/>
      <c r="B507" s="107"/>
      <c r="C507" s="223" t="s">
        <v>2129</v>
      </c>
      <c r="D507" s="101"/>
      <c r="E507" s="110"/>
      <c r="F507" s="230" t="s">
        <v>1463</v>
      </c>
      <c r="G507" s="224">
        <v>459</v>
      </c>
      <c r="H507" s="107"/>
      <c r="I507" s="230">
        <v>4457973.24</v>
      </c>
      <c r="J507" s="104"/>
      <c r="K507" s="101"/>
      <c r="L507" s="101"/>
    </row>
    <row r="508" spans="1:12" ht="90">
      <c r="A508" s="107"/>
      <c r="B508" s="107"/>
      <c r="C508" s="225" t="s">
        <v>2130</v>
      </c>
      <c r="D508" s="101"/>
      <c r="E508" s="110"/>
      <c r="F508" s="230" t="s">
        <v>1826</v>
      </c>
      <c r="G508" s="111">
        <v>2</v>
      </c>
      <c r="H508" s="227"/>
      <c r="I508" s="230">
        <v>1120</v>
      </c>
      <c r="J508" s="104"/>
      <c r="K508" s="101"/>
      <c r="L508" s="101"/>
    </row>
    <row r="509" spans="1:12" ht="76.5">
      <c r="A509" s="107"/>
      <c r="B509" s="107"/>
      <c r="C509" s="223" t="s">
        <v>2131</v>
      </c>
      <c r="D509" s="101"/>
      <c r="E509" s="110"/>
      <c r="F509" s="230" t="s">
        <v>1826</v>
      </c>
      <c r="G509" s="111">
        <v>4</v>
      </c>
      <c r="H509" s="227"/>
      <c r="I509" s="230">
        <v>2240</v>
      </c>
      <c r="J509" s="104"/>
      <c r="K509" s="101"/>
      <c r="L509" s="101"/>
    </row>
    <row r="510" spans="1:12" ht="77.25">
      <c r="A510" s="107"/>
      <c r="B510" s="107"/>
      <c r="C510" s="225" t="s">
        <v>2132</v>
      </c>
      <c r="D510" s="101"/>
      <c r="E510" s="110"/>
      <c r="F510" s="230" t="s">
        <v>1826</v>
      </c>
      <c r="G510" s="111">
        <v>4</v>
      </c>
      <c r="H510" s="227"/>
      <c r="I510" s="230">
        <v>2240</v>
      </c>
      <c r="J510" s="104"/>
      <c r="K510" s="101"/>
      <c r="L510" s="101"/>
    </row>
    <row r="511" spans="1:12" ht="76.5">
      <c r="A511" s="107"/>
      <c r="B511" s="107"/>
      <c r="C511" s="223" t="s">
        <v>2133</v>
      </c>
      <c r="D511" s="101"/>
      <c r="E511" s="110"/>
      <c r="F511" s="230" t="s">
        <v>1826</v>
      </c>
      <c r="G511" s="111">
        <v>12</v>
      </c>
      <c r="H511" s="227"/>
      <c r="I511" s="230">
        <v>6720</v>
      </c>
      <c r="J511" s="104"/>
      <c r="K511" s="101"/>
      <c r="L511" s="101"/>
    </row>
    <row r="512" spans="1:12" ht="77.25">
      <c r="A512" s="107"/>
      <c r="B512" s="107"/>
      <c r="C512" s="225" t="s">
        <v>2134</v>
      </c>
      <c r="D512" s="101"/>
      <c r="E512" s="110"/>
      <c r="F512" s="230" t="s">
        <v>1826</v>
      </c>
      <c r="G512" s="111">
        <v>8</v>
      </c>
      <c r="H512" s="227"/>
      <c r="I512" s="230">
        <v>4480</v>
      </c>
      <c r="J512" s="104"/>
      <c r="K512" s="101"/>
      <c r="L512" s="101"/>
    </row>
    <row r="513" spans="1:12" ht="127.5">
      <c r="A513" s="107"/>
      <c r="B513" s="107"/>
      <c r="C513" s="223" t="s">
        <v>1813</v>
      </c>
      <c r="D513" s="101"/>
      <c r="E513" s="110"/>
      <c r="F513" s="230" t="s">
        <v>1826</v>
      </c>
      <c r="G513" s="111">
        <v>12</v>
      </c>
      <c r="H513" s="227"/>
      <c r="I513" s="230">
        <v>6720</v>
      </c>
      <c r="J513" s="104"/>
      <c r="K513" s="101"/>
      <c r="L513" s="101"/>
    </row>
    <row r="514" spans="1:12" ht="127.5">
      <c r="A514" s="107"/>
      <c r="B514" s="107"/>
      <c r="C514" s="223" t="s">
        <v>2135</v>
      </c>
      <c r="D514" s="101"/>
      <c r="E514" s="110"/>
      <c r="F514" s="230" t="s">
        <v>1826</v>
      </c>
      <c r="G514" s="111">
        <v>36</v>
      </c>
      <c r="H514" s="232"/>
      <c r="I514" s="230">
        <v>20160</v>
      </c>
      <c r="J514" s="104"/>
      <c r="K514" s="101"/>
      <c r="L514" s="101"/>
    </row>
    <row r="515" spans="1:12" ht="115.5">
      <c r="A515" s="107"/>
      <c r="B515" s="107"/>
      <c r="C515" s="225" t="s">
        <v>2136</v>
      </c>
      <c r="D515" s="101"/>
      <c r="E515" s="110"/>
      <c r="F515" s="230" t="s">
        <v>1826</v>
      </c>
      <c r="G515" s="111">
        <v>8</v>
      </c>
      <c r="H515" s="232"/>
      <c r="I515" s="230">
        <v>4480</v>
      </c>
      <c r="J515" s="104"/>
      <c r="K515" s="101"/>
      <c r="L515" s="101"/>
    </row>
    <row r="516" spans="1:12" ht="115.5">
      <c r="A516" s="107"/>
      <c r="B516" s="107"/>
      <c r="C516" s="225" t="s">
        <v>2137</v>
      </c>
      <c r="D516" s="101"/>
      <c r="E516" s="110"/>
      <c r="F516" s="230" t="s">
        <v>1826</v>
      </c>
      <c r="G516" s="111">
        <v>4</v>
      </c>
      <c r="H516" s="232"/>
      <c r="I516" s="230">
        <v>2240</v>
      </c>
      <c r="J516" s="104"/>
      <c r="K516" s="101"/>
      <c r="L516" s="101"/>
    </row>
    <row r="517" spans="1:12" ht="38.25">
      <c r="A517" s="107"/>
      <c r="B517" s="107"/>
      <c r="C517" s="223" t="s">
        <v>2138</v>
      </c>
      <c r="D517" s="101"/>
      <c r="E517" s="110"/>
      <c r="F517" s="230" t="s">
        <v>1826</v>
      </c>
      <c r="G517" s="111">
        <v>1</v>
      </c>
      <c r="H517" s="232"/>
      <c r="I517" s="230">
        <v>12650</v>
      </c>
      <c r="J517" s="104"/>
      <c r="K517" s="101"/>
      <c r="L517" s="101"/>
    </row>
    <row r="518" spans="1:12" ht="38.25">
      <c r="A518" s="107"/>
      <c r="B518" s="107"/>
      <c r="C518" s="223" t="s">
        <v>2139</v>
      </c>
      <c r="D518" s="101"/>
      <c r="E518" s="110"/>
      <c r="F518" s="230" t="s">
        <v>1826</v>
      </c>
      <c r="G518" s="111">
        <v>1</v>
      </c>
      <c r="H518" s="232"/>
      <c r="I518" s="230">
        <v>12471</v>
      </c>
      <c r="J518" s="104"/>
      <c r="K518" s="101"/>
      <c r="L518" s="101"/>
    </row>
    <row r="519" spans="1:12" ht="25.5">
      <c r="A519" s="107"/>
      <c r="B519" s="107"/>
      <c r="C519" s="223" t="s">
        <v>2140</v>
      </c>
      <c r="D519" s="101"/>
      <c r="E519" s="110"/>
      <c r="F519" s="230" t="s">
        <v>1826</v>
      </c>
      <c r="G519" s="111">
        <v>6</v>
      </c>
      <c r="H519" s="232"/>
      <c r="I519" s="230">
        <v>67500</v>
      </c>
      <c r="J519" s="104"/>
      <c r="K519" s="101"/>
      <c r="L519" s="101"/>
    </row>
    <row r="520" spans="1:12" ht="25.5">
      <c r="A520" s="107"/>
      <c r="B520" s="107"/>
      <c r="C520" s="223" t="s">
        <v>2141</v>
      </c>
      <c r="D520" s="101"/>
      <c r="E520" s="110"/>
      <c r="F520" s="230" t="s">
        <v>1826</v>
      </c>
      <c r="G520" s="111">
        <v>2</v>
      </c>
      <c r="H520" s="232"/>
      <c r="I520" s="230">
        <v>27360</v>
      </c>
      <c r="J520" s="104"/>
      <c r="K520" s="101"/>
      <c r="L520" s="101"/>
    </row>
    <row r="521" spans="1:12" ht="51.75">
      <c r="A521" s="107"/>
      <c r="B521" s="107"/>
      <c r="C521" s="213" t="s">
        <v>2142</v>
      </c>
      <c r="D521" s="101"/>
      <c r="E521" s="110"/>
      <c r="F521" s="230" t="s">
        <v>1826</v>
      </c>
      <c r="G521" s="233">
        <v>6</v>
      </c>
      <c r="H521" s="234"/>
      <c r="I521" s="230">
        <v>5880</v>
      </c>
      <c r="J521" s="104"/>
      <c r="K521" s="101"/>
      <c r="L521" s="101"/>
    </row>
    <row r="522" spans="1:12" ht="51.75">
      <c r="A522" s="107"/>
      <c r="B522" s="107"/>
      <c r="C522" s="213" t="s">
        <v>2143</v>
      </c>
      <c r="D522" s="101"/>
      <c r="E522" s="110"/>
      <c r="F522" s="230" t="s">
        <v>1826</v>
      </c>
      <c r="G522" s="233">
        <v>2</v>
      </c>
      <c r="H522" s="234"/>
      <c r="I522" s="230">
        <v>2250</v>
      </c>
      <c r="J522" s="104"/>
      <c r="K522" s="101"/>
      <c r="L522" s="101"/>
    </row>
    <row r="523" spans="1:12" ht="90">
      <c r="A523" s="107"/>
      <c r="B523" s="107"/>
      <c r="C523" s="213" t="s">
        <v>2144</v>
      </c>
      <c r="D523" s="101"/>
      <c r="E523" s="110"/>
      <c r="F523" s="230" t="s">
        <v>1826</v>
      </c>
      <c r="G523" s="233">
        <v>255</v>
      </c>
      <c r="H523" s="234"/>
      <c r="I523" s="230">
        <v>5610</v>
      </c>
      <c r="J523" s="104"/>
      <c r="K523" s="101"/>
      <c r="L523" s="101"/>
    </row>
    <row r="524" spans="1:12" ht="51">
      <c r="A524" s="107"/>
      <c r="B524" s="107"/>
      <c r="C524" s="107" t="s">
        <v>2145</v>
      </c>
      <c r="D524" s="101"/>
      <c r="E524" s="110"/>
      <c r="F524" s="230" t="s">
        <v>2146</v>
      </c>
      <c r="G524" s="235">
        <v>12.75</v>
      </c>
      <c r="H524" s="234"/>
      <c r="I524" s="230">
        <v>14739</v>
      </c>
      <c r="J524" s="104"/>
      <c r="K524" s="101"/>
      <c r="L524" s="101"/>
    </row>
    <row r="525" spans="1:12" ht="39">
      <c r="A525" s="107"/>
      <c r="B525" s="107"/>
      <c r="C525" s="213" t="s">
        <v>2147</v>
      </c>
      <c r="D525" s="101"/>
      <c r="E525" s="110"/>
      <c r="F525" s="230" t="s">
        <v>1826</v>
      </c>
      <c r="G525" s="233">
        <v>2</v>
      </c>
      <c r="H525" s="236"/>
      <c r="I525" s="230">
        <v>1191456</v>
      </c>
      <c r="J525" s="104"/>
      <c r="K525" s="101"/>
      <c r="L525" s="101"/>
    </row>
    <row r="526" spans="1:12" ht="141">
      <c r="A526" s="107"/>
      <c r="B526" s="107"/>
      <c r="C526" s="213" t="s">
        <v>2148</v>
      </c>
      <c r="D526" s="101"/>
      <c r="E526" s="110"/>
      <c r="F526" s="230" t="s">
        <v>1463</v>
      </c>
      <c r="G526" s="233">
        <v>637</v>
      </c>
      <c r="H526" s="236"/>
      <c r="I526" s="230">
        <v>5985994.3499999996</v>
      </c>
      <c r="J526" s="104"/>
      <c r="K526" s="101"/>
      <c r="L526" s="101"/>
    </row>
    <row r="527" spans="1:12" ht="127.5">
      <c r="A527" s="107"/>
      <c r="B527" s="107"/>
      <c r="C527" s="107" t="s">
        <v>2149</v>
      </c>
      <c r="D527" s="101"/>
      <c r="E527" s="110"/>
      <c r="F527" s="230" t="s">
        <v>1463</v>
      </c>
      <c r="G527" s="233">
        <v>2554</v>
      </c>
      <c r="H527" s="236"/>
      <c r="I527" s="230">
        <v>24805340.559999999</v>
      </c>
      <c r="J527" s="104"/>
      <c r="K527" s="101"/>
      <c r="L527" s="101"/>
    </row>
    <row r="528" spans="1:12" ht="130.5" customHeight="1">
      <c r="A528" s="107"/>
      <c r="B528" s="107"/>
      <c r="C528" s="107" t="s">
        <v>2150</v>
      </c>
      <c r="D528" s="101"/>
      <c r="E528" s="110"/>
      <c r="F528" s="230" t="s">
        <v>1826</v>
      </c>
      <c r="G528" s="233">
        <v>60</v>
      </c>
      <c r="H528" s="236"/>
      <c r="I528" s="230">
        <v>33600</v>
      </c>
      <c r="J528" s="104"/>
      <c r="K528" s="101"/>
      <c r="L528" s="101"/>
    </row>
    <row r="529" spans="1:12" ht="39">
      <c r="A529" s="107"/>
      <c r="B529" s="107"/>
      <c r="C529" s="213" t="s">
        <v>2151</v>
      </c>
      <c r="D529" s="101"/>
      <c r="E529" s="110"/>
      <c r="F529" s="230" t="s">
        <v>1826</v>
      </c>
      <c r="G529" s="233">
        <v>1</v>
      </c>
      <c r="H529" s="236"/>
      <c r="I529" s="230">
        <v>12600</v>
      </c>
      <c r="J529" s="104"/>
      <c r="K529" s="101"/>
      <c r="L529" s="101"/>
    </row>
    <row r="530" spans="1:12" ht="39">
      <c r="A530" s="107"/>
      <c r="B530" s="107"/>
      <c r="C530" s="213" t="s">
        <v>2152</v>
      </c>
      <c r="D530" s="101"/>
      <c r="E530" s="237"/>
      <c r="F530" s="230" t="s">
        <v>1826</v>
      </c>
      <c r="G530" s="233">
        <v>1</v>
      </c>
      <c r="H530" s="107"/>
      <c r="I530" s="230">
        <v>57126</v>
      </c>
      <c r="J530" s="104"/>
      <c r="K530" s="101"/>
      <c r="L530" s="101"/>
    </row>
    <row r="531" spans="1:12" ht="140.25">
      <c r="A531" s="107"/>
      <c r="B531" s="107"/>
      <c r="C531" s="107" t="s">
        <v>2153</v>
      </c>
      <c r="D531" s="101"/>
      <c r="E531" s="237"/>
      <c r="F531" s="230" t="s">
        <v>1463</v>
      </c>
      <c r="G531" s="233">
        <v>161</v>
      </c>
      <c r="H531" s="107"/>
      <c r="I531" s="230">
        <v>1563689.96</v>
      </c>
      <c r="J531" s="104"/>
      <c r="K531" s="101"/>
      <c r="L531" s="101"/>
    </row>
    <row r="532" spans="1:12" ht="83.25" customHeight="1">
      <c r="A532" s="107"/>
      <c r="B532" s="107"/>
      <c r="C532" s="107" t="s">
        <v>2154</v>
      </c>
      <c r="D532" s="101"/>
      <c r="E532" s="237"/>
      <c r="F532" s="230" t="s">
        <v>1826</v>
      </c>
      <c r="G532" s="233">
        <v>6</v>
      </c>
      <c r="H532" s="107"/>
      <c r="I532" s="230">
        <v>33600</v>
      </c>
      <c r="J532" s="104"/>
      <c r="K532" s="101"/>
      <c r="L532" s="101"/>
    </row>
    <row r="533" spans="1:12" ht="129.75" customHeight="1">
      <c r="A533" s="107"/>
      <c r="B533" s="107"/>
      <c r="C533" s="107" t="s">
        <v>2150</v>
      </c>
      <c r="D533" s="101"/>
      <c r="E533" s="237"/>
      <c r="F533" s="230" t="s">
        <v>1826</v>
      </c>
      <c r="G533" s="233">
        <v>24</v>
      </c>
      <c r="H533" s="107"/>
      <c r="I533" s="230">
        <v>13920</v>
      </c>
      <c r="J533" s="104"/>
      <c r="K533" s="101"/>
      <c r="L533" s="101"/>
    </row>
    <row r="534" spans="1:12" ht="127.5">
      <c r="A534" s="107"/>
      <c r="B534" s="107"/>
      <c r="C534" s="107" t="s">
        <v>2155</v>
      </c>
      <c r="D534" s="101"/>
      <c r="E534" s="237"/>
      <c r="F534" s="230" t="s">
        <v>1826</v>
      </c>
      <c r="G534" s="233">
        <v>16</v>
      </c>
      <c r="H534" s="107"/>
      <c r="I534" s="230">
        <v>8960</v>
      </c>
      <c r="J534" s="104"/>
      <c r="K534" s="101"/>
      <c r="L534" s="101"/>
    </row>
    <row r="535" spans="1:12" ht="25.5">
      <c r="A535" s="107"/>
      <c r="B535" s="107"/>
      <c r="C535" s="107" t="s">
        <v>2156</v>
      </c>
      <c r="D535" s="101"/>
      <c r="E535" s="237"/>
      <c r="F535" s="230" t="s">
        <v>1826</v>
      </c>
      <c r="G535" s="233">
        <v>1</v>
      </c>
      <c r="H535" s="107"/>
      <c r="I535" s="230">
        <v>13823</v>
      </c>
      <c r="J535" s="104"/>
      <c r="K535" s="101"/>
      <c r="L535" s="101"/>
    </row>
    <row r="536" spans="1:12" ht="38.25">
      <c r="A536" s="107"/>
      <c r="B536" s="107"/>
      <c r="C536" s="107" t="s">
        <v>2157</v>
      </c>
      <c r="D536" s="101"/>
      <c r="E536" s="237"/>
      <c r="F536" s="230" t="s">
        <v>1826</v>
      </c>
      <c r="G536" s="233">
        <v>4</v>
      </c>
      <c r="H536" s="107"/>
      <c r="I536" s="230">
        <v>56972</v>
      </c>
      <c r="J536" s="104"/>
      <c r="K536" s="101"/>
      <c r="L536" s="101"/>
    </row>
    <row r="537" spans="1:12" ht="39">
      <c r="A537" s="107"/>
      <c r="B537" s="107"/>
      <c r="C537" s="213" t="s">
        <v>2158</v>
      </c>
      <c r="D537" s="101"/>
      <c r="E537" s="237"/>
      <c r="F537" s="230" t="s">
        <v>1826</v>
      </c>
      <c r="G537" s="233">
        <v>1</v>
      </c>
      <c r="H537" s="107"/>
      <c r="I537" s="230">
        <v>16456</v>
      </c>
      <c r="J537" s="104"/>
      <c r="K537" s="101"/>
      <c r="L537" s="101"/>
    </row>
    <row r="538" spans="1:12" ht="39">
      <c r="A538" s="107"/>
      <c r="B538" s="107"/>
      <c r="C538" s="213" t="s">
        <v>2159</v>
      </c>
      <c r="D538" s="101"/>
      <c r="E538" s="237"/>
      <c r="F538" s="230" t="s">
        <v>1826</v>
      </c>
      <c r="G538" s="233">
        <v>1</v>
      </c>
      <c r="H538" s="107"/>
      <c r="I538" s="230">
        <v>17321</v>
      </c>
      <c r="J538" s="104"/>
      <c r="K538" s="101"/>
      <c r="L538" s="101"/>
    </row>
    <row r="539" spans="1:12" ht="39">
      <c r="A539" s="107"/>
      <c r="B539" s="107"/>
      <c r="C539" s="213" t="s">
        <v>2160</v>
      </c>
      <c r="D539" s="101"/>
      <c r="E539" s="237"/>
      <c r="F539" s="230" t="s">
        <v>1826</v>
      </c>
      <c r="G539" s="233">
        <v>2</v>
      </c>
      <c r="H539" s="107"/>
      <c r="I539" s="230">
        <v>24460</v>
      </c>
      <c r="J539" s="104"/>
      <c r="K539" s="101"/>
      <c r="L539" s="101"/>
    </row>
    <row r="540" spans="1:12" ht="51.75">
      <c r="A540" s="107"/>
      <c r="B540" s="107"/>
      <c r="C540" s="213" t="s">
        <v>2161</v>
      </c>
      <c r="D540" s="101"/>
      <c r="E540" s="237"/>
      <c r="F540" s="230" t="s">
        <v>1826</v>
      </c>
      <c r="G540" s="233">
        <v>2</v>
      </c>
      <c r="H540" s="107"/>
      <c r="I540" s="230">
        <v>1120</v>
      </c>
      <c r="J540" s="104"/>
      <c r="K540" s="101"/>
      <c r="L540" s="101"/>
    </row>
    <row r="541" spans="1:12" ht="140.25">
      <c r="A541" s="107"/>
      <c r="B541" s="107"/>
      <c r="C541" s="107" t="s">
        <v>2162</v>
      </c>
      <c r="D541" s="101"/>
      <c r="E541" s="237"/>
      <c r="F541" s="230" t="s">
        <v>1463</v>
      </c>
      <c r="G541" s="233">
        <v>988</v>
      </c>
      <c r="H541" s="107"/>
      <c r="I541" s="230">
        <v>959811.68</v>
      </c>
      <c r="J541" s="104"/>
      <c r="K541" s="101"/>
      <c r="L541" s="101"/>
    </row>
    <row r="542" spans="1:12" ht="39">
      <c r="A542" s="107"/>
      <c r="B542" s="107"/>
      <c r="C542" s="213" t="s">
        <v>2159</v>
      </c>
      <c r="D542" s="101"/>
      <c r="E542" s="237"/>
      <c r="F542" s="230" t="s">
        <v>1826</v>
      </c>
      <c r="G542" s="233">
        <v>2</v>
      </c>
      <c r="H542" s="107"/>
      <c r="I542" s="230">
        <v>24720</v>
      </c>
      <c r="J542" s="104"/>
      <c r="K542" s="101"/>
      <c r="L542" s="101"/>
    </row>
    <row r="543" spans="1:12" ht="38.25">
      <c r="A543" s="107"/>
      <c r="B543" s="107"/>
      <c r="C543" s="107" t="s">
        <v>2163</v>
      </c>
      <c r="D543" s="101"/>
      <c r="E543" s="237"/>
      <c r="F543" s="230" t="s">
        <v>1826</v>
      </c>
      <c r="G543" s="233">
        <v>2</v>
      </c>
      <c r="H543" s="107"/>
      <c r="I543" s="230">
        <v>26900</v>
      </c>
      <c r="J543" s="104"/>
      <c r="K543" s="101"/>
      <c r="L543" s="101"/>
    </row>
    <row r="544" spans="1:12" ht="39">
      <c r="A544" s="107"/>
      <c r="B544" s="107"/>
      <c r="C544" s="213" t="s">
        <v>2164</v>
      </c>
      <c r="D544" s="101"/>
      <c r="E544" s="237"/>
      <c r="F544" s="230" t="s">
        <v>1826</v>
      </c>
      <c r="G544" s="233">
        <v>1</v>
      </c>
      <c r="H544" s="107"/>
      <c r="I544" s="230">
        <v>13450</v>
      </c>
      <c r="J544" s="104"/>
      <c r="K544" s="101"/>
      <c r="L544" s="101"/>
    </row>
    <row r="545" spans="1:12" ht="140.25">
      <c r="A545" s="107"/>
      <c r="B545" s="107"/>
      <c r="C545" s="107" t="s">
        <v>2165</v>
      </c>
      <c r="D545" s="101"/>
      <c r="E545" s="237"/>
      <c r="F545" s="230" t="s">
        <v>1463</v>
      </c>
      <c r="G545" s="233">
        <v>17</v>
      </c>
      <c r="H545" s="107"/>
      <c r="I545" s="230">
        <v>165110.12</v>
      </c>
      <c r="J545" s="104"/>
      <c r="K545" s="101"/>
      <c r="L545" s="101"/>
    </row>
    <row r="546" spans="1:12" ht="51.75">
      <c r="A546" s="107"/>
      <c r="B546" s="107"/>
      <c r="C546" s="213" t="s">
        <v>2166</v>
      </c>
      <c r="D546" s="101"/>
      <c r="E546" s="237"/>
      <c r="F546" s="230" t="s">
        <v>1826</v>
      </c>
      <c r="G546" s="233">
        <v>1</v>
      </c>
      <c r="H546" s="107"/>
      <c r="I546" s="230">
        <v>560</v>
      </c>
      <c r="J546" s="104"/>
      <c r="K546" s="101"/>
      <c r="L546" s="101"/>
    </row>
    <row r="547" spans="1:12" ht="38.25">
      <c r="A547" s="107"/>
      <c r="B547" s="107"/>
      <c r="C547" s="107" t="s">
        <v>2159</v>
      </c>
      <c r="D547" s="101"/>
      <c r="E547" s="237"/>
      <c r="F547" s="230" t="s">
        <v>1826</v>
      </c>
      <c r="G547" s="233">
        <v>1</v>
      </c>
      <c r="H547" s="107"/>
      <c r="I547" s="230">
        <v>12370</v>
      </c>
      <c r="J547" s="104"/>
      <c r="K547" s="101"/>
      <c r="L547" s="101"/>
    </row>
    <row r="548" spans="1:12" ht="141">
      <c r="A548" s="107"/>
      <c r="B548" s="107"/>
      <c r="C548" s="213" t="s">
        <v>2167</v>
      </c>
      <c r="D548" s="101"/>
      <c r="E548" s="237"/>
      <c r="F548" s="230" t="s">
        <v>1463</v>
      </c>
      <c r="G548" s="233">
        <v>267</v>
      </c>
      <c r="H548" s="107"/>
      <c r="I548" s="230">
        <v>2593200.12</v>
      </c>
      <c r="J548" s="104"/>
      <c r="K548" s="101"/>
      <c r="L548" s="101"/>
    </row>
    <row r="549" spans="1:12" ht="76.5">
      <c r="A549" s="107"/>
      <c r="B549" s="107"/>
      <c r="C549" s="107" t="s">
        <v>2168</v>
      </c>
      <c r="D549" s="101"/>
      <c r="E549" s="237"/>
      <c r="F549" s="230" t="s">
        <v>1826</v>
      </c>
      <c r="G549" s="233">
        <v>2</v>
      </c>
      <c r="H549" s="107"/>
      <c r="I549" s="230">
        <v>1120</v>
      </c>
      <c r="J549" s="104"/>
      <c r="K549" s="101"/>
      <c r="L549" s="101"/>
    </row>
    <row r="550" spans="1:12" ht="39">
      <c r="A550" s="107"/>
      <c r="B550" s="107"/>
      <c r="C550" s="213" t="s">
        <v>2169</v>
      </c>
      <c r="D550" s="101"/>
      <c r="E550" s="237"/>
      <c r="F550" s="230" t="s">
        <v>1826</v>
      </c>
      <c r="G550" s="233">
        <v>1</v>
      </c>
      <c r="H550" s="230"/>
      <c r="I550" s="230">
        <v>8765</v>
      </c>
      <c r="J550" s="104"/>
      <c r="K550" s="101"/>
      <c r="L550" s="101"/>
    </row>
    <row r="551" spans="1:12" ht="26.25">
      <c r="A551" s="107"/>
      <c r="B551" s="107"/>
      <c r="C551" s="213" t="s">
        <v>2170</v>
      </c>
      <c r="D551" s="101"/>
      <c r="E551" s="237"/>
      <c r="F551" s="230" t="s">
        <v>1826</v>
      </c>
      <c r="G551" s="233">
        <v>1</v>
      </c>
      <c r="H551" s="230"/>
      <c r="I551" s="230">
        <v>9876</v>
      </c>
      <c r="J551" s="104"/>
      <c r="K551" s="101"/>
      <c r="L551" s="101"/>
    </row>
    <row r="552" spans="1:12" ht="51.75">
      <c r="A552" s="107"/>
      <c r="B552" s="107"/>
      <c r="C552" s="213" t="s">
        <v>2171</v>
      </c>
      <c r="D552" s="101"/>
      <c r="E552" s="237"/>
      <c r="F552" s="230" t="s">
        <v>1826</v>
      </c>
      <c r="G552" s="233">
        <v>1</v>
      </c>
      <c r="H552" s="230"/>
      <c r="I552" s="230">
        <v>560</v>
      </c>
      <c r="J552" s="104"/>
      <c r="K552" s="101"/>
      <c r="L552" s="101"/>
    </row>
    <row r="553" spans="1:12" ht="39">
      <c r="A553" s="107"/>
      <c r="B553" s="107"/>
      <c r="C553" s="213" t="s">
        <v>2172</v>
      </c>
      <c r="D553" s="101"/>
      <c r="E553" s="237"/>
      <c r="F553" s="230" t="s">
        <v>1826</v>
      </c>
      <c r="G553" s="233">
        <v>2</v>
      </c>
      <c r="H553" s="230"/>
      <c r="I553" s="230">
        <v>17530</v>
      </c>
      <c r="J553" s="104"/>
      <c r="K553" s="101"/>
      <c r="L553" s="101"/>
    </row>
    <row r="554" spans="1:12" ht="39">
      <c r="A554" s="107"/>
      <c r="B554" s="107"/>
      <c r="C554" s="213" t="s">
        <v>2173</v>
      </c>
      <c r="D554" s="101"/>
      <c r="E554" s="237"/>
      <c r="F554" s="230" t="s">
        <v>1826</v>
      </c>
      <c r="G554" s="233">
        <v>1</v>
      </c>
      <c r="H554" s="230"/>
      <c r="I554" s="230">
        <v>8654</v>
      </c>
      <c r="J554" s="104"/>
      <c r="K554" s="101"/>
      <c r="L554" s="101"/>
    </row>
    <row r="555" spans="1:12" ht="39">
      <c r="A555" s="107"/>
      <c r="B555" s="107"/>
      <c r="C555" s="213" t="s">
        <v>2157</v>
      </c>
      <c r="D555" s="101"/>
      <c r="E555" s="237"/>
      <c r="F555" s="230" t="s">
        <v>1826</v>
      </c>
      <c r="G555" s="233">
        <v>2</v>
      </c>
      <c r="H555" s="230"/>
      <c r="I555" s="230">
        <v>17488</v>
      </c>
      <c r="J555" s="104"/>
      <c r="K555" s="101"/>
      <c r="L555" s="101"/>
    </row>
    <row r="556" spans="1:12" ht="51.75">
      <c r="A556" s="107"/>
      <c r="B556" s="107"/>
      <c r="C556" s="213" t="s">
        <v>2174</v>
      </c>
      <c r="D556" s="101"/>
      <c r="E556" s="237"/>
      <c r="F556" s="230" t="s">
        <v>1826</v>
      </c>
      <c r="G556" s="233">
        <v>1</v>
      </c>
      <c r="H556" s="230"/>
      <c r="I556" s="230">
        <v>913155</v>
      </c>
      <c r="J556" s="104"/>
      <c r="K556" s="101"/>
      <c r="L556" s="101"/>
    </row>
    <row r="557" spans="1:12" ht="51">
      <c r="A557" s="101">
        <v>90</v>
      </c>
      <c r="B557" s="238" t="s">
        <v>2175</v>
      </c>
      <c r="C557" s="239" t="s">
        <v>2176</v>
      </c>
      <c r="D557" s="101"/>
      <c r="E557" s="108">
        <v>2016</v>
      </c>
      <c r="F557" s="101" t="s">
        <v>1463</v>
      </c>
      <c r="G557" s="103">
        <v>137</v>
      </c>
      <c r="H557" s="101"/>
      <c r="I557" s="240">
        <v>472523</v>
      </c>
      <c r="J557" s="144">
        <v>472523</v>
      </c>
      <c r="K557" s="220" t="s">
        <v>2177</v>
      </c>
      <c r="L557" s="220"/>
    </row>
    <row r="558" spans="1:12" ht="16.5" customHeight="1">
      <c r="A558" s="107"/>
      <c r="B558" s="107"/>
      <c r="C558" s="227" t="s">
        <v>1753</v>
      </c>
      <c r="D558" s="101"/>
      <c r="E558" s="110"/>
      <c r="F558" s="227"/>
      <c r="G558" s="224"/>
      <c r="H558" s="107"/>
      <c r="I558" s="241"/>
      <c r="J558" s="104"/>
      <c r="K558" s="101"/>
      <c r="L558" s="101"/>
    </row>
    <row r="559" spans="1:12" ht="51.75">
      <c r="A559" s="107"/>
      <c r="B559" s="107"/>
      <c r="C559" s="242" t="s">
        <v>2178</v>
      </c>
      <c r="D559" s="101"/>
      <c r="E559" s="110"/>
      <c r="F559" s="227" t="s">
        <v>2179</v>
      </c>
      <c r="G559" s="224">
        <v>137</v>
      </c>
      <c r="H559" s="107"/>
      <c r="I559" s="241">
        <v>297523</v>
      </c>
      <c r="J559" s="104"/>
      <c r="K559" s="101"/>
      <c r="L559" s="101"/>
    </row>
    <row r="560" spans="1:12" ht="39">
      <c r="A560" s="107"/>
      <c r="B560" s="107"/>
      <c r="C560" s="242" t="s">
        <v>2180</v>
      </c>
      <c r="D560" s="101"/>
      <c r="E560" s="110"/>
      <c r="F560" s="227" t="s">
        <v>1826</v>
      </c>
      <c r="G560" s="224">
        <v>1</v>
      </c>
      <c r="H560" s="107"/>
      <c r="I560" s="243">
        <v>175000</v>
      </c>
      <c r="J560" s="104"/>
      <c r="K560" s="101"/>
      <c r="L560" s="101"/>
    </row>
    <row r="561" spans="1:12" ht="114.75">
      <c r="A561" s="101">
        <v>91</v>
      </c>
      <c r="B561" s="101" t="s">
        <v>2181</v>
      </c>
      <c r="C561" s="101" t="s">
        <v>2176</v>
      </c>
      <c r="D561" s="101"/>
      <c r="E561" s="117">
        <v>2017</v>
      </c>
      <c r="F561" s="101" t="s">
        <v>2182</v>
      </c>
      <c r="G561" s="244">
        <v>204.5</v>
      </c>
      <c r="H561" s="101"/>
      <c r="I561" s="144">
        <v>1</v>
      </c>
      <c r="J561" s="144">
        <v>1</v>
      </c>
      <c r="K561" s="101" t="s">
        <v>2183</v>
      </c>
      <c r="L561" s="101"/>
    </row>
    <row r="562" spans="1:12" ht="11.25" customHeight="1">
      <c r="A562" s="107"/>
      <c r="B562" s="107"/>
      <c r="C562" s="107" t="s">
        <v>2184</v>
      </c>
      <c r="D562" s="107"/>
      <c r="E562" s="237"/>
      <c r="F562" s="107" t="s">
        <v>2182</v>
      </c>
      <c r="G562" s="245">
        <v>14</v>
      </c>
      <c r="H562" s="107"/>
      <c r="I562" s="107"/>
      <c r="J562" s="107"/>
      <c r="K562" s="107"/>
      <c r="L562" s="107"/>
    </row>
    <row r="563" spans="1:12" ht="17.25" customHeight="1">
      <c r="A563" s="107"/>
      <c r="B563" s="107"/>
      <c r="C563" s="107" t="s">
        <v>2185</v>
      </c>
      <c r="D563" s="107"/>
      <c r="E563" s="237"/>
      <c r="F563" s="107" t="s">
        <v>2182</v>
      </c>
      <c r="G563" s="245">
        <v>183</v>
      </c>
      <c r="H563" s="107"/>
      <c r="I563" s="107"/>
      <c r="J563" s="107"/>
      <c r="K563" s="107"/>
      <c r="L563" s="107"/>
    </row>
    <row r="564" spans="1:12" ht="15.75" customHeight="1">
      <c r="A564" s="107"/>
      <c r="B564" s="107"/>
      <c r="C564" s="107" t="s">
        <v>2186</v>
      </c>
      <c r="D564" s="107"/>
      <c r="E564" s="237"/>
      <c r="F564" s="107" t="s">
        <v>2182</v>
      </c>
      <c r="G564" s="245">
        <v>5</v>
      </c>
      <c r="H564" s="107"/>
      <c r="I564" s="107"/>
      <c r="J564" s="107"/>
      <c r="K564" s="107"/>
      <c r="L564" s="107"/>
    </row>
    <row r="565" spans="1:12" ht="13.5" customHeight="1">
      <c r="A565" s="107"/>
      <c r="B565" s="107"/>
      <c r="C565" s="107" t="s">
        <v>2187</v>
      </c>
      <c r="D565" s="107"/>
      <c r="E565" s="237"/>
      <c r="F565" s="107" t="s">
        <v>2182</v>
      </c>
      <c r="G565" s="245">
        <v>2.5</v>
      </c>
      <c r="H565" s="107"/>
      <c r="I565" s="107"/>
      <c r="J565" s="107"/>
      <c r="K565" s="107"/>
      <c r="L565" s="107"/>
    </row>
    <row r="566" spans="1:12" ht="22.5" customHeight="1">
      <c r="A566" s="107"/>
      <c r="B566" s="107"/>
      <c r="C566" s="107" t="s">
        <v>2188</v>
      </c>
      <c r="D566" s="107"/>
      <c r="E566" s="237"/>
      <c r="F566" s="107" t="s">
        <v>1826</v>
      </c>
      <c r="G566" s="245">
        <v>1</v>
      </c>
      <c r="H566" s="107"/>
      <c r="I566" s="107"/>
      <c r="J566" s="107"/>
      <c r="K566" s="107"/>
      <c r="L566" s="107"/>
    </row>
    <row r="567" spans="1:12" ht="15.75" customHeight="1">
      <c r="A567" s="107"/>
      <c r="B567" s="107"/>
      <c r="C567" s="107" t="s">
        <v>2189</v>
      </c>
      <c r="D567" s="107"/>
      <c r="E567" s="237"/>
      <c r="F567" s="107" t="s">
        <v>1826</v>
      </c>
      <c r="G567" s="245">
        <v>1</v>
      </c>
      <c r="H567" s="107"/>
      <c r="I567" s="107"/>
      <c r="J567" s="107"/>
      <c r="K567" s="107"/>
      <c r="L567" s="107"/>
    </row>
    <row r="568" spans="1:12" ht="294">
      <c r="A568" s="101">
        <v>92</v>
      </c>
      <c r="B568" s="101" t="s">
        <v>2190</v>
      </c>
      <c r="C568" s="130" t="s">
        <v>2191</v>
      </c>
      <c r="D568" s="130" t="s">
        <v>2192</v>
      </c>
      <c r="E568" s="117"/>
      <c r="F568" s="101"/>
      <c r="G568" s="118">
        <v>3462</v>
      </c>
      <c r="H568" s="101" t="s">
        <v>1507</v>
      </c>
      <c r="I568" s="104">
        <v>1</v>
      </c>
      <c r="J568" s="104">
        <v>1</v>
      </c>
      <c r="K568" s="212" t="s">
        <v>1858</v>
      </c>
      <c r="L568" s="101"/>
    </row>
    <row r="569" spans="1:12">
      <c r="A569" s="107"/>
      <c r="B569" s="107"/>
      <c r="C569" s="120" t="s">
        <v>2193</v>
      </c>
      <c r="D569" s="120"/>
      <c r="E569" s="237"/>
      <c r="F569" s="107"/>
      <c r="G569" s="214">
        <v>3415</v>
      </c>
      <c r="H569" s="107"/>
      <c r="I569" s="112"/>
      <c r="J569" s="112"/>
      <c r="K569" s="101"/>
      <c r="L569" s="101"/>
    </row>
    <row r="570" spans="1:12" ht="15" customHeight="1">
      <c r="A570" s="107"/>
      <c r="B570" s="107"/>
      <c r="C570" s="120" t="s">
        <v>2194</v>
      </c>
      <c r="D570" s="120"/>
      <c r="E570" s="237"/>
      <c r="F570" s="107"/>
      <c r="G570" s="214">
        <v>30</v>
      </c>
      <c r="H570" s="107"/>
      <c r="I570" s="112"/>
      <c r="J570" s="112"/>
      <c r="K570" s="101"/>
      <c r="L570" s="101"/>
    </row>
    <row r="571" spans="1:12" ht="15" customHeight="1">
      <c r="A571" s="107"/>
      <c r="B571" s="107"/>
      <c r="C571" s="120" t="s">
        <v>2195</v>
      </c>
      <c r="D571" s="120"/>
      <c r="E571" s="237"/>
      <c r="F571" s="107"/>
      <c r="G571" s="214">
        <v>1</v>
      </c>
      <c r="H571" s="107"/>
      <c r="I571" s="112"/>
      <c r="J571" s="112"/>
      <c r="K571" s="101"/>
      <c r="L571" s="101"/>
    </row>
    <row r="572" spans="1:12" ht="15" customHeight="1">
      <c r="A572" s="107"/>
      <c r="B572" s="107"/>
      <c r="C572" s="120" t="s">
        <v>2196</v>
      </c>
      <c r="D572" s="120"/>
      <c r="E572" s="237"/>
      <c r="F572" s="107"/>
      <c r="G572" s="214">
        <v>1</v>
      </c>
      <c r="H572" s="107"/>
      <c r="I572" s="112"/>
      <c r="J572" s="112"/>
      <c r="K572" s="101"/>
      <c r="L572" s="101"/>
    </row>
    <row r="573" spans="1:12" ht="15" customHeight="1">
      <c r="A573" s="107"/>
      <c r="B573" s="107"/>
      <c r="C573" s="120" t="s">
        <v>2197</v>
      </c>
      <c r="D573" s="120"/>
      <c r="E573" s="237"/>
      <c r="F573" s="107"/>
      <c r="G573" s="214">
        <v>1</v>
      </c>
      <c r="H573" s="107"/>
      <c r="I573" s="112"/>
      <c r="J573" s="112"/>
      <c r="K573" s="101"/>
      <c r="L573" s="101"/>
    </row>
    <row r="574" spans="1:12" ht="15" customHeight="1">
      <c r="A574" s="107"/>
      <c r="B574" s="107"/>
      <c r="C574" s="120" t="s">
        <v>2198</v>
      </c>
      <c r="D574" s="120"/>
      <c r="E574" s="237"/>
      <c r="F574" s="107"/>
      <c r="G574" s="214">
        <v>2</v>
      </c>
      <c r="H574" s="107"/>
      <c r="I574" s="112"/>
      <c r="J574" s="112"/>
      <c r="K574" s="101"/>
      <c r="L574" s="101"/>
    </row>
    <row r="575" spans="1:12" ht="15" customHeight="1">
      <c r="A575" s="107"/>
      <c r="B575" s="107"/>
      <c r="C575" s="120" t="s">
        <v>2199</v>
      </c>
      <c r="D575" s="120"/>
      <c r="E575" s="237"/>
      <c r="F575" s="107"/>
      <c r="G575" s="214">
        <v>2</v>
      </c>
      <c r="H575" s="107"/>
      <c r="I575" s="112"/>
      <c r="J575" s="112"/>
      <c r="K575" s="101"/>
      <c r="L575" s="101"/>
    </row>
    <row r="576" spans="1:12" ht="15" customHeight="1">
      <c r="A576" s="107"/>
      <c r="B576" s="107"/>
      <c r="C576" s="120" t="s">
        <v>2200</v>
      </c>
      <c r="D576" s="120"/>
      <c r="E576" s="237"/>
      <c r="F576" s="107"/>
      <c r="G576" s="214">
        <v>6</v>
      </c>
      <c r="H576" s="107"/>
      <c r="I576" s="112"/>
      <c r="J576" s="112"/>
      <c r="K576" s="101"/>
      <c r="L576" s="101"/>
    </row>
    <row r="577" spans="1:12" ht="15" customHeight="1">
      <c r="A577" s="107"/>
      <c r="B577" s="107"/>
      <c r="C577" s="120" t="s">
        <v>2201</v>
      </c>
      <c r="D577" s="120"/>
      <c r="E577" s="237"/>
      <c r="F577" s="107"/>
      <c r="G577" s="214">
        <v>4</v>
      </c>
      <c r="H577" s="107"/>
      <c r="I577" s="112"/>
      <c r="J577" s="112"/>
      <c r="K577" s="101"/>
      <c r="L577" s="101"/>
    </row>
    <row r="578" spans="1:12" ht="15" customHeight="1">
      <c r="A578" s="107"/>
      <c r="B578" s="107"/>
      <c r="C578" s="120" t="s">
        <v>2202</v>
      </c>
      <c r="D578" s="120"/>
      <c r="E578" s="237"/>
      <c r="F578" s="107"/>
      <c r="G578" s="214">
        <v>1</v>
      </c>
      <c r="H578" s="107"/>
      <c r="I578" s="112"/>
      <c r="J578" s="112"/>
      <c r="K578" s="101"/>
      <c r="L578" s="101"/>
    </row>
    <row r="579" spans="1:12" ht="15" customHeight="1">
      <c r="A579" s="107"/>
      <c r="B579" s="107"/>
      <c r="C579" s="120" t="s">
        <v>2203</v>
      </c>
      <c r="D579" s="120"/>
      <c r="E579" s="237"/>
      <c r="F579" s="107"/>
      <c r="G579" s="214">
        <v>1</v>
      </c>
      <c r="H579" s="107"/>
      <c r="I579" s="112"/>
      <c r="J579" s="112"/>
      <c r="K579" s="101"/>
      <c r="L579" s="101"/>
    </row>
    <row r="580" spans="1:12" ht="15" customHeight="1">
      <c r="A580" s="107"/>
      <c r="B580" s="107"/>
      <c r="C580" s="120" t="s">
        <v>2204</v>
      </c>
      <c r="D580" s="120"/>
      <c r="E580" s="237"/>
      <c r="F580" s="107"/>
      <c r="G580" s="214">
        <v>1</v>
      </c>
      <c r="H580" s="107"/>
      <c r="I580" s="112"/>
      <c r="J580" s="112"/>
      <c r="K580" s="101"/>
      <c r="L580" s="101"/>
    </row>
    <row r="581" spans="1:12" ht="15" customHeight="1">
      <c r="A581" s="107"/>
      <c r="B581" s="107"/>
      <c r="C581" s="107" t="s">
        <v>2205</v>
      </c>
      <c r="D581" s="107"/>
      <c r="E581" s="237"/>
      <c r="F581" s="107"/>
      <c r="G581" s="214">
        <v>31</v>
      </c>
      <c r="H581" s="107"/>
      <c r="I581" s="112"/>
      <c r="J581" s="112"/>
      <c r="K581" s="101"/>
      <c r="L581" s="101"/>
    </row>
    <row r="582" spans="1:12" ht="15" customHeight="1">
      <c r="A582" s="107"/>
      <c r="B582" s="107"/>
      <c r="C582" s="107" t="s">
        <v>2206</v>
      </c>
      <c r="D582" s="107"/>
      <c r="E582" s="237"/>
      <c r="F582" s="107"/>
      <c r="G582" s="214">
        <v>1</v>
      </c>
      <c r="H582" s="107"/>
      <c r="I582" s="112"/>
      <c r="J582" s="112"/>
      <c r="K582" s="101"/>
      <c r="L582" s="101"/>
    </row>
    <row r="583" spans="1:12" ht="332.25">
      <c r="A583" s="101">
        <v>93</v>
      </c>
      <c r="B583" s="101" t="s">
        <v>2207</v>
      </c>
      <c r="C583" s="212" t="s">
        <v>2208</v>
      </c>
      <c r="D583" s="101"/>
      <c r="E583" s="117">
        <v>2019</v>
      </c>
      <c r="F583" s="101" t="s">
        <v>2182</v>
      </c>
      <c r="G583" s="118">
        <v>13922.5</v>
      </c>
      <c r="H583" s="101" t="s">
        <v>1507</v>
      </c>
      <c r="I583" s="104">
        <v>79915238.870000005</v>
      </c>
      <c r="J583" s="104">
        <v>79915238.870000005</v>
      </c>
      <c r="K583" s="101" t="s">
        <v>2209</v>
      </c>
      <c r="L583" s="101"/>
    </row>
    <row r="584" spans="1:12">
      <c r="A584" s="107"/>
      <c r="B584" s="107"/>
      <c r="C584" s="107" t="s">
        <v>1753</v>
      </c>
      <c r="D584" s="107"/>
      <c r="E584" s="237"/>
      <c r="F584" s="107"/>
      <c r="G584" s="214"/>
      <c r="H584" s="107"/>
      <c r="I584" s="112"/>
      <c r="J584" s="112"/>
      <c r="K584" s="101"/>
      <c r="L584" s="101"/>
    </row>
    <row r="585" spans="1:12" ht="127.5">
      <c r="A585" s="107"/>
      <c r="B585" s="107"/>
      <c r="C585" s="107" t="s">
        <v>2210</v>
      </c>
      <c r="D585" s="107"/>
      <c r="E585" s="237"/>
      <c r="F585" s="107" t="s">
        <v>1463</v>
      </c>
      <c r="G585" s="214">
        <v>162.5</v>
      </c>
      <c r="H585" s="107"/>
      <c r="I585" s="112">
        <v>671450</v>
      </c>
      <c r="J585" s="112">
        <v>671450</v>
      </c>
      <c r="K585" s="101"/>
      <c r="L585" s="101"/>
    </row>
    <row r="586" spans="1:12" ht="115.5">
      <c r="A586" s="107"/>
      <c r="B586" s="107"/>
      <c r="C586" s="213" t="s">
        <v>2127</v>
      </c>
      <c r="D586" s="107"/>
      <c r="E586" s="237"/>
      <c r="F586" s="107" t="s">
        <v>1463</v>
      </c>
      <c r="G586" s="214">
        <v>272</v>
      </c>
      <c r="H586" s="107"/>
      <c r="I586" s="112">
        <v>1314304</v>
      </c>
      <c r="J586" s="112">
        <v>1314304</v>
      </c>
      <c r="K586" s="101"/>
      <c r="L586" s="101"/>
    </row>
    <row r="587" spans="1:12" ht="114.75">
      <c r="A587" s="107"/>
      <c r="B587" s="107"/>
      <c r="C587" s="107" t="s">
        <v>2211</v>
      </c>
      <c r="D587" s="107"/>
      <c r="E587" s="237"/>
      <c r="F587" s="107" t="s">
        <v>1463</v>
      </c>
      <c r="G587" s="214">
        <v>36</v>
      </c>
      <c r="H587" s="107"/>
      <c r="I587" s="112">
        <v>112752</v>
      </c>
      <c r="J587" s="112">
        <v>112752</v>
      </c>
      <c r="K587" s="101"/>
      <c r="L587" s="101"/>
    </row>
    <row r="588" spans="1:12" ht="115.5">
      <c r="A588" s="107"/>
      <c r="B588" s="107"/>
      <c r="C588" s="213" t="s">
        <v>2212</v>
      </c>
      <c r="D588" s="107"/>
      <c r="E588" s="237"/>
      <c r="F588" s="107" t="s">
        <v>1463</v>
      </c>
      <c r="G588" s="214">
        <v>15</v>
      </c>
      <c r="H588" s="107"/>
      <c r="I588" s="112">
        <v>61980</v>
      </c>
      <c r="J588" s="112">
        <v>61980</v>
      </c>
      <c r="K588" s="101"/>
      <c r="L588" s="101"/>
    </row>
    <row r="589" spans="1:12" ht="51">
      <c r="A589" s="107"/>
      <c r="B589" s="107"/>
      <c r="C589" s="107" t="s">
        <v>2213</v>
      </c>
      <c r="D589" s="107"/>
      <c r="E589" s="237"/>
      <c r="F589" s="107" t="s">
        <v>1826</v>
      </c>
      <c r="G589" s="214">
        <v>1</v>
      </c>
      <c r="H589" s="107"/>
      <c r="I589" s="112">
        <v>2200</v>
      </c>
      <c r="J589" s="112">
        <v>2200</v>
      </c>
      <c r="K589" s="101"/>
      <c r="L589" s="101"/>
    </row>
    <row r="590" spans="1:12" ht="51.75">
      <c r="A590" s="107"/>
      <c r="B590" s="107"/>
      <c r="C590" s="213" t="s">
        <v>2214</v>
      </c>
      <c r="D590" s="107"/>
      <c r="E590" s="237"/>
      <c r="F590" s="107" t="s">
        <v>1826</v>
      </c>
      <c r="G590" s="214">
        <v>8</v>
      </c>
      <c r="H590" s="107"/>
      <c r="I590" s="112">
        <v>19600</v>
      </c>
      <c r="J590" s="112">
        <v>19600</v>
      </c>
      <c r="K590" s="101"/>
      <c r="L590" s="101"/>
    </row>
    <row r="591" spans="1:12" ht="51">
      <c r="A591" s="107"/>
      <c r="B591" s="107"/>
      <c r="C591" s="107" t="s">
        <v>2215</v>
      </c>
      <c r="D591" s="107"/>
      <c r="E591" s="237"/>
      <c r="F591" s="107" t="s">
        <v>1826</v>
      </c>
      <c r="G591" s="214">
        <v>4</v>
      </c>
      <c r="H591" s="107"/>
      <c r="I591" s="112">
        <v>14000</v>
      </c>
      <c r="J591" s="112">
        <v>14000</v>
      </c>
      <c r="K591" s="101"/>
      <c r="L591" s="101"/>
    </row>
    <row r="592" spans="1:12" ht="51.75">
      <c r="A592" s="107"/>
      <c r="B592" s="107"/>
      <c r="C592" s="213" t="s">
        <v>2216</v>
      </c>
      <c r="D592" s="107"/>
      <c r="E592" s="237"/>
      <c r="F592" s="107" t="s">
        <v>1826</v>
      </c>
      <c r="G592" s="214">
        <v>1</v>
      </c>
      <c r="H592" s="107"/>
      <c r="I592" s="112">
        <v>880</v>
      </c>
      <c r="J592" s="112">
        <v>880</v>
      </c>
      <c r="K592" s="101"/>
      <c r="L592" s="101"/>
    </row>
    <row r="593" spans="1:12" ht="51.75">
      <c r="A593" s="107"/>
      <c r="B593" s="107"/>
      <c r="C593" s="213" t="s">
        <v>2214</v>
      </c>
      <c r="D593" s="107"/>
      <c r="E593" s="237"/>
      <c r="F593" s="107" t="s">
        <v>1826</v>
      </c>
      <c r="G593" s="214">
        <v>3</v>
      </c>
      <c r="H593" s="107"/>
      <c r="I593" s="112">
        <v>6600</v>
      </c>
      <c r="J593" s="112">
        <v>6600</v>
      </c>
      <c r="K593" s="101"/>
      <c r="L593" s="101"/>
    </row>
    <row r="594" spans="1:12" ht="90">
      <c r="A594" s="107"/>
      <c r="B594" s="107"/>
      <c r="C594" s="213" t="s">
        <v>2130</v>
      </c>
      <c r="D594" s="107"/>
      <c r="E594" s="237"/>
      <c r="F594" s="107" t="s">
        <v>1826</v>
      </c>
      <c r="G594" s="214">
        <v>4</v>
      </c>
      <c r="H594" s="107"/>
      <c r="I594" s="112">
        <v>8600</v>
      </c>
      <c r="J594" s="112">
        <v>8600</v>
      </c>
      <c r="K594" s="101"/>
      <c r="L594" s="101"/>
    </row>
    <row r="595" spans="1:12" ht="76.5">
      <c r="A595" s="107"/>
      <c r="B595" s="107"/>
      <c r="C595" s="107" t="s">
        <v>2217</v>
      </c>
      <c r="D595" s="107"/>
      <c r="E595" s="237"/>
      <c r="F595" s="107" t="s">
        <v>1826</v>
      </c>
      <c r="G595" s="214">
        <v>8</v>
      </c>
      <c r="H595" s="107"/>
      <c r="I595" s="112">
        <v>15600</v>
      </c>
      <c r="J595" s="112">
        <v>15600</v>
      </c>
      <c r="K595" s="101"/>
      <c r="L595" s="101"/>
    </row>
    <row r="596" spans="1:12" ht="77.25">
      <c r="A596" s="107"/>
      <c r="B596" s="107"/>
      <c r="C596" s="213" t="s">
        <v>2218</v>
      </c>
      <c r="D596" s="107"/>
      <c r="E596" s="237"/>
      <c r="F596" s="107" t="s">
        <v>1826</v>
      </c>
      <c r="G596" s="214">
        <v>18</v>
      </c>
      <c r="H596" s="107"/>
      <c r="I596" s="112">
        <v>29880</v>
      </c>
      <c r="J596" s="112">
        <v>29880</v>
      </c>
      <c r="K596" s="101"/>
      <c r="L596" s="101"/>
    </row>
    <row r="597" spans="1:12" ht="76.5">
      <c r="A597" s="107"/>
      <c r="B597" s="107"/>
      <c r="C597" s="107" t="s">
        <v>2132</v>
      </c>
      <c r="D597" s="107"/>
      <c r="E597" s="237"/>
      <c r="F597" s="107" t="s">
        <v>1826</v>
      </c>
      <c r="G597" s="214">
        <v>14</v>
      </c>
      <c r="H597" s="107"/>
      <c r="I597" s="112">
        <v>12320</v>
      </c>
      <c r="J597" s="112">
        <v>12320</v>
      </c>
      <c r="K597" s="101"/>
      <c r="L597" s="101"/>
    </row>
    <row r="598" spans="1:12" ht="77.25">
      <c r="A598" s="107"/>
      <c r="B598" s="107"/>
      <c r="C598" s="213" t="s">
        <v>2168</v>
      </c>
      <c r="D598" s="107"/>
      <c r="E598" s="237"/>
      <c r="F598" s="107" t="s">
        <v>1826</v>
      </c>
      <c r="G598" s="214">
        <v>8</v>
      </c>
      <c r="H598" s="107"/>
      <c r="I598" s="112">
        <v>7120</v>
      </c>
      <c r="J598" s="112">
        <v>7120</v>
      </c>
      <c r="K598" s="101"/>
      <c r="L598" s="101"/>
    </row>
    <row r="599" spans="1:12" ht="77.25">
      <c r="A599" s="107"/>
      <c r="B599" s="107"/>
      <c r="C599" s="213" t="s">
        <v>2133</v>
      </c>
      <c r="D599" s="107"/>
      <c r="E599" s="237"/>
      <c r="F599" s="107" t="s">
        <v>1826</v>
      </c>
      <c r="G599" s="214">
        <v>8</v>
      </c>
      <c r="H599" s="107"/>
      <c r="I599" s="112">
        <v>7120</v>
      </c>
      <c r="J599" s="112">
        <v>7120</v>
      </c>
      <c r="K599" s="101"/>
      <c r="L599" s="101"/>
    </row>
    <row r="600" spans="1:12" ht="77.25">
      <c r="A600" s="107"/>
      <c r="B600" s="107"/>
      <c r="C600" s="213" t="s">
        <v>2134</v>
      </c>
      <c r="D600" s="107"/>
      <c r="E600" s="237"/>
      <c r="F600" s="107" t="s">
        <v>1826</v>
      </c>
      <c r="G600" s="214">
        <v>2</v>
      </c>
      <c r="H600" s="107"/>
      <c r="I600" s="112">
        <v>1100</v>
      </c>
      <c r="J600" s="112">
        <v>1100</v>
      </c>
      <c r="K600" s="101"/>
      <c r="L600" s="101"/>
    </row>
    <row r="601" spans="1:12" ht="127.5">
      <c r="A601" s="107"/>
      <c r="B601" s="107"/>
      <c r="C601" s="107" t="s">
        <v>2219</v>
      </c>
      <c r="D601" s="107"/>
      <c r="E601" s="237"/>
      <c r="F601" s="107" t="s">
        <v>1826</v>
      </c>
      <c r="G601" s="214">
        <v>9</v>
      </c>
      <c r="H601" s="107"/>
      <c r="I601" s="112">
        <v>4860</v>
      </c>
      <c r="J601" s="112">
        <v>4860</v>
      </c>
      <c r="K601" s="101"/>
      <c r="L601" s="101"/>
    </row>
    <row r="602" spans="1:12" ht="128.25">
      <c r="A602" s="107"/>
      <c r="B602" s="107"/>
      <c r="C602" s="213" t="s">
        <v>2155</v>
      </c>
      <c r="D602" s="107"/>
      <c r="E602" s="237"/>
      <c r="F602" s="107" t="s">
        <v>1826</v>
      </c>
      <c r="G602" s="214">
        <v>16</v>
      </c>
      <c r="H602" s="107"/>
      <c r="I602" s="112">
        <v>15776</v>
      </c>
      <c r="J602" s="112">
        <v>15776</v>
      </c>
      <c r="K602" s="101"/>
      <c r="L602" s="101"/>
    </row>
    <row r="603" spans="1:12" ht="127.5">
      <c r="A603" s="107"/>
      <c r="B603" s="107"/>
      <c r="C603" s="107" t="s">
        <v>1813</v>
      </c>
      <c r="D603" s="107"/>
      <c r="E603" s="237"/>
      <c r="F603" s="107" t="s">
        <v>1826</v>
      </c>
      <c r="G603" s="214">
        <v>36</v>
      </c>
      <c r="H603" s="107"/>
      <c r="I603" s="112">
        <v>35460</v>
      </c>
      <c r="J603" s="112">
        <v>35460</v>
      </c>
      <c r="K603" s="101"/>
      <c r="L603" s="101"/>
    </row>
    <row r="604" spans="1:12" ht="127.5">
      <c r="A604" s="107"/>
      <c r="B604" s="107"/>
      <c r="C604" s="107" t="s">
        <v>2135</v>
      </c>
      <c r="D604" s="107"/>
      <c r="E604" s="237"/>
      <c r="F604" s="107" t="s">
        <v>1826</v>
      </c>
      <c r="G604" s="214">
        <v>28</v>
      </c>
      <c r="H604" s="107"/>
      <c r="I604" s="112">
        <v>24612</v>
      </c>
      <c r="J604" s="112">
        <v>24612</v>
      </c>
      <c r="K604" s="101"/>
      <c r="L604" s="101"/>
    </row>
    <row r="605" spans="1:12" ht="129.75" customHeight="1">
      <c r="A605" s="107"/>
      <c r="B605" s="107"/>
      <c r="C605" s="107" t="s">
        <v>2220</v>
      </c>
      <c r="D605" s="107"/>
      <c r="E605" s="237"/>
      <c r="F605" s="107" t="s">
        <v>1826</v>
      </c>
      <c r="G605" s="214">
        <v>8</v>
      </c>
      <c r="H605" s="107"/>
      <c r="I605" s="112">
        <v>7032</v>
      </c>
      <c r="J605" s="112">
        <v>7032</v>
      </c>
      <c r="K605" s="101"/>
      <c r="L605" s="101"/>
    </row>
    <row r="606" spans="1:12" ht="29.25" customHeight="1">
      <c r="A606" s="107"/>
      <c r="B606" s="107"/>
      <c r="C606" s="107" t="s">
        <v>2221</v>
      </c>
      <c r="D606" s="107"/>
      <c r="E606" s="237"/>
      <c r="F606" s="107" t="s">
        <v>1826</v>
      </c>
      <c r="G606" s="214">
        <v>3</v>
      </c>
      <c r="H606" s="107"/>
      <c r="I606" s="112">
        <v>2670</v>
      </c>
      <c r="J606" s="112">
        <v>2670</v>
      </c>
      <c r="K606" s="101"/>
      <c r="L606" s="101"/>
    </row>
    <row r="607" spans="1:12" ht="15.75" customHeight="1">
      <c r="A607" s="107"/>
      <c r="B607" s="107"/>
      <c r="C607" s="107" t="s">
        <v>2222</v>
      </c>
      <c r="D607" s="107"/>
      <c r="E607" s="237"/>
      <c r="F607" s="107" t="s">
        <v>1826</v>
      </c>
      <c r="G607" s="214">
        <v>1</v>
      </c>
      <c r="H607" s="107"/>
      <c r="I607" s="112">
        <v>2690</v>
      </c>
      <c r="J607" s="112">
        <v>2690</v>
      </c>
      <c r="K607" s="101"/>
      <c r="L607" s="101"/>
    </row>
    <row r="608" spans="1:12" ht="15.75" customHeight="1">
      <c r="A608" s="107"/>
      <c r="B608" s="107"/>
      <c r="C608" s="107" t="s">
        <v>2223</v>
      </c>
      <c r="D608" s="107"/>
      <c r="E608" s="237"/>
      <c r="F608" s="107" t="s">
        <v>1826</v>
      </c>
      <c r="G608" s="214">
        <v>1</v>
      </c>
      <c r="H608" s="107"/>
      <c r="I608" s="112">
        <v>2780</v>
      </c>
      <c r="J608" s="112">
        <v>2780</v>
      </c>
      <c r="K608" s="101"/>
      <c r="L608" s="101"/>
    </row>
    <row r="609" spans="1:12" ht="17.25" customHeight="1">
      <c r="A609" s="107"/>
      <c r="B609" s="107"/>
      <c r="C609" s="107" t="s">
        <v>2224</v>
      </c>
      <c r="D609" s="107"/>
      <c r="E609" s="237"/>
      <c r="F609" s="107" t="s">
        <v>1826</v>
      </c>
      <c r="G609" s="214">
        <v>1</v>
      </c>
      <c r="H609" s="107"/>
      <c r="I609" s="112">
        <v>2345</v>
      </c>
      <c r="J609" s="112">
        <v>2345</v>
      </c>
      <c r="K609" s="101"/>
      <c r="L609" s="101"/>
    </row>
    <row r="610" spans="1:12" ht="54" customHeight="1">
      <c r="A610" s="107"/>
      <c r="B610" s="107"/>
      <c r="C610" s="107" t="s">
        <v>2225</v>
      </c>
      <c r="D610" s="107"/>
      <c r="E610" s="237"/>
      <c r="F610" s="107" t="s">
        <v>1826</v>
      </c>
      <c r="G610" s="214">
        <v>4</v>
      </c>
      <c r="H610" s="107"/>
      <c r="I610" s="112">
        <v>10400</v>
      </c>
      <c r="J610" s="112">
        <v>10400</v>
      </c>
      <c r="K610" s="101"/>
      <c r="L610" s="101"/>
    </row>
    <row r="611" spans="1:12" ht="42" customHeight="1">
      <c r="A611" s="107"/>
      <c r="B611" s="107"/>
      <c r="C611" s="107" t="s">
        <v>2226</v>
      </c>
      <c r="D611" s="107"/>
      <c r="E611" s="237"/>
      <c r="F611" s="107" t="s">
        <v>1826</v>
      </c>
      <c r="G611" s="214">
        <v>7</v>
      </c>
      <c r="H611" s="107"/>
      <c r="I611" s="112">
        <v>16520</v>
      </c>
      <c r="J611" s="112">
        <v>16520</v>
      </c>
      <c r="K611" s="101"/>
      <c r="L611" s="101"/>
    </row>
    <row r="612" spans="1:12" ht="26.25" customHeight="1">
      <c r="A612" s="107"/>
      <c r="B612" s="107"/>
      <c r="C612" s="107" t="s">
        <v>2227</v>
      </c>
      <c r="D612" s="107"/>
      <c r="E612" s="237"/>
      <c r="F612" s="107" t="s">
        <v>1826</v>
      </c>
      <c r="G612" s="214">
        <v>9</v>
      </c>
      <c r="H612" s="107"/>
      <c r="I612" s="112">
        <v>22500</v>
      </c>
      <c r="J612" s="112">
        <v>22500</v>
      </c>
      <c r="K612" s="101"/>
      <c r="L612" s="101"/>
    </row>
    <row r="613" spans="1:12" ht="30" customHeight="1">
      <c r="A613" s="107"/>
      <c r="B613" s="107"/>
      <c r="C613" s="107" t="s">
        <v>2228</v>
      </c>
      <c r="D613" s="107"/>
      <c r="E613" s="237"/>
      <c r="F613" s="107" t="s">
        <v>1826</v>
      </c>
      <c r="G613" s="214">
        <v>4</v>
      </c>
      <c r="H613" s="107"/>
      <c r="I613" s="112">
        <v>10400</v>
      </c>
      <c r="J613" s="112">
        <v>10400</v>
      </c>
      <c r="K613" s="101"/>
      <c r="L613" s="101"/>
    </row>
    <row r="614" spans="1:12" ht="39" customHeight="1">
      <c r="A614" s="107"/>
      <c r="B614" s="107"/>
      <c r="C614" s="107" t="s">
        <v>2229</v>
      </c>
      <c r="D614" s="107"/>
      <c r="E614" s="237"/>
      <c r="F614" s="107" t="s">
        <v>1826</v>
      </c>
      <c r="G614" s="214">
        <v>3</v>
      </c>
      <c r="H614" s="107"/>
      <c r="I614" s="112">
        <v>7500</v>
      </c>
      <c r="J614" s="112">
        <v>7500</v>
      </c>
      <c r="K614" s="101"/>
      <c r="L614" s="101"/>
    </row>
    <row r="615" spans="1:12" ht="41.25" customHeight="1">
      <c r="A615" s="107"/>
      <c r="B615" s="107"/>
      <c r="C615" s="107" t="s">
        <v>2230</v>
      </c>
      <c r="D615" s="107"/>
      <c r="E615" s="237"/>
      <c r="F615" s="107" t="s">
        <v>1826</v>
      </c>
      <c r="G615" s="214">
        <v>3</v>
      </c>
      <c r="H615" s="107"/>
      <c r="I615" s="112">
        <v>7350</v>
      </c>
      <c r="J615" s="112">
        <v>7350</v>
      </c>
      <c r="K615" s="101"/>
      <c r="L615" s="101"/>
    </row>
    <row r="616" spans="1:12" ht="54.75" customHeight="1">
      <c r="A616" s="107"/>
      <c r="B616" s="107"/>
      <c r="C616" s="107" t="s">
        <v>2231</v>
      </c>
      <c r="D616" s="107"/>
      <c r="E616" s="237"/>
      <c r="F616" s="107" t="s">
        <v>1826</v>
      </c>
      <c r="G616" s="214">
        <v>1</v>
      </c>
      <c r="H616" s="107"/>
      <c r="I616" s="112">
        <v>2200</v>
      </c>
      <c r="J616" s="112">
        <v>2200</v>
      </c>
      <c r="K616" s="101"/>
      <c r="L616" s="101"/>
    </row>
    <row r="617" spans="1:12" ht="55.5" customHeight="1">
      <c r="A617" s="107"/>
      <c r="B617" s="107"/>
      <c r="C617" s="107" t="s">
        <v>2232</v>
      </c>
      <c r="D617" s="107"/>
      <c r="E617" s="237"/>
      <c r="F617" s="107" t="s">
        <v>1826</v>
      </c>
      <c r="G617" s="214">
        <v>7</v>
      </c>
      <c r="H617" s="107"/>
      <c r="I617" s="112">
        <v>16800</v>
      </c>
      <c r="J617" s="112">
        <v>16800</v>
      </c>
      <c r="K617" s="101"/>
      <c r="L617" s="101"/>
    </row>
    <row r="618" spans="1:12" ht="30.75" customHeight="1">
      <c r="A618" s="107"/>
      <c r="B618" s="107"/>
      <c r="C618" s="107" t="s">
        <v>2233</v>
      </c>
      <c r="D618" s="107"/>
      <c r="E618" s="237"/>
      <c r="F618" s="107" t="s">
        <v>1826</v>
      </c>
      <c r="G618" s="214">
        <v>148</v>
      </c>
      <c r="H618" s="107"/>
      <c r="I618" s="112">
        <v>131720</v>
      </c>
      <c r="J618" s="112">
        <v>131720</v>
      </c>
      <c r="K618" s="101"/>
      <c r="L618" s="101"/>
    </row>
    <row r="619" spans="1:12" ht="30.75" customHeight="1">
      <c r="A619" s="107"/>
      <c r="B619" s="107"/>
      <c r="C619" s="107" t="s">
        <v>2234</v>
      </c>
      <c r="D619" s="107"/>
      <c r="E619" s="237"/>
      <c r="F619" s="107" t="s">
        <v>1826</v>
      </c>
      <c r="G619" s="214">
        <v>2</v>
      </c>
      <c r="H619" s="107"/>
      <c r="I619" s="112">
        <v>4800</v>
      </c>
      <c r="J619" s="112">
        <v>4800</v>
      </c>
      <c r="K619" s="101"/>
      <c r="L619" s="101"/>
    </row>
    <row r="620" spans="1:12" ht="30" customHeight="1">
      <c r="A620" s="107"/>
      <c r="B620" s="107"/>
      <c r="C620" s="107" t="s">
        <v>2235</v>
      </c>
      <c r="D620" s="107"/>
      <c r="E620" s="237"/>
      <c r="F620" s="107" t="s">
        <v>1826</v>
      </c>
      <c r="G620" s="214">
        <v>58</v>
      </c>
      <c r="H620" s="107"/>
      <c r="I620" s="112">
        <v>51040</v>
      </c>
      <c r="J620" s="112">
        <v>51040</v>
      </c>
      <c r="K620" s="101"/>
      <c r="L620" s="101"/>
    </row>
    <row r="621" spans="1:12" ht="31.5" customHeight="1">
      <c r="A621" s="107"/>
      <c r="B621" s="107"/>
      <c r="C621" s="107" t="s">
        <v>2235</v>
      </c>
      <c r="D621" s="107"/>
      <c r="E621" s="237"/>
      <c r="F621" s="107" t="s">
        <v>1826</v>
      </c>
      <c r="G621" s="214">
        <v>4</v>
      </c>
      <c r="H621" s="107"/>
      <c r="I621" s="112">
        <v>3440</v>
      </c>
      <c r="J621" s="112">
        <v>3440</v>
      </c>
      <c r="K621" s="101"/>
      <c r="L621" s="101"/>
    </row>
    <row r="622" spans="1:12" ht="33" customHeight="1">
      <c r="A622" s="107"/>
      <c r="B622" s="107"/>
      <c r="C622" s="107" t="s">
        <v>2236</v>
      </c>
      <c r="D622" s="107"/>
      <c r="E622" s="237"/>
      <c r="F622" s="107" t="s">
        <v>1826</v>
      </c>
      <c r="G622" s="214">
        <v>1</v>
      </c>
      <c r="H622" s="107"/>
      <c r="I622" s="112">
        <v>890</v>
      </c>
      <c r="J622" s="112">
        <v>890</v>
      </c>
      <c r="K622" s="101"/>
      <c r="L622" s="101"/>
    </row>
    <row r="623" spans="1:12" ht="60" customHeight="1">
      <c r="A623" s="107"/>
      <c r="B623" s="107"/>
      <c r="C623" s="107" t="s">
        <v>2237</v>
      </c>
      <c r="D623" s="107"/>
      <c r="E623" s="237"/>
      <c r="F623" s="107" t="s">
        <v>1826</v>
      </c>
      <c r="G623" s="214">
        <v>3</v>
      </c>
      <c r="H623" s="107"/>
      <c r="I623" s="112">
        <v>531000</v>
      </c>
      <c r="J623" s="112">
        <v>531000</v>
      </c>
      <c r="K623" s="101"/>
      <c r="L623" s="101"/>
    </row>
    <row r="624" spans="1:12" ht="66.75" customHeight="1">
      <c r="A624" s="107"/>
      <c r="B624" s="107"/>
      <c r="C624" s="107" t="s">
        <v>2238</v>
      </c>
      <c r="D624" s="107"/>
      <c r="E624" s="237"/>
      <c r="F624" s="107" t="s">
        <v>1463</v>
      </c>
      <c r="G624" s="214">
        <v>107</v>
      </c>
      <c r="H624" s="107"/>
      <c r="I624" s="112">
        <v>526440</v>
      </c>
      <c r="J624" s="112">
        <v>526440</v>
      </c>
      <c r="K624" s="101"/>
      <c r="L624" s="101"/>
    </row>
    <row r="625" spans="1:12" ht="71.25" customHeight="1">
      <c r="A625" s="107"/>
      <c r="B625" s="107"/>
      <c r="C625" s="107" t="s">
        <v>2239</v>
      </c>
      <c r="D625" s="107"/>
      <c r="E625" s="237"/>
      <c r="F625" s="107" t="s">
        <v>1463</v>
      </c>
      <c r="G625" s="214">
        <v>8357</v>
      </c>
      <c r="H625" s="107"/>
      <c r="I625" s="112">
        <v>44566627.100000001</v>
      </c>
      <c r="J625" s="112">
        <v>44566627.100000001</v>
      </c>
      <c r="K625" s="101"/>
      <c r="L625" s="101"/>
    </row>
    <row r="626" spans="1:12" ht="68.25" customHeight="1">
      <c r="A626" s="107"/>
      <c r="B626" s="107"/>
      <c r="C626" s="107" t="s">
        <v>2240</v>
      </c>
      <c r="D626" s="107"/>
      <c r="E626" s="237"/>
      <c r="F626" s="107" t="s">
        <v>1463</v>
      </c>
      <c r="G626" s="214">
        <v>3029</v>
      </c>
      <c r="H626" s="107"/>
      <c r="I626" s="112">
        <v>16190005</v>
      </c>
      <c r="J626" s="112">
        <v>16190005</v>
      </c>
      <c r="K626" s="101"/>
      <c r="L626" s="101"/>
    </row>
    <row r="627" spans="1:12" ht="73.5" customHeight="1">
      <c r="A627" s="107"/>
      <c r="B627" s="107"/>
      <c r="C627" s="107" t="s">
        <v>2241</v>
      </c>
      <c r="D627" s="107"/>
      <c r="E627" s="237"/>
      <c r="F627" s="107" t="s">
        <v>1463</v>
      </c>
      <c r="G627" s="214">
        <v>1959</v>
      </c>
      <c r="H627" s="107"/>
      <c r="I627" s="112">
        <v>15181265.77</v>
      </c>
      <c r="J627" s="112">
        <v>15181265.77</v>
      </c>
      <c r="K627" s="101"/>
      <c r="L627" s="101"/>
    </row>
    <row r="628" spans="1:12" ht="53.25" customHeight="1">
      <c r="A628" s="107"/>
      <c r="B628" s="107"/>
      <c r="C628" s="107" t="s">
        <v>2242</v>
      </c>
      <c r="D628" s="107"/>
      <c r="E628" s="237"/>
      <c r="F628" s="107" t="s">
        <v>1826</v>
      </c>
      <c r="G628" s="214">
        <v>2</v>
      </c>
      <c r="H628" s="107"/>
      <c r="I628" s="112">
        <v>4400</v>
      </c>
      <c r="J628" s="112">
        <v>4400</v>
      </c>
      <c r="K628" s="101"/>
      <c r="L628" s="101"/>
    </row>
    <row r="629" spans="1:12" ht="96.75" customHeight="1">
      <c r="A629" s="107"/>
      <c r="B629" s="107"/>
      <c r="C629" s="107" t="s">
        <v>2243</v>
      </c>
      <c r="D629" s="107"/>
      <c r="E629" s="237"/>
      <c r="F629" s="107" t="s">
        <v>1826</v>
      </c>
      <c r="G629" s="214">
        <v>64</v>
      </c>
      <c r="H629" s="107"/>
      <c r="I629" s="112">
        <v>166400</v>
      </c>
      <c r="J629" s="112">
        <v>166400</v>
      </c>
      <c r="K629" s="101"/>
      <c r="L629" s="101"/>
    </row>
    <row r="630" spans="1:12" ht="91.5" customHeight="1">
      <c r="A630" s="107"/>
      <c r="B630" s="107"/>
      <c r="C630" s="107" t="s">
        <v>2244</v>
      </c>
      <c r="D630" s="107"/>
      <c r="E630" s="237"/>
      <c r="F630" s="107" t="s">
        <v>1826</v>
      </c>
      <c r="G630" s="214">
        <v>2</v>
      </c>
      <c r="H630" s="107"/>
      <c r="I630" s="112">
        <v>4920</v>
      </c>
      <c r="J630" s="112">
        <v>4920</v>
      </c>
      <c r="K630" s="101"/>
      <c r="L630" s="101"/>
    </row>
    <row r="631" spans="1:12" ht="130.5" customHeight="1">
      <c r="A631" s="107"/>
      <c r="B631" s="107"/>
      <c r="C631" s="107" t="s">
        <v>2245</v>
      </c>
      <c r="D631" s="107"/>
      <c r="E631" s="237"/>
      <c r="F631" s="107" t="s">
        <v>1826</v>
      </c>
      <c r="G631" s="214">
        <v>2</v>
      </c>
      <c r="H631" s="107"/>
      <c r="I631" s="112">
        <v>1760</v>
      </c>
      <c r="J631" s="112">
        <v>1760</v>
      </c>
      <c r="K631" s="101"/>
      <c r="L631" s="101"/>
    </row>
    <row r="632" spans="1:12" ht="127.5">
      <c r="A632" s="107"/>
      <c r="B632" s="107"/>
      <c r="C632" s="107" t="s">
        <v>2219</v>
      </c>
      <c r="D632" s="107"/>
      <c r="E632" s="237"/>
      <c r="F632" s="107" t="s">
        <v>1826</v>
      </c>
      <c r="G632" s="214">
        <v>12</v>
      </c>
      <c r="H632" s="107"/>
      <c r="I632" s="112">
        <v>10560</v>
      </c>
      <c r="J632" s="112">
        <v>10560</v>
      </c>
      <c r="K632" s="101"/>
      <c r="L632" s="101"/>
    </row>
    <row r="633" spans="1:12" ht="127.5">
      <c r="A633" s="107"/>
      <c r="B633" s="107"/>
      <c r="C633" s="107" t="s">
        <v>2114</v>
      </c>
      <c r="D633" s="107"/>
      <c r="E633" s="237"/>
      <c r="F633" s="107" t="s">
        <v>1826</v>
      </c>
      <c r="G633" s="214">
        <v>22</v>
      </c>
      <c r="H633" s="107"/>
      <c r="I633" s="112">
        <v>19360</v>
      </c>
      <c r="J633" s="112">
        <v>19360</v>
      </c>
      <c r="K633" s="101"/>
      <c r="L633" s="101"/>
    </row>
    <row r="634" spans="1:12" ht="127.5">
      <c r="A634" s="107"/>
      <c r="B634" s="107"/>
      <c r="C634" s="107" t="s">
        <v>1813</v>
      </c>
      <c r="D634" s="107"/>
      <c r="E634" s="237"/>
      <c r="F634" s="107" t="s">
        <v>1826</v>
      </c>
      <c r="G634" s="214">
        <v>30</v>
      </c>
      <c r="H634" s="107"/>
      <c r="I634" s="112">
        <v>26400</v>
      </c>
      <c r="J634" s="112">
        <v>26400</v>
      </c>
      <c r="K634" s="101"/>
      <c r="L634" s="101"/>
    </row>
    <row r="635" spans="1:12" ht="135" customHeight="1">
      <c r="A635" s="107"/>
      <c r="B635" s="107"/>
      <c r="C635" s="107" t="s">
        <v>2246</v>
      </c>
      <c r="D635" s="107"/>
      <c r="E635" s="237"/>
      <c r="F635" s="107" t="s">
        <v>1826</v>
      </c>
      <c r="G635" s="214">
        <v>14</v>
      </c>
      <c r="H635" s="107"/>
      <c r="I635" s="112">
        <v>12460</v>
      </c>
      <c r="J635" s="112">
        <v>12460</v>
      </c>
      <c r="K635" s="101"/>
      <c r="L635" s="101"/>
    </row>
    <row r="636" spans="1:12" ht="129.75" customHeight="1">
      <c r="A636" s="107"/>
      <c r="B636" s="107"/>
      <c r="C636" s="107" t="s">
        <v>2247</v>
      </c>
      <c r="D636" s="107"/>
      <c r="E636" s="237"/>
      <c r="F636" s="107" t="s">
        <v>1826</v>
      </c>
      <c r="G636" s="214">
        <v>5</v>
      </c>
      <c r="H636" s="107"/>
      <c r="I636" s="112">
        <v>4350</v>
      </c>
      <c r="J636" s="112">
        <v>4350</v>
      </c>
      <c r="K636" s="101"/>
      <c r="L636" s="101"/>
    </row>
    <row r="637" spans="1:12" ht="268.5">
      <c r="A637" s="101">
        <v>94</v>
      </c>
      <c r="B637" s="101" t="s">
        <v>2248</v>
      </c>
      <c r="C637" s="212" t="s">
        <v>2249</v>
      </c>
      <c r="D637" s="101"/>
      <c r="E637" s="117">
        <v>2019</v>
      </c>
      <c r="F637" s="101" t="s">
        <v>2250</v>
      </c>
      <c r="G637" s="118">
        <v>11878</v>
      </c>
      <c r="H637" s="101"/>
      <c r="I637" s="104">
        <v>53670471.770000003</v>
      </c>
      <c r="J637" s="104">
        <v>53670471.770000003</v>
      </c>
      <c r="K637" s="101" t="s">
        <v>2251</v>
      </c>
      <c r="L637" s="101"/>
    </row>
    <row r="638" spans="1:12">
      <c r="A638" s="107"/>
      <c r="B638" s="107"/>
      <c r="C638" s="107" t="s">
        <v>1753</v>
      </c>
      <c r="D638" s="107"/>
      <c r="E638" s="237"/>
      <c r="F638" s="107"/>
      <c r="G638" s="214"/>
      <c r="H638" s="107"/>
      <c r="I638" s="112"/>
      <c r="J638" s="112"/>
      <c r="K638" s="101"/>
      <c r="L638" s="101"/>
    </row>
    <row r="639" spans="1:12" ht="128.25">
      <c r="A639" s="107"/>
      <c r="B639" s="107"/>
      <c r="C639" s="213" t="s">
        <v>1930</v>
      </c>
      <c r="D639" s="107"/>
      <c r="E639" s="237"/>
      <c r="F639" s="107" t="s">
        <v>1463</v>
      </c>
      <c r="G639" s="214">
        <v>89.5</v>
      </c>
      <c r="H639" s="107"/>
      <c r="I639" s="112">
        <v>340100</v>
      </c>
      <c r="J639" s="112"/>
      <c r="K639" s="101"/>
      <c r="L639" s="101"/>
    </row>
    <row r="640" spans="1:12" ht="127.5">
      <c r="A640" s="107"/>
      <c r="B640" s="107"/>
      <c r="C640" s="107" t="s">
        <v>2252</v>
      </c>
      <c r="D640" s="107"/>
      <c r="E640" s="237"/>
      <c r="F640" s="107" t="s">
        <v>1463</v>
      </c>
      <c r="G640" s="214">
        <v>8</v>
      </c>
      <c r="H640" s="107"/>
      <c r="I640" s="112">
        <v>30400</v>
      </c>
      <c r="J640" s="112"/>
      <c r="K640" s="101"/>
      <c r="L640" s="101"/>
    </row>
    <row r="641" spans="1:12" ht="128.25">
      <c r="A641" s="107"/>
      <c r="B641" s="107"/>
      <c r="C641" s="213" t="s">
        <v>2253</v>
      </c>
      <c r="D641" s="107"/>
      <c r="E641" s="237"/>
      <c r="F641" s="107" t="s">
        <v>1463</v>
      </c>
      <c r="G641" s="214">
        <v>2665.6</v>
      </c>
      <c r="H641" s="107"/>
      <c r="I641" s="112">
        <v>12794880</v>
      </c>
      <c r="J641" s="112"/>
      <c r="K641" s="101"/>
      <c r="L641" s="101"/>
    </row>
    <row r="642" spans="1:12" ht="114.75">
      <c r="A642" s="107"/>
      <c r="B642" s="107"/>
      <c r="C642" s="107" t="s">
        <v>2127</v>
      </c>
      <c r="D642" s="107"/>
      <c r="E642" s="237"/>
      <c r="F642" s="107" t="s">
        <v>1463</v>
      </c>
      <c r="G642" s="214">
        <v>2093.3000000000002</v>
      </c>
      <c r="H642" s="107"/>
      <c r="I642" s="112">
        <v>5861100</v>
      </c>
      <c r="J642" s="112"/>
      <c r="K642" s="101"/>
      <c r="L642" s="101"/>
    </row>
    <row r="643" spans="1:12" ht="128.25">
      <c r="A643" s="107"/>
      <c r="B643" s="107"/>
      <c r="C643" s="213" t="s">
        <v>1929</v>
      </c>
      <c r="D643" s="107"/>
      <c r="E643" s="237"/>
      <c r="F643" s="107" t="s">
        <v>1463</v>
      </c>
      <c r="G643" s="214">
        <v>809.75</v>
      </c>
      <c r="H643" s="107"/>
      <c r="I643" s="112">
        <v>2267300</v>
      </c>
      <c r="J643" s="112"/>
      <c r="K643" s="101"/>
      <c r="L643" s="101"/>
    </row>
    <row r="644" spans="1:12">
      <c r="A644" s="107"/>
      <c r="B644" s="107"/>
      <c r="C644" s="107" t="s">
        <v>2254</v>
      </c>
      <c r="D644" s="107"/>
      <c r="E644" s="237"/>
      <c r="F644" s="107" t="s">
        <v>1826</v>
      </c>
      <c r="G644" s="214">
        <v>126</v>
      </c>
      <c r="H644" s="107"/>
      <c r="I644" s="112">
        <v>953568</v>
      </c>
      <c r="J644" s="112"/>
      <c r="K644" s="101"/>
      <c r="L644" s="101"/>
    </row>
    <row r="645" spans="1:12" ht="27.75" customHeight="1">
      <c r="A645" s="107"/>
      <c r="B645" s="107"/>
      <c r="C645" s="107" t="s">
        <v>2255</v>
      </c>
      <c r="D645" s="107"/>
      <c r="E645" s="237"/>
      <c r="F645" s="107" t="s">
        <v>1826</v>
      </c>
      <c r="G645" s="214">
        <v>9</v>
      </c>
      <c r="H645" s="107"/>
      <c r="I645" s="112">
        <v>61101</v>
      </c>
      <c r="J645" s="112"/>
      <c r="K645" s="101"/>
      <c r="L645" s="101"/>
    </row>
    <row r="646" spans="1:12" ht="51">
      <c r="A646" s="107"/>
      <c r="B646" s="107"/>
      <c r="C646" s="107" t="s">
        <v>2256</v>
      </c>
      <c r="D646" s="107"/>
      <c r="E646" s="237"/>
      <c r="F646" s="107" t="s">
        <v>1470</v>
      </c>
      <c r="G646" s="214">
        <v>9</v>
      </c>
      <c r="H646" s="107"/>
      <c r="I646" s="112">
        <v>67500</v>
      </c>
      <c r="J646" s="112"/>
      <c r="K646" s="101"/>
      <c r="L646" s="101"/>
    </row>
    <row r="647" spans="1:12">
      <c r="A647" s="107"/>
      <c r="B647" s="107"/>
      <c r="C647" s="107" t="s">
        <v>2257</v>
      </c>
      <c r="D647" s="107"/>
      <c r="E647" s="237"/>
      <c r="F647" s="107" t="s">
        <v>1470</v>
      </c>
      <c r="G647" s="214">
        <v>112</v>
      </c>
      <c r="H647" s="107"/>
      <c r="I647" s="112">
        <v>840000</v>
      </c>
      <c r="J647" s="112"/>
      <c r="K647" s="101"/>
      <c r="L647" s="101"/>
    </row>
    <row r="648" spans="1:12" ht="51.75">
      <c r="A648" s="107"/>
      <c r="B648" s="107"/>
      <c r="C648" s="213" t="s">
        <v>2216</v>
      </c>
      <c r="D648" s="107"/>
      <c r="E648" s="237"/>
      <c r="F648" s="107" t="s">
        <v>1826</v>
      </c>
      <c r="G648" s="214">
        <v>2</v>
      </c>
      <c r="H648" s="107"/>
      <c r="I648" s="112">
        <v>24800</v>
      </c>
      <c r="J648" s="112"/>
      <c r="K648" s="101"/>
      <c r="L648" s="101"/>
    </row>
    <row r="649" spans="1:12" ht="127.5">
      <c r="A649" s="107"/>
      <c r="B649" s="107"/>
      <c r="C649" s="107" t="s">
        <v>2150</v>
      </c>
      <c r="D649" s="107"/>
      <c r="E649" s="237"/>
      <c r="F649" s="107" t="s">
        <v>1826</v>
      </c>
      <c r="G649" s="214">
        <v>8</v>
      </c>
      <c r="H649" s="107"/>
      <c r="I649" s="112">
        <v>20000</v>
      </c>
      <c r="J649" s="112"/>
      <c r="K649" s="101"/>
      <c r="L649" s="101"/>
    </row>
    <row r="650" spans="1:12" ht="128.25">
      <c r="A650" s="107"/>
      <c r="B650" s="107"/>
      <c r="C650" s="213" t="s">
        <v>2219</v>
      </c>
      <c r="D650" s="107"/>
      <c r="E650" s="237"/>
      <c r="F650" s="107" t="s">
        <v>1826</v>
      </c>
      <c r="G650" s="214">
        <v>4</v>
      </c>
      <c r="H650" s="107"/>
      <c r="I650" s="112">
        <v>13600</v>
      </c>
      <c r="J650" s="112"/>
      <c r="K650" s="101"/>
      <c r="L650" s="101"/>
    </row>
    <row r="651" spans="1:12" ht="127.5">
      <c r="A651" s="107"/>
      <c r="B651" s="107"/>
      <c r="C651" s="107" t="s">
        <v>2155</v>
      </c>
      <c r="D651" s="107"/>
      <c r="E651" s="237"/>
      <c r="F651" s="107" t="s">
        <v>1826</v>
      </c>
      <c r="G651" s="214">
        <v>96</v>
      </c>
      <c r="H651" s="107"/>
      <c r="I651" s="112">
        <v>326400</v>
      </c>
      <c r="J651" s="112"/>
      <c r="K651" s="101"/>
      <c r="L651" s="101"/>
    </row>
    <row r="652" spans="1:12" ht="128.25">
      <c r="A652" s="107"/>
      <c r="B652" s="107"/>
      <c r="C652" s="213" t="s">
        <v>1813</v>
      </c>
      <c r="D652" s="107"/>
      <c r="E652" s="237"/>
      <c r="F652" s="107" t="s">
        <v>1826</v>
      </c>
      <c r="G652" s="214">
        <v>132</v>
      </c>
      <c r="H652" s="107"/>
      <c r="I652" s="112">
        <v>488400</v>
      </c>
      <c r="J652" s="112"/>
      <c r="K652" s="101"/>
      <c r="L652" s="101"/>
    </row>
    <row r="653" spans="1:12" ht="127.5">
      <c r="A653" s="107"/>
      <c r="B653" s="107"/>
      <c r="C653" s="107" t="s">
        <v>2258</v>
      </c>
      <c r="D653" s="107"/>
      <c r="E653" s="237"/>
      <c r="F653" s="107" t="s">
        <v>1826</v>
      </c>
      <c r="G653" s="214">
        <v>68</v>
      </c>
      <c r="H653" s="107"/>
      <c r="I653" s="112">
        <v>238000</v>
      </c>
      <c r="J653" s="112"/>
      <c r="K653" s="101"/>
      <c r="L653" s="101"/>
    </row>
    <row r="654" spans="1:12" ht="26.25">
      <c r="A654" s="107"/>
      <c r="B654" s="107"/>
      <c r="C654" s="213" t="s">
        <v>2259</v>
      </c>
      <c r="D654" s="107"/>
      <c r="E654" s="237"/>
      <c r="F654" s="107" t="s">
        <v>1826</v>
      </c>
      <c r="G654" s="214">
        <v>72</v>
      </c>
      <c r="H654" s="107"/>
      <c r="I654" s="112">
        <v>136080</v>
      </c>
      <c r="J654" s="112"/>
      <c r="K654" s="101"/>
      <c r="L654" s="101"/>
    </row>
    <row r="655" spans="1:12" ht="38.25">
      <c r="A655" s="107"/>
      <c r="B655" s="107"/>
      <c r="C655" s="107" t="s">
        <v>2260</v>
      </c>
      <c r="D655" s="107"/>
      <c r="E655" s="237"/>
      <c r="F655" s="107" t="s">
        <v>1463</v>
      </c>
      <c r="G655" s="214">
        <v>1683.4</v>
      </c>
      <c r="H655" s="107"/>
      <c r="I655" s="112">
        <v>7145062.7699999996</v>
      </c>
      <c r="J655" s="112"/>
      <c r="K655" s="101"/>
      <c r="L655" s="101"/>
    </row>
    <row r="656" spans="1:12" ht="39">
      <c r="A656" s="107"/>
      <c r="B656" s="107"/>
      <c r="C656" s="213" t="s">
        <v>2261</v>
      </c>
      <c r="D656" s="107"/>
      <c r="E656" s="237"/>
      <c r="F656" s="107" t="s">
        <v>1463</v>
      </c>
      <c r="G656" s="214">
        <v>4506.5</v>
      </c>
      <c r="H656" s="107"/>
      <c r="I656" s="112">
        <v>18026080</v>
      </c>
      <c r="J656" s="112"/>
      <c r="K656" s="101"/>
      <c r="L656" s="101"/>
    </row>
    <row r="657" spans="1:12" ht="38.25">
      <c r="A657" s="107"/>
      <c r="B657" s="107"/>
      <c r="C657" s="107" t="s">
        <v>2262</v>
      </c>
      <c r="D657" s="107"/>
      <c r="E657" s="237"/>
      <c r="F657" s="107" t="s">
        <v>1463</v>
      </c>
      <c r="G657" s="214">
        <v>13.5</v>
      </c>
      <c r="H657" s="107"/>
      <c r="I657" s="112">
        <v>51300</v>
      </c>
      <c r="J657" s="112"/>
      <c r="K657" s="101"/>
      <c r="L657" s="101"/>
    </row>
    <row r="658" spans="1:12" ht="51.75">
      <c r="A658" s="107"/>
      <c r="B658" s="107"/>
      <c r="C658" s="213" t="s">
        <v>2263</v>
      </c>
      <c r="D658" s="107"/>
      <c r="E658" s="237"/>
      <c r="F658" s="107" t="s">
        <v>1463</v>
      </c>
      <c r="G658" s="214">
        <v>8.5</v>
      </c>
      <c r="H658" s="107"/>
      <c r="I658" s="112">
        <v>32300</v>
      </c>
      <c r="J658" s="112"/>
      <c r="K658" s="101"/>
      <c r="L658" s="101"/>
    </row>
    <row r="659" spans="1:12" ht="89.25">
      <c r="A659" s="107"/>
      <c r="B659" s="107"/>
      <c r="C659" s="107" t="s">
        <v>2264</v>
      </c>
      <c r="D659" s="107"/>
      <c r="E659" s="237"/>
      <c r="F659" s="107" t="s">
        <v>1826</v>
      </c>
      <c r="G659" s="214">
        <v>9</v>
      </c>
      <c r="H659" s="107"/>
      <c r="I659" s="112">
        <v>60300</v>
      </c>
      <c r="J659" s="112"/>
      <c r="K659" s="101"/>
      <c r="L659" s="101"/>
    </row>
    <row r="660" spans="1:12" ht="89.25">
      <c r="A660" s="107"/>
      <c r="B660" s="107"/>
      <c r="C660" s="107" t="s">
        <v>2265</v>
      </c>
      <c r="D660" s="107"/>
      <c r="E660" s="237"/>
      <c r="F660" s="107" t="s">
        <v>1826</v>
      </c>
      <c r="G660" s="214">
        <v>13</v>
      </c>
      <c r="H660" s="107"/>
      <c r="I660" s="112">
        <v>87100</v>
      </c>
      <c r="J660" s="112"/>
      <c r="K660" s="101"/>
      <c r="L660" s="101"/>
    </row>
    <row r="661" spans="1:12" ht="89.25">
      <c r="A661" s="107"/>
      <c r="B661" s="107"/>
      <c r="C661" s="107" t="s">
        <v>2266</v>
      </c>
      <c r="D661" s="107"/>
      <c r="E661" s="237"/>
      <c r="F661" s="107" t="s">
        <v>1826</v>
      </c>
      <c r="G661" s="214">
        <v>9</v>
      </c>
      <c r="H661" s="107"/>
      <c r="I661" s="112">
        <v>60300</v>
      </c>
      <c r="J661" s="112"/>
      <c r="K661" s="101"/>
      <c r="L661" s="101"/>
    </row>
    <row r="662" spans="1:12" ht="38.25">
      <c r="A662" s="107"/>
      <c r="B662" s="107"/>
      <c r="C662" s="107" t="s">
        <v>2267</v>
      </c>
      <c r="D662" s="107"/>
      <c r="E662" s="237"/>
      <c r="F662" s="107" t="s">
        <v>1826</v>
      </c>
      <c r="G662" s="214">
        <v>23</v>
      </c>
      <c r="H662" s="107"/>
      <c r="I662" s="112">
        <v>282900</v>
      </c>
      <c r="J662" s="112"/>
      <c r="K662" s="101"/>
      <c r="L662" s="101"/>
    </row>
    <row r="663" spans="1:12" ht="39">
      <c r="A663" s="107"/>
      <c r="B663" s="107"/>
      <c r="C663" s="213" t="s">
        <v>2268</v>
      </c>
      <c r="D663" s="107"/>
      <c r="E663" s="237"/>
      <c r="F663" s="107" t="s">
        <v>1826</v>
      </c>
      <c r="G663" s="214">
        <v>20</v>
      </c>
      <c r="H663" s="107"/>
      <c r="I663" s="112">
        <v>246000</v>
      </c>
      <c r="J663" s="112"/>
      <c r="K663" s="101"/>
      <c r="L663" s="101"/>
    </row>
    <row r="664" spans="1:12" ht="127.5">
      <c r="A664" s="107"/>
      <c r="B664" s="107"/>
      <c r="C664" s="107" t="s">
        <v>2219</v>
      </c>
      <c r="D664" s="107"/>
      <c r="E664" s="237"/>
      <c r="F664" s="107" t="s">
        <v>1826</v>
      </c>
      <c r="G664" s="214">
        <v>8</v>
      </c>
      <c r="H664" s="107"/>
      <c r="I664" s="112">
        <v>27200</v>
      </c>
      <c r="J664" s="112"/>
      <c r="K664" s="101"/>
      <c r="L664" s="101"/>
    </row>
    <row r="665" spans="1:12" ht="128.25">
      <c r="A665" s="107"/>
      <c r="B665" s="107"/>
      <c r="C665" s="213" t="s">
        <v>2114</v>
      </c>
      <c r="D665" s="107"/>
      <c r="E665" s="237"/>
      <c r="F665" s="107" t="s">
        <v>1826</v>
      </c>
      <c r="G665" s="214">
        <v>64</v>
      </c>
      <c r="H665" s="107"/>
      <c r="I665" s="112">
        <v>217600</v>
      </c>
      <c r="J665" s="112"/>
      <c r="K665" s="101"/>
      <c r="L665" s="101"/>
    </row>
    <row r="666" spans="1:12" ht="127.5">
      <c r="A666" s="107"/>
      <c r="B666" s="107"/>
      <c r="C666" s="107" t="s">
        <v>2269</v>
      </c>
      <c r="D666" s="107"/>
      <c r="E666" s="237"/>
      <c r="F666" s="107" t="s">
        <v>1826</v>
      </c>
      <c r="G666" s="214">
        <v>95</v>
      </c>
      <c r="H666" s="107"/>
      <c r="I666" s="112">
        <v>323000</v>
      </c>
      <c r="J666" s="112"/>
      <c r="K666" s="101"/>
      <c r="L666" s="101"/>
    </row>
    <row r="667" spans="1:12" ht="128.25">
      <c r="A667" s="107"/>
      <c r="B667" s="107"/>
      <c r="C667" s="213" t="s">
        <v>2258</v>
      </c>
      <c r="D667" s="107"/>
      <c r="E667" s="237"/>
      <c r="F667" s="107" t="s">
        <v>1826</v>
      </c>
      <c r="G667" s="214">
        <v>56</v>
      </c>
      <c r="H667" s="107"/>
      <c r="I667" s="112">
        <v>190400</v>
      </c>
      <c r="J667" s="112"/>
      <c r="K667" s="101"/>
      <c r="L667" s="101"/>
    </row>
    <row r="668" spans="1:12" ht="114.75">
      <c r="A668" s="107"/>
      <c r="B668" s="107"/>
      <c r="C668" s="107" t="s">
        <v>2270</v>
      </c>
      <c r="D668" s="107"/>
      <c r="E668" s="237"/>
      <c r="F668" s="107" t="s">
        <v>1826</v>
      </c>
      <c r="G668" s="214">
        <v>9</v>
      </c>
      <c r="H668" s="107"/>
      <c r="I668" s="112">
        <v>30600</v>
      </c>
      <c r="J668" s="112"/>
      <c r="K668" s="101"/>
      <c r="L668" s="101"/>
    </row>
    <row r="669" spans="1:12" ht="114.75">
      <c r="A669" s="107"/>
      <c r="B669" s="107"/>
      <c r="C669" s="107" t="s">
        <v>2271</v>
      </c>
      <c r="D669" s="107"/>
      <c r="E669" s="237"/>
      <c r="F669" s="107" t="s">
        <v>1826</v>
      </c>
      <c r="G669" s="214">
        <v>2</v>
      </c>
      <c r="H669" s="107"/>
      <c r="I669" s="112">
        <v>6800</v>
      </c>
      <c r="J669" s="112"/>
      <c r="K669" s="101"/>
      <c r="L669" s="101"/>
    </row>
    <row r="670" spans="1:12" ht="127.5">
      <c r="A670" s="107"/>
      <c r="B670" s="107"/>
      <c r="C670" s="107" t="s">
        <v>2272</v>
      </c>
      <c r="D670" s="107"/>
      <c r="E670" s="237"/>
      <c r="F670" s="107" t="s">
        <v>1826</v>
      </c>
      <c r="G670" s="214">
        <v>4</v>
      </c>
      <c r="H670" s="107"/>
      <c r="I670" s="112">
        <v>13600</v>
      </c>
      <c r="J670" s="112"/>
      <c r="K670" s="101"/>
      <c r="L670" s="101"/>
    </row>
    <row r="671" spans="1:12" ht="127.5">
      <c r="A671" s="107"/>
      <c r="B671" s="107"/>
      <c r="C671" s="107" t="s">
        <v>2115</v>
      </c>
      <c r="D671" s="107"/>
      <c r="E671" s="237"/>
      <c r="F671" s="107" t="s">
        <v>1826</v>
      </c>
      <c r="G671" s="214">
        <v>12</v>
      </c>
      <c r="H671" s="107"/>
      <c r="I671" s="112">
        <v>40800</v>
      </c>
      <c r="J671" s="112"/>
      <c r="K671" s="101"/>
      <c r="L671" s="101"/>
    </row>
    <row r="672" spans="1:12" ht="128.25">
      <c r="A672" s="107"/>
      <c r="B672" s="107"/>
      <c r="C672" s="213" t="s">
        <v>2273</v>
      </c>
      <c r="D672" s="107"/>
      <c r="E672" s="237"/>
      <c r="F672" s="107" t="s">
        <v>1826</v>
      </c>
      <c r="G672" s="214">
        <v>4</v>
      </c>
      <c r="H672" s="107"/>
      <c r="I672" s="112">
        <v>13600</v>
      </c>
      <c r="J672" s="112"/>
      <c r="K672" s="101"/>
      <c r="L672" s="101"/>
    </row>
    <row r="673" spans="1:12" ht="38.25">
      <c r="A673" s="107"/>
      <c r="B673" s="107"/>
      <c r="C673" s="107" t="s">
        <v>2274</v>
      </c>
      <c r="D673" s="107"/>
      <c r="E673" s="237"/>
      <c r="F673" s="107" t="s">
        <v>1826</v>
      </c>
      <c r="G673" s="214">
        <v>2</v>
      </c>
      <c r="H673" s="107"/>
      <c r="I673" s="112">
        <v>208000</v>
      </c>
      <c r="J673" s="112"/>
      <c r="K673" s="101"/>
      <c r="L673" s="101"/>
    </row>
    <row r="674" spans="1:12" ht="29.25" customHeight="1">
      <c r="A674" s="107"/>
      <c r="B674" s="107"/>
      <c r="C674" s="107" t="s">
        <v>2275</v>
      </c>
      <c r="D674" s="107"/>
      <c r="E674" s="237"/>
      <c r="F674" s="107" t="s">
        <v>1826</v>
      </c>
      <c r="G674" s="214">
        <v>9</v>
      </c>
      <c r="H674" s="107"/>
      <c r="I674" s="112">
        <v>30600</v>
      </c>
      <c r="J674" s="112"/>
      <c r="K674" s="101"/>
      <c r="L674" s="101"/>
    </row>
    <row r="675" spans="1:12" ht="25.5">
      <c r="A675" s="107"/>
      <c r="B675" s="107"/>
      <c r="C675" s="107" t="s">
        <v>2276</v>
      </c>
      <c r="D675" s="107"/>
      <c r="E675" s="237"/>
      <c r="F675" s="107" t="s">
        <v>1826</v>
      </c>
      <c r="G675" s="214">
        <v>112</v>
      </c>
      <c r="H675" s="107"/>
      <c r="I675" s="112">
        <v>425600</v>
      </c>
      <c r="J675" s="112"/>
      <c r="K675" s="101"/>
      <c r="L675" s="101"/>
    </row>
    <row r="676" spans="1:12" ht="30.75" customHeight="1">
      <c r="A676" s="107"/>
      <c r="B676" s="107"/>
      <c r="C676" s="107" t="s">
        <v>2277</v>
      </c>
      <c r="D676" s="107"/>
      <c r="E676" s="237"/>
      <c r="F676" s="107" t="s">
        <v>1826</v>
      </c>
      <c r="G676" s="214">
        <v>2</v>
      </c>
      <c r="H676" s="107"/>
      <c r="I676" s="112">
        <v>9800</v>
      </c>
      <c r="J676" s="112"/>
      <c r="K676" s="101"/>
      <c r="L676" s="101"/>
    </row>
    <row r="677" spans="1:12">
      <c r="A677" s="107"/>
      <c r="B677" s="107"/>
      <c r="C677" s="107" t="s">
        <v>2278</v>
      </c>
      <c r="D677" s="107"/>
      <c r="E677" s="237"/>
      <c r="F677" s="107" t="s">
        <v>1826</v>
      </c>
      <c r="G677" s="214">
        <v>33</v>
      </c>
      <c r="H677" s="107"/>
      <c r="I677" s="112">
        <v>122100</v>
      </c>
      <c r="J677" s="112"/>
      <c r="K677" s="101"/>
      <c r="L677" s="101"/>
    </row>
    <row r="678" spans="1:12">
      <c r="A678" s="107"/>
      <c r="B678" s="107"/>
      <c r="C678" s="107" t="s">
        <v>2279</v>
      </c>
      <c r="D678" s="107"/>
      <c r="E678" s="237"/>
      <c r="F678" s="107" t="s">
        <v>1826</v>
      </c>
      <c r="G678" s="214">
        <v>24</v>
      </c>
      <c r="H678" s="107"/>
      <c r="I678" s="112">
        <v>160800</v>
      </c>
      <c r="J678" s="112"/>
      <c r="K678" s="101"/>
      <c r="L678" s="101"/>
    </row>
    <row r="679" spans="1:12" ht="63.75">
      <c r="A679" s="107"/>
      <c r="B679" s="107"/>
      <c r="C679" s="246" t="s">
        <v>2280</v>
      </c>
      <c r="D679" s="107"/>
      <c r="E679" s="237"/>
      <c r="F679" s="107" t="s">
        <v>1826</v>
      </c>
      <c r="G679" s="214">
        <v>95</v>
      </c>
      <c r="H679" s="107"/>
      <c r="I679" s="112">
        <v>323000</v>
      </c>
      <c r="J679" s="112"/>
      <c r="K679" s="101"/>
      <c r="L679" s="101"/>
    </row>
    <row r="680" spans="1:12" ht="63.75">
      <c r="A680" s="107"/>
      <c r="B680" s="107"/>
      <c r="C680" s="107" t="s">
        <v>2281</v>
      </c>
      <c r="D680" s="107"/>
      <c r="E680" s="237"/>
      <c r="F680" s="107" t="s">
        <v>1826</v>
      </c>
      <c r="G680" s="214">
        <v>54</v>
      </c>
      <c r="H680" s="107"/>
      <c r="I680" s="112">
        <v>183600</v>
      </c>
      <c r="J680" s="112"/>
      <c r="K680" s="101"/>
      <c r="L680" s="101"/>
    </row>
    <row r="681" spans="1:12" ht="64.5">
      <c r="A681" s="107"/>
      <c r="B681" s="107"/>
      <c r="C681" s="213" t="s">
        <v>2282</v>
      </c>
      <c r="D681" s="107"/>
      <c r="E681" s="237"/>
      <c r="F681" s="107" t="s">
        <v>1826</v>
      </c>
      <c r="G681" s="214">
        <v>64</v>
      </c>
      <c r="H681" s="107"/>
      <c r="I681" s="112">
        <v>217600</v>
      </c>
      <c r="J681" s="112"/>
      <c r="K681" s="101"/>
      <c r="L681" s="101"/>
    </row>
    <row r="682" spans="1:12" ht="64.5">
      <c r="A682" s="107"/>
      <c r="B682" s="107"/>
      <c r="C682" s="213" t="s">
        <v>2283</v>
      </c>
      <c r="D682" s="107"/>
      <c r="E682" s="237"/>
      <c r="F682" s="107" t="s">
        <v>1826</v>
      </c>
      <c r="G682" s="214">
        <v>12</v>
      </c>
      <c r="H682" s="107"/>
      <c r="I682" s="112">
        <v>40800</v>
      </c>
      <c r="J682" s="112"/>
      <c r="K682" s="101"/>
      <c r="L682" s="101"/>
    </row>
    <row r="683" spans="1:12" ht="63.75">
      <c r="A683" s="107"/>
      <c r="B683" s="107"/>
      <c r="C683" s="107" t="s">
        <v>2284</v>
      </c>
      <c r="D683" s="107"/>
      <c r="E683" s="237"/>
      <c r="F683" s="107" t="s">
        <v>1826</v>
      </c>
      <c r="G683" s="214">
        <v>1</v>
      </c>
      <c r="H683" s="107"/>
      <c r="I683" s="112">
        <v>3400</v>
      </c>
      <c r="J683" s="112"/>
      <c r="K683" s="101"/>
      <c r="L683" s="101"/>
    </row>
    <row r="684" spans="1:12" ht="25.5">
      <c r="A684" s="107"/>
      <c r="B684" s="107"/>
      <c r="C684" s="107" t="s">
        <v>2285</v>
      </c>
      <c r="D684" s="107"/>
      <c r="E684" s="237"/>
      <c r="F684" s="107" t="s">
        <v>1826</v>
      </c>
      <c r="G684" s="214">
        <v>9</v>
      </c>
      <c r="H684" s="107"/>
      <c r="I684" s="112">
        <v>50400</v>
      </c>
      <c r="J684" s="112"/>
      <c r="K684" s="101"/>
      <c r="L684" s="101"/>
    </row>
    <row r="685" spans="1:12" ht="77.25">
      <c r="A685" s="107"/>
      <c r="B685" s="107"/>
      <c r="C685" s="213" t="s">
        <v>2286</v>
      </c>
      <c r="D685" s="107"/>
      <c r="E685" s="237"/>
      <c r="F685" s="107" t="s">
        <v>1826</v>
      </c>
      <c r="G685" s="214">
        <v>1</v>
      </c>
      <c r="H685" s="107"/>
      <c r="I685" s="112">
        <v>2300</v>
      </c>
      <c r="J685" s="112"/>
      <c r="K685" s="101"/>
      <c r="L685" s="101"/>
    </row>
    <row r="686" spans="1:12" ht="77.25">
      <c r="A686" s="107"/>
      <c r="B686" s="107"/>
      <c r="C686" s="213" t="s">
        <v>2287</v>
      </c>
      <c r="D686" s="107"/>
      <c r="E686" s="237"/>
      <c r="F686" s="107" t="s">
        <v>1826</v>
      </c>
      <c r="G686" s="214">
        <v>5</v>
      </c>
      <c r="H686" s="107"/>
      <c r="I686" s="112">
        <v>17000</v>
      </c>
      <c r="J686" s="112"/>
      <c r="K686" s="101"/>
      <c r="L686" s="101"/>
    </row>
    <row r="687" spans="1:12" ht="76.5">
      <c r="A687" s="107"/>
      <c r="B687" s="107"/>
      <c r="C687" s="107" t="s">
        <v>2288</v>
      </c>
      <c r="D687" s="107"/>
      <c r="E687" s="237"/>
      <c r="F687" s="107" t="s">
        <v>1826</v>
      </c>
      <c r="G687" s="214">
        <v>10</v>
      </c>
      <c r="H687" s="107"/>
      <c r="I687" s="112">
        <v>34000</v>
      </c>
      <c r="J687" s="112"/>
      <c r="K687" s="101"/>
      <c r="L687" s="101"/>
    </row>
    <row r="688" spans="1:12" ht="77.25">
      <c r="A688" s="107"/>
      <c r="B688" s="107"/>
      <c r="C688" s="213" t="s">
        <v>2289</v>
      </c>
      <c r="D688" s="107"/>
      <c r="E688" s="237"/>
      <c r="F688" s="107" t="s">
        <v>1826</v>
      </c>
      <c r="G688" s="214">
        <v>4</v>
      </c>
      <c r="H688" s="107"/>
      <c r="I688" s="112">
        <v>13600</v>
      </c>
      <c r="J688" s="112"/>
      <c r="K688" s="101"/>
      <c r="L688" s="101"/>
    </row>
    <row r="689" spans="1:12">
      <c r="A689" s="107"/>
      <c r="B689" s="107"/>
      <c r="C689" s="107" t="s">
        <v>2257</v>
      </c>
      <c r="D689" s="107"/>
      <c r="E689" s="237"/>
      <c r="F689" s="107" t="s">
        <v>1826</v>
      </c>
      <c r="G689" s="214">
        <v>112</v>
      </c>
      <c r="H689" s="107"/>
      <c r="I689" s="112">
        <v>358400</v>
      </c>
      <c r="J689" s="112"/>
      <c r="K689" s="101"/>
      <c r="L689" s="101"/>
    </row>
    <row r="690" spans="1:12">
      <c r="A690" s="107"/>
      <c r="B690" s="107"/>
      <c r="C690" s="107" t="s">
        <v>2290</v>
      </c>
      <c r="D690" s="107"/>
      <c r="E690" s="237"/>
      <c r="F690" s="107" t="s">
        <v>1826</v>
      </c>
      <c r="G690" s="214">
        <v>17</v>
      </c>
      <c r="H690" s="107"/>
      <c r="I690" s="112">
        <v>151300</v>
      </c>
      <c r="J690" s="112"/>
      <c r="K690" s="101"/>
      <c r="L690" s="101"/>
    </row>
    <row r="691" spans="1:12" ht="63.75">
      <c r="A691" s="247">
        <v>95</v>
      </c>
      <c r="B691" s="248" t="s">
        <v>2291</v>
      </c>
      <c r="C691" s="248" t="s">
        <v>2292</v>
      </c>
      <c r="D691" s="248"/>
      <c r="E691" s="249">
        <v>2013</v>
      </c>
      <c r="F691" s="248"/>
      <c r="G691" s="250">
        <v>1967.9</v>
      </c>
      <c r="H691" s="251" t="s">
        <v>1507</v>
      </c>
      <c r="I691" s="252">
        <v>9946933.7899999991</v>
      </c>
      <c r="J691" s="252">
        <v>9946933.7899999991</v>
      </c>
      <c r="K691" s="248" t="s">
        <v>2293</v>
      </c>
      <c r="L691" s="100"/>
    </row>
    <row r="692" spans="1:12" ht="26.25">
      <c r="A692" s="253"/>
      <c r="B692" s="254"/>
      <c r="C692" s="255" t="s">
        <v>2294</v>
      </c>
      <c r="D692" s="256"/>
      <c r="E692" s="257"/>
      <c r="F692" s="245"/>
      <c r="G692" s="258"/>
      <c r="H692" s="119"/>
      <c r="I692" s="134" t="s">
        <v>2295</v>
      </c>
      <c r="J692" s="134" t="s">
        <v>2295</v>
      </c>
      <c r="K692" s="107"/>
      <c r="L692" s="101"/>
    </row>
    <row r="693" spans="1:12">
      <c r="A693" s="253"/>
      <c r="B693" s="254"/>
      <c r="C693" s="255" t="s">
        <v>1707</v>
      </c>
      <c r="D693" s="256"/>
      <c r="E693" s="257"/>
      <c r="F693" s="245"/>
      <c r="G693" s="258"/>
      <c r="H693" s="119"/>
      <c r="I693" s="134" t="s">
        <v>2296</v>
      </c>
      <c r="J693" s="134" t="s">
        <v>2296</v>
      </c>
      <c r="K693" s="107"/>
      <c r="L693" s="101"/>
    </row>
    <row r="694" spans="1:12" ht="51">
      <c r="A694" s="253"/>
      <c r="B694" s="254"/>
      <c r="C694" s="259" t="s">
        <v>2297</v>
      </c>
      <c r="D694" s="120"/>
      <c r="E694" s="257"/>
      <c r="F694" s="245"/>
      <c r="G694" s="260">
        <v>5.6</v>
      </c>
      <c r="H694" s="119"/>
      <c r="I694" s="259" t="s">
        <v>2298</v>
      </c>
      <c r="J694" s="259" t="s">
        <v>2298</v>
      </c>
      <c r="K694" s="107"/>
      <c r="L694" s="101"/>
    </row>
    <row r="695" spans="1:12" ht="26.25">
      <c r="A695" s="253"/>
      <c r="B695" s="254"/>
      <c r="C695" s="255" t="s">
        <v>1718</v>
      </c>
      <c r="D695" s="120"/>
      <c r="E695" s="257"/>
      <c r="F695" s="245"/>
      <c r="G695" s="260"/>
      <c r="H695" s="119"/>
      <c r="I695" s="259" t="s">
        <v>2299</v>
      </c>
      <c r="J695" s="259" t="s">
        <v>2299</v>
      </c>
      <c r="K695" s="107"/>
      <c r="L695" s="101" t="s">
        <v>986</v>
      </c>
    </row>
    <row r="696" spans="1:12" ht="38.25">
      <c r="A696" s="253"/>
      <c r="B696" s="254"/>
      <c r="C696" s="259" t="s">
        <v>2300</v>
      </c>
      <c r="D696" s="120"/>
      <c r="E696" s="257"/>
      <c r="F696" s="245"/>
      <c r="G696" s="260">
        <v>53.1</v>
      </c>
      <c r="H696" s="119"/>
      <c r="I696" s="259" t="s">
        <v>2301</v>
      </c>
      <c r="J696" s="259" t="s">
        <v>2301</v>
      </c>
      <c r="K696" s="107"/>
      <c r="L696" s="101"/>
    </row>
    <row r="697" spans="1:12" ht="39">
      <c r="A697" s="253"/>
      <c r="B697" s="254"/>
      <c r="C697" s="255" t="s">
        <v>2302</v>
      </c>
      <c r="D697" s="120"/>
      <c r="E697" s="257"/>
      <c r="F697" s="245"/>
      <c r="G697" s="260">
        <v>0.2</v>
      </c>
      <c r="H697" s="119"/>
      <c r="I697" s="259">
        <v>4441</v>
      </c>
      <c r="J697" s="259">
        <v>4441</v>
      </c>
      <c r="K697" s="107"/>
      <c r="L697" s="101"/>
    </row>
    <row r="698" spans="1:12" ht="26.25">
      <c r="A698" s="253"/>
      <c r="B698" s="254"/>
      <c r="C698" s="255" t="s">
        <v>2303</v>
      </c>
      <c r="D698" s="120"/>
      <c r="E698" s="257"/>
      <c r="F698" s="245"/>
      <c r="G698" s="260">
        <v>2</v>
      </c>
      <c r="H698" s="119"/>
      <c r="I698" s="259">
        <v>150135</v>
      </c>
      <c r="J698" s="259">
        <v>150135</v>
      </c>
      <c r="K698" s="107"/>
      <c r="L698" s="101"/>
    </row>
    <row r="699" spans="1:12" ht="51">
      <c r="A699" s="253"/>
      <c r="B699" s="254"/>
      <c r="C699" s="259" t="s">
        <v>2304</v>
      </c>
      <c r="D699" s="120"/>
      <c r="E699" s="257"/>
      <c r="F699" s="245"/>
      <c r="G699" s="260">
        <v>1</v>
      </c>
      <c r="H699" s="119"/>
      <c r="I699" s="259">
        <v>14226</v>
      </c>
      <c r="J699" s="259">
        <v>14226</v>
      </c>
      <c r="K699" s="101"/>
      <c r="L699" s="101"/>
    </row>
    <row r="700" spans="1:12" ht="38.25">
      <c r="A700" s="253"/>
      <c r="B700" s="254"/>
      <c r="C700" s="259" t="s">
        <v>2305</v>
      </c>
      <c r="D700" s="120"/>
      <c r="E700" s="257"/>
      <c r="F700" s="245"/>
      <c r="G700" s="260">
        <v>238</v>
      </c>
      <c r="H700" s="119"/>
      <c r="I700" s="259">
        <v>146708</v>
      </c>
      <c r="J700" s="259">
        <v>146708</v>
      </c>
      <c r="K700" s="101"/>
      <c r="L700" s="101"/>
    </row>
    <row r="701" spans="1:12" ht="38.25">
      <c r="A701" s="253"/>
      <c r="B701" s="254"/>
      <c r="C701" s="259" t="s">
        <v>2306</v>
      </c>
      <c r="D701" s="120"/>
      <c r="E701" s="257"/>
      <c r="F701" s="245"/>
      <c r="G701" s="260">
        <v>1295</v>
      </c>
      <c r="H701" s="119"/>
      <c r="I701" s="259">
        <v>2910205</v>
      </c>
      <c r="J701" s="259">
        <v>2910205</v>
      </c>
      <c r="K701" s="101"/>
      <c r="L701" s="101"/>
    </row>
    <row r="702" spans="1:12" ht="38.25">
      <c r="A702" s="261"/>
      <c r="B702" s="261"/>
      <c r="C702" s="259" t="s">
        <v>2307</v>
      </c>
      <c r="D702" s="120"/>
      <c r="E702" s="257"/>
      <c r="F702" s="262"/>
      <c r="G702" s="260">
        <v>0.2</v>
      </c>
      <c r="H702" s="119"/>
      <c r="I702" s="259">
        <v>3314</v>
      </c>
      <c r="J702" s="259">
        <v>3314</v>
      </c>
      <c r="K702" s="101"/>
      <c r="L702" s="101"/>
    </row>
    <row r="703" spans="1:12" ht="25.5">
      <c r="A703" s="261"/>
      <c r="B703" s="261"/>
      <c r="C703" s="259" t="s">
        <v>1718</v>
      </c>
      <c r="D703" s="120"/>
      <c r="E703" s="257"/>
      <c r="F703" s="262"/>
      <c r="G703" s="260"/>
      <c r="H703" s="119"/>
      <c r="I703" s="259">
        <v>62149</v>
      </c>
      <c r="J703" s="259">
        <v>62149</v>
      </c>
      <c r="K703" s="101"/>
      <c r="L703" s="101"/>
    </row>
    <row r="704" spans="1:12" ht="25.5">
      <c r="A704" s="261"/>
      <c r="B704" s="261"/>
      <c r="C704" s="259" t="s">
        <v>2308</v>
      </c>
      <c r="D704" s="120"/>
      <c r="E704" s="257"/>
      <c r="F704" s="262"/>
      <c r="G704" s="260"/>
      <c r="H704" s="119"/>
      <c r="I704" s="259">
        <v>142435</v>
      </c>
      <c r="J704" s="259">
        <v>142435</v>
      </c>
      <c r="K704" s="101"/>
      <c r="L704" s="101"/>
    </row>
    <row r="705" spans="1:12" ht="38.25">
      <c r="A705" s="261"/>
      <c r="B705" s="261"/>
      <c r="C705" s="259" t="s">
        <v>2309</v>
      </c>
      <c r="D705" s="120"/>
      <c r="E705" s="257"/>
      <c r="F705" s="262"/>
      <c r="G705" s="260">
        <v>35.9</v>
      </c>
      <c r="H705" s="119"/>
      <c r="I705" s="259">
        <v>330044</v>
      </c>
      <c r="J705" s="259">
        <v>330044</v>
      </c>
      <c r="K705" s="101"/>
      <c r="L705" s="101"/>
    </row>
    <row r="706" spans="1:12" ht="38.25">
      <c r="A706" s="261"/>
      <c r="B706" s="261"/>
      <c r="C706" s="259" t="s">
        <v>2310</v>
      </c>
      <c r="D706" s="120"/>
      <c r="E706" s="257"/>
      <c r="F706" s="262"/>
      <c r="G706" s="260">
        <v>325</v>
      </c>
      <c r="H706" s="119"/>
      <c r="I706" s="263">
        <v>2486286</v>
      </c>
      <c r="J706" s="263">
        <v>2486286</v>
      </c>
      <c r="K706" s="101"/>
      <c r="L706" s="101"/>
    </row>
    <row r="707" spans="1:12" ht="38.25">
      <c r="A707" s="261"/>
      <c r="B707" s="261"/>
      <c r="C707" s="259" t="s">
        <v>2311</v>
      </c>
      <c r="D707" s="120"/>
      <c r="E707" s="257"/>
      <c r="F707" s="262"/>
      <c r="G707" s="260">
        <v>13.4</v>
      </c>
      <c r="H707" s="119"/>
      <c r="I707" s="263">
        <v>1247156</v>
      </c>
      <c r="J707" s="263">
        <v>1247156</v>
      </c>
      <c r="K707" s="101"/>
      <c r="L707" s="101"/>
    </row>
    <row r="708" spans="1:12" ht="38.25">
      <c r="A708" s="261"/>
      <c r="B708" s="261"/>
      <c r="C708" s="259" t="s">
        <v>2312</v>
      </c>
      <c r="D708" s="120"/>
      <c r="E708" s="257"/>
      <c r="F708" s="262"/>
      <c r="G708" s="260">
        <v>0.2</v>
      </c>
      <c r="H708" s="119"/>
      <c r="I708" s="259">
        <v>2626.93</v>
      </c>
      <c r="J708" s="259">
        <v>2626.93</v>
      </c>
      <c r="K708" s="101"/>
      <c r="L708" s="101"/>
    </row>
    <row r="709" spans="1:12" ht="38.25">
      <c r="A709" s="261"/>
      <c r="B709" s="261"/>
      <c r="C709" s="259" t="s">
        <v>2313</v>
      </c>
      <c r="D709" s="120"/>
      <c r="E709" s="257"/>
      <c r="F709" s="262"/>
      <c r="G709" s="260">
        <v>1.3</v>
      </c>
      <c r="H709" s="119"/>
      <c r="I709" s="259">
        <v>3042.79</v>
      </c>
      <c r="J709" s="259">
        <v>3042.79</v>
      </c>
      <c r="K709" s="101"/>
      <c r="L709" s="101"/>
    </row>
    <row r="710" spans="1:12" ht="25.5">
      <c r="A710" s="261"/>
      <c r="B710" s="261"/>
      <c r="C710" s="259" t="s">
        <v>2314</v>
      </c>
      <c r="D710" s="120"/>
      <c r="E710" s="257"/>
      <c r="F710" s="262"/>
      <c r="G710" s="260"/>
      <c r="H710" s="119"/>
      <c r="I710" s="259">
        <v>75067</v>
      </c>
      <c r="J710" s="259">
        <v>75067</v>
      </c>
      <c r="K710" s="101"/>
      <c r="L710" s="101"/>
    </row>
    <row r="711" spans="1:12" ht="38.25">
      <c r="A711" s="261"/>
      <c r="B711" s="261"/>
      <c r="C711" s="259" t="s">
        <v>2315</v>
      </c>
      <c r="D711" s="120"/>
      <c r="E711" s="257"/>
      <c r="F711" s="262"/>
      <c r="G711" s="260"/>
      <c r="H711" s="119"/>
      <c r="I711" s="259">
        <v>53043</v>
      </c>
      <c r="J711" s="259">
        <v>53043</v>
      </c>
      <c r="K711" s="101"/>
      <c r="L711" s="101"/>
    </row>
    <row r="712" spans="1:12" ht="38.25">
      <c r="A712" s="261"/>
      <c r="B712" s="261"/>
      <c r="C712" s="259" t="s">
        <v>2316</v>
      </c>
      <c r="D712" s="120"/>
      <c r="E712" s="257"/>
      <c r="F712" s="262"/>
      <c r="G712" s="260"/>
      <c r="H712" s="119"/>
      <c r="I712" s="259">
        <v>57261</v>
      </c>
      <c r="J712" s="259">
        <v>57261</v>
      </c>
      <c r="K712" s="101"/>
      <c r="L712" s="101"/>
    </row>
    <row r="713" spans="1:12" ht="38.25">
      <c r="A713" s="261"/>
      <c r="B713" s="261"/>
      <c r="C713" s="259" t="s">
        <v>2317</v>
      </c>
      <c r="D713" s="120"/>
      <c r="E713" s="257"/>
      <c r="F713" s="262"/>
      <c r="G713" s="260"/>
      <c r="H713" s="119"/>
      <c r="I713" s="259">
        <v>32432</v>
      </c>
      <c r="J713" s="259">
        <v>32432</v>
      </c>
      <c r="K713" s="101"/>
      <c r="L713" s="101"/>
    </row>
    <row r="714" spans="1:12">
      <c r="A714" s="261"/>
      <c r="B714" s="261"/>
      <c r="C714" s="259" t="s">
        <v>1707</v>
      </c>
      <c r="D714" s="120"/>
      <c r="E714" s="257"/>
      <c r="F714" s="262"/>
      <c r="G714" s="260"/>
      <c r="H714" s="119"/>
      <c r="I714" s="259">
        <v>132420</v>
      </c>
      <c r="J714" s="259">
        <v>132420</v>
      </c>
      <c r="K714" s="101"/>
      <c r="L714" s="101"/>
    </row>
    <row r="715" spans="1:12" ht="102">
      <c r="A715" s="101">
        <v>96</v>
      </c>
      <c r="B715" s="101" t="s">
        <v>2318</v>
      </c>
      <c r="C715" s="101" t="s">
        <v>2319</v>
      </c>
      <c r="D715" s="101" t="s">
        <v>2320</v>
      </c>
      <c r="E715" s="117">
        <v>2008</v>
      </c>
      <c r="F715" s="101" t="s">
        <v>2182</v>
      </c>
      <c r="G715" s="118">
        <v>1694</v>
      </c>
      <c r="H715" s="101" t="s">
        <v>1507</v>
      </c>
      <c r="I715" s="104">
        <v>1</v>
      </c>
      <c r="J715" s="104">
        <v>1</v>
      </c>
      <c r="K715" s="101"/>
      <c r="L715" s="101"/>
    </row>
    <row r="716" spans="1:12" ht="25.5">
      <c r="A716" s="101">
        <v>97</v>
      </c>
      <c r="B716" s="101" t="s">
        <v>2321</v>
      </c>
      <c r="C716" s="101" t="s">
        <v>1935</v>
      </c>
      <c r="D716" s="101"/>
      <c r="E716" s="117"/>
      <c r="F716" s="101" t="s">
        <v>2182</v>
      </c>
      <c r="G716" s="118">
        <v>555.25</v>
      </c>
      <c r="H716" s="101" t="s">
        <v>1507</v>
      </c>
      <c r="I716" s="104">
        <v>1</v>
      </c>
      <c r="J716" s="104">
        <v>1</v>
      </c>
      <c r="K716" s="101"/>
      <c r="L716" s="101"/>
    </row>
    <row r="717" spans="1:12" ht="77.25">
      <c r="A717" s="101">
        <v>98</v>
      </c>
      <c r="B717" s="101" t="s">
        <v>2322</v>
      </c>
      <c r="C717" s="101" t="s">
        <v>2323</v>
      </c>
      <c r="D717" s="101"/>
      <c r="E717" s="117">
        <v>2015</v>
      </c>
      <c r="F717" s="101"/>
      <c r="G717" s="118">
        <v>168.2</v>
      </c>
      <c r="H717" s="101" t="s">
        <v>1507</v>
      </c>
      <c r="I717" s="104">
        <v>1298466.74</v>
      </c>
      <c r="J717" s="104">
        <v>1298466.74</v>
      </c>
      <c r="K717" s="212" t="s">
        <v>2324</v>
      </c>
      <c r="L717" s="101"/>
    </row>
    <row r="718" spans="1:12" ht="51">
      <c r="A718" s="107"/>
      <c r="B718" s="107"/>
      <c r="C718" s="107" t="s">
        <v>2325</v>
      </c>
      <c r="D718" s="107"/>
      <c r="E718" s="237"/>
      <c r="F718" s="107" t="s">
        <v>2182</v>
      </c>
      <c r="G718" s="214">
        <v>40.200000000000003</v>
      </c>
      <c r="H718" s="107" t="s">
        <v>1507</v>
      </c>
      <c r="I718" s="112"/>
      <c r="J718" s="112"/>
      <c r="K718" s="101"/>
      <c r="L718" s="101"/>
    </row>
    <row r="719" spans="1:12">
      <c r="A719" s="107"/>
      <c r="B719" s="107"/>
      <c r="C719" s="107" t="s">
        <v>2205</v>
      </c>
      <c r="D719" s="107"/>
      <c r="E719" s="237"/>
      <c r="F719" s="107" t="s">
        <v>1470</v>
      </c>
      <c r="G719" s="214">
        <v>6</v>
      </c>
      <c r="H719" s="107"/>
      <c r="I719" s="112"/>
      <c r="J719" s="112"/>
      <c r="K719" s="101"/>
      <c r="L719" s="101"/>
    </row>
    <row r="720" spans="1:12" ht="51">
      <c r="A720" s="107"/>
      <c r="B720" s="107"/>
      <c r="C720" s="107" t="s">
        <v>2326</v>
      </c>
      <c r="D720" s="107"/>
      <c r="E720" s="237"/>
      <c r="F720" s="107" t="s">
        <v>2182</v>
      </c>
      <c r="G720" s="214">
        <v>128</v>
      </c>
      <c r="H720" s="107"/>
      <c r="I720" s="112"/>
      <c r="J720" s="112"/>
      <c r="K720" s="101"/>
      <c r="L720" s="101"/>
    </row>
    <row r="721" spans="1:12">
      <c r="A721" s="107"/>
      <c r="B721" s="107"/>
      <c r="C721" s="107" t="s">
        <v>2327</v>
      </c>
      <c r="D721" s="107"/>
      <c r="E721" s="237"/>
      <c r="F721" s="107" t="s">
        <v>1470</v>
      </c>
      <c r="G721" s="214">
        <v>1</v>
      </c>
      <c r="H721" s="107"/>
      <c r="I721" s="112"/>
      <c r="J721" s="112"/>
      <c r="K721" s="101"/>
      <c r="L721" s="101"/>
    </row>
    <row r="722" spans="1:12" ht="39">
      <c r="A722" s="107"/>
      <c r="B722" s="107"/>
      <c r="C722" s="213" t="s">
        <v>2328</v>
      </c>
      <c r="D722" s="107"/>
      <c r="E722" s="237"/>
      <c r="F722" s="107" t="s">
        <v>1470</v>
      </c>
      <c r="G722" s="245">
        <v>2</v>
      </c>
      <c r="H722" s="107"/>
      <c r="I722" s="112"/>
      <c r="J722" s="112"/>
      <c r="K722" s="101"/>
      <c r="L722" s="101"/>
    </row>
    <row r="723" spans="1:12" ht="76.5">
      <c r="A723" s="101">
        <v>99</v>
      </c>
      <c r="B723" s="101" t="s">
        <v>2329</v>
      </c>
      <c r="C723" s="101" t="s">
        <v>2330</v>
      </c>
      <c r="D723" s="101"/>
      <c r="E723" s="117">
        <v>2015</v>
      </c>
      <c r="F723" s="101"/>
      <c r="G723" s="118">
        <v>115</v>
      </c>
      <c r="H723" s="101" t="s">
        <v>1507</v>
      </c>
      <c r="I723" s="104">
        <v>930502.09</v>
      </c>
      <c r="J723" s="104">
        <v>930502.09</v>
      </c>
      <c r="K723" s="101" t="s">
        <v>2324</v>
      </c>
      <c r="L723" s="101"/>
    </row>
    <row r="724" spans="1:12" ht="51.75">
      <c r="A724" s="107"/>
      <c r="B724" s="107"/>
      <c r="C724" s="213" t="s">
        <v>2325</v>
      </c>
      <c r="D724" s="107"/>
      <c r="E724" s="237"/>
      <c r="F724" s="107" t="s">
        <v>2182</v>
      </c>
      <c r="G724" s="214">
        <v>104</v>
      </c>
      <c r="H724" s="107"/>
      <c r="I724" s="112"/>
      <c r="J724" s="112"/>
      <c r="K724" s="101"/>
      <c r="L724" s="101"/>
    </row>
    <row r="725" spans="1:12" ht="51.75">
      <c r="A725" s="107"/>
      <c r="B725" s="107"/>
      <c r="C725" s="213" t="s">
        <v>2325</v>
      </c>
      <c r="D725" s="107"/>
      <c r="E725" s="237"/>
      <c r="F725" s="107" t="s">
        <v>2182</v>
      </c>
      <c r="G725" s="214">
        <v>0.2</v>
      </c>
      <c r="H725" s="107"/>
      <c r="I725" s="112"/>
      <c r="J725" s="112"/>
      <c r="K725" s="101"/>
      <c r="L725" s="101"/>
    </row>
    <row r="726" spans="1:12" ht="51.75">
      <c r="A726" s="107"/>
      <c r="B726" s="107"/>
      <c r="C726" s="213" t="s">
        <v>2325</v>
      </c>
      <c r="D726" s="107"/>
      <c r="E726" s="237"/>
      <c r="F726" s="107" t="s">
        <v>2182</v>
      </c>
      <c r="G726" s="214">
        <v>10.8</v>
      </c>
      <c r="H726" s="107"/>
      <c r="I726" s="112"/>
      <c r="J726" s="112"/>
      <c r="K726" s="101"/>
      <c r="L726" s="101"/>
    </row>
    <row r="727" spans="1:12" ht="76.5">
      <c r="A727" s="101">
        <v>100</v>
      </c>
      <c r="B727" s="101" t="s">
        <v>2331</v>
      </c>
      <c r="C727" s="101" t="s">
        <v>2323</v>
      </c>
      <c r="D727" s="101"/>
      <c r="E727" s="117">
        <v>2015</v>
      </c>
      <c r="F727" s="101"/>
      <c r="G727" s="118">
        <v>60</v>
      </c>
      <c r="H727" s="101" t="s">
        <v>1507</v>
      </c>
      <c r="I727" s="104">
        <v>943576</v>
      </c>
      <c r="J727" s="104">
        <v>943576</v>
      </c>
      <c r="K727" s="101" t="s">
        <v>2324</v>
      </c>
      <c r="L727" s="101"/>
    </row>
    <row r="728" spans="1:12" ht="51">
      <c r="A728" s="107"/>
      <c r="B728" s="107"/>
      <c r="C728" s="107" t="s">
        <v>2332</v>
      </c>
      <c r="D728" s="107"/>
      <c r="E728" s="237"/>
      <c r="F728" s="107" t="s">
        <v>2182</v>
      </c>
      <c r="G728" s="214">
        <v>60</v>
      </c>
      <c r="H728" s="107"/>
      <c r="I728" s="112"/>
      <c r="J728" s="112"/>
      <c r="K728" s="101"/>
      <c r="L728" s="101"/>
    </row>
    <row r="729" spans="1:12">
      <c r="A729" s="107"/>
      <c r="B729" s="107"/>
      <c r="C729" s="107" t="s">
        <v>2333</v>
      </c>
      <c r="D729" s="107"/>
      <c r="E729" s="237"/>
      <c r="F729" s="107" t="s">
        <v>1470</v>
      </c>
      <c r="G729" s="214">
        <v>10</v>
      </c>
      <c r="H729" s="107"/>
      <c r="I729" s="112"/>
      <c r="J729" s="112"/>
      <c r="K729" s="101"/>
      <c r="L729" s="101"/>
    </row>
    <row r="730" spans="1:12" ht="51.75">
      <c r="A730" s="101">
        <v>101</v>
      </c>
      <c r="B730" s="101" t="s">
        <v>2334</v>
      </c>
      <c r="C730" s="101" t="s">
        <v>2335</v>
      </c>
      <c r="D730" s="101" t="s">
        <v>2336</v>
      </c>
      <c r="E730" s="117">
        <v>2019</v>
      </c>
      <c r="F730" s="101" t="s">
        <v>2182</v>
      </c>
      <c r="G730" s="118">
        <v>1411</v>
      </c>
      <c r="H730" s="101"/>
      <c r="I730" s="104">
        <v>1</v>
      </c>
      <c r="J730" s="104">
        <v>1</v>
      </c>
      <c r="K730" s="212" t="s">
        <v>2337</v>
      </c>
      <c r="L730" s="101"/>
    </row>
    <row r="731" spans="1:12" ht="165.75">
      <c r="A731" s="101">
        <v>102</v>
      </c>
      <c r="B731" s="101" t="s">
        <v>2338</v>
      </c>
      <c r="C731" s="101" t="s">
        <v>2339</v>
      </c>
      <c r="D731" s="101" t="s">
        <v>2340</v>
      </c>
      <c r="E731" s="117">
        <v>2020</v>
      </c>
      <c r="F731" s="101" t="s">
        <v>2182</v>
      </c>
      <c r="G731" s="118">
        <v>1315</v>
      </c>
      <c r="H731" s="101"/>
      <c r="I731" s="104">
        <v>4122644</v>
      </c>
      <c r="J731" s="104">
        <v>4122644</v>
      </c>
      <c r="K731" s="101" t="s">
        <v>2341</v>
      </c>
      <c r="L731" s="101"/>
    </row>
    <row r="732" spans="1:12" ht="132" customHeight="1">
      <c r="A732" s="101">
        <v>103</v>
      </c>
      <c r="B732" s="264" t="s">
        <v>2342</v>
      </c>
      <c r="C732" s="265" t="s">
        <v>2343</v>
      </c>
      <c r="D732" s="107"/>
      <c r="E732" s="266">
        <v>2020</v>
      </c>
      <c r="F732" s="101" t="s">
        <v>2182</v>
      </c>
      <c r="G732" s="118">
        <v>6179</v>
      </c>
      <c r="H732" s="107"/>
      <c r="I732" s="267">
        <v>46383763.700000003</v>
      </c>
      <c r="J732" s="267">
        <v>46383763.700000003</v>
      </c>
      <c r="K732" s="101" t="s">
        <v>2344</v>
      </c>
      <c r="L732" s="101"/>
    </row>
    <row r="733" spans="1:12" ht="153">
      <c r="A733" s="107"/>
      <c r="B733" s="268" t="s">
        <v>2345</v>
      </c>
      <c r="C733" s="269" t="s">
        <v>2346</v>
      </c>
      <c r="D733" s="107"/>
      <c r="E733" s="117">
        <v>2019</v>
      </c>
      <c r="F733" s="107" t="s">
        <v>2182</v>
      </c>
      <c r="G733" s="270">
        <v>3814</v>
      </c>
      <c r="H733" s="107"/>
      <c r="I733" s="218">
        <v>17634273.699999999</v>
      </c>
      <c r="J733" s="112">
        <v>17634273.699999999</v>
      </c>
      <c r="K733" s="101"/>
      <c r="L733" s="101"/>
    </row>
    <row r="734" spans="1:12" ht="38.25">
      <c r="A734" s="107"/>
      <c r="B734" s="271" t="s">
        <v>2347</v>
      </c>
      <c r="C734" s="229" t="s">
        <v>2348</v>
      </c>
      <c r="D734" s="107"/>
      <c r="E734" s="237"/>
      <c r="F734" s="107" t="s">
        <v>2182</v>
      </c>
      <c r="G734" s="272">
        <v>2365</v>
      </c>
      <c r="H734" s="107"/>
      <c r="I734" s="218">
        <v>28749490</v>
      </c>
      <c r="J734" s="112">
        <v>28749490</v>
      </c>
      <c r="K734" s="101"/>
      <c r="L734" s="101"/>
    </row>
    <row r="735" spans="1:12" ht="204">
      <c r="A735" s="101">
        <v>104</v>
      </c>
      <c r="B735" s="264" t="s">
        <v>2349</v>
      </c>
      <c r="C735" s="273" t="s">
        <v>2350</v>
      </c>
      <c r="D735" s="107"/>
      <c r="E735" s="117">
        <v>2021</v>
      </c>
      <c r="F735" s="107" t="s">
        <v>2182</v>
      </c>
      <c r="G735" s="271">
        <v>3059.7</v>
      </c>
      <c r="H735" s="107"/>
      <c r="I735" s="274">
        <v>11499747.93</v>
      </c>
      <c r="J735" s="211">
        <v>11499747.93</v>
      </c>
      <c r="K735" s="101" t="s">
        <v>2351</v>
      </c>
      <c r="L735" s="101"/>
    </row>
    <row r="736" spans="1:12" ht="76.5">
      <c r="A736" s="107"/>
      <c r="B736" s="271"/>
      <c r="C736" s="229" t="s">
        <v>2352</v>
      </c>
      <c r="D736" s="107"/>
      <c r="E736" s="237"/>
      <c r="F736" s="245" t="s">
        <v>2250</v>
      </c>
      <c r="G736" s="272">
        <v>3059.7</v>
      </c>
      <c r="H736" s="107"/>
      <c r="I736" s="218">
        <v>11026053.310000001</v>
      </c>
      <c r="J736" s="112">
        <v>11026053.310000001</v>
      </c>
      <c r="K736" s="101"/>
      <c r="L736" s="101"/>
    </row>
    <row r="737" spans="1:12" ht="38.25">
      <c r="A737" s="107"/>
      <c r="B737" s="271"/>
      <c r="C737" s="275" t="s">
        <v>2353</v>
      </c>
      <c r="D737" s="107"/>
      <c r="E737" s="237"/>
      <c r="F737" s="245"/>
      <c r="G737" s="272"/>
      <c r="H737" s="107"/>
      <c r="I737" s="218"/>
      <c r="J737" s="112"/>
      <c r="K737" s="101"/>
      <c r="L737" s="101"/>
    </row>
    <row r="738" spans="1:12" ht="51">
      <c r="A738" s="107"/>
      <c r="B738" s="271"/>
      <c r="C738" s="229" t="s">
        <v>2354</v>
      </c>
      <c r="D738" s="107"/>
      <c r="E738" s="237"/>
      <c r="F738" s="245" t="s">
        <v>2355</v>
      </c>
      <c r="G738" s="272" t="s">
        <v>2356</v>
      </c>
      <c r="H738" s="107"/>
      <c r="I738" s="218">
        <v>1616898.46</v>
      </c>
      <c r="J738" s="112">
        <v>1616898.46</v>
      </c>
      <c r="K738" s="101"/>
      <c r="L738" s="101"/>
    </row>
    <row r="739" spans="1:12" ht="25.5">
      <c r="A739" s="107"/>
      <c r="B739" s="271"/>
      <c r="C739" s="275" t="s">
        <v>2357</v>
      </c>
      <c r="D739" s="107"/>
      <c r="E739" s="237"/>
      <c r="F739" s="245" t="s">
        <v>2358</v>
      </c>
      <c r="G739" s="272" t="s">
        <v>2359</v>
      </c>
      <c r="H739" s="107"/>
      <c r="I739" s="218">
        <v>74127.95</v>
      </c>
      <c r="J739" s="112">
        <v>74127.95</v>
      </c>
      <c r="K739" s="101"/>
      <c r="L739" s="101"/>
    </row>
    <row r="740" spans="1:12" ht="51">
      <c r="A740" s="107"/>
      <c r="B740" s="271"/>
      <c r="C740" s="229" t="s">
        <v>2360</v>
      </c>
      <c r="D740" s="107"/>
      <c r="E740" s="237"/>
      <c r="F740" s="245" t="s">
        <v>2358</v>
      </c>
      <c r="G740" s="272">
        <v>1</v>
      </c>
      <c r="H740" s="107"/>
      <c r="I740" s="218">
        <v>18540.509999999998</v>
      </c>
      <c r="J740" s="112">
        <v>18540.509999999998</v>
      </c>
      <c r="K740" s="101"/>
      <c r="L740" s="101"/>
    </row>
    <row r="741" spans="1:12" ht="38.25">
      <c r="A741" s="107"/>
      <c r="B741" s="271"/>
      <c r="C741" s="275" t="s">
        <v>2361</v>
      </c>
      <c r="D741" s="107"/>
      <c r="E741" s="237"/>
      <c r="F741" s="107"/>
      <c r="G741" s="272"/>
      <c r="H741" s="107"/>
      <c r="I741" s="218"/>
      <c r="J741" s="112"/>
      <c r="K741" s="101"/>
      <c r="L741" s="101"/>
    </row>
    <row r="742" spans="1:12" ht="114.75">
      <c r="A742" s="107"/>
      <c r="B742" s="271"/>
      <c r="C742" s="229" t="s">
        <v>2362</v>
      </c>
      <c r="D742" s="107"/>
      <c r="E742" s="237"/>
      <c r="F742" s="107" t="s">
        <v>1463</v>
      </c>
      <c r="G742" s="272">
        <v>11.4</v>
      </c>
      <c r="H742" s="107"/>
      <c r="I742" s="218">
        <v>33428.42</v>
      </c>
      <c r="J742" s="112">
        <v>33428.42</v>
      </c>
      <c r="K742" s="101"/>
      <c r="L742" s="101"/>
    </row>
    <row r="743" spans="1:12" ht="114.75">
      <c r="A743" s="107"/>
      <c r="B743" s="271"/>
      <c r="C743" s="275" t="s">
        <v>2363</v>
      </c>
      <c r="D743" s="107"/>
      <c r="E743" s="237"/>
      <c r="F743" s="107" t="s">
        <v>1463</v>
      </c>
      <c r="G743" s="272">
        <v>9.4</v>
      </c>
      <c r="H743" s="107"/>
      <c r="I743" s="218">
        <v>106189.57</v>
      </c>
      <c r="J743" s="112">
        <v>106189.57</v>
      </c>
      <c r="K743" s="101"/>
      <c r="L743" s="101"/>
    </row>
    <row r="744" spans="1:12" ht="51">
      <c r="A744" s="107"/>
      <c r="B744" s="271"/>
      <c r="C744" s="229" t="s">
        <v>2364</v>
      </c>
      <c r="D744" s="107"/>
      <c r="E744" s="237"/>
      <c r="F744" s="107" t="s">
        <v>1463</v>
      </c>
      <c r="G744" s="272">
        <v>21.8</v>
      </c>
      <c r="H744" s="107"/>
      <c r="I744" s="218">
        <v>29897.33</v>
      </c>
      <c r="J744" s="112">
        <v>29897.33</v>
      </c>
      <c r="K744" s="101"/>
      <c r="L744" s="101"/>
    </row>
    <row r="745" spans="1:12" ht="51">
      <c r="A745" s="107"/>
      <c r="B745" s="271"/>
      <c r="C745" s="275" t="s">
        <v>2365</v>
      </c>
      <c r="D745" s="107"/>
      <c r="E745" s="237"/>
      <c r="F745" s="107" t="s">
        <v>1463</v>
      </c>
      <c r="G745" s="272">
        <v>28</v>
      </c>
      <c r="H745" s="107"/>
      <c r="I745" s="218">
        <v>53747.02</v>
      </c>
      <c r="J745" s="112">
        <v>53747.02</v>
      </c>
      <c r="K745" s="101"/>
      <c r="L745" s="101"/>
    </row>
    <row r="746" spans="1:12" ht="51">
      <c r="A746" s="107"/>
      <c r="B746" s="271"/>
      <c r="C746" s="229" t="s">
        <v>2366</v>
      </c>
      <c r="D746" s="107"/>
      <c r="E746" s="237"/>
      <c r="F746" s="107" t="s">
        <v>1463</v>
      </c>
      <c r="G746" s="272">
        <v>1173.4000000000001</v>
      </c>
      <c r="H746" s="107"/>
      <c r="I746" s="218">
        <v>4713964.57</v>
      </c>
      <c r="J746" s="112">
        <v>4713964.57</v>
      </c>
      <c r="K746" s="101"/>
      <c r="L746" s="101"/>
    </row>
    <row r="747" spans="1:12" ht="51">
      <c r="A747" s="107"/>
      <c r="B747" s="271"/>
      <c r="C747" s="275" t="s">
        <v>2367</v>
      </c>
      <c r="D747" s="107"/>
      <c r="E747" s="237"/>
      <c r="F747" s="107" t="s">
        <v>1463</v>
      </c>
      <c r="G747" s="272">
        <v>173.9</v>
      </c>
      <c r="H747" s="107"/>
      <c r="I747" s="218">
        <v>1199910.93</v>
      </c>
      <c r="J747" s="112">
        <v>1199910.93</v>
      </c>
      <c r="K747" s="101"/>
      <c r="L747" s="101"/>
    </row>
    <row r="748" spans="1:12" ht="25.5">
      <c r="A748" s="107"/>
      <c r="B748" s="271"/>
      <c r="C748" s="229" t="s">
        <v>2368</v>
      </c>
      <c r="D748" s="107"/>
      <c r="E748" s="237"/>
      <c r="F748" s="107" t="s">
        <v>1826</v>
      </c>
      <c r="G748" s="272">
        <v>30</v>
      </c>
      <c r="H748" s="107"/>
      <c r="I748" s="218">
        <v>8821.32</v>
      </c>
      <c r="J748" s="112">
        <v>8821.32</v>
      </c>
      <c r="K748" s="101"/>
      <c r="L748" s="101"/>
    </row>
    <row r="749" spans="1:12" ht="38.25">
      <c r="A749" s="107"/>
      <c r="B749" s="271"/>
      <c r="C749" s="275" t="s">
        <v>2369</v>
      </c>
      <c r="D749" s="107"/>
      <c r="E749" s="237"/>
      <c r="F749" s="107"/>
      <c r="G749" s="272"/>
      <c r="H749" s="107"/>
      <c r="I749" s="218"/>
      <c r="J749" s="112"/>
      <c r="K749" s="101"/>
      <c r="L749" s="101"/>
    </row>
    <row r="750" spans="1:12" ht="51">
      <c r="A750" s="107"/>
      <c r="B750" s="271"/>
      <c r="C750" s="229" t="s">
        <v>2370</v>
      </c>
      <c r="D750" s="107"/>
      <c r="E750" s="237"/>
      <c r="F750" s="107" t="s">
        <v>1463</v>
      </c>
      <c r="G750" s="272">
        <v>25.2</v>
      </c>
      <c r="H750" s="107"/>
      <c r="I750" s="218">
        <v>41848.68</v>
      </c>
      <c r="J750" s="112">
        <v>41848.68</v>
      </c>
      <c r="K750" s="101"/>
      <c r="L750" s="101"/>
    </row>
    <row r="751" spans="1:12" ht="51">
      <c r="A751" s="107"/>
      <c r="B751" s="271"/>
      <c r="C751" s="275" t="s">
        <v>2371</v>
      </c>
      <c r="D751" s="107"/>
      <c r="E751" s="237"/>
      <c r="F751" s="107" t="s">
        <v>1463</v>
      </c>
      <c r="G751" s="272">
        <v>619.9</v>
      </c>
      <c r="H751" s="107"/>
      <c r="I751" s="218">
        <v>1259597.6599999999</v>
      </c>
      <c r="J751" s="112">
        <v>1259597.6599999999</v>
      </c>
      <c r="K751" s="101"/>
      <c r="L751" s="101"/>
    </row>
    <row r="752" spans="1:12" ht="51">
      <c r="A752" s="107"/>
      <c r="B752" s="271"/>
      <c r="C752" s="229" t="s">
        <v>2372</v>
      </c>
      <c r="D752" s="107"/>
      <c r="E752" s="237"/>
      <c r="F752" s="107" t="s">
        <v>1463</v>
      </c>
      <c r="G752" s="272" t="s">
        <v>2373</v>
      </c>
      <c r="H752" s="107"/>
      <c r="I752" s="218">
        <v>1691340.43</v>
      </c>
      <c r="J752" s="112">
        <v>1691340.43</v>
      </c>
      <c r="K752" s="101"/>
      <c r="L752" s="101"/>
    </row>
    <row r="753" spans="1:12" ht="38.25">
      <c r="A753" s="107"/>
      <c r="B753" s="271"/>
      <c r="C753" s="275" t="s">
        <v>2374</v>
      </c>
      <c r="D753" s="107"/>
      <c r="E753" s="237"/>
      <c r="F753" s="107" t="s">
        <v>1826</v>
      </c>
      <c r="G753" s="272">
        <v>1</v>
      </c>
      <c r="H753" s="107"/>
      <c r="I753" s="218">
        <v>16957.599999999999</v>
      </c>
      <c r="J753" s="112">
        <v>16957.599999999999</v>
      </c>
      <c r="K753" s="101"/>
      <c r="L753" s="101"/>
    </row>
    <row r="754" spans="1:12" ht="38.25">
      <c r="A754" s="107"/>
      <c r="B754" s="271"/>
      <c r="C754" s="229" t="s">
        <v>2375</v>
      </c>
      <c r="D754" s="107"/>
      <c r="E754" s="237"/>
      <c r="F754" s="107" t="s">
        <v>1826</v>
      </c>
      <c r="G754" s="272">
        <v>4</v>
      </c>
      <c r="H754" s="107"/>
      <c r="I754" s="218">
        <v>83985.17</v>
      </c>
      <c r="J754" s="112">
        <v>83985.17</v>
      </c>
      <c r="K754" s="101"/>
      <c r="L754" s="101"/>
    </row>
    <row r="755" spans="1:12" ht="38.25">
      <c r="A755" s="107"/>
      <c r="B755" s="271"/>
      <c r="C755" s="275" t="s">
        <v>2376</v>
      </c>
      <c r="D755" s="107"/>
      <c r="E755" s="237"/>
      <c r="F755" s="107" t="s">
        <v>1826</v>
      </c>
      <c r="G755" s="272">
        <v>2</v>
      </c>
      <c r="H755" s="107"/>
      <c r="I755" s="218">
        <v>76797.69</v>
      </c>
      <c r="J755" s="112">
        <v>76797.69</v>
      </c>
      <c r="K755" s="101"/>
      <c r="L755" s="101"/>
    </row>
    <row r="756" spans="1:12" ht="25.5">
      <c r="A756" s="107"/>
      <c r="B756" s="271"/>
      <c r="C756" s="229" t="s">
        <v>2377</v>
      </c>
      <c r="D756" s="107"/>
      <c r="E756" s="237"/>
      <c r="F756" s="107"/>
      <c r="G756" s="272"/>
      <c r="H756" s="107"/>
      <c r="I756" s="218">
        <v>444096.01</v>
      </c>
      <c r="J756" s="112">
        <v>444096.01</v>
      </c>
      <c r="K756" s="101"/>
      <c r="L756" s="101"/>
    </row>
    <row r="757" spans="1:12" ht="114.75">
      <c r="A757" s="107"/>
      <c r="B757" s="271"/>
      <c r="C757" s="275" t="s">
        <v>2378</v>
      </c>
      <c r="D757" s="107"/>
      <c r="E757" s="237"/>
      <c r="F757" s="107" t="s">
        <v>1826</v>
      </c>
      <c r="G757" s="272">
        <v>1</v>
      </c>
      <c r="H757" s="107"/>
      <c r="I757" s="218">
        <v>322167.83</v>
      </c>
      <c r="J757" s="112">
        <v>322167.83</v>
      </c>
      <c r="K757" s="101"/>
      <c r="L757" s="101"/>
    </row>
    <row r="758" spans="1:12" ht="38.25">
      <c r="A758" s="107"/>
      <c r="B758" s="271"/>
      <c r="C758" s="229" t="s">
        <v>2379</v>
      </c>
      <c r="D758" s="107"/>
      <c r="E758" s="237"/>
      <c r="F758" s="107" t="s">
        <v>1826</v>
      </c>
      <c r="G758" s="272">
        <v>1</v>
      </c>
      <c r="H758" s="107"/>
      <c r="I758" s="218">
        <v>36055.78</v>
      </c>
      <c r="J758" s="112">
        <v>36055.78</v>
      </c>
      <c r="K758" s="101"/>
      <c r="L758" s="101"/>
    </row>
    <row r="759" spans="1:12" ht="38.25">
      <c r="A759" s="107"/>
      <c r="B759" s="271"/>
      <c r="C759" s="275" t="s">
        <v>2380</v>
      </c>
      <c r="D759" s="107"/>
      <c r="E759" s="237"/>
      <c r="F759" s="107" t="s">
        <v>1826</v>
      </c>
      <c r="G759" s="272">
        <v>1</v>
      </c>
      <c r="H759" s="107"/>
      <c r="I759" s="218">
        <v>85872.4</v>
      </c>
      <c r="J759" s="112">
        <v>85872.4</v>
      </c>
      <c r="K759" s="101"/>
      <c r="L759" s="101"/>
    </row>
    <row r="760" spans="1:12" ht="25.5">
      <c r="A760" s="107"/>
      <c r="B760" s="271"/>
      <c r="C760" s="229" t="s">
        <v>2381</v>
      </c>
      <c r="D760" s="107"/>
      <c r="E760" s="237"/>
      <c r="F760" s="107" t="s">
        <v>2382</v>
      </c>
      <c r="G760" s="276">
        <v>17</v>
      </c>
      <c r="H760" s="107"/>
      <c r="I760" s="218">
        <v>29598.61</v>
      </c>
      <c r="J760" s="112">
        <v>29598.61</v>
      </c>
      <c r="K760" s="101"/>
      <c r="L760" s="101"/>
    </row>
    <row r="761" spans="1:12" ht="191.25">
      <c r="A761" s="277">
        <v>105</v>
      </c>
      <c r="B761" s="271" t="s">
        <v>2383</v>
      </c>
      <c r="C761" s="264" t="s">
        <v>1802</v>
      </c>
      <c r="D761" s="101" t="s">
        <v>2384</v>
      </c>
      <c r="E761" s="117">
        <v>2022</v>
      </c>
      <c r="F761" s="107" t="s">
        <v>2382</v>
      </c>
      <c r="G761" s="278">
        <v>478</v>
      </c>
      <c r="H761" s="107"/>
      <c r="I761" s="274">
        <v>3191659</v>
      </c>
      <c r="J761" s="104">
        <v>2809912.58</v>
      </c>
      <c r="K761" s="101" t="s">
        <v>2385</v>
      </c>
      <c r="L761" s="101"/>
    </row>
    <row r="762" spans="1:12">
      <c r="A762" s="107">
        <v>105</v>
      </c>
      <c r="B762" s="279" t="s">
        <v>2386</v>
      </c>
      <c r="C762" s="275"/>
      <c r="D762" s="107"/>
      <c r="E762" s="237"/>
      <c r="F762" s="107"/>
      <c r="G762" s="280">
        <f>G5+G13+G16+G17+G21+G25+G31+G32+G35+G38+G39+G44+G47+G48+G51+G55+G61+G66+G74+G75+G79+G83+G87+G88+G89+G93+G94+G95+G98+G106+G107+G108+G117+G121+G124+G131+G133+G138+G141+G145+G155+G158+G163+G169+G176+G184+G190+G194+G198+G199+G220+G223+G224+G235+G261++G290+G302+G321+G323+G326+G328+G331+G335+G338+G342+G346+G349+G351+G356+G359+G364+G367+G370+G372+G377+G379+G381+G383+G387+G393+G399+G402+G408+G414+G417+G420+G423+G489+G504+G557+G561+G568+G583+G637+G691+G715+G716+G717+G723+G727+G730+G731+G732+G735+G761</f>
        <v>127962.02</v>
      </c>
      <c r="H762" s="107"/>
      <c r="I762" s="281">
        <v>400223346.42000002</v>
      </c>
      <c r="J762" s="282">
        <v>399841600</v>
      </c>
      <c r="K762" s="101"/>
      <c r="L762" s="101"/>
    </row>
    <row r="763" spans="1:12">
      <c r="A763" s="107"/>
      <c r="B763" s="271"/>
      <c r="C763" s="275"/>
      <c r="D763" s="107"/>
      <c r="E763" s="237"/>
      <c r="F763" s="107"/>
      <c r="G763" s="276"/>
      <c r="H763" s="107"/>
      <c r="I763" s="218"/>
      <c r="J763" s="112"/>
      <c r="K763" s="101"/>
      <c r="L763" s="101"/>
    </row>
    <row r="764" spans="1:12">
      <c r="A764" s="107"/>
      <c r="B764" s="271"/>
      <c r="C764" s="275"/>
      <c r="D764" s="107"/>
      <c r="E764" s="237"/>
      <c r="F764" s="107"/>
      <c r="G764" s="276"/>
      <c r="H764" s="107"/>
      <c r="I764" s="218"/>
      <c r="J764" s="112"/>
      <c r="K764" s="101"/>
      <c r="L764" s="101"/>
    </row>
    <row r="765" spans="1:12">
      <c r="A765" s="107"/>
      <c r="B765" s="271"/>
      <c r="C765" s="275"/>
      <c r="D765" s="107"/>
      <c r="E765" s="237"/>
      <c r="F765" s="107"/>
      <c r="G765" s="276"/>
      <c r="H765" s="107"/>
      <c r="I765" s="218"/>
      <c r="J765" s="112"/>
      <c r="K765" s="101"/>
      <c r="L765" s="101"/>
    </row>
  </sheetData>
  <mergeCells count="2">
    <mergeCell ref="I55:I66"/>
    <mergeCell ref="J55:J6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2626"/>
  <sheetViews>
    <sheetView topLeftCell="A106" workbookViewId="0">
      <selection activeCell="R55" sqref="R55"/>
    </sheetView>
  </sheetViews>
  <sheetFormatPr defaultRowHeight="15"/>
  <cols>
    <col min="1" max="1" width="5.28515625" style="283" customWidth="1"/>
    <col min="2" max="2" width="23" style="283" customWidth="1"/>
    <col min="3" max="3" width="20.140625" style="283" customWidth="1"/>
    <col min="4" max="4" width="9.140625" style="283"/>
    <col min="5" max="5" width="11.28515625" style="283" customWidth="1"/>
    <col min="6" max="6" width="9.140625" style="283"/>
    <col min="7" max="7" width="11.140625" style="283" customWidth="1"/>
    <col min="8" max="8" width="11.5703125" style="283" customWidth="1"/>
    <col min="9" max="9" width="12" style="283" customWidth="1"/>
    <col min="10" max="10" width="14.140625" style="283" customWidth="1"/>
    <col min="11" max="11" width="13.28515625" style="283" customWidth="1"/>
    <col min="12" max="12" width="18" style="283" customWidth="1"/>
    <col min="13" max="13" width="19.5703125" style="283" customWidth="1"/>
  </cols>
  <sheetData>
    <row r="2" spans="1:14" ht="15.75" thickBot="1"/>
    <row r="3" spans="1:14" ht="15.75" thickBot="1">
      <c r="A3" s="323"/>
      <c r="B3" s="4115" t="s">
        <v>2387</v>
      </c>
      <c r="C3" s="4116"/>
      <c r="D3" s="4116"/>
      <c r="E3" s="4116"/>
      <c r="F3" s="4116"/>
      <c r="G3" s="4116"/>
      <c r="H3" s="4116"/>
      <c r="I3" s="4117"/>
      <c r="J3" s="4117"/>
      <c r="K3" s="4117"/>
      <c r="L3" s="4117"/>
      <c r="M3" s="4118"/>
    </row>
    <row r="4" spans="1:14" ht="51.75" thickBot="1">
      <c r="A4" s="356" t="s">
        <v>2388</v>
      </c>
      <c r="B4" s="357" t="s">
        <v>2389</v>
      </c>
      <c r="C4" s="358" t="s">
        <v>2390</v>
      </c>
      <c r="D4" s="358" t="s">
        <v>2391</v>
      </c>
      <c r="E4" s="358" t="s">
        <v>2392</v>
      </c>
      <c r="F4" s="358" t="s">
        <v>2393</v>
      </c>
      <c r="G4" s="358" t="s">
        <v>2394</v>
      </c>
      <c r="H4" s="359" t="s">
        <v>2395</v>
      </c>
      <c r="I4" s="360" t="s">
        <v>2396</v>
      </c>
      <c r="J4" s="358" t="s">
        <v>2397</v>
      </c>
      <c r="K4" s="358" t="s">
        <v>2398</v>
      </c>
      <c r="L4" s="358" t="s">
        <v>2399</v>
      </c>
      <c r="M4" s="306" t="s">
        <v>2400</v>
      </c>
    </row>
    <row r="5" spans="1:14" ht="31.5">
      <c r="A5" s="310">
        <v>1</v>
      </c>
      <c r="B5" s="361" t="s">
        <v>2402</v>
      </c>
      <c r="C5" s="362" t="s">
        <v>2403</v>
      </c>
      <c r="D5" s="301"/>
      <c r="E5" s="363">
        <v>33900</v>
      </c>
      <c r="F5" s="363"/>
      <c r="G5" s="363"/>
      <c r="H5" s="302"/>
      <c r="I5" s="301" t="s">
        <v>2404</v>
      </c>
      <c r="J5" s="294"/>
      <c r="K5" s="294"/>
      <c r="L5" s="301" t="s">
        <v>2405</v>
      </c>
      <c r="M5" s="364" t="s">
        <v>2406</v>
      </c>
    </row>
    <row r="6" spans="1:14" ht="38.25">
      <c r="A6" s="284">
        <v>2</v>
      </c>
      <c r="B6" s="165" t="s">
        <v>2407</v>
      </c>
      <c r="C6" s="286" t="s">
        <v>2408</v>
      </c>
      <c r="D6" s="286">
        <v>1988</v>
      </c>
      <c r="E6" s="286"/>
      <c r="F6" s="286"/>
      <c r="G6" s="286"/>
      <c r="H6" s="149"/>
      <c r="I6" s="259" t="s">
        <v>2409</v>
      </c>
      <c r="J6" s="287">
        <v>344678</v>
      </c>
      <c r="K6" s="288">
        <v>121095.08</v>
      </c>
      <c r="L6" s="286" t="s">
        <v>2410</v>
      </c>
      <c r="M6" s="365" t="s">
        <v>2411</v>
      </c>
    </row>
    <row r="7" spans="1:14" ht="25.5">
      <c r="A7" s="284">
        <v>3</v>
      </c>
      <c r="B7" s="165" t="s">
        <v>2407</v>
      </c>
      <c r="C7" s="286" t="s">
        <v>2408</v>
      </c>
      <c r="D7" s="286">
        <v>1988</v>
      </c>
      <c r="E7" s="286"/>
      <c r="F7" s="286"/>
      <c r="G7" s="286"/>
      <c r="H7" s="149"/>
      <c r="I7" s="259">
        <v>14</v>
      </c>
      <c r="J7" s="287">
        <v>344678</v>
      </c>
      <c r="K7" s="288">
        <v>121095.08</v>
      </c>
      <c r="L7" s="286" t="s">
        <v>2412</v>
      </c>
      <c r="M7" s="365" t="s">
        <v>2413</v>
      </c>
    </row>
    <row r="8" spans="1:14" ht="25.5">
      <c r="A8" s="284">
        <v>4</v>
      </c>
      <c r="B8" s="285" t="s">
        <v>2407</v>
      </c>
      <c r="C8" s="286" t="s">
        <v>2414</v>
      </c>
      <c r="D8" s="165">
        <v>1985</v>
      </c>
      <c r="E8" s="286"/>
      <c r="F8" s="286"/>
      <c r="G8" s="286"/>
      <c r="H8" s="286">
        <v>12.9</v>
      </c>
      <c r="I8" s="286" t="s">
        <v>2415</v>
      </c>
      <c r="J8" s="259"/>
      <c r="K8" s="291"/>
      <c r="L8" s="286"/>
      <c r="M8" s="365" t="s">
        <v>2416</v>
      </c>
    </row>
    <row r="9" spans="1:14" ht="25.5">
      <c r="A9" s="284">
        <v>5</v>
      </c>
      <c r="B9" s="285" t="s">
        <v>2407</v>
      </c>
      <c r="C9" s="286" t="s">
        <v>2417</v>
      </c>
      <c r="D9" s="165">
        <v>1985</v>
      </c>
      <c r="E9" s="286"/>
      <c r="F9" s="286"/>
      <c r="G9" s="286"/>
      <c r="H9" s="286">
        <v>4.4000000000000004</v>
      </c>
      <c r="I9" s="286" t="s">
        <v>2418</v>
      </c>
      <c r="J9" s="259"/>
      <c r="K9" s="291"/>
      <c r="L9" s="286"/>
      <c r="M9" s="365" t="s">
        <v>2416</v>
      </c>
    </row>
    <row r="10" spans="1:14" ht="25.5">
      <c r="A10" s="284">
        <v>6</v>
      </c>
      <c r="B10" s="285" t="s">
        <v>2407</v>
      </c>
      <c r="C10" s="259" t="s">
        <v>2419</v>
      </c>
      <c r="D10" s="165">
        <v>1985</v>
      </c>
      <c r="E10" s="286"/>
      <c r="F10" s="286"/>
      <c r="G10" s="286"/>
      <c r="H10" s="149"/>
      <c r="I10" s="259" t="s">
        <v>2420</v>
      </c>
      <c r="J10" s="259"/>
      <c r="K10" s="291"/>
      <c r="L10" s="286"/>
      <c r="M10" s="365" t="s">
        <v>2416</v>
      </c>
    </row>
    <row r="11" spans="1:14" ht="25.5">
      <c r="A11" s="284">
        <v>7</v>
      </c>
      <c r="B11" s="165" t="s">
        <v>2407</v>
      </c>
      <c r="C11" s="259" t="s">
        <v>2421</v>
      </c>
      <c r="D11" s="165">
        <v>1985</v>
      </c>
      <c r="E11" s="286"/>
      <c r="F11" s="286"/>
      <c r="G11" s="286"/>
      <c r="H11" s="149"/>
      <c r="I11" s="259" t="s">
        <v>2422</v>
      </c>
      <c r="J11" s="259"/>
      <c r="K11" s="291"/>
      <c r="L11" s="286"/>
      <c r="M11" s="365" t="s">
        <v>2416</v>
      </c>
    </row>
    <row r="12" spans="1:14" ht="25.5">
      <c r="A12" s="284">
        <v>8</v>
      </c>
      <c r="B12" s="165" t="s">
        <v>2407</v>
      </c>
      <c r="C12" s="259" t="s">
        <v>2423</v>
      </c>
      <c r="D12" s="165">
        <v>1985</v>
      </c>
      <c r="E12" s="286"/>
      <c r="F12" s="286"/>
      <c r="G12" s="286"/>
      <c r="H12" s="149"/>
      <c r="I12" s="259" t="s">
        <v>2424</v>
      </c>
      <c r="J12" s="259"/>
      <c r="K12" s="291"/>
      <c r="L12" s="286"/>
      <c r="M12" s="365" t="s">
        <v>2416</v>
      </c>
    </row>
    <row r="13" spans="1:14" ht="25.5">
      <c r="A13" s="284">
        <v>9</v>
      </c>
      <c r="B13" s="165" t="s">
        <v>2407</v>
      </c>
      <c r="C13" s="259" t="s">
        <v>2425</v>
      </c>
      <c r="D13" s="165">
        <v>1985</v>
      </c>
      <c r="E13" s="286"/>
      <c r="F13" s="286"/>
      <c r="G13" s="286"/>
      <c r="H13" s="149"/>
      <c r="I13" s="259" t="s">
        <v>2426</v>
      </c>
      <c r="J13" s="259"/>
      <c r="K13" s="291"/>
      <c r="L13" s="286"/>
      <c r="M13" s="365" t="s">
        <v>2416</v>
      </c>
      <c r="N13" s="827"/>
    </row>
    <row r="14" spans="1:14" ht="51">
      <c r="A14" s="284"/>
      <c r="B14" s="165" t="s">
        <v>2407</v>
      </c>
      <c r="C14" s="259" t="s">
        <v>2427</v>
      </c>
      <c r="D14" s="259">
        <v>2006</v>
      </c>
      <c r="E14" s="286"/>
      <c r="F14" s="286"/>
      <c r="G14" s="286"/>
      <c r="H14" s="149"/>
      <c r="I14" s="286"/>
      <c r="J14" s="259">
        <v>28111.9</v>
      </c>
      <c r="K14" s="291">
        <v>0</v>
      </c>
      <c r="L14" s="286"/>
      <c r="M14" s="350"/>
      <c r="N14" s="827"/>
    </row>
    <row r="15" spans="1:14" ht="25.5">
      <c r="A15" s="284"/>
      <c r="B15" s="165" t="s">
        <v>2407</v>
      </c>
      <c r="C15" s="259" t="s">
        <v>2428</v>
      </c>
      <c r="D15" s="259">
        <v>2005</v>
      </c>
      <c r="E15" s="286"/>
      <c r="F15" s="286"/>
      <c r="G15" s="286"/>
      <c r="H15" s="149"/>
      <c r="I15" s="259"/>
      <c r="J15" s="259">
        <v>0</v>
      </c>
      <c r="K15" s="291">
        <v>0</v>
      </c>
      <c r="L15" s="286"/>
      <c r="M15" s="350"/>
      <c r="N15" s="827"/>
    </row>
    <row r="16" spans="1:14" ht="38.25">
      <c r="A16" s="284">
        <v>10</v>
      </c>
      <c r="B16" s="285" t="s">
        <v>2429</v>
      </c>
      <c r="C16" s="286" t="s">
        <v>2430</v>
      </c>
      <c r="D16" s="165">
        <v>1988</v>
      </c>
      <c r="E16" s="286"/>
      <c r="F16" s="286"/>
      <c r="G16" s="286"/>
      <c r="H16" s="149"/>
      <c r="I16" s="259" t="s">
        <v>2431</v>
      </c>
      <c r="J16" s="287">
        <v>344678</v>
      </c>
      <c r="K16" s="288">
        <v>121095.08</v>
      </c>
      <c r="L16" s="286" t="s">
        <v>2432</v>
      </c>
      <c r="M16" s="365" t="s">
        <v>2433</v>
      </c>
    </row>
    <row r="17" spans="1:13" ht="38.25">
      <c r="A17" s="284">
        <v>11</v>
      </c>
      <c r="B17" s="285" t="s">
        <v>2429</v>
      </c>
      <c r="C17" s="286" t="s">
        <v>2434</v>
      </c>
      <c r="D17" s="165">
        <v>1988</v>
      </c>
      <c r="E17" s="286"/>
      <c r="F17" s="286"/>
      <c r="G17" s="286"/>
      <c r="H17" s="149"/>
      <c r="I17" s="259" t="s">
        <v>2435</v>
      </c>
      <c r="J17" s="287">
        <v>344678</v>
      </c>
      <c r="K17" s="288">
        <v>121095.08</v>
      </c>
      <c r="L17" s="286" t="s">
        <v>2436</v>
      </c>
      <c r="M17" s="365" t="s">
        <v>2437</v>
      </c>
    </row>
    <row r="18" spans="1:13" ht="25.5">
      <c r="A18" s="284">
        <v>12</v>
      </c>
      <c r="B18" s="285" t="s">
        <v>2429</v>
      </c>
      <c r="C18" s="286" t="s">
        <v>2414</v>
      </c>
      <c r="D18" s="142">
        <v>1985</v>
      </c>
      <c r="E18" s="286"/>
      <c r="F18" s="286"/>
      <c r="G18" s="286"/>
      <c r="H18" s="286">
        <v>16</v>
      </c>
      <c r="I18" s="259" t="s">
        <v>2415</v>
      </c>
      <c r="J18" s="259"/>
      <c r="K18" s="291"/>
      <c r="L18" s="286"/>
      <c r="M18" s="365" t="s">
        <v>2416</v>
      </c>
    </row>
    <row r="19" spans="1:13" ht="25.5">
      <c r="A19" s="284">
        <v>13</v>
      </c>
      <c r="B19" s="285" t="s">
        <v>2429</v>
      </c>
      <c r="C19" s="259" t="s">
        <v>2419</v>
      </c>
      <c r="D19" s="142">
        <v>1985</v>
      </c>
      <c r="E19" s="286"/>
      <c r="F19" s="286"/>
      <c r="G19" s="286"/>
      <c r="H19" s="149"/>
      <c r="I19" s="259" t="s">
        <v>2438</v>
      </c>
      <c r="J19" s="289">
        <v>0</v>
      </c>
      <c r="K19" s="289">
        <v>0</v>
      </c>
      <c r="L19" s="286"/>
      <c r="M19" s="365" t="s">
        <v>2416</v>
      </c>
    </row>
    <row r="20" spans="1:13" ht="25.5">
      <c r="A20" s="284">
        <v>14</v>
      </c>
      <c r="B20" s="285" t="s">
        <v>2429</v>
      </c>
      <c r="C20" s="259" t="s">
        <v>2421</v>
      </c>
      <c r="D20" s="142">
        <v>1985</v>
      </c>
      <c r="E20" s="286"/>
      <c r="F20" s="286"/>
      <c r="G20" s="286"/>
      <c r="H20" s="149"/>
      <c r="I20" s="259" t="s">
        <v>2439</v>
      </c>
      <c r="J20" s="289">
        <v>0</v>
      </c>
      <c r="K20" s="289">
        <v>0</v>
      </c>
      <c r="L20" s="286"/>
      <c r="M20" s="365" t="s">
        <v>2416</v>
      </c>
    </row>
    <row r="21" spans="1:13" ht="25.5">
      <c r="A21" s="284">
        <v>15</v>
      </c>
      <c r="B21" s="285" t="s">
        <v>2440</v>
      </c>
      <c r="C21" s="286" t="s">
        <v>2441</v>
      </c>
      <c r="D21" s="165">
        <v>1966</v>
      </c>
      <c r="E21" s="286"/>
      <c r="F21" s="286"/>
      <c r="G21" s="286"/>
      <c r="H21" s="286">
        <v>220.4</v>
      </c>
      <c r="I21" s="259" t="s">
        <v>2442</v>
      </c>
      <c r="J21" s="259">
        <v>272564.28999999998</v>
      </c>
      <c r="K21" s="291">
        <v>128603.86</v>
      </c>
      <c r="L21" s="286" t="s">
        <v>2443</v>
      </c>
      <c r="M21" s="365" t="s">
        <v>2444</v>
      </c>
    </row>
    <row r="22" spans="1:13" ht="25.5">
      <c r="A22" s="284"/>
      <c r="B22" s="285" t="s">
        <v>2440</v>
      </c>
      <c r="C22" s="259" t="s">
        <v>2445</v>
      </c>
      <c r="D22" s="142">
        <v>2002</v>
      </c>
      <c r="E22" s="286"/>
      <c r="F22" s="286"/>
      <c r="G22" s="286"/>
      <c r="H22" s="149"/>
      <c r="I22" s="259" t="s">
        <v>2446</v>
      </c>
      <c r="J22" s="260">
        <v>0</v>
      </c>
      <c r="K22" s="260">
        <v>0</v>
      </c>
      <c r="L22" s="286"/>
      <c r="M22" s="350"/>
    </row>
    <row r="23" spans="1:13" ht="25.5">
      <c r="A23" s="284"/>
      <c r="B23" s="285" t="s">
        <v>2440</v>
      </c>
      <c r="C23" s="259" t="s">
        <v>2447</v>
      </c>
      <c r="D23" s="142">
        <v>2004</v>
      </c>
      <c r="E23" s="286"/>
      <c r="F23" s="286"/>
      <c r="G23" s="286"/>
      <c r="H23" s="149"/>
      <c r="I23" s="259" t="s">
        <v>2446</v>
      </c>
      <c r="J23" s="260">
        <v>0</v>
      </c>
      <c r="K23" s="260">
        <v>0</v>
      </c>
      <c r="L23" s="286"/>
      <c r="M23" s="350"/>
    </row>
    <row r="24" spans="1:13" ht="25.5">
      <c r="A24" s="284"/>
      <c r="B24" s="285" t="s">
        <v>2440</v>
      </c>
      <c r="C24" s="259" t="s">
        <v>2447</v>
      </c>
      <c r="D24" s="142">
        <v>2004</v>
      </c>
      <c r="E24" s="286"/>
      <c r="F24" s="286"/>
      <c r="G24" s="286"/>
      <c r="H24" s="149"/>
      <c r="I24" s="259" t="s">
        <v>2446</v>
      </c>
      <c r="J24" s="260">
        <v>0</v>
      </c>
      <c r="K24" s="260">
        <v>0</v>
      </c>
      <c r="L24" s="286"/>
      <c r="M24" s="350"/>
    </row>
    <row r="25" spans="1:13" ht="25.5">
      <c r="A25" s="284"/>
      <c r="B25" s="285" t="s">
        <v>2440</v>
      </c>
      <c r="C25" s="259" t="s">
        <v>2447</v>
      </c>
      <c r="D25" s="142">
        <v>2004</v>
      </c>
      <c r="E25" s="286"/>
      <c r="F25" s="286"/>
      <c r="G25" s="286"/>
      <c r="H25" s="149"/>
      <c r="I25" s="259" t="s">
        <v>2446</v>
      </c>
      <c r="J25" s="260">
        <v>0</v>
      </c>
      <c r="K25" s="260">
        <v>0</v>
      </c>
      <c r="L25" s="286"/>
      <c r="M25" s="350"/>
    </row>
    <row r="26" spans="1:13" ht="25.5">
      <c r="A26" s="284">
        <v>16</v>
      </c>
      <c r="B26" s="285" t="s">
        <v>2448</v>
      </c>
      <c r="C26" s="286" t="s">
        <v>2449</v>
      </c>
      <c r="D26" s="165">
        <v>1995</v>
      </c>
      <c r="E26" s="286"/>
      <c r="F26" s="286"/>
      <c r="G26" s="286"/>
      <c r="H26" s="286">
        <v>70.599999999999994</v>
      </c>
      <c r="I26" s="259" t="s">
        <v>2450</v>
      </c>
      <c r="J26" s="287">
        <v>373034</v>
      </c>
      <c r="K26" s="288">
        <v>292027.03000000003</v>
      </c>
      <c r="L26" s="286" t="s">
        <v>2451</v>
      </c>
      <c r="M26" s="350" t="s">
        <v>2416</v>
      </c>
    </row>
    <row r="27" spans="1:13" ht="25.5">
      <c r="A27" s="284">
        <v>17</v>
      </c>
      <c r="B27" s="285" t="s">
        <v>2448</v>
      </c>
      <c r="C27" s="259" t="s">
        <v>2452</v>
      </c>
      <c r="D27" s="142">
        <v>1995</v>
      </c>
      <c r="E27" s="286"/>
      <c r="F27" s="286"/>
      <c r="G27" s="286"/>
      <c r="H27" s="286">
        <v>58.6</v>
      </c>
      <c r="I27" s="259" t="s">
        <v>2453</v>
      </c>
      <c r="J27" s="289">
        <v>0</v>
      </c>
      <c r="K27" s="289">
        <v>0</v>
      </c>
      <c r="L27" s="286"/>
      <c r="M27" s="350" t="s">
        <v>2416</v>
      </c>
    </row>
    <row r="28" spans="1:13" ht="25.5">
      <c r="A28" s="284">
        <v>18</v>
      </c>
      <c r="B28" s="285" t="s">
        <v>2448</v>
      </c>
      <c r="C28" s="259" t="s">
        <v>2454</v>
      </c>
      <c r="D28" s="142">
        <v>1995</v>
      </c>
      <c r="E28" s="286"/>
      <c r="F28" s="286"/>
      <c r="G28" s="286"/>
      <c r="H28" s="286">
        <v>3.7</v>
      </c>
      <c r="I28" s="259" t="s">
        <v>2455</v>
      </c>
      <c r="J28" s="289">
        <v>0</v>
      </c>
      <c r="K28" s="289">
        <v>0</v>
      </c>
      <c r="L28" s="286"/>
      <c r="M28" s="350" t="s">
        <v>2416</v>
      </c>
    </row>
    <row r="29" spans="1:13" ht="25.5">
      <c r="A29" s="284">
        <v>19</v>
      </c>
      <c r="B29" s="285" t="s">
        <v>2448</v>
      </c>
      <c r="C29" s="259" t="s">
        <v>2456</v>
      </c>
      <c r="D29" s="165">
        <v>1995</v>
      </c>
      <c r="E29" s="286"/>
      <c r="F29" s="286"/>
      <c r="G29" s="286"/>
      <c r="H29" s="286">
        <v>8.6999999999999993</v>
      </c>
      <c r="I29" s="259" t="s">
        <v>2457</v>
      </c>
      <c r="J29" s="286">
        <v>22444.799999999999</v>
      </c>
      <c r="K29" s="288">
        <v>19076.240000000002</v>
      </c>
      <c r="L29" s="286"/>
      <c r="M29" s="350" t="s">
        <v>2416</v>
      </c>
    </row>
    <row r="30" spans="1:13" ht="25.5">
      <c r="A30" s="284">
        <v>20</v>
      </c>
      <c r="B30" s="165" t="s">
        <v>2448</v>
      </c>
      <c r="C30" s="259" t="s">
        <v>2458</v>
      </c>
      <c r="D30" s="286">
        <v>1995</v>
      </c>
      <c r="E30" s="286"/>
      <c r="F30" s="286"/>
      <c r="G30" s="286"/>
      <c r="H30" s="149"/>
      <c r="I30" s="259" t="s">
        <v>2459</v>
      </c>
      <c r="J30" s="290">
        <v>105376</v>
      </c>
      <c r="K30" s="288">
        <v>74594.679999999993</v>
      </c>
      <c r="L30" s="286"/>
      <c r="M30" s="350" t="s">
        <v>2416</v>
      </c>
    </row>
    <row r="31" spans="1:13" ht="25.5">
      <c r="A31" s="284">
        <v>17</v>
      </c>
      <c r="B31" s="165" t="s">
        <v>2448</v>
      </c>
      <c r="C31" s="259" t="s">
        <v>2421</v>
      </c>
      <c r="D31" s="286">
        <v>1995</v>
      </c>
      <c r="E31" s="286"/>
      <c r="F31" s="286"/>
      <c r="G31" s="286"/>
      <c r="H31" s="149"/>
      <c r="I31" s="259" t="s">
        <v>2460</v>
      </c>
      <c r="J31" s="289">
        <v>0</v>
      </c>
      <c r="K31" s="289">
        <v>0</v>
      </c>
      <c r="L31" s="286"/>
      <c r="M31" s="365" t="s">
        <v>2416</v>
      </c>
    </row>
    <row r="32" spans="1:13" ht="25.5">
      <c r="A32" s="284">
        <v>18</v>
      </c>
      <c r="B32" s="165" t="s">
        <v>2448</v>
      </c>
      <c r="C32" s="259" t="s">
        <v>2461</v>
      </c>
      <c r="D32" s="286">
        <v>1995</v>
      </c>
      <c r="E32" s="286"/>
      <c r="F32" s="286"/>
      <c r="G32" s="286"/>
      <c r="H32" s="149"/>
      <c r="I32" s="259" t="s">
        <v>2462</v>
      </c>
      <c r="J32" s="289">
        <v>0</v>
      </c>
      <c r="K32" s="289">
        <v>0</v>
      </c>
      <c r="L32" s="286"/>
      <c r="M32" s="365" t="s">
        <v>2416</v>
      </c>
    </row>
    <row r="33" spans="1:13" ht="25.5">
      <c r="A33" s="284">
        <v>19</v>
      </c>
      <c r="B33" s="165" t="s">
        <v>2448</v>
      </c>
      <c r="C33" s="259" t="s">
        <v>2463</v>
      </c>
      <c r="D33" s="286">
        <v>1995</v>
      </c>
      <c r="E33" s="286"/>
      <c r="F33" s="286"/>
      <c r="G33" s="286"/>
      <c r="H33" s="149"/>
      <c r="I33" s="259" t="s">
        <v>2464</v>
      </c>
      <c r="J33" s="289">
        <v>0</v>
      </c>
      <c r="K33" s="289">
        <v>0</v>
      </c>
      <c r="L33" s="286"/>
      <c r="M33" s="365" t="s">
        <v>2416</v>
      </c>
    </row>
    <row r="34" spans="1:13" ht="25.5">
      <c r="A34" s="284">
        <v>20</v>
      </c>
      <c r="B34" s="165" t="s">
        <v>2448</v>
      </c>
      <c r="C34" s="259" t="s">
        <v>2465</v>
      </c>
      <c r="D34" s="286">
        <v>1996</v>
      </c>
      <c r="E34" s="286"/>
      <c r="F34" s="286"/>
      <c r="G34" s="286"/>
      <c r="H34" s="149"/>
      <c r="I34" s="259" t="s">
        <v>2466</v>
      </c>
      <c r="J34" s="287">
        <v>237986.6</v>
      </c>
      <c r="K34" s="288">
        <v>43847.74</v>
      </c>
      <c r="L34" s="286"/>
      <c r="M34" s="365" t="s">
        <v>2416</v>
      </c>
    </row>
    <row r="35" spans="1:13" ht="38.25">
      <c r="A35" s="284">
        <v>21</v>
      </c>
      <c r="B35" s="165" t="s">
        <v>2448</v>
      </c>
      <c r="C35" s="286" t="s">
        <v>2467</v>
      </c>
      <c r="D35" s="286">
        <v>1996</v>
      </c>
      <c r="E35" s="286"/>
      <c r="F35" s="286"/>
      <c r="G35" s="286"/>
      <c r="H35" s="149"/>
      <c r="I35" s="259" t="s">
        <v>2468</v>
      </c>
      <c r="J35" s="287">
        <v>56842</v>
      </c>
      <c r="K35" s="288">
        <v>31291.85</v>
      </c>
      <c r="L35" s="286" t="s">
        <v>2469</v>
      </c>
      <c r="M35" s="365" t="s">
        <v>2416</v>
      </c>
    </row>
    <row r="36" spans="1:13" ht="38.25">
      <c r="A36" s="284">
        <v>22</v>
      </c>
      <c r="B36" s="165" t="s">
        <v>2448</v>
      </c>
      <c r="C36" s="286" t="s">
        <v>2467</v>
      </c>
      <c r="D36" s="286">
        <v>1996</v>
      </c>
      <c r="E36" s="286"/>
      <c r="F36" s="286"/>
      <c r="G36" s="286"/>
      <c r="H36" s="149"/>
      <c r="I36" s="259" t="s">
        <v>2470</v>
      </c>
      <c r="J36" s="287">
        <v>170526</v>
      </c>
      <c r="K36" s="288">
        <v>83650.259999999995</v>
      </c>
      <c r="L36" s="286" t="s">
        <v>2471</v>
      </c>
      <c r="M36" s="350" t="s">
        <v>2416</v>
      </c>
    </row>
    <row r="37" spans="1:13" ht="25.5">
      <c r="A37" s="284"/>
      <c r="B37" s="165" t="s">
        <v>2448</v>
      </c>
      <c r="C37" s="259" t="s">
        <v>2472</v>
      </c>
      <c r="D37" s="286">
        <v>1996</v>
      </c>
      <c r="E37" s="286"/>
      <c r="F37" s="286"/>
      <c r="G37" s="286"/>
      <c r="H37" s="149"/>
      <c r="I37" s="259"/>
      <c r="J37" s="287">
        <v>177049</v>
      </c>
      <c r="K37" s="288">
        <v>108074.62</v>
      </c>
      <c r="L37" s="286"/>
      <c r="M37" s="350"/>
    </row>
    <row r="38" spans="1:13" ht="38.25">
      <c r="A38" s="284"/>
      <c r="B38" s="165" t="s">
        <v>2448</v>
      </c>
      <c r="C38" s="259" t="s">
        <v>2473</v>
      </c>
      <c r="D38" s="259">
        <v>1996</v>
      </c>
      <c r="E38" s="286"/>
      <c r="F38" s="286"/>
      <c r="G38" s="286"/>
      <c r="H38" s="149"/>
      <c r="I38" s="259"/>
      <c r="J38" s="260">
        <v>12291.7</v>
      </c>
      <c r="K38" s="289">
        <v>3918.2</v>
      </c>
      <c r="L38" s="286"/>
      <c r="M38" s="350"/>
    </row>
    <row r="39" spans="1:13" ht="25.5">
      <c r="A39" s="284">
        <v>23</v>
      </c>
      <c r="B39" s="165" t="s">
        <v>2448</v>
      </c>
      <c r="C39" s="259" t="s">
        <v>2474</v>
      </c>
      <c r="D39" s="259">
        <v>1996</v>
      </c>
      <c r="E39" s="286"/>
      <c r="F39" s="286"/>
      <c r="G39" s="286"/>
      <c r="H39" s="149"/>
      <c r="I39" s="259"/>
      <c r="J39" s="260">
        <v>64237.3</v>
      </c>
      <c r="K39" s="291">
        <v>34039.040000000001</v>
      </c>
      <c r="L39" s="286"/>
      <c r="M39" s="350"/>
    </row>
    <row r="40" spans="1:13" ht="25.5">
      <c r="A40" s="284"/>
      <c r="B40" s="165" t="s">
        <v>2448</v>
      </c>
      <c r="C40" s="259" t="s">
        <v>2475</v>
      </c>
      <c r="D40" s="259">
        <v>1996</v>
      </c>
      <c r="E40" s="286"/>
      <c r="F40" s="286"/>
      <c r="G40" s="286"/>
      <c r="H40" s="149"/>
      <c r="I40" s="259"/>
      <c r="J40" s="260">
        <v>2700</v>
      </c>
      <c r="K40" s="289">
        <v>0</v>
      </c>
      <c r="L40" s="286"/>
      <c r="M40" s="350"/>
    </row>
    <row r="41" spans="1:13" ht="38.25">
      <c r="A41" s="284"/>
      <c r="B41" s="165" t="s">
        <v>2448</v>
      </c>
      <c r="C41" s="259" t="s">
        <v>2476</v>
      </c>
      <c r="D41" s="259">
        <v>1996</v>
      </c>
      <c r="E41" s="286"/>
      <c r="F41" s="286"/>
      <c r="G41" s="286"/>
      <c r="H41" s="149"/>
      <c r="I41" s="286" t="s">
        <v>2477</v>
      </c>
      <c r="J41" s="260">
        <v>8000</v>
      </c>
      <c r="K41" s="289">
        <v>0</v>
      </c>
      <c r="L41" s="286"/>
      <c r="M41" s="350"/>
    </row>
    <row r="42" spans="1:13" ht="51">
      <c r="A42" s="284"/>
      <c r="B42" s="165" t="s">
        <v>2448</v>
      </c>
      <c r="C42" s="259" t="s">
        <v>2478</v>
      </c>
      <c r="D42" s="259">
        <v>2005</v>
      </c>
      <c r="E42" s="286"/>
      <c r="F42" s="286"/>
      <c r="G42" s="286"/>
      <c r="H42" s="149"/>
      <c r="I42" s="259"/>
      <c r="J42" s="259">
        <v>41864.410000000003</v>
      </c>
      <c r="K42" s="289">
        <v>0</v>
      </c>
      <c r="L42" s="286"/>
      <c r="M42" s="350"/>
    </row>
    <row r="43" spans="1:13" ht="39" thickBot="1">
      <c r="A43" s="284"/>
      <c r="B43" s="165" t="s">
        <v>2448</v>
      </c>
      <c r="C43" s="292" t="s">
        <v>2479</v>
      </c>
      <c r="D43" s="259"/>
      <c r="E43" s="286"/>
      <c r="F43" s="286"/>
      <c r="G43" s="286"/>
      <c r="H43" s="149"/>
      <c r="I43" s="259"/>
      <c r="J43" s="289">
        <v>0</v>
      </c>
      <c r="K43" s="289">
        <v>0</v>
      </c>
      <c r="L43" s="286"/>
      <c r="M43" s="350"/>
    </row>
    <row r="44" spans="1:13" ht="39" thickBot="1">
      <c r="A44" s="284">
        <v>24</v>
      </c>
      <c r="B44" s="285" t="s">
        <v>2480</v>
      </c>
      <c r="C44" s="293" t="s">
        <v>2481</v>
      </c>
      <c r="D44" s="165">
        <v>1988</v>
      </c>
      <c r="E44" s="286"/>
      <c r="F44" s="286"/>
      <c r="G44" s="286"/>
      <c r="H44" s="286">
        <v>87.7</v>
      </c>
      <c r="I44" s="259" t="s">
        <v>2482</v>
      </c>
      <c r="J44" s="286">
        <v>202659.23</v>
      </c>
      <c r="K44" s="288">
        <v>127116.68</v>
      </c>
      <c r="L44" s="286" t="s">
        <v>2483</v>
      </c>
      <c r="M44" s="365" t="s">
        <v>2484</v>
      </c>
    </row>
    <row r="45" spans="1:13" ht="38.25">
      <c r="A45" s="284">
        <v>25</v>
      </c>
      <c r="B45" s="165" t="s">
        <v>2480</v>
      </c>
      <c r="C45" s="294" t="s">
        <v>2485</v>
      </c>
      <c r="D45" s="259">
        <v>1953</v>
      </c>
      <c r="E45" s="286"/>
      <c r="F45" s="286"/>
      <c r="G45" s="286"/>
      <c r="H45" s="286">
        <v>2.1</v>
      </c>
      <c r="I45" s="259" t="s">
        <v>2486</v>
      </c>
      <c r="J45" s="286">
        <v>134086.39999999999</v>
      </c>
      <c r="K45" s="288">
        <v>86932.44</v>
      </c>
      <c r="L45" s="286"/>
      <c r="M45" s="350" t="s">
        <v>2416</v>
      </c>
    </row>
    <row r="46" spans="1:13" ht="38.25">
      <c r="A46" s="284">
        <v>26</v>
      </c>
      <c r="B46" s="165" t="s">
        <v>2480</v>
      </c>
      <c r="C46" s="259" t="s">
        <v>2419</v>
      </c>
      <c r="D46" s="259">
        <v>1953</v>
      </c>
      <c r="E46" s="286"/>
      <c r="F46" s="286"/>
      <c r="G46" s="286"/>
      <c r="H46" s="149"/>
      <c r="I46" s="259" t="s">
        <v>2487</v>
      </c>
      <c r="J46" s="289">
        <v>0</v>
      </c>
      <c r="K46" s="289">
        <v>0</v>
      </c>
      <c r="L46" s="286"/>
      <c r="M46" s="350" t="s">
        <v>2416</v>
      </c>
    </row>
    <row r="47" spans="1:13" ht="38.25">
      <c r="A47" s="284">
        <v>27</v>
      </c>
      <c r="B47" s="165" t="s">
        <v>2480</v>
      </c>
      <c r="C47" s="259" t="s">
        <v>2421</v>
      </c>
      <c r="D47" s="259">
        <v>1953</v>
      </c>
      <c r="E47" s="286"/>
      <c r="F47" s="286"/>
      <c r="G47" s="286"/>
      <c r="H47" s="149"/>
      <c r="I47" s="259" t="s">
        <v>2488</v>
      </c>
      <c r="J47" s="289">
        <v>0</v>
      </c>
      <c r="K47" s="289">
        <v>0</v>
      </c>
      <c r="L47" s="286"/>
      <c r="M47" s="350" t="s">
        <v>2416</v>
      </c>
    </row>
    <row r="48" spans="1:13" ht="38.25">
      <c r="A48" s="284">
        <v>28</v>
      </c>
      <c r="B48" s="165" t="s">
        <v>2480</v>
      </c>
      <c r="C48" s="292" t="s">
        <v>2489</v>
      </c>
      <c r="D48" s="292">
        <v>1953</v>
      </c>
      <c r="E48" s="295"/>
      <c r="F48" s="295"/>
      <c r="G48" s="295"/>
      <c r="H48" s="296"/>
      <c r="I48" s="292" t="s">
        <v>2490</v>
      </c>
      <c r="J48" s="292">
        <v>96009.54</v>
      </c>
      <c r="K48" s="297">
        <v>56335.72</v>
      </c>
      <c r="L48" s="295"/>
      <c r="M48" s="366" t="s">
        <v>2416</v>
      </c>
    </row>
    <row r="49" spans="1:13" ht="38.25">
      <c r="A49" s="284">
        <v>29</v>
      </c>
      <c r="B49" s="288" t="s">
        <v>2480</v>
      </c>
      <c r="C49" s="298" t="s">
        <v>2491</v>
      </c>
      <c r="D49" s="292">
        <v>1953</v>
      </c>
      <c r="E49" s="299"/>
      <c r="F49" s="299"/>
      <c r="G49" s="299"/>
      <c r="H49" s="300"/>
      <c r="I49" s="298" t="s">
        <v>2492</v>
      </c>
      <c r="J49" s="289">
        <v>0</v>
      </c>
      <c r="K49" s="289">
        <v>0</v>
      </c>
      <c r="L49" s="299"/>
      <c r="M49" s="298" t="s">
        <v>2416</v>
      </c>
    </row>
    <row r="50" spans="1:13" ht="38.25">
      <c r="A50" s="284">
        <v>30</v>
      </c>
      <c r="B50" s="288" t="s">
        <v>2480</v>
      </c>
      <c r="C50" s="299" t="s">
        <v>2434</v>
      </c>
      <c r="D50" s="299">
        <v>1985</v>
      </c>
      <c r="E50" s="299"/>
      <c r="F50" s="299"/>
      <c r="G50" s="299"/>
      <c r="H50" s="300"/>
      <c r="I50" s="298" t="s">
        <v>2493</v>
      </c>
      <c r="J50" s="299">
        <v>170526</v>
      </c>
      <c r="K50" s="299">
        <v>112426.32</v>
      </c>
      <c r="L50" s="299" t="s">
        <v>2494</v>
      </c>
      <c r="M50" s="298" t="s">
        <v>2495</v>
      </c>
    </row>
    <row r="51" spans="1:13" ht="51">
      <c r="A51" s="284"/>
      <c r="B51" s="165" t="s">
        <v>2480</v>
      </c>
      <c r="C51" s="294" t="s">
        <v>2496</v>
      </c>
      <c r="D51" s="294">
        <v>1995</v>
      </c>
      <c r="E51" s="301"/>
      <c r="F51" s="301"/>
      <c r="G51" s="301"/>
      <c r="H51" s="302"/>
      <c r="I51" s="294" t="s">
        <v>2446</v>
      </c>
      <c r="J51" s="303">
        <v>1800</v>
      </c>
      <c r="K51" s="303">
        <v>1800</v>
      </c>
      <c r="L51" s="301"/>
      <c r="M51" s="367"/>
    </row>
    <row r="52" spans="1:13" ht="38.25">
      <c r="A52" s="284"/>
      <c r="B52" s="165" t="s">
        <v>2480</v>
      </c>
      <c r="C52" s="259" t="s">
        <v>2497</v>
      </c>
      <c r="D52" s="259">
        <v>1999</v>
      </c>
      <c r="E52" s="286"/>
      <c r="F52" s="286"/>
      <c r="G52" s="286"/>
      <c r="H52" s="149"/>
      <c r="I52" s="259" t="s">
        <v>2446</v>
      </c>
      <c r="J52" s="259">
        <v>15666.67</v>
      </c>
      <c r="K52" s="289">
        <v>0</v>
      </c>
      <c r="L52" s="286"/>
      <c r="M52" s="350"/>
    </row>
    <row r="53" spans="1:13" ht="38.25">
      <c r="A53" s="284"/>
      <c r="B53" s="285" t="s">
        <v>2480</v>
      </c>
      <c r="C53" s="833" t="s">
        <v>2498</v>
      </c>
      <c r="D53" s="833">
        <v>2002</v>
      </c>
      <c r="E53" s="286"/>
      <c r="F53" s="286"/>
      <c r="G53" s="286"/>
      <c r="H53" s="149"/>
      <c r="I53" s="259" t="s">
        <v>2446</v>
      </c>
      <c r="J53" s="259">
        <v>36954.17</v>
      </c>
      <c r="K53" s="289">
        <v>0</v>
      </c>
      <c r="L53" s="286"/>
      <c r="M53" s="350"/>
    </row>
    <row r="54" spans="1:13" ht="63.75">
      <c r="A54" s="284">
        <v>689</v>
      </c>
      <c r="B54" s="285" t="s">
        <v>2499</v>
      </c>
      <c r="C54" s="3080" t="s">
        <v>2500</v>
      </c>
      <c r="D54" s="3080">
        <v>1988</v>
      </c>
      <c r="E54" s="286"/>
      <c r="F54" s="286"/>
      <c r="G54" s="286"/>
      <c r="H54" s="286">
        <v>125.5</v>
      </c>
      <c r="I54" s="259" t="s">
        <v>2501</v>
      </c>
      <c r="J54" s="286">
        <v>90556.73</v>
      </c>
      <c r="K54" s="288">
        <v>59086.95</v>
      </c>
      <c r="L54" s="286" t="s">
        <v>2502</v>
      </c>
      <c r="M54" s="365" t="s">
        <v>2503</v>
      </c>
    </row>
    <row r="55" spans="1:13" ht="51">
      <c r="A55" s="284">
        <v>690</v>
      </c>
      <c r="B55" s="285" t="s">
        <v>2499</v>
      </c>
      <c r="C55" s="3080" t="s">
        <v>2504</v>
      </c>
      <c r="D55" s="833">
        <v>1987</v>
      </c>
      <c r="E55" s="286"/>
      <c r="F55" s="286"/>
      <c r="G55" s="286"/>
      <c r="H55" s="286">
        <v>265</v>
      </c>
      <c r="I55" s="259" t="s">
        <v>2505</v>
      </c>
      <c r="J55" s="260">
        <v>37000</v>
      </c>
      <c r="K55" s="289">
        <v>0</v>
      </c>
      <c r="L55" s="286"/>
      <c r="M55" s="350" t="s">
        <v>2416</v>
      </c>
    </row>
    <row r="56" spans="1:13" ht="25.5">
      <c r="A56" s="284">
        <v>691</v>
      </c>
      <c r="B56" s="285" t="s">
        <v>2499</v>
      </c>
      <c r="C56" s="833" t="s">
        <v>2421</v>
      </c>
      <c r="D56" s="833">
        <v>1985</v>
      </c>
      <c r="E56" s="286"/>
      <c r="F56" s="286"/>
      <c r="G56" s="286"/>
      <c r="H56" s="290">
        <v>9</v>
      </c>
      <c r="I56" s="259" t="s">
        <v>2506</v>
      </c>
      <c r="J56" s="260">
        <v>0</v>
      </c>
      <c r="K56" s="260">
        <v>0</v>
      </c>
      <c r="L56" s="294"/>
      <c r="M56" s="350" t="s">
        <v>2416</v>
      </c>
    </row>
    <row r="57" spans="1:13" ht="25.5">
      <c r="A57" s="284">
        <v>693</v>
      </c>
      <c r="B57" s="165" t="s">
        <v>2499</v>
      </c>
      <c r="C57" s="259" t="s">
        <v>2507</v>
      </c>
      <c r="D57" s="259">
        <v>1985</v>
      </c>
      <c r="E57" s="286"/>
      <c r="F57" s="286"/>
      <c r="G57" s="286"/>
      <c r="H57" s="149"/>
      <c r="I57" s="259" t="s">
        <v>2508</v>
      </c>
      <c r="J57" s="259">
        <v>383192.22</v>
      </c>
      <c r="K57" s="291">
        <v>201175.74</v>
      </c>
      <c r="L57" s="286"/>
      <c r="M57" s="350" t="s">
        <v>2416</v>
      </c>
    </row>
    <row r="58" spans="1:13" ht="25.5">
      <c r="A58" s="284">
        <v>694</v>
      </c>
      <c r="B58" s="165" t="s">
        <v>2499</v>
      </c>
      <c r="C58" s="286" t="s">
        <v>2509</v>
      </c>
      <c r="D58" s="259">
        <v>1985</v>
      </c>
      <c r="E58" s="286"/>
      <c r="F58" s="286"/>
      <c r="G58" s="286"/>
      <c r="H58" s="286">
        <v>6</v>
      </c>
      <c r="I58" s="259" t="s">
        <v>2510</v>
      </c>
      <c r="J58" s="286">
        <v>6578.75</v>
      </c>
      <c r="K58" s="288">
        <v>3027.23</v>
      </c>
      <c r="L58" s="286"/>
      <c r="M58" s="350" t="s">
        <v>2416</v>
      </c>
    </row>
    <row r="59" spans="1:13" ht="25.5">
      <c r="A59" s="284">
        <v>695</v>
      </c>
      <c r="B59" s="165" t="s">
        <v>2499</v>
      </c>
      <c r="C59" s="259" t="s">
        <v>2463</v>
      </c>
      <c r="D59" s="259">
        <v>1985</v>
      </c>
      <c r="E59" s="286"/>
      <c r="F59" s="286"/>
      <c r="G59" s="286"/>
      <c r="H59" s="149"/>
      <c r="I59" s="259" t="s">
        <v>2511</v>
      </c>
      <c r="J59" s="259"/>
      <c r="K59" s="291"/>
      <c r="L59" s="286"/>
      <c r="M59" s="350" t="s">
        <v>2416</v>
      </c>
    </row>
    <row r="60" spans="1:13" ht="63.75">
      <c r="A60" s="284">
        <v>696</v>
      </c>
      <c r="B60" s="165" t="s">
        <v>2499</v>
      </c>
      <c r="C60" s="286" t="s">
        <v>2512</v>
      </c>
      <c r="D60" s="259">
        <v>1985</v>
      </c>
      <c r="E60" s="286"/>
      <c r="F60" s="286"/>
      <c r="G60" s="286"/>
      <c r="H60" s="286">
        <v>2781</v>
      </c>
      <c r="I60" s="259" t="s">
        <v>2513</v>
      </c>
      <c r="J60" s="286">
        <v>402828.6</v>
      </c>
      <c r="K60" s="288">
        <v>9511.6200000000008</v>
      </c>
      <c r="L60" s="368" t="s">
        <v>2514</v>
      </c>
      <c r="M60" s="365" t="s">
        <v>2515</v>
      </c>
    </row>
    <row r="61" spans="1:13" ht="25.5">
      <c r="A61" s="284">
        <v>697</v>
      </c>
      <c r="B61" s="165" t="s">
        <v>2499</v>
      </c>
      <c r="C61" s="259" t="s">
        <v>2419</v>
      </c>
      <c r="D61" s="259"/>
      <c r="E61" s="286"/>
      <c r="F61" s="286"/>
      <c r="G61" s="286"/>
      <c r="H61" s="149"/>
      <c r="I61" s="259" t="s">
        <v>2516</v>
      </c>
      <c r="J61" s="260">
        <v>31969.5</v>
      </c>
      <c r="K61" s="260">
        <v>2478</v>
      </c>
      <c r="L61" s="286"/>
      <c r="M61" s="350" t="s">
        <v>2416</v>
      </c>
    </row>
    <row r="62" spans="1:13" ht="38.25">
      <c r="A62" s="284">
        <v>698</v>
      </c>
      <c r="B62" s="165" t="s">
        <v>2499</v>
      </c>
      <c r="C62" s="286" t="s">
        <v>2517</v>
      </c>
      <c r="D62" s="286">
        <v>1994</v>
      </c>
      <c r="E62" s="286"/>
      <c r="F62" s="286"/>
      <c r="G62" s="286"/>
      <c r="H62" s="286">
        <v>106</v>
      </c>
      <c r="I62" s="259" t="s">
        <v>2518</v>
      </c>
      <c r="J62" s="286">
        <v>15680</v>
      </c>
      <c r="K62" s="288">
        <v>12256.84</v>
      </c>
      <c r="L62" s="368" t="s">
        <v>2519</v>
      </c>
      <c r="M62" s="365" t="s">
        <v>2520</v>
      </c>
    </row>
    <row r="63" spans="1:13" ht="25.5">
      <c r="A63" s="284">
        <v>699</v>
      </c>
      <c r="B63" s="165" t="s">
        <v>2499</v>
      </c>
      <c r="C63" s="286" t="s">
        <v>2521</v>
      </c>
      <c r="D63" s="286">
        <v>1988</v>
      </c>
      <c r="E63" s="286"/>
      <c r="F63" s="286"/>
      <c r="G63" s="286"/>
      <c r="H63" s="149"/>
      <c r="I63" s="259" t="s">
        <v>2522</v>
      </c>
      <c r="J63" s="286">
        <v>6226.75</v>
      </c>
      <c r="K63" s="288">
        <v>4036.82</v>
      </c>
      <c r="L63" s="286"/>
      <c r="M63" s="350" t="s">
        <v>2416</v>
      </c>
    </row>
    <row r="64" spans="1:13" ht="25.5">
      <c r="A64" s="284">
        <v>700</v>
      </c>
      <c r="B64" s="165" t="s">
        <v>2499</v>
      </c>
      <c r="C64" s="286" t="s">
        <v>2463</v>
      </c>
      <c r="D64" s="259">
        <v>1985</v>
      </c>
      <c r="E64" s="286"/>
      <c r="F64" s="286"/>
      <c r="G64" s="286"/>
      <c r="H64" s="149"/>
      <c r="I64" s="259" t="s">
        <v>2523</v>
      </c>
      <c r="J64" s="260">
        <v>0</v>
      </c>
      <c r="K64" s="260">
        <v>0</v>
      </c>
      <c r="L64" s="286"/>
      <c r="M64" s="350" t="s">
        <v>2416</v>
      </c>
    </row>
    <row r="65" spans="1:13" ht="25.5">
      <c r="A65" s="284">
        <v>702</v>
      </c>
      <c r="B65" s="165" t="s">
        <v>2499</v>
      </c>
      <c r="C65" s="286" t="s">
        <v>2524</v>
      </c>
      <c r="D65" s="286">
        <v>1985</v>
      </c>
      <c r="E65" s="286"/>
      <c r="F65" s="286"/>
      <c r="G65" s="286"/>
      <c r="H65" s="149"/>
      <c r="I65" s="259" t="s">
        <v>2525</v>
      </c>
      <c r="J65" s="287">
        <v>43216</v>
      </c>
      <c r="K65" s="288">
        <v>26915.72</v>
      </c>
      <c r="L65" s="286"/>
      <c r="M65" s="350" t="s">
        <v>2416</v>
      </c>
    </row>
    <row r="66" spans="1:13" ht="26.25" thickBot="1">
      <c r="A66" s="284">
        <v>703</v>
      </c>
      <c r="B66" s="165" t="s">
        <v>2499</v>
      </c>
      <c r="C66" s="295" t="s">
        <v>2526</v>
      </c>
      <c r="D66" s="259">
        <v>1985</v>
      </c>
      <c r="E66" s="286"/>
      <c r="F66" s="286"/>
      <c r="G66" s="286"/>
      <c r="H66" s="149"/>
      <c r="I66" s="259" t="s">
        <v>2527</v>
      </c>
      <c r="J66" s="260">
        <v>0</v>
      </c>
      <c r="K66" s="260">
        <v>0</v>
      </c>
      <c r="L66" s="286"/>
      <c r="M66" s="350" t="s">
        <v>2416</v>
      </c>
    </row>
    <row r="67" spans="1:13" ht="48.75" thickBot="1">
      <c r="A67" s="284">
        <v>704</v>
      </c>
      <c r="B67" s="285" t="s">
        <v>2499</v>
      </c>
      <c r="C67" s="293" t="s">
        <v>2528</v>
      </c>
      <c r="D67" s="165">
        <v>1992</v>
      </c>
      <c r="E67" s="286"/>
      <c r="F67" s="286"/>
      <c r="G67" s="286"/>
      <c r="H67" s="286">
        <v>60.9</v>
      </c>
      <c r="I67" s="259" t="s">
        <v>2529</v>
      </c>
      <c r="J67" s="287">
        <v>42684</v>
      </c>
      <c r="K67" s="288">
        <v>17012.55</v>
      </c>
      <c r="L67" s="286" t="s">
        <v>2530</v>
      </c>
      <c r="M67" s="369" t="s">
        <v>2531</v>
      </c>
    </row>
    <row r="68" spans="1:13" ht="48.75" thickBot="1">
      <c r="A68" s="284">
        <v>705</v>
      </c>
      <c r="B68" s="285" t="s">
        <v>2499</v>
      </c>
      <c r="C68" s="293" t="s">
        <v>2532</v>
      </c>
      <c r="D68" s="165">
        <v>1985</v>
      </c>
      <c r="E68" s="286"/>
      <c r="F68" s="286"/>
      <c r="G68" s="286"/>
      <c r="H68" s="286">
        <v>9</v>
      </c>
      <c r="I68" s="259" t="s">
        <v>2533</v>
      </c>
      <c r="J68" s="287">
        <v>30859</v>
      </c>
      <c r="K68" s="288">
        <v>19347.59</v>
      </c>
      <c r="L68" s="286" t="s">
        <v>2534</v>
      </c>
      <c r="M68" s="369" t="s">
        <v>2535</v>
      </c>
    </row>
    <row r="69" spans="1:13" ht="64.5" thickBot="1">
      <c r="A69" s="284">
        <v>706</v>
      </c>
      <c r="B69" s="285" t="s">
        <v>2499</v>
      </c>
      <c r="C69" s="293" t="s">
        <v>2536</v>
      </c>
      <c r="D69" s="165">
        <v>1994</v>
      </c>
      <c r="E69" s="286"/>
      <c r="F69" s="286"/>
      <c r="G69" s="286"/>
      <c r="H69" s="286">
        <v>8.6</v>
      </c>
      <c r="I69" s="259" t="s">
        <v>2537</v>
      </c>
      <c r="J69" s="286">
        <v>26061.13</v>
      </c>
      <c r="K69" s="288">
        <v>20394.13</v>
      </c>
      <c r="L69" s="286" t="s">
        <v>2538</v>
      </c>
      <c r="M69" s="365" t="s">
        <v>2539</v>
      </c>
    </row>
    <row r="70" spans="1:13" ht="64.5" thickBot="1">
      <c r="A70" s="284">
        <v>707</v>
      </c>
      <c r="B70" s="285" t="s">
        <v>2499</v>
      </c>
      <c r="C70" s="293" t="s">
        <v>2540</v>
      </c>
      <c r="D70" s="165">
        <v>1992</v>
      </c>
      <c r="E70" s="286"/>
      <c r="F70" s="286"/>
      <c r="G70" s="286"/>
      <c r="H70" s="286">
        <v>29</v>
      </c>
      <c r="I70" s="259" t="s">
        <v>2541</v>
      </c>
      <c r="J70" s="286">
        <v>201542.56</v>
      </c>
      <c r="K70" s="288">
        <v>180738.5</v>
      </c>
      <c r="L70" s="286" t="s">
        <v>2542</v>
      </c>
      <c r="M70" s="365" t="s">
        <v>2543</v>
      </c>
    </row>
    <row r="71" spans="1:13" ht="39" thickBot="1">
      <c r="A71" s="284">
        <v>708</v>
      </c>
      <c r="B71" s="285" t="s">
        <v>2499</v>
      </c>
      <c r="C71" s="293" t="s">
        <v>2544</v>
      </c>
      <c r="D71" s="165">
        <v>1987</v>
      </c>
      <c r="E71" s="286"/>
      <c r="F71" s="286"/>
      <c r="G71" s="286"/>
      <c r="H71" s="286">
        <v>61.3</v>
      </c>
      <c r="I71" s="259" t="s">
        <v>2545</v>
      </c>
      <c r="J71" s="286">
        <v>190531.26</v>
      </c>
      <c r="K71" s="288">
        <v>119717.32</v>
      </c>
      <c r="L71" s="286" t="s">
        <v>2546</v>
      </c>
      <c r="M71" s="365" t="s">
        <v>2547</v>
      </c>
    </row>
    <row r="72" spans="1:13" ht="63.75">
      <c r="A72" s="284">
        <v>709</v>
      </c>
      <c r="B72" s="165" t="s">
        <v>2499</v>
      </c>
      <c r="C72" s="301" t="s">
        <v>2548</v>
      </c>
      <c r="D72" s="286">
        <v>1987</v>
      </c>
      <c r="E72" s="286"/>
      <c r="F72" s="286"/>
      <c r="G72" s="286"/>
      <c r="H72" s="286">
        <v>423.6</v>
      </c>
      <c r="I72" s="259" t="s">
        <v>2549</v>
      </c>
      <c r="J72" s="287">
        <v>878594</v>
      </c>
      <c r="K72" s="288">
        <v>547339.18000000005</v>
      </c>
      <c r="L72" s="286" t="s">
        <v>2550</v>
      </c>
      <c r="M72" s="365" t="s">
        <v>2551</v>
      </c>
    </row>
    <row r="73" spans="1:13" ht="63.75">
      <c r="A73" s="284">
        <v>710</v>
      </c>
      <c r="B73" s="165" t="s">
        <v>2499</v>
      </c>
      <c r="C73" s="286" t="s">
        <v>2552</v>
      </c>
      <c r="D73" s="286">
        <v>1988</v>
      </c>
      <c r="E73" s="286"/>
      <c r="F73" s="286"/>
      <c r="G73" s="286"/>
      <c r="H73" s="286">
        <v>26.3</v>
      </c>
      <c r="I73" s="259" t="s">
        <v>2553</v>
      </c>
      <c r="J73" s="287">
        <v>43216</v>
      </c>
      <c r="K73" s="288">
        <v>26915.72</v>
      </c>
      <c r="L73" s="286" t="s">
        <v>2554</v>
      </c>
      <c r="M73" s="365" t="s">
        <v>2555</v>
      </c>
    </row>
    <row r="74" spans="1:13" ht="63.75">
      <c r="A74" s="284">
        <v>711</v>
      </c>
      <c r="B74" s="165" t="s">
        <v>2499</v>
      </c>
      <c r="C74" s="286" t="s">
        <v>2556</v>
      </c>
      <c r="D74" s="286">
        <v>1987</v>
      </c>
      <c r="E74" s="286"/>
      <c r="F74" s="286"/>
      <c r="G74" s="286"/>
      <c r="H74" s="286">
        <v>954.8</v>
      </c>
      <c r="I74" s="259" t="s">
        <v>2557</v>
      </c>
      <c r="J74" s="286">
        <v>183523.87</v>
      </c>
      <c r="K74" s="288">
        <v>12999.85</v>
      </c>
      <c r="L74" s="286" t="s">
        <v>2558</v>
      </c>
      <c r="M74" s="365" t="s">
        <v>2559</v>
      </c>
    </row>
    <row r="75" spans="1:13" ht="63.75">
      <c r="A75" s="284">
        <v>712</v>
      </c>
      <c r="B75" s="165" t="s">
        <v>2499</v>
      </c>
      <c r="C75" s="286" t="s">
        <v>2560</v>
      </c>
      <c r="D75" s="286">
        <v>1988</v>
      </c>
      <c r="E75" s="286"/>
      <c r="F75" s="286"/>
      <c r="G75" s="286"/>
      <c r="H75" s="286">
        <v>968</v>
      </c>
      <c r="I75" s="259" t="s">
        <v>2561</v>
      </c>
      <c r="J75" s="287">
        <v>7840</v>
      </c>
      <c r="K75" s="288">
        <v>1532.82</v>
      </c>
      <c r="L75" s="286" t="s">
        <v>2562</v>
      </c>
      <c r="M75" s="365" t="s">
        <v>2563</v>
      </c>
    </row>
    <row r="76" spans="1:13" ht="63.75">
      <c r="A76" s="284">
        <v>713</v>
      </c>
      <c r="B76" s="165" t="s">
        <v>2499</v>
      </c>
      <c r="C76" s="286" t="s">
        <v>2564</v>
      </c>
      <c r="D76" s="286">
        <v>1988</v>
      </c>
      <c r="E76" s="286"/>
      <c r="F76" s="286"/>
      <c r="G76" s="286"/>
      <c r="H76" s="286">
        <v>946</v>
      </c>
      <c r="I76" s="259" t="s">
        <v>2565</v>
      </c>
      <c r="J76" s="286">
        <v>9514.6200000000008</v>
      </c>
      <c r="K76" s="304">
        <v>0</v>
      </c>
      <c r="L76" s="286" t="s">
        <v>2566</v>
      </c>
      <c r="M76" s="365" t="s">
        <v>2567</v>
      </c>
    </row>
    <row r="77" spans="1:13" ht="63.75">
      <c r="A77" s="284">
        <v>714</v>
      </c>
      <c r="B77" s="165" t="s">
        <v>2499</v>
      </c>
      <c r="C77" s="286" t="s">
        <v>2568</v>
      </c>
      <c r="D77" s="259">
        <v>1987</v>
      </c>
      <c r="E77" s="286"/>
      <c r="F77" s="286"/>
      <c r="G77" s="286"/>
      <c r="H77" s="286">
        <v>6.3</v>
      </c>
      <c r="I77" s="259" t="s">
        <v>2569</v>
      </c>
      <c r="J77" s="287">
        <v>6578.75</v>
      </c>
      <c r="K77" s="288">
        <v>3071.1</v>
      </c>
      <c r="L77" s="286" t="s">
        <v>2570</v>
      </c>
      <c r="M77" s="365" t="s">
        <v>2571</v>
      </c>
    </row>
    <row r="78" spans="1:13" ht="63.75">
      <c r="A78" s="284">
        <v>715</v>
      </c>
      <c r="B78" s="165" t="s">
        <v>2499</v>
      </c>
      <c r="C78" s="286" t="s">
        <v>2572</v>
      </c>
      <c r="D78" s="259">
        <v>1987</v>
      </c>
      <c r="E78" s="286"/>
      <c r="F78" s="286"/>
      <c r="G78" s="286"/>
      <c r="H78" s="286">
        <v>6.2</v>
      </c>
      <c r="I78" s="259" t="s">
        <v>2573</v>
      </c>
      <c r="J78" s="287">
        <v>7840</v>
      </c>
      <c r="K78" s="288">
        <v>6127.96</v>
      </c>
      <c r="L78" s="286" t="s">
        <v>2574</v>
      </c>
      <c r="M78" s="365" t="s">
        <v>2575</v>
      </c>
    </row>
    <row r="79" spans="1:13" ht="63.75">
      <c r="A79" s="284">
        <v>716</v>
      </c>
      <c r="B79" s="165" t="s">
        <v>2499</v>
      </c>
      <c r="C79" s="286" t="s">
        <v>2576</v>
      </c>
      <c r="D79" s="259">
        <v>1987</v>
      </c>
      <c r="E79" s="286"/>
      <c r="F79" s="286"/>
      <c r="G79" s="286"/>
      <c r="H79" s="286">
        <v>6</v>
      </c>
      <c r="I79" s="259" t="s">
        <v>2577</v>
      </c>
      <c r="J79" s="287">
        <v>7840</v>
      </c>
      <c r="K79" s="288">
        <v>6127.96</v>
      </c>
      <c r="L79" s="286" t="s">
        <v>2578</v>
      </c>
      <c r="M79" s="365" t="s">
        <v>2579</v>
      </c>
    </row>
    <row r="80" spans="1:13" ht="63.75">
      <c r="A80" s="284">
        <v>717</v>
      </c>
      <c r="B80" s="165" t="s">
        <v>2499</v>
      </c>
      <c r="C80" s="286" t="s">
        <v>2580</v>
      </c>
      <c r="D80" s="259">
        <v>1987</v>
      </c>
      <c r="E80" s="286"/>
      <c r="F80" s="286"/>
      <c r="G80" s="286"/>
      <c r="H80" s="286">
        <v>4</v>
      </c>
      <c r="I80" s="259" t="s">
        <v>2581</v>
      </c>
      <c r="J80" s="287">
        <v>1960</v>
      </c>
      <c r="K80" s="288">
        <v>1384.93</v>
      </c>
      <c r="L80" s="286" t="s">
        <v>2582</v>
      </c>
      <c r="M80" s="365" t="s">
        <v>2583</v>
      </c>
    </row>
    <row r="81" spans="1:13" ht="63.75">
      <c r="A81" s="284">
        <v>718</v>
      </c>
      <c r="B81" s="165" t="s">
        <v>2499</v>
      </c>
      <c r="C81" s="286" t="s">
        <v>2584</v>
      </c>
      <c r="D81" s="259">
        <v>1987</v>
      </c>
      <c r="E81" s="286"/>
      <c r="F81" s="286"/>
      <c r="G81" s="286"/>
      <c r="H81" s="286">
        <v>4</v>
      </c>
      <c r="I81" s="259" t="s">
        <v>2585</v>
      </c>
      <c r="J81" s="287">
        <v>1960</v>
      </c>
      <c r="K81" s="288">
        <v>1384.93</v>
      </c>
      <c r="L81" s="286" t="s">
        <v>2586</v>
      </c>
      <c r="M81" s="365" t="s">
        <v>2587</v>
      </c>
    </row>
    <row r="82" spans="1:13" ht="63.75">
      <c r="A82" s="284">
        <v>719</v>
      </c>
      <c r="B82" s="165" t="s">
        <v>2499</v>
      </c>
      <c r="C82" s="286" t="s">
        <v>2588</v>
      </c>
      <c r="D82" s="259">
        <v>1987</v>
      </c>
      <c r="E82" s="286"/>
      <c r="F82" s="286"/>
      <c r="G82" s="286"/>
      <c r="H82" s="286">
        <v>4</v>
      </c>
      <c r="I82" s="259" t="s">
        <v>2589</v>
      </c>
      <c r="J82" s="287">
        <v>1960</v>
      </c>
      <c r="K82" s="288">
        <v>1384.93</v>
      </c>
      <c r="L82" s="286" t="s">
        <v>2590</v>
      </c>
      <c r="M82" s="365" t="s">
        <v>2591</v>
      </c>
    </row>
    <row r="83" spans="1:13" ht="63.75">
      <c r="A83" s="284">
        <v>720</v>
      </c>
      <c r="B83" s="165" t="s">
        <v>2499</v>
      </c>
      <c r="C83" s="286" t="s">
        <v>2592</v>
      </c>
      <c r="D83" s="259">
        <v>1987</v>
      </c>
      <c r="E83" s="286"/>
      <c r="F83" s="286"/>
      <c r="G83" s="286"/>
      <c r="H83" s="286">
        <v>4</v>
      </c>
      <c r="I83" s="259" t="s">
        <v>2593</v>
      </c>
      <c r="J83" s="287">
        <v>1960</v>
      </c>
      <c r="K83" s="288">
        <v>1384.93</v>
      </c>
      <c r="L83" s="286" t="s">
        <v>2594</v>
      </c>
      <c r="M83" s="365" t="s">
        <v>2595</v>
      </c>
    </row>
    <row r="84" spans="1:13" ht="25.5">
      <c r="A84" s="284">
        <v>721</v>
      </c>
      <c r="B84" s="165" t="s">
        <v>2499</v>
      </c>
      <c r="C84" s="259" t="s">
        <v>2596</v>
      </c>
      <c r="D84" s="259">
        <v>1987</v>
      </c>
      <c r="E84" s="286"/>
      <c r="F84" s="286"/>
      <c r="G84" s="286"/>
      <c r="H84" s="149"/>
      <c r="I84" s="259" t="s">
        <v>2446</v>
      </c>
      <c r="J84" s="259">
        <v>4848</v>
      </c>
      <c r="K84" s="291"/>
      <c r="L84" s="286"/>
      <c r="M84" s="350"/>
    </row>
    <row r="85" spans="1:13" ht="25.5">
      <c r="A85" s="284">
        <v>722</v>
      </c>
      <c r="B85" s="165" t="s">
        <v>2499</v>
      </c>
      <c r="C85" s="259" t="s">
        <v>2597</v>
      </c>
      <c r="D85" s="259">
        <v>1991</v>
      </c>
      <c r="E85" s="286"/>
      <c r="F85" s="286"/>
      <c r="G85" s="286"/>
      <c r="H85" s="149"/>
      <c r="I85" s="259" t="s">
        <v>2446</v>
      </c>
      <c r="J85" s="259">
        <v>11379.42</v>
      </c>
      <c r="K85" s="291"/>
      <c r="L85" s="286"/>
      <c r="M85" s="350"/>
    </row>
    <row r="86" spans="1:13" ht="25.5">
      <c r="A86" s="284">
        <v>723</v>
      </c>
      <c r="B86" s="165" t="s">
        <v>2499</v>
      </c>
      <c r="C86" s="259" t="s">
        <v>2598</v>
      </c>
      <c r="D86" s="259">
        <v>1991</v>
      </c>
      <c r="E86" s="286"/>
      <c r="F86" s="286"/>
      <c r="G86" s="286"/>
      <c r="H86" s="149"/>
      <c r="I86" s="259" t="s">
        <v>2446</v>
      </c>
      <c r="J86" s="259">
        <v>2700</v>
      </c>
      <c r="K86" s="291"/>
      <c r="L86" s="286"/>
      <c r="M86" s="350"/>
    </row>
    <row r="87" spans="1:13" ht="25.5">
      <c r="A87" s="284">
        <v>724</v>
      </c>
      <c r="B87" s="165" t="s">
        <v>2499</v>
      </c>
      <c r="C87" s="259" t="s">
        <v>2599</v>
      </c>
      <c r="D87" s="259">
        <v>1991</v>
      </c>
      <c r="E87" s="286"/>
      <c r="F87" s="286"/>
      <c r="G87" s="286"/>
      <c r="H87" s="149"/>
      <c r="I87" s="259" t="s">
        <v>2446</v>
      </c>
      <c r="J87" s="259">
        <v>2700</v>
      </c>
      <c r="K87" s="291"/>
      <c r="L87" s="286"/>
      <c r="M87" s="350"/>
    </row>
    <row r="88" spans="1:13" ht="25.5">
      <c r="A88" s="284">
        <v>725</v>
      </c>
      <c r="B88" s="165" t="s">
        <v>2499</v>
      </c>
      <c r="C88" s="259" t="s">
        <v>2599</v>
      </c>
      <c r="D88" s="259">
        <v>1991</v>
      </c>
      <c r="E88" s="286"/>
      <c r="F88" s="286"/>
      <c r="G88" s="286"/>
      <c r="H88" s="149"/>
      <c r="I88" s="259" t="s">
        <v>2446</v>
      </c>
      <c r="J88" s="259">
        <v>2700</v>
      </c>
      <c r="K88" s="291"/>
      <c r="L88" s="286"/>
      <c r="M88" s="350"/>
    </row>
    <row r="89" spans="1:13" ht="25.5">
      <c r="A89" s="284">
        <v>726</v>
      </c>
      <c r="B89" s="165" t="s">
        <v>2499</v>
      </c>
      <c r="C89" s="259" t="s">
        <v>2599</v>
      </c>
      <c r="D89" s="259">
        <v>1991</v>
      </c>
      <c r="E89" s="286"/>
      <c r="F89" s="286"/>
      <c r="G89" s="286"/>
      <c r="H89" s="149"/>
      <c r="I89" s="259" t="s">
        <v>2446</v>
      </c>
      <c r="J89" s="259">
        <v>2700</v>
      </c>
      <c r="K89" s="291"/>
      <c r="L89" s="286"/>
      <c r="M89" s="350"/>
    </row>
    <row r="90" spans="1:13" ht="38.25">
      <c r="A90" s="284">
        <v>727</v>
      </c>
      <c r="B90" s="165" t="s">
        <v>2499</v>
      </c>
      <c r="C90" s="259" t="s">
        <v>2600</v>
      </c>
      <c r="D90" s="259">
        <v>1998</v>
      </c>
      <c r="E90" s="286"/>
      <c r="F90" s="286"/>
      <c r="G90" s="286"/>
      <c r="H90" s="149"/>
      <c r="I90" s="259" t="s">
        <v>2446</v>
      </c>
      <c r="J90" s="259">
        <v>33800</v>
      </c>
      <c r="K90" s="291">
        <v>17350.18</v>
      </c>
      <c r="L90" s="286"/>
      <c r="M90" s="350"/>
    </row>
    <row r="91" spans="1:13" ht="25.5">
      <c r="A91" s="284">
        <v>728</v>
      </c>
      <c r="B91" s="165" t="s">
        <v>2499</v>
      </c>
      <c r="C91" s="259" t="s">
        <v>2601</v>
      </c>
      <c r="D91" s="259">
        <v>2001</v>
      </c>
      <c r="E91" s="286"/>
      <c r="F91" s="286"/>
      <c r="G91" s="286"/>
      <c r="H91" s="149"/>
      <c r="I91" s="259" t="s">
        <v>2446</v>
      </c>
      <c r="J91" s="259">
        <v>1200</v>
      </c>
      <c r="K91" s="291"/>
      <c r="L91" s="286"/>
      <c r="M91" s="350"/>
    </row>
    <row r="92" spans="1:13" ht="25.5">
      <c r="A92" s="284">
        <v>729</v>
      </c>
      <c r="B92" s="165" t="s">
        <v>2499</v>
      </c>
      <c r="C92" s="259" t="s">
        <v>2602</v>
      </c>
      <c r="D92" s="259">
        <v>2001</v>
      </c>
      <c r="E92" s="286"/>
      <c r="F92" s="286"/>
      <c r="G92" s="286"/>
      <c r="H92" s="149"/>
      <c r="I92" s="259" t="s">
        <v>2446</v>
      </c>
      <c r="J92" s="259">
        <v>7300</v>
      </c>
      <c r="K92" s="291"/>
      <c r="L92" s="286"/>
      <c r="M92" s="350"/>
    </row>
    <row r="93" spans="1:13" ht="51">
      <c r="A93" s="284">
        <v>730</v>
      </c>
      <c r="B93" s="165" t="s">
        <v>2499</v>
      </c>
      <c r="C93" s="259" t="s">
        <v>2603</v>
      </c>
      <c r="D93" s="259">
        <v>2001</v>
      </c>
      <c r="E93" s="286"/>
      <c r="F93" s="286"/>
      <c r="G93" s="286"/>
      <c r="H93" s="149"/>
      <c r="I93" s="259" t="s">
        <v>2446</v>
      </c>
      <c r="J93" s="259">
        <v>140000</v>
      </c>
      <c r="K93" s="291">
        <v>89132.97</v>
      </c>
      <c r="L93" s="286"/>
      <c r="M93" s="350"/>
    </row>
    <row r="94" spans="1:13" ht="25.5">
      <c r="A94" s="284">
        <v>731</v>
      </c>
      <c r="B94" s="165" t="s">
        <v>2499</v>
      </c>
      <c r="C94" s="259" t="s">
        <v>2604</v>
      </c>
      <c r="D94" s="259">
        <v>1993</v>
      </c>
      <c r="E94" s="286"/>
      <c r="F94" s="286"/>
      <c r="G94" s="286"/>
      <c r="H94" s="149"/>
      <c r="I94" s="259" t="s">
        <v>2446</v>
      </c>
      <c r="J94" s="259">
        <v>1988.03</v>
      </c>
      <c r="K94" s="291"/>
      <c r="L94" s="286"/>
      <c r="M94" s="350"/>
    </row>
    <row r="95" spans="1:13" ht="25.5">
      <c r="A95" s="284">
        <v>732</v>
      </c>
      <c r="B95" s="165" t="s">
        <v>2499</v>
      </c>
      <c r="C95" s="259" t="s">
        <v>2605</v>
      </c>
      <c r="D95" s="259">
        <v>2001</v>
      </c>
      <c r="E95" s="286"/>
      <c r="F95" s="286"/>
      <c r="G95" s="286"/>
      <c r="H95" s="149"/>
      <c r="I95" s="259" t="s">
        <v>2446</v>
      </c>
      <c r="J95" s="259">
        <v>4383.3</v>
      </c>
      <c r="K95" s="291">
        <v>365.03</v>
      </c>
      <c r="L95" s="286"/>
      <c r="M95" s="350"/>
    </row>
    <row r="96" spans="1:13" ht="38.25">
      <c r="A96" s="284">
        <v>733</v>
      </c>
      <c r="B96" s="165" t="s">
        <v>2499</v>
      </c>
      <c r="C96" s="259" t="s">
        <v>2606</v>
      </c>
      <c r="D96" s="259">
        <v>2006</v>
      </c>
      <c r="E96" s="286"/>
      <c r="F96" s="286"/>
      <c r="G96" s="286"/>
      <c r="H96" s="149"/>
      <c r="I96" s="259" t="s">
        <v>2446</v>
      </c>
      <c r="J96" s="259">
        <v>166864.41</v>
      </c>
      <c r="K96" s="291">
        <v>53303.97</v>
      </c>
      <c r="L96" s="286"/>
      <c r="M96" s="350"/>
    </row>
    <row r="97" spans="1:13" ht="38.25">
      <c r="A97" s="284">
        <v>734</v>
      </c>
      <c r="B97" s="165" t="s">
        <v>2499</v>
      </c>
      <c r="C97" s="286" t="s">
        <v>2607</v>
      </c>
      <c r="D97" s="286">
        <v>1987</v>
      </c>
      <c r="E97" s="286"/>
      <c r="F97" s="286"/>
      <c r="G97" s="286"/>
      <c r="H97" s="149"/>
      <c r="I97" s="259" t="s">
        <v>2608</v>
      </c>
      <c r="J97" s="286">
        <v>878594</v>
      </c>
      <c r="K97" s="288">
        <v>547339.18000000005</v>
      </c>
      <c r="L97" s="286"/>
      <c r="M97" s="350" t="s">
        <v>2609</v>
      </c>
    </row>
    <row r="98" spans="1:13" ht="51">
      <c r="A98" s="284">
        <v>735</v>
      </c>
      <c r="B98" s="165" t="s">
        <v>2610</v>
      </c>
      <c r="C98" s="286" t="s">
        <v>2611</v>
      </c>
      <c r="D98" s="286"/>
      <c r="E98" s="286">
        <v>73</v>
      </c>
      <c r="F98" s="286"/>
      <c r="G98" s="286"/>
      <c r="H98" s="149"/>
      <c r="I98" s="259" t="s">
        <v>2612</v>
      </c>
      <c r="J98" s="259"/>
      <c r="K98" s="291"/>
      <c r="L98" s="352"/>
      <c r="M98" s="371"/>
    </row>
    <row r="99" spans="1:13" ht="63.75">
      <c r="A99" s="284"/>
      <c r="B99" s="165" t="s">
        <v>2613</v>
      </c>
      <c r="C99" s="286" t="s">
        <v>2614</v>
      </c>
      <c r="D99" s="286">
        <v>2009</v>
      </c>
      <c r="E99" s="286">
        <v>42</v>
      </c>
      <c r="F99" s="286"/>
      <c r="G99" s="286" t="s">
        <v>2615</v>
      </c>
      <c r="H99" s="149"/>
      <c r="I99" s="259"/>
      <c r="J99" s="287">
        <v>135995</v>
      </c>
      <c r="K99" s="287">
        <v>135995</v>
      </c>
      <c r="L99" s="352"/>
      <c r="M99" s="365" t="s">
        <v>2616</v>
      </c>
    </row>
    <row r="100" spans="1:13" ht="78.75" customHeight="1">
      <c r="A100" s="284"/>
      <c r="B100" s="165" t="s">
        <v>2613</v>
      </c>
      <c r="C100" s="286" t="s">
        <v>2617</v>
      </c>
      <c r="D100" s="286">
        <v>2009</v>
      </c>
      <c r="E100" s="286">
        <v>16.5</v>
      </c>
      <c r="F100" s="286"/>
      <c r="G100" s="286">
        <v>100</v>
      </c>
      <c r="H100" s="149"/>
      <c r="I100" s="259"/>
      <c r="J100" s="287">
        <v>71012</v>
      </c>
      <c r="K100" s="287">
        <v>71012</v>
      </c>
      <c r="L100" s="352"/>
      <c r="M100" s="365" t="s">
        <v>2616</v>
      </c>
    </row>
    <row r="101" spans="1:13" ht="51">
      <c r="A101" s="284">
        <v>31</v>
      </c>
      <c r="B101" s="165" t="s">
        <v>2618</v>
      </c>
      <c r="C101" s="372" t="s">
        <v>2619</v>
      </c>
      <c r="D101" s="286"/>
      <c r="E101" s="286">
        <v>228260</v>
      </c>
      <c r="F101" s="286"/>
      <c r="G101" s="286"/>
      <c r="H101" s="149"/>
      <c r="I101" s="259" t="s">
        <v>2620</v>
      </c>
      <c r="J101" s="259"/>
      <c r="K101" s="291"/>
      <c r="L101" s="286" t="s">
        <v>2621</v>
      </c>
      <c r="M101" s="350" t="s">
        <v>2622</v>
      </c>
    </row>
    <row r="102" spans="1:13" ht="51">
      <c r="A102" s="284">
        <v>32</v>
      </c>
      <c r="B102" s="165" t="s">
        <v>2623</v>
      </c>
      <c r="C102" s="259" t="s">
        <v>2617</v>
      </c>
      <c r="D102" s="286"/>
      <c r="E102" s="286">
        <v>118</v>
      </c>
      <c r="F102" s="286"/>
      <c r="G102" s="286"/>
      <c r="H102" s="149"/>
      <c r="I102" s="259" t="s">
        <v>2624</v>
      </c>
      <c r="J102" s="259"/>
      <c r="K102" s="291"/>
      <c r="L102" s="286" t="s">
        <v>2625</v>
      </c>
      <c r="M102" s="350" t="s">
        <v>2626</v>
      </c>
    </row>
    <row r="103" spans="1:13" ht="51">
      <c r="A103" s="284">
        <v>33</v>
      </c>
      <c r="B103" s="165" t="s">
        <v>2627</v>
      </c>
      <c r="C103" s="259" t="s">
        <v>2617</v>
      </c>
      <c r="D103" s="286"/>
      <c r="E103" s="286">
        <v>63</v>
      </c>
      <c r="F103" s="286"/>
      <c r="G103" s="286"/>
      <c r="H103" s="149"/>
      <c r="I103" s="259" t="s">
        <v>2628</v>
      </c>
      <c r="J103" s="259"/>
      <c r="K103" s="291"/>
      <c r="L103" s="286" t="s">
        <v>2629</v>
      </c>
      <c r="M103" s="350" t="s">
        <v>2630</v>
      </c>
    </row>
    <row r="104" spans="1:13" ht="51">
      <c r="A104" s="284">
        <v>34</v>
      </c>
      <c r="B104" s="285" t="s">
        <v>2631</v>
      </c>
      <c r="C104" s="259" t="s">
        <v>2617</v>
      </c>
      <c r="D104" s="165"/>
      <c r="E104" s="286">
        <v>713</v>
      </c>
      <c r="F104" s="286"/>
      <c r="G104" s="286"/>
      <c r="H104" s="149"/>
      <c r="I104" s="259" t="s">
        <v>2632</v>
      </c>
      <c r="J104" s="259"/>
      <c r="K104" s="291"/>
      <c r="L104" s="286" t="s">
        <v>2633</v>
      </c>
      <c r="M104" s="350" t="s">
        <v>2634</v>
      </c>
    </row>
    <row r="105" spans="1:13" ht="51">
      <c r="A105" s="315" t="s">
        <v>2635</v>
      </c>
      <c r="B105" s="285" t="s">
        <v>2636</v>
      </c>
      <c r="C105" s="372" t="s">
        <v>2637</v>
      </c>
      <c r="D105" s="165">
        <v>1985</v>
      </c>
      <c r="E105" s="286"/>
      <c r="F105" s="286"/>
      <c r="G105" s="286"/>
      <c r="H105" s="290">
        <v>120</v>
      </c>
      <c r="I105" s="259" t="s">
        <v>2638</v>
      </c>
      <c r="J105" s="260">
        <v>625368</v>
      </c>
      <c r="K105" s="291">
        <v>243460.12</v>
      </c>
      <c r="L105" s="286" t="s">
        <v>2639</v>
      </c>
      <c r="M105" s="350" t="s">
        <v>2640</v>
      </c>
    </row>
    <row r="106" spans="1:13" ht="38.25">
      <c r="A106" s="284"/>
      <c r="B106" s="285" t="s">
        <v>2636</v>
      </c>
      <c r="C106" s="259" t="s">
        <v>2641</v>
      </c>
      <c r="D106" s="142"/>
      <c r="E106" s="286"/>
      <c r="F106" s="286"/>
      <c r="G106" s="286"/>
      <c r="H106" s="149"/>
      <c r="I106" s="259"/>
      <c r="J106" s="259">
        <v>3508</v>
      </c>
      <c r="K106" s="291">
        <v>0</v>
      </c>
      <c r="L106" s="286"/>
      <c r="M106" s="350"/>
    </row>
    <row r="107" spans="1:13" ht="25.5">
      <c r="A107" s="284"/>
      <c r="B107" s="285" t="s">
        <v>2636</v>
      </c>
      <c r="C107" s="259" t="s">
        <v>2642</v>
      </c>
      <c r="D107" s="259"/>
      <c r="E107" s="286"/>
      <c r="F107" s="286"/>
      <c r="G107" s="286"/>
      <c r="H107" s="149"/>
      <c r="I107" s="259"/>
      <c r="J107" s="259">
        <v>3508</v>
      </c>
      <c r="K107" s="291">
        <v>0</v>
      </c>
      <c r="L107" s="286"/>
      <c r="M107" s="350"/>
    </row>
    <row r="108" spans="1:13" ht="25.5">
      <c r="A108" s="284"/>
      <c r="B108" s="285" t="s">
        <v>2636</v>
      </c>
      <c r="C108" s="259" t="s">
        <v>2643</v>
      </c>
      <c r="D108" s="259"/>
      <c r="E108" s="286"/>
      <c r="F108" s="286"/>
      <c r="G108" s="286"/>
      <c r="H108" s="149"/>
      <c r="I108" s="259"/>
      <c r="J108" s="259">
        <v>3508</v>
      </c>
      <c r="K108" s="291">
        <v>0</v>
      </c>
      <c r="L108" s="286"/>
      <c r="M108" s="350"/>
    </row>
    <row r="109" spans="1:13" ht="25.5">
      <c r="A109" s="284"/>
      <c r="B109" s="285" t="s">
        <v>2636</v>
      </c>
      <c r="C109" s="259" t="s">
        <v>2643</v>
      </c>
      <c r="D109" s="259"/>
      <c r="E109" s="286"/>
      <c r="F109" s="286"/>
      <c r="G109" s="286"/>
      <c r="H109" s="149"/>
      <c r="I109" s="259"/>
      <c r="J109" s="259">
        <v>3521</v>
      </c>
      <c r="K109" s="291">
        <v>0</v>
      </c>
      <c r="L109" s="286"/>
      <c r="M109" s="350"/>
    </row>
    <row r="110" spans="1:13" ht="25.5">
      <c r="A110" s="284"/>
      <c r="B110" s="285" t="s">
        <v>2636</v>
      </c>
      <c r="C110" s="259" t="s">
        <v>2644</v>
      </c>
      <c r="D110" s="259"/>
      <c r="E110" s="286"/>
      <c r="F110" s="286"/>
      <c r="G110" s="286"/>
      <c r="H110" s="149"/>
      <c r="I110" s="259"/>
      <c r="J110" s="259">
        <v>6309.39</v>
      </c>
      <c r="K110" s="291">
        <v>0</v>
      </c>
      <c r="L110" s="286"/>
      <c r="M110" s="350"/>
    </row>
    <row r="111" spans="1:13" ht="25.5">
      <c r="A111" s="284"/>
      <c r="B111" s="285" t="s">
        <v>2636</v>
      </c>
      <c r="C111" s="259" t="s">
        <v>2645</v>
      </c>
      <c r="D111" s="259"/>
      <c r="E111" s="286"/>
      <c r="F111" s="286"/>
      <c r="G111" s="286"/>
      <c r="H111" s="149"/>
      <c r="I111" s="259"/>
      <c r="J111" s="259">
        <v>2100</v>
      </c>
      <c r="K111" s="291">
        <v>0</v>
      </c>
      <c r="L111" s="286"/>
      <c r="M111" s="350"/>
    </row>
    <row r="112" spans="1:13" ht="25.5">
      <c r="A112" s="284"/>
      <c r="B112" s="285" t="s">
        <v>2636</v>
      </c>
      <c r="C112" s="259" t="s">
        <v>2646</v>
      </c>
      <c r="D112" s="259"/>
      <c r="E112" s="286"/>
      <c r="F112" s="286"/>
      <c r="G112" s="286"/>
      <c r="H112" s="149"/>
      <c r="I112" s="259"/>
      <c r="J112" s="259">
        <v>10032.44</v>
      </c>
      <c r="K112" s="291">
        <v>0</v>
      </c>
      <c r="L112" s="286"/>
      <c r="M112" s="350"/>
    </row>
    <row r="113" spans="1:13" ht="25.5">
      <c r="A113" s="284"/>
      <c r="B113" s="285" t="s">
        <v>2636</v>
      </c>
      <c r="C113" s="259" t="s">
        <v>2647</v>
      </c>
      <c r="D113" s="259"/>
      <c r="E113" s="286"/>
      <c r="F113" s="368"/>
      <c r="G113" s="286"/>
      <c r="H113" s="149"/>
      <c r="I113" s="259"/>
      <c r="J113" s="259">
        <v>1140.48</v>
      </c>
      <c r="K113" s="291">
        <v>0</v>
      </c>
      <c r="L113" s="286"/>
      <c r="M113" s="350"/>
    </row>
    <row r="114" spans="1:13" ht="25.5">
      <c r="A114" s="284"/>
      <c r="B114" s="285" t="s">
        <v>2636</v>
      </c>
      <c r="C114" s="259" t="s">
        <v>2648</v>
      </c>
      <c r="D114" s="259"/>
      <c r="E114" s="286"/>
      <c r="F114" s="368"/>
      <c r="G114" s="286"/>
      <c r="H114" s="149"/>
      <c r="I114" s="259"/>
      <c r="J114" s="259">
        <v>1140.48</v>
      </c>
      <c r="K114" s="291">
        <v>0</v>
      </c>
      <c r="L114" s="286"/>
      <c r="M114" s="350"/>
    </row>
    <row r="115" spans="1:13" ht="25.5">
      <c r="A115" s="284"/>
      <c r="B115" s="285" t="s">
        <v>2636</v>
      </c>
      <c r="C115" s="259" t="s">
        <v>2649</v>
      </c>
      <c r="D115" s="259"/>
      <c r="E115" s="286"/>
      <c r="F115" s="286"/>
      <c r="G115" s="286"/>
      <c r="H115" s="149"/>
      <c r="I115" s="259"/>
      <c r="J115" s="259">
        <v>1140.48</v>
      </c>
      <c r="K115" s="291">
        <v>0</v>
      </c>
      <c r="L115" s="286"/>
      <c r="M115" s="350"/>
    </row>
    <row r="116" spans="1:13" ht="25.5">
      <c r="A116" s="284"/>
      <c r="B116" s="285" t="s">
        <v>2636</v>
      </c>
      <c r="C116" s="259" t="s">
        <v>2650</v>
      </c>
      <c r="D116" s="259"/>
      <c r="E116" s="286"/>
      <c r="F116" s="286"/>
      <c r="G116" s="286"/>
      <c r="H116" s="149"/>
      <c r="I116" s="259" t="s">
        <v>2651</v>
      </c>
      <c r="J116" s="259"/>
      <c r="K116" s="291"/>
      <c r="L116" s="286"/>
      <c r="M116" s="350" t="s">
        <v>2416</v>
      </c>
    </row>
    <row r="117" spans="1:13" ht="38.25">
      <c r="A117" s="284">
        <v>36</v>
      </c>
      <c r="B117" s="285" t="s">
        <v>2636</v>
      </c>
      <c r="C117" s="259" t="s">
        <v>2419</v>
      </c>
      <c r="D117" s="259"/>
      <c r="E117" s="286"/>
      <c r="F117" s="286"/>
      <c r="G117" s="286"/>
      <c r="H117" s="149"/>
      <c r="I117" s="259" t="s">
        <v>2652</v>
      </c>
      <c r="J117" s="259"/>
      <c r="K117" s="291"/>
      <c r="L117" s="286"/>
      <c r="M117" s="350" t="s">
        <v>2416</v>
      </c>
    </row>
    <row r="118" spans="1:13" ht="25.5">
      <c r="A118" s="284">
        <v>37</v>
      </c>
      <c r="B118" s="285" t="s">
        <v>2636</v>
      </c>
      <c r="C118" s="259" t="s">
        <v>2465</v>
      </c>
      <c r="D118" s="259"/>
      <c r="E118" s="286"/>
      <c r="F118" s="286"/>
      <c r="G118" s="286"/>
      <c r="H118" s="149"/>
      <c r="I118" s="259" t="s">
        <v>2653</v>
      </c>
      <c r="J118" s="259"/>
      <c r="K118" s="291"/>
      <c r="L118" s="286"/>
      <c r="M118" s="350" t="s">
        <v>2416</v>
      </c>
    </row>
    <row r="119" spans="1:13" ht="25.5">
      <c r="A119" s="284">
        <v>38</v>
      </c>
      <c r="B119" s="285" t="s">
        <v>2636</v>
      </c>
      <c r="C119" s="259" t="s">
        <v>2421</v>
      </c>
      <c r="D119" s="259"/>
      <c r="E119" s="286"/>
      <c r="F119" s="286"/>
      <c r="G119" s="286"/>
      <c r="H119" s="149"/>
      <c r="I119" s="259" t="s">
        <v>2654</v>
      </c>
      <c r="J119" s="259"/>
      <c r="K119" s="291"/>
      <c r="L119" s="286"/>
      <c r="M119" s="350" t="s">
        <v>2416</v>
      </c>
    </row>
    <row r="120" spans="1:13" ht="25.5">
      <c r="A120" s="284">
        <v>39</v>
      </c>
      <c r="B120" s="285" t="s">
        <v>2636</v>
      </c>
      <c r="C120" s="259" t="s">
        <v>2461</v>
      </c>
      <c r="D120" s="142"/>
      <c r="E120" s="286"/>
      <c r="F120" s="286"/>
      <c r="G120" s="286"/>
      <c r="H120" s="149"/>
      <c r="I120" s="259" t="s">
        <v>2655</v>
      </c>
      <c r="J120" s="259"/>
      <c r="K120" s="291"/>
      <c r="L120" s="286"/>
      <c r="M120" s="350" t="s">
        <v>2416</v>
      </c>
    </row>
    <row r="121" spans="1:13" ht="63.75">
      <c r="A121" s="315" t="s">
        <v>2635</v>
      </c>
      <c r="B121" s="285" t="s">
        <v>2636</v>
      </c>
      <c r="C121" s="372" t="s">
        <v>2656</v>
      </c>
      <c r="D121" s="165">
        <v>1983</v>
      </c>
      <c r="E121" s="286"/>
      <c r="F121" s="286"/>
      <c r="G121" s="286"/>
      <c r="H121" s="149"/>
      <c r="I121" s="259" t="s">
        <v>2657</v>
      </c>
      <c r="J121" s="259">
        <v>507369</v>
      </c>
      <c r="K121" s="291">
        <v>320558.5</v>
      </c>
      <c r="L121" s="286" t="s">
        <v>2658</v>
      </c>
      <c r="M121" s="365" t="s">
        <v>2659</v>
      </c>
    </row>
    <row r="122" spans="1:13">
      <c r="A122" s="284"/>
      <c r="B122" s="285" t="s">
        <v>2636</v>
      </c>
      <c r="C122" s="259" t="s">
        <v>2660</v>
      </c>
      <c r="D122" s="142"/>
      <c r="E122" s="286"/>
      <c r="F122" s="286"/>
      <c r="G122" s="286"/>
      <c r="H122" s="149"/>
      <c r="I122" s="259"/>
      <c r="J122" s="259">
        <v>6309.39</v>
      </c>
      <c r="K122" s="291">
        <v>0</v>
      </c>
      <c r="L122" s="286"/>
      <c r="M122" s="350"/>
    </row>
    <row r="123" spans="1:13" ht="25.5">
      <c r="A123" s="284"/>
      <c r="B123" s="285" t="s">
        <v>2636</v>
      </c>
      <c r="C123" s="259" t="s">
        <v>2661</v>
      </c>
      <c r="D123" s="259"/>
      <c r="E123" s="286"/>
      <c r="F123" s="286"/>
      <c r="G123" s="286"/>
      <c r="H123" s="149"/>
      <c r="I123" s="259"/>
      <c r="J123" s="259">
        <v>5016.22</v>
      </c>
      <c r="K123" s="291">
        <v>0</v>
      </c>
      <c r="L123" s="286"/>
      <c r="M123" s="350"/>
    </row>
    <row r="124" spans="1:13" ht="25.5">
      <c r="A124" s="284"/>
      <c r="B124" s="285" t="s">
        <v>2636</v>
      </c>
      <c r="C124" s="259" t="s">
        <v>2662</v>
      </c>
      <c r="D124" s="259"/>
      <c r="E124" s="286"/>
      <c r="F124" s="286"/>
      <c r="G124" s="286"/>
      <c r="H124" s="149"/>
      <c r="I124" s="259"/>
      <c r="J124" s="259">
        <v>3508</v>
      </c>
      <c r="K124" s="291">
        <v>0</v>
      </c>
      <c r="L124" s="286"/>
      <c r="M124" s="350"/>
    </row>
    <row r="125" spans="1:13" ht="25.5">
      <c r="A125" s="284"/>
      <c r="B125" s="285" t="s">
        <v>2636</v>
      </c>
      <c r="C125" s="259" t="s">
        <v>2663</v>
      </c>
      <c r="D125" s="259"/>
      <c r="E125" s="286"/>
      <c r="F125" s="286"/>
      <c r="G125" s="286"/>
      <c r="H125" s="149"/>
      <c r="I125" s="259"/>
      <c r="J125" s="259">
        <v>3521</v>
      </c>
      <c r="K125" s="291">
        <v>0</v>
      </c>
      <c r="L125" s="286"/>
      <c r="M125" s="350"/>
    </row>
    <row r="126" spans="1:13">
      <c r="A126" s="284"/>
      <c r="B126" s="285" t="s">
        <v>2636</v>
      </c>
      <c r="C126" s="259" t="s">
        <v>2664</v>
      </c>
      <c r="D126" s="259"/>
      <c r="E126" s="286"/>
      <c r="F126" s="286"/>
      <c r="G126" s="286"/>
      <c r="H126" s="149"/>
      <c r="I126" s="259"/>
      <c r="J126" s="259">
        <v>1140.48</v>
      </c>
      <c r="K126" s="291">
        <v>0</v>
      </c>
      <c r="L126" s="286"/>
      <c r="M126" s="350"/>
    </row>
    <row r="127" spans="1:13">
      <c r="A127" s="284"/>
      <c r="B127" s="285" t="s">
        <v>2636</v>
      </c>
      <c r="C127" s="259" t="s">
        <v>2665</v>
      </c>
      <c r="D127" s="259"/>
      <c r="E127" s="286"/>
      <c r="F127" s="286"/>
      <c r="G127" s="286"/>
      <c r="H127" s="149"/>
      <c r="I127" s="259"/>
      <c r="J127" s="259">
        <v>1140.48</v>
      </c>
      <c r="K127" s="291">
        <v>0</v>
      </c>
      <c r="L127" s="286"/>
      <c r="M127" s="350"/>
    </row>
    <row r="128" spans="1:13">
      <c r="A128" s="284"/>
      <c r="B128" s="285" t="s">
        <v>2636</v>
      </c>
      <c r="C128" s="259" t="s">
        <v>2666</v>
      </c>
      <c r="D128" s="259"/>
      <c r="E128" s="286"/>
      <c r="F128" s="286"/>
      <c r="G128" s="286"/>
      <c r="H128" s="149"/>
      <c r="I128" s="259"/>
      <c r="J128" s="259">
        <v>1140.48</v>
      </c>
      <c r="K128" s="291">
        <v>0</v>
      </c>
      <c r="L128" s="286"/>
      <c r="M128" s="350"/>
    </row>
    <row r="129" spans="1:13" ht="25.5">
      <c r="A129" s="284"/>
      <c r="B129" s="285" t="s">
        <v>2636</v>
      </c>
      <c r="C129" s="259" t="s">
        <v>2667</v>
      </c>
      <c r="D129" s="259"/>
      <c r="E129" s="286"/>
      <c r="F129" s="286"/>
      <c r="G129" s="286"/>
      <c r="H129" s="149"/>
      <c r="I129" s="259"/>
      <c r="J129" s="259">
        <v>12000</v>
      </c>
      <c r="K129" s="291">
        <v>0</v>
      </c>
      <c r="L129" s="286"/>
      <c r="M129" s="350"/>
    </row>
    <row r="130" spans="1:13" ht="51">
      <c r="A130" s="284"/>
      <c r="B130" s="285" t="s">
        <v>2636</v>
      </c>
      <c r="C130" s="259" t="s">
        <v>2463</v>
      </c>
      <c r="D130" s="259"/>
      <c r="E130" s="286"/>
      <c r="F130" s="286"/>
      <c r="G130" s="286"/>
      <c r="H130" s="149"/>
      <c r="I130" s="259" t="s">
        <v>2668</v>
      </c>
      <c r="J130" s="259"/>
      <c r="K130" s="291"/>
      <c r="L130" s="286"/>
      <c r="M130" s="350" t="s">
        <v>2416</v>
      </c>
    </row>
    <row r="131" spans="1:13">
      <c r="A131" s="284">
        <v>41</v>
      </c>
      <c r="B131" s="285" t="s">
        <v>2636</v>
      </c>
      <c r="C131" s="259" t="s">
        <v>2419</v>
      </c>
      <c r="D131" s="259"/>
      <c r="E131" s="286"/>
      <c r="F131" s="286"/>
      <c r="G131" s="286"/>
      <c r="H131" s="149"/>
      <c r="I131" s="259" t="s">
        <v>2669</v>
      </c>
      <c r="J131" s="259"/>
      <c r="K131" s="291"/>
      <c r="L131" s="286"/>
      <c r="M131" s="350" t="s">
        <v>2416</v>
      </c>
    </row>
    <row r="132" spans="1:13" ht="25.5">
      <c r="A132" s="284">
        <v>42</v>
      </c>
      <c r="B132" s="285" t="s">
        <v>2636</v>
      </c>
      <c r="C132" s="259" t="s">
        <v>2421</v>
      </c>
      <c r="D132" s="259"/>
      <c r="E132" s="286"/>
      <c r="F132" s="286"/>
      <c r="G132" s="286"/>
      <c r="H132" s="149"/>
      <c r="I132" s="259" t="s">
        <v>2670</v>
      </c>
      <c r="J132" s="259"/>
      <c r="K132" s="291"/>
      <c r="L132" s="286"/>
      <c r="M132" s="350" t="s">
        <v>2416</v>
      </c>
    </row>
    <row r="133" spans="1:13" ht="38.25">
      <c r="A133" s="284">
        <v>43</v>
      </c>
      <c r="B133" s="285" t="s">
        <v>2636</v>
      </c>
      <c r="C133" s="259" t="s">
        <v>2465</v>
      </c>
      <c r="D133" s="259"/>
      <c r="E133" s="286"/>
      <c r="F133" s="286"/>
      <c r="G133" s="286"/>
      <c r="H133" s="149"/>
      <c r="I133" s="259" t="s">
        <v>2671</v>
      </c>
      <c r="J133" s="259"/>
      <c r="K133" s="291"/>
      <c r="L133" s="286"/>
      <c r="M133" s="350" t="s">
        <v>2416</v>
      </c>
    </row>
    <row r="134" spans="1:13" ht="63.75">
      <c r="A134" s="310">
        <v>44</v>
      </c>
      <c r="B134" s="306" t="s">
        <v>2672</v>
      </c>
      <c r="C134" s="372" t="s">
        <v>2673</v>
      </c>
      <c r="D134" s="308">
        <v>1998</v>
      </c>
      <c r="E134" s="301"/>
      <c r="F134" s="301"/>
      <c r="G134" s="301"/>
      <c r="H134" s="301">
        <v>283.8</v>
      </c>
      <c r="I134" s="259" t="s">
        <v>2674</v>
      </c>
      <c r="J134" s="287">
        <v>3391172</v>
      </c>
      <c r="K134" s="288">
        <v>2623323.0299999998</v>
      </c>
      <c r="L134" s="286" t="s">
        <v>2675</v>
      </c>
      <c r="M134" s="365" t="s">
        <v>2676</v>
      </c>
    </row>
    <row r="135" spans="1:13" ht="51">
      <c r="A135" s="284"/>
      <c r="B135" s="285" t="s">
        <v>2672</v>
      </c>
      <c r="C135" s="294" t="s">
        <v>2677</v>
      </c>
      <c r="D135" s="259"/>
      <c r="E135" s="286"/>
      <c r="F135" s="286"/>
      <c r="G135" s="286"/>
      <c r="H135" s="149"/>
      <c r="I135" s="259"/>
      <c r="J135" s="259">
        <v>9074</v>
      </c>
      <c r="K135" s="291">
        <v>0</v>
      </c>
      <c r="L135" s="286"/>
      <c r="M135" s="350"/>
    </row>
    <row r="136" spans="1:13" ht="51">
      <c r="A136" s="284">
        <v>45</v>
      </c>
      <c r="B136" s="285" t="s">
        <v>2672</v>
      </c>
      <c r="C136" s="259" t="s">
        <v>2678</v>
      </c>
      <c r="D136" s="259"/>
      <c r="E136" s="286"/>
      <c r="F136" s="286"/>
      <c r="G136" s="286"/>
      <c r="H136" s="149"/>
      <c r="I136" s="259"/>
      <c r="J136" s="259">
        <v>29060</v>
      </c>
      <c r="K136" s="291">
        <v>22473.52</v>
      </c>
      <c r="L136" s="286"/>
      <c r="M136" s="350"/>
    </row>
    <row r="137" spans="1:13" ht="25.5">
      <c r="A137" s="284"/>
      <c r="B137" s="285" t="s">
        <v>2672</v>
      </c>
      <c r="C137" s="259" t="s">
        <v>2679</v>
      </c>
      <c r="D137" s="259"/>
      <c r="E137" s="286"/>
      <c r="F137" s="286"/>
      <c r="G137" s="286"/>
      <c r="H137" s="149"/>
      <c r="I137" s="259"/>
      <c r="J137" s="259">
        <v>28000</v>
      </c>
      <c r="K137" s="291">
        <v>0</v>
      </c>
      <c r="L137" s="286"/>
      <c r="M137" s="350"/>
    </row>
    <row r="138" spans="1:13" ht="25.5">
      <c r="A138" s="284"/>
      <c r="B138" s="285" t="s">
        <v>2672</v>
      </c>
      <c r="C138" s="259" t="s">
        <v>2680</v>
      </c>
      <c r="D138" s="259"/>
      <c r="E138" s="286"/>
      <c r="F138" s="286"/>
      <c r="G138" s="286"/>
      <c r="H138" s="149"/>
      <c r="I138" s="259"/>
      <c r="J138" s="259">
        <v>20600</v>
      </c>
      <c r="K138" s="291">
        <v>0</v>
      </c>
      <c r="L138" s="286"/>
      <c r="M138" s="350"/>
    </row>
    <row r="139" spans="1:13" ht="25.5">
      <c r="A139" s="284"/>
      <c r="B139" s="285" t="s">
        <v>2672</v>
      </c>
      <c r="C139" s="259" t="s">
        <v>2680</v>
      </c>
      <c r="D139" s="259"/>
      <c r="E139" s="286"/>
      <c r="F139" s="286"/>
      <c r="G139" s="286"/>
      <c r="H139" s="149"/>
      <c r="I139" s="259"/>
      <c r="J139" s="259">
        <v>20600</v>
      </c>
      <c r="K139" s="291">
        <v>0</v>
      </c>
      <c r="L139" s="286"/>
      <c r="M139" s="350"/>
    </row>
    <row r="140" spans="1:13" ht="25.5">
      <c r="A140" s="284"/>
      <c r="B140" s="285" t="s">
        <v>2672</v>
      </c>
      <c r="C140" s="259" t="s">
        <v>2681</v>
      </c>
      <c r="D140" s="259"/>
      <c r="E140" s="286"/>
      <c r="F140" s="286"/>
      <c r="G140" s="286"/>
      <c r="H140" s="149"/>
      <c r="I140" s="259"/>
      <c r="J140" s="259">
        <v>1429.33</v>
      </c>
      <c r="K140" s="291">
        <v>0</v>
      </c>
      <c r="L140" s="286"/>
      <c r="M140" s="350"/>
    </row>
    <row r="141" spans="1:13" ht="25.5">
      <c r="A141" s="284"/>
      <c r="B141" s="285" t="s">
        <v>2672</v>
      </c>
      <c r="C141" s="259" t="s">
        <v>2682</v>
      </c>
      <c r="D141" s="259"/>
      <c r="E141" s="286"/>
      <c r="F141" s="286"/>
      <c r="G141" s="286"/>
      <c r="H141" s="149"/>
      <c r="I141" s="259"/>
      <c r="J141" s="259">
        <v>1429.33</v>
      </c>
      <c r="K141" s="291">
        <v>0</v>
      </c>
      <c r="L141" s="286"/>
      <c r="M141" s="350"/>
    </row>
    <row r="142" spans="1:13" ht="25.5">
      <c r="A142" s="284"/>
      <c r="B142" s="285" t="s">
        <v>2672</v>
      </c>
      <c r="C142" s="259" t="s">
        <v>2683</v>
      </c>
      <c r="D142" s="259"/>
      <c r="E142" s="286"/>
      <c r="F142" s="286"/>
      <c r="G142" s="286"/>
      <c r="H142" s="149"/>
      <c r="I142" s="259"/>
      <c r="J142" s="259">
        <v>1140.48</v>
      </c>
      <c r="K142" s="291">
        <v>0</v>
      </c>
      <c r="L142" s="286"/>
      <c r="M142" s="350"/>
    </row>
    <row r="143" spans="1:13" ht="25.5">
      <c r="A143" s="284"/>
      <c r="B143" s="285" t="s">
        <v>2672</v>
      </c>
      <c r="C143" s="259" t="s">
        <v>2684</v>
      </c>
      <c r="D143" s="259"/>
      <c r="E143" s="286"/>
      <c r="F143" s="286"/>
      <c r="G143" s="286"/>
      <c r="H143" s="149"/>
      <c r="I143" s="259"/>
      <c r="J143" s="259">
        <v>17000</v>
      </c>
      <c r="K143" s="291">
        <v>0</v>
      </c>
      <c r="L143" s="286"/>
      <c r="M143" s="350"/>
    </row>
    <row r="144" spans="1:13" ht="76.5">
      <c r="A144" s="284">
        <v>46</v>
      </c>
      <c r="B144" s="285" t="s">
        <v>2672</v>
      </c>
      <c r="C144" s="259" t="s">
        <v>2685</v>
      </c>
      <c r="D144" s="259"/>
      <c r="E144" s="286"/>
      <c r="F144" s="286"/>
      <c r="G144" s="286"/>
      <c r="H144" s="286">
        <v>20</v>
      </c>
      <c r="I144" s="259"/>
      <c r="J144" s="259">
        <v>39447</v>
      </c>
      <c r="K144" s="291">
        <v>19953.12</v>
      </c>
      <c r="L144" s="286"/>
      <c r="M144" s="350"/>
    </row>
    <row r="145" spans="1:13" ht="25.5">
      <c r="A145" s="284"/>
      <c r="B145" s="285" t="s">
        <v>2672</v>
      </c>
      <c r="C145" s="259" t="s">
        <v>2686</v>
      </c>
      <c r="D145" s="259"/>
      <c r="E145" s="286"/>
      <c r="F145" s="286"/>
      <c r="G145" s="286"/>
      <c r="H145" s="149"/>
      <c r="I145" s="259"/>
      <c r="J145" s="259">
        <v>12498</v>
      </c>
      <c r="K145" s="291">
        <v>6321.77</v>
      </c>
      <c r="L145" s="286"/>
      <c r="M145" s="350"/>
    </row>
    <row r="146" spans="1:13" ht="25.5">
      <c r="A146" s="284"/>
      <c r="B146" s="285" t="s">
        <v>2672</v>
      </c>
      <c r="C146" s="292" t="s">
        <v>2687</v>
      </c>
      <c r="D146" s="259"/>
      <c r="E146" s="286"/>
      <c r="F146" s="286"/>
      <c r="G146" s="286"/>
      <c r="H146" s="149"/>
      <c r="I146" s="259"/>
      <c r="J146" s="291">
        <v>0</v>
      </c>
      <c r="K146" s="291">
        <v>0</v>
      </c>
      <c r="L146" s="286"/>
      <c r="M146" s="350"/>
    </row>
    <row r="147" spans="1:13" ht="63.75">
      <c r="A147" s="284">
        <v>47</v>
      </c>
      <c r="B147" s="285" t="s">
        <v>2672</v>
      </c>
      <c r="C147" s="372" t="s">
        <v>2688</v>
      </c>
      <c r="D147" s="165">
        <v>1972</v>
      </c>
      <c r="E147" s="286"/>
      <c r="F147" s="286"/>
      <c r="G147" s="286"/>
      <c r="H147" s="286">
        <v>292.10000000000002</v>
      </c>
      <c r="I147" s="259" t="s">
        <v>2689</v>
      </c>
      <c r="J147" s="287">
        <v>972149</v>
      </c>
      <c r="K147" s="304">
        <v>473187.25</v>
      </c>
      <c r="L147" s="286" t="s">
        <v>2690</v>
      </c>
      <c r="M147" s="365" t="s">
        <v>2691</v>
      </c>
    </row>
    <row r="148" spans="1:13" ht="25.5">
      <c r="A148" s="284"/>
      <c r="B148" s="285" t="s">
        <v>2672</v>
      </c>
      <c r="C148" s="294" t="s">
        <v>2465</v>
      </c>
      <c r="D148" s="286">
        <v>1984</v>
      </c>
      <c r="E148" s="286"/>
      <c r="F148" s="286"/>
      <c r="G148" s="286"/>
      <c r="H148" s="149"/>
      <c r="I148" s="259" t="s">
        <v>2692</v>
      </c>
      <c r="J148" s="259">
        <v>188841.41</v>
      </c>
      <c r="K148" s="291">
        <v>21235.13</v>
      </c>
      <c r="L148" s="286"/>
      <c r="M148" s="350" t="s">
        <v>2416</v>
      </c>
    </row>
    <row r="149" spans="1:13" ht="25.5">
      <c r="A149" s="284"/>
      <c r="B149" s="285" t="s">
        <v>2672</v>
      </c>
      <c r="C149" s="259" t="s">
        <v>2693</v>
      </c>
      <c r="D149" s="286">
        <v>1984</v>
      </c>
      <c r="E149" s="286"/>
      <c r="F149" s="286"/>
      <c r="G149" s="286"/>
      <c r="H149" s="149"/>
      <c r="I149" s="259" t="s">
        <v>2694</v>
      </c>
      <c r="J149" s="286">
        <v>28240.799999999999</v>
      </c>
      <c r="K149" s="288">
        <v>12613.88</v>
      </c>
      <c r="L149" s="286"/>
      <c r="M149" s="350" t="s">
        <v>2416</v>
      </c>
    </row>
    <row r="150" spans="1:13" ht="25.5">
      <c r="A150" s="284"/>
      <c r="B150" s="285" t="s">
        <v>2672</v>
      </c>
      <c r="C150" s="259" t="s">
        <v>2695</v>
      </c>
      <c r="D150" s="286">
        <v>1984</v>
      </c>
      <c r="E150" s="286"/>
      <c r="F150" s="286"/>
      <c r="G150" s="286"/>
      <c r="H150" s="149"/>
      <c r="I150" s="373"/>
      <c r="J150" s="259">
        <v>8007.79</v>
      </c>
      <c r="K150" s="291">
        <v>0</v>
      </c>
      <c r="L150" s="286"/>
      <c r="M150" s="350"/>
    </row>
    <row r="151" spans="1:13" ht="25.5">
      <c r="A151" s="284"/>
      <c r="B151" s="285" t="s">
        <v>2672</v>
      </c>
      <c r="C151" s="259" t="s">
        <v>2696</v>
      </c>
      <c r="D151" s="286">
        <v>1984</v>
      </c>
      <c r="E151" s="262"/>
      <c r="F151" s="286" t="s">
        <v>2697</v>
      </c>
      <c r="G151" s="286"/>
      <c r="H151" s="149"/>
      <c r="I151" s="259"/>
      <c r="J151" s="259">
        <v>9357.75</v>
      </c>
      <c r="K151" s="291">
        <v>6996.77</v>
      </c>
      <c r="L151" s="286"/>
      <c r="M151" s="350"/>
    </row>
    <row r="152" spans="1:13" ht="25.5">
      <c r="A152" s="284"/>
      <c r="B152" s="285" t="s">
        <v>2672</v>
      </c>
      <c r="C152" s="259" t="s">
        <v>2698</v>
      </c>
      <c r="D152" s="286">
        <v>1984</v>
      </c>
      <c r="E152" s="262"/>
      <c r="F152" s="286" t="s">
        <v>2699</v>
      </c>
      <c r="G152" s="286"/>
      <c r="H152" s="149"/>
      <c r="I152" s="259"/>
      <c r="J152" s="259">
        <v>9074</v>
      </c>
      <c r="K152" s="291">
        <v>0</v>
      </c>
      <c r="L152" s="286"/>
      <c r="M152" s="350"/>
    </row>
    <row r="153" spans="1:13" ht="25.5">
      <c r="A153" s="284"/>
      <c r="B153" s="285" t="s">
        <v>2672</v>
      </c>
      <c r="C153" s="259" t="s">
        <v>2700</v>
      </c>
      <c r="D153" s="286">
        <v>1984</v>
      </c>
      <c r="E153" s="262"/>
      <c r="F153" s="286" t="s">
        <v>2699</v>
      </c>
      <c r="G153" s="286"/>
      <c r="H153" s="149"/>
      <c r="I153" s="259"/>
      <c r="J153" s="259">
        <v>22375</v>
      </c>
      <c r="K153" s="291">
        <v>0</v>
      </c>
      <c r="L153" s="286"/>
      <c r="M153" s="350"/>
    </row>
    <row r="154" spans="1:13" ht="25.5">
      <c r="A154" s="284"/>
      <c r="B154" s="285" t="s">
        <v>2672</v>
      </c>
      <c r="C154" s="259" t="s">
        <v>2701</v>
      </c>
      <c r="D154" s="286">
        <v>1984</v>
      </c>
      <c r="E154" s="262"/>
      <c r="F154" s="286" t="s">
        <v>2702</v>
      </c>
      <c r="G154" s="286"/>
      <c r="H154" s="149"/>
      <c r="I154" s="259"/>
      <c r="J154" s="259">
        <v>1429.33</v>
      </c>
      <c r="K154" s="291">
        <v>0</v>
      </c>
      <c r="L154" s="286"/>
      <c r="M154" s="350"/>
    </row>
    <row r="155" spans="1:13" ht="25.5">
      <c r="A155" s="284"/>
      <c r="B155" s="285" t="s">
        <v>2672</v>
      </c>
      <c r="C155" s="259" t="s">
        <v>2703</v>
      </c>
      <c r="D155" s="286">
        <v>1984</v>
      </c>
      <c r="E155" s="262"/>
      <c r="F155" s="286" t="s">
        <v>2699</v>
      </c>
      <c r="G155" s="286"/>
      <c r="H155" s="149"/>
      <c r="I155" s="259"/>
      <c r="J155" s="259">
        <v>15000</v>
      </c>
      <c r="K155" s="291">
        <v>477.01</v>
      </c>
      <c r="L155" s="286"/>
      <c r="M155" s="350"/>
    </row>
    <row r="156" spans="1:13" ht="51">
      <c r="A156" s="284"/>
      <c r="B156" s="285" t="s">
        <v>2672</v>
      </c>
      <c r="C156" s="259" t="s">
        <v>2704</v>
      </c>
      <c r="D156" s="286">
        <v>1984</v>
      </c>
      <c r="E156" s="262"/>
      <c r="F156" s="286" t="s">
        <v>2699</v>
      </c>
      <c r="G156" s="286"/>
      <c r="H156" s="149"/>
      <c r="I156" s="259"/>
      <c r="J156" s="259">
        <v>1245</v>
      </c>
      <c r="K156" s="291">
        <v>0</v>
      </c>
      <c r="L156" s="286"/>
      <c r="M156" s="350"/>
    </row>
    <row r="157" spans="1:13" ht="25.5">
      <c r="A157" s="284">
        <v>48</v>
      </c>
      <c r="B157" s="285" t="s">
        <v>2672</v>
      </c>
      <c r="C157" s="259" t="s">
        <v>2421</v>
      </c>
      <c r="D157" s="259"/>
      <c r="E157" s="286"/>
      <c r="F157" s="286"/>
      <c r="G157" s="286"/>
      <c r="H157" s="149"/>
      <c r="I157" s="259" t="s">
        <v>2705</v>
      </c>
      <c r="J157" s="259"/>
      <c r="K157" s="291"/>
      <c r="L157" s="286"/>
      <c r="M157" s="350" t="s">
        <v>2416</v>
      </c>
    </row>
    <row r="158" spans="1:13" ht="25.5">
      <c r="A158" s="284">
        <v>49</v>
      </c>
      <c r="B158" s="285" t="s">
        <v>2672</v>
      </c>
      <c r="C158" s="259" t="s">
        <v>2419</v>
      </c>
      <c r="D158" s="259"/>
      <c r="E158" s="286"/>
      <c r="F158" s="286"/>
      <c r="G158" s="286"/>
      <c r="H158" s="149"/>
      <c r="I158" s="259" t="s">
        <v>2706</v>
      </c>
      <c r="J158" s="259"/>
      <c r="K158" s="291"/>
      <c r="L158" s="286"/>
      <c r="M158" s="350" t="s">
        <v>2416</v>
      </c>
    </row>
    <row r="159" spans="1:13" ht="25.5">
      <c r="A159" s="284">
        <v>50</v>
      </c>
      <c r="B159" s="285" t="s">
        <v>2672</v>
      </c>
      <c r="C159" s="259" t="s">
        <v>2463</v>
      </c>
      <c r="D159" s="259"/>
      <c r="E159" s="286"/>
      <c r="F159" s="286"/>
      <c r="G159" s="286"/>
      <c r="H159" s="149"/>
      <c r="I159" s="259" t="s">
        <v>2707</v>
      </c>
      <c r="J159" s="259"/>
      <c r="K159" s="291"/>
      <c r="L159" s="286"/>
      <c r="M159" s="350" t="s">
        <v>2416</v>
      </c>
    </row>
    <row r="160" spans="1:13" ht="76.5">
      <c r="A160" s="323">
        <v>51</v>
      </c>
      <c r="B160" s="349" t="s">
        <v>2672</v>
      </c>
      <c r="C160" s="292" t="s">
        <v>2708</v>
      </c>
      <c r="D160" s="829">
        <v>1996</v>
      </c>
      <c r="E160" s="262"/>
      <c r="F160" s="829" t="s">
        <v>2709</v>
      </c>
      <c r="G160" s="829"/>
      <c r="H160" s="829">
        <v>96</v>
      </c>
      <c r="I160" s="833" t="s">
        <v>2710</v>
      </c>
      <c r="J160" s="292">
        <v>343896</v>
      </c>
      <c r="K160" s="291">
        <v>0</v>
      </c>
      <c r="L160" s="286"/>
      <c r="M160" s="350"/>
    </row>
    <row r="161" spans="1:13" ht="63.75">
      <c r="A161" s="374" t="s">
        <v>2635</v>
      </c>
      <c r="B161" s="286" t="s">
        <v>2711</v>
      </c>
      <c r="C161" s="286" t="s">
        <v>2712</v>
      </c>
      <c r="D161" s="829">
        <v>1968</v>
      </c>
      <c r="E161" s="829"/>
      <c r="F161" s="829"/>
      <c r="G161" s="829"/>
      <c r="H161" s="829">
        <v>122.3</v>
      </c>
      <c r="I161" s="829" t="s">
        <v>2713</v>
      </c>
      <c r="J161" s="301">
        <v>185823</v>
      </c>
      <c r="K161" s="288">
        <v>56171.62</v>
      </c>
      <c r="L161" s="286" t="s">
        <v>2714</v>
      </c>
      <c r="M161" s="286" t="s">
        <v>2715</v>
      </c>
    </row>
    <row r="162" spans="1:13">
      <c r="A162" s="284">
        <v>53</v>
      </c>
      <c r="B162" s="286" t="s">
        <v>2711</v>
      </c>
      <c r="C162" s="259" t="s">
        <v>2465</v>
      </c>
      <c r="D162" s="259"/>
      <c r="E162" s="286"/>
      <c r="F162" s="286"/>
      <c r="G162" s="286"/>
      <c r="H162" s="290">
        <v>28</v>
      </c>
      <c r="I162" s="286" t="s">
        <v>2716</v>
      </c>
      <c r="J162" s="286">
        <v>44083.199999999997</v>
      </c>
      <c r="K162" s="288">
        <v>14106.97</v>
      </c>
      <c r="L162" s="286"/>
      <c r="M162" s="350" t="s">
        <v>2416</v>
      </c>
    </row>
    <row r="163" spans="1:13" ht="38.25">
      <c r="A163" s="284"/>
      <c r="B163" s="286" t="s">
        <v>2711</v>
      </c>
      <c r="C163" s="259" t="s">
        <v>2717</v>
      </c>
      <c r="D163" s="259"/>
      <c r="E163" s="286"/>
      <c r="F163" s="286"/>
      <c r="G163" s="286"/>
      <c r="H163" s="149"/>
      <c r="I163" s="259"/>
      <c r="J163" s="286">
        <v>23410</v>
      </c>
      <c r="K163" s="288">
        <v>0</v>
      </c>
      <c r="L163" s="286"/>
      <c r="M163" s="350"/>
    </row>
    <row r="164" spans="1:13" ht="38.25">
      <c r="A164" s="284"/>
      <c r="B164" s="286" t="s">
        <v>2711</v>
      </c>
      <c r="C164" s="259" t="s">
        <v>2717</v>
      </c>
      <c r="D164" s="259"/>
      <c r="E164" s="286"/>
      <c r="F164" s="286"/>
      <c r="G164" s="286"/>
      <c r="H164" s="149"/>
      <c r="I164" s="259"/>
      <c r="J164" s="286">
        <v>23410</v>
      </c>
      <c r="K164" s="288">
        <v>0</v>
      </c>
      <c r="L164" s="286"/>
      <c r="M164" s="350"/>
    </row>
    <row r="165" spans="1:13" ht="38.25">
      <c r="A165" s="284"/>
      <c r="B165" s="286" t="s">
        <v>2711</v>
      </c>
      <c r="C165" s="259" t="s">
        <v>2717</v>
      </c>
      <c r="D165" s="259"/>
      <c r="E165" s="286"/>
      <c r="F165" s="286"/>
      <c r="G165" s="286"/>
      <c r="H165" s="149"/>
      <c r="I165" s="259"/>
      <c r="J165" s="286">
        <v>12700</v>
      </c>
      <c r="K165" s="288">
        <v>0</v>
      </c>
      <c r="L165" s="286"/>
      <c r="M165" s="350"/>
    </row>
    <row r="166" spans="1:13" ht="25.5">
      <c r="A166" s="284"/>
      <c r="B166" s="286" t="s">
        <v>2711</v>
      </c>
      <c r="C166" s="259" t="s">
        <v>2718</v>
      </c>
      <c r="D166" s="259"/>
      <c r="E166" s="286"/>
      <c r="F166" s="286"/>
      <c r="G166" s="286"/>
      <c r="H166" s="149"/>
      <c r="I166" s="259"/>
      <c r="J166" s="286">
        <v>14465</v>
      </c>
      <c r="K166" s="288">
        <v>0</v>
      </c>
      <c r="L166" s="286"/>
      <c r="M166" s="350"/>
    </row>
    <row r="167" spans="1:13" ht="25.5">
      <c r="A167" s="284"/>
      <c r="B167" s="286" t="s">
        <v>2711</v>
      </c>
      <c r="C167" s="259" t="s">
        <v>2718</v>
      </c>
      <c r="D167" s="259"/>
      <c r="E167" s="286"/>
      <c r="F167" s="286"/>
      <c r="G167" s="286"/>
      <c r="H167" s="149"/>
      <c r="I167" s="259"/>
      <c r="J167" s="286">
        <v>14465</v>
      </c>
      <c r="K167" s="288">
        <v>0</v>
      </c>
      <c r="L167" s="286"/>
      <c r="M167" s="350"/>
    </row>
    <row r="168" spans="1:13">
      <c r="A168" s="284"/>
      <c r="B168" s="286" t="s">
        <v>2711</v>
      </c>
      <c r="C168" s="259" t="s">
        <v>2425</v>
      </c>
      <c r="D168" s="259"/>
      <c r="E168" s="286"/>
      <c r="F168" s="286"/>
      <c r="G168" s="286"/>
      <c r="H168" s="149"/>
      <c r="I168" s="259" t="s">
        <v>2719</v>
      </c>
      <c r="J168" s="259"/>
      <c r="K168" s="291"/>
      <c r="L168" s="286"/>
      <c r="M168" s="350" t="s">
        <v>2416</v>
      </c>
    </row>
    <row r="169" spans="1:13">
      <c r="A169" s="284"/>
      <c r="B169" s="286" t="s">
        <v>2711</v>
      </c>
      <c r="C169" s="259" t="s">
        <v>2425</v>
      </c>
      <c r="D169" s="259"/>
      <c r="E169" s="286"/>
      <c r="F169" s="286"/>
      <c r="G169" s="286"/>
      <c r="H169" s="149"/>
      <c r="I169" s="259" t="s">
        <v>2720</v>
      </c>
      <c r="J169" s="259"/>
      <c r="K169" s="291"/>
      <c r="L169" s="286"/>
      <c r="M169" s="350" t="s">
        <v>2416</v>
      </c>
    </row>
    <row r="170" spans="1:13">
      <c r="A170" s="284"/>
      <c r="B170" s="286" t="s">
        <v>2711</v>
      </c>
      <c r="C170" s="259" t="s">
        <v>2425</v>
      </c>
      <c r="D170" s="259"/>
      <c r="E170" s="286"/>
      <c r="F170" s="286"/>
      <c r="G170" s="286"/>
      <c r="H170" s="149"/>
      <c r="I170" s="259" t="s">
        <v>2721</v>
      </c>
      <c r="J170" s="259"/>
      <c r="K170" s="291"/>
      <c r="L170" s="286"/>
      <c r="M170" s="350" t="s">
        <v>2416</v>
      </c>
    </row>
    <row r="171" spans="1:13">
      <c r="A171" s="284"/>
      <c r="B171" s="286" t="s">
        <v>2711</v>
      </c>
      <c r="C171" s="259" t="s">
        <v>2425</v>
      </c>
      <c r="D171" s="259"/>
      <c r="E171" s="286"/>
      <c r="F171" s="286"/>
      <c r="G171" s="286"/>
      <c r="H171" s="149"/>
      <c r="I171" s="259" t="s">
        <v>2722</v>
      </c>
      <c r="J171" s="259"/>
      <c r="K171" s="291"/>
      <c r="L171" s="286"/>
      <c r="M171" s="350" t="s">
        <v>2416</v>
      </c>
    </row>
    <row r="172" spans="1:13" ht="25.5">
      <c r="A172" s="284">
        <v>54</v>
      </c>
      <c r="B172" s="286" t="s">
        <v>2711</v>
      </c>
      <c r="C172" s="259" t="s">
        <v>2419</v>
      </c>
      <c r="D172" s="259"/>
      <c r="E172" s="286"/>
      <c r="F172" s="286"/>
      <c r="G172" s="286"/>
      <c r="H172" s="149"/>
      <c r="I172" s="259" t="s">
        <v>2723</v>
      </c>
      <c r="J172" s="259"/>
      <c r="K172" s="291"/>
      <c r="L172" s="286"/>
      <c r="M172" s="350" t="s">
        <v>2416</v>
      </c>
    </row>
    <row r="173" spans="1:13" ht="38.25">
      <c r="A173" s="284">
        <v>55</v>
      </c>
      <c r="B173" s="286" t="s">
        <v>2711</v>
      </c>
      <c r="C173" s="259" t="s">
        <v>2724</v>
      </c>
      <c r="D173" s="259"/>
      <c r="E173" s="286"/>
      <c r="F173" s="286"/>
      <c r="G173" s="286"/>
      <c r="H173" s="149"/>
      <c r="I173" s="259" t="s">
        <v>2725</v>
      </c>
      <c r="J173" s="259"/>
      <c r="K173" s="291"/>
      <c r="L173" s="286"/>
      <c r="M173" s="350" t="s">
        <v>2416</v>
      </c>
    </row>
    <row r="174" spans="1:13" ht="38.25">
      <c r="A174" s="284">
        <v>56</v>
      </c>
      <c r="B174" s="286" t="s">
        <v>2711</v>
      </c>
      <c r="C174" s="259" t="s">
        <v>2419</v>
      </c>
      <c r="D174" s="259"/>
      <c r="E174" s="286"/>
      <c r="F174" s="286"/>
      <c r="G174" s="286"/>
      <c r="H174" s="149"/>
      <c r="I174" s="259" t="s">
        <v>2726</v>
      </c>
      <c r="J174" s="259"/>
      <c r="K174" s="259"/>
      <c r="L174" s="286"/>
      <c r="M174" s="350" t="s">
        <v>2416</v>
      </c>
    </row>
    <row r="175" spans="1:13" ht="63.75">
      <c r="A175" s="3982"/>
      <c r="B175" s="286" t="s">
        <v>2727</v>
      </c>
      <c r="C175" s="286" t="s">
        <v>2728</v>
      </c>
      <c r="D175" s="262"/>
      <c r="E175" s="165">
        <v>637</v>
      </c>
      <c r="F175" s="286"/>
      <c r="G175" s="286"/>
      <c r="H175" s="149"/>
      <c r="I175" s="259"/>
      <c r="J175" s="286">
        <v>1189066.2</v>
      </c>
      <c r="K175" s="286">
        <v>1189066.2</v>
      </c>
      <c r="L175" s="286"/>
      <c r="M175" s="365" t="s">
        <v>2729</v>
      </c>
    </row>
    <row r="176" spans="1:13">
      <c r="A176" s="3983"/>
      <c r="B176" s="286"/>
      <c r="C176" s="259" t="s">
        <v>2730</v>
      </c>
      <c r="D176" s="259">
        <v>205</v>
      </c>
      <c r="E176" s="165"/>
      <c r="F176" s="286"/>
      <c r="G176" s="286" t="s">
        <v>2731</v>
      </c>
      <c r="H176" s="149"/>
      <c r="I176" s="259"/>
      <c r="J176" s="259"/>
      <c r="K176" s="259"/>
      <c r="L176" s="286"/>
      <c r="M176" s="350"/>
    </row>
    <row r="177" spans="1:13">
      <c r="A177" s="3983"/>
      <c r="B177" s="286"/>
      <c r="C177" s="259" t="s">
        <v>2732</v>
      </c>
      <c r="D177" s="259">
        <v>5</v>
      </c>
      <c r="E177" s="165"/>
      <c r="F177" s="286"/>
      <c r="G177" s="286">
        <v>110</v>
      </c>
      <c r="H177" s="149"/>
      <c r="I177" s="259"/>
      <c r="J177" s="259"/>
      <c r="K177" s="259"/>
      <c r="L177" s="286"/>
      <c r="M177" s="350"/>
    </row>
    <row r="178" spans="1:13" ht="29.25" customHeight="1">
      <c r="A178" s="3983"/>
      <c r="B178" s="286"/>
      <c r="C178" s="259" t="s">
        <v>2730</v>
      </c>
      <c r="D178" s="259">
        <v>7</v>
      </c>
      <c r="E178" s="165"/>
      <c r="F178" s="286"/>
      <c r="G178" s="286" t="s">
        <v>2733</v>
      </c>
      <c r="H178" s="149"/>
      <c r="I178" s="259"/>
      <c r="J178" s="259"/>
      <c r="K178" s="291"/>
      <c r="L178" s="286"/>
      <c r="M178" s="350"/>
    </row>
    <row r="179" spans="1:13">
      <c r="A179" s="3984"/>
      <c r="B179" s="286"/>
      <c r="C179" s="259" t="s">
        <v>2732</v>
      </c>
      <c r="D179" s="259">
        <v>420</v>
      </c>
      <c r="E179" s="165"/>
      <c r="F179" s="286"/>
      <c r="G179" s="286">
        <v>500</v>
      </c>
      <c r="H179" s="149"/>
      <c r="I179" s="259"/>
      <c r="J179" s="259"/>
      <c r="K179" s="291"/>
      <c r="L179" s="286"/>
      <c r="M179" s="350"/>
    </row>
    <row r="180" spans="1:13" ht="63.75">
      <c r="A180" s="3982"/>
      <c r="B180" s="286" t="s">
        <v>2734</v>
      </c>
      <c r="C180" s="286" t="s">
        <v>2735</v>
      </c>
      <c r="D180" s="262"/>
      <c r="E180" s="165">
        <v>200</v>
      </c>
      <c r="F180" s="286"/>
      <c r="G180" s="286"/>
      <c r="H180" s="149"/>
      <c r="I180" s="259"/>
      <c r="J180" s="286">
        <v>7397373.7699999996</v>
      </c>
      <c r="K180" s="286">
        <v>7397373.7699999996</v>
      </c>
      <c r="L180" s="286"/>
      <c r="M180" s="365" t="s">
        <v>2736</v>
      </c>
    </row>
    <row r="181" spans="1:13">
      <c r="A181" s="3983"/>
      <c r="B181" s="286"/>
      <c r="C181" s="259" t="s">
        <v>2737</v>
      </c>
      <c r="D181" s="142">
        <v>200</v>
      </c>
      <c r="E181" s="286"/>
      <c r="F181" s="286"/>
      <c r="G181" s="286"/>
      <c r="H181" s="149"/>
      <c r="I181" s="259"/>
      <c r="J181" s="259"/>
      <c r="K181" s="291"/>
      <c r="L181" s="286"/>
      <c r="M181" s="350"/>
    </row>
    <row r="182" spans="1:13">
      <c r="A182" s="3984"/>
      <c r="B182" s="286"/>
      <c r="C182" s="259" t="s">
        <v>2738</v>
      </c>
      <c r="D182" s="142"/>
      <c r="E182" s="286"/>
      <c r="F182" s="286" t="s">
        <v>2739</v>
      </c>
      <c r="G182" s="286"/>
      <c r="H182" s="149"/>
      <c r="I182" s="259"/>
      <c r="J182" s="259"/>
      <c r="K182" s="291"/>
      <c r="L182" s="286"/>
      <c r="M182" s="350"/>
    </row>
    <row r="183" spans="1:13" ht="63.75">
      <c r="A183" s="315"/>
      <c r="B183" s="285" t="s">
        <v>2740</v>
      </c>
      <c r="C183" s="286" t="s">
        <v>2741</v>
      </c>
      <c r="D183" s="165">
        <v>1978</v>
      </c>
      <c r="E183" s="286"/>
      <c r="F183" s="286"/>
      <c r="G183" s="286"/>
      <c r="H183" s="286">
        <v>128.5</v>
      </c>
      <c r="I183" s="286" t="s">
        <v>2742</v>
      </c>
      <c r="J183" s="322">
        <v>399312.08</v>
      </c>
      <c r="K183" s="375">
        <v>152456.26999999999</v>
      </c>
      <c r="L183" s="286" t="s">
        <v>2743</v>
      </c>
      <c r="M183" s="365" t="s">
        <v>2744</v>
      </c>
    </row>
    <row r="184" spans="1:13" ht="38.25">
      <c r="A184" s="284"/>
      <c r="B184" s="285" t="s">
        <v>2740</v>
      </c>
      <c r="C184" s="259" t="s">
        <v>2745</v>
      </c>
      <c r="D184" s="142"/>
      <c r="E184" s="286"/>
      <c r="F184" s="286"/>
      <c r="G184" s="286"/>
      <c r="H184" s="149"/>
      <c r="I184" s="259"/>
      <c r="J184" s="259">
        <v>2340</v>
      </c>
      <c r="K184" s="291">
        <v>0</v>
      </c>
      <c r="L184" s="286"/>
      <c r="M184" s="350"/>
    </row>
    <row r="185" spans="1:13" ht="38.25">
      <c r="A185" s="284"/>
      <c r="B185" s="285" t="s">
        <v>2740</v>
      </c>
      <c r="C185" s="259" t="s">
        <v>2746</v>
      </c>
      <c r="D185" s="142"/>
      <c r="E185" s="286"/>
      <c r="F185" s="286"/>
      <c r="G185" s="286"/>
      <c r="H185" s="149"/>
      <c r="I185" s="259"/>
      <c r="J185" s="259">
        <v>21000</v>
      </c>
      <c r="K185" s="291">
        <v>0</v>
      </c>
      <c r="L185" s="286"/>
      <c r="M185" s="350"/>
    </row>
    <row r="186" spans="1:13" ht="51">
      <c r="A186" s="284">
        <v>58</v>
      </c>
      <c r="B186" s="285" t="s">
        <v>2740</v>
      </c>
      <c r="C186" s="259" t="s">
        <v>2747</v>
      </c>
      <c r="D186" s="142"/>
      <c r="E186" s="286"/>
      <c r="F186" s="286"/>
      <c r="G186" s="286"/>
      <c r="H186" s="149"/>
      <c r="I186" s="259" t="s">
        <v>2748</v>
      </c>
      <c r="J186" s="259"/>
      <c r="K186" s="291"/>
      <c r="L186" s="286"/>
      <c r="M186" s="350" t="s">
        <v>2416</v>
      </c>
    </row>
    <row r="187" spans="1:13">
      <c r="A187" s="284">
        <v>59</v>
      </c>
      <c r="B187" s="285" t="s">
        <v>2740</v>
      </c>
      <c r="C187" s="259" t="s">
        <v>2458</v>
      </c>
      <c r="D187" s="165">
        <v>1990</v>
      </c>
      <c r="E187" s="286"/>
      <c r="F187" s="286"/>
      <c r="G187" s="286"/>
      <c r="H187" s="149"/>
      <c r="I187" s="259" t="s">
        <v>2749</v>
      </c>
      <c r="J187" s="286">
        <v>10102.4</v>
      </c>
      <c r="K187" s="288">
        <v>6993.87</v>
      </c>
      <c r="L187" s="286"/>
      <c r="M187" s="350" t="s">
        <v>2416</v>
      </c>
    </row>
    <row r="188" spans="1:13" ht="25.5">
      <c r="A188" s="284">
        <v>60</v>
      </c>
      <c r="B188" s="285" t="s">
        <v>2740</v>
      </c>
      <c r="C188" s="259" t="s">
        <v>2465</v>
      </c>
      <c r="D188" s="165">
        <v>1990</v>
      </c>
      <c r="E188" s="286"/>
      <c r="F188" s="286"/>
      <c r="G188" s="286"/>
      <c r="H188" s="149"/>
      <c r="I188" s="259" t="s">
        <v>2750</v>
      </c>
      <c r="J188" s="286">
        <v>69614.720000000001</v>
      </c>
      <c r="K188" s="288">
        <v>36705.57</v>
      </c>
      <c r="L188" s="286"/>
      <c r="M188" s="350" t="s">
        <v>2416</v>
      </c>
    </row>
    <row r="189" spans="1:13">
      <c r="A189" s="284"/>
      <c r="B189" s="285" t="s">
        <v>2740</v>
      </c>
      <c r="C189" s="259" t="s">
        <v>2751</v>
      </c>
      <c r="D189" s="142"/>
      <c r="E189" s="286"/>
      <c r="F189" s="286"/>
      <c r="G189" s="286"/>
      <c r="H189" s="149"/>
      <c r="I189" s="259" t="s">
        <v>2694</v>
      </c>
      <c r="J189" s="259"/>
      <c r="K189" s="291"/>
      <c r="L189" s="286"/>
      <c r="M189" s="350" t="s">
        <v>2416</v>
      </c>
    </row>
    <row r="190" spans="1:13">
      <c r="A190" s="284"/>
      <c r="B190" s="285" t="s">
        <v>2740</v>
      </c>
      <c r="C190" s="259" t="s">
        <v>2463</v>
      </c>
      <c r="D190" s="142"/>
      <c r="E190" s="286"/>
      <c r="F190" s="286"/>
      <c r="G190" s="286"/>
      <c r="H190" s="149"/>
      <c r="I190" s="259" t="s">
        <v>2752</v>
      </c>
      <c r="J190" s="259"/>
      <c r="K190" s="291"/>
      <c r="L190" s="286"/>
      <c r="M190" s="350" t="s">
        <v>2416</v>
      </c>
    </row>
    <row r="191" spans="1:13" ht="25.5">
      <c r="A191" s="284">
        <v>61</v>
      </c>
      <c r="B191" s="285" t="s">
        <v>2740</v>
      </c>
      <c r="C191" s="259" t="s">
        <v>2753</v>
      </c>
      <c r="D191" s="142"/>
      <c r="E191" s="286"/>
      <c r="F191" s="286"/>
      <c r="G191" s="286"/>
      <c r="H191" s="286">
        <v>8.6</v>
      </c>
      <c r="I191" s="259" t="s">
        <v>2754</v>
      </c>
      <c r="J191" s="259"/>
      <c r="K191" s="291"/>
      <c r="L191" s="286"/>
      <c r="M191" s="350" t="s">
        <v>2416</v>
      </c>
    </row>
    <row r="192" spans="1:13" ht="51">
      <c r="A192" s="315"/>
      <c r="B192" s="285" t="s">
        <v>2755</v>
      </c>
      <c r="C192" s="286" t="s">
        <v>2756</v>
      </c>
      <c r="D192" s="165">
        <v>1971</v>
      </c>
      <c r="E192" s="286"/>
      <c r="F192" s="286"/>
      <c r="G192" s="286"/>
      <c r="H192" s="286">
        <v>373.1</v>
      </c>
      <c r="I192" s="259" t="s">
        <v>2742</v>
      </c>
      <c r="J192" s="286">
        <v>2606655.9700000002</v>
      </c>
      <c r="K192" s="288">
        <v>955781.99</v>
      </c>
      <c r="L192" s="286" t="s">
        <v>2757</v>
      </c>
      <c r="M192" s="350" t="s">
        <v>2758</v>
      </c>
    </row>
    <row r="193" spans="1:13" ht="51">
      <c r="A193" s="284"/>
      <c r="B193" s="285" t="s">
        <v>2755</v>
      </c>
      <c r="C193" s="294" t="s">
        <v>2759</v>
      </c>
      <c r="D193" s="259"/>
      <c r="E193" s="286"/>
      <c r="F193" s="286"/>
      <c r="G193" s="286"/>
      <c r="H193" s="286">
        <v>14.9</v>
      </c>
      <c r="I193" s="259" t="s">
        <v>2760</v>
      </c>
      <c r="J193" s="259">
        <v>12074.52</v>
      </c>
      <c r="K193" s="262">
        <v>0</v>
      </c>
      <c r="L193" s="286"/>
      <c r="M193" s="350" t="s">
        <v>2416</v>
      </c>
    </row>
    <row r="194" spans="1:13" ht="25.5">
      <c r="A194" s="284"/>
      <c r="B194" s="285" t="s">
        <v>2755</v>
      </c>
      <c r="C194" s="259" t="s">
        <v>2761</v>
      </c>
      <c r="D194" s="259"/>
      <c r="E194" s="286"/>
      <c r="F194" s="286"/>
      <c r="G194" s="286"/>
      <c r="H194" s="149"/>
      <c r="I194" s="259"/>
      <c r="J194" s="259">
        <v>89505.62</v>
      </c>
      <c r="K194" s="291">
        <v>0</v>
      </c>
      <c r="L194" s="286"/>
      <c r="M194" s="350"/>
    </row>
    <row r="195" spans="1:13" ht="38.25">
      <c r="A195" s="284"/>
      <c r="B195" s="285" t="s">
        <v>2755</v>
      </c>
      <c r="C195" s="259" t="s">
        <v>2762</v>
      </c>
      <c r="D195" s="259"/>
      <c r="E195" s="286"/>
      <c r="F195" s="286"/>
      <c r="G195" s="286"/>
      <c r="H195" s="149"/>
      <c r="I195" s="259"/>
      <c r="J195" s="259">
        <v>22500</v>
      </c>
      <c r="K195" s="291">
        <v>0</v>
      </c>
      <c r="L195" s="286"/>
      <c r="M195" s="350"/>
    </row>
    <row r="196" spans="1:13" ht="25.5">
      <c r="A196" s="284"/>
      <c r="B196" s="285" t="s">
        <v>2755</v>
      </c>
      <c r="C196" s="259" t="s">
        <v>2763</v>
      </c>
      <c r="D196" s="259"/>
      <c r="E196" s="286"/>
      <c r="F196" s="286"/>
      <c r="G196" s="286"/>
      <c r="H196" s="149"/>
      <c r="I196" s="259"/>
      <c r="J196" s="259">
        <v>17000</v>
      </c>
      <c r="K196" s="291">
        <v>0</v>
      </c>
      <c r="L196" s="286"/>
      <c r="M196" s="350"/>
    </row>
    <row r="197" spans="1:13" ht="51">
      <c r="A197" s="284"/>
      <c r="B197" s="285" t="s">
        <v>2755</v>
      </c>
      <c r="C197" s="259" t="s">
        <v>2764</v>
      </c>
      <c r="D197" s="259"/>
      <c r="E197" s="286"/>
      <c r="F197" s="286"/>
      <c r="G197" s="286"/>
      <c r="H197" s="149"/>
      <c r="I197" s="259"/>
      <c r="J197" s="259">
        <v>28546.13</v>
      </c>
      <c r="K197" s="291">
        <v>9205.35</v>
      </c>
      <c r="L197" s="286"/>
      <c r="M197" s="350"/>
    </row>
    <row r="198" spans="1:13" ht="51">
      <c r="A198" s="284"/>
      <c r="B198" s="285" t="s">
        <v>2755</v>
      </c>
      <c r="C198" s="259" t="s">
        <v>2765</v>
      </c>
      <c r="D198" s="259"/>
      <c r="E198" s="286"/>
      <c r="F198" s="286"/>
      <c r="G198" s="286"/>
      <c r="H198" s="149"/>
      <c r="I198" s="259"/>
      <c r="J198" s="259">
        <v>28546.13</v>
      </c>
      <c r="K198" s="291">
        <v>9205.35</v>
      </c>
      <c r="L198" s="286"/>
      <c r="M198" s="350"/>
    </row>
    <row r="199" spans="1:13" ht="25.5">
      <c r="A199" s="284"/>
      <c r="B199" s="285" t="s">
        <v>2755</v>
      </c>
      <c r="C199" s="259" t="s">
        <v>2766</v>
      </c>
      <c r="D199" s="259"/>
      <c r="E199" s="286"/>
      <c r="F199" s="286"/>
      <c r="G199" s="286"/>
      <c r="H199" s="149"/>
      <c r="I199" s="259"/>
      <c r="J199" s="259">
        <v>300000</v>
      </c>
      <c r="K199" s="291">
        <v>0</v>
      </c>
      <c r="L199" s="286"/>
      <c r="M199" s="350"/>
    </row>
    <row r="200" spans="1:13" ht="25.5">
      <c r="A200" s="284"/>
      <c r="B200" s="285" t="s">
        <v>2755</v>
      </c>
      <c r="C200" s="259" t="s">
        <v>2766</v>
      </c>
      <c r="D200" s="259"/>
      <c r="E200" s="286"/>
      <c r="F200" s="286"/>
      <c r="G200" s="286"/>
      <c r="H200" s="149"/>
      <c r="I200" s="259"/>
      <c r="J200" s="259">
        <v>300000</v>
      </c>
      <c r="K200" s="291">
        <v>0</v>
      </c>
      <c r="L200" s="286"/>
      <c r="M200" s="350"/>
    </row>
    <row r="201" spans="1:13" ht="25.5">
      <c r="A201" s="284"/>
      <c r="B201" s="285" t="s">
        <v>2755</v>
      </c>
      <c r="C201" s="259" t="s">
        <v>2766</v>
      </c>
      <c r="D201" s="259"/>
      <c r="E201" s="286"/>
      <c r="F201" s="286"/>
      <c r="G201" s="286"/>
      <c r="H201" s="149"/>
      <c r="I201" s="259"/>
      <c r="J201" s="259">
        <v>2169391.15</v>
      </c>
      <c r="K201" s="291">
        <v>0</v>
      </c>
      <c r="L201" s="286"/>
      <c r="M201" s="350"/>
    </row>
    <row r="202" spans="1:13" ht="25.5">
      <c r="A202" s="284"/>
      <c r="B202" s="285" t="s">
        <v>2755</v>
      </c>
      <c r="C202" s="259" t="s">
        <v>2766</v>
      </c>
      <c r="D202" s="259"/>
      <c r="E202" s="286"/>
      <c r="F202" s="286"/>
      <c r="G202" s="286"/>
      <c r="H202" s="149"/>
      <c r="I202" s="259"/>
      <c r="J202" s="259">
        <v>2169391.15</v>
      </c>
      <c r="K202" s="291">
        <v>0</v>
      </c>
      <c r="L202" s="286"/>
      <c r="M202" s="350"/>
    </row>
    <row r="203" spans="1:13" ht="25.5">
      <c r="A203" s="284">
        <v>63</v>
      </c>
      <c r="B203" s="285" t="s">
        <v>2755</v>
      </c>
      <c r="C203" s="259" t="s">
        <v>2465</v>
      </c>
      <c r="D203" s="259"/>
      <c r="E203" s="286"/>
      <c r="F203" s="286"/>
      <c r="G203" s="286"/>
      <c r="H203" s="149"/>
      <c r="I203" s="259" t="s">
        <v>2767</v>
      </c>
      <c r="J203" s="259"/>
      <c r="K203" s="291"/>
      <c r="L203" s="286"/>
      <c r="M203" s="350" t="s">
        <v>2416</v>
      </c>
    </row>
    <row r="204" spans="1:13" ht="25.5">
      <c r="A204" s="284">
        <v>64</v>
      </c>
      <c r="B204" s="285" t="s">
        <v>2755</v>
      </c>
      <c r="C204" s="259" t="s">
        <v>2425</v>
      </c>
      <c r="D204" s="259"/>
      <c r="E204" s="286"/>
      <c r="F204" s="286"/>
      <c r="G204" s="286"/>
      <c r="H204" s="149"/>
      <c r="I204" s="259" t="s">
        <v>2768</v>
      </c>
      <c r="J204" s="259"/>
      <c r="K204" s="291"/>
      <c r="L204" s="286"/>
      <c r="M204" s="350" t="s">
        <v>2416</v>
      </c>
    </row>
    <row r="205" spans="1:13" ht="25.5">
      <c r="A205" s="284"/>
      <c r="B205" s="285" t="s">
        <v>2755</v>
      </c>
      <c r="C205" s="259" t="s">
        <v>2463</v>
      </c>
      <c r="D205" s="259"/>
      <c r="E205" s="286"/>
      <c r="F205" s="286"/>
      <c r="G205" s="286"/>
      <c r="H205" s="149"/>
      <c r="I205" s="259" t="s">
        <v>2769</v>
      </c>
      <c r="J205" s="259"/>
      <c r="K205" s="291"/>
      <c r="L205" s="286"/>
      <c r="M205" s="350" t="s">
        <v>2416</v>
      </c>
    </row>
    <row r="206" spans="1:13" ht="25.5">
      <c r="A206" s="284">
        <v>65</v>
      </c>
      <c r="B206" s="285" t="s">
        <v>2755</v>
      </c>
      <c r="C206" s="259" t="s">
        <v>2419</v>
      </c>
      <c r="D206" s="259"/>
      <c r="E206" s="286"/>
      <c r="F206" s="286"/>
      <c r="G206" s="286"/>
      <c r="H206" s="149"/>
      <c r="I206" s="259" t="s">
        <v>2770</v>
      </c>
      <c r="J206" s="259"/>
      <c r="K206" s="291"/>
      <c r="L206" s="286"/>
      <c r="M206" s="350" t="s">
        <v>2416</v>
      </c>
    </row>
    <row r="207" spans="1:13" ht="25.5">
      <c r="A207" s="284"/>
      <c r="B207" s="285" t="s">
        <v>2755</v>
      </c>
      <c r="C207" s="259" t="s">
        <v>2425</v>
      </c>
      <c r="D207" s="259"/>
      <c r="E207" s="286"/>
      <c r="F207" s="286"/>
      <c r="G207" s="286"/>
      <c r="H207" s="149"/>
      <c r="I207" s="259" t="s">
        <v>2771</v>
      </c>
      <c r="J207" s="259"/>
      <c r="K207" s="291"/>
      <c r="L207" s="286"/>
      <c r="M207" s="259" t="s">
        <v>2416</v>
      </c>
    </row>
    <row r="208" spans="1:13" ht="51">
      <c r="A208" s="315"/>
      <c r="B208" s="165" t="s">
        <v>2772</v>
      </c>
      <c r="C208" s="286" t="s">
        <v>2773</v>
      </c>
      <c r="D208" s="286">
        <v>1984</v>
      </c>
      <c r="E208" s="286"/>
      <c r="F208" s="286"/>
      <c r="G208" s="286"/>
      <c r="H208" s="286">
        <v>112.2</v>
      </c>
      <c r="I208" s="259" t="s">
        <v>2774</v>
      </c>
      <c r="J208" s="287">
        <v>493993</v>
      </c>
      <c r="K208" s="288">
        <v>251178.56</v>
      </c>
      <c r="L208" s="286" t="s">
        <v>2775</v>
      </c>
      <c r="M208" s="259" t="s">
        <v>2776</v>
      </c>
    </row>
    <row r="209" spans="1:13" ht="25.5">
      <c r="A209" s="284"/>
      <c r="B209" s="165" t="s">
        <v>2772</v>
      </c>
      <c r="C209" s="259" t="s">
        <v>2777</v>
      </c>
      <c r="D209" s="259"/>
      <c r="E209" s="286"/>
      <c r="F209" s="286"/>
      <c r="G209" s="286"/>
      <c r="H209" s="149"/>
      <c r="I209" s="259"/>
      <c r="J209" s="259">
        <v>2340</v>
      </c>
      <c r="K209" s="291">
        <v>0</v>
      </c>
      <c r="L209" s="286"/>
      <c r="M209" s="259"/>
    </row>
    <row r="210" spans="1:13" ht="25.5">
      <c r="A210" s="284"/>
      <c r="B210" s="165" t="s">
        <v>2772</v>
      </c>
      <c r="C210" s="259" t="s">
        <v>2778</v>
      </c>
      <c r="D210" s="259"/>
      <c r="E210" s="286"/>
      <c r="F210" s="286"/>
      <c r="G210" s="286"/>
      <c r="H210" s="149"/>
      <c r="I210" s="259"/>
      <c r="J210" s="259">
        <v>10000</v>
      </c>
      <c r="K210" s="291">
        <v>0</v>
      </c>
      <c r="L210" s="286"/>
      <c r="M210" s="350"/>
    </row>
    <row r="211" spans="1:13" ht="38.25">
      <c r="A211" s="284"/>
      <c r="B211" s="165" t="s">
        <v>2772</v>
      </c>
      <c r="C211" s="259" t="s">
        <v>2779</v>
      </c>
      <c r="D211" s="259"/>
      <c r="E211" s="286"/>
      <c r="F211" s="286"/>
      <c r="G211" s="286"/>
      <c r="H211" s="149"/>
      <c r="I211" s="259"/>
      <c r="J211" s="259">
        <v>10800</v>
      </c>
      <c r="K211" s="291">
        <v>3669.6</v>
      </c>
      <c r="L211" s="286"/>
      <c r="M211" s="350"/>
    </row>
    <row r="212" spans="1:13" ht="25.5">
      <c r="A212" s="284"/>
      <c r="B212" s="165" t="s">
        <v>2772</v>
      </c>
      <c r="C212" s="259" t="s">
        <v>2780</v>
      </c>
      <c r="D212" s="259"/>
      <c r="E212" s="286"/>
      <c r="F212" s="286"/>
      <c r="G212" s="286"/>
      <c r="H212" s="149"/>
      <c r="I212" s="259"/>
      <c r="J212" s="259">
        <v>11715</v>
      </c>
      <c r="K212" s="291">
        <v>0</v>
      </c>
      <c r="L212" s="286"/>
      <c r="M212" s="350"/>
    </row>
    <row r="213" spans="1:13" ht="25.5">
      <c r="A213" s="284">
        <v>67</v>
      </c>
      <c r="B213" s="165" t="s">
        <v>2772</v>
      </c>
      <c r="C213" s="259" t="s">
        <v>2419</v>
      </c>
      <c r="D213" s="259"/>
      <c r="E213" s="286"/>
      <c r="F213" s="286"/>
      <c r="G213" s="286"/>
      <c r="H213" s="149"/>
      <c r="I213" s="259" t="s">
        <v>2781</v>
      </c>
      <c r="J213" s="259"/>
      <c r="K213" s="291"/>
      <c r="L213" s="286"/>
      <c r="M213" s="350" t="s">
        <v>2416</v>
      </c>
    </row>
    <row r="214" spans="1:13" ht="25.5">
      <c r="A214" s="284">
        <v>68</v>
      </c>
      <c r="B214" s="165" t="s">
        <v>2772</v>
      </c>
      <c r="C214" s="292" t="s">
        <v>2461</v>
      </c>
      <c r="D214" s="292"/>
      <c r="E214" s="286"/>
      <c r="F214" s="286"/>
      <c r="G214" s="286"/>
      <c r="H214" s="149"/>
      <c r="I214" s="259" t="s">
        <v>2782</v>
      </c>
      <c r="J214" s="259"/>
      <c r="K214" s="291"/>
      <c r="L214" s="286"/>
      <c r="M214" s="350" t="s">
        <v>2783</v>
      </c>
    </row>
    <row r="215" spans="1:13" ht="51">
      <c r="A215" s="315"/>
      <c r="B215" s="286" t="s">
        <v>2784</v>
      </c>
      <c r="C215" s="286" t="s">
        <v>2785</v>
      </c>
      <c r="D215" s="286">
        <v>1985</v>
      </c>
      <c r="E215" s="286"/>
      <c r="F215" s="286"/>
      <c r="G215" s="286"/>
      <c r="H215" s="286">
        <v>417.5</v>
      </c>
      <c r="I215" s="259" t="s">
        <v>2786</v>
      </c>
      <c r="J215" s="286">
        <v>1985213.4399999999</v>
      </c>
      <c r="K215" s="288">
        <v>1263296.83</v>
      </c>
      <c r="L215" s="286" t="s">
        <v>2787</v>
      </c>
      <c r="M215" s="350" t="s">
        <v>2788</v>
      </c>
    </row>
    <row r="216" spans="1:13" ht="25.5">
      <c r="A216" s="284">
        <v>70</v>
      </c>
      <c r="B216" s="286" t="s">
        <v>2784</v>
      </c>
      <c r="C216" s="294" t="s">
        <v>2419</v>
      </c>
      <c r="D216" s="294" t="s">
        <v>2789</v>
      </c>
      <c r="E216" s="286"/>
      <c r="F216" s="286"/>
      <c r="G216" s="286"/>
      <c r="H216" s="149"/>
      <c r="I216" s="259" t="s">
        <v>2790</v>
      </c>
      <c r="J216" s="259">
        <v>10102.4</v>
      </c>
      <c r="K216" s="291">
        <v>5573.13</v>
      </c>
      <c r="L216" s="286"/>
      <c r="M216" s="350" t="s">
        <v>2416</v>
      </c>
    </row>
    <row r="217" spans="1:13" ht="25.5">
      <c r="A217" s="284">
        <v>71</v>
      </c>
      <c r="B217" s="286" t="s">
        <v>2784</v>
      </c>
      <c r="C217" s="259" t="s">
        <v>2507</v>
      </c>
      <c r="D217" s="259"/>
      <c r="E217" s="286"/>
      <c r="F217" s="286"/>
      <c r="G217" s="286"/>
      <c r="H217" s="149"/>
      <c r="I217" s="259" t="s">
        <v>2791</v>
      </c>
      <c r="J217" s="259">
        <v>69614.720000000001</v>
      </c>
      <c r="K217" s="291">
        <v>21750.81</v>
      </c>
      <c r="L217" s="286"/>
      <c r="M217" s="350" t="s">
        <v>2416</v>
      </c>
    </row>
    <row r="218" spans="1:13" ht="25.5">
      <c r="A218" s="284"/>
      <c r="B218" s="286" t="s">
        <v>2784</v>
      </c>
      <c r="C218" s="259" t="s">
        <v>2792</v>
      </c>
      <c r="D218" s="259"/>
      <c r="E218" s="286"/>
      <c r="F218" s="286"/>
      <c r="G218" s="286"/>
      <c r="H218" s="149"/>
      <c r="I218" s="259"/>
      <c r="J218" s="259">
        <v>20537.71</v>
      </c>
      <c r="K218" s="291">
        <v>1276.8499999999999</v>
      </c>
      <c r="L218" s="286"/>
      <c r="M218" s="350"/>
    </row>
    <row r="219" spans="1:13" ht="25.5">
      <c r="A219" s="284"/>
      <c r="B219" s="286" t="s">
        <v>2784</v>
      </c>
      <c r="C219" s="259" t="s">
        <v>2793</v>
      </c>
      <c r="D219" s="259"/>
      <c r="E219" s="286"/>
      <c r="F219" s="286"/>
      <c r="G219" s="286"/>
      <c r="H219" s="149"/>
      <c r="I219" s="259"/>
      <c r="J219" s="259">
        <v>28546.13</v>
      </c>
      <c r="K219" s="291">
        <v>0</v>
      </c>
      <c r="L219" s="286"/>
      <c r="M219" s="350"/>
    </row>
    <row r="220" spans="1:13" ht="38.25">
      <c r="A220" s="284"/>
      <c r="B220" s="286" t="s">
        <v>2784</v>
      </c>
      <c r="C220" s="259" t="s">
        <v>2794</v>
      </c>
      <c r="D220" s="259"/>
      <c r="E220" s="286"/>
      <c r="F220" s="286"/>
      <c r="G220" s="286"/>
      <c r="H220" s="149"/>
      <c r="I220" s="259"/>
      <c r="J220" s="259">
        <v>55064.88</v>
      </c>
      <c r="K220" s="291">
        <v>0</v>
      </c>
      <c r="L220" s="286"/>
      <c r="M220" s="350"/>
    </row>
    <row r="221" spans="1:13" ht="38.25">
      <c r="A221" s="284"/>
      <c r="B221" s="286" t="s">
        <v>2784</v>
      </c>
      <c r="C221" s="259" t="s">
        <v>2795</v>
      </c>
      <c r="D221" s="259"/>
      <c r="E221" s="286"/>
      <c r="F221" s="286"/>
      <c r="G221" s="286"/>
      <c r="H221" s="149"/>
      <c r="I221" s="259"/>
      <c r="J221" s="259">
        <v>55000</v>
      </c>
      <c r="K221" s="291">
        <v>0</v>
      </c>
      <c r="L221" s="286"/>
      <c r="M221" s="350"/>
    </row>
    <row r="222" spans="1:13" ht="25.5">
      <c r="A222" s="284"/>
      <c r="B222" s="286" t="s">
        <v>2784</v>
      </c>
      <c r="C222" s="259" t="s">
        <v>2796</v>
      </c>
      <c r="D222" s="259"/>
      <c r="E222" s="286"/>
      <c r="F222" s="286"/>
      <c r="G222" s="286"/>
      <c r="H222" s="149"/>
      <c r="I222" s="259"/>
      <c r="J222" s="259">
        <v>22375</v>
      </c>
      <c r="K222" s="291">
        <v>0</v>
      </c>
      <c r="L222" s="286"/>
      <c r="M222" s="350"/>
    </row>
    <row r="223" spans="1:13" ht="51">
      <c r="A223" s="284"/>
      <c r="B223" s="286" t="s">
        <v>2784</v>
      </c>
      <c r="C223" s="259" t="s">
        <v>2797</v>
      </c>
      <c r="D223" s="259"/>
      <c r="E223" s="286"/>
      <c r="F223" s="286"/>
      <c r="G223" s="286"/>
      <c r="H223" s="149"/>
      <c r="I223" s="259" t="s">
        <v>2798</v>
      </c>
      <c r="J223" s="259">
        <v>19406.2</v>
      </c>
      <c r="K223" s="291">
        <v>0</v>
      </c>
      <c r="L223" s="286"/>
      <c r="M223" s="350" t="s">
        <v>2416</v>
      </c>
    </row>
    <row r="224" spans="1:13" ht="25.5">
      <c r="A224" s="284"/>
      <c r="B224" s="286" t="s">
        <v>2784</v>
      </c>
      <c r="C224" s="259" t="s">
        <v>2799</v>
      </c>
      <c r="D224" s="259"/>
      <c r="E224" s="286"/>
      <c r="F224" s="286"/>
      <c r="G224" s="286"/>
      <c r="H224" s="149"/>
      <c r="I224" s="259"/>
      <c r="J224" s="259">
        <v>7000</v>
      </c>
      <c r="K224" s="291">
        <v>0</v>
      </c>
      <c r="L224" s="286"/>
      <c r="M224" s="350" t="s">
        <v>2800</v>
      </c>
    </row>
    <row r="225" spans="1:13" ht="25.5">
      <c r="A225" s="284"/>
      <c r="B225" s="286" t="s">
        <v>2784</v>
      </c>
      <c r="C225" s="259" t="s">
        <v>2801</v>
      </c>
      <c r="D225" s="259"/>
      <c r="E225" s="286"/>
      <c r="F225" s="286"/>
      <c r="G225" s="286"/>
      <c r="H225" s="149"/>
      <c r="I225" s="259"/>
      <c r="J225" s="259">
        <v>4971</v>
      </c>
      <c r="K225" s="291">
        <v>0</v>
      </c>
      <c r="L225" s="286"/>
      <c r="M225" s="350" t="s">
        <v>2800</v>
      </c>
    </row>
    <row r="226" spans="1:13" ht="25.5">
      <c r="A226" s="284"/>
      <c r="B226" s="286" t="s">
        <v>2784</v>
      </c>
      <c r="C226" s="259" t="s">
        <v>2802</v>
      </c>
      <c r="D226" s="259"/>
      <c r="E226" s="286"/>
      <c r="F226" s="286"/>
      <c r="G226" s="286"/>
      <c r="H226" s="149"/>
      <c r="I226" s="259"/>
      <c r="J226" s="259">
        <v>1025.3699999999999</v>
      </c>
      <c r="K226" s="291">
        <v>0</v>
      </c>
      <c r="L226" s="286"/>
      <c r="M226" s="350" t="s">
        <v>2800</v>
      </c>
    </row>
    <row r="227" spans="1:13" ht="25.5">
      <c r="A227" s="284"/>
      <c r="B227" s="286" t="s">
        <v>2784</v>
      </c>
      <c r="C227" s="259" t="s">
        <v>2801</v>
      </c>
      <c r="D227" s="259"/>
      <c r="E227" s="286"/>
      <c r="F227" s="286"/>
      <c r="G227" s="286"/>
      <c r="H227" s="149"/>
      <c r="I227" s="259"/>
      <c r="J227" s="259">
        <v>7000</v>
      </c>
      <c r="K227" s="291">
        <v>0</v>
      </c>
      <c r="L227" s="286"/>
      <c r="M227" s="350" t="s">
        <v>2800</v>
      </c>
    </row>
    <row r="228" spans="1:13" ht="25.5">
      <c r="A228" s="284"/>
      <c r="B228" s="286" t="s">
        <v>2784</v>
      </c>
      <c r="C228" s="259" t="s">
        <v>2803</v>
      </c>
      <c r="D228" s="259"/>
      <c r="E228" s="286"/>
      <c r="F228" s="286"/>
      <c r="G228" s="286"/>
      <c r="H228" s="149"/>
      <c r="I228" s="259"/>
      <c r="J228" s="259">
        <v>1429.33</v>
      </c>
      <c r="K228" s="291">
        <v>0</v>
      </c>
      <c r="L228" s="286"/>
      <c r="M228" s="350" t="s">
        <v>2800</v>
      </c>
    </row>
    <row r="229" spans="1:13" ht="25.5">
      <c r="A229" s="284"/>
      <c r="B229" s="286" t="s">
        <v>2784</v>
      </c>
      <c r="C229" s="259" t="s">
        <v>2804</v>
      </c>
      <c r="D229" s="259"/>
      <c r="E229" s="286"/>
      <c r="F229" s="286"/>
      <c r="G229" s="286"/>
      <c r="H229" s="149"/>
      <c r="I229" s="259"/>
      <c r="J229" s="259">
        <v>1429.33</v>
      </c>
      <c r="K229" s="291">
        <v>0</v>
      </c>
      <c r="L229" s="286"/>
      <c r="M229" s="350" t="s">
        <v>2800</v>
      </c>
    </row>
    <row r="230" spans="1:13" ht="25.5">
      <c r="A230" s="284"/>
      <c r="B230" s="286" t="s">
        <v>2784</v>
      </c>
      <c r="C230" s="259" t="s">
        <v>2805</v>
      </c>
      <c r="D230" s="259"/>
      <c r="E230" s="286"/>
      <c r="F230" s="286"/>
      <c r="G230" s="286"/>
      <c r="H230" s="149"/>
      <c r="I230" s="259"/>
      <c r="J230" s="259">
        <v>1429.33</v>
      </c>
      <c r="K230" s="291">
        <v>0</v>
      </c>
      <c r="L230" s="286"/>
      <c r="M230" s="350" t="s">
        <v>2800</v>
      </c>
    </row>
    <row r="231" spans="1:13" ht="25.5">
      <c r="A231" s="284"/>
      <c r="B231" s="286" t="s">
        <v>2784</v>
      </c>
      <c r="C231" s="259" t="s">
        <v>2806</v>
      </c>
      <c r="D231" s="259"/>
      <c r="E231" s="286"/>
      <c r="F231" s="286"/>
      <c r="G231" s="286"/>
      <c r="H231" s="149"/>
      <c r="I231" s="259"/>
      <c r="J231" s="259">
        <v>1140.48</v>
      </c>
      <c r="K231" s="291">
        <v>0</v>
      </c>
      <c r="L231" s="286"/>
      <c r="M231" s="350" t="s">
        <v>2800</v>
      </c>
    </row>
    <row r="232" spans="1:13" ht="25.5">
      <c r="A232" s="284"/>
      <c r="B232" s="286" t="s">
        <v>2784</v>
      </c>
      <c r="C232" s="259" t="s">
        <v>2807</v>
      </c>
      <c r="D232" s="259"/>
      <c r="E232" s="286"/>
      <c r="F232" s="286"/>
      <c r="G232" s="286"/>
      <c r="H232" s="149"/>
      <c r="I232" s="259"/>
      <c r="J232" s="259">
        <v>3500</v>
      </c>
      <c r="K232" s="291">
        <v>0</v>
      </c>
      <c r="L232" s="286"/>
      <c r="M232" s="350" t="s">
        <v>2800</v>
      </c>
    </row>
    <row r="233" spans="1:13" ht="25.5">
      <c r="A233" s="284"/>
      <c r="B233" s="286" t="s">
        <v>2784</v>
      </c>
      <c r="C233" s="259" t="s">
        <v>2808</v>
      </c>
      <c r="D233" s="259"/>
      <c r="E233" s="286"/>
      <c r="F233" s="286"/>
      <c r="G233" s="286"/>
      <c r="H233" s="149"/>
      <c r="I233" s="259"/>
      <c r="J233" s="259">
        <v>23598.26</v>
      </c>
      <c r="K233" s="291">
        <v>0</v>
      </c>
      <c r="L233" s="286"/>
      <c r="M233" s="350" t="s">
        <v>2800</v>
      </c>
    </row>
    <row r="234" spans="1:13" ht="25.5">
      <c r="A234" s="284"/>
      <c r="B234" s="286" t="s">
        <v>2784</v>
      </c>
      <c r="C234" s="259" t="s">
        <v>2687</v>
      </c>
      <c r="D234" s="259"/>
      <c r="E234" s="286"/>
      <c r="F234" s="286"/>
      <c r="G234" s="286"/>
      <c r="H234" s="149"/>
      <c r="I234" s="259"/>
      <c r="J234" s="259"/>
      <c r="K234" s="291"/>
      <c r="L234" s="286"/>
      <c r="M234" s="350" t="s">
        <v>2800</v>
      </c>
    </row>
    <row r="235" spans="1:13" ht="25.5">
      <c r="A235" s="284"/>
      <c r="B235" s="286" t="s">
        <v>2784</v>
      </c>
      <c r="C235" s="259" t="s">
        <v>2687</v>
      </c>
      <c r="D235" s="259"/>
      <c r="E235" s="286"/>
      <c r="F235" s="286"/>
      <c r="G235" s="286"/>
      <c r="H235" s="149"/>
      <c r="I235" s="259"/>
      <c r="J235" s="259"/>
      <c r="K235" s="291"/>
      <c r="L235" s="286"/>
      <c r="M235" s="350" t="s">
        <v>2800</v>
      </c>
    </row>
    <row r="236" spans="1:13">
      <c r="A236" s="284"/>
      <c r="B236" s="286" t="s">
        <v>2784</v>
      </c>
      <c r="C236" s="259" t="s">
        <v>2809</v>
      </c>
      <c r="D236" s="259"/>
      <c r="E236" s="286"/>
      <c r="F236" s="286"/>
      <c r="G236" s="286"/>
      <c r="H236" s="149"/>
      <c r="I236" s="259"/>
      <c r="J236" s="259"/>
      <c r="K236" s="291"/>
      <c r="L236" s="286"/>
      <c r="M236" s="350" t="s">
        <v>2800</v>
      </c>
    </row>
    <row r="237" spans="1:13" ht="25.5">
      <c r="A237" s="284"/>
      <c r="B237" s="286" t="s">
        <v>2784</v>
      </c>
      <c r="C237" s="259" t="s">
        <v>2810</v>
      </c>
      <c r="D237" s="259"/>
      <c r="E237" s="286"/>
      <c r="F237" s="286"/>
      <c r="G237" s="286"/>
      <c r="H237" s="149"/>
      <c r="I237" s="259"/>
      <c r="J237" s="259"/>
      <c r="K237" s="291"/>
      <c r="L237" s="286"/>
      <c r="M237" s="350" t="s">
        <v>2800</v>
      </c>
    </row>
    <row r="238" spans="1:13" ht="25.5">
      <c r="A238" s="284"/>
      <c r="B238" s="286" t="s">
        <v>2784</v>
      </c>
      <c r="C238" s="259" t="s">
        <v>2458</v>
      </c>
      <c r="D238" s="259" t="s">
        <v>2789</v>
      </c>
      <c r="E238" s="286"/>
      <c r="F238" s="286"/>
      <c r="G238" s="286"/>
      <c r="H238" s="149"/>
      <c r="I238" s="259" t="s">
        <v>2811</v>
      </c>
      <c r="J238" s="286">
        <v>10102.4</v>
      </c>
      <c r="K238" s="288">
        <v>6993.87</v>
      </c>
      <c r="L238" s="286"/>
      <c r="M238" s="350"/>
    </row>
    <row r="239" spans="1:13" ht="38.25">
      <c r="A239" s="284">
        <v>72</v>
      </c>
      <c r="B239" s="286" t="s">
        <v>2784</v>
      </c>
      <c r="C239" s="259" t="s">
        <v>2421</v>
      </c>
      <c r="D239" s="259"/>
      <c r="E239" s="286"/>
      <c r="F239" s="286"/>
      <c r="G239" s="286"/>
      <c r="H239" s="149"/>
      <c r="I239" s="259" t="s">
        <v>2812</v>
      </c>
      <c r="J239" s="259"/>
      <c r="K239" s="291"/>
      <c r="L239" s="286"/>
      <c r="M239" s="350" t="s">
        <v>2416</v>
      </c>
    </row>
    <row r="240" spans="1:13">
      <c r="A240" s="284"/>
      <c r="B240" s="286" t="s">
        <v>2784</v>
      </c>
      <c r="C240" s="259" t="s">
        <v>2650</v>
      </c>
      <c r="D240" s="259"/>
      <c r="E240" s="286"/>
      <c r="F240" s="286"/>
      <c r="G240" s="286"/>
      <c r="H240" s="149"/>
      <c r="I240" s="259" t="s">
        <v>2770</v>
      </c>
      <c r="J240" s="259"/>
      <c r="K240" s="291"/>
      <c r="L240" s="286"/>
      <c r="M240" s="350" t="s">
        <v>2416</v>
      </c>
    </row>
    <row r="241" spans="1:13" ht="25.5">
      <c r="A241" s="284">
        <v>73</v>
      </c>
      <c r="B241" s="286" t="s">
        <v>2784</v>
      </c>
      <c r="C241" s="259" t="s">
        <v>2813</v>
      </c>
      <c r="D241" s="259"/>
      <c r="E241" s="286"/>
      <c r="F241" s="286"/>
      <c r="G241" s="286"/>
      <c r="H241" s="149"/>
      <c r="I241" s="259" t="s">
        <v>2814</v>
      </c>
      <c r="J241" s="259"/>
      <c r="K241" s="291"/>
      <c r="L241" s="286"/>
      <c r="M241" s="350" t="s">
        <v>2416</v>
      </c>
    </row>
    <row r="242" spans="1:13">
      <c r="A242" s="284"/>
      <c r="B242" s="286" t="s">
        <v>2784</v>
      </c>
      <c r="C242" s="292" t="s">
        <v>2463</v>
      </c>
      <c r="D242" s="292"/>
      <c r="E242" s="295"/>
      <c r="F242" s="295"/>
      <c r="G242" s="295"/>
      <c r="H242" s="149"/>
      <c r="I242" s="259" t="s">
        <v>2815</v>
      </c>
      <c r="J242" s="259"/>
      <c r="K242" s="291"/>
      <c r="L242" s="286"/>
      <c r="M242" s="350" t="s">
        <v>2416</v>
      </c>
    </row>
    <row r="243" spans="1:13" ht="38.25">
      <c r="A243" s="284"/>
      <c r="B243" s="286" t="s">
        <v>2816</v>
      </c>
      <c r="C243" s="259" t="s">
        <v>2817</v>
      </c>
      <c r="D243" s="259">
        <v>1982</v>
      </c>
      <c r="E243" s="286"/>
      <c r="F243" s="286"/>
      <c r="G243" s="286"/>
      <c r="H243" s="149"/>
      <c r="I243" s="259"/>
      <c r="J243" s="260">
        <v>1284511</v>
      </c>
      <c r="K243" s="260">
        <v>1284511</v>
      </c>
      <c r="L243" s="286"/>
      <c r="M243" s="350"/>
    </row>
    <row r="244" spans="1:13" ht="51">
      <c r="A244" s="315"/>
      <c r="B244" s="286" t="s">
        <v>2818</v>
      </c>
      <c r="C244" s="286" t="s">
        <v>2819</v>
      </c>
      <c r="D244" s="286">
        <v>1999</v>
      </c>
      <c r="E244" s="286"/>
      <c r="F244" s="286"/>
      <c r="G244" s="286"/>
      <c r="H244" s="286">
        <v>232.8</v>
      </c>
      <c r="I244" s="259" t="s">
        <v>2820</v>
      </c>
      <c r="J244" s="259">
        <v>0</v>
      </c>
      <c r="K244" s="291"/>
      <c r="L244" s="286" t="s">
        <v>2821</v>
      </c>
      <c r="M244" s="350" t="s">
        <v>2822</v>
      </c>
    </row>
    <row r="245" spans="1:13" ht="25.5">
      <c r="A245" s="284"/>
      <c r="B245" s="286" t="s">
        <v>2818</v>
      </c>
      <c r="C245" s="294" t="s">
        <v>2823</v>
      </c>
      <c r="D245" s="294"/>
      <c r="E245" s="301"/>
      <c r="F245" s="286"/>
      <c r="G245" s="286"/>
      <c r="H245" s="149"/>
      <c r="I245" s="259"/>
      <c r="J245" s="259">
        <v>54672</v>
      </c>
      <c r="K245" s="291">
        <v>0</v>
      </c>
      <c r="L245" s="286"/>
      <c r="M245" s="350" t="s">
        <v>2800</v>
      </c>
    </row>
    <row r="246" spans="1:13" ht="25.5">
      <c r="A246" s="284"/>
      <c r="B246" s="286" t="s">
        <v>2818</v>
      </c>
      <c r="C246" s="259" t="s">
        <v>2824</v>
      </c>
      <c r="D246" s="259"/>
      <c r="E246" s="286"/>
      <c r="F246" s="286"/>
      <c r="G246" s="286"/>
      <c r="H246" s="149"/>
      <c r="I246" s="259"/>
      <c r="J246" s="259">
        <v>1140.48</v>
      </c>
      <c r="K246" s="291">
        <v>0</v>
      </c>
      <c r="L246" s="286"/>
      <c r="M246" s="350" t="s">
        <v>2416</v>
      </c>
    </row>
    <row r="247" spans="1:13" ht="25.5">
      <c r="A247" s="284">
        <v>77</v>
      </c>
      <c r="B247" s="286" t="s">
        <v>2818</v>
      </c>
      <c r="C247" s="259" t="s">
        <v>2419</v>
      </c>
      <c r="D247" s="259"/>
      <c r="E247" s="286"/>
      <c r="F247" s="286"/>
      <c r="G247" s="286"/>
      <c r="H247" s="149"/>
      <c r="I247" s="259" t="s">
        <v>2825</v>
      </c>
      <c r="J247" s="259"/>
      <c r="K247" s="291"/>
      <c r="L247" s="286"/>
      <c r="M247" s="350" t="s">
        <v>2416</v>
      </c>
    </row>
    <row r="248" spans="1:13" ht="25.5">
      <c r="A248" s="284">
        <v>78</v>
      </c>
      <c r="B248" s="286" t="s">
        <v>2818</v>
      </c>
      <c r="C248" s="259" t="s">
        <v>2421</v>
      </c>
      <c r="D248" s="259"/>
      <c r="E248" s="286"/>
      <c r="F248" s="286"/>
      <c r="G248" s="286"/>
      <c r="H248" s="149"/>
      <c r="I248" s="259" t="s">
        <v>2826</v>
      </c>
      <c r="J248" s="259"/>
      <c r="K248" s="291"/>
      <c r="L248" s="286"/>
      <c r="M248" s="350" t="s">
        <v>2416</v>
      </c>
    </row>
    <row r="249" spans="1:13" ht="25.5">
      <c r="A249" s="284">
        <v>79</v>
      </c>
      <c r="B249" s="286" t="s">
        <v>2818</v>
      </c>
      <c r="C249" s="259" t="s">
        <v>2465</v>
      </c>
      <c r="D249" s="259"/>
      <c r="E249" s="286"/>
      <c r="F249" s="286"/>
      <c r="G249" s="286"/>
      <c r="H249" s="149"/>
      <c r="I249" s="259" t="s">
        <v>2827</v>
      </c>
      <c r="J249" s="259"/>
      <c r="K249" s="291"/>
      <c r="L249" s="286"/>
      <c r="M249" s="350" t="s">
        <v>2416</v>
      </c>
    </row>
    <row r="250" spans="1:13" ht="25.5">
      <c r="A250" s="284"/>
      <c r="B250" s="286" t="s">
        <v>2818</v>
      </c>
      <c r="C250" s="259" t="s">
        <v>2828</v>
      </c>
      <c r="D250" s="259"/>
      <c r="E250" s="286"/>
      <c r="F250" s="286"/>
      <c r="G250" s="286"/>
      <c r="H250" s="149"/>
      <c r="I250" s="259" t="s">
        <v>2829</v>
      </c>
      <c r="J250" s="259"/>
      <c r="K250" s="291"/>
      <c r="L250" s="286"/>
      <c r="M250" s="350" t="s">
        <v>2416</v>
      </c>
    </row>
    <row r="251" spans="1:13" ht="25.5">
      <c r="A251" s="284">
        <v>80</v>
      </c>
      <c r="B251" s="286" t="s">
        <v>2818</v>
      </c>
      <c r="C251" s="259" t="s">
        <v>2830</v>
      </c>
      <c r="D251" s="259"/>
      <c r="E251" s="286"/>
      <c r="F251" s="286"/>
      <c r="G251" s="286"/>
      <c r="H251" s="286">
        <v>31.26</v>
      </c>
      <c r="I251" s="259" t="s">
        <v>2831</v>
      </c>
      <c r="J251" s="259">
        <v>23240.94</v>
      </c>
      <c r="K251" s="291">
        <v>0</v>
      </c>
      <c r="L251" s="286"/>
      <c r="M251" s="350" t="s">
        <v>2800</v>
      </c>
    </row>
    <row r="252" spans="1:13" ht="25.5">
      <c r="A252" s="284"/>
      <c r="B252" s="286" t="s">
        <v>2818</v>
      </c>
      <c r="C252" s="292" t="s">
        <v>2832</v>
      </c>
      <c r="D252" s="259"/>
      <c r="E252" s="286"/>
      <c r="F252" s="286"/>
      <c r="G252" s="286"/>
      <c r="H252" s="149"/>
      <c r="I252" s="259" t="s">
        <v>2833</v>
      </c>
      <c r="J252" s="259"/>
      <c r="K252" s="291"/>
      <c r="L252" s="286"/>
      <c r="M252" s="350" t="s">
        <v>2416</v>
      </c>
    </row>
    <row r="253" spans="1:13" ht="51">
      <c r="A253" s="284">
        <v>81</v>
      </c>
      <c r="B253" s="286" t="s">
        <v>2834</v>
      </c>
      <c r="C253" s="286" t="s">
        <v>2835</v>
      </c>
      <c r="D253" s="286"/>
      <c r="E253" s="286"/>
      <c r="F253" s="286"/>
      <c r="G253" s="286"/>
      <c r="H253" s="286">
        <v>11.1</v>
      </c>
      <c r="I253" s="259" t="s">
        <v>2836</v>
      </c>
      <c r="J253" s="259">
        <v>28351.01</v>
      </c>
      <c r="K253" s="291">
        <v>8930.86</v>
      </c>
      <c r="L253" s="286" t="s">
        <v>2837</v>
      </c>
      <c r="M253" s="350" t="s">
        <v>2838</v>
      </c>
    </row>
    <row r="254" spans="1:13" ht="25.5">
      <c r="A254" s="323"/>
      <c r="B254" s="286" t="s">
        <v>2834</v>
      </c>
      <c r="C254" s="259" t="s">
        <v>2839</v>
      </c>
      <c r="D254" s="259"/>
      <c r="E254" s="295"/>
      <c r="F254" s="295"/>
      <c r="G254" s="286"/>
      <c r="H254" s="149"/>
      <c r="I254" s="259"/>
      <c r="J254" s="259">
        <v>2900</v>
      </c>
      <c r="K254" s="291">
        <v>0</v>
      </c>
      <c r="L254" s="286"/>
      <c r="M254" s="350" t="s">
        <v>2800</v>
      </c>
    </row>
    <row r="255" spans="1:13" ht="51">
      <c r="A255" s="310">
        <v>82</v>
      </c>
      <c r="B255" s="286" t="s">
        <v>2840</v>
      </c>
      <c r="C255" s="286" t="s">
        <v>2841</v>
      </c>
      <c r="D255" s="286"/>
      <c r="E255" s="301"/>
      <c r="F255" s="301"/>
      <c r="G255" s="286"/>
      <c r="H255" s="149">
        <v>48.5</v>
      </c>
      <c r="I255" s="259" t="s">
        <v>2842</v>
      </c>
      <c r="J255" s="260">
        <v>0</v>
      </c>
      <c r="K255" s="289">
        <v>0</v>
      </c>
      <c r="L255" s="286" t="s">
        <v>2843</v>
      </c>
      <c r="M255" s="350" t="s">
        <v>2844</v>
      </c>
    </row>
    <row r="256" spans="1:13" ht="25.5">
      <c r="A256" s="284">
        <v>83</v>
      </c>
      <c r="B256" s="286" t="s">
        <v>2840</v>
      </c>
      <c r="C256" s="259" t="s">
        <v>2419</v>
      </c>
      <c r="D256" s="259"/>
      <c r="E256" s="286"/>
      <c r="F256" s="286"/>
      <c r="G256" s="286"/>
      <c r="H256" s="149"/>
      <c r="I256" s="259" t="s">
        <v>2845</v>
      </c>
      <c r="J256" s="259"/>
      <c r="K256" s="291"/>
      <c r="L256" s="286" t="s">
        <v>2846</v>
      </c>
      <c r="M256" s="350" t="s">
        <v>2416</v>
      </c>
    </row>
    <row r="257" spans="1:13" ht="25.5">
      <c r="A257" s="284">
        <v>84</v>
      </c>
      <c r="B257" s="286" t="s">
        <v>2840</v>
      </c>
      <c r="C257" s="259" t="s">
        <v>2421</v>
      </c>
      <c r="D257" s="259"/>
      <c r="E257" s="286"/>
      <c r="F257" s="286"/>
      <c r="G257" s="286"/>
      <c r="H257" s="149"/>
      <c r="I257" s="259" t="s">
        <v>2847</v>
      </c>
      <c r="J257" s="259"/>
      <c r="K257" s="291"/>
      <c r="L257" s="286" t="s">
        <v>2846</v>
      </c>
      <c r="M257" s="350" t="s">
        <v>2416</v>
      </c>
    </row>
    <row r="258" spans="1:13">
      <c r="A258" s="284">
        <v>85</v>
      </c>
      <c r="B258" s="286" t="s">
        <v>2840</v>
      </c>
      <c r="C258" s="259" t="s">
        <v>2419</v>
      </c>
      <c r="D258" s="259"/>
      <c r="E258" s="286"/>
      <c r="F258" s="286"/>
      <c r="G258" s="286"/>
      <c r="H258" s="149"/>
      <c r="I258" s="259" t="s">
        <v>2848</v>
      </c>
      <c r="J258" s="259"/>
      <c r="K258" s="291"/>
      <c r="L258" s="286" t="s">
        <v>2846</v>
      </c>
      <c r="M258" s="350" t="s">
        <v>2416</v>
      </c>
    </row>
    <row r="259" spans="1:13" ht="25.5">
      <c r="A259" s="284"/>
      <c r="B259" s="286" t="s">
        <v>2840</v>
      </c>
      <c r="C259" s="259" t="s">
        <v>2828</v>
      </c>
      <c r="D259" s="259"/>
      <c r="E259" s="286"/>
      <c r="F259" s="286"/>
      <c r="G259" s="286"/>
      <c r="H259" s="149"/>
      <c r="I259" s="259" t="s">
        <v>2849</v>
      </c>
      <c r="J259" s="259"/>
      <c r="K259" s="291"/>
      <c r="L259" s="286" t="s">
        <v>2846</v>
      </c>
      <c r="M259" s="350" t="s">
        <v>2416</v>
      </c>
    </row>
    <row r="260" spans="1:13" ht="25.5">
      <c r="A260" s="284">
        <v>86</v>
      </c>
      <c r="B260" s="286" t="s">
        <v>2840</v>
      </c>
      <c r="C260" s="259" t="s">
        <v>2465</v>
      </c>
      <c r="D260" s="259"/>
      <c r="E260" s="286"/>
      <c r="F260" s="286"/>
      <c r="G260" s="286"/>
      <c r="H260" s="149"/>
      <c r="I260" s="259" t="s">
        <v>2850</v>
      </c>
      <c r="J260" s="259"/>
      <c r="K260" s="291"/>
      <c r="L260" s="286" t="s">
        <v>2846</v>
      </c>
      <c r="M260" s="350" t="s">
        <v>2416</v>
      </c>
    </row>
    <row r="261" spans="1:13" ht="25.5">
      <c r="A261" s="284">
        <v>87</v>
      </c>
      <c r="B261" s="286" t="s">
        <v>2840</v>
      </c>
      <c r="C261" s="259" t="s">
        <v>2419</v>
      </c>
      <c r="D261" s="259"/>
      <c r="E261" s="286"/>
      <c r="F261" s="286"/>
      <c r="G261" s="286"/>
      <c r="H261" s="149"/>
      <c r="I261" s="259" t="s">
        <v>2851</v>
      </c>
      <c r="J261" s="259"/>
      <c r="K261" s="291"/>
      <c r="L261" s="286" t="s">
        <v>2846</v>
      </c>
      <c r="M261" s="350" t="s">
        <v>2416</v>
      </c>
    </row>
    <row r="262" spans="1:13" ht="25.5">
      <c r="A262" s="284"/>
      <c r="B262" s="286" t="s">
        <v>2840</v>
      </c>
      <c r="C262" s="292" t="s">
        <v>2463</v>
      </c>
      <c r="D262" s="259"/>
      <c r="E262" s="286"/>
      <c r="F262" s="286"/>
      <c r="G262" s="286"/>
      <c r="H262" s="149"/>
      <c r="I262" s="259" t="s">
        <v>2852</v>
      </c>
      <c r="J262" s="259"/>
      <c r="K262" s="291"/>
      <c r="L262" s="286" t="s">
        <v>2846</v>
      </c>
      <c r="M262" s="350" t="s">
        <v>2416</v>
      </c>
    </row>
    <row r="263" spans="1:13" s="283" customFormat="1" ht="63.75">
      <c r="A263" s="284">
        <v>88</v>
      </c>
      <c r="B263" s="349" t="s">
        <v>2853</v>
      </c>
      <c r="C263" s="295" t="s">
        <v>2854</v>
      </c>
      <c r="D263" s="309">
        <v>1971</v>
      </c>
      <c r="E263" s="286"/>
      <c r="F263" s="286"/>
      <c r="G263" s="286"/>
      <c r="H263" s="286">
        <v>630.79999999999995</v>
      </c>
      <c r="I263" s="259" t="s">
        <v>2855</v>
      </c>
      <c r="J263" s="260">
        <v>739960</v>
      </c>
      <c r="K263" s="291">
        <v>405022.44</v>
      </c>
      <c r="L263" s="286" t="s">
        <v>2856</v>
      </c>
      <c r="M263" s="350" t="s">
        <v>2857</v>
      </c>
    </row>
    <row r="264" spans="1:13" ht="25.5">
      <c r="A264" s="284">
        <v>89</v>
      </c>
      <c r="B264" s="286" t="s">
        <v>2858</v>
      </c>
      <c r="C264" s="286" t="s">
        <v>2859</v>
      </c>
      <c r="D264" s="259">
        <v>1971</v>
      </c>
      <c r="E264" s="286"/>
      <c r="F264" s="286"/>
      <c r="G264" s="286"/>
      <c r="H264" s="286">
        <v>461.5</v>
      </c>
      <c r="I264" s="259" t="s">
        <v>2860</v>
      </c>
      <c r="J264" s="259">
        <v>679524.16</v>
      </c>
      <c r="K264" s="291">
        <v>294716.64</v>
      </c>
      <c r="L264" s="286" t="s">
        <v>2861</v>
      </c>
      <c r="M264" s="350" t="s">
        <v>2862</v>
      </c>
    </row>
    <row r="265" spans="1:13" ht="38.25">
      <c r="A265" s="284">
        <v>90</v>
      </c>
      <c r="B265" s="286" t="s">
        <v>2858</v>
      </c>
      <c r="C265" s="286" t="s">
        <v>2863</v>
      </c>
      <c r="D265" s="259">
        <v>1971</v>
      </c>
      <c r="E265" s="286"/>
      <c r="F265" s="286"/>
      <c r="G265" s="286"/>
      <c r="H265" s="286">
        <v>731.5</v>
      </c>
      <c r="I265" s="259" t="s">
        <v>2864</v>
      </c>
      <c r="J265" s="259">
        <v>892238</v>
      </c>
      <c r="K265" s="291">
        <v>600372.47999999998</v>
      </c>
      <c r="L265" s="286" t="s">
        <v>2865</v>
      </c>
      <c r="M265" s="350" t="s">
        <v>2866</v>
      </c>
    </row>
    <row r="266" spans="1:13" ht="25.5">
      <c r="A266" s="284">
        <v>91</v>
      </c>
      <c r="B266" s="286" t="s">
        <v>2858</v>
      </c>
      <c r="C266" s="286" t="s">
        <v>2867</v>
      </c>
      <c r="D266" s="259">
        <v>1977</v>
      </c>
      <c r="E266" s="286"/>
      <c r="F266" s="286"/>
      <c r="G266" s="286"/>
      <c r="H266" s="286">
        <v>428.3</v>
      </c>
      <c r="I266" s="259" t="s">
        <v>2868</v>
      </c>
      <c r="J266" s="259">
        <v>1440462</v>
      </c>
      <c r="K266" s="291">
        <v>925407.67</v>
      </c>
      <c r="L266" s="286" t="s">
        <v>2869</v>
      </c>
      <c r="M266" s="350" t="s">
        <v>2870</v>
      </c>
    </row>
    <row r="267" spans="1:13" ht="25.5">
      <c r="A267" s="284">
        <v>92</v>
      </c>
      <c r="B267" s="286" t="s">
        <v>2858</v>
      </c>
      <c r="C267" s="286" t="s">
        <v>2871</v>
      </c>
      <c r="D267" s="259">
        <v>1969</v>
      </c>
      <c r="E267" s="286"/>
      <c r="F267" s="286"/>
      <c r="G267" s="286"/>
      <c r="H267" s="286">
        <v>22.3</v>
      </c>
      <c r="I267" s="259" t="s">
        <v>2872</v>
      </c>
      <c r="J267" s="259">
        <v>44361</v>
      </c>
      <c r="K267" s="291">
        <v>25321.37</v>
      </c>
      <c r="L267" s="286" t="s">
        <v>2873</v>
      </c>
      <c r="M267" s="350" t="s">
        <v>2874</v>
      </c>
    </row>
    <row r="268" spans="1:13" ht="25.5">
      <c r="A268" s="284">
        <v>93</v>
      </c>
      <c r="B268" s="286" t="s">
        <v>2858</v>
      </c>
      <c r="C268" s="286" t="s">
        <v>2875</v>
      </c>
      <c r="D268" s="259">
        <v>1978</v>
      </c>
      <c r="E268" s="286"/>
      <c r="F268" s="286"/>
      <c r="G268" s="286"/>
      <c r="H268" s="286">
        <v>113.6</v>
      </c>
      <c r="I268" s="259" t="s">
        <v>2876</v>
      </c>
      <c r="J268" s="286">
        <v>254440.79</v>
      </c>
      <c r="K268" s="288">
        <v>113984.07</v>
      </c>
      <c r="L268" s="286" t="s">
        <v>2877</v>
      </c>
      <c r="M268" s="350" t="s">
        <v>2878</v>
      </c>
    </row>
    <row r="269" spans="1:13" ht="25.5">
      <c r="A269" s="323">
        <v>94</v>
      </c>
      <c r="B269" s="286" t="s">
        <v>2858</v>
      </c>
      <c r="C269" s="286" t="s">
        <v>2879</v>
      </c>
      <c r="D269" s="286">
        <v>1978</v>
      </c>
      <c r="E269" s="295"/>
      <c r="F269" s="286"/>
      <c r="G269" s="286"/>
      <c r="H269" s="286">
        <v>450.4</v>
      </c>
      <c r="I269" s="259" t="s">
        <v>2880</v>
      </c>
      <c r="J269" s="286">
        <v>612848.31999999995</v>
      </c>
      <c r="K269" s="288">
        <v>256285.47</v>
      </c>
      <c r="L269" s="286" t="s">
        <v>2881</v>
      </c>
      <c r="M269" s="350" t="s">
        <v>2882</v>
      </c>
    </row>
    <row r="270" spans="1:13" ht="38.25">
      <c r="A270" s="284">
        <v>95</v>
      </c>
      <c r="B270" s="286" t="s">
        <v>2858</v>
      </c>
      <c r="C270" s="286" t="s">
        <v>2883</v>
      </c>
      <c r="D270" s="259"/>
      <c r="E270" s="286"/>
      <c r="F270" s="286"/>
      <c r="G270" s="286"/>
      <c r="H270" s="286">
        <v>8.3000000000000007</v>
      </c>
      <c r="I270" s="259" t="s">
        <v>2884</v>
      </c>
      <c r="J270" s="287">
        <v>1111141</v>
      </c>
      <c r="K270" s="288">
        <v>875949.7</v>
      </c>
      <c r="L270" s="286"/>
      <c r="M270" s="350" t="s">
        <v>2416</v>
      </c>
    </row>
    <row r="271" spans="1:13" ht="51.75">
      <c r="A271" s="284"/>
      <c r="B271" s="829" t="s">
        <v>2885</v>
      </c>
      <c r="C271" s="376" t="s">
        <v>2886</v>
      </c>
      <c r="D271" s="259">
        <v>2008</v>
      </c>
      <c r="E271" s="286"/>
      <c r="F271" s="286"/>
      <c r="G271" s="286"/>
      <c r="H271" s="286"/>
      <c r="I271" s="259"/>
      <c r="J271" s="287">
        <v>27396660.699999999</v>
      </c>
      <c r="K271" s="287">
        <v>27396660.699999999</v>
      </c>
      <c r="L271" s="286"/>
      <c r="M271" s="4057" t="s">
        <v>2887</v>
      </c>
    </row>
    <row r="272" spans="1:13" ht="27.75" customHeight="1">
      <c r="A272" s="310"/>
      <c r="B272" s="829"/>
      <c r="C272" s="259" t="s">
        <v>2888</v>
      </c>
      <c r="D272" s="259"/>
      <c r="E272" s="286"/>
      <c r="F272" s="286" t="s">
        <v>2889</v>
      </c>
      <c r="G272" s="286"/>
      <c r="H272" s="286"/>
      <c r="I272" s="259"/>
      <c r="J272" s="260">
        <v>9362000</v>
      </c>
      <c r="K272" s="287"/>
      <c r="L272" s="286"/>
      <c r="M272" s="4058"/>
    </row>
    <row r="273" spans="1:13" ht="26.25" customHeight="1">
      <c r="A273" s="310"/>
      <c r="B273" s="829"/>
      <c r="C273" s="259" t="s">
        <v>2890</v>
      </c>
      <c r="D273" s="259"/>
      <c r="E273" s="286"/>
      <c r="F273" s="286" t="s">
        <v>2891</v>
      </c>
      <c r="G273" s="286"/>
      <c r="H273" s="286"/>
      <c r="I273" s="259"/>
      <c r="J273" s="260">
        <v>333100</v>
      </c>
      <c r="K273" s="287"/>
      <c r="L273" s="286"/>
      <c r="M273" s="4058"/>
    </row>
    <row r="274" spans="1:13" ht="40.5" customHeight="1">
      <c r="A274" s="310"/>
      <c r="B274" s="829"/>
      <c r="C274" s="259" t="s">
        <v>2892</v>
      </c>
      <c r="D274" s="259"/>
      <c r="E274" s="286"/>
      <c r="F274" s="286" t="s">
        <v>2893</v>
      </c>
      <c r="G274" s="286"/>
      <c r="H274" s="286"/>
      <c r="I274" s="259"/>
      <c r="J274" s="260">
        <v>25400</v>
      </c>
      <c r="K274" s="287"/>
      <c r="L274" s="286"/>
      <c r="M274" s="4058"/>
    </row>
    <row r="275" spans="1:13" ht="16.5" customHeight="1">
      <c r="A275" s="310"/>
      <c r="B275" s="829"/>
      <c r="C275" s="259" t="s">
        <v>2894</v>
      </c>
      <c r="D275" s="259"/>
      <c r="E275" s="286"/>
      <c r="F275" s="286" t="s">
        <v>2893</v>
      </c>
      <c r="G275" s="286"/>
      <c r="H275" s="286"/>
      <c r="I275" s="259"/>
      <c r="J275" s="260">
        <v>5400</v>
      </c>
      <c r="K275" s="287"/>
      <c r="L275" s="286"/>
      <c r="M275" s="4058"/>
    </row>
    <row r="276" spans="1:13" ht="12.75" customHeight="1">
      <c r="A276" s="310"/>
      <c r="B276" s="829"/>
      <c r="C276" s="259" t="s">
        <v>2895</v>
      </c>
      <c r="D276" s="259"/>
      <c r="E276" s="286"/>
      <c r="F276" s="286" t="s">
        <v>2891</v>
      </c>
      <c r="G276" s="286"/>
      <c r="H276" s="286"/>
      <c r="I276" s="259"/>
      <c r="J276" s="260">
        <v>5900</v>
      </c>
      <c r="K276" s="287"/>
      <c r="L276" s="286"/>
      <c r="M276" s="4058"/>
    </row>
    <row r="277" spans="1:13" ht="24.75" customHeight="1">
      <c r="A277" s="310"/>
      <c r="B277" s="829"/>
      <c r="C277" s="259" t="s">
        <v>2896</v>
      </c>
      <c r="D277" s="259"/>
      <c r="E277" s="286"/>
      <c r="F277" s="286" t="s">
        <v>2891</v>
      </c>
      <c r="G277" s="286"/>
      <c r="H277" s="286"/>
      <c r="I277" s="259"/>
      <c r="J277" s="260">
        <v>15600</v>
      </c>
      <c r="K277" s="287"/>
      <c r="L277" s="286"/>
      <c r="M277" s="4059"/>
    </row>
    <row r="278" spans="1:13" ht="51" customHeight="1">
      <c r="A278" s="310"/>
      <c r="B278" s="829" t="s">
        <v>2885</v>
      </c>
      <c r="C278" s="377" t="s">
        <v>2897</v>
      </c>
      <c r="D278" s="259">
        <v>2008</v>
      </c>
      <c r="E278" s="286"/>
      <c r="F278" s="286"/>
      <c r="G278" s="286"/>
      <c r="H278" s="286"/>
      <c r="I278" s="259"/>
      <c r="J278" s="287">
        <v>18618560.699999999</v>
      </c>
      <c r="K278" s="287">
        <v>18618560.699999999</v>
      </c>
      <c r="L278" s="286"/>
      <c r="M278" s="4057" t="s">
        <v>2887</v>
      </c>
    </row>
    <row r="279" spans="1:13" ht="30" customHeight="1">
      <c r="A279" s="310"/>
      <c r="B279" s="829"/>
      <c r="C279" s="259" t="s">
        <v>2890</v>
      </c>
      <c r="D279" s="259"/>
      <c r="E279" s="286"/>
      <c r="F279" s="286" t="s">
        <v>2891</v>
      </c>
      <c r="G279" s="286"/>
      <c r="H279" s="286"/>
      <c r="I279" s="259"/>
      <c r="J279" s="260">
        <v>333100</v>
      </c>
      <c r="K279" s="287"/>
      <c r="L279" s="286"/>
      <c r="M279" s="4058"/>
    </row>
    <row r="280" spans="1:13" ht="25.5" customHeight="1">
      <c r="A280" s="310"/>
      <c r="B280" s="829"/>
      <c r="C280" s="259" t="s">
        <v>2898</v>
      </c>
      <c r="D280" s="259"/>
      <c r="E280" s="286"/>
      <c r="F280" s="286" t="s">
        <v>2891</v>
      </c>
      <c r="G280" s="286"/>
      <c r="H280" s="286"/>
      <c r="I280" s="259"/>
      <c r="J280" s="260">
        <v>138800</v>
      </c>
      <c r="K280" s="287"/>
      <c r="L280" s="286"/>
      <c r="M280" s="4058"/>
    </row>
    <row r="281" spans="1:13" ht="25.5" customHeight="1">
      <c r="A281" s="310"/>
      <c r="B281" s="829"/>
      <c r="C281" s="259" t="s">
        <v>2899</v>
      </c>
      <c r="D281" s="259"/>
      <c r="E281" s="286"/>
      <c r="F281" s="286" t="s">
        <v>2891</v>
      </c>
      <c r="G281" s="286"/>
      <c r="H281" s="286"/>
      <c r="I281" s="259"/>
      <c r="J281" s="260">
        <v>140100</v>
      </c>
      <c r="K281" s="287"/>
      <c r="L281" s="286"/>
      <c r="M281" s="4058"/>
    </row>
    <row r="282" spans="1:13" ht="17.25" customHeight="1">
      <c r="A282" s="310"/>
      <c r="B282" s="829"/>
      <c r="C282" s="259" t="s">
        <v>2900</v>
      </c>
      <c r="D282" s="259"/>
      <c r="E282" s="286"/>
      <c r="F282" s="286" t="s">
        <v>2901</v>
      </c>
      <c r="G282" s="286"/>
      <c r="H282" s="286"/>
      <c r="I282" s="259"/>
      <c r="J282" s="260">
        <v>63200</v>
      </c>
      <c r="K282" s="287"/>
      <c r="L282" s="286"/>
      <c r="M282" s="4058"/>
    </row>
    <row r="283" spans="1:13" ht="27.75" customHeight="1">
      <c r="A283" s="310"/>
      <c r="B283" s="829"/>
      <c r="C283" s="259" t="s">
        <v>2902</v>
      </c>
      <c r="D283" s="259"/>
      <c r="E283" s="286"/>
      <c r="F283" s="286" t="s">
        <v>2891</v>
      </c>
      <c r="G283" s="286"/>
      <c r="H283" s="286"/>
      <c r="I283" s="259"/>
      <c r="J283" s="260">
        <v>5900</v>
      </c>
      <c r="K283" s="287"/>
      <c r="L283" s="286"/>
      <c r="M283" s="4058"/>
    </row>
    <row r="284" spans="1:13" ht="35.25" customHeight="1">
      <c r="A284" s="310"/>
      <c r="B284" s="829"/>
      <c r="C284" s="259" t="s">
        <v>2892</v>
      </c>
      <c r="D284" s="259"/>
      <c r="E284" s="286"/>
      <c r="F284" s="286" t="s">
        <v>2891</v>
      </c>
      <c r="G284" s="286"/>
      <c r="H284" s="286"/>
      <c r="I284" s="259"/>
      <c r="J284" s="260">
        <v>16900</v>
      </c>
      <c r="K284" s="287"/>
      <c r="L284" s="286"/>
      <c r="M284" s="4058"/>
    </row>
    <row r="285" spans="1:13">
      <c r="A285" s="310"/>
      <c r="B285" s="829"/>
      <c r="C285" s="378" t="s">
        <v>2894</v>
      </c>
      <c r="D285" s="259"/>
      <c r="E285" s="286"/>
      <c r="F285" s="286" t="s">
        <v>2893</v>
      </c>
      <c r="G285" s="286"/>
      <c r="H285" s="286"/>
      <c r="I285" s="259"/>
      <c r="J285" s="260">
        <v>5400</v>
      </c>
      <c r="K285" s="287"/>
      <c r="L285" s="286"/>
      <c r="M285" s="4058"/>
    </row>
    <row r="286" spans="1:13" ht="27" customHeight="1">
      <c r="A286" s="310"/>
      <c r="B286" s="829"/>
      <c r="C286" s="379" t="s">
        <v>2903</v>
      </c>
      <c r="D286" s="259"/>
      <c r="E286" s="286"/>
      <c r="F286" s="286" t="s">
        <v>2889</v>
      </c>
      <c r="G286" s="286"/>
      <c r="H286" s="286"/>
      <c r="I286" s="259"/>
      <c r="J286" s="260">
        <v>144700</v>
      </c>
      <c r="K286" s="287"/>
      <c r="L286" s="286"/>
      <c r="M286" s="4058"/>
    </row>
    <row r="287" spans="1:13">
      <c r="A287" s="310"/>
      <c r="B287" s="829"/>
      <c r="C287" s="380" t="s">
        <v>2904</v>
      </c>
      <c r="D287" s="259"/>
      <c r="E287" s="286"/>
      <c r="F287" s="286" t="s">
        <v>2891</v>
      </c>
      <c r="G287" s="286"/>
      <c r="H287" s="286"/>
      <c r="I287" s="259"/>
      <c r="J287" s="260">
        <v>121200</v>
      </c>
      <c r="K287" s="287"/>
      <c r="L287" s="286"/>
      <c r="M287" s="4059"/>
    </row>
    <row r="288" spans="1:13" ht="58.5" customHeight="1">
      <c r="A288" s="310"/>
      <c r="B288" s="829" t="s">
        <v>2885</v>
      </c>
      <c r="C288" s="377" t="s">
        <v>2905</v>
      </c>
      <c r="D288" s="259">
        <v>2008</v>
      </c>
      <c r="E288" s="286"/>
      <c r="F288" s="286"/>
      <c r="G288" s="286"/>
      <c r="H288" s="286"/>
      <c r="I288" s="259"/>
      <c r="J288" s="287">
        <v>17712160.699999999</v>
      </c>
      <c r="K288" s="287">
        <v>17712160.699999999</v>
      </c>
      <c r="L288" s="286"/>
      <c r="M288" s="4057" t="s">
        <v>2887</v>
      </c>
    </row>
    <row r="289" spans="1:13">
      <c r="A289" s="310"/>
      <c r="B289" s="829"/>
      <c r="C289" s="259" t="s">
        <v>2906</v>
      </c>
      <c r="D289" s="259"/>
      <c r="E289" s="286"/>
      <c r="F289" s="286" t="s">
        <v>2907</v>
      </c>
      <c r="G289" s="286"/>
      <c r="H289" s="286"/>
      <c r="I289" s="259"/>
      <c r="J289" s="287">
        <v>62900</v>
      </c>
      <c r="K289" s="287"/>
      <c r="L289" s="286"/>
      <c r="M289" s="4059"/>
    </row>
    <row r="290" spans="1:13" ht="72.75" customHeight="1">
      <c r="A290" s="310"/>
      <c r="B290" s="829" t="s">
        <v>2885</v>
      </c>
      <c r="C290" s="377" t="s">
        <v>2908</v>
      </c>
      <c r="D290" s="259">
        <v>2008</v>
      </c>
      <c r="E290" s="286"/>
      <c r="F290" s="286"/>
      <c r="G290" s="286"/>
      <c r="H290" s="286"/>
      <c r="I290" s="259"/>
      <c r="J290" s="287">
        <v>18990560.699999999</v>
      </c>
      <c r="K290" s="287">
        <v>18990560.699999999</v>
      </c>
      <c r="L290" s="286"/>
      <c r="M290" s="4057" t="s">
        <v>2887</v>
      </c>
    </row>
    <row r="291" spans="1:13" ht="45" customHeight="1">
      <c r="A291" s="310"/>
      <c r="B291" s="829"/>
      <c r="C291" s="259" t="s">
        <v>2909</v>
      </c>
      <c r="D291" s="259"/>
      <c r="E291" s="286"/>
      <c r="F291" s="286" t="s">
        <v>2910</v>
      </c>
      <c r="G291" s="286"/>
      <c r="H291" s="286"/>
      <c r="I291" s="259"/>
      <c r="J291" s="287">
        <v>416400</v>
      </c>
      <c r="K291" s="287"/>
      <c r="L291" s="286"/>
      <c r="M291" s="4058"/>
    </row>
    <row r="292" spans="1:13" ht="36" customHeight="1">
      <c r="A292" s="310"/>
      <c r="B292" s="829"/>
      <c r="C292" s="259" t="s">
        <v>2911</v>
      </c>
      <c r="D292" s="259"/>
      <c r="E292" s="286"/>
      <c r="F292" s="286" t="s">
        <v>2910</v>
      </c>
      <c r="G292" s="286"/>
      <c r="H292" s="286"/>
      <c r="I292" s="259"/>
      <c r="J292" s="287">
        <v>649900</v>
      </c>
      <c r="K292" s="287"/>
      <c r="L292" s="286"/>
      <c r="M292" s="4058"/>
    </row>
    <row r="293" spans="1:13" ht="30" customHeight="1">
      <c r="A293" s="310"/>
      <c r="B293" s="829"/>
      <c r="C293" s="259" t="s">
        <v>2912</v>
      </c>
      <c r="D293" s="259"/>
      <c r="E293" s="286"/>
      <c r="F293" s="286" t="s">
        <v>2913</v>
      </c>
      <c r="G293" s="286"/>
      <c r="H293" s="286"/>
      <c r="I293" s="259"/>
      <c r="J293" s="287">
        <v>3900</v>
      </c>
      <c r="K293" s="287"/>
      <c r="L293" s="286"/>
      <c r="M293" s="4058"/>
    </row>
    <row r="294" spans="1:13" ht="29.25" customHeight="1">
      <c r="A294" s="310"/>
      <c r="B294" s="829"/>
      <c r="C294" s="259" t="s">
        <v>2914</v>
      </c>
      <c r="D294" s="259"/>
      <c r="E294" s="286"/>
      <c r="F294" s="286" t="s">
        <v>2915</v>
      </c>
      <c r="G294" s="286"/>
      <c r="H294" s="286"/>
      <c r="I294" s="259"/>
      <c r="J294" s="287">
        <v>226400</v>
      </c>
      <c r="K294" s="287"/>
      <c r="L294" s="286"/>
      <c r="M294" s="4058"/>
    </row>
    <row r="295" spans="1:13" ht="40.5" customHeight="1">
      <c r="A295" s="310"/>
      <c r="B295" s="829"/>
      <c r="C295" s="259" t="s">
        <v>2916</v>
      </c>
      <c r="D295" s="259"/>
      <c r="E295" s="286"/>
      <c r="F295" s="286" t="s">
        <v>2889</v>
      </c>
      <c r="G295" s="286"/>
      <c r="H295" s="286"/>
      <c r="I295" s="259"/>
      <c r="J295" s="287">
        <v>20500</v>
      </c>
      <c r="K295" s="287"/>
      <c r="L295" s="286"/>
      <c r="M295" s="4058"/>
    </row>
    <row r="296" spans="1:13" ht="25.5">
      <c r="A296" s="310"/>
      <c r="B296" s="829"/>
      <c r="C296" s="259" t="s">
        <v>2917</v>
      </c>
      <c r="D296" s="259"/>
      <c r="E296" s="286"/>
      <c r="F296" s="286" t="s">
        <v>2918</v>
      </c>
      <c r="G296" s="286"/>
      <c r="H296" s="286"/>
      <c r="I296" s="259"/>
      <c r="J296" s="287">
        <v>7300</v>
      </c>
      <c r="K296" s="287"/>
      <c r="L296" s="286"/>
      <c r="M296" s="4058"/>
    </row>
    <row r="297" spans="1:13" ht="51.75" customHeight="1">
      <c r="A297" s="310"/>
      <c r="B297" s="829"/>
      <c r="C297" s="259" t="s">
        <v>2919</v>
      </c>
      <c r="D297" s="259"/>
      <c r="E297" s="286"/>
      <c r="F297" s="286" t="s">
        <v>2891</v>
      </c>
      <c r="G297" s="286"/>
      <c r="H297" s="286"/>
      <c r="I297" s="259"/>
      <c r="J297" s="287">
        <v>16900</v>
      </c>
      <c r="K297" s="287"/>
      <c r="L297" s="286"/>
      <c r="M297" s="4059"/>
    </row>
    <row r="298" spans="1:13" ht="51.75">
      <c r="A298" s="310"/>
      <c r="B298" s="829" t="s">
        <v>2885</v>
      </c>
      <c r="C298" s="376" t="s">
        <v>2920</v>
      </c>
      <c r="D298" s="259">
        <v>2008</v>
      </c>
      <c r="E298" s="286"/>
      <c r="F298" s="286"/>
      <c r="G298" s="286"/>
      <c r="H298" s="286"/>
      <c r="I298" s="259"/>
      <c r="J298" s="287">
        <v>111410913.7</v>
      </c>
      <c r="K298" s="287">
        <v>111410913.7</v>
      </c>
      <c r="L298" s="286"/>
      <c r="M298" s="4057" t="s">
        <v>2887</v>
      </c>
    </row>
    <row r="299" spans="1:13" ht="25.5">
      <c r="A299" s="310"/>
      <c r="B299" s="829"/>
      <c r="C299" s="259" t="s">
        <v>2921</v>
      </c>
      <c r="D299" s="259"/>
      <c r="E299" s="286"/>
      <c r="F299" s="286" t="s">
        <v>2922</v>
      </c>
      <c r="G299" s="286"/>
      <c r="H299" s="286"/>
      <c r="I299" s="259"/>
      <c r="J299" s="287">
        <v>1700</v>
      </c>
      <c r="K299" s="304"/>
      <c r="L299" s="286"/>
      <c r="M299" s="4058"/>
    </row>
    <row r="300" spans="1:13" ht="26.25">
      <c r="A300" s="310"/>
      <c r="B300" s="829"/>
      <c r="C300" s="255" t="s">
        <v>2923</v>
      </c>
      <c r="D300" s="259"/>
      <c r="E300" s="286"/>
      <c r="F300" s="286" t="s">
        <v>2922</v>
      </c>
      <c r="G300" s="286"/>
      <c r="H300" s="286"/>
      <c r="I300" s="259"/>
      <c r="J300" s="287">
        <v>7800</v>
      </c>
      <c r="K300" s="304"/>
      <c r="L300" s="286"/>
      <c r="M300" s="4058"/>
    </row>
    <row r="301" spans="1:13" ht="38.25">
      <c r="A301" s="310"/>
      <c r="B301" s="829"/>
      <c r="C301" s="259" t="s">
        <v>2924</v>
      </c>
      <c r="D301" s="259"/>
      <c r="E301" s="286"/>
      <c r="F301" s="286" t="s">
        <v>2922</v>
      </c>
      <c r="G301" s="286"/>
      <c r="H301" s="286"/>
      <c r="I301" s="259"/>
      <c r="J301" s="287">
        <v>27600</v>
      </c>
      <c r="K301" s="304"/>
      <c r="L301" s="286"/>
      <c r="M301" s="4058"/>
    </row>
    <row r="302" spans="1:13" ht="26.25">
      <c r="A302" s="310"/>
      <c r="B302" s="829"/>
      <c r="C302" s="255" t="s">
        <v>2925</v>
      </c>
      <c r="D302" s="259"/>
      <c r="E302" s="286"/>
      <c r="F302" s="286" t="s">
        <v>2922</v>
      </c>
      <c r="G302" s="286"/>
      <c r="H302" s="286"/>
      <c r="I302" s="259"/>
      <c r="J302" s="287">
        <v>1300</v>
      </c>
      <c r="K302" s="304"/>
      <c r="L302" s="286"/>
      <c r="M302" s="4058"/>
    </row>
    <row r="303" spans="1:13" ht="38.25">
      <c r="A303" s="310"/>
      <c r="B303" s="829"/>
      <c r="C303" s="259" t="s">
        <v>2924</v>
      </c>
      <c r="D303" s="259"/>
      <c r="E303" s="286"/>
      <c r="F303" s="286" t="s">
        <v>2922</v>
      </c>
      <c r="G303" s="286"/>
      <c r="H303" s="286"/>
      <c r="I303" s="259"/>
      <c r="J303" s="287">
        <v>3900</v>
      </c>
      <c r="K303" s="304"/>
      <c r="L303" s="286"/>
      <c r="M303" s="4058"/>
    </row>
    <row r="304" spans="1:13" ht="26.25">
      <c r="A304" s="310"/>
      <c r="B304" s="829"/>
      <c r="C304" s="255" t="s">
        <v>2926</v>
      </c>
      <c r="D304" s="259"/>
      <c r="E304" s="286"/>
      <c r="F304" s="286" t="s">
        <v>2927</v>
      </c>
      <c r="G304" s="286"/>
      <c r="H304" s="286"/>
      <c r="I304" s="259"/>
      <c r="J304" s="287">
        <v>1100</v>
      </c>
      <c r="K304" s="304"/>
      <c r="L304" s="286"/>
      <c r="M304" s="4058"/>
    </row>
    <row r="305" spans="1:13" ht="38.25">
      <c r="A305" s="310"/>
      <c r="B305" s="829"/>
      <c r="C305" s="259" t="s">
        <v>2928</v>
      </c>
      <c r="D305" s="259"/>
      <c r="E305" s="286"/>
      <c r="F305" s="286" t="s">
        <v>2929</v>
      </c>
      <c r="G305" s="286"/>
      <c r="H305" s="286"/>
      <c r="I305" s="259"/>
      <c r="J305" s="287">
        <v>3900</v>
      </c>
      <c r="K305" s="304"/>
      <c r="L305" s="286"/>
      <c r="M305" s="4058"/>
    </row>
    <row r="306" spans="1:13" ht="39">
      <c r="A306" s="310"/>
      <c r="B306" s="829"/>
      <c r="C306" s="255" t="s">
        <v>2930</v>
      </c>
      <c r="D306" s="259"/>
      <c r="E306" s="286"/>
      <c r="F306" s="286" t="s">
        <v>2931</v>
      </c>
      <c r="G306" s="286"/>
      <c r="H306" s="286"/>
      <c r="I306" s="259"/>
      <c r="J306" s="287">
        <v>10900</v>
      </c>
      <c r="K306" s="304"/>
      <c r="L306" s="286"/>
      <c r="M306" s="4058"/>
    </row>
    <row r="307" spans="1:13" ht="25.5">
      <c r="A307" s="310"/>
      <c r="B307" s="829"/>
      <c r="C307" s="259" t="s">
        <v>2932</v>
      </c>
      <c r="D307" s="259"/>
      <c r="E307" s="286"/>
      <c r="F307" s="286" t="s">
        <v>2929</v>
      </c>
      <c r="G307" s="286"/>
      <c r="H307" s="286"/>
      <c r="I307" s="259"/>
      <c r="J307" s="287">
        <v>550</v>
      </c>
      <c r="K307" s="304"/>
      <c r="L307" s="286"/>
      <c r="M307" s="4058"/>
    </row>
    <row r="308" spans="1:13" ht="39">
      <c r="A308" s="310"/>
      <c r="B308" s="829"/>
      <c r="C308" s="255" t="s">
        <v>2933</v>
      </c>
      <c r="D308" s="259"/>
      <c r="E308" s="286"/>
      <c r="F308" s="286" t="s">
        <v>2891</v>
      </c>
      <c r="G308" s="286"/>
      <c r="H308" s="286"/>
      <c r="I308" s="259"/>
      <c r="J308" s="287">
        <v>3900</v>
      </c>
      <c r="K308" s="304"/>
      <c r="L308" s="286"/>
      <c r="M308" s="4058"/>
    </row>
    <row r="309" spans="1:13" ht="25.5">
      <c r="A309" s="310"/>
      <c r="B309" s="829"/>
      <c r="C309" s="259" t="s">
        <v>2934</v>
      </c>
      <c r="D309" s="259"/>
      <c r="E309" s="286"/>
      <c r="F309" s="286" t="s">
        <v>2922</v>
      </c>
      <c r="G309" s="286"/>
      <c r="H309" s="286"/>
      <c r="I309" s="259"/>
      <c r="J309" s="287">
        <v>4200</v>
      </c>
      <c r="K309" s="304"/>
      <c r="L309" s="286"/>
      <c r="M309" s="4059"/>
    </row>
    <row r="310" spans="1:13" ht="38.25">
      <c r="A310" s="284">
        <v>96</v>
      </c>
      <c r="B310" s="286" t="s">
        <v>2858</v>
      </c>
      <c r="C310" s="286" t="s">
        <v>2935</v>
      </c>
      <c r="D310" s="259">
        <v>1986</v>
      </c>
      <c r="E310" s="286"/>
      <c r="F310" s="286"/>
      <c r="G310" s="286"/>
      <c r="H310" s="286">
        <v>173.1</v>
      </c>
      <c r="I310" s="259" t="s">
        <v>2936</v>
      </c>
      <c r="J310" s="259"/>
      <c r="K310" s="291"/>
      <c r="L310" s="286" t="s">
        <v>2937</v>
      </c>
      <c r="M310" s="350" t="s">
        <v>2938</v>
      </c>
    </row>
    <row r="311" spans="1:13" ht="26.25">
      <c r="A311" s="284">
        <v>97</v>
      </c>
      <c r="B311" s="286" t="s">
        <v>2858</v>
      </c>
      <c r="C311" s="255" t="s">
        <v>2939</v>
      </c>
      <c r="D311" s="259">
        <v>2004</v>
      </c>
      <c r="E311" s="286"/>
      <c r="F311" s="286"/>
      <c r="G311" s="286"/>
      <c r="H311" s="149"/>
      <c r="I311" s="259"/>
      <c r="J311" s="287">
        <v>0</v>
      </c>
      <c r="K311" s="304">
        <v>0</v>
      </c>
      <c r="L311" s="286"/>
      <c r="M311" s="350" t="s">
        <v>2800</v>
      </c>
    </row>
    <row r="312" spans="1:13" ht="25.5">
      <c r="A312" s="284">
        <v>98</v>
      </c>
      <c r="B312" s="286" t="s">
        <v>2858</v>
      </c>
      <c r="C312" s="259" t="s">
        <v>2940</v>
      </c>
      <c r="D312" s="259"/>
      <c r="E312" s="286"/>
      <c r="F312" s="286"/>
      <c r="G312" s="286"/>
      <c r="H312" s="149"/>
      <c r="I312" s="259" t="s">
        <v>2941</v>
      </c>
      <c r="J312" s="286">
        <v>3443429.88</v>
      </c>
      <c r="K312" s="288">
        <v>1253837.8999999999</v>
      </c>
      <c r="L312" s="286" t="s">
        <v>2942</v>
      </c>
      <c r="M312" s="350" t="s">
        <v>2943</v>
      </c>
    </row>
    <row r="313" spans="1:13" ht="26.25">
      <c r="A313" s="284">
        <v>99</v>
      </c>
      <c r="B313" s="286" t="s">
        <v>2858</v>
      </c>
      <c r="C313" s="255" t="s">
        <v>2944</v>
      </c>
      <c r="D313" s="165">
        <v>1978</v>
      </c>
      <c r="E313" s="286"/>
      <c r="F313" s="286"/>
      <c r="G313" s="286"/>
      <c r="H313" s="149"/>
      <c r="I313" s="259" t="s">
        <v>2945</v>
      </c>
      <c r="J313" s="286">
        <v>474169.92</v>
      </c>
      <c r="K313" s="288">
        <v>149364.06</v>
      </c>
      <c r="L313" s="286" t="s">
        <v>2946</v>
      </c>
      <c r="M313" s="350" t="s">
        <v>2947</v>
      </c>
    </row>
    <row r="314" spans="1:13" ht="25.5">
      <c r="A314" s="284">
        <v>98</v>
      </c>
      <c r="B314" s="286" t="s">
        <v>2858</v>
      </c>
      <c r="C314" s="259" t="s">
        <v>2948</v>
      </c>
      <c r="D314" s="259">
        <v>1978</v>
      </c>
      <c r="E314" s="286"/>
      <c r="F314" s="286"/>
      <c r="G314" s="286"/>
      <c r="H314" s="149"/>
      <c r="I314" s="259" t="s">
        <v>2949</v>
      </c>
      <c r="J314" s="286">
        <v>1032839.5</v>
      </c>
      <c r="K314" s="288">
        <v>307536.46000000002</v>
      </c>
      <c r="L314" s="286" t="s">
        <v>2950</v>
      </c>
      <c r="M314" s="350" t="s">
        <v>2951</v>
      </c>
    </row>
    <row r="315" spans="1:13" ht="51">
      <c r="A315" s="284">
        <v>99</v>
      </c>
      <c r="B315" s="286" t="s">
        <v>2858</v>
      </c>
      <c r="C315" s="259" t="s">
        <v>2952</v>
      </c>
      <c r="D315" s="259">
        <v>1978</v>
      </c>
      <c r="E315" s="286"/>
      <c r="F315" s="286"/>
      <c r="G315" s="286"/>
      <c r="H315" s="149"/>
      <c r="I315" s="259" t="s">
        <v>2953</v>
      </c>
      <c r="J315" s="286">
        <v>175047.04000000001</v>
      </c>
      <c r="K315" s="288">
        <v>55138.96</v>
      </c>
      <c r="L315" s="286" t="s">
        <v>2954</v>
      </c>
      <c r="M315" s="350" t="s">
        <v>2955</v>
      </c>
    </row>
    <row r="316" spans="1:13" ht="38.25">
      <c r="A316" s="284">
        <v>100</v>
      </c>
      <c r="B316" s="286" t="s">
        <v>2858</v>
      </c>
      <c r="C316" s="259" t="s">
        <v>2956</v>
      </c>
      <c r="D316" s="286">
        <v>1978</v>
      </c>
      <c r="E316" s="286"/>
      <c r="F316" s="286"/>
      <c r="G316" s="286"/>
      <c r="H316" s="149"/>
      <c r="I316" s="259" t="s">
        <v>2957</v>
      </c>
      <c r="J316" s="286">
        <v>734672</v>
      </c>
      <c r="K316" s="288">
        <v>338850.78</v>
      </c>
      <c r="L316" s="286" t="s">
        <v>2958</v>
      </c>
      <c r="M316" s="350" t="s">
        <v>2959</v>
      </c>
    </row>
    <row r="317" spans="1:13" ht="51">
      <c r="A317" s="284">
        <v>101</v>
      </c>
      <c r="B317" s="286" t="s">
        <v>2858</v>
      </c>
      <c r="C317" s="259" t="s">
        <v>2960</v>
      </c>
      <c r="D317" s="286">
        <v>1978</v>
      </c>
      <c r="E317" s="286"/>
      <c r="F317" s="286"/>
      <c r="G317" s="286"/>
      <c r="H317" s="149"/>
      <c r="I317" s="259" t="s">
        <v>2961</v>
      </c>
      <c r="J317" s="286">
        <v>2134361.6</v>
      </c>
      <c r="K317" s="288">
        <v>342461.95</v>
      </c>
      <c r="L317" s="286"/>
      <c r="M317" s="350" t="s">
        <v>2416</v>
      </c>
    </row>
    <row r="318" spans="1:13" ht="38.25">
      <c r="A318" s="284">
        <v>102</v>
      </c>
      <c r="B318" s="286" t="s">
        <v>2858</v>
      </c>
      <c r="C318" s="259" t="s">
        <v>2962</v>
      </c>
      <c r="D318" s="286">
        <v>1978</v>
      </c>
      <c r="E318" s="286"/>
      <c r="F318" s="286"/>
      <c r="G318" s="286"/>
      <c r="H318" s="149"/>
      <c r="I318" s="259" t="s">
        <v>2963</v>
      </c>
      <c r="J318" s="286">
        <v>734672</v>
      </c>
      <c r="K318" s="288">
        <v>227516.3</v>
      </c>
      <c r="L318" s="286" t="s">
        <v>2964</v>
      </c>
      <c r="M318" s="350" t="s">
        <v>2965</v>
      </c>
    </row>
    <row r="319" spans="1:13" ht="38.25">
      <c r="A319" s="284">
        <v>103</v>
      </c>
      <c r="B319" s="286" t="s">
        <v>2858</v>
      </c>
      <c r="C319" s="259" t="s">
        <v>2966</v>
      </c>
      <c r="D319" s="259"/>
      <c r="E319" s="286"/>
      <c r="F319" s="286"/>
      <c r="G319" s="286"/>
      <c r="H319" s="149"/>
      <c r="I319" s="259" t="s">
        <v>2967</v>
      </c>
      <c r="J319" s="286">
        <v>3582120.8</v>
      </c>
      <c r="K319" s="288">
        <v>977444.32</v>
      </c>
      <c r="L319" s="286" t="s">
        <v>2968</v>
      </c>
      <c r="M319" s="350" t="s">
        <v>2969</v>
      </c>
    </row>
    <row r="320" spans="1:13" ht="38.25">
      <c r="A320" s="284">
        <v>104</v>
      </c>
      <c r="B320" s="286" t="s">
        <v>2858</v>
      </c>
      <c r="C320" s="259" t="s">
        <v>2970</v>
      </c>
      <c r="D320" s="286">
        <v>2001</v>
      </c>
      <c r="E320" s="286"/>
      <c r="F320" s="286"/>
      <c r="G320" s="286"/>
      <c r="H320" s="149"/>
      <c r="I320" s="259" t="s">
        <v>2971</v>
      </c>
      <c r="J320" s="286">
        <v>8215510</v>
      </c>
      <c r="K320" s="288">
        <v>6640870.6600000001</v>
      </c>
      <c r="L320" s="286" t="s">
        <v>2972</v>
      </c>
      <c r="M320" s="350" t="s">
        <v>2973</v>
      </c>
    </row>
    <row r="321" spans="1:13" ht="38.25">
      <c r="A321" s="284"/>
      <c r="B321" s="286" t="s">
        <v>2858</v>
      </c>
      <c r="C321" s="259" t="s">
        <v>2974</v>
      </c>
      <c r="D321" s="259">
        <v>1974</v>
      </c>
      <c r="E321" s="286"/>
      <c r="F321" s="286"/>
      <c r="G321" s="286"/>
      <c r="H321" s="149"/>
      <c r="I321" s="259"/>
      <c r="J321" s="286">
        <v>1214387.2</v>
      </c>
      <c r="K321" s="288">
        <v>297524.59000000003</v>
      </c>
      <c r="L321" s="286"/>
      <c r="M321" s="350" t="s">
        <v>2800</v>
      </c>
    </row>
    <row r="322" spans="1:13" ht="25.5">
      <c r="A322" s="284"/>
      <c r="B322" s="286" t="s">
        <v>2858</v>
      </c>
      <c r="C322" s="259" t="s">
        <v>2975</v>
      </c>
      <c r="D322" s="259">
        <v>2003</v>
      </c>
      <c r="E322" s="286"/>
      <c r="F322" s="286"/>
      <c r="G322" s="286"/>
      <c r="H322" s="149"/>
      <c r="I322" s="259"/>
      <c r="J322" s="286">
        <v>12074.52</v>
      </c>
      <c r="K322" s="288">
        <v>10198.6</v>
      </c>
      <c r="L322" s="286"/>
      <c r="M322" s="350" t="s">
        <v>2800</v>
      </c>
    </row>
    <row r="323" spans="1:13" ht="25.5">
      <c r="A323" s="284"/>
      <c r="B323" s="286" t="s">
        <v>2858</v>
      </c>
      <c r="C323" s="259" t="s">
        <v>2976</v>
      </c>
      <c r="D323" s="259">
        <v>2002</v>
      </c>
      <c r="E323" s="286"/>
      <c r="F323" s="286"/>
      <c r="G323" s="286"/>
      <c r="H323" s="149"/>
      <c r="I323" s="259"/>
      <c r="J323" s="286">
        <v>11500</v>
      </c>
      <c r="K323" s="288">
        <v>9122.92</v>
      </c>
      <c r="L323" s="286"/>
      <c r="M323" s="350" t="s">
        <v>2800</v>
      </c>
    </row>
    <row r="324" spans="1:13" ht="25.5">
      <c r="A324" s="284"/>
      <c r="B324" s="286" t="s">
        <v>2858</v>
      </c>
      <c r="C324" s="259" t="s">
        <v>2977</v>
      </c>
      <c r="D324" s="259">
        <v>1994</v>
      </c>
      <c r="E324" s="286"/>
      <c r="F324" s="286"/>
      <c r="G324" s="286"/>
      <c r="H324" s="149"/>
      <c r="I324" s="259"/>
      <c r="J324" s="286">
        <v>239851.86</v>
      </c>
      <c r="K324" s="288">
        <v>0</v>
      </c>
      <c r="L324" s="286"/>
      <c r="M324" s="350" t="s">
        <v>2800</v>
      </c>
    </row>
    <row r="325" spans="1:13" ht="25.5">
      <c r="A325" s="284"/>
      <c r="B325" s="286" t="s">
        <v>2858</v>
      </c>
      <c r="C325" s="259" t="s">
        <v>2978</v>
      </c>
      <c r="D325" s="259">
        <v>1994</v>
      </c>
      <c r="E325" s="286"/>
      <c r="F325" s="286"/>
      <c r="G325" s="286"/>
      <c r="H325" s="149"/>
      <c r="I325" s="259"/>
      <c r="J325" s="286">
        <v>3810.3</v>
      </c>
      <c r="K325" s="288">
        <v>0</v>
      </c>
      <c r="L325" s="286"/>
      <c r="M325" s="350" t="s">
        <v>2800</v>
      </c>
    </row>
    <row r="326" spans="1:13" ht="25.5">
      <c r="A326" s="284"/>
      <c r="B326" s="286" t="s">
        <v>2858</v>
      </c>
      <c r="C326" s="259" t="s">
        <v>2979</v>
      </c>
      <c r="D326" s="259">
        <v>1994</v>
      </c>
      <c r="E326" s="286"/>
      <c r="F326" s="286"/>
      <c r="G326" s="286"/>
      <c r="H326" s="149"/>
      <c r="I326" s="259"/>
      <c r="J326" s="286">
        <v>3810.3</v>
      </c>
      <c r="K326" s="288">
        <v>0</v>
      </c>
      <c r="L326" s="286"/>
      <c r="M326" s="350" t="s">
        <v>2800</v>
      </c>
    </row>
    <row r="327" spans="1:13" ht="25.5">
      <c r="A327" s="284"/>
      <c r="B327" s="286" t="s">
        <v>2858</v>
      </c>
      <c r="C327" s="259" t="s">
        <v>2980</v>
      </c>
      <c r="D327" s="259">
        <v>1994</v>
      </c>
      <c r="E327" s="286"/>
      <c r="F327" s="286"/>
      <c r="G327" s="286"/>
      <c r="H327" s="149"/>
      <c r="I327" s="259"/>
      <c r="J327" s="286">
        <v>3810.3</v>
      </c>
      <c r="K327" s="288">
        <v>0</v>
      </c>
      <c r="L327" s="286"/>
      <c r="M327" s="350" t="s">
        <v>2800</v>
      </c>
    </row>
    <row r="328" spans="1:13" ht="38.25">
      <c r="A328" s="284"/>
      <c r="B328" s="286" t="s">
        <v>2858</v>
      </c>
      <c r="C328" s="259" t="s">
        <v>2981</v>
      </c>
      <c r="D328" s="259">
        <v>1994</v>
      </c>
      <c r="E328" s="286"/>
      <c r="F328" s="286"/>
      <c r="G328" s="286"/>
      <c r="H328" s="149"/>
      <c r="I328" s="259"/>
      <c r="J328" s="286">
        <v>11721.71</v>
      </c>
      <c r="K328" s="288">
        <v>0</v>
      </c>
      <c r="L328" s="286"/>
      <c r="M328" s="350" t="s">
        <v>2800</v>
      </c>
    </row>
    <row r="329" spans="1:13" ht="25.5">
      <c r="A329" s="284"/>
      <c r="B329" s="286" t="s">
        <v>2858</v>
      </c>
      <c r="C329" s="259" t="s">
        <v>2982</v>
      </c>
      <c r="D329" s="259">
        <v>1996</v>
      </c>
      <c r="E329" s="286"/>
      <c r="F329" s="286"/>
      <c r="G329" s="286"/>
      <c r="H329" s="149"/>
      <c r="I329" s="259"/>
      <c r="J329" s="286">
        <v>1825.01</v>
      </c>
      <c r="K329" s="288">
        <v>0</v>
      </c>
      <c r="L329" s="286"/>
      <c r="M329" s="350" t="s">
        <v>2800</v>
      </c>
    </row>
    <row r="330" spans="1:13" ht="25.5">
      <c r="A330" s="284"/>
      <c r="B330" s="286" t="s">
        <v>2858</v>
      </c>
      <c r="C330" s="259" t="s">
        <v>2983</v>
      </c>
      <c r="D330" s="259">
        <v>1996</v>
      </c>
      <c r="E330" s="286"/>
      <c r="F330" s="286"/>
      <c r="G330" s="286"/>
      <c r="H330" s="149"/>
      <c r="I330" s="259"/>
      <c r="J330" s="286">
        <v>27000</v>
      </c>
      <c r="K330" s="288">
        <v>0</v>
      </c>
      <c r="L330" s="286"/>
      <c r="M330" s="350" t="s">
        <v>2800</v>
      </c>
    </row>
    <row r="331" spans="1:13" ht="25.5">
      <c r="A331" s="284"/>
      <c r="B331" s="286" t="s">
        <v>2858</v>
      </c>
      <c r="C331" s="259" t="s">
        <v>2984</v>
      </c>
      <c r="D331" s="259">
        <v>1996</v>
      </c>
      <c r="E331" s="286"/>
      <c r="F331" s="286"/>
      <c r="G331" s="286"/>
      <c r="H331" s="149"/>
      <c r="I331" s="259"/>
      <c r="J331" s="286">
        <v>27000</v>
      </c>
      <c r="K331" s="288">
        <v>0</v>
      </c>
      <c r="L331" s="286"/>
      <c r="M331" s="350" t="s">
        <v>2800</v>
      </c>
    </row>
    <row r="332" spans="1:13" ht="25.5">
      <c r="A332" s="284"/>
      <c r="B332" s="286" t="s">
        <v>2858</v>
      </c>
      <c r="C332" s="259" t="s">
        <v>2985</v>
      </c>
      <c r="D332" s="259">
        <v>1996</v>
      </c>
      <c r="E332" s="286"/>
      <c r="F332" s="286"/>
      <c r="G332" s="286"/>
      <c r="H332" s="149"/>
      <c r="I332" s="259"/>
      <c r="J332" s="286">
        <v>21000</v>
      </c>
      <c r="K332" s="288">
        <v>0</v>
      </c>
      <c r="L332" s="286"/>
      <c r="M332" s="350" t="s">
        <v>2800</v>
      </c>
    </row>
    <row r="333" spans="1:13" ht="25.5">
      <c r="A333" s="284"/>
      <c r="B333" s="286" t="s">
        <v>2858</v>
      </c>
      <c r="C333" s="259" t="s">
        <v>2986</v>
      </c>
      <c r="D333" s="259">
        <v>1996</v>
      </c>
      <c r="E333" s="286"/>
      <c r="F333" s="286"/>
      <c r="G333" s="286"/>
      <c r="H333" s="149"/>
      <c r="I333" s="259"/>
      <c r="J333" s="286">
        <v>21000</v>
      </c>
      <c r="K333" s="288">
        <v>0</v>
      </c>
      <c r="L333" s="286"/>
      <c r="M333" s="350" t="s">
        <v>2800</v>
      </c>
    </row>
    <row r="334" spans="1:13" ht="25.5">
      <c r="A334" s="284"/>
      <c r="B334" s="286" t="s">
        <v>2858</v>
      </c>
      <c r="C334" s="259" t="s">
        <v>2987</v>
      </c>
      <c r="D334" s="259">
        <v>1996</v>
      </c>
      <c r="E334" s="286"/>
      <c r="F334" s="286"/>
      <c r="G334" s="286"/>
      <c r="H334" s="149"/>
      <c r="I334" s="259"/>
      <c r="J334" s="286">
        <v>10000</v>
      </c>
      <c r="K334" s="288">
        <v>0</v>
      </c>
      <c r="L334" s="286"/>
      <c r="M334" s="350" t="s">
        <v>2800</v>
      </c>
    </row>
    <row r="335" spans="1:13" ht="25.5">
      <c r="A335" s="284"/>
      <c r="B335" s="286" t="s">
        <v>2858</v>
      </c>
      <c r="C335" s="259" t="s">
        <v>2988</v>
      </c>
      <c r="D335" s="259">
        <v>1996</v>
      </c>
      <c r="E335" s="286"/>
      <c r="F335" s="286"/>
      <c r="G335" s="286"/>
      <c r="H335" s="149"/>
      <c r="I335" s="259"/>
      <c r="J335" s="286">
        <v>12000</v>
      </c>
      <c r="K335" s="288">
        <v>0</v>
      </c>
      <c r="L335" s="286"/>
      <c r="M335" s="350" t="s">
        <v>2800</v>
      </c>
    </row>
    <row r="336" spans="1:13" ht="38.25">
      <c r="A336" s="284"/>
      <c r="B336" s="286" t="s">
        <v>2858</v>
      </c>
      <c r="C336" s="259" t="s">
        <v>2989</v>
      </c>
      <c r="D336" s="259">
        <v>1996</v>
      </c>
      <c r="E336" s="286"/>
      <c r="F336" s="286"/>
      <c r="G336" s="286"/>
      <c r="H336" s="149"/>
      <c r="I336" s="259"/>
      <c r="J336" s="286">
        <v>91000</v>
      </c>
      <c r="K336" s="288">
        <v>33410.76</v>
      </c>
      <c r="L336" s="286"/>
      <c r="M336" s="350" t="s">
        <v>2800</v>
      </c>
    </row>
    <row r="337" spans="1:13" ht="38.25">
      <c r="A337" s="284"/>
      <c r="B337" s="286" t="s">
        <v>2858</v>
      </c>
      <c r="C337" s="259" t="s">
        <v>2990</v>
      </c>
      <c r="D337" s="259">
        <v>1997</v>
      </c>
      <c r="E337" s="286"/>
      <c r="F337" s="286"/>
      <c r="G337" s="286"/>
      <c r="H337" s="149"/>
      <c r="I337" s="259"/>
      <c r="J337" s="286">
        <v>91000</v>
      </c>
      <c r="K337" s="288">
        <v>33410.76</v>
      </c>
      <c r="L337" s="286"/>
      <c r="M337" s="350" t="s">
        <v>2800</v>
      </c>
    </row>
    <row r="338" spans="1:13" ht="38.25">
      <c r="A338" s="284"/>
      <c r="B338" s="286" t="s">
        <v>2858</v>
      </c>
      <c r="C338" s="259" t="s">
        <v>2991</v>
      </c>
      <c r="D338" s="259">
        <v>1997</v>
      </c>
      <c r="E338" s="286"/>
      <c r="F338" s="286"/>
      <c r="G338" s="286"/>
      <c r="H338" s="149"/>
      <c r="I338" s="259"/>
      <c r="J338" s="286">
        <v>345691</v>
      </c>
      <c r="K338" s="288">
        <v>0</v>
      </c>
      <c r="L338" s="286"/>
      <c r="M338" s="350" t="s">
        <v>2800</v>
      </c>
    </row>
    <row r="339" spans="1:13" ht="38.25">
      <c r="A339" s="284"/>
      <c r="B339" s="286" t="s">
        <v>2858</v>
      </c>
      <c r="C339" s="259" t="s">
        <v>2992</v>
      </c>
      <c r="D339" s="259">
        <v>1999</v>
      </c>
      <c r="E339" s="286"/>
      <c r="F339" s="286"/>
      <c r="G339" s="286"/>
      <c r="H339" s="149"/>
      <c r="I339" s="259"/>
      <c r="J339" s="286">
        <v>10139</v>
      </c>
      <c r="K339" s="288">
        <v>0</v>
      </c>
      <c r="L339" s="286"/>
      <c r="M339" s="350" t="s">
        <v>2800</v>
      </c>
    </row>
    <row r="340" spans="1:13" ht="25.5">
      <c r="A340" s="284"/>
      <c r="B340" s="286" t="s">
        <v>2858</v>
      </c>
      <c r="C340" s="259" t="s">
        <v>2993</v>
      </c>
      <c r="D340" s="259">
        <v>2003</v>
      </c>
      <c r="E340" s="286"/>
      <c r="F340" s="286"/>
      <c r="G340" s="286"/>
      <c r="H340" s="149"/>
      <c r="I340" s="259"/>
      <c r="J340" s="286">
        <v>14600</v>
      </c>
      <c r="K340" s="288">
        <v>0</v>
      </c>
      <c r="L340" s="286"/>
      <c r="M340" s="350" t="s">
        <v>2800</v>
      </c>
    </row>
    <row r="341" spans="1:13" ht="25.5">
      <c r="A341" s="284"/>
      <c r="B341" s="286" t="s">
        <v>2858</v>
      </c>
      <c r="C341" s="259" t="s">
        <v>2994</v>
      </c>
      <c r="D341" s="259">
        <v>2000</v>
      </c>
      <c r="E341" s="286"/>
      <c r="F341" s="286"/>
      <c r="G341" s="286"/>
      <c r="H341" s="149"/>
      <c r="I341" s="259"/>
      <c r="J341" s="286">
        <v>16666.669999999998</v>
      </c>
      <c r="K341" s="288">
        <v>0</v>
      </c>
      <c r="L341" s="286"/>
      <c r="M341" s="350" t="s">
        <v>2800</v>
      </c>
    </row>
    <row r="342" spans="1:13" ht="51">
      <c r="A342" s="284"/>
      <c r="B342" s="286" t="s">
        <v>2858</v>
      </c>
      <c r="C342" s="259" t="s">
        <v>2995</v>
      </c>
      <c r="D342" s="259">
        <v>2000</v>
      </c>
      <c r="E342" s="286"/>
      <c r="F342" s="286"/>
      <c r="G342" s="286"/>
      <c r="H342" s="149"/>
      <c r="I342" s="259"/>
      <c r="J342" s="286">
        <v>282036.12</v>
      </c>
      <c r="K342" s="288">
        <v>139554.82999999999</v>
      </c>
      <c r="L342" s="286"/>
      <c r="M342" s="350" t="s">
        <v>2800</v>
      </c>
    </row>
    <row r="343" spans="1:13" ht="25.5">
      <c r="A343" s="284"/>
      <c r="B343" s="286" t="s">
        <v>2858</v>
      </c>
      <c r="C343" s="259" t="s">
        <v>2996</v>
      </c>
      <c r="D343" s="259">
        <v>2001</v>
      </c>
      <c r="E343" s="286"/>
      <c r="F343" s="286"/>
      <c r="G343" s="286"/>
      <c r="H343" s="149"/>
      <c r="I343" s="259"/>
      <c r="J343" s="286">
        <v>2100</v>
      </c>
      <c r="K343" s="288">
        <v>0</v>
      </c>
      <c r="L343" s="286"/>
      <c r="M343" s="350" t="s">
        <v>2800</v>
      </c>
    </row>
    <row r="344" spans="1:13" ht="25.5">
      <c r="A344" s="284"/>
      <c r="B344" s="286" t="s">
        <v>2858</v>
      </c>
      <c r="C344" s="259" t="s">
        <v>2997</v>
      </c>
      <c r="D344" s="259">
        <v>2001</v>
      </c>
      <c r="E344" s="286"/>
      <c r="F344" s="286"/>
      <c r="G344" s="286"/>
      <c r="H344" s="149"/>
      <c r="I344" s="259"/>
      <c r="J344" s="286">
        <v>2100</v>
      </c>
      <c r="K344" s="288">
        <v>0</v>
      </c>
      <c r="L344" s="286"/>
      <c r="M344" s="350" t="s">
        <v>2800</v>
      </c>
    </row>
    <row r="345" spans="1:13" ht="25.5">
      <c r="A345" s="284"/>
      <c r="B345" s="286" t="s">
        <v>2858</v>
      </c>
      <c r="C345" s="259" t="s">
        <v>2998</v>
      </c>
      <c r="D345" s="259">
        <v>1999</v>
      </c>
      <c r="E345" s="286"/>
      <c r="F345" s="286"/>
      <c r="G345" s="286"/>
      <c r="H345" s="149"/>
      <c r="I345" s="259"/>
      <c r="J345" s="286">
        <v>14412.95</v>
      </c>
      <c r="K345" s="288">
        <v>0</v>
      </c>
      <c r="L345" s="286"/>
      <c r="M345" s="350" t="s">
        <v>2800</v>
      </c>
    </row>
    <row r="346" spans="1:13" ht="25.5">
      <c r="A346" s="284"/>
      <c r="B346" s="286" t="s">
        <v>2858</v>
      </c>
      <c r="C346" s="259" t="s">
        <v>2999</v>
      </c>
      <c r="D346" s="259">
        <v>2001</v>
      </c>
      <c r="E346" s="286"/>
      <c r="F346" s="286"/>
      <c r="G346" s="286"/>
      <c r="H346" s="149"/>
      <c r="I346" s="259"/>
      <c r="J346" s="288">
        <v>0</v>
      </c>
      <c r="K346" s="288">
        <v>0</v>
      </c>
      <c r="L346" s="286"/>
      <c r="M346" s="350" t="s">
        <v>2800</v>
      </c>
    </row>
    <row r="347" spans="1:13" ht="25.5">
      <c r="A347" s="284"/>
      <c r="B347" s="286" t="s">
        <v>2858</v>
      </c>
      <c r="C347" s="259" t="s">
        <v>3000</v>
      </c>
      <c r="D347" s="259">
        <v>2003</v>
      </c>
      <c r="E347" s="286"/>
      <c r="F347" s="286"/>
      <c r="G347" s="286"/>
      <c r="H347" s="149"/>
      <c r="I347" s="259"/>
      <c r="J347" s="288">
        <v>0</v>
      </c>
      <c r="K347" s="288">
        <v>0</v>
      </c>
      <c r="L347" s="286"/>
      <c r="M347" s="350" t="s">
        <v>2800</v>
      </c>
    </row>
    <row r="348" spans="1:13" ht="25.5">
      <c r="A348" s="284"/>
      <c r="B348" s="286" t="s">
        <v>2858</v>
      </c>
      <c r="C348" s="259" t="s">
        <v>3001</v>
      </c>
      <c r="D348" s="259">
        <v>2003</v>
      </c>
      <c r="E348" s="286"/>
      <c r="F348" s="286"/>
      <c r="G348" s="286"/>
      <c r="H348" s="149"/>
      <c r="I348" s="259"/>
      <c r="J348" s="286">
        <v>105000</v>
      </c>
      <c r="K348" s="288">
        <v>0</v>
      </c>
      <c r="L348" s="286"/>
      <c r="M348" s="350" t="s">
        <v>2800</v>
      </c>
    </row>
    <row r="349" spans="1:13" ht="25.5">
      <c r="A349" s="284"/>
      <c r="B349" s="286" t="s">
        <v>2858</v>
      </c>
      <c r="C349" s="259" t="s">
        <v>3002</v>
      </c>
      <c r="D349" s="259">
        <v>2003</v>
      </c>
      <c r="E349" s="286"/>
      <c r="F349" s="286"/>
      <c r="G349" s="286"/>
      <c r="H349" s="149"/>
      <c r="I349" s="259"/>
      <c r="J349" s="286">
        <v>52500</v>
      </c>
      <c r="K349" s="288">
        <v>0</v>
      </c>
      <c r="L349" s="286"/>
      <c r="M349" s="350" t="s">
        <v>2800</v>
      </c>
    </row>
    <row r="350" spans="1:13" ht="25.5">
      <c r="A350" s="284"/>
      <c r="B350" s="286" t="s">
        <v>2858</v>
      </c>
      <c r="C350" s="259" t="s">
        <v>3003</v>
      </c>
      <c r="D350" s="259">
        <v>2003</v>
      </c>
      <c r="E350" s="286"/>
      <c r="F350" s="286"/>
      <c r="G350" s="286"/>
      <c r="H350" s="149"/>
      <c r="I350" s="259"/>
      <c r="J350" s="286">
        <v>52500</v>
      </c>
      <c r="K350" s="288">
        <v>0</v>
      </c>
      <c r="L350" s="286"/>
      <c r="M350" s="350" t="s">
        <v>2800</v>
      </c>
    </row>
    <row r="351" spans="1:13" ht="38.25">
      <c r="A351" s="284"/>
      <c r="B351" s="286" t="s">
        <v>2858</v>
      </c>
      <c r="C351" s="259" t="s">
        <v>3004</v>
      </c>
      <c r="D351" s="259">
        <v>2003</v>
      </c>
      <c r="E351" s="286"/>
      <c r="F351" s="286"/>
      <c r="G351" s="286"/>
      <c r="H351" s="149"/>
      <c r="I351" s="259"/>
      <c r="J351" s="288">
        <v>0</v>
      </c>
      <c r="K351" s="288">
        <v>0</v>
      </c>
      <c r="L351" s="286"/>
      <c r="M351" s="350" t="s">
        <v>2800</v>
      </c>
    </row>
    <row r="352" spans="1:13" ht="38.25">
      <c r="A352" s="284"/>
      <c r="B352" s="286" t="s">
        <v>2858</v>
      </c>
      <c r="C352" s="259" t="s">
        <v>3005</v>
      </c>
      <c r="D352" s="259">
        <v>2003</v>
      </c>
      <c r="E352" s="286"/>
      <c r="F352" s="286"/>
      <c r="G352" s="286"/>
      <c r="H352" s="149"/>
      <c r="I352" s="259"/>
      <c r="J352" s="288">
        <v>0</v>
      </c>
      <c r="K352" s="288">
        <v>0</v>
      </c>
      <c r="L352" s="286"/>
      <c r="M352" s="350" t="s">
        <v>2800</v>
      </c>
    </row>
    <row r="353" spans="1:13" ht="25.5">
      <c r="A353" s="284"/>
      <c r="B353" s="286" t="s">
        <v>2858</v>
      </c>
      <c r="C353" s="259" t="s">
        <v>3006</v>
      </c>
      <c r="D353" s="259">
        <v>1991</v>
      </c>
      <c r="E353" s="286"/>
      <c r="F353" s="286"/>
      <c r="G353" s="286"/>
      <c r="H353" s="149"/>
      <c r="I353" s="259"/>
      <c r="J353" s="286">
        <v>6496</v>
      </c>
      <c r="K353" s="288">
        <v>0</v>
      </c>
      <c r="L353" s="286"/>
      <c r="M353" s="350" t="s">
        <v>2800</v>
      </c>
    </row>
    <row r="354" spans="1:13" ht="38.25">
      <c r="A354" s="284"/>
      <c r="B354" s="286" t="s">
        <v>2858</v>
      </c>
      <c r="C354" s="259" t="s">
        <v>3007</v>
      </c>
      <c r="D354" s="259">
        <v>2002</v>
      </c>
      <c r="E354" s="286"/>
      <c r="F354" s="286"/>
      <c r="G354" s="286"/>
      <c r="H354" s="149"/>
      <c r="I354" s="259"/>
      <c r="J354" s="286">
        <v>28870</v>
      </c>
      <c r="K354" s="288">
        <v>0</v>
      </c>
      <c r="L354" s="286"/>
      <c r="M354" s="350" t="s">
        <v>2800</v>
      </c>
    </row>
    <row r="355" spans="1:13" ht="51">
      <c r="A355" s="284"/>
      <c r="B355" s="286" t="s">
        <v>2858</v>
      </c>
      <c r="C355" s="259" t="s">
        <v>3008</v>
      </c>
      <c r="D355" s="259">
        <v>2002</v>
      </c>
      <c r="E355" s="286"/>
      <c r="F355" s="286"/>
      <c r="G355" s="286"/>
      <c r="H355" s="149"/>
      <c r="I355" s="259"/>
      <c r="J355" s="286">
        <v>30666.67</v>
      </c>
      <c r="K355" s="288">
        <v>0</v>
      </c>
      <c r="L355" s="286"/>
      <c r="M355" s="350" t="s">
        <v>2800</v>
      </c>
    </row>
    <row r="356" spans="1:13" ht="38.25">
      <c r="A356" s="284"/>
      <c r="B356" s="286" t="s">
        <v>2858</v>
      </c>
      <c r="C356" s="259" t="s">
        <v>3009</v>
      </c>
      <c r="D356" s="259">
        <v>1999</v>
      </c>
      <c r="E356" s="286"/>
      <c r="F356" s="286"/>
      <c r="G356" s="286"/>
      <c r="H356" s="149"/>
      <c r="I356" s="259"/>
      <c r="J356" s="286">
        <v>27425</v>
      </c>
      <c r="K356" s="288">
        <v>0</v>
      </c>
      <c r="L356" s="286"/>
      <c r="M356" s="350" t="s">
        <v>2800</v>
      </c>
    </row>
    <row r="357" spans="1:13" ht="25.5">
      <c r="A357" s="284"/>
      <c r="B357" s="286" t="s">
        <v>2858</v>
      </c>
      <c r="C357" s="259" t="s">
        <v>3010</v>
      </c>
      <c r="D357" s="259">
        <v>2001</v>
      </c>
      <c r="E357" s="286"/>
      <c r="F357" s="286"/>
      <c r="G357" s="286"/>
      <c r="H357" s="149"/>
      <c r="I357" s="259"/>
      <c r="J357" s="286">
        <v>5083.33</v>
      </c>
      <c r="K357" s="288">
        <v>0</v>
      </c>
      <c r="L357" s="286"/>
      <c r="M357" s="350" t="s">
        <v>2800</v>
      </c>
    </row>
    <row r="358" spans="1:13" ht="25.5">
      <c r="A358" s="284"/>
      <c r="B358" s="286" t="s">
        <v>2858</v>
      </c>
      <c r="C358" s="259" t="s">
        <v>3011</v>
      </c>
      <c r="D358" s="259">
        <v>2004</v>
      </c>
      <c r="E358" s="286"/>
      <c r="F358" s="286"/>
      <c r="G358" s="286"/>
      <c r="H358" s="149"/>
      <c r="I358" s="259"/>
      <c r="J358" s="286">
        <v>10593.22</v>
      </c>
      <c r="K358" s="288">
        <v>0</v>
      </c>
      <c r="L358" s="286"/>
      <c r="M358" s="350" t="s">
        <v>2800</v>
      </c>
    </row>
    <row r="359" spans="1:13" ht="25.5">
      <c r="A359" s="284"/>
      <c r="B359" s="286" t="s">
        <v>2858</v>
      </c>
      <c r="C359" s="259" t="s">
        <v>3012</v>
      </c>
      <c r="D359" s="259">
        <v>2004</v>
      </c>
      <c r="E359" s="286"/>
      <c r="F359" s="286"/>
      <c r="G359" s="286"/>
      <c r="H359" s="149"/>
      <c r="I359" s="259"/>
      <c r="J359" s="286">
        <v>19915.25</v>
      </c>
      <c r="K359" s="288">
        <v>0</v>
      </c>
      <c r="L359" s="286"/>
      <c r="M359" s="350" t="s">
        <v>2800</v>
      </c>
    </row>
    <row r="360" spans="1:13" ht="38.25">
      <c r="A360" s="284"/>
      <c r="B360" s="286" t="s">
        <v>2858</v>
      </c>
      <c r="C360" s="259" t="s">
        <v>3013</v>
      </c>
      <c r="D360" s="259">
        <v>2004</v>
      </c>
      <c r="E360" s="286"/>
      <c r="F360" s="286"/>
      <c r="G360" s="286"/>
      <c r="H360" s="149"/>
      <c r="I360" s="259"/>
      <c r="J360" s="286">
        <v>56780</v>
      </c>
      <c r="K360" s="288">
        <v>0</v>
      </c>
      <c r="L360" s="286"/>
      <c r="M360" s="350" t="s">
        <v>2800</v>
      </c>
    </row>
    <row r="361" spans="1:13" ht="51">
      <c r="A361" s="284"/>
      <c r="B361" s="286" t="s">
        <v>2858</v>
      </c>
      <c r="C361" s="259" t="s">
        <v>3014</v>
      </c>
      <c r="D361" s="259">
        <v>2004</v>
      </c>
      <c r="E361" s="286"/>
      <c r="F361" s="286"/>
      <c r="G361" s="286"/>
      <c r="H361" s="149"/>
      <c r="I361" s="259"/>
      <c r="J361" s="288">
        <v>0</v>
      </c>
      <c r="K361" s="288">
        <v>0</v>
      </c>
      <c r="L361" s="286"/>
      <c r="M361" s="350" t="s">
        <v>2800</v>
      </c>
    </row>
    <row r="362" spans="1:13" ht="25.5">
      <c r="A362" s="284"/>
      <c r="B362" s="286" t="s">
        <v>2858</v>
      </c>
      <c r="C362" s="259" t="s">
        <v>3015</v>
      </c>
      <c r="D362" s="259">
        <v>2005</v>
      </c>
      <c r="E362" s="286"/>
      <c r="F362" s="286"/>
      <c r="G362" s="286"/>
      <c r="H362" s="149"/>
      <c r="I362" s="259"/>
      <c r="J362" s="286">
        <v>57966.1</v>
      </c>
      <c r="K362" s="288">
        <v>0</v>
      </c>
      <c r="L362" s="286"/>
      <c r="M362" s="350" t="s">
        <v>2800</v>
      </c>
    </row>
    <row r="363" spans="1:13" ht="25.5">
      <c r="A363" s="284"/>
      <c r="B363" s="286" t="s">
        <v>2858</v>
      </c>
      <c r="C363" s="259" t="s">
        <v>3016</v>
      </c>
      <c r="D363" s="259">
        <v>2005</v>
      </c>
      <c r="E363" s="286"/>
      <c r="F363" s="286"/>
      <c r="G363" s="286"/>
      <c r="H363" s="149"/>
      <c r="I363" s="259"/>
      <c r="J363" s="288">
        <v>0</v>
      </c>
      <c r="K363" s="288">
        <v>0</v>
      </c>
      <c r="L363" s="286"/>
      <c r="M363" s="350" t="s">
        <v>2800</v>
      </c>
    </row>
    <row r="364" spans="1:13" ht="63.75">
      <c r="A364" s="284"/>
      <c r="B364" s="286" t="s">
        <v>2858</v>
      </c>
      <c r="C364" s="259" t="s">
        <v>3017</v>
      </c>
      <c r="D364" s="259">
        <v>2005</v>
      </c>
      <c r="E364" s="286"/>
      <c r="F364" s="286"/>
      <c r="G364" s="286"/>
      <c r="H364" s="149"/>
      <c r="I364" s="259"/>
      <c r="J364" s="286">
        <v>32728</v>
      </c>
      <c r="K364" s="288">
        <v>0</v>
      </c>
      <c r="L364" s="286"/>
      <c r="M364" s="350" t="s">
        <v>2800</v>
      </c>
    </row>
    <row r="365" spans="1:13" ht="25.5">
      <c r="A365" s="284"/>
      <c r="B365" s="286" t="s">
        <v>2858</v>
      </c>
      <c r="C365" s="259" t="s">
        <v>3018</v>
      </c>
      <c r="D365" s="259">
        <v>2008</v>
      </c>
      <c r="E365" s="286"/>
      <c r="F365" s="286"/>
      <c r="G365" s="286"/>
      <c r="H365" s="149"/>
      <c r="I365" s="259"/>
      <c r="J365" s="286">
        <v>16500</v>
      </c>
      <c r="K365" s="288">
        <v>4812.33</v>
      </c>
      <c r="L365" s="286"/>
      <c r="M365" s="350" t="s">
        <v>2800</v>
      </c>
    </row>
    <row r="366" spans="1:13" ht="25.5">
      <c r="A366" s="284"/>
      <c r="B366" s="286" t="s">
        <v>2858</v>
      </c>
      <c r="C366" s="259" t="s">
        <v>3019</v>
      </c>
      <c r="D366" s="142"/>
      <c r="E366" s="286"/>
      <c r="F366" s="286"/>
      <c r="G366" s="286"/>
      <c r="H366" s="149"/>
      <c r="I366" s="259"/>
      <c r="J366" s="286">
        <v>16500</v>
      </c>
      <c r="K366" s="288">
        <v>4812.33</v>
      </c>
      <c r="L366" s="286"/>
      <c r="M366" s="350" t="s">
        <v>2800</v>
      </c>
    </row>
    <row r="367" spans="1:13" ht="25.5">
      <c r="A367" s="284">
        <v>105</v>
      </c>
      <c r="B367" s="286" t="s">
        <v>2858</v>
      </c>
      <c r="C367" s="286" t="s">
        <v>3020</v>
      </c>
      <c r="D367" s="142"/>
      <c r="E367" s="286"/>
      <c r="F367" s="286"/>
      <c r="G367" s="286"/>
      <c r="H367" s="286">
        <v>3.4</v>
      </c>
      <c r="I367" s="259" t="s">
        <v>3021</v>
      </c>
      <c r="J367" s="286"/>
      <c r="K367" s="288"/>
      <c r="L367" s="286"/>
      <c r="M367" s="350" t="s">
        <v>2416</v>
      </c>
    </row>
    <row r="368" spans="1:13" ht="25.5">
      <c r="A368" s="284">
        <v>106</v>
      </c>
      <c r="B368" s="286" t="s">
        <v>2858</v>
      </c>
      <c r="C368" s="286" t="s">
        <v>3022</v>
      </c>
      <c r="D368" s="142"/>
      <c r="E368" s="286"/>
      <c r="F368" s="286"/>
      <c r="G368" s="286"/>
      <c r="H368" s="286">
        <v>10</v>
      </c>
      <c r="I368" s="259" t="s">
        <v>3023</v>
      </c>
      <c r="J368" s="286"/>
      <c r="K368" s="288"/>
      <c r="L368" s="286"/>
      <c r="M368" s="350" t="s">
        <v>2416</v>
      </c>
    </row>
    <row r="369" spans="1:13" ht="51">
      <c r="A369" s="284">
        <v>107</v>
      </c>
      <c r="B369" s="286" t="s">
        <v>2858</v>
      </c>
      <c r="C369" s="259" t="s">
        <v>2452</v>
      </c>
      <c r="D369" s="142"/>
      <c r="E369" s="286"/>
      <c r="F369" s="286"/>
      <c r="G369" s="286"/>
      <c r="H369" s="286">
        <v>74.400000000000006</v>
      </c>
      <c r="I369" s="259" t="s">
        <v>3024</v>
      </c>
      <c r="J369" s="286"/>
      <c r="K369" s="288"/>
      <c r="L369" s="286"/>
      <c r="M369" s="350" t="s">
        <v>2416</v>
      </c>
    </row>
    <row r="370" spans="1:13" ht="51">
      <c r="A370" s="284">
        <v>108</v>
      </c>
      <c r="B370" s="286" t="s">
        <v>2858</v>
      </c>
      <c r="C370" s="259" t="s">
        <v>2419</v>
      </c>
      <c r="D370" s="259"/>
      <c r="E370" s="286"/>
      <c r="F370" s="286"/>
      <c r="G370" s="286"/>
      <c r="H370" s="149"/>
      <c r="I370" s="259" t="s">
        <v>3025</v>
      </c>
      <c r="J370" s="286"/>
      <c r="K370" s="288"/>
      <c r="L370" s="286"/>
      <c r="M370" s="350" t="s">
        <v>2416</v>
      </c>
    </row>
    <row r="371" spans="1:13" ht="51">
      <c r="A371" s="284">
        <v>109</v>
      </c>
      <c r="B371" s="286" t="s">
        <v>2858</v>
      </c>
      <c r="C371" s="259" t="s">
        <v>2421</v>
      </c>
      <c r="D371" s="259"/>
      <c r="E371" s="286"/>
      <c r="F371" s="286"/>
      <c r="G371" s="286"/>
      <c r="H371" s="149"/>
      <c r="I371" s="259" t="s">
        <v>3026</v>
      </c>
      <c r="J371" s="286"/>
      <c r="K371" s="288"/>
      <c r="L371" s="286"/>
      <c r="M371" s="350" t="s">
        <v>2416</v>
      </c>
    </row>
    <row r="372" spans="1:13" ht="51">
      <c r="A372" s="284">
        <v>110</v>
      </c>
      <c r="B372" s="286" t="s">
        <v>2858</v>
      </c>
      <c r="C372" s="259" t="s">
        <v>2461</v>
      </c>
      <c r="D372" s="259"/>
      <c r="E372" s="286"/>
      <c r="F372" s="286"/>
      <c r="G372" s="286"/>
      <c r="H372" s="149"/>
      <c r="I372" s="259" t="s">
        <v>3027</v>
      </c>
      <c r="J372" s="286"/>
      <c r="K372" s="288"/>
      <c r="L372" s="286"/>
      <c r="M372" s="350" t="s">
        <v>2416</v>
      </c>
    </row>
    <row r="373" spans="1:13" ht="102" customHeight="1">
      <c r="A373" s="284">
        <v>111</v>
      </c>
      <c r="B373" s="286" t="s">
        <v>2858</v>
      </c>
      <c r="C373" s="259" t="s">
        <v>3028</v>
      </c>
      <c r="D373" s="259"/>
      <c r="E373" s="286"/>
      <c r="F373" s="286"/>
      <c r="G373" s="286"/>
      <c r="H373" s="286">
        <v>229.8</v>
      </c>
      <c r="I373" s="259" t="s">
        <v>3029</v>
      </c>
      <c r="J373" s="259"/>
      <c r="K373" s="291"/>
      <c r="L373" s="286"/>
      <c r="M373" s="350" t="s">
        <v>2416</v>
      </c>
    </row>
    <row r="374" spans="1:13" ht="51">
      <c r="A374" s="284">
        <v>112</v>
      </c>
      <c r="B374" s="286" t="s">
        <v>2858</v>
      </c>
      <c r="C374" s="259" t="s">
        <v>3030</v>
      </c>
      <c r="D374" s="259"/>
      <c r="E374" s="286"/>
      <c r="F374" s="286"/>
      <c r="G374" s="286"/>
      <c r="H374" s="149"/>
      <c r="I374" s="259" t="s">
        <v>3031</v>
      </c>
      <c r="J374" s="259"/>
      <c r="K374" s="291"/>
      <c r="L374" s="286"/>
      <c r="M374" s="350" t="s">
        <v>2416</v>
      </c>
    </row>
    <row r="375" spans="1:13" ht="51">
      <c r="A375" s="284">
        <v>113</v>
      </c>
      <c r="B375" s="286" t="s">
        <v>2858</v>
      </c>
      <c r="C375" s="259" t="s">
        <v>3032</v>
      </c>
      <c r="D375" s="259"/>
      <c r="E375" s="286"/>
      <c r="F375" s="286"/>
      <c r="G375" s="286"/>
      <c r="H375" s="149"/>
      <c r="I375" s="259" t="s">
        <v>3033</v>
      </c>
      <c r="J375" s="259"/>
      <c r="K375" s="291"/>
      <c r="L375" s="286"/>
      <c r="M375" s="350" t="s">
        <v>2416</v>
      </c>
    </row>
    <row r="376" spans="1:13" ht="63.75">
      <c r="A376" s="284">
        <v>114</v>
      </c>
      <c r="B376" s="286" t="s">
        <v>2858</v>
      </c>
      <c r="C376" s="259" t="s">
        <v>2425</v>
      </c>
      <c r="D376" s="259"/>
      <c r="E376" s="286"/>
      <c r="F376" s="286"/>
      <c r="G376" s="286"/>
      <c r="H376" s="149"/>
      <c r="I376" s="259" t="s">
        <v>3034</v>
      </c>
      <c r="J376" s="259"/>
      <c r="K376" s="291"/>
      <c r="L376" s="286"/>
      <c r="M376" s="350" t="s">
        <v>2416</v>
      </c>
    </row>
    <row r="377" spans="1:13" ht="63.75">
      <c r="A377" s="284">
        <v>115</v>
      </c>
      <c r="B377" s="286" t="s">
        <v>2858</v>
      </c>
      <c r="C377" s="259" t="s">
        <v>3035</v>
      </c>
      <c r="D377" s="259"/>
      <c r="E377" s="286"/>
      <c r="F377" s="286"/>
      <c r="G377" s="286"/>
      <c r="H377" s="149"/>
      <c r="I377" s="259" t="s">
        <v>3036</v>
      </c>
      <c r="J377" s="259"/>
      <c r="K377" s="291"/>
      <c r="L377" s="286"/>
      <c r="M377" s="350" t="s">
        <v>2416</v>
      </c>
    </row>
    <row r="378" spans="1:13" ht="63.75">
      <c r="A378" s="284">
        <v>116</v>
      </c>
      <c r="B378" s="286" t="s">
        <v>2858</v>
      </c>
      <c r="C378" s="259" t="s">
        <v>3037</v>
      </c>
      <c r="D378" s="259"/>
      <c r="E378" s="286"/>
      <c r="F378" s="286"/>
      <c r="G378" s="286"/>
      <c r="H378" s="286">
        <v>10.199999999999999</v>
      </c>
      <c r="I378" s="259" t="s">
        <v>3038</v>
      </c>
      <c r="J378" s="259"/>
      <c r="K378" s="291"/>
      <c r="L378" s="286"/>
      <c r="M378" s="350" t="s">
        <v>2416</v>
      </c>
    </row>
    <row r="379" spans="1:13" ht="38.25">
      <c r="A379" s="284">
        <v>117</v>
      </c>
      <c r="B379" s="286" t="s">
        <v>2858</v>
      </c>
      <c r="C379" s="259" t="s">
        <v>2463</v>
      </c>
      <c r="D379" s="259"/>
      <c r="E379" s="286"/>
      <c r="F379" s="286"/>
      <c r="G379" s="286"/>
      <c r="H379" s="286"/>
      <c r="I379" s="259" t="s">
        <v>3039</v>
      </c>
      <c r="J379" s="259"/>
      <c r="K379" s="291"/>
      <c r="L379" s="286"/>
      <c r="M379" s="350" t="s">
        <v>2416</v>
      </c>
    </row>
    <row r="380" spans="1:13" ht="25.5">
      <c r="A380" s="284">
        <v>118</v>
      </c>
      <c r="B380" s="286" t="s">
        <v>2858</v>
      </c>
      <c r="C380" s="292" t="s">
        <v>3040</v>
      </c>
      <c r="D380" s="292">
        <v>1976</v>
      </c>
      <c r="E380" s="286"/>
      <c r="F380" s="286"/>
      <c r="G380" s="286"/>
      <c r="H380" s="286"/>
      <c r="I380" s="259" t="s">
        <v>3041</v>
      </c>
      <c r="J380" s="286">
        <v>41185</v>
      </c>
      <c r="K380" s="288">
        <v>10467.36</v>
      </c>
      <c r="L380" s="286" t="s">
        <v>3042</v>
      </c>
      <c r="M380" s="350" t="s">
        <v>3043</v>
      </c>
    </row>
    <row r="381" spans="1:13" ht="51">
      <c r="A381" s="284">
        <v>119</v>
      </c>
      <c r="B381" s="286" t="s">
        <v>2858</v>
      </c>
      <c r="C381" s="286" t="s">
        <v>3044</v>
      </c>
      <c r="D381" s="286">
        <v>2011</v>
      </c>
      <c r="E381" s="286"/>
      <c r="F381" s="286"/>
      <c r="G381" s="286"/>
      <c r="H381" s="286">
        <v>200.2</v>
      </c>
      <c r="I381" s="259" t="s">
        <v>3045</v>
      </c>
      <c r="J381" s="259"/>
      <c r="K381" s="291"/>
      <c r="L381" s="286" t="s">
        <v>3046</v>
      </c>
      <c r="M381" s="350" t="s">
        <v>3047</v>
      </c>
    </row>
    <row r="382" spans="1:13" ht="51">
      <c r="A382" s="284">
        <v>120</v>
      </c>
      <c r="B382" s="286" t="s">
        <v>2858</v>
      </c>
      <c r="C382" s="259" t="s">
        <v>3048</v>
      </c>
      <c r="D382" s="259"/>
      <c r="E382" s="286"/>
      <c r="F382" s="286"/>
      <c r="G382" s="286"/>
      <c r="H382" s="149"/>
      <c r="I382" s="259" t="s">
        <v>3049</v>
      </c>
      <c r="J382" s="259"/>
      <c r="K382" s="291"/>
      <c r="L382" s="286" t="s">
        <v>3050</v>
      </c>
      <c r="M382" s="350" t="s">
        <v>3051</v>
      </c>
    </row>
    <row r="383" spans="1:13" ht="51">
      <c r="A383" s="284">
        <v>121</v>
      </c>
      <c r="B383" s="286" t="s">
        <v>2858</v>
      </c>
      <c r="C383" s="286" t="s">
        <v>3052</v>
      </c>
      <c r="D383" s="259"/>
      <c r="E383" s="286"/>
      <c r="F383" s="286"/>
      <c r="G383" s="286"/>
      <c r="H383" s="286">
        <v>15.8</v>
      </c>
      <c r="I383" s="259" t="s">
        <v>3053</v>
      </c>
      <c r="J383" s="259"/>
      <c r="K383" s="291"/>
      <c r="L383" s="286" t="s">
        <v>3054</v>
      </c>
      <c r="M383" s="350" t="s">
        <v>3055</v>
      </c>
    </row>
    <row r="384" spans="1:13" ht="51">
      <c r="A384" s="284">
        <v>122</v>
      </c>
      <c r="B384" s="286" t="s">
        <v>2858</v>
      </c>
      <c r="C384" s="286" t="s">
        <v>3056</v>
      </c>
      <c r="D384" s="259"/>
      <c r="E384" s="286"/>
      <c r="F384" s="286"/>
      <c r="G384" s="286"/>
      <c r="H384" s="286">
        <v>24.6</v>
      </c>
      <c r="I384" s="259" t="s">
        <v>3057</v>
      </c>
      <c r="J384" s="259"/>
      <c r="K384" s="291"/>
      <c r="L384" s="286" t="s">
        <v>3058</v>
      </c>
      <c r="M384" s="350" t="s">
        <v>3059</v>
      </c>
    </row>
    <row r="385" spans="1:13" ht="25.5">
      <c r="A385" s="284">
        <v>123</v>
      </c>
      <c r="B385" s="306" t="s">
        <v>3060</v>
      </c>
      <c r="C385" s="301" t="s">
        <v>3061</v>
      </c>
      <c r="D385" s="308"/>
      <c r="E385" s="290">
        <v>420</v>
      </c>
      <c r="F385" s="286"/>
      <c r="G385" s="286"/>
      <c r="H385" s="149"/>
      <c r="I385" s="259" t="s">
        <v>3062</v>
      </c>
      <c r="J385" s="259"/>
      <c r="K385" s="291"/>
      <c r="L385" s="286"/>
      <c r="M385" s="350"/>
    </row>
    <row r="386" spans="1:13" ht="51">
      <c r="A386" s="284">
        <v>124</v>
      </c>
      <c r="B386" s="285" t="s">
        <v>3063</v>
      </c>
      <c r="C386" s="286" t="s">
        <v>3064</v>
      </c>
      <c r="D386" s="165"/>
      <c r="E386" s="290">
        <v>194</v>
      </c>
      <c r="F386" s="286"/>
      <c r="G386" s="286"/>
      <c r="H386" s="149"/>
      <c r="I386" s="259" t="s">
        <v>3065</v>
      </c>
      <c r="J386" s="259"/>
      <c r="K386" s="291"/>
      <c r="L386" s="286" t="s">
        <v>3066</v>
      </c>
      <c r="M386" s="350"/>
    </row>
    <row r="387" spans="1:13" ht="51">
      <c r="A387" s="284">
        <v>126</v>
      </c>
      <c r="B387" s="165" t="s">
        <v>3067</v>
      </c>
      <c r="C387" s="286" t="s">
        <v>3068</v>
      </c>
      <c r="D387" s="286"/>
      <c r="E387" s="290">
        <v>198</v>
      </c>
      <c r="F387" s="286"/>
      <c r="G387" s="286"/>
      <c r="H387" s="149"/>
      <c r="I387" s="259" t="s">
        <v>3069</v>
      </c>
      <c r="J387" s="259"/>
      <c r="K387" s="291"/>
      <c r="L387" s="286" t="s">
        <v>3070</v>
      </c>
      <c r="M387" s="350"/>
    </row>
    <row r="388" spans="1:13" ht="51">
      <c r="A388" s="284">
        <v>127</v>
      </c>
      <c r="B388" s="165" t="s">
        <v>3071</v>
      </c>
      <c r="C388" s="286" t="s">
        <v>3072</v>
      </c>
      <c r="D388" s="286"/>
      <c r="E388" s="290">
        <v>284</v>
      </c>
      <c r="F388" s="286"/>
      <c r="G388" s="286"/>
      <c r="H388" s="149"/>
      <c r="I388" s="259" t="s">
        <v>3073</v>
      </c>
      <c r="J388" s="259"/>
      <c r="K388" s="291"/>
      <c r="L388" s="286"/>
      <c r="M388" s="350"/>
    </row>
    <row r="389" spans="1:13" ht="25.5">
      <c r="A389" s="284">
        <v>128</v>
      </c>
      <c r="B389" s="165" t="s">
        <v>3074</v>
      </c>
      <c r="C389" s="286" t="s">
        <v>3075</v>
      </c>
      <c r="D389" s="286"/>
      <c r="E389" s="290">
        <v>30</v>
      </c>
      <c r="F389" s="286"/>
      <c r="G389" s="286"/>
      <c r="H389" s="149"/>
      <c r="I389" s="259" t="s">
        <v>3076</v>
      </c>
      <c r="J389" s="259"/>
      <c r="K389" s="291"/>
      <c r="L389" s="286"/>
      <c r="M389" s="350"/>
    </row>
    <row r="390" spans="1:13" ht="38.25">
      <c r="A390" s="284">
        <v>129</v>
      </c>
      <c r="B390" s="165" t="s">
        <v>3077</v>
      </c>
      <c r="C390" s="286" t="s">
        <v>3078</v>
      </c>
      <c r="D390" s="286"/>
      <c r="E390" s="290">
        <v>161</v>
      </c>
      <c r="F390" s="286"/>
      <c r="G390" s="286"/>
      <c r="H390" s="149"/>
      <c r="I390" s="259" t="s">
        <v>3079</v>
      </c>
      <c r="J390" s="259"/>
      <c r="K390" s="291"/>
      <c r="L390" s="286"/>
      <c r="M390" s="350"/>
    </row>
    <row r="391" spans="1:13" ht="25.5">
      <c r="A391" s="284">
        <v>130</v>
      </c>
      <c r="B391" s="165" t="s">
        <v>3080</v>
      </c>
      <c r="C391" s="286" t="s">
        <v>3081</v>
      </c>
      <c r="D391" s="286"/>
      <c r="E391" s="290">
        <v>7</v>
      </c>
      <c r="F391" s="286"/>
      <c r="G391" s="286"/>
      <c r="H391" s="149"/>
      <c r="I391" s="259" t="s">
        <v>3082</v>
      </c>
      <c r="J391" s="259"/>
      <c r="K391" s="291"/>
      <c r="L391" s="286"/>
      <c r="M391" s="350"/>
    </row>
    <row r="392" spans="1:13" ht="38.25">
      <c r="A392" s="284">
        <v>131</v>
      </c>
      <c r="B392" s="165" t="s">
        <v>3083</v>
      </c>
      <c r="C392" s="286" t="s">
        <v>3084</v>
      </c>
      <c r="D392" s="286"/>
      <c r="E392" s="290">
        <v>170</v>
      </c>
      <c r="F392" s="286"/>
      <c r="G392" s="286"/>
      <c r="H392" s="149"/>
      <c r="I392" s="259" t="s">
        <v>3085</v>
      </c>
      <c r="J392" s="259"/>
      <c r="K392" s="291"/>
      <c r="L392" s="286"/>
      <c r="M392" s="350"/>
    </row>
    <row r="393" spans="1:13" ht="25.5">
      <c r="A393" s="284">
        <v>131</v>
      </c>
      <c r="B393" s="165" t="s">
        <v>3086</v>
      </c>
      <c r="C393" s="286" t="s">
        <v>3087</v>
      </c>
      <c r="D393" s="286"/>
      <c r="E393" s="290">
        <v>121</v>
      </c>
      <c r="F393" s="286"/>
      <c r="G393" s="286"/>
      <c r="H393" s="149"/>
      <c r="I393" s="259" t="s">
        <v>3088</v>
      </c>
      <c r="J393" s="259"/>
      <c r="K393" s="291"/>
      <c r="L393" s="286" t="s">
        <v>3089</v>
      </c>
      <c r="M393" s="350"/>
    </row>
    <row r="394" spans="1:13" ht="25.5">
      <c r="A394" s="284">
        <v>132</v>
      </c>
      <c r="B394" s="165" t="s">
        <v>3090</v>
      </c>
      <c r="C394" s="286" t="s">
        <v>3091</v>
      </c>
      <c r="D394" s="286"/>
      <c r="E394" s="290">
        <v>139</v>
      </c>
      <c r="F394" s="286"/>
      <c r="G394" s="286"/>
      <c r="H394" s="149"/>
      <c r="I394" s="259" t="s">
        <v>3092</v>
      </c>
      <c r="J394" s="259"/>
      <c r="K394" s="291"/>
      <c r="L394" s="286" t="s">
        <v>3093</v>
      </c>
      <c r="M394" s="350"/>
    </row>
    <row r="395" spans="1:13" ht="63.75">
      <c r="A395" s="284">
        <v>133</v>
      </c>
      <c r="B395" s="165" t="s">
        <v>3094</v>
      </c>
      <c r="C395" s="286" t="s">
        <v>3095</v>
      </c>
      <c r="D395" s="286"/>
      <c r="E395" s="287">
        <v>34</v>
      </c>
      <c r="F395" s="287"/>
      <c r="G395" s="287"/>
      <c r="H395" s="149"/>
      <c r="I395" s="259" t="s">
        <v>3096</v>
      </c>
      <c r="J395" s="259"/>
      <c r="K395" s="291"/>
      <c r="L395" s="286"/>
      <c r="M395" s="350"/>
    </row>
    <row r="396" spans="1:13" ht="25.5">
      <c r="A396" s="284">
        <v>134</v>
      </c>
      <c r="B396" s="165" t="s">
        <v>3097</v>
      </c>
      <c r="C396" s="286" t="s">
        <v>3098</v>
      </c>
      <c r="D396" s="286"/>
      <c r="E396" s="287">
        <v>68</v>
      </c>
      <c r="F396" s="287"/>
      <c r="G396" s="287"/>
      <c r="H396" s="149"/>
      <c r="I396" s="259" t="s">
        <v>3099</v>
      </c>
      <c r="J396" s="259"/>
      <c r="K396" s="291"/>
      <c r="L396" s="286" t="s">
        <v>3100</v>
      </c>
      <c r="M396" s="350"/>
    </row>
    <row r="397" spans="1:13" ht="51">
      <c r="A397" s="284">
        <v>135</v>
      </c>
      <c r="B397" s="165" t="s">
        <v>3101</v>
      </c>
      <c r="C397" s="286" t="s">
        <v>3102</v>
      </c>
      <c r="D397" s="286"/>
      <c r="E397" s="287">
        <v>60</v>
      </c>
      <c r="F397" s="287"/>
      <c r="G397" s="287"/>
      <c r="H397" s="149"/>
      <c r="I397" s="259" t="s">
        <v>3103</v>
      </c>
      <c r="J397" s="259"/>
      <c r="K397" s="291"/>
      <c r="L397" s="286"/>
      <c r="M397" s="350"/>
    </row>
    <row r="398" spans="1:13" ht="51">
      <c r="A398" s="284">
        <v>136</v>
      </c>
      <c r="B398" s="165" t="s">
        <v>3104</v>
      </c>
      <c r="C398" s="286" t="s">
        <v>3105</v>
      </c>
      <c r="D398" s="286"/>
      <c r="E398" s="287">
        <v>39</v>
      </c>
      <c r="F398" s="287"/>
      <c r="G398" s="287"/>
      <c r="H398" s="149"/>
      <c r="I398" s="259" t="s">
        <v>3106</v>
      </c>
      <c r="J398" s="259"/>
      <c r="K398" s="291"/>
      <c r="L398" s="286" t="s">
        <v>3107</v>
      </c>
      <c r="M398" s="350"/>
    </row>
    <row r="399" spans="1:13" ht="51">
      <c r="A399" s="284">
        <v>137</v>
      </c>
      <c r="B399" s="381" t="s">
        <v>3108</v>
      </c>
      <c r="C399" s="339" t="s">
        <v>2403</v>
      </c>
      <c r="D399" s="286"/>
      <c r="E399" s="286">
        <v>173349</v>
      </c>
      <c r="F399" s="286"/>
      <c r="G399" s="286"/>
      <c r="H399" s="149"/>
      <c r="I399" s="259" t="s">
        <v>3109</v>
      </c>
      <c r="J399" s="259"/>
      <c r="K399" s="291"/>
      <c r="L399" s="286" t="s">
        <v>3110</v>
      </c>
      <c r="M399" s="350" t="s">
        <v>3111</v>
      </c>
    </row>
    <row r="400" spans="1:13" ht="15.75">
      <c r="A400" s="284"/>
      <c r="B400" s="4119"/>
      <c r="C400" s="4120"/>
      <c r="D400" s="286"/>
      <c r="E400" s="286"/>
      <c r="F400" s="286"/>
      <c r="G400" s="286"/>
      <c r="H400" s="149"/>
      <c r="I400" s="259"/>
      <c r="J400" s="259"/>
      <c r="K400" s="291"/>
      <c r="L400" s="286"/>
      <c r="M400" s="350"/>
    </row>
    <row r="401" spans="1:13" ht="51">
      <c r="A401" s="284"/>
      <c r="B401" s="382" t="s">
        <v>3112</v>
      </c>
      <c r="C401" s="295" t="s">
        <v>3113</v>
      </c>
      <c r="D401" s="383"/>
      <c r="E401" s="290">
        <v>482</v>
      </c>
      <c r="F401" s="290"/>
      <c r="G401" s="286"/>
      <c r="H401" s="149"/>
      <c r="I401" s="286" t="s">
        <v>3114</v>
      </c>
      <c r="J401" s="259"/>
      <c r="K401" s="291"/>
      <c r="L401" s="286" t="s">
        <v>3115</v>
      </c>
      <c r="M401" s="365" t="s">
        <v>3116</v>
      </c>
    </row>
    <row r="402" spans="1:13" ht="51">
      <c r="A402" s="284">
        <v>138</v>
      </c>
      <c r="B402" s="286" t="s">
        <v>3117</v>
      </c>
      <c r="C402" s="286" t="s">
        <v>3118</v>
      </c>
      <c r="D402" s="286">
        <v>1985</v>
      </c>
      <c r="E402" s="286"/>
      <c r="F402" s="286"/>
      <c r="G402" s="286"/>
      <c r="H402" s="286">
        <v>403.7</v>
      </c>
      <c r="I402" s="259" t="s">
        <v>3119</v>
      </c>
      <c r="J402" s="286">
        <v>1059617.8400000001</v>
      </c>
      <c r="K402" s="288">
        <v>547180.87</v>
      </c>
      <c r="L402" s="286" t="s">
        <v>3120</v>
      </c>
      <c r="M402" s="350" t="s">
        <v>3121</v>
      </c>
    </row>
    <row r="403" spans="1:13" ht="51">
      <c r="A403" s="284">
        <v>139</v>
      </c>
      <c r="B403" s="286" t="s">
        <v>3117</v>
      </c>
      <c r="C403" s="286" t="s">
        <v>2875</v>
      </c>
      <c r="D403" s="286">
        <v>1985</v>
      </c>
      <c r="E403" s="286"/>
      <c r="F403" s="286"/>
      <c r="G403" s="286"/>
      <c r="H403" s="286">
        <v>98.4</v>
      </c>
      <c r="I403" s="259" t="s">
        <v>3122</v>
      </c>
      <c r="J403" s="287">
        <v>219531</v>
      </c>
      <c r="K403" s="288">
        <v>117479.75</v>
      </c>
      <c r="L403" s="286" t="s">
        <v>3123</v>
      </c>
      <c r="M403" s="350" t="s">
        <v>3124</v>
      </c>
    </row>
    <row r="404" spans="1:13" ht="51">
      <c r="A404" s="284">
        <v>140</v>
      </c>
      <c r="B404" s="286" t="s">
        <v>3117</v>
      </c>
      <c r="C404" s="286" t="s">
        <v>3125</v>
      </c>
      <c r="D404" s="165">
        <v>1985</v>
      </c>
      <c r="E404" s="286"/>
      <c r="F404" s="286"/>
      <c r="G404" s="286"/>
      <c r="H404" s="286">
        <v>80.7</v>
      </c>
      <c r="I404" s="259" t="s">
        <v>3126</v>
      </c>
      <c r="J404" s="305">
        <v>124253</v>
      </c>
      <c r="K404" s="288">
        <v>67584.67</v>
      </c>
      <c r="L404" s="286" t="s">
        <v>3127</v>
      </c>
      <c r="M404" s="350" t="s">
        <v>3128</v>
      </c>
    </row>
    <row r="405" spans="1:13" ht="38.25">
      <c r="A405" s="284">
        <v>142</v>
      </c>
      <c r="B405" s="286" t="s">
        <v>3117</v>
      </c>
      <c r="C405" s="286" t="s">
        <v>2434</v>
      </c>
      <c r="D405" s="165">
        <v>1985</v>
      </c>
      <c r="E405" s="286"/>
      <c r="F405" s="286"/>
      <c r="G405" s="286"/>
      <c r="H405" s="286"/>
      <c r="I405" s="259" t="s">
        <v>3129</v>
      </c>
      <c r="J405" s="286">
        <v>799972.32</v>
      </c>
      <c r="K405" s="288">
        <v>293322.98</v>
      </c>
      <c r="L405" s="286" t="s">
        <v>3130</v>
      </c>
      <c r="M405" s="350" t="s">
        <v>3131</v>
      </c>
    </row>
    <row r="406" spans="1:13" ht="25.5">
      <c r="A406" s="284">
        <v>143</v>
      </c>
      <c r="B406" s="286" t="s">
        <v>3117</v>
      </c>
      <c r="C406" s="259" t="s">
        <v>3132</v>
      </c>
      <c r="D406" s="259">
        <v>1987</v>
      </c>
      <c r="E406" s="286"/>
      <c r="F406" s="286"/>
      <c r="G406" s="286"/>
      <c r="H406" s="286"/>
      <c r="I406" s="259"/>
      <c r="J406" s="287">
        <v>841713.6</v>
      </c>
      <c r="K406" s="288">
        <v>415244.71</v>
      </c>
      <c r="L406" s="286"/>
      <c r="M406" s="350"/>
    </row>
    <row r="407" spans="1:13" ht="51">
      <c r="A407" s="284">
        <v>144</v>
      </c>
      <c r="B407" s="286" t="s">
        <v>3117</v>
      </c>
      <c r="C407" s="286" t="s">
        <v>3133</v>
      </c>
      <c r="D407" s="286">
        <v>1989</v>
      </c>
      <c r="E407" s="286"/>
      <c r="F407" s="286"/>
      <c r="G407" s="286"/>
      <c r="H407" s="286"/>
      <c r="I407" s="259"/>
      <c r="J407" s="287">
        <v>486948.8</v>
      </c>
      <c r="K407" s="288">
        <v>268633.65000000002</v>
      </c>
      <c r="L407" s="286"/>
      <c r="M407" s="350"/>
    </row>
    <row r="408" spans="1:13" ht="38.25">
      <c r="A408" s="284">
        <v>145</v>
      </c>
      <c r="B408" s="286" t="s">
        <v>3117</v>
      </c>
      <c r="C408" s="259" t="s">
        <v>3134</v>
      </c>
      <c r="D408" s="286">
        <v>1989</v>
      </c>
      <c r="E408" s="286"/>
      <c r="F408" s="286"/>
      <c r="G408" s="286"/>
      <c r="H408" s="286"/>
      <c r="I408" s="259"/>
      <c r="J408" s="287">
        <v>86985.600000000006</v>
      </c>
      <c r="K408" s="288">
        <v>28261.88</v>
      </c>
      <c r="L408" s="286"/>
      <c r="M408" s="350"/>
    </row>
    <row r="409" spans="1:13" ht="38.25">
      <c r="A409" s="284"/>
      <c r="B409" s="286" t="s">
        <v>3117</v>
      </c>
      <c r="C409" s="259" t="s">
        <v>3135</v>
      </c>
      <c r="D409" s="259">
        <v>1996</v>
      </c>
      <c r="E409" s="286"/>
      <c r="F409" s="286"/>
      <c r="G409" s="286"/>
      <c r="H409" s="286"/>
      <c r="I409" s="259"/>
      <c r="J409" s="286">
        <v>4656.22</v>
      </c>
      <c r="K409" s="304">
        <v>0</v>
      </c>
      <c r="L409" s="286"/>
      <c r="M409" s="350"/>
    </row>
    <row r="410" spans="1:13" ht="51">
      <c r="A410" s="284">
        <v>146</v>
      </c>
      <c r="B410" s="286" t="s">
        <v>3117</v>
      </c>
      <c r="C410" s="259" t="s">
        <v>2452</v>
      </c>
      <c r="D410" s="259">
        <v>1996</v>
      </c>
      <c r="E410" s="286"/>
      <c r="F410" s="286"/>
      <c r="G410" s="286"/>
      <c r="H410" s="149">
        <v>10</v>
      </c>
      <c r="I410" s="259" t="s">
        <v>3136</v>
      </c>
      <c r="J410" s="259"/>
      <c r="K410" s="291"/>
      <c r="L410" s="286"/>
      <c r="M410" s="350" t="s">
        <v>2416</v>
      </c>
    </row>
    <row r="411" spans="1:13" ht="51">
      <c r="A411" s="284">
        <v>147</v>
      </c>
      <c r="B411" s="286" t="s">
        <v>3117</v>
      </c>
      <c r="C411" s="259" t="s">
        <v>3137</v>
      </c>
      <c r="D411" s="259">
        <v>1996</v>
      </c>
      <c r="E411" s="286"/>
      <c r="F411" s="286"/>
      <c r="G411" s="286"/>
      <c r="H411" s="149"/>
      <c r="I411" s="259" t="s">
        <v>3138</v>
      </c>
      <c r="J411" s="259"/>
      <c r="K411" s="291"/>
      <c r="L411" s="286"/>
      <c r="M411" s="350" t="s">
        <v>2416</v>
      </c>
    </row>
    <row r="412" spans="1:13" ht="51">
      <c r="A412" s="284">
        <v>148</v>
      </c>
      <c r="B412" s="286" t="s">
        <v>3117</v>
      </c>
      <c r="C412" s="259" t="s">
        <v>3137</v>
      </c>
      <c r="D412" s="259">
        <v>1996</v>
      </c>
      <c r="E412" s="286"/>
      <c r="F412" s="286"/>
      <c r="G412" s="286"/>
      <c r="H412" s="149"/>
      <c r="I412" s="259" t="s">
        <v>3139</v>
      </c>
      <c r="J412" s="259"/>
      <c r="K412" s="291"/>
      <c r="L412" s="286"/>
      <c r="M412" s="350" t="s">
        <v>2416</v>
      </c>
    </row>
    <row r="413" spans="1:13" ht="51">
      <c r="A413" s="284">
        <v>149</v>
      </c>
      <c r="B413" s="286" t="s">
        <v>3117</v>
      </c>
      <c r="C413" s="259" t="s">
        <v>3137</v>
      </c>
      <c r="D413" s="259">
        <v>1996</v>
      </c>
      <c r="E413" s="286"/>
      <c r="F413" s="286"/>
      <c r="G413" s="286"/>
      <c r="H413" s="149"/>
      <c r="I413" s="259" t="s">
        <v>3140</v>
      </c>
      <c r="J413" s="259"/>
      <c r="K413" s="291"/>
      <c r="L413" s="286"/>
      <c r="M413" s="350" t="s">
        <v>2416</v>
      </c>
    </row>
    <row r="414" spans="1:13" ht="51">
      <c r="A414" s="284">
        <v>150</v>
      </c>
      <c r="B414" s="286" t="s">
        <v>3117</v>
      </c>
      <c r="C414" s="259" t="s">
        <v>2421</v>
      </c>
      <c r="D414" s="259">
        <v>1996</v>
      </c>
      <c r="E414" s="286"/>
      <c r="F414" s="286"/>
      <c r="G414" s="286"/>
      <c r="H414" s="149"/>
      <c r="I414" s="259" t="s">
        <v>3141</v>
      </c>
      <c r="J414" s="259"/>
      <c r="K414" s="291"/>
      <c r="L414" s="286"/>
      <c r="M414" s="350" t="s">
        <v>2416</v>
      </c>
    </row>
    <row r="415" spans="1:13" ht="51">
      <c r="A415" s="284">
        <v>151</v>
      </c>
      <c r="B415" s="286" t="s">
        <v>3117</v>
      </c>
      <c r="C415" s="259" t="s">
        <v>2461</v>
      </c>
      <c r="D415" s="259">
        <v>1996</v>
      </c>
      <c r="E415" s="286"/>
      <c r="F415" s="286"/>
      <c r="G415" s="286"/>
      <c r="H415" s="149"/>
      <c r="I415" s="259" t="s">
        <v>3142</v>
      </c>
      <c r="J415" s="259"/>
      <c r="K415" s="291"/>
      <c r="L415" s="286"/>
      <c r="M415" s="350" t="s">
        <v>2416</v>
      </c>
    </row>
    <row r="416" spans="1:13" ht="51">
      <c r="A416" s="284">
        <v>152</v>
      </c>
      <c r="B416" s="286" t="s">
        <v>3117</v>
      </c>
      <c r="C416" s="259" t="s">
        <v>2419</v>
      </c>
      <c r="D416" s="259">
        <v>1996</v>
      </c>
      <c r="E416" s="286"/>
      <c r="F416" s="286"/>
      <c r="G416" s="286"/>
      <c r="H416" s="149"/>
      <c r="I416" s="259" t="s">
        <v>3143</v>
      </c>
      <c r="J416" s="259"/>
      <c r="K416" s="291"/>
      <c r="L416" s="286"/>
      <c r="M416" s="350" t="s">
        <v>2416</v>
      </c>
    </row>
    <row r="417" spans="1:13" ht="25.5">
      <c r="A417" s="284"/>
      <c r="B417" s="286" t="s">
        <v>3117</v>
      </c>
      <c r="C417" s="259" t="s">
        <v>3144</v>
      </c>
      <c r="D417" s="259">
        <v>1996</v>
      </c>
      <c r="E417" s="286"/>
      <c r="F417" s="286"/>
      <c r="G417" s="286"/>
      <c r="H417" s="149"/>
      <c r="I417" s="259" t="s">
        <v>2749</v>
      </c>
      <c r="J417" s="259"/>
      <c r="K417" s="291"/>
      <c r="L417" s="286"/>
      <c r="M417" s="350" t="s">
        <v>2416</v>
      </c>
    </row>
    <row r="418" spans="1:13" ht="51">
      <c r="A418" s="284"/>
      <c r="B418" s="286" t="s">
        <v>3117</v>
      </c>
      <c r="C418" s="259" t="s">
        <v>3145</v>
      </c>
      <c r="D418" s="259">
        <v>1996</v>
      </c>
      <c r="E418" s="286"/>
      <c r="F418" s="286"/>
      <c r="G418" s="286"/>
      <c r="H418" s="149"/>
      <c r="I418" s="259" t="s">
        <v>3146</v>
      </c>
      <c r="J418" s="259"/>
      <c r="K418" s="291"/>
      <c r="L418" s="286"/>
      <c r="M418" s="350" t="s">
        <v>2416</v>
      </c>
    </row>
    <row r="419" spans="1:13" ht="25.5">
      <c r="A419" s="284">
        <v>153</v>
      </c>
      <c r="B419" s="286" t="s">
        <v>3117</v>
      </c>
      <c r="C419" s="259" t="s">
        <v>2463</v>
      </c>
      <c r="D419" s="259">
        <v>1996</v>
      </c>
      <c r="E419" s="286"/>
      <c r="F419" s="286"/>
      <c r="G419" s="286"/>
      <c r="H419" s="149"/>
      <c r="I419" s="259" t="s">
        <v>3147</v>
      </c>
      <c r="J419" s="259"/>
      <c r="K419" s="291"/>
      <c r="L419" s="286"/>
      <c r="M419" s="350" t="s">
        <v>2416</v>
      </c>
    </row>
    <row r="420" spans="1:13" ht="25.5">
      <c r="A420" s="284">
        <v>154</v>
      </c>
      <c r="B420" s="286" t="s">
        <v>3117</v>
      </c>
      <c r="C420" s="259" t="s">
        <v>3148</v>
      </c>
      <c r="D420" s="259">
        <v>1996</v>
      </c>
      <c r="E420" s="286"/>
      <c r="F420" s="286"/>
      <c r="G420" s="286"/>
      <c r="H420" s="149"/>
      <c r="I420" s="259" t="s">
        <v>3149</v>
      </c>
      <c r="J420" s="259"/>
      <c r="K420" s="291"/>
      <c r="L420" s="286"/>
      <c r="M420" s="350" t="s">
        <v>2416</v>
      </c>
    </row>
    <row r="421" spans="1:13" ht="25.5">
      <c r="A421" s="284">
        <v>155</v>
      </c>
      <c r="B421" s="286" t="s">
        <v>3117</v>
      </c>
      <c r="C421" s="259" t="s">
        <v>2463</v>
      </c>
      <c r="D421" s="259">
        <v>1996</v>
      </c>
      <c r="E421" s="286"/>
      <c r="F421" s="286"/>
      <c r="G421" s="286"/>
      <c r="H421" s="149"/>
      <c r="I421" s="259" t="s">
        <v>3150</v>
      </c>
      <c r="J421" s="259"/>
      <c r="K421" s="291"/>
      <c r="L421" s="286"/>
      <c r="M421" s="350" t="s">
        <v>2416</v>
      </c>
    </row>
    <row r="422" spans="1:13" ht="51">
      <c r="A422" s="284"/>
      <c r="B422" s="286" t="s">
        <v>3117</v>
      </c>
      <c r="C422" s="259" t="s">
        <v>3145</v>
      </c>
      <c r="D422" s="259">
        <v>1996</v>
      </c>
      <c r="E422" s="286"/>
      <c r="F422" s="286"/>
      <c r="G422" s="286"/>
      <c r="H422" s="149"/>
      <c r="I422" s="259" t="s">
        <v>3151</v>
      </c>
      <c r="J422" s="259"/>
      <c r="K422" s="291"/>
      <c r="L422" s="286"/>
      <c r="M422" s="350" t="s">
        <v>2416</v>
      </c>
    </row>
    <row r="423" spans="1:13" ht="51">
      <c r="A423" s="284">
        <v>156</v>
      </c>
      <c r="B423" s="286" t="s">
        <v>3117</v>
      </c>
      <c r="C423" s="259" t="s">
        <v>3152</v>
      </c>
      <c r="D423" s="259">
        <v>1996</v>
      </c>
      <c r="E423" s="286"/>
      <c r="F423" s="286"/>
      <c r="G423" s="286"/>
      <c r="H423" s="149"/>
      <c r="I423" s="259" t="s">
        <v>3153</v>
      </c>
      <c r="J423" s="259"/>
      <c r="K423" s="291"/>
      <c r="L423" s="286"/>
      <c r="M423" s="350" t="s">
        <v>2416</v>
      </c>
    </row>
    <row r="424" spans="1:13" ht="25.5">
      <c r="A424" s="284">
        <v>157</v>
      </c>
      <c r="B424" s="286" t="s">
        <v>3117</v>
      </c>
      <c r="C424" s="259" t="s">
        <v>2650</v>
      </c>
      <c r="D424" s="259">
        <v>1996</v>
      </c>
      <c r="E424" s="286"/>
      <c r="F424" s="286"/>
      <c r="G424" s="286"/>
      <c r="H424" s="149"/>
      <c r="I424" s="259" t="s">
        <v>3154</v>
      </c>
      <c r="J424" s="259"/>
      <c r="K424" s="291"/>
      <c r="L424" s="286"/>
      <c r="M424" s="350" t="s">
        <v>2416</v>
      </c>
    </row>
    <row r="425" spans="1:13" ht="51">
      <c r="A425" s="284">
        <v>158</v>
      </c>
      <c r="B425" s="286" t="s">
        <v>3117</v>
      </c>
      <c r="C425" s="259" t="s">
        <v>3155</v>
      </c>
      <c r="D425" s="259">
        <v>1996</v>
      </c>
      <c r="E425" s="286"/>
      <c r="F425" s="286"/>
      <c r="G425" s="286"/>
      <c r="H425" s="149"/>
      <c r="I425" s="259" t="s">
        <v>3156</v>
      </c>
      <c r="J425" s="259"/>
      <c r="K425" s="291"/>
      <c r="L425" s="286"/>
      <c r="M425" s="350" t="s">
        <v>2416</v>
      </c>
    </row>
    <row r="426" spans="1:13" ht="25.5">
      <c r="A426" s="284">
        <v>159</v>
      </c>
      <c r="B426" s="286" t="s">
        <v>3117</v>
      </c>
      <c r="C426" s="259" t="s">
        <v>2463</v>
      </c>
      <c r="D426" s="259">
        <v>1996</v>
      </c>
      <c r="E426" s="286"/>
      <c r="F426" s="286"/>
      <c r="G426" s="286"/>
      <c r="H426" s="149"/>
      <c r="I426" s="259" t="s">
        <v>3157</v>
      </c>
      <c r="J426" s="259"/>
      <c r="K426" s="291"/>
      <c r="L426" s="286"/>
      <c r="M426" s="350" t="s">
        <v>2416</v>
      </c>
    </row>
    <row r="427" spans="1:13" ht="25.5">
      <c r="A427" s="284">
        <v>160</v>
      </c>
      <c r="B427" s="286" t="s">
        <v>3117</v>
      </c>
      <c r="C427" s="259" t="s">
        <v>3158</v>
      </c>
      <c r="D427" s="259">
        <v>1996</v>
      </c>
      <c r="E427" s="286"/>
      <c r="F427" s="286"/>
      <c r="G427" s="286"/>
      <c r="H427" s="149"/>
      <c r="I427" s="259" t="s">
        <v>3159</v>
      </c>
      <c r="J427" s="259"/>
      <c r="K427" s="291"/>
      <c r="L427" s="286"/>
      <c r="M427" s="350" t="s">
        <v>2416</v>
      </c>
    </row>
    <row r="428" spans="1:13">
      <c r="A428" s="284"/>
      <c r="B428" s="4093"/>
      <c r="C428" s="4094"/>
      <c r="D428" s="259"/>
      <c r="E428" s="286"/>
      <c r="F428" s="286"/>
      <c r="G428" s="286"/>
      <c r="H428" s="149"/>
      <c r="I428" s="259"/>
      <c r="J428" s="259"/>
      <c r="K428" s="291"/>
      <c r="L428" s="286"/>
      <c r="M428" s="350"/>
    </row>
    <row r="429" spans="1:13" ht="158.25" thickBot="1">
      <c r="A429" s="284">
        <v>161</v>
      </c>
      <c r="B429" s="165" t="s">
        <v>3160</v>
      </c>
      <c r="C429" s="292" t="s">
        <v>3161</v>
      </c>
      <c r="D429" s="259">
        <v>1986</v>
      </c>
      <c r="E429" s="286"/>
      <c r="F429" s="286"/>
      <c r="G429" s="286"/>
      <c r="H429" s="149"/>
      <c r="I429" s="259"/>
      <c r="J429" s="286">
        <v>94843.17</v>
      </c>
      <c r="K429" s="288">
        <v>34183.050000000003</v>
      </c>
      <c r="L429" s="286"/>
      <c r="M429" s="350"/>
    </row>
    <row r="430" spans="1:13" ht="51.75" thickBot="1">
      <c r="A430" s="284">
        <v>162</v>
      </c>
      <c r="B430" s="285" t="s">
        <v>3160</v>
      </c>
      <c r="C430" s="293" t="s">
        <v>3052</v>
      </c>
      <c r="D430" s="142">
        <v>1985</v>
      </c>
      <c r="E430" s="286"/>
      <c r="F430" s="286"/>
      <c r="G430" s="286"/>
      <c r="H430" s="286">
        <v>48.4</v>
      </c>
      <c r="I430" s="259" t="s">
        <v>3162</v>
      </c>
      <c r="J430" s="286">
        <v>96477.92</v>
      </c>
      <c r="K430" s="304">
        <v>34771.5</v>
      </c>
      <c r="L430" s="286" t="s">
        <v>3163</v>
      </c>
      <c r="M430" s="350" t="s">
        <v>3164</v>
      </c>
    </row>
    <row r="431" spans="1:13" ht="51">
      <c r="A431" s="284">
        <v>163</v>
      </c>
      <c r="B431" s="165" t="s">
        <v>3160</v>
      </c>
      <c r="C431" s="294" t="s">
        <v>3165</v>
      </c>
      <c r="D431" s="259">
        <v>1986</v>
      </c>
      <c r="E431" s="286"/>
      <c r="F431" s="286"/>
      <c r="G431" s="286"/>
      <c r="H431" s="286">
        <v>3.4</v>
      </c>
      <c r="I431" s="259" t="s">
        <v>3166</v>
      </c>
      <c r="J431" s="286">
        <v>6098.18</v>
      </c>
      <c r="K431" s="288">
        <v>2198.67</v>
      </c>
      <c r="L431" s="286" t="s">
        <v>3167</v>
      </c>
      <c r="M431" s="350" t="s">
        <v>2416</v>
      </c>
    </row>
    <row r="432" spans="1:13" ht="51">
      <c r="A432" s="284">
        <v>164</v>
      </c>
      <c r="B432" s="165" t="s">
        <v>3160</v>
      </c>
      <c r="C432" s="259" t="s">
        <v>3168</v>
      </c>
      <c r="D432" s="259">
        <v>1985</v>
      </c>
      <c r="E432" s="286"/>
      <c r="F432" s="286"/>
      <c r="G432" s="286"/>
      <c r="H432" s="286">
        <v>412.5</v>
      </c>
      <c r="I432" s="259" t="s">
        <v>3169</v>
      </c>
      <c r="J432" s="287">
        <v>1378717</v>
      </c>
      <c r="K432" s="288">
        <v>508118.18</v>
      </c>
      <c r="L432" s="286" t="s">
        <v>3170</v>
      </c>
      <c r="M432" s="350" t="s">
        <v>3171</v>
      </c>
    </row>
    <row r="433" spans="1:13" ht="51">
      <c r="A433" s="284">
        <v>165</v>
      </c>
      <c r="B433" s="165" t="s">
        <v>3160</v>
      </c>
      <c r="C433" s="259" t="s">
        <v>3172</v>
      </c>
      <c r="D433" s="259">
        <v>1985</v>
      </c>
      <c r="E433" s="286"/>
      <c r="F433" s="286"/>
      <c r="G433" s="286"/>
      <c r="H433" s="286">
        <v>4.9000000000000004</v>
      </c>
      <c r="I433" s="259" t="s">
        <v>3173</v>
      </c>
      <c r="J433" s="286">
        <v>45552.639999999999</v>
      </c>
      <c r="K433" s="304">
        <v>0</v>
      </c>
      <c r="L433" s="286" t="s">
        <v>3174</v>
      </c>
      <c r="M433" s="350" t="s">
        <v>3175</v>
      </c>
    </row>
    <row r="434" spans="1:13" ht="25.5">
      <c r="A434" s="284">
        <v>166</v>
      </c>
      <c r="B434" s="165" t="s">
        <v>3160</v>
      </c>
      <c r="C434" s="259" t="s">
        <v>3176</v>
      </c>
      <c r="D434" s="259">
        <v>1986</v>
      </c>
      <c r="E434" s="286"/>
      <c r="F434" s="286"/>
      <c r="G434" s="286"/>
      <c r="H434" s="149"/>
      <c r="I434" s="259"/>
      <c r="J434" s="286">
        <v>49010.42</v>
      </c>
      <c r="K434" s="304">
        <v>0</v>
      </c>
      <c r="L434" s="286"/>
      <c r="M434" s="350"/>
    </row>
    <row r="435" spans="1:13" ht="38.25">
      <c r="A435" s="284">
        <v>167</v>
      </c>
      <c r="B435" s="165" t="s">
        <v>3160</v>
      </c>
      <c r="C435" s="259" t="s">
        <v>3177</v>
      </c>
      <c r="D435" s="259">
        <v>1984</v>
      </c>
      <c r="E435" s="286"/>
      <c r="F435" s="286"/>
      <c r="G435" s="286"/>
      <c r="H435" s="149"/>
      <c r="I435" s="259"/>
      <c r="J435" s="286">
        <v>10719.78</v>
      </c>
      <c r="K435" s="288">
        <v>8596.14</v>
      </c>
      <c r="L435" s="286"/>
      <c r="M435" s="350"/>
    </row>
    <row r="436" spans="1:13" ht="25.5">
      <c r="A436" s="284">
        <v>168</v>
      </c>
      <c r="B436" s="165" t="s">
        <v>3160</v>
      </c>
      <c r="C436" s="259" t="s">
        <v>3178</v>
      </c>
      <c r="D436" s="259">
        <v>1986</v>
      </c>
      <c r="E436" s="286"/>
      <c r="F436" s="286"/>
      <c r="G436" s="286"/>
      <c r="H436" s="149"/>
      <c r="I436" s="259"/>
      <c r="J436" s="286">
        <v>21695.23</v>
      </c>
      <c r="K436" s="304">
        <v>0</v>
      </c>
      <c r="L436" s="286"/>
      <c r="M436" s="350"/>
    </row>
    <row r="437" spans="1:13">
      <c r="A437" s="284">
        <v>169</v>
      </c>
      <c r="B437" s="165" t="s">
        <v>3160</v>
      </c>
      <c r="C437" s="259" t="s">
        <v>3179</v>
      </c>
      <c r="D437" s="259">
        <v>1996</v>
      </c>
      <c r="E437" s="286"/>
      <c r="F437" s="286"/>
      <c r="G437" s="286"/>
      <c r="H437" s="149"/>
      <c r="I437" s="259"/>
      <c r="J437" s="286">
        <v>2632.92</v>
      </c>
      <c r="K437" s="304">
        <v>0</v>
      </c>
      <c r="L437" s="286"/>
      <c r="M437" s="350"/>
    </row>
    <row r="438" spans="1:13" ht="51">
      <c r="A438" s="284">
        <v>170</v>
      </c>
      <c r="B438" s="165" t="s">
        <v>3160</v>
      </c>
      <c r="C438" s="259" t="s">
        <v>2421</v>
      </c>
      <c r="D438" s="259">
        <v>1996</v>
      </c>
      <c r="E438" s="286"/>
      <c r="F438" s="286"/>
      <c r="G438" s="286"/>
      <c r="H438" s="149"/>
      <c r="I438" s="259" t="s">
        <v>3180</v>
      </c>
      <c r="J438" s="259"/>
      <c r="K438" s="291"/>
      <c r="L438" s="286"/>
      <c r="M438" s="350" t="s">
        <v>2416</v>
      </c>
    </row>
    <row r="439" spans="1:13" ht="51">
      <c r="A439" s="284">
        <v>171</v>
      </c>
      <c r="B439" s="165" t="s">
        <v>3160</v>
      </c>
      <c r="C439" s="259" t="s">
        <v>2419</v>
      </c>
      <c r="D439" s="259">
        <v>1996</v>
      </c>
      <c r="E439" s="286"/>
      <c r="F439" s="286"/>
      <c r="G439" s="286"/>
      <c r="H439" s="149"/>
      <c r="I439" s="259" t="s">
        <v>3181</v>
      </c>
      <c r="J439" s="259"/>
      <c r="K439" s="291"/>
      <c r="L439" s="286"/>
      <c r="M439" s="350" t="s">
        <v>2416</v>
      </c>
    </row>
    <row r="440" spans="1:13">
      <c r="A440" s="284">
        <v>172</v>
      </c>
      <c r="B440" s="165" t="s">
        <v>3160</v>
      </c>
      <c r="C440" s="259" t="s">
        <v>2463</v>
      </c>
      <c r="D440" s="259">
        <v>1996</v>
      </c>
      <c r="E440" s="286"/>
      <c r="F440" s="286"/>
      <c r="G440" s="286"/>
      <c r="H440" s="149"/>
      <c r="I440" s="259" t="s">
        <v>3182</v>
      </c>
      <c r="J440" s="259"/>
      <c r="K440" s="291"/>
      <c r="L440" s="286"/>
      <c r="M440" s="350" t="s">
        <v>2416</v>
      </c>
    </row>
    <row r="441" spans="1:13">
      <c r="A441" s="284">
        <v>173</v>
      </c>
      <c r="B441" s="165" t="s">
        <v>3160</v>
      </c>
      <c r="C441" s="259" t="s">
        <v>3183</v>
      </c>
      <c r="D441" s="259">
        <v>1996</v>
      </c>
      <c r="E441" s="286"/>
      <c r="F441" s="286"/>
      <c r="G441" s="286"/>
      <c r="H441" s="149"/>
      <c r="I441" s="259" t="s">
        <v>3184</v>
      </c>
      <c r="J441" s="259"/>
      <c r="K441" s="291"/>
      <c r="L441" s="286"/>
      <c r="M441" s="350" t="s">
        <v>2416</v>
      </c>
    </row>
    <row r="442" spans="1:13">
      <c r="A442" s="284">
        <v>174</v>
      </c>
      <c r="B442" s="165" t="s">
        <v>3160</v>
      </c>
      <c r="C442" s="259" t="s">
        <v>2650</v>
      </c>
      <c r="D442" s="259">
        <v>1996</v>
      </c>
      <c r="E442" s="286"/>
      <c r="F442" s="286"/>
      <c r="G442" s="286"/>
      <c r="H442" s="149"/>
      <c r="I442" s="259" t="s">
        <v>2798</v>
      </c>
      <c r="J442" s="259"/>
      <c r="K442" s="291"/>
      <c r="L442" s="286"/>
      <c r="M442" s="350" t="s">
        <v>2416</v>
      </c>
    </row>
    <row r="443" spans="1:13" ht="51">
      <c r="A443" s="284">
        <v>175</v>
      </c>
      <c r="B443" s="165" t="s">
        <v>3160</v>
      </c>
      <c r="C443" s="259" t="s">
        <v>2465</v>
      </c>
      <c r="D443" s="259">
        <v>1996</v>
      </c>
      <c r="E443" s="286"/>
      <c r="F443" s="286"/>
      <c r="G443" s="286"/>
      <c r="H443" s="149"/>
      <c r="I443" s="259" t="s">
        <v>3185</v>
      </c>
      <c r="J443" s="259"/>
      <c r="K443" s="291"/>
      <c r="L443" s="286"/>
      <c r="M443" s="350" t="s">
        <v>2416</v>
      </c>
    </row>
    <row r="444" spans="1:13" ht="38.25">
      <c r="A444" s="284">
        <v>176</v>
      </c>
      <c r="B444" s="165" t="s">
        <v>3160</v>
      </c>
      <c r="C444" s="259" t="s">
        <v>3186</v>
      </c>
      <c r="D444" s="259">
        <v>1996</v>
      </c>
      <c r="E444" s="286"/>
      <c r="F444" s="286"/>
      <c r="G444" s="286"/>
      <c r="H444" s="149"/>
      <c r="I444" s="259" t="s">
        <v>3187</v>
      </c>
      <c r="J444" s="259"/>
      <c r="K444" s="291"/>
      <c r="L444" s="286"/>
      <c r="M444" s="350" t="s">
        <v>2416</v>
      </c>
    </row>
    <row r="445" spans="1:13">
      <c r="A445" s="284">
        <v>177</v>
      </c>
      <c r="B445" s="309" t="s">
        <v>3160</v>
      </c>
      <c r="C445" s="292" t="s">
        <v>2650</v>
      </c>
      <c r="D445" s="292">
        <v>1996</v>
      </c>
      <c r="E445" s="295"/>
      <c r="F445" s="286"/>
      <c r="G445" s="286"/>
      <c r="H445" s="149"/>
      <c r="I445" s="259" t="s">
        <v>3188</v>
      </c>
      <c r="J445" s="259"/>
      <c r="K445" s="291"/>
      <c r="L445" s="286"/>
      <c r="M445" s="350" t="s">
        <v>2416</v>
      </c>
    </row>
    <row r="446" spans="1:13">
      <c r="A446" s="3982"/>
      <c r="B446" s="3979" t="s">
        <v>3189</v>
      </c>
      <c r="C446" s="286" t="s">
        <v>2614</v>
      </c>
      <c r="D446" s="4070">
        <v>2008</v>
      </c>
      <c r="E446" s="3979">
        <v>1565.27</v>
      </c>
      <c r="F446" s="3979"/>
      <c r="G446" s="286" t="s">
        <v>3190</v>
      </c>
      <c r="H446" s="149"/>
      <c r="I446" s="259"/>
      <c r="J446" s="4031">
        <v>8913200</v>
      </c>
      <c r="K446" s="4031">
        <v>8913200</v>
      </c>
      <c r="L446" s="286"/>
      <c r="M446" s="4057" t="s">
        <v>3191</v>
      </c>
    </row>
    <row r="447" spans="1:13">
      <c r="A447" s="3983"/>
      <c r="B447" s="3980"/>
      <c r="C447" s="259" t="s">
        <v>3192</v>
      </c>
      <c r="D447" s="4086"/>
      <c r="E447" s="3980"/>
      <c r="F447" s="3980"/>
      <c r="G447" s="286"/>
      <c r="H447" s="149" t="s">
        <v>3193</v>
      </c>
      <c r="I447" s="259"/>
      <c r="J447" s="4032"/>
      <c r="K447" s="4032"/>
      <c r="L447" s="286"/>
      <c r="M447" s="4058"/>
    </row>
    <row r="448" spans="1:13" ht="25.5">
      <c r="A448" s="3984"/>
      <c r="B448" s="3981"/>
      <c r="C448" s="259" t="s">
        <v>3194</v>
      </c>
      <c r="D448" s="4071"/>
      <c r="E448" s="3981"/>
      <c r="F448" s="3981"/>
      <c r="G448" s="286"/>
      <c r="H448" s="149" t="s">
        <v>3195</v>
      </c>
      <c r="I448" s="259"/>
      <c r="J448" s="4033"/>
      <c r="K448" s="4033"/>
      <c r="L448" s="286"/>
      <c r="M448" s="4059"/>
    </row>
    <row r="449" spans="1:13" ht="38.25">
      <c r="A449" s="3982"/>
      <c r="B449" s="3979" t="s">
        <v>3196</v>
      </c>
      <c r="C449" s="259" t="s">
        <v>3197</v>
      </c>
      <c r="D449" s="259">
        <v>2008</v>
      </c>
      <c r="E449" s="286"/>
      <c r="F449" s="286"/>
      <c r="G449" s="286"/>
      <c r="H449" s="149"/>
      <c r="I449" s="259"/>
      <c r="J449" s="287">
        <v>1703526</v>
      </c>
      <c r="K449" s="287">
        <v>1703526</v>
      </c>
      <c r="L449" s="286"/>
      <c r="M449" s="4099" t="s">
        <v>3191</v>
      </c>
    </row>
    <row r="450" spans="1:13" ht="25.5">
      <c r="A450" s="3983"/>
      <c r="B450" s="3980"/>
      <c r="C450" s="259" t="s">
        <v>3198</v>
      </c>
      <c r="D450" s="259"/>
      <c r="E450" s="286"/>
      <c r="F450" s="286"/>
      <c r="G450" s="286"/>
      <c r="H450" s="149"/>
      <c r="I450" s="259"/>
      <c r="J450" s="259"/>
      <c r="K450" s="291"/>
      <c r="L450" s="286"/>
      <c r="M450" s="4100"/>
    </row>
    <row r="451" spans="1:13" ht="25.5">
      <c r="A451" s="3983"/>
      <c r="B451" s="3980"/>
      <c r="C451" s="259" t="s">
        <v>3199</v>
      </c>
      <c r="D451" s="259"/>
      <c r="E451" s="286"/>
      <c r="F451" s="286"/>
      <c r="G451" s="286"/>
      <c r="H451" s="149"/>
      <c r="I451" s="259"/>
      <c r="J451" s="259"/>
      <c r="K451" s="291"/>
      <c r="L451" s="286"/>
      <c r="M451" s="4100"/>
    </row>
    <row r="452" spans="1:13" ht="38.25">
      <c r="A452" s="3984"/>
      <c r="B452" s="3981"/>
      <c r="C452" s="259" t="s">
        <v>3200</v>
      </c>
      <c r="D452" s="259"/>
      <c r="E452" s="286"/>
      <c r="F452" s="286"/>
      <c r="G452" s="286"/>
      <c r="H452" s="149"/>
      <c r="I452" s="259"/>
      <c r="J452" s="259"/>
      <c r="K452" s="291"/>
      <c r="L452" s="286"/>
      <c r="M452" s="4101"/>
    </row>
    <row r="453" spans="1:13" ht="102">
      <c r="A453" s="310"/>
      <c r="B453" s="301" t="s">
        <v>3201</v>
      </c>
      <c r="C453" s="286" t="s">
        <v>2614</v>
      </c>
      <c r="D453" s="286">
        <v>2008</v>
      </c>
      <c r="E453" s="286">
        <v>2436.5</v>
      </c>
      <c r="F453" s="286"/>
      <c r="G453" s="286" t="s">
        <v>3202</v>
      </c>
      <c r="H453" s="149"/>
      <c r="I453" s="259"/>
      <c r="J453" s="290">
        <v>11706912</v>
      </c>
      <c r="K453" s="290">
        <v>11706912</v>
      </c>
      <c r="L453" s="286"/>
      <c r="M453" s="367" t="s">
        <v>3203</v>
      </c>
    </row>
    <row r="454" spans="1:13" ht="25.5">
      <c r="A454" s="310"/>
      <c r="B454" s="301"/>
      <c r="C454" s="259" t="s">
        <v>3194</v>
      </c>
      <c r="D454" s="259"/>
      <c r="E454" s="286"/>
      <c r="F454" s="286"/>
      <c r="G454" s="286"/>
      <c r="H454" s="149" t="s">
        <v>3204</v>
      </c>
      <c r="I454" s="259"/>
      <c r="J454" s="259"/>
      <c r="K454" s="291"/>
      <c r="L454" s="286"/>
      <c r="M454" s="367"/>
    </row>
    <row r="455" spans="1:13">
      <c r="A455" s="310"/>
      <c r="B455" s="301"/>
      <c r="C455" s="259" t="s">
        <v>2738</v>
      </c>
      <c r="D455" s="259"/>
      <c r="E455" s="286"/>
      <c r="F455" s="286"/>
      <c r="G455" s="286" t="s">
        <v>3205</v>
      </c>
      <c r="H455" s="149" t="s">
        <v>3206</v>
      </c>
      <c r="I455" s="259"/>
      <c r="J455" s="259"/>
      <c r="K455" s="291"/>
      <c r="L455" s="286"/>
      <c r="M455" s="367"/>
    </row>
    <row r="456" spans="1:13" ht="51">
      <c r="A456" s="284">
        <v>178</v>
      </c>
      <c r="B456" s="286" t="s">
        <v>3207</v>
      </c>
      <c r="C456" s="286" t="s">
        <v>3208</v>
      </c>
      <c r="D456" s="259">
        <v>1984</v>
      </c>
      <c r="E456" s="301"/>
      <c r="F456" s="286"/>
      <c r="G456" s="286"/>
      <c r="H456" s="286">
        <v>32</v>
      </c>
      <c r="I456" s="259" t="s">
        <v>3209</v>
      </c>
      <c r="J456" s="286">
        <v>3682.78</v>
      </c>
      <c r="K456" s="288">
        <v>1524.42</v>
      </c>
      <c r="L456" s="286" t="s">
        <v>3210</v>
      </c>
      <c r="M456" s="350" t="s">
        <v>3211</v>
      </c>
    </row>
    <row r="457" spans="1:13" ht="51">
      <c r="A457" s="284">
        <v>179</v>
      </c>
      <c r="B457" s="286" t="s">
        <v>3207</v>
      </c>
      <c r="C457" s="286" t="s">
        <v>3212</v>
      </c>
      <c r="D457" s="259">
        <v>1995</v>
      </c>
      <c r="E457" s="286"/>
      <c r="F457" s="286"/>
      <c r="G457" s="286"/>
      <c r="H457" s="286">
        <v>53.1</v>
      </c>
      <c r="I457" s="259" t="s">
        <v>3213</v>
      </c>
      <c r="J457" s="259"/>
      <c r="K457" s="291"/>
      <c r="L457" s="286" t="s">
        <v>3214</v>
      </c>
      <c r="M457" s="350" t="s">
        <v>3215</v>
      </c>
    </row>
    <row r="458" spans="1:13" ht="38.25">
      <c r="A458" s="284">
        <v>180</v>
      </c>
      <c r="B458" s="286" t="s">
        <v>3207</v>
      </c>
      <c r="C458" s="259" t="s">
        <v>2434</v>
      </c>
      <c r="D458" s="259">
        <v>1978</v>
      </c>
      <c r="E458" s="286"/>
      <c r="F458" s="286"/>
      <c r="G458" s="286"/>
      <c r="H458" s="149"/>
      <c r="I458" s="259" t="s">
        <v>3216</v>
      </c>
      <c r="J458" s="286">
        <v>275150.74</v>
      </c>
      <c r="K458" s="288">
        <v>44158.36</v>
      </c>
      <c r="L458" s="286" t="s">
        <v>3217</v>
      </c>
      <c r="M458" s="350" t="s">
        <v>3218</v>
      </c>
    </row>
    <row r="459" spans="1:13" ht="38.25">
      <c r="A459" s="284">
        <v>181</v>
      </c>
      <c r="B459" s="286" t="s">
        <v>3207</v>
      </c>
      <c r="C459" s="259" t="s">
        <v>2434</v>
      </c>
      <c r="D459" s="259">
        <v>1986</v>
      </c>
      <c r="E459" s="286"/>
      <c r="F459" s="286"/>
      <c r="G459" s="286"/>
      <c r="H459" s="149"/>
      <c r="I459" s="259" t="s">
        <v>3219</v>
      </c>
      <c r="J459" s="286">
        <v>275150.74</v>
      </c>
      <c r="K459" s="288">
        <v>44158.36</v>
      </c>
      <c r="L459" s="286" t="s">
        <v>3220</v>
      </c>
      <c r="M459" s="350" t="s">
        <v>3221</v>
      </c>
    </row>
    <row r="460" spans="1:13" ht="51">
      <c r="A460" s="284">
        <v>182</v>
      </c>
      <c r="B460" s="286" t="s">
        <v>3207</v>
      </c>
      <c r="C460" s="259" t="s">
        <v>2485</v>
      </c>
      <c r="D460" s="259">
        <v>1986</v>
      </c>
      <c r="E460" s="286"/>
      <c r="F460" s="286"/>
      <c r="G460" s="286"/>
      <c r="H460" s="286">
        <v>3.1</v>
      </c>
      <c r="I460" s="259" t="s">
        <v>3222</v>
      </c>
      <c r="J460" s="259"/>
      <c r="K460" s="291"/>
      <c r="L460" s="286"/>
      <c r="M460" s="350" t="s">
        <v>2416</v>
      </c>
    </row>
    <row r="461" spans="1:13" ht="51">
      <c r="A461" s="284">
        <v>183</v>
      </c>
      <c r="B461" s="286" t="s">
        <v>3207</v>
      </c>
      <c r="C461" s="259" t="s">
        <v>3028</v>
      </c>
      <c r="D461" s="259">
        <v>1986</v>
      </c>
      <c r="E461" s="286"/>
      <c r="F461" s="286"/>
      <c r="G461" s="286"/>
      <c r="H461" s="286">
        <v>25</v>
      </c>
      <c r="I461" s="259" t="s">
        <v>3223</v>
      </c>
      <c r="J461" s="259"/>
      <c r="K461" s="291"/>
      <c r="L461" s="286"/>
      <c r="M461" s="350" t="s">
        <v>2416</v>
      </c>
    </row>
    <row r="462" spans="1:13" ht="51">
      <c r="A462" s="284">
        <v>184</v>
      </c>
      <c r="B462" s="286" t="s">
        <v>3207</v>
      </c>
      <c r="C462" s="259" t="s">
        <v>3028</v>
      </c>
      <c r="D462" s="259">
        <v>1986</v>
      </c>
      <c r="E462" s="286"/>
      <c r="F462" s="286"/>
      <c r="G462" s="286"/>
      <c r="H462" s="286">
        <v>35</v>
      </c>
      <c r="I462" s="259" t="s">
        <v>3224</v>
      </c>
      <c r="J462" s="259"/>
      <c r="K462" s="291"/>
      <c r="L462" s="286"/>
      <c r="M462" s="350" t="s">
        <v>2416</v>
      </c>
    </row>
    <row r="463" spans="1:13" ht="38.25">
      <c r="A463" s="284"/>
      <c r="B463" s="286" t="s">
        <v>3207</v>
      </c>
      <c r="C463" s="259" t="s">
        <v>2650</v>
      </c>
      <c r="D463" s="259">
        <v>1986</v>
      </c>
      <c r="E463" s="286"/>
      <c r="F463" s="286"/>
      <c r="G463" s="286"/>
      <c r="H463" s="149"/>
      <c r="I463" s="259" t="s">
        <v>3225</v>
      </c>
      <c r="J463" s="259"/>
      <c r="K463" s="291"/>
      <c r="L463" s="286"/>
      <c r="M463" s="350" t="s">
        <v>2416</v>
      </c>
    </row>
    <row r="464" spans="1:13">
      <c r="A464" s="284">
        <v>185</v>
      </c>
      <c r="B464" s="286" t="s">
        <v>3207</v>
      </c>
      <c r="C464" s="259" t="s">
        <v>3226</v>
      </c>
      <c r="D464" s="259">
        <v>1986</v>
      </c>
      <c r="E464" s="286"/>
      <c r="F464" s="286"/>
      <c r="G464" s="286"/>
      <c r="H464" s="149"/>
      <c r="I464" s="259" t="s">
        <v>3227</v>
      </c>
      <c r="J464" s="259"/>
      <c r="K464" s="291"/>
      <c r="L464" s="286"/>
      <c r="M464" s="350" t="s">
        <v>2416</v>
      </c>
    </row>
    <row r="465" spans="1:13" ht="25.5">
      <c r="A465" s="284"/>
      <c r="B465" s="286" t="s">
        <v>3207</v>
      </c>
      <c r="C465" s="259" t="s">
        <v>2421</v>
      </c>
      <c r="D465" s="259">
        <v>1986</v>
      </c>
      <c r="E465" s="286"/>
      <c r="F465" s="286"/>
      <c r="G465" s="286"/>
      <c r="H465" s="149"/>
      <c r="I465" s="259" t="s">
        <v>3228</v>
      </c>
      <c r="J465" s="259"/>
      <c r="K465" s="291"/>
      <c r="L465" s="286"/>
      <c r="M465" s="350" t="s">
        <v>2416</v>
      </c>
    </row>
    <row r="466" spans="1:13" ht="38.25">
      <c r="A466" s="284"/>
      <c r="B466" s="286" t="s">
        <v>3207</v>
      </c>
      <c r="C466" s="259" t="s">
        <v>2419</v>
      </c>
      <c r="D466" s="259">
        <v>1986</v>
      </c>
      <c r="E466" s="286"/>
      <c r="F466" s="286"/>
      <c r="G466" s="286"/>
      <c r="H466" s="149"/>
      <c r="I466" s="259" t="s">
        <v>3229</v>
      </c>
      <c r="J466" s="259"/>
      <c r="K466" s="291"/>
      <c r="L466" s="286"/>
      <c r="M466" s="350" t="s">
        <v>2416</v>
      </c>
    </row>
    <row r="467" spans="1:13" ht="25.5">
      <c r="A467" s="284"/>
      <c r="B467" s="286" t="s">
        <v>3207</v>
      </c>
      <c r="C467" s="292" t="s">
        <v>3230</v>
      </c>
      <c r="D467" s="292">
        <v>1986</v>
      </c>
      <c r="E467" s="295"/>
      <c r="F467" s="295"/>
      <c r="G467" s="286"/>
      <c r="H467" s="149"/>
      <c r="I467" s="259" t="s">
        <v>3231</v>
      </c>
      <c r="J467" s="259"/>
      <c r="K467" s="291"/>
      <c r="L467" s="286"/>
      <c r="M467" s="350" t="s">
        <v>2416</v>
      </c>
    </row>
    <row r="468" spans="1:13">
      <c r="A468" s="284"/>
      <c r="B468" s="4093"/>
      <c r="C468" s="4094"/>
      <c r="D468" s="259"/>
      <c r="E468" s="286"/>
      <c r="F468" s="286"/>
      <c r="G468" s="286"/>
      <c r="H468" s="149"/>
      <c r="I468" s="259"/>
      <c r="J468" s="259"/>
      <c r="K468" s="291"/>
      <c r="L468" s="286"/>
      <c r="M468" s="350"/>
    </row>
    <row r="469" spans="1:13" ht="26.25" thickBot="1">
      <c r="A469" s="284">
        <v>186</v>
      </c>
      <c r="B469" s="306" t="s">
        <v>3232</v>
      </c>
      <c r="C469" s="307" t="s">
        <v>3233</v>
      </c>
      <c r="D469" s="308">
        <v>1984</v>
      </c>
      <c r="E469" s="301"/>
      <c r="F469" s="301"/>
      <c r="G469" s="286"/>
      <c r="H469" s="286">
        <v>32.6</v>
      </c>
      <c r="I469" s="259" t="s">
        <v>3234</v>
      </c>
      <c r="J469" s="287">
        <v>252705</v>
      </c>
      <c r="K469" s="288">
        <v>120541.21</v>
      </c>
      <c r="L469" s="286" t="s">
        <v>3235</v>
      </c>
      <c r="M469" s="365" t="s">
        <v>3236</v>
      </c>
    </row>
    <row r="470" spans="1:13" ht="38.25">
      <c r="A470" s="284">
        <v>187</v>
      </c>
      <c r="B470" s="306" t="s">
        <v>3232</v>
      </c>
      <c r="C470" s="294" t="s">
        <v>3237</v>
      </c>
      <c r="D470" s="165">
        <v>1984</v>
      </c>
      <c r="E470" s="286"/>
      <c r="F470" s="286"/>
      <c r="G470" s="286"/>
      <c r="H470" s="149"/>
      <c r="I470" s="259" t="s">
        <v>3238</v>
      </c>
      <c r="J470" s="287">
        <v>250000</v>
      </c>
      <c r="K470" s="288">
        <v>92808.86</v>
      </c>
      <c r="L470" s="286" t="s">
        <v>3239</v>
      </c>
      <c r="M470" s="350" t="s">
        <v>3240</v>
      </c>
    </row>
    <row r="471" spans="1:13" ht="38.25">
      <c r="A471" s="284">
        <v>188</v>
      </c>
      <c r="B471" s="306" t="s">
        <v>3232</v>
      </c>
      <c r="C471" s="259" t="s">
        <v>3241</v>
      </c>
      <c r="D471" s="165">
        <v>1984</v>
      </c>
      <c r="E471" s="286"/>
      <c r="F471" s="286"/>
      <c r="G471" s="286"/>
      <c r="H471" s="149"/>
      <c r="I471" s="259" t="s">
        <v>3242</v>
      </c>
      <c r="J471" s="287">
        <v>250000</v>
      </c>
      <c r="K471" s="288">
        <v>92808.86</v>
      </c>
      <c r="L471" s="286" t="s">
        <v>3243</v>
      </c>
      <c r="M471" s="350" t="s">
        <v>3244</v>
      </c>
    </row>
    <row r="472" spans="1:13" ht="38.25">
      <c r="A472" s="284"/>
      <c r="B472" s="306" t="s">
        <v>3232</v>
      </c>
      <c r="C472" s="259" t="s">
        <v>3245</v>
      </c>
      <c r="D472" s="165">
        <v>1999</v>
      </c>
      <c r="E472" s="286"/>
      <c r="F472" s="286"/>
      <c r="G472" s="286"/>
      <c r="H472" s="149"/>
      <c r="I472" s="259"/>
      <c r="J472" s="287">
        <v>8901</v>
      </c>
      <c r="K472" s="288">
        <v>3077.87</v>
      </c>
      <c r="L472" s="286"/>
      <c r="M472" s="350"/>
    </row>
    <row r="473" spans="1:13" ht="38.25">
      <c r="A473" s="284">
        <v>189</v>
      </c>
      <c r="B473" s="306" t="s">
        <v>3232</v>
      </c>
      <c r="C473" s="259" t="s">
        <v>3246</v>
      </c>
      <c r="D473" s="286">
        <v>1984</v>
      </c>
      <c r="E473" s="286"/>
      <c r="F473" s="286"/>
      <c r="G473" s="286"/>
      <c r="H473" s="149"/>
      <c r="I473" s="259"/>
      <c r="J473" s="287">
        <v>10000</v>
      </c>
      <c r="K473" s="288">
        <v>1737.86</v>
      </c>
      <c r="L473" s="286"/>
      <c r="M473" s="350"/>
    </row>
    <row r="474" spans="1:13" ht="25.5">
      <c r="A474" s="284"/>
      <c r="B474" s="306" t="s">
        <v>3232</v>
      </c>
      <c r="C474" s="259" t="s">
        <v>3247</v>
      </c>
      <c r="D474" s="259">
        <v>1994</v>
      </c>
      <c r="E474" s="286"/>
      <c r="F474" s="286"/>
      <c r="G474" s="286"/>
      <c r="H474" s="149"/>
      <c r="I474" s="259"/>
      <c r="J474" s="287">
        <v>2150.4</v>
      </c>
      <c r="K474" s="304">
        <v>0</v>
      </c>
      <c r="L474" s="286"/>
      <c r="M474" s="350"/>
    </row>
    <row r="475" spans="1:13" ht="38.25">
      <c r="A475" s="284"/>
      <c r="B475" s="306" t="s">
        <v>3232</v>
      </c>
      <c r="C475" s="259" t="s">
        <v>3248</v>
      </c>
      <c r="D475" s="259">
        <v>1994</v>
      </c>
      <c r="E475" s="286"/>
      <c r="F475" s="286"/>
      <c r="G475" s="286"/>
      <c r="H475" s="149"/>
      <c r="I475" s="259"/>
      <c r="J475" s="287">
        <v>1008</v>
      </c>
      <c r="K475" s="304">
        <v>0</v>
      </c>
      <c r="L475" s="286"/>
      <c r="M475" s="350"/>
    </row>
    <row r="476" spans="1:13" ht="25.5">
      <c r="A476" s="284"/>
      <c r="B476" s="306" t="s">
        <v>3232</v>
      </c>
      <c r="C476" s="259" t="s">
        <v>2421</v>
      </c>
      <c r="D476" s="259">
        <v>1994</v>
      </c>
      <c r="E476" s="286"/>
      <c r="F476" s="286"/>
      <c r="G476" s="286"/>
      <c r="H476" s="149"/>
      <c r="I476" s="259" t="s">
        <v>3249</v>
      </c>
      <c r="J476" s="286"/>
      <c r="K476" s="288"/>
      <c r="L476" s="286"/>
      <c r="M476" s="350" t="s">
        <v>2416</v>
      </c>
    </row>
    <row r="477" spans="1:13" ht="25.5">
      <c r="A477" s="284"/>
      <c r="B477" s="306" t="s">
        <v>3232</v>
      </c>
      <c r="C477" s="259" t="s">
        <v>2419</v>
      </c>
      <c r="D477" s="259">
        <v>1994</v>
      </c>
      <c r="E477" s="286"/>
      <c r="F477" s="286"/>
      <c r="G477" s="286"/>
      <c r="H477" s="149"/>
      <c r="I477" s="259" t="s">
        <v>3250</v>
      </c>
      <c r="J477" s="286"/>
      <c r="K477" s="288"/>
      <c r="L477" s="286"/>
      <c r="M477" s="350" t="s">
        <v>2416</v>
      </c>
    </row>
    <row r="478" spans="1:13" ht="25.5">
      <c r="A478" s="284"/>
      <c r="B478" s="306" t="s">
        <v>3232</v>
      </c>
      <c r="C478" s="259" t="s">
        <v>3251</v>
      </c>
      <c r="D478" s="259">
        <v>1994</v>
      </c>
      <c r="E478" s="286"/>
      <c r="F478" s="286"/>
      <c r="G478" s="286"/>
      <c r="H478" s="149"/>
      <c r="I478" s="259" t="s">
        <v>3252</v>
      </c>
      <c r="J478" s="286"/>
      <c r="K478" s="288"/>
      <c r="L478" s="286"/>
      <c r="M478" s="350" t="s">
        <v>2416</v>
      </c>
    </row>
    <row r="479" spans="1:13" ht="25.5">
      <c r="A479" s="284"/>
      <c r="B479" s="306" t="s">
        <v>3232</v>
      </c>
      <c r="C479" s="259" t="s">
        <v>3253</v>
      </c>
      <c r="D479" s="259">
        <v>1994</v>
      </c>
      <c r="E479" s="286"/>
      <c r="F479" s="286"/>
      <c r="G479" s="286"/>
      <c r="H479" s="149"/>
      <c r="I479" s="259" t="s">
        <v>3254</v>
      </c>
      <c r="J479" s="286"/>
      <c r="K479" s="288"/>
      <c r="L479" s="286"/>
      <c r="M479" s="350" t="s">
        <v>2416</v>
      </c>
    </row>
    <row r="480" spans="1:13" ht="84">
      <c r="A480" s="284"/>
      <c r="B480" s="306" t="s">
        <v>3232</v>
      </c>
      <c r="C480" s="292" t="s">
        <v>3255</v>
      </c>
      <c r="D480" s="259" t="s">
        <v>3256</v>
      </c>
      <c r="E480" s="295">
        <v>297.5</v>
      </c>
      <c r="F480" s="261"/>
      <c r="G480" s="295">
        <v>7</v>
      </c>
      <c r="H480" s="149"/>
      <c r="I480" s="259"/>
      <c r="J480" s="287">
        <v>1137</v>
      </c>
      <c r="K480" s="304">
        <v>0</v>
      </c>
      <c r="L480" s="286"/>
      <c r="M480" s="369" t="s">
        <v>3257</v>
      </c>
    </row>
    <row r="481" spans="1:13" ht="60">
      <c r="A481" s="284"/>
      <c r="B481" s="286" t="s">
        <v>3258</v>
      </c>
      <c r="C481" s="286" t="s">
        <v>2614</v>
      </c>
      <c r="D481" s="259"/>
      <c r="E481" s="286">
        <v>820.5</v>
      </c>
      <c r="F481" s="261"/>
      <c r="G481" s="295"/>
      <c r="H481" s="149"/>
      <c r="I481" s="259"/>
      <c r="J481" s="287">
        <v>6948181.9400000004</v>
      </c>
      <c r="K481" s="287">
        <v>6948181.9400000004</v>
      </c>
      <c r="L481" s="286"/>
      <c r="M481" s="369" t="s">
        <v>3259</v>
      </c>
    </row>
    <row r="482" spans="1:13">
      <c r="A482" s="284"/>
      <c r="B482" s="286"/>
      <c r="C482" s="259" t="s">
        <v>3260</v>
      </c>
      <c r="D482" s="259"/>
      <c r="E482" s="261"/>
      <c r="F482" s="261" t="s">
        <v>3261</v>
      </c>
      <c r="G482" s="286">
        <v>652.5</v>
      </c>
      <c r="H482" s="149"/>
      <c r="I482" s="259"/>
      <c r="J482" s="287"/>
      <c r="K482" s="304"/>
      <c r="L482" s="286"/>
      <c r="M482" s="369"/>
    </row>
    <row r="483" spans="1:13">
      <c r="A483" s="284"/>
      <c r="B483" s="286"/>
      <c r="C483" s="259" t="s">
        <v>3260</v>
      </c>
      <c r="D483" s="259"/>
      <c r="E483" s="261"/>
      <c r="F483" s="261" t="s">
        <v>3262</v>
      </c>
      <c r="G483" s="286">
        <v>106</v>
      </c>
      <c r="H483" s="149"/>
      <c r="I483" s="259"/>
      <c r="J483" s="287"/>
      <c r="K483" s="304"/>
      <c r="L483" s="286"/>
      <c r="M483" s="369"/>
    </row>
    <row r="484" spans="1:13">
      <c r="A484" s="284"/>
      <c r="B484" s="286"/>
      <c r="C484" s="259" t="s">
        <v>3260</v>
      </c>
      <c r="D484" s="259"/>
      <c r="E484" s="261"/>
      <c r="F484" s="261" t="s">
        <v>3263</v>
      </c>
      <c r="G484" s="286">
        <v>89</v>
      </c>
      <c r="H484" s="149"/>
      <c r="I484" s="259"/>
      <c r="J484" s="287"/>
      <c r="K484" s="304"/>
      <c r="L484" s="286"/>
      <c r="M484" s="369"/>
    </row>
    <row r="485" spans="1:13" ht="25.5">
      <c r="A485" s="284">
        <v>190</v>
      </c>
      <c r="B485" s="285" t="s">
        <v>3264</v>
      </c>
      <c r="C485" s="286" t="s">
        <v>2859</v>
      </c>
      <c r="D485" s="142">
        <v>1966</v>
      </c>
      <c r="E485" s="286"/>
      <c r="F485" s="286"/>
      <c r="G485" s="286"/>
      <c r="H485" s="286">
        <v>9.1999999999999993</v>
      </c>
      <c r="I485" s="259" t="s">
        <v>3265</v>
      </c>
      <c r="J485" s="286">
        <v>24543.62</v>
      </c>
      <c r="K485" s="288">
        <v>7243.41</v>
      </c>
      <c r="L485" s="286" t="s">
        <v>3266</v>
      </c>
      <c r="M485" s="350" t="s">
        <v>3267</v>
      </c>
    </row>
    <row r="486" spans="1:13" ht="38.25">
      <c r="A486" s="284">
        <v>191</v>
      </c>
      <c r="B486" s="165" t="s">
        <v>3264</v>
      </c>
      <c r="C486" s="294" t="s">
        <v>3268</v>
      </c>
      <c r="D486" s="259">
        <v>1998</v>
      </c>
      <c r="E486" s="286"/>
      <c r="F486" s="286"/>
      <c r="G486" s="286"/>
      <c r="H486" s="286"/>
      <c r="I486" s="259"/>
      <c r="J486" s="287">
        <v>4397</v>
      </c>
      <c r="K486" s="288">
        <v>2506.38</v>
      </c>
      <c r="L486" s="286"/>
      <c r="M486" s="350"/>
    </row>
    <row r="487" spans="1:13" ht="25.5">
      <c r="A487" s="284">
        <v>192</v>
      </c>
      <c r="B487" s="165" t="s">
        <v>3264</v>
      </c>
      <c r="C487" s="259" t="s">
        <v>3052</v>
      </c>
      <c r="D487" s="259">
        <v>1966</v>
      </c>
      <c r="E487" s="286"/>
      <c r="F487" s="286"/>
      <c r="G487" s="286"/>
      <c r="H487" s="286">
        <v>18.2</v>
      </c>
      <c r="I487" s="286" t="s">
        <v>3269</v>
      </c>
      <c r="J487" s="259"/>
      <c r="K487" s="291"/>
      <c r="L487" s="286" t="s">
        <v>3270</v>
      </c>
      <c r="M487" s="350" t="s">
        <v>3271</v>
      </c>
    </row>
    <row r="488" spans="1:13" ht="25.5">
      <c r="A488" s="284"/>
      <c r="B488" s="165" t="s">
        <v>3264</v>
      </c>
      <c r="C488" s="259" t="s">
        <v>2419</v>
      </c>
      <c r="D488" s="259"/>
      <c r="E488" s="286"/>
      <c r="F488" s="286"/>
      <c r="G488" s="286"/>
      <c r="H488" s="149"/>
      <c r="I488" s="286" t="s">
        <v>3272</v>
      </c>
      <c r="J488" s="259"/>
      <c r="K488" s="291"/>
      <c r="L488" s="286"/>
      <c r="M488" s="350" t="s">
        <v>2416</v>
      </c>
    </row>
    <row r="489" spans="1:13" ht="25.5">
      <c r="A489" s="284"/>
      <c r="B489" s="165" t="s">
        <v>3264</v>
      </c>
      <c r="C489" s="259" t="s">
        <v>2421</v>
      </c>
      <c r="D489" s="259"/>
      <c r="E489" s="286"/>
      <c r="F489" s="286"/>
      <c r="G489" s="286"/>
      <c r="H489" s="149"/>
      <c r="I489" s="286" t="s">
        <v>3273</v>
      </c>
      <c r="J489" s="259"/>
      <c r="K489" s="291"/>
      <c r="L489" s="286"/>
      <c r="M489" s="350" t="s">
        <v>2416</v>
      </c>
    </row>
    <row r="490" spans="1:13" ht="25.5">
      <c r="A490" s="284"/>
      <c r="B490" s="165" t="s">
        <v>3264</v>
      </c>
      <c r="C490" s="259" t="s">
        <v>2461</v>
      </c>
      <c r="D490" s="259"/>
      <c r="E490" s="286"/>
      <c r="F490" s="286"/>
      <c r="G490" s="286"/>
      <c r="H490" s="149"/>
      <c r="I490" s="286" t="s">
        <v>3274</v>
      </c>
      <c r="J490" s="259"/>
      <c r="K490" s="291"/>
      <c r="L490" s="286"/>
      <c r="M490" s="350" t="s">
        <v>2416</v>
      </c>
    </row>
    <row r="491" spans="1:13" ht="25.5">
      <c r="A491" s="284"/>
      <c r="B491" s="165" t="s">
        <v>3264</v>
      </c>
      <c r="C491" s="259" t="s">
        <v>2425</v>
      </c>
      <c r="D491" s="259"/>
      <c r="E491" s="286"/>
      <c r="F491" s="286"/>
      <c r="G491" s="286"/>
      <c r="H491" s="149"/>
      <c r="I491" s="286" t="s">
        <v>3275</v>
      </c>
      <c r="J491" s="259"/>
      <c r="K491" s="291"/>
      <c r="L491" s="286"/>
      <c r="M491" s="350" t="s">
        <v>2416</v>
      </c>
    </row>
    <row r="492" spans="1:13" ht="25.5">
      <c r="A492" s="284">
        <v>193</v>
      </c>
      <c r="B492" s="165" t="s">
        <v>3264</v>
      </c>
      <c r="C492" s="259" t="s">
        <v>3276</v>
      </c>
      <c r="D492" s="259"/>
      <c r="E492" s="286"/>
      <c r="F492" s="286"/>
      <c r="G492" s="286"/>
      <c r="H492" s="149"/>
      <c r="I492" s="286" t="s">
        <v>3277</v>
      </c>
      <c r="J492" s="259"/>
      <c r="K492" s="291"/>
      <c r="L492" s="286"/>
      <c r="M492" s="350" t="s">
        <v>2416</v>
      </c>
    </row>
    <row r="493" spans="1:13" ht="25.5">
      <c r="A493" s="284">
        <v>194</v>
      </c>
      <c r="B493" s="309" t="s">
        <v>3264</v>
      </c>
      <c r="C493" s="295" t="s">
        <v>2485</v>
      </c>
      <c r="D493" s="292"/>
      <c r="E493" s="286"/>
      <c r="F493" s="286"/>
      <c r="G493" s="286"/>
      <c r="H493" s="286">
        <v>1.5</v>
      </c>
      <c r="I493" s="286" t="s">
        <v>3278</v>
      </c>
      <c r="J493" s="259"/>
      <c r="K493" s="291"/>
      <c r="L493" s="286"/>
      <c r="M493" s="350" t="s">
        <v>2416</v>
      </c>
    </row>
    <row r="494" spans="1:13" ht="25.5">
      <c r="A494" s="284">
        <v>195</v>
      </c>
      <c r="B494" s="286" t="s">
        <v>3264</v>
      </c>
      <c r="C494" s="286" t="s">
        <v>3279</v>
      </c>
      <c r="D494" s="259"/>
      <c r="E494" s="286"/>
      <c r="F494" s="286"/>
      <c r="G494" s="286"/>
      <c r="H494" s="286">
        <v>5.9</v>
      </c>
      <c r="I494" s="286" t="s">
        <v>3280</v>
      </c>
      <c r="J494" s="259"/>
      <c r="K494" s="291"/>
      <c r="L494" s="286"/>
      <c r="M494" s="350" t="s">
        <v>2416</v>
      </c>
    </row>
    <row r="495" spans="1:13">
      <c r="A495" s="284"/>
      <c r="B495" s="4103" t="s">
        <v>3281</v>
      </c>
      <c r="C495" s="4104"/>
      <c r="D495" s="259"/>
      <c r="E495" s="286"/>
      <c r="F495" s="286"/>
      <c r="G495" s="286"/>
      <c r="H495" s="286"/>
      <c r="I495" s="286"/>
      <c r="J495" s="259"/>
      <c r="K495" s="291"/>
      <c r="L495" s="286"/>
      <c r="M495" s="350"/>
    </row>
    <row r="496" spans="1:13" ht="38.25">
      <c r="A496" s="284">
        <v>196</v>
      </c>
      <c r="B496" s="286" t="s">
        <v>3282</v>
      </c>
      <c r="C496" s="286" t="s">
        <v>3283</v>
      </c>
      <c r="D496" s="286">
        <v>1977</v>
      </c>
      <c r="E496" s="286"/>
      <c r="F496" s="286"/>
      <c r="G496" s="286"/>
      <c r="H496" s="286">
        <v>64.8</v>
      </c>
      <c r="I496" s="286"/>
      <c r="J496" s="286">
        <v>48564.99</v>
      </c>
      <c r="K496" s="288">
        <v>20103.330000000002</v>
      </c>
      <c r="L496" s="286" t="s">
        <v>3284</v>
      </c>
      <c r="M496" s="350" t="s">
        <v>3285</v>
      </c>
    </row>
    <row r="497" spans="1:13" ht="38.25">
      <c r="A497" s="284">
        <v>197</v>
      </c>
      <c r="B497" s="286" t="s">
        <v>3282</v>
      </c>
      <c r="C497" s="286" t="s">
        <v>2859</v>
      </c>
      <c r="D497" s="286">
        <v>1977</v>
      </c>
      <c r="E497" s="286"/>
      <c r="F497" s="286"/>
      <c r="G497" s="286"/>
      <c r="H497" s="286">
        <v>68</v>
      </c>
      <c r="I497" s="286" t="s">
        <v>3286</v>
      </c>
      <c r="J497" s="286">
        <v>76870.080000000002</v>
      </c>
      <c r="K497" s="288">
        <v>31819.65</v>
      </c>
      <c r="L497" s="286" t="s">
        <v>3287</v>
      </c>
      <c r="M497" s="350" t="s">
        <v>3288</v>
      </c>
    </row>
    <row r="498" spans="1:13" ht="38.25">
      <c r="A498" s="284">
        <v>198</v>
      </c>
      <c r="B498" s="286" t="s">
        <v>3282</v>
      </c>
      <c r="C498" s="286" t="s">
        <v>3052</v>
      </c>
      <c r="D498" s="286">
        <v>1950</v>
      </c>
      <c r="E498" s="286"/>
      <c r="F498" s="286"/>
      <c r="G498" s="286"/>
      <c r="H498" s="286">
        <v>5.0999999999999996</v>
      </c>
      <c r="I498" s="286" t="s">
        <v>3289</v>
      </c>
      <c r="J498" s="286">
        <v>3021.51</v>
      </c>
      <c r="K498" s="304">
        <v>0</v>
      </c>
      <c r="L498" s="286" t="s">
        <v>3290</v>
      </c>
      <c r="M498" s="350" t="s">
        <v>3291</v>
      </c>
    </row>
    <row r="499" spans="1:13" ht="38.25">
      <c r="A499" s="284">
        <v>199</v>
      </c>
      <c r="B499" s="286" t="s">
        <v>3282</v>
      </c>
      <c r="C499" s="286" t="s">
        <v>3292</v>
      </c>
      <c r="D499" s="286">
        <v>1978</v>
      </c>
      <c r="E499" s="286"/>
      <c r="F499" s="286"/>
      <c r="G499" s="286"/>
      <c r="H499" s="149"/>
      <c r="I499" s="286" t="s">
        <v>3293</v>
      </c>
      <c r="J499" s="286">
        <v>28672.45</v>
      </c>
      <c r="K499" s="304">
        <v>9318.1</v>
      </c>
      <c r="L499" s="286" t="s">
        <v>3294</v>
      </c>
      <c r="M499" s="350" t="s">
        <v>3295</v>
      </c>
    </row>
    <row r="500" spans="1:13" ht="51">
      <c r="A500" s="284">
        <v>200</v>
      </c>
      <c r="B500" s="286" t="s">
        <v>3282</v>
      </c>
      <c r="C500" s="259" t="s">
        <v>3296</v>
      </c>
      <c r="D500" s="259">
        <v>2000</v>
      </c>
      <c r="E500" s="286"/>
      <c r="F500" s="286"/>
      <c r="G500" s="286"/>
      <c r="H500" s="149"/>
      <c r="I500" s="259"/>
      <c r="J500" s="286">
        <v>72499.17</v>
      </c>
      <c r="K500" s="304">
        <v>0</v>
      </c>
      <c r="L500" s="286"/>
      <c r="M500" s="350"/>
    </row>
    <row r="501" spans="1:13" ht="38.25">
      <c r="A501" s="284"/>
      <c r="B501" s="286" t="s">
        <v>3282</v>
      </c>
      <c r="C501" s="259" t="s">
        <v>3297</v>
      </c>
      <c r="D501" s="259">
        <v>2006</v>
      </c>
      <c r="E501" s="286"/>
      <c r="F501" s="286"/>
      <c r="G501" s="286"/>
      <c r="H501" s="149"/>
      <c r="I501" s="259"/>
      <c r="J501" s="286">
        <v>50245.24</v>
      </c>
      <c r="K501" s="304">
        <v>0</v>
      </c>
      <c r="L501" s="286"/>
      <c r="M501" s="350"/>
    </row>
    <row r="502" spans="1:13" ht="38.25">
      <c r="A502" s="284">
        <v>201</v>
      </c>
      <c r="B502" s="286" t="s">
        <v>3282</v>
      </c>
      <c r="C502" s="286" t="s">
        <v>3298</v>
      </c>
      <c r="D502" s="259">
        <v>1948</v>
      </c>
      <c r="E502" s="286"/>
      <c r="F502" s="286"/>
      <c r="G502" s="286"/>
      <c r="H502" s="286">
        <v>17.2</v>
      </c>
      <c r="I502" s="259" t="s">
        <v>2415</v>
      </c>
      <c r="J502" s="286">
        <v>9832.0400000000009</v>
      </c>
      <c r="K502" s="288">
        <v>9471.68</v>
      </c>
      <c r="L502" s="286" t="s">
        <v>3299</v>
      </c>
      <c r="M502" s="350" t="s">
        <v>3300</v>
      </c>
    </row>
    <row r="503" spans="1:13" ht="38.25">
      <c r="A503" s="284">
        <v>202</v>
      </c>
      <c r="B503" s="286" t="s">
        <v>3282</v>
      </c>
      <c r="C503" s="286" t="s">
        <v>3301</v>
      </c>
      <c r="D503" s="259">
        <v>1949</v>
      </c>
      <c r="E503" s="286"/>
      <c r="F503" s="286"/>
      <c r="G503" s="286"/>
      <c r="H503" s="286">
        <v>24.8</v>
      </c>
      <c r="I503" s="259" t="s">
        <v>3302</v>
      </c>
      <c r="J503" s="286">
        <v>14176.43</v>
      </c>
      <c r="K503" s="288">
        <v>13656.79</v>
      </c>
      <c r="L503" s="286" t="s">
        <v>3303</v>
      </c>
      <c r="M503" s="350" t="s">
        <v>3304</v>
      </c>
    </row>
    <row r="504" spans="1:13" ht="38.25">
      <c r="A504" s="284">
        <v>203</v>
      </c>
      <c r="B504" s="308" t="s">
        <v>3282</v>
      </c>
      <c r="C504" s="294" t="s">
        <v>3305</v>
      </c>
      <c r="D504" s="294">
        <v>1978</v>
      </c>
      <c r="E504" s="286"/>
      <c r="F504" s="286"/>
      <c r="G504" s="286"/>
      <c r="H504" s="286">
        <v>30.1</v>
      </c>
      <c r="I504" s="259" t="s">
        <v>3306</v>
      </c>
      <c r="J504" s="286">
        <v>73848.539999999994</v>
      </c>
      <c r="K504" s="304">
        <v>0</v>
      </c>
      <c r="L504" s="286" t="s">
        <v>3307</v>
      </c>
      <c r="M504" s="350" t="s">
        <v>3308</v>
      </c>
    </row>
    <row r="505" spans="1:13" ht="38.25">
      <c r="A505" s="284">
        <v>204</v>
      </c>
      <c r="B505" s="165" t="s">
        <v>3282</v>
      </c>
      <c r="C505" s="259" t="s">
        <v>2485</v>
      </c>
      <c r="D505" s="259"/>
      <c r="E505" s="286"/>
      <c r="F505" s="286"/>
      <c r="G505" s="286"/>
      <c r="H505" s="149"/>
      <c r="I505" s="259" t="s">
        <v>3309</v>
      </c>
      <c r="J505" s="259"/>
      <c r="K505" s="291"/>
      <c r="L505" s="286"/>
      <c r="M505" s="350" t="s">
        <v>2416</v>
      </c>
    </row>
    <row r="506" spans="1:13" ht="51">
      <c r="A506" s="284">
        <v>205</v>
      </c>
      <c r="B506" s="165" t="s">
        <v>3282</v>
      </c>
      <c r="C506" s="259" t="s">
        <v>3310</v>
      </c>
      <c r="D506" s="259"/>
      <c r="E506" s="286"/>
      <c r="F506" s="286"/>
      <c r="G506" s="286"/>
      <c r="H506" s="149"/>
      <c r="I506" s="259" t="s">
        <v>3311</v>
      </c>
      <c r="J506" s="259"/>
      <c r="K506" s="291"/>
      <c r="L506" s="286" t="s">
        <v>3312</v>
      </c>
      <c r="M506" s="350" t="s">
        <v>3313</v>
      </c>
    </row>
    <row r="507" spans="1:13" ht="51">
      <c r="A507" s="284">
        <v>206</v>
      </c>
      <c r="B507" s="165" t="s">
        <v>3282</v>
      </c>
      <c r="C507" s="286" t="s">
        <v>3314</v>
      </c>
      <c r="D507" s="259"/>
      <c r="E507" s="286"/>
      <c r="F507" s="286"/>
      <c r="G507" s="286"/>
      <c r="H507" s="286">
        <v>9.9</v>
      </c>
      <c r="I507" s="259" t="s">
        <v>3315</v>
      </c>
      <c r="J507" s="286">
        <v>1196.49</v>
      </c>
      <c r="K507" s="288">
        <v>235.02</v>
      </c>
      <c r="L507" s="286"/>
      <c r="M507" s="350" t="s">
        <v>2416</v>
      </c>
    </row>
    <row r="508" spans="1:13" ht="38.25">
      <c r="A508" s="284">
        <v>207</v>
      </c>
      <c r="B508" s="165" t="s">
        <v>3282</v>
      </c>
      <c r="C508" s="259" t="s">
        <v>2419</v>
      </c>
      <c r="D508" s="259"/>
      <c r="E508" s="286"/>
      <c r="F508" s="286"/>
      <c r="G508" s="286"/>
      <c r="H508" s="149"/>
      <c r="I508" s="259" t="s">
        <v>3316</v>
      </c>
      <c r="J508" s="259"/>
      <c r="K508" s="291"/>
      <c r="L508" s="286"/>
      <c r="M508" s="350" t="s">
        <v>2416</v>
      </c>
    </row>
    <row r="509" spans="1:13" ht="51">
      <c r="A509" s="284">
        <v>208</v>
      </c>
      <c r="B509" s="165" t="s">
        <v>3282</v>
      </c>
      <c r="C509" s="259" t="s">
        <v>2419</v>
      </c>
      <c r="D509" s="259"/>
      <c r="E509" s="286"/>
      <c r="F509" s="286"/>
      <c r="G509" s="286"/>
      <c r="H509" s="149"/>
      <c r="I509" s="259" t="s">
        <v>3317</v>
      </c>
      <c r="J509" s="259"/>
      <c r="K509" s="291"/>
      <c r="L509" s="286"/>
      <c r="M509" s="350" t="s">
        <v>2416</v>
      </c>
    </row>
    <row r="510" spans="1:13" ht="51">
      <c r="A510" s="284">
        <v>209</v>
      </c>
      <c r="B510" s="165" t="s">
        <v>3282</v>
      </c>
      <c r="C510" s="259" t="s">
        <v>2421</v>
      </c>
      <c r="D510" s="259"/>
      <c r="E510" s="286"/>
      <c r="F510" s="286"/>
      <c r="G510" s="286"/>
      <c r="H510" s="149"/>
      <c r="I510" s="259" t="s">
        <v>3318</v>
      </c>
      <c r="J510" s="259"/>
      <c r="K510" s="291"/>
      <c r="L510" s="286"/>
      <c r="M510" s="350" t="s">
        <v>2416</v>
      </c>
    </row>
    <row r="511" spans="1:13" ht="51">
      <c r="A511" s="284">
        <v>210</v>
      </c>
      <c r="B511" s="165" t="s">
        <v>3282</v>
      </c>
      <c r="C511" s="259" t="s">
        <v>2461</v>
      </c>
      <c r="D511" s="259"/>
      <c r="E511" s="286"/>
      <c r="F511" s="286"/>
      <c r="G511" s="286"/>
      <c r="H511" s="149"/>
      <c r="I511" s="259" t="s">
        <v>3319</v>
      </c>
      <c r="J511" s="259"/>
      <c r="K511" s="291"/>
      <c r="L511" s="286"/>
      <c r="M511" s="350" t="s">
        <v>2416</v>
      </c>
    </row>
    <row r="512" spans="1:13" ht="51">
      <c r="A512" s="284">
        <v>211</v>
      </c>
      <c r="B512" s="165" t="s">
        <v>3282</v>
      </c>
      <c r="C512" s="259" t="s">
        <v>2465</v>
      </c>
      <c r="D512" s="259"/>
      <c r="E512" s="286"/>
      <c r="F512" s="286"/>
      <c r="G512" s="286"/>
      <c r="H512" s="149"/>
      <c r="I512" s="259" t="s">
        <v>3320</v>
      </c>
      <c r="J512" s="259"/>
      <c r="K512" s="291"/>
      <c r="L512" s="286"/>
      <c r="M512" s="350" t="s">
        <v>2416</v>
      </c>
    </row>
    <row r="513" spans="1:13" ht="38.25">
      <c r="A513" s="284">
        <v>212</v>
      </c>
      <c r="B513" s="165" t="s">
        <v>3282</v>
      </c>
      <c r="C513" s="259" t="s">
        <v>3321</v>
      </c>
      <c r="D513" s="259"/>
      <c r="E513" s="286"/>
      <c r="F513" s="286"/>
      <c r="G513" s="286"/>
      <c r="H513" s="149"/>
      <c r="I513" s="259" t="s">
        <v>3322</v>
      </c>
      <c r="J513" s="259"/>
      <c r="K513" s="291"/>
      <c r="L513" s="286"/>
      <c r="M513" s="350" t="s">
        <v>2416</v>
      </c>
    </row>
    <row r="514" spans="1:13" ht="38.25">
      <c r="A514" s="284">
        <v>213</v>
      </c>
      <c r="B514" s="165" t="s">
        <v>3282</v>
      </c>
      <c r="C514" s="259" t="s">
        <v>3183</v>
      </c>
      <c r="D514" s="259"/>
      <c r="E514" s="286"/>
      <c r="F514" s="286"/>
      <c r="G514" s="286"/>
      <c r="H514" s="149"/>
      <c r="I514" s="259" t="s">
        <v>3323</v>
      </c>
      <c r="J514" s="259"/>
      <c r="K514" s="291"/>
      <c r="L514" s="286"/>
      <c r="M514" s="350" t="s">
        <v>2416</v>
      </c>
    </row>
    <row r="515" spans="1:13" ht="38.25">
      <c r="A515" s="284">
        <v>214</v>
      </c>
      <c r="B515" s="165" t="s">
        <v>3282</v>
      </c>
      <c r="C515" s="259" t="s">
        <v>3324</v>
      </c>
      <c r="D515" s="259"/>
      <c r="E515" s="286"/>
      <c r="F515" s="286"/>
      <c r="G515" s="286"/>
      <c r="H515" s="149"/>
      <c r="I515" s="259" t="s">
        <v>3325</v>
      </c>
      <c r="J515" s="259"/>
      <c r="K515" s="291"/>
      <c r="L515" s="286"/>
      <c r="M515" s="350" t="s">
        <v>2416</v>
      </c>
    </row>
    <row r="516" spans="1:13" ht="39" thickBot="1">
      <c r="A516" s="284">
        <v>215</v>
      </c>
      <c r="B516" s="165" t="s">
        <v>3282</v>
      </c>
      <c r="C516" s="292" t="s">
        <v>2463</v>
      </c>
      <c r="D516" s="259"/>
      <c r="E516" s="286"/>
      <c r="F516" s="286"/>
      <c r="G516" s="286"/>
      <c r="H516" s="149"/>
      <c r="I516" s="259" t="s">
        <v>3326</v>
      </c>
      <c r="J516" s="259"/>
      <c r="K516" s="291"/>
      <c r="L516" s="286"/>
      <c r="M516" s="350" t="s">
        <v>2416</v>
      </c>
    </row>
    <row r="517" spans="1:13" ht="39" thickBot="1">
      <c r="A517" s="284">
        <v>216</v>
      </c>
      <c r="B517" s="285" t="s">
        <v>3282</v>
      </c>
      <c r="C517" s="293" t="s">
        <v>3022</v>
      </c>
      <c r="D517" s="142"/>
      <c r="E517" s="286"/>
      <c r="F517" s="286"/>
      <c r="G517" s="286"/>
      <c r="H517" s="286">
        <v>17.100000000000001</v>
      </c>
      <c r="I517" s="259" t="s">
        <v>3327</v>
      </c>
      <c r="J517" s="259"/>
      <c r="K517" s="291"/>
      <c r="L517" s="286" t="s">
        <v>3328</v>
      </c>
      <c r="M517" s="350" t="s">
        <v>3329</v>
      </c>
    </row>
    <row r="518" spans="1:13" ht="51">
      <c r="A518" s="284">
        <v>217</v>
      </c>
      <c r="B518" s="349" t="s">
        <v>3282</v>
      </c>
      <c r="C518" s="384" t="s">
        <v>3330</v>
      </c>
      <c r="D518" s="142"/>
      <c r="E518" s="286"/>
      <c r="F518" s="286"/>
      <c r="G518" s="286"/>
      <c r="H518" s="286">
        <v>15.6</v>
      </c>
      <c r="I518" s="259" t="s">
        <v>3331</v>
      </c>
      <c r="J518" s="259"/>
      <c r="K518" s="291"/>
      <c r="L518" s="286" t="s">
        <v>3332</v>
      </c>
      <c r="M518" s="350" t="s">
        <v>3333</v>
      </c>
    </row>
    <row r="519" spans="1:13">
      <c r="A519" s="284"/>
      <c r="B519" s="4093"/>
      <c r="C519" s="4094"/>
      <c r="D519" s="142"/>
      <c r="E519" s="286"/>
      <c r="F519" s="286"/>
      <c r="G519" s="286"/>
      <c r="H519" s="286"/>
      <c r="I519" s="259"/>
      <c r="J519" s="259"/>
      <c r="K519" s="291"/>
      <c r="L519" s="286"/>
      <c r="M519" s="350"/>
    </row>
    <row r="520" spans="1:13" ht="84">
      <c r="A520" s="284"/>
      <c r="B520" s="308" t="s">
        <v>3334</v>
      </c>
      <c r="C520" s="294" t="s">
        <v>3335</v>
      </c>
      <c r="D520" s="259">
        <v>1984</v>
      </c>
      <c r="E520" s="286"/>
      <c r="F520" s="286"/>
      <c r="G520" s="286"/>
      <c r="H520" s="149"/>
      <c r="I520" s="259"/>
      <c r="J520" s="286">
        <v>6591.29</v>
      </c>
      <c r="K520" s="304">
        <v>0</v>
      </c>
      <c r="L520" s="286"/>
      <c r="M520" s="385" t="s">
        <v>3336</v>
      </c>
    </row>
    <row r="521" spans="1:13" ht="25.5">
      <c r="A521" s="284"/>
      <c r="B521" s="309" t="s">
        <v>3334</v>
      </c>
      <c r="C521" s="292" t="s">
        <v>3337</v>
      </c>
      <c r="D521" s="292">
        <v>1994</v>
      </c>
      <c r="E521" s="295"/>
      <c r="F521" s="286"/>
      <c r="G521" s="286"/>
      <c r="H521" s="149"/>
      <c r="I521" s="259"/>
      <c r="J521" s="286">
        <v>9685.98</v>
      </c>
      <c r="K521" s="304">
        <v>3116</v>
      </c>
      <c r="L521" s="286"/>
      <c r="M521" s="350"/>
    </row>
    <row r="522" spans="1:13" ht="38.25">
      <c r="A522" s="284">
        <v>218</v>
      </c>
      <c r="B522" s="286" t="s">
        <v>3338</v>
      </c>
      <c r="C522" s="286" t="s">
        <v>3339</v>
      </c>
      <c r="D522" s="286">
        <v>1979</v>
      </c>
      <c r="E522" s="286"/>
      <c r="F522" s="286"/>
      <c r="G522" s="286"/>
      <c r="H522" s="286">
        <v>70.599999999999994</v>
      </c>
      <c r="I522" s="259" t="s">
        <v>2415</v>
      </c>
      <c r="J522" s="287">
        <v>5800</v>
      </c>
      <c r="K522" s="304">
        <v>3199.36</v>
      </c>
      <c r="L522" s="286"/>
      <c r="M522" s="350"/>
    </row>
    <row r="523" spans="1:13" ht="38.25">
      <c r="A523" s="284">
        <v>219</v>
      </c>
      <c r="B523" s="286" t="s">
        <v>3338</v>
      </c>
      <c r="C523" s="286" t="s">
        <v>3340</v>
      </c>
      <c r="D523" s="286"/>
      <c r="E523" s="286"/>
      <c r="F523" s="286"/>
      <c r="G523" s="286"/>
      <c r="H523" s="286">
        <v>55.5</v>
      </c>
      <c r="I523" s="259" t="s">
        <v>3341</v>
      </c>
      <c r="J523" s="260"/>
      <c r="K523" s="289"/>
      <c r="L523" s="286"/>
      <c r="M523" s="350"/>
    </row>
    <row r="524" spans="1:13" ht="38.25">
      <c r="A524" s="284">
        <v>220</v>
      </c>
      <c r="B524" s="286" t="s">
        <v>3338</v>
      </c>
      <c r="C524" s="286" t="s">
        <v>670</v>
      </c>
      <c r="D524" s="259"/>
      <c r="E524" s="286"/>
      <c r="F524" s="286"/>
      <c r="G524" s="286"/>
      <c r="H524" s="286">
        <v>40.1</v>
      </c>
      <c r="I524" s="259" t="s">
        <v>3342</v>
      </c>
      <c r="J524" s="260"/>
      <c r="K524" s="289"/>
      <c r="L524" s="286"/>
      <c r="M524" s="350"/>
    </row>
    <row r="525" spans="1:13" ht="51">
      <c r="A525" s="284">
        <v>221</v>
      </c>
      <c r="B525" s="286" t="s">
        <v>3338</v>
      </c>
      <c r="C525" s="259" t="s">
        <v>2452</v>
      </c>
      <c r="D525" s="259"/>
      <c r="E525" s="286"/>
      <c r="F525" s="286"/>
      <c r="G525" s="286"/>
      <c r="H525" s="286">
        <v>14.7</v>
      </c>
      <c r="I525" s="259" t="s">
        <v>3343</v>
      </c>
      <c r="J525" s="260"/>
      <c r="K525" s="289"/>
      <c r="L525" s="286"/>
      <c r="M525" s="350" t="s">
        <v>2416</v>
      </c>
    </row>
    <row r="526" spans="1:13" ht="51">
      <c r="A526" s="284">
        <v>222</v>
      </c>
      <c r="B526" s="286" t="s">
        <v>3338</v>
      </c>
      <c r="C526" s="259" t="s">
        <v>3344</v>
      </c>
      <c r="D526" s="259"/>
      <c r="E526" s="286"/>
      <c r="F526" s="286"/>
      <c r="G526" s="286"/>
      <c r="H526" s="149"/>
      <c r="I526" s="259" t="s">
        <v>3345</v>
      </c>
      <c r="J526" s="260"/>
      <c r="K526" s="289"/>
      <c r="L526" s="286"/>
      <c r="M526" s="350" t="s">
        <v>2416</v>
      </c>
    </row>
    <row r="527" spans="1:13" ht="51">
      <c r="A527" s="284">
        <v>223</v>
      </c>
      <c r="B527" s="286" t="s">
        <v>3338</v>
      </c>
      <c r="C527" s="259" t="s">
        <v>2419</v>
      </c>
      <c r="D527" s="259"/>
      <c r="E527" s="286"/>
      <c r="F527" s="286"/>
      <c r="G527" s="286"/>
      <c r="H527" s="149"/>
      <c r="I527" s="259" t="s">
        <v>3346</v>
      </c>
      <c r="J527" s="260"/>
      <c r="K527" s="289"/>
      <c r="L527" s="286"/>
      <c r="M527" s="350" t="s">
        <v>2416</v>
      </c>
    </row>
    <row r="528" spans="1:13" ht="51">
      <c r="A528" s="284">
        <v>224</v>
      </c>
      <c r="B528" s="286" t="s">
        <v>3338</v>
      </c>
      <c r="C528" s="259" t="s">
        <v>2465</v>
      </c>
      <c r="D528" s="259"/>
      <c r="E528" s="286"/>
      <c r="F528" s="286"/>
      <c r="G528" s="286"/>
      <c r="H528" s="149"/>
      <c r="I528" s="259" t="s">
        <v>3347</v>
      </c>
      <c r="J528" s="260"/>
      <c r="K528" s="289"/>
      <c r="L528" s="286"/>
      <c r="M528" s="350" t="s">
        <v>2416</v>
      </c>
    </row>
    <row r="529" spans="1:13" ht="38.25">
      <c r="A529" s="284">
        <v>225</v>
      </c>
      <c r="B529" s="286" t="s">
        <v>3338</v>
      </c>
      <c r="C529" s="259" t="s">
        <v>3348</v>
      </c>
      <c r="D529" s="259">
        <v>1965</v>
      </c>
      <c r="E529" s="286"/>
      <c r="F529" s="286"/>
      <c r="G529" s="286"/>
      <c r="H529" s="149"/>
      <c r="I529" s="259" t="s">
        <v>3349</v>
      </c>
      <c r="J529" s="287">
        <v>6000</v>
      </c>
      <c r="K529" s="304">
        <v>0</v>
      </c>
      <c r="L529" s="286"/>
      <c r="M529" s="350" t="s">
        <v>2416</v>
      </c>
    </row>
    <row r="530" spans="1:13" ht="38.25">
      <c r="A530" s="284">
        <v>227</v>
      </c>
      <c r="B530" s="286" t="s">
        <v>3338</v>
      </c>
      <c r="C530" s="259" t="s">
        <v>3350</v>
      </c>
      <c r="D530" s="259">
        <v>1991</v>
      </c>
      <c r="E530" s="286"/>
      <c r="F530" s="286"/>
      <c r="G530" s="286"/>
      <c r="H530" s="149"/>
      <c r="I530" s="259"/>
      <c r="J530" s="287">
        <v>7000</v>
      </c>
      <c r="K530" s="304">
        <v>0</v>
      </c>
      <c r="L530" s="286"/>
      <c r="M530" s="350"/>
    </row>
    <row r="531" spans="1:13" ht="38.25">
      <c r="A531" s="284">
        <v>228</v>
      </c>
      <c r="B531" s="286" t="s">
        <v>3338</v>
      </c>
      <c r="C531" s="259" t="s">
        <v>3351</v>
      </c>
      <c r="D531" s="259">
        <v>1991</v>
      </c>
      <c r="E531" s="286"/>
      <c r="F531" s="286"/>
      <c r="G531" s="286"/>
      <c r="H531" s="149"/>
      <c r="I531" s="259"/>
      <c r="J531" s="287">
        <v>7000</v>
      </c>
      <c r="K531" s="304">
        <v>0</v>
      </c>
      <c r="L531" s="286"/>
      <c r="M531" s="350"/>
    </row>
    <row r="532" spans="1:13" ht="38.25">
      <c r="A532" s="284">
        <v>229</v>
      </c>
      <c r="B532" s="286" t="s">
        <v>3338</v>
      </c>
      <c r="C532" s="259" t="s">
        <v>3352</v>
      </c>
      <c r="D532" s="259">
        <v>2001</v>
      </c>
      <c r="E532" s="286"/>
      <c r="F532" s="286"/>
      <c r="G532" s="286"/>
      <c r="H532" s="149"/>
      <c r="I532" s="259"/>
      <c r="J532" s="287">
        <v>1064</v>
      </c>
      <c r="K532" s="304">
        <v>0</v>
      </c>
      <c r="L532" s="286"/>
      <c r="M532" s="350"/>
    </row>
    <row r="533" spans="1:13" ht="38.25">
      <c r="A533" s="284">
        <v>230</v>
      </c>
      <c r="B533" s="286" t="s">
        <v>3338</v>
      </c>
      <c r="C533" s="259" t="s">
        <v>3353</v>
      </c>
      <c r="D533" s="259">
        <v>2003</v>
      </c>
      <c r="E533" s="286"/>
      <c r="F533" s="286"/>
      <c r="G533" s="286"/>
      <c r="H533" s="149"/>
      <c r="I533" s="259"/>
      <c r="J533" s="304">
        <v>0</v>
      </c>
      <c r="K533" s="304">
        <v>0</v>
      </c>
      <c r="L533" s="286"/>
      <c r="M533" s="350"/>
    </row>
    <row r="534" spans="1:13" ht="51">
      <c r="A534" s="284">
        <v>231</v>
      </c>
      <c r="B534" s="286" t="s">
        <v>3338</v>
      </c>
      <c r="C534" s="259" t="s">
        <v>3354</v>
      </c>
      <c r="D534" s="259">
        <v>2004</v>
      </c>
      <c r="E534" s="286"/>
      <c r="F534" s="286"/>
      <c r="G534" s="286"/>
      <c r="H534" s="149"/>
      <c r="I534" s="259"/>
      <c r="J534" s="286">
        <v>21289.56</v>
      </c>
      <c r="K534" s="304">
        <v>0</v>
      </c>
      <c r="L534" s="286"/>
      <c r="M534" s="350"/>
    </row>
    <row r="535" spans="1:13" ht="38.25">
      <c r="A535" s="284">
        <v>232</v>
      </c>
      <c r="B535" s="286" t="s">
        <v>3338</v>
      </c>
      <c r="C535" s="259" t="s">
        <v>3355</v>
      </c>
      <c r="D535" s="259">
        <v>2005</v>
      </c>
      <c r="E535" s="286"/>
      <c r="F535" s="286"/>
      <c r="G535" s="286"/>
      <c r="H535" s="149"/>
      <c r="I535" s="259"/>
      <c r="J535" s="304">
        <v>0</v>
      </c>
      <c r="K535" s="304">
        <v>0</v>
      </c>
      <c r="L535" s="286"/>
      <c r="M535" s="350"/>
    </row>
    <row r="536" spans="1:13" ht="38.25">
      <c r="A536" s="284">
        <v>233</v>
      </c>
      <c r="B536" s="286" t="s">
        <v>3338</v>
      </c>
      <c r="C536" s="259" t="s">
        <v>3356</v>
      </c>
      <c r="D536" s="259"/>
      <c r="E536" s="286"/>
      <c r="F536" s="286"/>
      <c r="G536" s="286"/>
      <c r="H536" s="149"/>
      <c r="I536" s="259"/>
      <c r="J536" s="304">
        <v>0</v>
      </c>
      <c r="K536" s="304">
        <v>0</v>
      </c>
      <c r="L536" s="286"/>
      <c r="M536" s="350"/>
    </row>
    <row r="537" spans="1:13" ht="38.25">
      <c r="A537" s="284">
        <v>234</v>
      </c>
      <c r="B537" s="286" t="s">
        <v>3338</v>
      </c>
      <c r="C537" s="292" t="s">
        <v>3357</v>
      </c>
      <c r="D537" s="292"/>
      <c r="E537" s="295"/>
      <c r="F537" s="286"/>
      <c r="G537" s="286"/>
      <c r="H537" s="149"/>
      <c r="I537" s="259"/>
      <c r="J537" s="289">
        <v>0</v>
      </c>
      <c r="K537" s="289">
        <v>0</v>
      </c>
      <c r="L537" s="286"/>
      <c r="M537" s="350"/>
    </row>
    <row r="538" spans="1:13" ht="51">
      <c r="A538" s="284">
        <v>235</v>
      </c>
      <c r="B538" s="286" t="s">
        <v>3358</v>
      </c>
      <c r="C538" s="286" t="s">
        <v>3359</v>
      </c>
      <c r="D538" s="286">
        <v>1987</v>
      </c>
      <c r="E538" s="286"/>
      <c r="F538" s="286"/>
      <c r="G538" s="286"/>
      <c r="H538" s="286">
        <v>85.7</v>
      </c>
      <c r="I538" s="259" t="s">
        <v>3360</v>
      </c>
      <c r="J538" s="287">
        <v>253841</v>
      </c>
      <c r="K538" s="288">
        <v>152014.54</v>
      </c>
      <c r="L538" s="286" t="s">
        <v>3361</v>
      </c>
      <c r="M538" s="350" t="s">
        <v>3362</v>
      </c>
    </row>
    <row r="539" spans="1:13" ht="51">
      <c r="A539" s="284">
        <v>236</v>
      </c>
      <c r="B539" s="286" t="s">
        <v>3358</v>
      </c>
      <c r="C539" s="294" t="s">
        <v>3363</v>
      </c>
      <c r="D539" s="308">
        <v>1989</v>
      </c>
      <c r="E539" s="301"/>
      <c r="F539" s="286"/>
      <c r="G539" s="286"/>
      <c r="H539" s="149"/>
      <c r="I539" s="259" t="s">
        <v>3364</v>
      </c>
      <c r="J539" s="287">
        <v>136328</v>
      </c>
      <c r="K539" s="288">
        <v>55718.29</v>
      </c>
      <c r="L539" s="286" t="s">
        <v>3365</v>
      </c>
      <c r="M539" s="350" t="s">
        <v>3366</v>
      </c>
    </row>
    <row r="540" spans="1:13" ht="51">
      <c r="A540" s="284">
        <v>237</v>
      </c>
      <c r="B540" s="286" t="s">
        <v>3358</v>
      </c>
      <c r="C540" s="259" t="s">
        <v>2434</v>
      </c>
      <c r="D540" s="165">
        <v>1989</v>
      </c>
      <c r="E540" s="286"/>
      <c r="F540" s="286"/>
      <c r="G540" s="286"/>
      <c r="H540" s="149"/>
      <c r="I540" s="259" t="s">
        <v>3367</v>
      </c>
      <c r="J540" s="287">
        <v>136328</v>
      </c>
      <c r="K540" s="288">
        <v>55718.29</v>
      </c>
      <c r="L540" s="286" t="s">
        <v>3368</v>
      </c>
      <c r="M540" s="350" t="s">
        <v>3369</v>
      </c>
    </row>
    <row r="541" spans="1:13" ht="38.25">
      <c r="A541" s="284">
        <v>238</v>
      </c>
      <c r="B541" s="286" t="s">
        <v>3358</v>
      </c>
      <c r="C541" s="259" t="s">
        <v>2421</v>
      </c>
      <c r="D541" s="259"/>
      <c r="E541" s="286"/>
      <c r="F541" s="286"/>
      <c r="G541" s="286"/>
      <c r="H541" s="149"/>
      <c r="I541" s="259" t="s">
        <v>3370</v>
      </c>
      <c r="J541" s="259"/>
      <c r="K541" s="291"/>
      <c r="L541" s="286"/>
      <c r="M541" s="350" t="s">
        <v>2416</v>
      </c>
    </row>
    <row r="542" spans="1:13" ht="51">
      <c r="A542" s="284">
        <v>239</v>
      </c>
      <c r="B542" s="286" t="s">
        <v>3358</v>
      </c>
      <c r="C542" s="259" t="s">
        <v>2465</v>
      </c>
      <c r="D542" s="259"/>
      <c r="E542" s="286"/>
      <c r="F542" s="286"/>
      <c r="G542" s="286"/>
      <c r="H542" s="149"/>
      <c r="I542" s="259" t="s">
        <v>3371</v>
      </c>
      <c r="J542" s="259"/>
      <c r="K542" s="291"/>
      <c r="L542" s="286"/>
      <c r="M542" s="350" t="s">
        <v>2416</v>
      </c>
    </row>
    <row r="543" spans="1:13" ht="38.25">
      <c r="A543" s="284">
        <v>240</v>
      </c>
      <c r="B543" s="286" t="s">
        <v>3358</v>
      </c>
      <c r="C543" s="259" t="s">
        <v>3372</v>
      </c>
      <c r="D543" s="259"/>
      <c r="E543" s="286"/>
      <c r="F543" s="286"/>
      <c r="G543" s="286"/>
      <c r="H543" s="149"/>
      <c r="I543" s="259" t="s">
        <v>3373</v>
      </c>
      <c r="J543" s="259"/>
      <c r="K543" s="291"/>
      <c r="L543" s="286"/>
      <c r="M543" s="350" t="s">
        <v>2416</v>
      </c>
    </row>
    <row r="544" spans="1:13" ht="51">
      <c r="A544" s="284">
        <v>241</v>
      </c>
      <c r="B544" s="286" t="s">
        <v>3358</v>
      </c>
      <c r="C544" s="259" t="s">
        <v>3230</v>
      </c>
      <c r="D544" s="259"/>
      <c r="E544" s="286"/>
      <c r="F544" s="286"/>
      <c r="G544" s="286"/>
      <c r="H544" s="149"/>
      <c r="I544" s="259" t="s">
        <v>3374</v>
      </c>
      <c r="J544" s="259"/>
      <c r="K544" s="291"/>
      <c r="L544" s="286"/>
      <c r="M544" s="350" t="s">
        <v>2416</v>
      </c>
    </row>
    <row r="545" spans="1:13" ht="25.5">
      <c r="A545" s="284">
        <v>242</v>
      </c>
      <c r="B545" s="286" t="s">
        <v>3358</v>
      </c>
      <c r="C545" s="259" t="s">
        <v>2463</v>
      </c>
      <c r="D545" s="259"/>
      <c r="E545" s="286"/>
      <c r="F545" s="286"/>
      <c r="G545" s="286"/>
      <c r="H545" s="149"/>
      <c r="I545" s="259" t="s">
        <v>3375</v>
      </c>
      <c r="J545" s="259"/>
      <c r="K545" s="291"/>
      <c r="L545" s="286"/>
      <c r="M545" s="350" t="s">
        <v>2416</v>
      </c>
    </row>
    <row r="546" spans="1:13" ht="51">
      <c r="A546" s="284">
        <v>243</v>
      </c>
      <c r="B546" s="286" t="s">
        <v>3358</v>
      </c>
      <c r="C546" s="259" t="s">
        <v>3376</v>
      </c>
      <c r="D546" s="259"/>
      <c r="E546" s="286"/>
      <c r="F546" s="286"/>
      <c r="G546" s="286"/>
      <c r="H546" s="149"/>
      <c r="I546" s="259" t="s">
        <v>3377</v>
      </c>
      <c r="J546" s="259"/>
      <c r="K546" s="291"/>
      <c r="L546" s="286"/>
      <c r="M546" s="350" t="s">
        <v>2416</v>
      </c>
    </row>
    <row r="547" spans="1:13" ht="25.5">
      <c r="A547" s="284">
        <v>244</v>
      </c>
      <c r="B547" s="286" t="s">
        <v>3358</v>
      </c>
      <c r="C547" s="259" t="s">
        <v>2463</v>
      </c>
      <c r="D547" s="259"/>
      <c r="E547" s="286"/>
      <c r="F547" s="286"/>
      <c r="G547" s="286"/>
      <c r="H547" s="149"/>
      <c r="I547" s="259" t="s">
        <v>3378</v>
      </c>
      <c r="J547" s="259"/>
      <c r="K547" s="291"/>
      <c r="L547" s="286"/>
      <c r="M547" s="350" t="s">
        <v>2416</v>
      </c>
    </row>
    <row r="548" spans="1:13" ht="38.25">
      <c r="A548" s="284">
        <v>245</v>
      </c>
      <c r="B548" s="286" t="s">
        <v>3358</v>
      </c>
      <c r="C548" s="259" t="s">
        <v>3379</v>
      </c>
      <c r="D548" s="259"/>
      <c r="E548" s="286"/>
      <c r="F548" s="286"/>
      <c r="G548" s="286"/>
      <c r="H548" s="149"/>
      <c r="I548" s="259" t="s">
        <v>3380</v>
      </c>
      <c r="J548" s="259"/>
      <c r="K548" s="291"/>
      <c r="L548" s="286"/>
      <c r="M548" s="350" t="s">
        <v>2416</v>
      </c>
    </row>
    <row r="549" spans="1:13" ht="51">
      <c r="A549" s="284">
        <v>246</v>
      </c>
      <c r="B549" s="286" t="s">
        <v>3358</v>
      </c>
      <c r="C549" s="259" t="s">
        <v>2419</v>
      </c>
      <c r="D549" s="259"/>
      <c r="E549" s="286"/>
      <c r="F549" s="286"/>
      <c r="G549" s="286"/>
      <c r="H549" s="149"/>
      <c r="I549" s="259" t="s">
        <v>3381</v>
      </c>
      <c r="J549" s="259"/>
      <c r="K549" s="291"/>
      <c r="L549" s="286" t="s">
        <v>3382</v>
      </c>
      <c r="M549" s="350" t="s">
        <v>2416</v>
      </c>
    </row>
    <row r="550" spans="1:13" ht="38.25">
      <c r="A550" s="284"/>
      <c r="B550" s="286" t="s">
        <v>3358</v>
      </c>
      <c r="C550" s="286" t="s">
        <v>3383</v>
      </c>
      <c r="D550" s="259"/>
      <c r="E550" s="286"/>
      <c r="F550" s="286"/>
      <c r="G550" s="286"/>
      <c r="H550" s="149"/>
      <c r="I550" s="259"/>
      <c r="J550" s="259"/>
      <c r="K550" s="261"/>
      <c r="L550" s="286" t="s">
        <v>3384</v>
      </c>
      <c r="M550" s="365" t="s">
        <v>3385</v>
      </c>
    </row>
    <row r="551" spans="1:13" ht="51">
      <c r="A551" s="284">
        <v>247</v>
      </c>
      <c r="B551" s="165" t="s">
        <v>3386</v>
      </c>
      <c r="C551" s="286" t="s">
        <v>3387</v>
      </c>
      <c r="D551" s="286">
        <v>1983</v>
      </c>
      <c r="E551" s="286"/>
      <c r="F551" s="286"/>
      <c r="G551" s="286"/>
      <c r="H551" s="286">
        <v>17.3</v>
      </c>
      <c r="I551" s="286" t="s">
        <v>3388</v>
      </c>
      <c r="J551" s="286">
        <v>50530.37</v>
      </c>
      <c r="K551" s="288">
        <v>26786.69</v>
      </c>
      <c r="L551" s="286" t="s">
        <v>3389</v>
      </c>
      <c r="M551" s="350" t="s">
        <v>3390</v>
      </c>
    </row>
    <row r="552" spans="1:13" ht="38.25">
      <c r="A552" s="284"/>
      <c r="B552" s="165" t="s">
        <v>3386</v>
      </c>
      <c r="C552" s="286" t="s">
        <v>3383</v>
      </c>
      <c r="D552" s="286"/>
      <c r="E552" s="286"/>
      <c r="F552" s="288" t="s">
        <v>3391</v>
      </c>
      <c r="G552" s="286"/>
      <c r="H552" s="286"/>
      <c r="I552" s="259"/>
      <c r="J552" s="259"/>
      <c r="L552" s="286" t="s">
        <v>3392</v>
      </c>
      <c r="M552" s="365" t="s">
        <v>3393</v>
      </c>
    </row>
    <row r="553" spans="1:13" ht="51">
      <c r="A553" s="284">
        <v>248</v>
      </c>
      <c r="B553" s="165" t="s">
        <v>3386</v>
      </c>
      <c r="C553" s="259" t="s">
        <v>3394</v>
      </c>
      <c r="D553" s="259">
        <v>2005</v>
      </c>
      <c r="E553" s="286"/>
      <c r="F553" s="286"/>
      <c r="G553" s="286"/>
      <c r="H553" s="149"/>
      <c r="I553" s="259"/>
      <c r="J553" s="305">
        <v>11612.5</v>
      </c>
      <c r="K553" s="304">
        <v>0</v>
      </c>
      <c r="L553" s="286"/>
      <c r="M553" s="350"/>
    </row>
    <row r="554" spans="1:13" ht="51">
      <c r="A554" s="284">
        <v>249</v>
      </c>
      <c r="B554" s="165" t="s">
        <v>3386</v>
      </c>
      <c r="C554" s="292" t="s">
        <v>3395</v>
      </c>
      <c r="D554" s="292">
        <v>2005</v>
      </c>
      <c r="E554" s="286"/>
      <c r="F554" s="286"/>
      <c r="G554" s="286"/>
      <c r="H554" s="149"/>
      <c r="I554" s="259"/>
      <c r="J554" s="305">
        <v>11612.5</v>
      </c>
      <c r="K554" s="304">
        <v>0</v>
      </c>
      <c r="L554" s="286"/>
      <c r="M554" s="350"/>
    </row>
    <row r="555" spans="1:13">
      <c r="A555" s="284"/>
      <c r="B555" s="4093"/>
      <c r="C555" s="4094"/>
      <c r="D555" s="292"/>
      <c r="E555" s="286"/>
      <c r="F555" s="286"/>
      <c r="G555" s="286"/>
      <c r="H555" s="149"/>
      <c r="I555" s="259"/>
      <c r="J555" s="305"/>
      <c r="K555" s="304"/>
      <c r="L555" s="286"/>
      <c r="M555" s="350"/>
    </row>
    <row r="556" spans="1:13" ht="63.75">
      <c r="A556" s="284">
        <v>250</v>
      </c>
      <c r="B556" s="286" t="s">
        <v>3396</v>
      </c>
      <c r="C556" s="286" t="s">
        <v>3397</v>
      </c>
      <c r="D556" s="286">
        <v>1988</v>
      </c>
      <c r="E556" s="286"/>
      <c r="F556" s="286"/>
      <c r="G556" s="286"/>
      <c r="H556" s="286">
        <v>41.2</v>
      </c>
      <c r="I556" s="259" t="s">
        <v>3398</v>
      </c>
      <c r="J556" s="287">
        <v>305877</v>
      </c>
      <c r="K556" s="288">
        <v>194574.19</v>
      </c>
      <c r="L556" s="286" t="s">
        <v>3399</v>
      </c>
      <c r="M556" s="350" t="s">
        <v>3400</v>
      </c>
    </row>
    <row r="557" spans="1:13">
      <c r="A557" s="284"/>
      <c r="B557" s="4093"/>
      <c r="C557" s="4094"/>
      <c r="D557" s="286"/>
      <c r="E557" s="286"/>
      <c r="F557" s="286"/>
      <c r="G557" s="286"/>
      <c r="H557" s="286"/>
      <c r="I557" s="259"/>
      <c r="J557" s="287"/>
      <c r="K557" s="288"/>
      <c r="L557" s="286"/>
      <c r="M557" s="350"/>
    </row>
    <row r="558" spans="1:13" ht="51">
      <c r="A558" s="284">
        <v>251</v>
      </c>
      <c r="B558" s="286" t="s">
        <v>3401</v>
      </c>
      <c r="C558" s="286" t="s">
        <v>3233</v>
      </c>
      <c r="D558" s="286">
        <v>1988</v>
      </c>
      <c r="E558" s="286"/>
      <c r="F558" s="286"/>
      <c r="G558" s="286"/>
      <c r="H558" s="286">
        <v>39.299999999999997</v>
      </c>
      <c r="I558" s="259" t="s">
        <v>3402</v>
      </c>
      <c r="J558" s="287">
        <v>104697.60000000001</v>
      </c>
      <c r="K558" s="288">
        <v>60543.360000000001</v>
      </c>
      <c r="L558" s="286" t="s">
        <v>3403</v>
      </c>
      <c r="M558" s="350" t="s">
        <v>3404</v>
      </c>
    </row>
    <row r="559" spans="1:13" ht="38.25">
      <c r="A559" s="284"/>
      <c r="B559" s="286" t="s">
        <v>3401</v>
      </c>
      <c r="C559" s="286" t="s">
        <v>3405</v>
      </c>
      <c r="D559" s="286"/>
      <c r="E559" s="286"/>
      <c r="F559" s="291" t="s">
        <v>3406</v>
      </c>
      <c r="G559" s="286"/>
      <c r="H559" s="286"/>
      <c r="I559" s="259"/>
      <c r="J559" s="286"/>
      <c r="K559" s="288"/>
      <c r="L559" s="288" t="s">
        <v>3407</v>
      </c>
      <c r="M559" s="350"/>
    </row>
    <row r="560" spans="1:13" ht="51">
      <c r="A560" s="284">
        <v>252</v>
      </c>
      <c r="B560" s="286" t="s">
        <v>3401</v>
      </c>
      <c r="C560" s="286" t="s">
        <v>2434</v>
      </c>
      <c r="D560" s="286"/>
      <c r="E560" s="286"/>
      <c r="F560" s="286"/>
      <c r="G560" s="286"/>
      <c r="H560" s="149"/>
      <c r="I560" s="259" t="s">
        <v>3408</v>
      </c>
      <c r="J560" s="286">
        <v>705867.42</v>
      </c>
      <c r="K560" s="288">
        <v>401942.19</v>
      </c>
      <c r="L560" s="286" t="s">
        <v>3409</v>
      </c>
      <c r="M560" s="350" t="s">
        <v>3410</v>
      </c>
    </row>
    <row r="561" spans="1:13" ht="51">
      <c r="A561" s="310">
        <v>253</v>
      </c>
      <c r="B561" s="286" t="s">
        <v>3411</v>
      </c>
      <c r="C561" s="286" t="s">
        <v>3233</v>
      </c>
      <c r="D561" s="286">
        <v>1992</v>
      </c>
      <c r="E561" s="286"/>
      <c r="F561" s="301"/>
      <c r="G561" s="286"/>
      <c r="H561" s="286">
        <v>123.1</v>
      </c>
      <c r="I561" s="259" t="s">
        <v>3412</v>
      </c>
      <c r="J561" s="286">
        <v>481921.97</v>
      </c>
      <c r="K561" s="288">
        <v>306461.11</v>
      </c>
      <c r="L561" s="286" t="s">
        <v>3413</v>
      </c>
      <c r="M561" s="350" t="s">
        <v>3414</v>
      </c>
    </row>
    <row r="562" spans="1:13" ht="38.25">
      <c r="A562" s="284">
        <v>254</v>
      </c>
      <c r="B562" s="286" t="s">
        <v>3411</v>
      </c>
      <c r="C562" s="286" t="s">
        <v>3415</v>
      </c>
      <c r="D562" s="259"/>
      <c r="E562" s="286"/>
      <c r="F562" s="286"/>
      <c r="G562" s="286"/>
      <c r="H562" s="149"/>
      <c r="I562" s="259" t="s">
        <v>3416</v>
      </c>
      <c r="J562" s="286"/>
      <c r="K562" s="288"/>
      <c r="L562" s="286"/>
      <c r="M562" s="350" t="s">
        <v>2416</v>
      </c>
    </row>
    <row r="563" spans="1:13" ht="76.5">
      <c r="A563" s="284">
        <v>255</v>
      </c>
      <c r="B563" s="286" t="s">
        <v>3411</v>
      </c>
      <c r="C563" s="259" t="s">
        <v>3417</v>
      </c>
      <c r="D563" s="259">
        <v>2005</v>
      </c>
      <c r="E563" s="286"/>
      <c r="F563" s="286"/>
      <c r="G563" s="286"/>
      <c r="H563" s="149"/>
      <c r="I563" s="259"/>
      <c r="J563" s="287">
        <v>27175</v>
      </c>
      <c r="K563" s="304">
        <v>0</v>
      </c>
      <c r="L563" s="286"/>
      <c r="M563" s="350"/>
    </row>
    <row r="564" spans="1:13">
      <c r="A564" s="284"/>
      <c r="B564" s="4093"/>
      <c r="C564" s="4094"/>
      <c r="D564" s="259"/>
      <c r="E564" s="286"/>
      <c r="F564" s="286"/>
      <c r="G564" s="286"/>
      <c r="H564" s="149"/>
      <c r="I564" s="259"/>
      <c r="J564" s="260"/>
      <c r="K564" s="289"/>
      <c r="L564" s="286"/>
      <c r="M564" s="350"/>
    </row>
    <row r="565" spans="1:13" ht="51">
      <c r="A565" s="284">
        <v>256</v>
      </c>
      <c r="B565" s="286" t="s">
        <v>3418</v>
      </c>
      <c r="C565" s="286" t="s">
        <v>3419</v>
      </c>
      <c r="D565" s="286">
        <v>1984</v>
      </c>
      <c r="E565" s="286"/>
      <c r="F565" s="286"/>
      <c r="G565" s="286"/>
      <c r="H565" s="286">
        <v>33.299999999999997</v>
      </c>
      <c r="I565" s="259" t="s">
        <v>3398</v>
      </c>
      <c r="J565" s="286">
        <v>235421.66</v>
      </c>
      <c r="K565" s="288">
        <v>124797.75</v>
      </c>
      <c r="L565" s="286" t="s">
        <v>3420</v>
      </c>
      <c r="M565" s="350" t="s">
        <v>3421</v>
      </c>
    </row>
    <row r="566" spans="1:13" ht="38.25">
      <c r="A566" s="284"/>
      <c r="B566" s="311" t="s">
        <v>3418</v>
      </c>
      <c r="C566" s="312" t="s">
        <v>3383</v>
      </c>
      <c r="D566" s="301"/>
      <c r="E566" s="301"/>
      <c r="F566" s="286"/>
      <c r="G566" s="286"/>
      <c r="H566" s="286"/>
      <c r="I566" s="259"/>
      <c r="J566" s="259"/>
      <c r="K566" s="291"/>
      <c r="L566" s="286" t="s">
        <v>3422</v>
      </c>
      <c r="M566" s="350" t="s">
        <v>3423</v>
      </c>
    </row>
    <row r="567" spans="1:13" ht="38.25">
      <c r="A567" s="284"/>
      <c r="B567" s="286" t="s">
        <v>3424</v>
      </c>
      <c r="C567" s="286" t="s">
        <v>3425</v>
      </c>
      <c r="D567" s="165"/>
      <c r="E567" s="286"/>
      <c r="F567" s="286"/>
      <c r="G567" s="286"/>
      <c r="H567" s="286">
        <v>31</v>
      </c>
      <c r="I567" s="259" t="s">
        <v>3426</v>
      </c>
      <c r="J567" s="259"/>
      <c r="K567" s="291"/>
      <c r="L567" s="286" t="s">
        <v>3427</v>
      </c>
      <c r="M567" s="350" t="s">
        <v>3428</v>
      </c>
    </row>
    <row r="568" spans="1:13" ht="51">
      <c r="A568" s="284">
        <v>257</v>
      </c>
      <c r="B568" s="286" t="s">
        <v>3429</v>
      </c>
      <c r="C568" s="286" t="s">
        <v>3430</v>
      </c>
      <c r="D568" s="165">
        <v>1987</v>
      </c>
      <c r="E568" s="286"/>
      <c r="F568" s="286"/>
      <c r="G568" s="286"/>
      <c r="H568" s="286">
        <v>115.7</v>
      </c>
      <c r="I568" s="259" t="s">
        <v>3412</v>
      </c>
      <c r="J568" s="287">
        <v>185197</v>
      </c>
      <c r="K568" s="304">
        <v>102859.7</v>
      </c>
      <c r="L568" s="286" t="s">
        <v>3431</v>
      </c>
      <c r="M568" s="350" t="s">
        <v>3432</v>
      </c>
    </row>
    <row r="569" spans="1:13" ht="38.25">
      <c r="A569" s="284">
        <v>258</v>
      </c>
      <c r="B569" s="286" t="s">
        <v>3429</v>
      </c>
      <c r="C569" s="259" t="s">
        <v>3433</v>
      </c>
      <c r="D569" s="142">
        <v>2005</v>
      </c>
      <c r="E569" s="286"/>
      <c r="F569" s="286"/>
      <c r="G569" s="286"/>
      <c r="H569" s="286"/>
      <c r="I569" s="259"/>
      <c r="J569" s="287">
        <v>33000</v>
      </c>
      <c r="K569" s="304">
        <v>0</v>
      </c>
      <c r="L569" s="286"/>
      <c r="M569" s="350"/>
    </row>
    <row r="570" spans="1:13" ht="38.25">
      <c r="A570" s="284"/>
      <c r="B570" s="286" t="s">
        <v>3429</v>
      </c>
      <c r="C570" s="286" t="s">
        <v>3383</v>
      </c>
      <c r="D570" s="142"/>
      <c r="E570" s="286"/>
      <c r="F570" s="286">
        <v>196</v>
      </c>
      <c r="G570" s="286"/>
      <c r="H570" s="286">
        <v>196</v>
      </c>
      <c r="I570" s="259"/>
      <c r="J570" s="259"/>
      <c r="K570" s="286"/>
      <c r="L570" s="286" t="s">
        <v>3434</v>
      </c>
      <c r="M570" s="350" t="s">
        <v>3435</v>
      </c>
    </row>
    <row r="571" spans="1:13" ht="51">
      <c r="A571" s="284">
        <v>259</v>
      </c>
      <c r="B571" s="286" t="s">
        <v>3436</v>
      </c>
      <c r="C571" s="286" t="s">
        <v>3437</v>
      </c>
      <c r="D571" s="286">
        <v>1988</v>
      </c>
      <c r="E571" s="286"/>
      <c r="F571" s="286"/>
      <c r="G571" s="286"/>
      <c r="H571" s="286">
        <v>18.8</v>
      </c>
      <c r="I571" s="259" t="s">
        <v>3438</v>
      </c>
      <c r="J571" s="286">
        <v>80635.520000000004</v>
      </c>
      <c r="K571" s="286">
        <v>48228.12</v>
      </c>
      <c r="L571" s="286" t="s">
        <v>3439</v>
      </c>
      <c r="M571" s="350" t="s">
        <v>3440</v>
      </c>
    </row>
    <row r="572" spans="1:13" ht="38.25">
      <c r="A572" s="284"/>
      <c r="B572" s="286" t="s">
        <v>3436</v>
      </c>
      <c r="C572" s="286" t="s">
        <v>1412</v>
      </c>
      <c r="D572" s="286"/>
      <c r="E572" s="286"/>
      <c r="F572" s="286">
        <v>54</v>
      </c>
      <c r="G572" s="286"/>
      <c r="H572" s="286"/>
      <c r="I572" s="259"/>
      <c r="J572" s="259"/>
      <c r="K572" s="261"/>
      <c r="L572" s="286" t="s">
        <v>3441</v>
      </c>
      <c r="M572" s="350" t="s">
        <v>3442</v>
      </c>
    </row>
    <row r="573" spans="1:13">
      <c r="A573" s="310"/>
      <c r="B573" s="3995"/>
      <c r="C573" s="4114"/>
      <c r="D573" s="301"/>
      <c r="E573" s="301"/>
      <c r="F573" s="321"/>
      <c r="G573" s="301"/>
      <c r="H573" s="301"/>
      <c r="I573" s="294"/>
      <c r="J573" s="294"/>
      <c r="L573" s="286"/>
      <c r="M573" s="350"/>
    </row>
    <row r="574" spans="1:13" ht="51">
      <c r="A574" s="284">
        <v>260</v>
      </c>
      <c r="B574" s="165" t="s">
        <v>3443</v>
      </c>
      <c r="C574" s="286" t="s">
        <v>3444</v>
      </c>
      <c r="D574" s="286">
        <v>1983</v>
      </c>
      <c r="E574" s="286"/>
      <c r="F574" s="286"/>
      <c r="G574" s="286"/>
      <c r="H574" s="286">
        <v>69.5</v>
      </c>
      <c r="I574" s="259" t="s">
        <v>3398</v>
      </c>
      <c r="J574" s="286">
        <v>102952.64</v>
      </c>
      <c r="K574" s="288">
        <v>53846.57</v>
      </c>
      <c r="L574" s="286" t="s">
        <v>3445</v>
      </c>
      <c r="M574" s="350" t="s">
        <v>3446</v>
      </c>
    </row>
    <row r="575" spans="1:13" ht="38.25">
      <c r="A575" s="284"/>
      <c r="B575" s="165" t="s">
        <v>3443</v>
      </c>
      <c r="C575" s="286" t="s">
        <v>1412</v>
      </c>
      <c r="D575" s="286"/>
      <c r="E575" s="286"/>
      <c r="F575" s="288">
        <v>1384</v>
      </c>
      <c r="G575" s="286"/>
      <c r="H575" s="286"/>
      <c r="I575" s="259"/>
      <c r="J575" s="286"/>
      <c r="K575" s="313"/>
      <c r="L575" s="286" t="s">
        <v>3447</v>
      </c>
      <c r="M575" s="350" t="s">
        <v>3448</v>
      </c>
    </row>
    <row r="576" spans="1:13" ht="51">
      <c r="A576" s="284">
        <v>261</v>
      </c>
      <c r="B576" s="165" t="s">
        <v>3443</v>
      </c>
      <c r="C576" s="286" t="s">
        <v>3449</v>
      </c>
      <c r="D576" s="259">
        <v>1983</v>
      </c>
      <c r="E576" s="286"/>
      <c r="F576" s="286"/>
      <c r="G576" s="286"/>
      <c r="H576" s="149"/>
      <c r="I576" s="259" t="s">
        <v>3450</v>
      </c>
      <c r="J576" s="286">
        <v>137117.12</v>
      </c>
      <c r="K576" s="288">
        <v>40278.269999999997</v>
      </c>
      <c r="L576" s="286" t="s">
        <v>3451</v>
      </c>
      <c r="M576" s="350" t="s">
        <v>3452</v>
      </c>
    </row>
    <row r="577" spans="1:13" ht="51">
      <c r="A577" s="284">
        <v>262</v>
      </c>
      <c r="B577" s="165" t="s">
        <v>3443</v>
      </c>
      <c r="C577" s="259" t="s">
        <v>2461</v>
      </c>
      <c r="D577" s="259"/>
      <c r="E577" s="286"/>
      <c r="F577" s="286"/>
      <c r="G577" s="286"/>
      <c r="H577" s="149"/>
      <c r="I577" s="259" t="s">
        <v>3453</v>
      </c>
      <c r="J577" s="286"/>
      <c r="K577" s="288"/>
      <c r="L577" s="286"/>
      <c r="M577" s="350" t="s">
        <v>2416</v>
      </c>
    </row>
    <row r="578" spans="1:13" ht="25.5">
      <c r="A578" s="284">
        <v>263</v>
      </c>
      <c r="B578" s="165" t="s">
        <v>3443</v>
      </c>
      <c r="C578" s="259" t="s">
        <v>2421</v>
      </c>
      <c r="D578" s="259"/>
      <c r="E578" s="286"/>
      <c r="F578" s="286"/>
      <c r="G578" s="286"/>
      <c r="H578" s="149"/>
      <c r="I578" s="259" t="s">
        <v>3454</v>
      </c>
      <c r="J578" s="286"/>
      <c r="K578" s="288"/>
      <c r="L578" s="286"/>
      <c r="M578" s="350" t="s">
        <v>2416</v>
      </c>
    </row>
    <row r="579" spans="1:13" ht="38.25">
      <c r="A579" s="284">
        <v>264</v>
      </c>
      <c r="B579" s="165" t="s">
        <v>3443</v>
      </c>
      <c r="C579" s="259" t="s">
        <v>3455</v>
      </c>
      <c r="D579" s="259">
        <v>1984</v>
      </c>
      <c r="E579" s="286"/>
      <c r="F579" s="286"/>
      <c r="G579" s="286"/>
      <c r="H579" s="149"/>
      <c r="I579" s="259" t="s">
        <v>3456</v>
      </c>
      <c r="J579" s="286">
        <v>202470.46</v>
      </c>
      <c r="K579" s="304">
        <v>0</v>
      </c>
      <c r="L579" s="286"/>
      <c r="M579" s="350" t="s">
        <v>2416</v>
      </c>
    </row>
    <row r="580" spans="1:13" ht="38.25">
      <c r="A580" s="284">
        <v>265</v>
      </c>
      <c r="B580" s="165" t="s">
        <v>3443</v>
      </c>
      <c r="C580" s="259" t="s">
        <v>2465</v>
      </c>
      <c r="D580" s="259"/>
      <c r="E580" s="286"/>
      <c r="F580" s="286"/>
      <c r="G580" s="286"/>
      <c r="H580" s="149"/>
      <c r="I580" s="259" t="s">
        <v>3457</v>
      </c>
      <c r="J580" s="286"/>
      <c r="K580" s="288"/>
      <c r="L580" s="286"/>
      <c r="M580" s="350" t="s">
        <v>2416</v>
      </c>
    </row>
    <row r="581" spans="1:13">
      <c r="A581" s="284">
        <v>266</v>
      </c>
      <c r="B581" s="309" t="s">
        <v>3443</v>
      </c>
      <c r="C581" s="292" t="s">
        <v>3324</v>
      </c>
      <c r="D581" s="259"/>
      <c r="E581" s="286"/>
      <c r="F581" s="286"/>
      <c r="G581" s="286"/>
      <c r="H581" s="149"/>
      <c r="I581" s="259" t="s">
        <v>3458</v>
      </c>
      <c r="J581" s="286"/>
      <c r="K581" s="288"/>
      <c r="L581" s="286"/>
      <c r="M581" s="350" t="s">
        <v>2416</v>
      </c>
    </row>
    <row r="582" spans="1:13" ht="63.75">
      <c r="A582" s="284">
        <v>267</v>
      </c>
      <c r="B582" s="286" t="s">
        <v>3459</v>
      </c>
      <c r="C582" s="286" t="s">
        <v>3460</v>
      </c>
      <c r="D582" s="165">
        <v>1987</v>
      </c>
      <c r="E582" s="286"/>
      <c r="F582" s="286"/>
      <c r="G582" s="286"/>
      <c r="H582" s="149"/>
      <c r="I582" s="259" t="s">
        <v>3461</v>
      </c>
      <c r="J582" s="286">
        <v>12416.77</v>
      </c>
      <c r="K582" s="288">
        <v>7109.69</v>
      </c>
      <c r="L582" s="286" t="s">
        <v>3462</v>
      </c>
      <c r="M582" s="365" t="s">
        <v>3463</v>
      </c>
    </row>
    <row r="583" spans="1:13" ht="38.25">
      <c r="A583" s="284">
        <v>268</v>
      </c>
      <c r="B583" s="286" t="s">
        <v>3459</v>
      </c>
      <c r="C583" s="259" t="s">
        <v>3464</v>
      </c>
      <c r="D583" s="142">
        <v>1993</v>
      </c>
      <c r="E583" s="286"/>
      <c r="F583" s="314"/>
      <c r="G583" s="286"/>
      <c r="H583" s="149"/>
      <c r="I583" s="259"/>
      <c r="J583" s="287">
        <v>1900</v>
      </c>
      <c r="K583" s="304">
        <v>0</v>
      </c>
      <c r="L583" s="286"/>
      <c r="M583" s="365"/>
    </row>
    <row r="584" spans="1:13" ht="38.25">
      <c r="A584" s="284"/>
      <c r="B584" s="286" t="s">
        <v>3459</v>
      </c>
      <c r="C584" s="286" t="s">
        <v>3465</v>
      </c>
      <c r="D584" s="142"/>
      <c r="E584" s="286"/>
      <c r="F584" s="288">
        <v>8</v>
      </c>
      <c r="G584" s="286"/>
      <c r="H584" s="149"/>
      <c r="I584" s="259"/>
      <c r="J584" s="259"/>
      <c r="K584" s="261"/>
      <c r="L584" s="286" t="s">
        <v>3466</v>
      </c>
      <c r="M584" s="365" t="s">
        <v>3467</v>
      </c>
    </row>
    <row r="585" spans="1:13" ht="63.75">
      <c r="A585" s="284">
        <v>269</v>
      </c>
      <c r="B585" s="286" t="s">
        <v>3468</v>
      </c>
      <c r="C585" s="286" t="s">
        <v>3469</v>
      </c>
      <c r="D585" s="165"/>
      <c r="E585" s="286"/>
      <c r="F585" s="286"/>
      <c r="G585" s="286"/>
      <c r="H585" s="286">
        <v>102.2</v>
      </c>
      <c r="I585" s="259" t="s">
        <v>3470</v>
      </c>
      <c r="J585" s="259"/>
      <c r="K585" s="259"/>
      <c r="L585" s="286" t="s">
        <v>3471</v>
      </c>
      <c r="M585" s="365" t="s">
        <v>3472</v>
      </c>
    </row>
    <row r="586" spans="1:13" ht="63.75">
      <c r="A586" s="284">
        <v>270</v>
      </c>
      <c r="B586" s="286" t="s">
        <v>3468</v>
      </c>
      <c r="C586" s="286" t="s">
        <v>3473</v>
      </c>
      <c r="D586" s="165">
        <v>1975</v>
      </c>
      <c r="E586" s="286"/>
      <c r="F586" s="286"/>
      <c r="G586" s="286"/>
      <c r="H586" s="286"/>
      <c r="I586" s="259" t="s">
        <v>3474</v>
      </c>
      <c r="J586" s="286">
        <v>11803.28</v>
      </c>
      <c r="K586" s="288">
        <v>6368.88</v>
      </c>
      <c r="L586" s="286" t="s">
        <v>3475</v>
      </c>
      <c r="M586" s="365" t="s">
        <v>3476</v>
      </c>
    </row>
    <row r="587" spans="1:13" ht="38.25">
      <c r="A587" s="284"/>
      <c r="B587" s="286" t="s">
        <v>3477</v>
      </c>
      <c r="C587" s="286" t="s">
        <v>3478</v>
      </c>
      <c r="D587" s="165">
        <v>2008</v>
      </c>
      <c r="E587" s="290">
        <v>80</v>
      </c>
      <c r="F587" s="286"/>
      <c r="G587" s="286"/>
      <c r="H587" s="286" t="s">
        <v>3261</v>
      </c>
      <c r="I587" s="259"/>
      <c r="J587" s="287">
        <v>499046</v>
      </c>
      <c r="K587" s="287">
        <v>499046</v>
      </c>
      <c r="L587" s="286"/>
      <c r="M587" s="365" t="s">
        <v>3479</v>
      </c>
    </row>
    <row r="588" spans="1:13" ht="63.75">
      <c r="A588" s="284">
        <v>271</v>
      </c>
      <c r="B588" s="286" t="s">
        <v>3480</v>
      </c>
      <c r="C588" s="286" t="s">
        <v>3481</v>
      </c>
      <c r="D588" s="165">
        <v>1972</v>
      </c>
      <c r="E588" s="286"/>
      <c r="F588" s="286"/>
      <c r="G588" s="286"/>
      <c r="H588" s="286">
        <v>99.9</v>
      </c>
      <c r="I588" s="259" t="s">
        <v>3482</v>
      </c>
      <c r="J588" s="287">
        <v>0</v>
      </c>
      <c r="K588" s="287">
        <v>0</v>
      </c>
      <c r="L588" s="286" t="s">
        <v>3483</v>
      </c>
      <c r="M588" s="365" t="s">
        <v>3484</v>
      </c>
    </row>
    <row r="589" spans="1:13" ht="63.75">
      <c r="A589" s="284">
        <v>272</v>
      </c>
      <c r="B589" s="286" t="s">
        <v>3480</v>
      </c>
      <c r="C589" s="286" t="s">
        <v>2434</v>
      </c>
      <c r="D589" s="142">
        <v>1972</v>
      </c>
      <c r="E589" s="286"/>
      <c r="F589" s="286"/>
      <c r="G589" s="286"/>
      <c r="H589" s="149"/>
      <c r="I589" s="259" t="s">
        <v>3485</v>
      </c>
      <c r="J589" s="287">
        <v>413046</v>
      </c>
      <c r="K589" s="288">
        <v>21545.46</v>
      </c>
      <c r="L589" s="286" t="s">
        <v>3486</v>
      </c>
      <c r="M589" s="365" t="s">
        <v>3487</v>
      </c>
    </row>
    <row r="590" spans="1:13" ht="51">
      <c r="A590" s="284">
        <v>273</v>
      </c>
      <c r="B590" s="286" t="s">
        <v>3480</v>
      </c>
      <c r="C590" s="259" t="s">
        <v>3488</v>
      </c>
      <c r="D590" s="142">
        <v>1981</v>
      </c>
      <c r="E590" s="286"/>
      <c r="F590" s="286"/>
      <c r="G590" s="286"/>
      <c r="H590" s="149"/>
      <c r="I590" s="259"/>
      <c r="J590" s="287">
        <v>73068</v>
      </c>
      <c r="K590" s="287">
        <v>0</v>
      </c>
      <c r="L590" s="286"/>
      <c r="M590" s="350"/>
    </row>
    <row r="591" spans="1:13" ht="25.5">
      <c r="A591" s="284">
        <v>274</v>
      </c>
      <c r="B591" s="286" t="s">
        <v>3480</v>
      </c>
      <c r="C591" s="259" t="s">
        <v>3489</v>
      </c>
      <c r="D591" s="259">
        <v>1987</v>
      </c>
      <c r="E591" s="286"/>
      <c r="F591" s="286"/>
      <c r="G591" s="286"/>
      <c r="H591" s="149"/>
      <c r="I591" s="259"/>
      <c r="J591" s="287">
        <v>2657</v>
      </c>
      <c r="K591" s="304">
        <v>0</v>
      </c>
      <c r="L591" s="286"/>
      <c r="M591" s="350"/>
    </row>
    <row r="592" spans="1:13" ht="25.5">
      <c r="A592" s="284">
        <v>275</v>
      </c>
      <c r="B592" s="286" t="s">
        <v>3480</v>
      </c>
      <c r="C592" s="259" t="s">
        <v>2421</v>
      </c>
      <c r="D592" s="259"/>
      <c r="E592" s="286"/>
      <c r="F592" s="286"/>
      <c r="G592" s="286"/>
      <c r="H592" s="149"/>
      <c r="I592" s="259" t="s">
        <v>3490</v>
      </c>
      <c r="J592" s="259"/>
      <c r="K592" s="291"/>
      <c r="L592" s="286"/>
      <c r="M592" s="350" t="s">
        <v>2416</v>
      </c>
    </row>
    <row r="593" spans="1:13" ht="25.5">
      <c r="A593" s="284">
        <v>276</v>
      </c>
      <c r="B593" s="286" t="s">
        <v>3480</v>
      </c>
      <c r="C593" s="259" t="s">
        <v>2419</v>
      </c>
      <c r="D593" s="259"/>
      <c r="E593" s="286"/>
      <c r="F593" s="286"/>
      <c r="G593" s="286"/>
      <c r="H593" s="149"/>
      <c r="I593" s="259" t="s">
        <v>3491</v>
      </c>
      <c r="J593" s="259"/>
      <c r="K593" s="291"/>
      <c r="L593" s="286"/>
      <c r="M593" s="350" t="s">
        <v>2416</v>
      </c>
    </row>
    <row r="594" spans="1:13" ht="25.5">
      <c r="A594" s="284">
        <v>277</v>
      </c>
      <c r="B594" s="286" t="s">
        <v>3480</v>
      </c>
      <c r="C594" s="259" t="s">
        <v>2419</v>
      </c>
      <c r="D594" s="259"/>
      <c r="E594" s="286"/>
      <c r="F594" s="286"/>
      <c r="G594" s="286"/>
      <c r="H594" s="149"/>
      <c r="I594" s="259" t="s">
        <v>3492</v>
      </c>
      <c r="J594" s="259"/>
      <c r="K594" s="291"/>
      <c r="L594" s="286"/>
      <c r="M594" s="350" t="s">
        <v>2416</v>
      </c>
    </row>
    <row r="595" spans="1:13" ht="25.5">
      <c r="A595" s="284">
        <v>278</v>
      </c>
      <c r="B595" s="286" t="s">
        <v>3480</v>
      </c>
      <c r="C595" s="259" t="s">
        <v>2465</v>
      </c>
      <c r="D595" s="259"/>
      <c r="E595" s="286"/>
      <c r="F595" s="286"/>
      <c r="G595" s="286"/>
      <c r="H595" s="149"/>
      <c r="I595" s="259" t="s">
        <v>3493</v>
      </c>
      <c r="J595" s="259"/>
      <c r="K595" s="291"/>
      <c r="L595" s="286"/>
      <c r="M595" s="350" t="s">
        <v>2416</v>
      </c>
    </row>
    <row r="596" spans="1:13" ht="25.5">
      <c r="A596" s="284">
        <v>279</v>
      </c>
      <c r="B596" s="286" t="s">
        <v>3480</v>
      </c>
      <c r="C596" s="259" t="s">
        <v>2465</v>
      </c>
      <c r="D596" s="259"/>
      <c r="E596" s="286"/>
      <c r="F596" s="286"/>
      <c r="G596" s="286"/>
      <c r="H596" s="149"/>
      <c r="I596" s="259" t="s">
        <v>3494</v>
      </c>
      <c r="J596" s="259"/>
      <c r="K596" s="291"/>
      <c r="L596" s="286"/>
      <c r="M596" s="350" t="s">
        <v>2416</v>
      </c>
    </row>
    <row r="597" spans="1:13" ht="25.5">
      <c r="A597" s="284">
        <v>280</v>
      </c>
      <c r="B597" s="286" t="s">
        <v>3480</v>
      </c>
      <c r="C597" s="259" t="s">
        <v>3495</v>
      </c>
      <c r="D597" s="259"/>
      <c r="E597" s="286"/>
      <c r="F597" s="286"/>
      <c r="G597" s="286"/>
      <c r="H597" s="149"/>
      <c r="I597" s="259" t="s">
        <v>3496</v>
      </c>
      <c r="J597" s="259"/>
      <c r="K597" s="291"/>
      <c r="L597" s="286"/>
      <c r="M597" s="350" t="s">
        <v>2416</v>
      </c>
    </row>
    <row r="598" spans="1:13" ht="25.5">
      <c r="A598" s="284">
        <v>281</v>
      </c>
      <c r="B598" s="286" t="s">
        <v>3480</v>
      </c>
      <c r="C598" s="259" t="s">
        <v>3497</v>
      </c>
      <c r="D598" s="259"/>
      <c r="E598" s="286"/>
      <c r="F598" s="286"/>
      <c r="G598" s="286"/>
      <c r="H598" s="149"/>
      <c r="I598" s="259" t="s">
        <v>3498</v>
      </c>
      <c r="J598" s="259"/>
      <c r="K598" s="291"/>
      <c r="L598" s="286"/>
      <c r="M598" s="350" t="s">
        <v>2416</v>
      </c>
    </row>
    <row r="599" spans="1:13">
      <c r="A599" s="284">
        <v>282</v>
      </c>
      <c r="B599" s="286" t="s">
        <v>3480</v>
      </c>
      <c r="C599" s="259" t="s">
        <v>2463</v>
      </c>
      <c r="D599" s="259"/>
      <c r="E599" s="286"/>
      <c r="F599" s="286"/>
      <c r="G599" s="286"/>
      <c r="H599" s="149"/>
      <c r="I599" s="259" t="s">
        <v>3499</v>
      </c>
      <c r="J599" s="259"/>
      <c r="K599" s="291"/>
      <c r="L599" s="286"/>
      <c r="M599" s="350" t="s">
        <v>2416</v>
      </c>
    </row>
    <row r="600" spans="1:13">
      <c r="A600" s="284">
        <v>283</v>
      </c>
      <c r="B600" s="286" t="s">
        <v>3480</v>
      </c>
      <c r="C600" s="259" t="s">
        <v>3500</v>
      </c>
      <c r="D600" s="259"/>
      <c r="E600" s="286"/>
      <c r="F600" s="286"/>
      <c r="G600" s="286"/>
      <c r="H600" s="149"/>
      <c r="I600" s="259" t="s">
        <v>3501</v>
      </c>
      <c r="J600" s="259"/>
      <c r="K600" s="291"/>
      <c r="L600" s="286"/>
      <c r="M600" s="350" t="s">
        <v>2416</v>
      </c>
    </row>
    <row r="601" spans="1:13" ht="25.5">
      <c r="A601" s="284">
        <v>284</v>
      </c>
      <c r="B601" s="286" t="s">
        <v>3480</v>
      </c>
      <c r="C601" s="292" t="s">
        <v>2813</v>
      </c>
      <c r="D601" s="292"/>
      <c r="E601" s="286"/>
      <c r="F601" s="286"/>
      <c r="G601" s="286"/>
      <c r="H601" s="149"/>
      <c r="I601" s="259" t="s">
        <v>3188</v>
      </c>
      <c r="J601" s="259"/>
      <c r="K601" s="291"/>
      <c r="L601" s="286"/>
      <c r="M601" s="350" t="s">
        <v>2416</v>
      </c>
    </row>
    <row r="602" spans="1:13" ht="51">
      <c r="A602" s="284">
        <v>285</v>
      </c>
      <c r="B602" s="286" t="s">
        <v>3502</v>
      </c>
      <c r="C602" s="286" t="s">
        <v>3503</v>
      </c>
      <c r="D602" s="286">
        <v>1983</v>
      </c>
      <c r="E602" s="286"/>
      <c r="F602" s="286"/>
      <c r="G602" s="286"/>
      <c r="H602" s="286">
        <v>28.2</v>
      </c>
      <c r="I602" s="259" t="s">
        <v>3504</v>
      </c>
      <c r="J602" s="286">
        <v>564485.66</v>
      </c>
      <c r="K602" s="288">
        <v>391385.28</v>
      </c>
      <c r="L602" s="286" t="s">
        <v>3505</v>
      </c>
      <c r="M602" s="350" t="s">
        <v>3506</v>
      </c>
    </row>
    <row r="603" spans="1:13" ht="51">
      <c r="A603" s="315" t="s">
        <v>2635</v>
      </c>
      <c r="B603" s="286" t="s">
        <v>3507</v>
      </c>
      <c r="C603" s="286" t="s">
        <v>3508</v>
      </c>
      <c r="D603" s="286"/>
      <c r="E603" s="286"/>
      <c r="F603" s="286"/>
      <c r="G603" s="286"/>
      <c r="H603" s="286">
        <v>48.5</v>
      </c>
      <c r="I603" s="259" t="s">
        <v>3509</v>
      </c>
      <c r="J603" s="259"/>
      <c r="K603" s="291"/>
      <c r="L603" s="286" t="s">
        <v>3510</v>
      </c>
      <c r="M603" s="350" t="s">
        <v>3511</v>
      </c>
    </row>
    <row r="604" spans="1:13" ht="51">
      <c r="A604" s="284">
        <v>286</v>
      </c>
      <c r="B604" s="286" t="s">
        <v>3512</v>
      </c>
      <c r="C604" s="286" t="s">
        <v>3513</v>
      </c>
      <c r="D604" s="286">
        <v>1931</v>
      </c>
      <c r="E604" s="286"/>
      <c r="F604" s="286"/>
      <c r="G604" s="286"/>
      <c r="H604" s="286">
        <v>101.9</v>
      </c>
      <c r="I604" s="259" t="s">
        <v>3514</v>
      </c>
      <c r="J604" s="286">
        <v>318427.65000000002</v>
      </c>
      <c r="K604" s="288">
        <v>132023.22</v>
      </c>
      <c r="L604" s="286" t="s">
        <v>3515</v>
      </c>
      <c r="M604" s="350" t="s">
        <v>3516</v>
      </c>
    </row>
    <row r="605" spans="1:13" ht="38.25">
      <c r="A605" s="284"/>
      <c r="B605" s="286" t="s">
        <v>3512</v>
      </c>
      <c r="C605" s="286" t="s">
        <v>3517</v>
      </c>
      <c r="D605" s="286"/>
      <c r="E605" s="286"/>
      <c r="F605" s="286">
        <v>3406</v>
      </c>
      <c r="G605" s="286"/>
      <c r="I605" s="259"/>
      <c r="J605" s="286"/>
      <c r="K605" s="288"/>
      <c r="L605" s="288" t="s">
        <v>3518</v>
      </c>
      <c r="M605" s="350"/>
    </row>
    <row r="606" spans="1:13" ht="51">
      <c r="A606" s="284">
        <v>287</v>
      </c>
      <c r="B606" s="286" t="s">
        <v>3512</v>
      </c>
      <c r="C606" s="286" t="s">
        <v>3519</v>
      </c>
      <c r="D606" s="286">
        <v>1990</v>
      </c>
      <c r="E606" s="286"/>
      <c r="F606" s="286"/>
      <c r="G606" s="286"/>
      <c r="H606" s="286">
        <v>86.2</v>
      </c>
      <c r="I606" s="259" t="s">
        <v>3520</v>
      </c>
      <c r="J606" s="286">
        <v>166662.04999999999</v>
      </c>
      <c r="K606" s="288">
        <v>88055.039999999994</v>
      </c>
      <c r="L606" s="286" t="s">
        <v>3521</v>
      </c>
      <c r="M606" s="350" t="s">
        <v>3522</v>
      </c>
    </row>
    <row r="607" spans="1:13" ht="51">
      <c r="A607" s="284">
        <v>288</v>
      </c>
      <c r="B607" s="308" t="s">
        <v>3512</v>
      </c>
      <c r="C607" s="301" t="s">
        <v>2467</v>
      </c>
      <c r="D607" s="286">
        <v>1965</v>
      </c>
      <c r="E607" s="286"/>
      <c r="F607" s="286"/>
      <c r="G607" s="286"/>
      <c r="H607" s="149"/>
      <c r="I607" s="259" t="s">
        <v>3523</v>
      </c>
      <c r="J607" s="286">
        <v>306745.59999999998</v>
      </c>
      <c r="K607" s="316">
        <v>0</v>
      </c>
      <c r="L607" s="286" t="s">
        <v>3524</v>
      </c>
      <c r="M607" s="350" t="s">
        <v>3525</v>
      </c>
    </row>
    <row r="608" spans="1:13" ht="51">
      <c r="A608" s="284">
        <v>289</v>
      </c>
      <c r="B608" s="165" t="s">
        <v>3512</v>
      </c>
      <c r="C608" s="286" t="s">
        <v>3526</v>
      </c>
      <c r="D608" s="314">
        <v>1931</v>
      </c>
      <c r="E608" s="286"/>
      <c r="F608" s="286"/>
      <c r="G608" s="286"/>
      <c r="H608" s="149"/>
      <c r="I608" s="259" t="s">
        <v>3527</v>
      </c>
      <c r="J608" s="286">
        <v>255361.12</v>
      </c>
      <c r="K608" s="316">
        <v>39900.589999999997</v>
      </c>
      <c r="L608" s="286" t="s">
        <v>3528</v>
      </c>
      <c r="M608" s="350" t="s">
        <v>3529</v>
      </c>
    </row>
    <row r="609" spans="1:13" ht="38.25">
      <c r="A609" s="284">
        <v>290</v>
      </c>
      <c r="B609" s="165" t="s">
        <v>3512</v>
      </c>
      <c r="C609" s="259" t="s">
        <v>3530</v>
      </c>
      <c r="D609" s="259">
        <v>1983</v>
      </c>
      <c r="E609" s="286"/>
      <c r="F609" s="286"/>
      <c r="G609" s="286"/>
      <c r="H609" s="149"/>
      <c r="I609" s="259"/>
      <c r="J609" s="286">
        <v>5432.34</v>
      </c>
      <c r="K609" s="304">
        <v>0</v>
      </c>
      <c r="L609" s="286"/>
      <c r="M609" s="350"/>
    </row>
    <row r="610" spans="1:13" ht="38.25">
      <c r="A610" s="284">
        <v>291</v>
      </c>
      <c r="B610" s="165" t="s">
        <v>3512</v>
      </c>
      <c r="C610" s="259" t="s">
        <v>3531</v>
      </c>
      <c r="D610" s="259">
        <v>1996</v>
      </c>
      <c r="E610" s="286"/>
      <c r="F610" s="286"/>
      <c r="G610" s="286"/>
      <c r="H610" s="149"/>
      <c r="I610" s="259"/>
      <c r="J610" s="287">
        <v>3700</v>
      </c>
      <c r="K610" s="288">
        <v>2698.35</v>
      </c>
      <c r="L610" s="286"/>
      <c r="M610" s="350"/>
    </row>
    <row r="611" spans="1:13" ht="38.25">
      <c r="A611" s="284">
        <v>292</v>
      </c>
      <c r="B611" s="165" t="s">
        <v>3512</v>
      </c>
      <c r="C611" s="259" t="s">
        <v>3532</v>
      </c>
      <c r="D611" s="259">
        <v>1998</v>
      </c>
      <c r="E611" s="286"/>
      <c r="F611" s="286"/>
      <c r="G611" s="286"/>
      <c r="H611" s="149"/>
      <c r="I611" s="259"/>
      <c r="J611" s="287">
        <v>4207.8</v>
      </c>
      <c r="K611" s="288">
        <v>3076.29</v>
      </c>
      <c r="L611" s="286"/>
      <c r="M611" s="350"/>
    </row>
    <row r="612" spans="1:13" ht="38.25">
      <c r="A612" s="284">
        <v>293</v>
      </c>
      <c r="B612" s="165" t="s">
        <v>3512</v>
      </c>
      <c r="C612" s="259" t="s">
        <v>3533</v>
      </c>
      <c r="D612" s="259">
        <v>2002</v>
      </c>
      <c r="E612" s="286"/>
      <c r="F612" s="286"/>
      <c r="G612" s="286"/>
      <c r="H612" s="149"/>
      <c r="I612" s="259"/>
      <c r="J612" s="287">
        <v>116856</v>
      </c>
      <c r="K612" s="304">
        <v>0</v>
      </c>
      <c r="L612" s="286"/>
      <c r="M612" s="350"/>
    </row>
    <row r="613" spans="1:13" ht="51">
      <c r="A613" s="284">
        <v>294</v>
      </c>
      <c r="B613" s="165" t="s">
        <v>3512</v>
      </c>
      <c r="C613" s="286" t="s">
        <v>2753</v>
      </c>
      <c r="D613" s="286">
        <v>1965</v>
      </c>
      <c r="E613" s="286"/>
      <c r="F613" s="286"/>
      <c r="G613" s="286"/>
      <c r="H613" s="286">
        <v>9.6</v>
      </c>
      <c r="I613" s="259" t="s">
        <v>3534</v>
      </c>
      <c r="J613" s="259"/>
      <c r="K613" s="291"/>
      <c r="L613" s="286"/>
      <c r="M613" s="350" t="s">
        <v>2416</v>
      </c>
    </row>
    <row r="614" spans="1:13" ht="51">
      <c r="A614" s="284">
        <v>295</v>
      </c>
      <c r="B614" s="165" t="s">
        <v>3512</v>
      </c>
      <c r="C614" s="286" t="s">
        <v>2753</v>
      </c>
      <c r="D614" s="286">
        <v>1965</v>
      </c>
      <c r="E614" s="286"/>
      <c r="F614" s="286"/>
      <c r="G614" s="286"/>
      <c r="H614" s="286">
        <v>8.5</v>
      </c>
      <c r="I614" s="259" t="s">
        <v>3535</v>
      </c>
      <c r="J614" s="259"/>
      <c r="K614" s="291"/>
      <c r="L614" s="286"/>
      <c r="M614" s="350" t="s">
        <v>2416</v>
      </c>
    </row>
    <row r="615" spans="1:13" ht="51">
      <c r="A615" s="284">
        <v>296</v>
      </c>
      <c r="B615" s="165" t="s">
        <v>3512</v>
      </c>
      <c r="C615" s="286" t="s">
        <v>3028</v>
      </c>
      <c r="D615" s="259"/>
      <c r="E615" s="286"/>
      <c r="F615" s="286"/>
      <c r="G615" s="286"/>
      <c r="H615" s="286">
        <v>4.3</v>
      </c>
      <c r="I615" s="259" t="s">
        <v>3536</v>
      </c>
      <c r="J615" s="259"/>
      <c r="K615" s="291"/>
      <c r="L615" s="286"/>
      <c r="M615" s="350" t="s">
        <v>2416</v>
      </c>
    </row>
    <row r="616" spans="1:13" ht="51">
      <c r="A616" s="284">
        <v>297</v>
      </c>
      <c r="B616" s="165" t="s">
        <v>3512</v>
      </c>
      <c r="C616" s="286" t="s">
        <v>2485</v>
      </c>
      <c r="D616" s="259"/>
      <c r="E616" s="286"/>
      <c r="F616" s="286"/>
      <c r="G616" s="286"/>
      <c r="H616" s="286">
        <v>2.1</v>
      </c>
      <c r="I616" s="259" t="s">
        <v>3537</v>
      </c>
      <c r="J616" s="259"/>
      <c r="K616" s="291"/>
      <c r="L616" s="286"/>
      <c r="M616" s="350" t="s">
        <v>2416</v>
      </c>
    </row>
    <row r="617" spans="1:13" ht="51">
      <c r="A617" s="284">
        <v>298</v>
      </c>
      <c r="B617" s="165" t="s">
        <v>3512</v>
      </c>
      <c r="C617" s="259" t="s">
        <v>2419</v>
      </c>
      <c r="D617" s="259"/>
      <c r="E617" s="286"/>
      <c r="F617" s="286"/>
      <c r="G617" s="286"/>
      <c r="H617" s="149"/>
      <c r="I617" s="259" t="s">
        <v>3538</v>
      </c>
      <c r="J617" s="259"/>
      <c r="K617" s="291"/>
      <c r="L617" s="286"/>
      <c r="M617" s="350" t="s">
        <v>2416</v>
      </c>
    </row>
    <row r="618" spans="1:13" ht="51">
      <c r="A618" s="284">
        <v>299</v>
      </c>
      <c r="B618" s="165" t="s">
        <v>3512</v>
      </c>
      <c r="C618" s="259" t="s">
        <v>2419</v>
      </c>
      <c r="D618" s="259"/>
      <c r="E618" s="286"/>
      <c r="F618" s="286"/>
      <c r="G618" s="286"/>
      <c r="H618" s="149"/>
      <c r="I618" s="259" t="s">
        <v>3539</v>
      </c>
      <c r="J618" s="259"/>
      <c r="K618" s="291"/>
      <c r="L618" s="286"/>
      <c r="M618" s="350" t="s">
        <v>2416</v>
      </c>
    </row>
    <row r="619" spans="1:13" ht="51">
      <c r="A619" s="284">
        <v>300</v>
      </c>
      <c r="B619" s="165" t="s">
        <v>3512</v>
      </c>
      <c r="C619" s="259" t="s">
        <v>2421</v>
      </c>
      <c r="D619" s="259"/>
      <c r="E619" s="286"/>
      <c r="F619" s="286"/>
      <c r="G619" s="286"/>
      <c r="H619" s="149"/>
      <c r="I619" s="259" t="s">
        <v>3540</v>
      </c>
      <c r="J619" s="259"/>
      <c r="K619" s="291"/>
      <c r="L619" s="286"/>
      <c r="M619" s="350" t="s">
        <v>2416</v>
      </c>
    </row>
    <row r="620" spans="1:13" ht="38.25">
      <c r="A620" s="284">
        <v>301</v>
      </c>
      <c r="B620" s="165" t="s">
        <v>3512</v>
      </c>
      <c r="C620" s="259" t="s">
        <v>2419</v>
      </c>
      <c r="D620" s="259"/>
      <c r="E620" s="286"/>
      <c r="F620" s="286"/>
      <c r="G620" s="286"/>
      <c r="H620" s="149"/>
      <c r="I620" s="259" t="s">
        <v>3541</v>
      </c>
      <c r="J620" s="259"/>
      <c r="K620" s="291"/>
      <c r="L620" s="286"/>
      <c r="M620" s="350" t="s">
        <v>2416</v>
      </c>
    </row>
    <row r="621" spans="1:13" ht="38.25">
      <c r="A621" s="284">
        <v>302</v>
      </c>
      <c r="B621" s="165" t="s">
        <v>3512</v>
      </c>
      <c r="C621" s="259" t="s">
        <v>2419</v>
      </c>
      <c r="D621" s="259"/>
      <c r="E621" s="286"/>
      <c r="F621" s="286"/>
      <c r="G621" s="286"/>
      <c r="H621" s="149"/>
      <c r="I621" s="259" t="s">
        <v>3542</v>
      </c>
      <c r="J621" s="259"/>
      <c r="K621" s="291"/>
      <c r="L621" s="286"/>
      <c r="M621" s="350" t="s">
        <v>2416</v>
      </c>
    </row>
    <row r="622" spans="1:13" ht="38.25">
      <c r="A622" s="284">
        <v>303</v>
      </c>
      <c r="B622" s="165" t="s">
        <v>3512</v>
      </c>
      <c r="C622" s="259" t="s">
        <v>2421</v>
      </c>
      <c r="D622" s="259"/>
      <c r="E622" s="286"/>
      <c r="F622" s="286"/>
      <c r="G622" s="286"/>
      <c r="H622" s="149"/>
      <c r="I622" s="259" t="s">
        <v>3543</v>
      </c>
      <c r="J622" s="259"/>
      <c r="K622" s="291"/>
      <c r="L622" s="286"/>
      <c r="M622" s="350" t="s">
        <v>2416</v>
      </c>
    </row>
    <row r="623" spans="1:13" ht="38.25">
      <c r="A623" s="284">
        <v>304</v>
      </c>
      <c r="B623" s="165" t="s">
        <v>3512</v>
      </c>
      <c r="C623" s="259" t="s">
        <v>2419</v>
      </c>
      <c r="D623" s="259"/>
      <c r="E623" s="286"/>
      <c r="F623" s="286"/>
      <c r="G623" s="286"/>
      <c r="H623" s="149"/>
      <c r="I623" s="259" t="s">
        <v>3544</v>
      </c>
      <c r="J623" s="259"/>
      <c r="K623" s="291"/>
      <c r="L623" s="286"/>
      <c r="M623" s="350" t="s">
        <v>2416</v>
      </c>
    </row>
    <row r="624" spans="1:13" ht="38.25">
      <c r="A624" s="284">
        <v>305</v>
      </c>
      <c r="B624" s="165" t="s">
        <v>3512</v>
      </c>
      <c r="C624" s="259" t="s">
        <v>2419</v>
      </c>
      <c r="D624" s="259"/>
      <c r="E624" s="286"/>
      <c r="F624" s="286"/>
      <c r="G624" s="286"/>
      <c r="H624" s="149"/>
      <c r="I624" s="259" t="s">
        <v>3545</v>
      </c>
      <c r="J624" s="259"/>
      <c r="K624" s="291"/>
      <c r="L624" s="286"/>
      <c r="M624" s="350" t="s">
        <v>2416</v>
      </c>
    </row>
    <row r="625" spans="1:13" ht="38.25">
      <c r="A625" s="284">
        <v>306</v>
      </c>
      <c r="B625" s="165" t="s">
        <v>3512</v>
      </c>
      <c r="C625" s="259" t="s">
        <v>3546</v>
      </c>
      <c r="D625" s="259"/>
      <c r="E625" s="286"/>
      <c r="F625" s="286"/>
      <c r="G625" s="286"/>
      <c r="H625" s="149"/>
      <c r="I625" s="259" t="s">
        <v>3547</v>
      </c>
      <c r="J625" s="259"/>
      <c r="K625" s="291"/>
      <c r="L625" s="286"/>
      <c r="M625" s="350" t="s">
        <v>2416</v>
      </c>
    </row>
    <row r="626" spans="1:13" ht="38.25">
      <c r="A626" s="284">
        <v>307</v>
      </c>
      <c r="B626" s="165" t="s">
        <v>3512</v>
      </c>
      <c r="C626" s="259" t="s">
        <v>1852</v>
      </c>
      <c r="D626" s="259"/>
      <c r="E626" s="286"/>
      <c r="F626" s="286"/>
      <c r="G626" s="286"/>
      <c r="H626" s="149"/>
      <c r="I626" s="259" t="s">
        <v>3548</v>
      </c>
      <c r="J626" s="259"/>
      <c r="K626" s="291"/>
      <c r="L626" s="286"/>
      <c r="M626" s="350" t="s">
        <v>2416</v>
      </c>
    </row>
    <row r="627" spans="1:13" ht="38.25">
      <c r="A627" s="284">
        <v>308</v>
      </c>
      <c r="B627" s="165" t="s">
        <v>3512</v>
      </c>
      <c r="C627" s="259" t="s">
        <v>3546</v>
      </c>
      <c r="D627" s="259"/>
      <c r="E627" s="286"/>
      <c r="F627" s="286"/>
      <c r="G627" s="286"/>
      <c r="H627" s="149"/>
      <c r="I627" s="259" t="s">
        <v>3549</v>
      </c>
      <c r="J627" s="259"/>
      <c r="K627" s="291"/>
      <c r="L627" s="286"/>
      <c r="M627" s="350" t="s">
        <v>2416</v>
      </c>
    </row>
    <row r="628" spans="1:13" ht="38.25">
      <c r="A628" s="284">
        <v>309</v>
      </c>
      <c r="B628" s="165" t="s">
        <v>3512</v>
      </c>
      <c r="C628" s="259" t="s">
        <v>3546</v>
      </c>
      <c r="D628" s="259"/>
      <c r="E628" s="286"/>
      <c r="F628" s="286"/>
      <c r="G628" s="286"/>
      <c r="H628" s="149"/>
      <c r="I628" s="259" t="s">
        <v>3154</v>
      </c>
      <c r="J628" s="259"/>
      <c r="K628" s="291"/>
      <c r="L628" s="286"/>
      <c r="M628" s="350" t="s">
        <v>2416</v>
      </c>
    </row>
    <row r="629" spans="1:13" ht="38.25">
      <c r="A629" s="284">
        <v>310</v>
      </c>
      <c r="B629" s="165" t="s">
        <v>3512</v>
      </c>
      <c r="C629" s="259" t="s">
        <v>3550</v>
      </c>
      <c r="D629" s="259"/>
      <c r="E629" s="286"/>
      <c r="F629" s="286"/>
      <c r="G629" s="286"/>
      <c r="H629" s="149"/>
      <c r="I629" s="259" t="s">
        <v>3551</v>
      </c>
      <c r="J629" s="259"/>
      <c r="K629" s="291"/>
      <c r="L629" s="286"/>
      <c r="M629" s="350" t="s">
        <v>2416</v>
      </c>
    </row>
    <row r="630" spans="1:13" ht="38.25">
      <c r="A630" s="284">
        <v>311</v>
      </c>
      <c r="B630" s="165" t="s">
        <v>3512</v>
      </c>
      <c r="C630" s="259" t="s">
        <v>3546</v>
      </c>
      <c r="D630" s="259"/>
      <c r="E630" s="286"/>
      <c r="F630" s="286"/>
      <c r="G630" s="286"/>
      <c r="H630" s="149"/>
      <c r="I630" s="259" t="s">
        <v>3552</v>
      </c>
      <c r="J630" s="259"/>
      <c r="K630" s="291"/>
      <c r="L630" s="286"/>
      <c r="M630" s="350" t="s">
        <v>2416</v>
      </c>
    </row>
    <row r="631" spans="1:13" ht="38.25">
      <c r="A631" s="284">
        <v>312</v>
      </c>
      <c r="B631" s="165" t="s">
        <v>3512</v>
      </c>
      <c r="C631" s="259" t="s">
        <v>3183</v>
      </c>
      <c r="D631" s="259"/>
      <c r="E631" s="286"/>
      <c r="F631" s="286"/>
      <c r="G631" s="286"/>
      <c r="H631" s="149"/>
      <c r="I631" s="259" t="s">
        <v>3553</v>
      </c>
      <c r="J631" s="259"/>
      <c r="K631" s="291"/>
      <c r="L631" s="286"/>
      <c r="M631" s="350" t="s">
        <v>2416</v>
      </c>
    </row>
    <row r="632" spans="1:13" ht="38.25">
      <c r="A632" s="284">
        <v>313</v>
      </c>
      <c r="B632" s="165" t="s">
        <v>3512</v>
      </c>
      <c r="C632" s="259" t="s">
        <v>3546</v>
      </c>
      <c r="D632" s="259"/>
      <c r="E632" s="286"/>
      <c r="F632" s="286"/>
      <c r="G632" s="286"/>
      <c r="H632" s="149"/>
      <c r="I632" s="259" t="s">
        <v>3554</v>
      </c>
      <c r="J632" s="259"/>
      <c r="K632" s="291"/>
      <c r="L632" s="286"/>
      <c r="M632" s="350" t="s">
        <v>2416</v>
      </c>
    </row>
    <row r="633" spans="1:13" ht="38.25">
      <c r="A633" s="284">
        <v>314</v>
      </c>
      <c r="B633" s="165" t="s">
        <v>3512</v>
      </c>
      <c r="C633" s="259" t="s">
        <v>2425</v>
      </c>
      <c r="D633" s="259"/>
      <c r="E633" s="286"/>
      <c r="F633" s="286"/>
      <c r="G633" s="286"/>
      <c r="H633" s="149"/>
      <c r="I633" s="259" t="s">
        <v>3555</v>
      </c>
      <c r="J633" s="259"/>
      <c r="K633" s="291"/>
      <c r="L633" s="286"/>
      <c r="M633" s="350" t="s">
        <v>2416</v>
      </c>
    </row>
    <row r="634" spans="1:13" ht="38.25">
      <c r="A634" s="284">
        <v>315</v>
      </c>
      <c r="B634" s="165" t="s">
        <v>3512</v>
      </c>
      <c r="C634" s="259" t="s">
        <v>3546</v>
      </c>
      <c r="D634" s="259"/>
      <c r="E634" s="286"/>
      <c r="F634" s="286"/>
      <c r="G634" s="286"/>
      <c r="H634" s="149"/>
      <c r="I634" s="259" t="s">
        <v>3556</v>
      </c>
      <c r="J634" s="259"/>
      <c r="K634" s="291"/>
      <c r="L634" s="286"/>
      <c r="M634" s="350" t="s">
        <v>2416</v>
      </c>
    </row>
    <row r="635" spans="1:13" ht="38.25">
      <c r="A635" s="284">
        <v>316</v>
      </c>
      <c r="B635" s="165" t="s">
        <v>3512</v>
      </c>
      <c r="C635" s="259" t="s">
        <v>3372</v>
      </c>
      <c r="D635" s="259"/>
      <c r="E635" s="286"/>
      <c r="F635" s="286"/>
      <c r="G635" s="286"/>
      <c r="H635" s="149"/>
      <c r="I635" s="259" t="s">
        <v>3557</v>
      </c>
      <c r="J635" s="259"/>
      <c r="K635" s="291"/>
      <c r="L635" s="286"/>
      <c r="M635" s="350" t="s">
        <v>2416</v>
      </c>
    </row>
    <row r="636" spans="1:13" ht="38.25">
      <c r="A636" s="284">
        <v>317</v>
      </c>
      <c r="B636" s="165" t="s">
        <v>3512</v>
      </c>
      <c r="C636" s="259" t="s">
        <v>2461</v>
      </c>
      <c r="D636" s="259"/>
      <c r="E636" s="286"/>
      <c r="F636" s="286"/>
      <c r="G636" s="286"/>
      <c r="H636" s="149"/>
      <c r="I636" s="259" t="s">
        <v>3558</v>
      </c>
      <c r="J636" s="259"/>
      <c r="K636" s="291"/>
      <c r="L636" s="286"/>
      <c r="M636" s="350" t="s">
        <v>2416</v>
      </c>
    </row>
    <row r="637" spans="1:13" ht="38.25">
      <c r="A637" s="284">
        <v>318</v>
      </c>
      <c r="B637" s="309" t="s">
        <v>3512</v>
      </c>
      <c r="C637" s="292" t="s">
        <v>2465</v>
      </c>
      <c r="D637" s="292"/>
      <c r="E637" s="295"/>
      <c r="F637" s="286"/>
      <c r="G637" s="286"/>
      <c r="H637" s="149"/>
      <c r="I637" s="259" t="s">
        <v>3559</v>
      </c>
      <c r="J637" s="259"/>
      <c r="K637" s="291"/>
      <c r="L637" s="286"/>
      <c r="M637" s="350" t="s">
        <v>2416</v>
      </c>
    </row>
    <row r="638" spans="1:13" ht="63.75">
      <c r="A638" s="284"/>
      <c r="B638" s="286" t="s">
        <v>3560</v>
      </c>
      <c r="C638" s="286" t="s">
        <v>3561</v>
      </c>
      <c r="D638" s="259">
        <v>2008</v>
      </c>
      <c r="E638" s="317">
        <v>996</v>
      </c>
      <c r="F638" s="286"/>
      <c r="G638" s="286" t="s">
        <v>3562</v>
      </c>
      <c r="H638" s="149"/>
      <c r="I638" s="259"/>
      <c r="J638" s="287">
        <v>6707848</v>
      </c>
      <c r="K638" s="287">
        <v>6707848</v>
      </c>
      <c r="L638" s="286"/>
      <c r="M638" s="288" t="s">
        <v>3563</v>
      </c>
    </row>
    <row r="639" spans="1:13">
      <c r="A639" s="284"/>
      <c r="B639" s="4093"/>
      <c r="C639" s="4094"/>
      <c r="D639" s="259"/>
      <c r="E639" s="286"/>
      <c r="F639" s="286"/>
      <c r="G639" s="286"/>
      <c r="H639" s="149"/>
      <c r="I639" s="259"/>
      <c r="J639" s="259"/>
      <c r="K639" s="291"/>
      <c r="L639" s="286"/>
      <c r="M639" s="291"/>
    </row>
    <row r="640" spans="1:13" ht="51">
      <c r="A640" s="284">
        <v>319</v>
      </c>
      <c r="B640" s="286" t="s">
        <v>3564</v>
      </c>
      <c r="C640" s="286" t="s">
        <v>3565</v>
      </c>
      <c r="D640" s="286">
        <v>1953</v>
      </c>
      <c r="E640" s="301"/>
      <c r="F640" s="286"/>
      <c r="G640" s="286"/>
      <c r="H640" s="286">
        <v>17.7</v>
      </c>
      <c r="I640" s="259" t="s">
        <v>3566</v>
      </c>
      <c r="J640" s="286">
        <v>3783.81</v>
      </c>
      <c r="K640" s="288">
        <v>17.579999999999998</v>
      </c>
      <c r="L640" s="286" t="s">
        <v>3567</v>
      </c>
      <c r="M640" s="259" t="s">
        <v>3568</v>
      </c>
    </row>
    <row r="641" spans="1:13" ht="51">
      <c r="A641" s="284">
        <v>320</v>
      </c>
      <c r="B641" s="286" t="s">
        <v>3564</v>
      </c>
      <c r="C641" s="286" t="s">
        <v>3569</v>
      </c>
      <c r="D641" s="259">
        <v>1966</v>
      </c>
      <c r="E641" s="286"/>
      <c r="F641" s="286"/>
      <c r="G641" s="286"/>
      <c r="H641" s="149"/>
      <c r="I641" s="259" t="s">
        <v>3570</v>
      </c>
      <c r="J641" s="286">
        <v>346420.47999999998</v>
      </c>
      <c r="K641" s="316">
        <v>0</v>
      </c>
      <c r="L641" s="286" t="s">
        <v>3571</v>
      </c>
      <c r="M641" s="259" t="s">
        <v>3572</v>
      </c>
    </row>
    <row r="642" spans="1:13" ht="51">
      <c r="A642" s="284">
        <v>321</v>
      </c>
      <c r="B642" s="286" t="s">
        <v>3564</v>
      </c>
      <c r="C642" s="259" t="s">
        <v>2419</v>
      </c>
      <c r="D642" s="259"/>
      <c r="E642" s="286"/>
      <c r="F642" s="286"/>
      <c r="G642" s="286"/>
      <c r="H642" s="149"/>
      <c r="I642" s="259" t="s">
        <v>3573</v>
      </c>
      <c r="J642" s="259"/>
      <c r="K642" s="291"/>
      <c r="L642" s="286"/>
      <c r="M642" s="350" t="s">
        <v>2416</v>
      </c>
    </row>
    <row r="643" spans="1:13" ht="51">
      <c r="A643" s="284">
        <v>322</v>
      </c>
      <c r="B643" s="286" t="s">
        <v>3564</v>
      </c>
      <c r="C643" s="259" t="s">
        <v>2421</v>
      </c>
      <c r="D643" s="259"/>
      <c r="E643" s="286"/>
      <c r="F643" s="286"/>
      <c r="G643" s="286"/>
      <c r="H643" s="149"/>
      <c r="I643" s="259" t="s">
        <v>3574</v>
      </c>
      <c r="J643" s="259"/>
      <c r="K643" s="291"/>
      <c r="L643" s="286"/>
      <c r="M643" s="350" t="s">
        <v>2416</v>
      </c>
    </row>
    <row r="644" spans="1:13">
      <c r="A644" s="284">
        <v>323</v>
      </c>
      <c r="B644" s="286" t="s">
        <v>3564</v>
      </c>
      <c r="C644" s="259" t="s">
        <v>3575</v>
      </c>
      <c r="D644" s="259"/>
      <c r="E644" s="286"/>
      <c r="F644" s="286"/>
      <c r="G644" s="286"/>
      <c r="H644" s="149"/>
      <c r="I644" s="259" t="s">
        <v>3576</v>
      </c>
      <c r="J644" s="259"/>
      <c r="K644" s="291"/>
      <c r="L644" s="286"/>
      <c r="M644" s="350" t="s">
        <v>2416</v>
      </c>
    </row>
    <row r="645" spans="1:13">
      <c r="A645" s="284">
        <v>324</v>
      </c>
      <c r="B645" s="286" t="s">
        <v>3564</v>
      </c>
      <c r="C645" s="259" t="s">
        <v>3577</v>
      </c>
      <c r="D645" s="259"/>
      <c r="E645" s="286"/>
      <c r="F645" s="286"/>
      <c r="G645" s="286"/>
      <c r="H645" s="149"/>
      <c r="I645" s="259" t="s">
        <v>3578</v>
      </c>
      <c r="J645" s="259"/>
      <c r="K645" s="291"/>
      <c r="L645" s="286"/>
      <c r="M645" s="350" t="s">
        <v>2416</v>
      </c>
    </row>
    <row r="646" spans="1:13" ht="51">
      <c r="A646" s="284">
        <v>325</v>
      </c>
      <c r="B646" s="286" t="s">
        <v>3564</v>
      </c>
      <c r="C646" s="331" t="s">
        <v>2434</v>
      </c>
      <c r="D646" s="197"/>
      <c r="E646" s="286"/>
      <c r="F646" s="286"/>
      <c r="G646" s="286"/>
      <c r="H646" s="286">
        <v>314</v>
      </c>
      <c r="I646" s="197" t="s">
        <v>3579</v>
      </c>
      <c r="J646" s="259"/>
      <c r="K646" s="291"/>
      <c r="L646" s="331"/>
      <c r="M646" s="386" t="s">
        <v>3580</v>
      </c>
    </row>
    <row r="647" spans="1:13" ht="25.5">
      <c r="A647" s="284">
        <v>326</v>
      </c>
      <c r="B647" s="286" t="s">
        <v>3564</v>
      </c>
      <c r="C647" s="259" t="s">
        <v>3577</v>
      </c>
      <c r="D647" s="259"/>
      <c r="E647" s="286"/>
      <c r="F647" s="286"/>
      <c r="G647" s="286"/>
      <c r="H647" s="149"/>
      <c r="I647" s="259" t="s">
        <v>3581</v>
      </c>
      <c r="J647" s="259"/>
      <c r="K647" s="291"/>
      <c r="L647" s="286"/>
      <c r="M647" s="350" t="s">
        <v>2416</v>
      </c>
    </row>
    <row r="648" spans="1:13" ht="51">
      <c r="A648" s="284">
        <v>327</v>
      </c>
      <c r="B648" s="286" t="s">
        <v>3582</v>
      </c>
      <c r="C648" s="286" t="s">
        <v>3583</v>
      </c>
      <c r="D648" s="286">
        <v>1986</v>
      </c>
      <c r="E648" s="318"/>
      <c r="F648" s="318"/>
      <c r="G648" s="318"/>
      <c r="H648" s="286">
        <v>48.1</v>
      </c>
      <c r="I648" s="259" t="s">
        <v>3584</v>
      </c>
      <c r="J648" s="286">
        <v>156219.84</v>
      </c>
      <c r="K648" s="288">
        <v>94099.55</v>
      </c>
      <c r="L648" s="286" t="s">
        <v>3585</v>
      </c>
      <c r="M648" s="350" t="s">
        <v>3586</v>
      </c>
    </row>
    <row r="649" spans="1:13" ht="51">
      <c r="A649" s="284">
        <v>328</v>
      </c>
      <c r="B649" s="308" t="s">
        <v>3582</v>
      </c>
      <c r="C649" s="294" t="s">
        <v>3587</v>
      </c>
      <c r="D649" s="294">
        <v>1988</v>
      </c>
      <c r="E649" s="286"/>
      <c r="F649" s="286"/>
      <c r="G649" s="286"/>
      <c r="H649" s="149"/>
      <c r="I649" s="259" t="s">
        <v>3588</v>
      </c>
      <c r="J649" s="286">
        <v>165587.51999999999</v>
      </c>
      <c r="K649" s="288">
        <v>84396.44</v>
      </c>
      <c r="L649" s="286"/>
      <c r="M649" s="350" t="s">
        <v>2416</v>
      </c>
    </row>
    <row r="650" spans="1:13" ht="63.75">
      <c r="A650" s="284">
        <v>329</v>
      </c>
      <c r="B650" s="165" t="s">
        <v>3582</v>
      </c>
      <c r="C650" s="259" t="s">
        <v>3589</v>
      </c>
      <c r="D650" s="259">
        <v>1988</v>
      </c>
      <c r="E650" s="286"/>
      <c r="F650" s="286"/>
      <c r="G650" s="286"/>
      <c r="H650" s="149"/>
      <c r="I650" s="259" t="s">
        <v>3590</v>
      </c>
      <c r="J650" s="286">
        <v>1175000.96</v>
      </c>
      <c r="K650" s="288">
        <v>16253.87</v>
      </c>
      <c r="L650" s="286"/>
      <c r="M650" s="350" t="s">
        <v>2416</v>
      </c>
    </row>
    <row r="651" spans="1:13" ht="51">
      <c r="A651" s="284">
        <v>330</v>
      </c>
      <c r="B651" s="165" t="s">
        <v>3582</v>
      </c>
      <c r="C651" s="286" t="s">
        <v>3591</v>
      </c>
      <c r="D651" s="286">
        <v>1988</v>
      </c>
      <c r="E651" s="286"/>
      <c r="F651" s="286"/>
      <c r="G651" s="286"/>
      <c r="H651" s="149"/>
      <c r="I651" s="259" t="s">
        <v>3592</v>
      </c>
      <c r="J651" s="287">
        <v>3446793</v>
      </c>
      <c r="K651" s="288">
        <v>1406632.42</v>
      </c>
      <c r="L651" s="286" t="s">
        <v>3593</v>
      </c>
      <c r="M651" s="350" t="s">
        <v>3594</v>
      </c>
    </row>
    <row r="652" spans="1:13" ht="38.25">
      <c r="A652" s="284">
        <v>331</v>
      </c>
      <c r="B652" s="165" t="s">
        <v>3582</v>
      </c>
      <c r="C652" s="259" t="s">
        <v>3595</v>
      </c>
      <c r="D652" s="259">
        <v>1988</v>
      </c>
      <c r="E652" s="286"/>
      <c r="F652" s="286"/>
      <c r="G652" s="286"/>
      <c r="H652" s="149"/>
      <c r="I652" s="259" t="s">
        <v>3596</v>
      </c>
      <c r="J652" s="286">
        <v>19699.68</v>
      </c>
      <c r="K652" s="288">
        <v>5809.02</v>
      </c>
      <c r="L652" s="286"/>
      <c r="M652" s="350" t="s">
        <v>2416</v>
      </c>
    </row>
    <row r="653" spans="1:13" ht="25.5">
      <c r="A653" s="284">
        <v>332</v>
      </c>
      <c r="B653" s="165" t="s">
        <v>3582</v>
      </c>
      <c r="C653" s="259" t="s">
        <v>2421</v>
      </c>
      <c r="D653" s="259"/>
      <c r="E653" s="286"/>
      <c r="F653" s="286"/>
      <c r="G653" s="286"/>
      <c r="H653" s="149"/>
      <c r="I653" s="259" t="s">
        <v>3597</v>
      </c>
      <c r="J653" s="259"/>
      <c r="K653" s="291"/>
      <c r="L653" s="286"/>
      <c r="M653" s="350" t="s">
        <v>2416</v>
      </c>
    </row>
    <row r="654" spans="1:13" ht="25.5">
      <c r="A654" s="284">
        <v>333</v>
      </c>
      <c r="B654" s="165" t="s">
        <v>3582</v>
      </c>
      <c r="C654" s="259" t="s">
        <v>2461</v>
      </c>
      <c r="D654" s="259"/>
      <c r="E654" s="286"/>
      <c r="F654" s="286"/>
      <c r="G654" s="286"/>
      <c r="H654" s="149"/>
      <c r="I654" s="259" t="s">
        <v>3598</v>
      </c>
      <c r="J654" s="259"/>
      <c r="K654" s="291"/>
      <c r="L654" s="286"/>
      <c r="M654" s="350" t="s">
        <v>2416</v>
      </c>
    </row>
    <row r="655" spans="1:13" ht="25.5">
      <c r="A655" s="284">
        <v>334</v>
      </c>
      <c r="B655" s="165" t="s">
        <v>3582</v>
      </c>
      <c r="C655" s="259" t="s">
        <v>3577</v>
      </c>
      <c r="D655" s="259"/>
      <c r="E655" s="286"/>
      <c r="F655" s="286"/>
      <c r="G655" s="286"/>
      <c r="H655" s="149"/>
      <c r="I655" s="259" t="s">
        <v>3599</v>
      </c>
      <c r="J655" s="259"/>
      <c r="K655" s="291"/>
      <c r="L655" s="286"/>
      <c r="M655" s="350" t="s">
        <v>2416</v>
      </c>
    </row>
    <row r="656" spans="1:13" ht="25.5">
      <c r="A656" s="284">
        <v>335</v>
      </c>
      <c r="B656" s="165" t="s">
        <v>3582</v>
      </c>
      <c r="C656" s="259" t="s">
        <v>3372</v>
      </c>
      <c r="D656" s="259"/>
      <c r="E656" s="286"/>
      <c r="F656" s="286"/>
      <c r="G656" s="286"/>
      <c r="H656" s="149"/>
      <c r="I656" s="259" t="s">
        <v>3600</v>
      </c>
      <c r="J656" s="259"/>
      <c r="K656" s="291"/>
      <c r="L656" s="286"/>
      <c r="M656" s="259" t="s">
        <v>2416</v>
      </c>
    </row>
    <row r="657" spans="1:13" ht="25.5">
      <c r="A657" s="284">
        <v>336</v>
      </c>
      <c r="B657" s="165" t="s">
        <v>3582</v>
      </c>
      <c r="C657" s="259" t="s">
        <v>2485</v>
      </c>
      <c r="D657" s="259"/>
      <c r="E657" s="286"/>
      <c r="F657" s="286"/>
      <c r="G657" s="286"/>
      <c r="H657" s="286">
        <v>2.2000000000000002</v>
      </c>
      <c r="I657" s="259" t="s">
        <v>3601</v>
      </c>
      <c r="J657" s="259"/>
      <c r="K657" s="291"/>
      <c r="L657" s="286"/>
      <c r="M657" s="259" t="s">
        <v>2416</v>
      </c>
    </row>
    <row r="658" spans="1:13" ht="51">
      <c r="A658" s="284">
        <v>337</v>
      </c>
      <c r="B658" s="165" t="s">
        <v>3602</v>
      </c>
      <c r="C658" s="286" t="s">
        <v>3603</v>
      </c>
      <c r="D658" s="286">
        <v>1983</v>
      </c>
      <c r="E658" s="286"/>
      <c r="F658" s="286"/>
      <c r="G658" s="286"/>
      <c r="H658" s="290">
        <v>2000</v>
      </c>
      <c r="I658" s="259" t="s">
        <v>3604</v>
      </c>
      <c r="J658" s="286">
        <v>644624.96</v>
      </c>
      <c r="K658" s="288">
        <v>193387.28</v>
      </c>
      <c r="L658" s="286" t="s">
        <v>3605</v>
      </c>
      <c r="M658" s="259" t="s">
        <v>3606</v>
      </c>
    </row>
    <row r="659" spans="1:13">
      <c r="A659" s="284"/>
      <c r="B659" s="309" t="s">
        <v>3607</v>
      </c>
      <c r="C659" s="295" t="s">
        <v>3383</v>
      </c>
      <c r="D659" s="295"/>
      <c r="E659" s="286"/>
      <c r="F659" s="288">
        <v>6607</v>
      </c>
      <c r="G659" s="286"/>
      <c r="H659" s="290"/>
      <c r="I659" s="286"/>
      <c r="J659" s="286"/>
      <c r="K659" s="313"/>
      <c r="L659" s="286"/>
      <c r="M659" s="288"/>
    </row>
    <row r="660" spans="1:13" ht="51">
      <c r="A660" s="284">
        <v>338</v>
      </c>
      <c r="B660" s="286" t="s">
        <v>3608</v>
      </c>
      <c r="C660" s="286" t="s">
        <v>3052</v>
      </c>
      <c r="D660" s="286">
        <v>1980</v>
      </c>
      <c r="E660" s="286"/>
      <c r="F660" s="286"/>
      <c r="G660" s="286"/>
      <c r="H660" s="286">
        <v>47.6</v>
      </c>
      <c r="I660" s="286" t="s">
        <v>2742</v>
      </c>
      <c r="J660" s="286">
        <v>136015.04000000001</v>
      </c>
      <c r="K660" s="288">
        <v>71331.27</v>
      </c>
      <c r="L660" s="286" t="s">
        <v>3609</v>
      </c>
      <c r="M660" s="350" t="s">
        <v>3610</v>
      </c>
    </row>
    <row r="661" spans="1:13" ht="38.25">
      <c r="A661" s="284">
        <v>339</v>
      </c>
      <c r="B661" s="286" t="s">
        <v>3611</v>
      </c>
      <c r="C661" s="286" t="s">
        <v>2485</v>
      </c>
      <c r="D661" s="259"/>
      <c r="E661" s="286"/>
      <c r="F661" s="286"/>
      <c r="G661" s="286"/>
      <c r="H661" s="286">
        <v>1.7</v>
      </c>
      <c r="I661" s="259" t="s">
        <v>3612</v>
      </c>
      <c r="J661" s="259"/>
      <c r="K661" s="291"/>
      <c r="L661" s="286"/>
      <c r="M661" s="350" t="s">
        <v>2416</v>
      </c>
    </row>
    <row r="662" spans="1:13" ht="38.25">
      <c r="A662" s="284">
        <v>340</v>
      </c>
      <c r="B662" s="286" t="s">
        <v>3611</v>
      </c>
      <c r="C662" s="259" t="s">
        <v>2419</v>
      </c>
      <c r="D662" s="259"/>
      <c r="E662" s="286"/>
      <c r="F662" s="286"/>
      <c r="G662" s="286"/>
      <c r="H662" s="149"/>
      <c r="I662" s="259" t="s">
        <v>3613</v>
      </c>
      <c r="J662" s="259"/>
      <c r="K662" s="291"/>
      <c r="L662" s="286"/>
      <c r="M662" s="350" t="s">
        <v>2416</v>
      </c>
    </row>
    <row r="663" spans="1:13" ht="25.5">
      <c r="A663" s="284">
        <v>341</v>
      </c>
      <c r="B663" s="165" t="s">
        <v>3611</v>
      </c>
      <c r="C663" s="259" t="s">
        <v>2421</v>
      </c>
      <c r="D663" s="259"/>
      <c r="E663" s="286"/>
      <c r="F663" s="286"/>
      <c r="G663" s="286"/>
      <c r="H663" s="149"/>
      <c r="I663" s="259" t="s">
        <v>3614</v>
      </c>
      <c r="J663" s="259"/>
      <c r="K663" s="291"/>
      <c r="L663" s="286"/>
      <c r="M663" s="350" t="s">
        <v>2416</v>
      </c>
    </row>
    <row r="664" spans="1:13" ht="51">
      <c r="A664" s="284">
        <v>342</v>
      </c>
      <c r="B664" s="165" t="s">
        <v>3611</v>
      </c>
      <c r="C664" s="259" t="s">
        <v>2465</v>
      </c>
      <c r="D664" s="259"/>
      <c r="E664" s="286"/>
      <c r="F664" s="286"/>
      <c r="G664" s="286"/>
      <c r="H664" s="149"/>
      <c r="I664" s="259" t="s">
        <v>3615</v>
      </c>
      <c r="J664" s="259"/>
      <c r="K664" s="291"/>
      <c r="L664" s="286"/>
      <c r="M664" s="350" t="s">
        <v>2416</v>
      </c>
    </row>
    <row r="665" spans="1:13" ht="51">
      <c r="A665" s="284">
        <v>343</v>
      </c>
      <c r="B665" s="165" t="s">
        <v>3611</v>
      </c>
      <c r="C665" s="292" t="s">
        <v>3616</v>
      </c>
      <c r="D665" s="259"/>
      <c r="E665" s="286"/>
      <c r="F665" s="286"/>
      <c r="G665" s="286"/>
      <c r="H665" s="149"/>
      <c r="I665" s="259" t="s">
        <v>3617</v>
      </c>
      <c r="J665" s="259"/>
      <c r="K665" s="291"/>
      <c r="L665" s="286"/>
      <c r="M665" s="350" t="s">
        <v>2416</v>
      </c>
    </row>
    <row r="666" spans="1:13">
      <c r="A666" s="284"/>
      <c r="B666" s="4093"/>
      <c r="C666" s="4094"/>
      <c r="D666" s="292"/>
      <c r="E666" s="286"/>
      <c r="F666" s="286"/>
      <c r="G666" s="286"/>
      <c r="H666" s="149"/>
      <c r="I666" s="259"/>
      <c r="J666" s="259"/>
      <c r="K666" s="291"/>
      <c r="L666" s="286"/>
      <c r="M666" s="350"/>
    </row>
    <row r="667" spans="1:13" ht="78.75">
      <c r="A667" s="284">
        <v>366</v>
      </c>
      <c r="B667" s="339" t="s">
        <v>3618</v>
      </c>
      <c r="C667" s="339" t="s">
        <v>2403</v>
      </c>
      <c r="D667" s="286"/>
      <c r="E667" s="290">
        <v>362292</v>
      </c>
      <c r="F667" s="286"/>
      <c r="G667" s="286"/>
      <c r="H667" s="149"/>
      <c r="I667" s="259" t="s">
        <v>3619</v>
      </c>
      <c r="J667" s="259"/>
      <c r="K667" s="291"/>
      <c r="L667" s="286" t="s">
        <v>3620</v>
      </c>
      <c r="M667" s="350" t="s">
        <v>3621</v>
      </c>
    </row>
    <row r="668" spans="1:13" ht="64.5">
      <c r="A668" s="284"/>
      <c r="B668" s="259" t="s">
        <v>3622</v>
      </c>
      <c r="C668" s="259" t="s">
        <v>2617</v>
      </c>
      <c r="D668" s="259">
        <v>2008</v>
      </c>
      <c r="E668" s="290">
        <v>1441</v>
      </c>
      <c r="F668" s="286" t="s">
        <v>3623</v>
      </c>
      <c r="G668" s="286"/>
      <c r="H668" s="149"/>
      <c r="I668" s="259"/>
      <c r="J668" s="260">
        <v>1</v>
      </c>
      <c r="K668" s="260">
        <v>1</v>
      </c>
      <c r="L668" s="286"/>
      <c r="M668" s="371" t="s">
        <v>3624</v>
      </c>
    </row>
    <row r="669" spans="1:13" ht="64.5">
      <c r="A669" s="284"/>
      <c r="B669" s="259" t="s">
        <v>3625</v>
      </c>
      <c r="C669" s="259" t="s">
        <v>2614</v>
      </c>
      <c r="D669" s="259">
        <v>2008</v>
      </c>
      <c r="E669" s="290">
        <v>528</v>
      </c>
      <c r="F669" s="286" t="s">
        <v>3626</v>
      </c>
      <c r="G669" s="286"/>
      <c r="H669" s="149"/>
      <c r="I669" s="259"/>
      <c r="J669" s="260">
        <v>1</v>
      </c>
      <c r="K669" s="260">
        <v>1</v>
      </c>
      <c r="L669" s="286"/>
      <c r="M669" s="371" t="s">
        <v>3624</v>
      </c>
    </row>
    <row r="670" spans="1:13" ht="64.5">
      <c r="A670" s="284"/>
      <c r="B670" s="259" t="s">
        <v>3627</v>
      </c>
      <c r="C670" s="259" t="s">
        <v>2617</v>
      </c>
      <c r="D670" s="259">
        <v>2008</v>
      </c>
      <c r="E670" s="290">
        <v>311</v>
      </c>
      <c r="F670" s="286">
        <v>300</v>
      </c>
      <c r="G670" s="286"/>
      <c r="H670" s="149"/>
      <c r="I670" s="259"/>
      <c r="J670" s="260">
        <v>1</v>
      </c>
      <c r="K670" s="260">
        <v>1</v>
      </c>
      <c r="L670" s="286"/>
      <c r="M670" s="371" t="s">
        <v>3624</v>
      </c>
    </row>
    <row r="671" spans="1:13" ht="64.5">
      <c r="A671" s="284"/>
      <c r="B671" s="259" t="s">
        <v>3628</v>
      </c>
      <c r="C671" s="259" t="s">
        <v>2614</v>
      </c>
      <c r="D671" s="259">
        <v>2008</v>
      </c>
      <c r="E671" s="286">
        <v>43.5</v>
      </c>
      <c r="F671" s="286">
        <v>150</v>
      </c>
      <c r="G671" s="286"/>
      <c r="H671" s="149"/>
      <c r="I671" s="259"/>
      <c r="J671" s="260">
        <v>1</v>
      </c>
      <c r="K671" s="260">
        <v>1</v>
      </c>
      <c r="L671" s="286"/>
      <c r="M671" s="371" t="s">
        <v>3624</v>
      </c>
    </row>
    <row r="672" spans="1:13" ht="63.75">
      <c r="A672" s="284"/>
      <c r="B672" s="259" t="s">
        <v>3629</v>
      </c>
      <c r="C672" s="259" t="s">
        <v>2614</v>
      </c>
      <c r="D672" s="259">
        <v>2008</v>
      </c>
      <c r="E672" s="286">
        <v>12.5</v>
      </c>
      <c r="F672" s="286">
        <v>100</v>
      </c>
      <c r="G672" s="286"/>
      <c r="H672" s="149"/>
      <c r="I672" s="259"/>
      <c r="J672" s="260">
        <v>1</v>
      </c>
      <c r="K672" s="260">
        <v>1</v>
      </c>
      <c r="L672" s="286"/>
      <c r="M672" s="350" t="s">
        <v>3624</v>
      </c>
    </row>
    <row r="673" spans="1:13" ht="51">
      <c r="A673" s="284">
        <v>367</v>
      </c>
      <c r="B673" s="286" t="s">
        <v>3630</v>
      </c>
      <c r="C673" s="286" t="s">
        <v>3631</v>
      </c>
      <c r="D673" s="319">
        <v>1949</v>
      </c>
      <c r="E673" s="286"/>
      <c r="F673" s="286"/>
      <c r="G673" s="286"/>
      <c r="H673" s="286">
        <v>34.200000000000003</v>
      </c>
      <c r="I673" s="259" t="s">
        <v>3398</v>
      </c>
      <c r="J673" s="259"/>
      <c r="K673" s="291"/>
      <c r="L673" s="286" t="s">
        <v>3632</v>
      </c>
      <c r="M673" s="350" t="s">
        <v>3633</v>
      </c>
    </row>
    <row r="674" spans="1:13" ht="51">
      <c r="A674" s="284">
        <v>368</v>
      </c>
      <c r="B674" s="286" t="s">
        <v>3630</v>
      </c>
      <c r="C674" s="286" t="s">
        <v>3634</v>
      </c>
      <c r="D674" s="142">
        <v>1978</v>
      </c>
      <c r="E674" s="286"/>
      <c r="F674" s="286"/>
      <c r="G674" s="286"/>
      <c r="H674" s="286">
        <v>3.4</v>
      </c>
      <c r="I674" s="259" t="s">
        <v>3635</v>
      </c>
      <c r="J674" s="286">
        <v>4031.78</v>
      </c>
      <c r="K674" s="288">
        <v>847.01</v>
      </c>
      <c r="L674" s="286" t="s">
        <v>3636</v>
      </c>
      <c r="M674" s="350" t="s">
        <v>3637</v>
      </c>
    </row>
    <row r="675" spans="1:13" ht="51">
      <c r="A675" s="284">
        <v>369</v>
      </c>
      <c r="B675" s="308" t="s">
        <v>3630</v>
      </c>
      <c r="C675" s="294" t="s">
        <v>3638</v>
      </c>
      <c r="D675" s="259">
        <v>1978</v>
      </c>
      <c r="E675" s="286"/>
      <c r="F675" s="286"/>
      <c r="G675" s="286"/>
      <c r="H675" s="286">
        <v>34.9</v>
      </c>
      <c r="I675" s="259" t="s">
        <v>3639</v>
      </c>
      <c r="J675" s="286"/>
      <c r="K675" s="288"/>
      <c r="L675" s="286" t="s">
        <v>3640</v>
      </c>
      <c r="M675" s="350" t="s">
        <v>3641</v>
      </c>
    </row>
    <row r="676" spans="1:13" ht="51">
      <c r="A676" s="284">
        <v>370</v>
      </c>
      <c r="B676" s="165" t="s">
        <v>3630</v>
      </c>
      <c r="C676" s="259" t="s">
        <v>3292</v>
      </c>
      <c r="D676" s="259">
        <v>1967</v>
      </c>
      <c r="E676" s="286"/>
      <c r="F676" s="286"/>
      <c r="G676" s="286"/>
      <c r="H676" s="286">
        <v>5.3</v>
      </c>
      <c r="I676" s="259" t="s">
        <v>3642</v>
      </c>
      <c r="J676" s="286">
        <v>28672.45</v>
      </c>
      <c r="K676" s="304">
        <v>3010.17</v>
      </c>
      <c r="L676" s="286" t="s">
        <v>3643</v>
      </c>
      <c r="M676" s="350" t="s">
        <v>3644</v>
      </c>
    </row>
    <row r="677" spans="1:13" ht="51">
      <c r="A677" s="284">
        <v>371</v>
      </c>
      <c r="B677" s="165" t="s">
        <v>3630</v>
      </c>
      <c r="C677" s="259" t="s">
        <v>3305</v>
      </c>
      <c r="D677" s="259">
        <v>1978</v>
      </c>
      <c r="E677" s="286"/>
      <c r="F677" s="286"/>
      <c r="G677" s="286"/>
      <c r="H677" s="286">
        <v>19</v>
      </c>
      <c r="I677" s="259" t="s">
        <v>3645</v>
      </c>
      <c r="J677" s="286">
        <v>43340.32</v>
      </c>
      <c r="K677" s="304">
        <v>0</v>
      </c>
      <c r="L677" s="286" t="s">
        <v>3646</v>
      </c>
      <c r="M677" s="350" t="s">
        <v>3647</v>
      </c>
    </row>
    <row r="678" spans="1:13" ht="51">
      <c r="A678" s="284">
        <v>372</v>
      </c>
      <c r="B678" s="165" t="s">
        <v>3630</v>
      </c>
      <c r="C678" s="259" t="s">
        <v>2452</v>
      </c>
      <c r="D678" s="259"/>
      <c r="E678" s="286"/>
      <c r="F678" s="286"/>
      <c r="G678" s="286"/>
      <c r="H678" s="286">
        <v>9.6</v>
      </c>
      <c r="I678" s="259" t="s">
        <v>3648</v>
      </c>
      <c r="J678" s="259"/>
      <c r="K678" s="291"/>
      <c r="L678" s="286"/>
      <c r="M678" s="350" t="s">
        <v>2416</v>
      </c>
    </row>
    <row r="679" spans="1:13" ht="51">
      <c r="A679" s="284">
        <v>373</v>
      </c>
      <c r="B679" s="165" t="s">
        <v>3630</v>
      </c>
      <c r="C679" s="259" t="s">
        <v>2753</v>
      </c>
      <c r="D679" s="259"/>
      <c r="E679" s="286"/>
      <c r="F679" s="286"/>
      <c r="G679" s="286"/>
      <c r="H679" s="286">
        <v>4.5</v>
      </c>
      <c r="I679" s="259" t="s">
        <v>3649</v>
      </c>
      <c r="J679" s="259"/>
      <c r="K679" s="291"/>
      <c r="L679" s="286"/>
      <c r="M679" s="350" t="s">
        <v>2416</v>
      </c>
    </row>
    <row r="680" spans="1:13" ht="51">
      <c r="A680" s="284">
        <v>374</v>
      </c>
      <c r="B680" s="165" t="s">
        <v>3630</v>
      </c>
      <c r="C680" s="259" t="s">
        <v>2485</v>
      </c>
      <c r="D680" s="259"/>
      <c r="E680" s="286"/>
      <c r="F680" s="286"/>
      <c r="G680" s="286"/>
      <c r="H680" s="149"/>
      <c r="I680" s="259" t="s">
        <v>3650</v>
      </c>
      <c r="J680" s="259"/>
      <c r="K680" s="291"/>
      <c r="L680" s="286"/>
      <c r="M680" s="350" t="s">
        <v>2416</v>
      </c>
    </row>
    <row r="681" spans="1:13" ht="51">
      <c r="A681" s="284">
        <v>375</v>
      </c>
      <c r="B681" s="165" t="s">
        <v>3630</v>
      </c>
      <c r="C681" s="259" t="s">
        <v>2461</v>
      </c>
      <c r="D681" s="259"/>
      <c r="E681" s="286"/>
      <c r="F681" s="286"/>
      <c r="G681" s="286"/>
      <c r="H681" s="149"/>
      <c r="I681" s="259" t="s">
        <v>3651</v>
      </c>
      <c r="J681" s="259"/>
      <c r="K681" s="291"/>
      <c r="L681" s="286"/>
      <c r="M681" s="350" t="s">
        <v>2416</v>
      </c>
    </row>
    <row r="682" spans="1:13" ht="51">
      <c r="A682" s="284">
        <v>376</v>
      </c>
      <c r="B682" s="165" t="s">
        <v>3630</v>
      </c>
      <c r="C682" s="259" t="s">
        <v>2421</v>
      </c>
      <c r="D682" s="259"/>
      <c r="E682" s="286"/>
      <c r="F682" s="286"/>
      <c r="G682" s="286"/>
      <c r="H682" s="149"/>
      <c r="I682" s="259" t="s">
        <v>3652</v>
      </c>
      <c r="J682" s="259"/>
      <c r="K682" s="291"/>
      <c r="L682" s="286"/>
      <c r="M682" s="350" t="s">
        <v>2416</v>
      </c>
    </row>
    <row r="683" spans="1:13" ht="51">
      <c r="A683" s="284">
        <v>377</v>
      </c>
      <c r="B683" s="165" t="s">
        <v>3630</v>
      </c>
      <c r="C683" s="259" t="s">
        <v>3653</v>
      </c>
      <c r="D683" s="259"/>
      <c r="E683" s="286"/>
      <c r="F683" s="286"/>
      <c r="G683" s="286"/>
      <c r="H683" s="149"/>
      <c r="I683" s="259" t="s">
        <v>3654</v>
      </c>
      <c r="J683" s="259"/>
      <c r="K683" s="291"/>
      <c r="L683" s="286"/>
      <c r="M683" s="350" t="s">
        <v>2416</v>
      </c>
    </row>
    <row r="684" spans="1:13" ht="51">
      <c r="A684" s="284">
        <v>378</v>
      </c>
      <c r="B684" s="165" t="s">
        <v>3630</v>
      </c>
      <c r="C684" s="259" t="s">
        <v>3372</v>
      </c>
      <c r="D684" s="259"/>
      <c r="E684" s="286"/>
      <c r="F684" s="286"/>
      <c r="G684" s="286"/>
      <c r="H684" s="149"/>
      <c r="I684" s="259" t="s">
        <v>3655</v>
      </c>
      <c r="J684" s="259"/>
      <c r="K684" s="291"/>
      <c r="L684" s="286"/>
      <c r="M684" s="350" t="s">
        <v>2416</v>
      </c>
    </row>
    <row r="685" spans="1:13" ht="51">
      <c r="A685" s="284">
        <v>379</v>
      </c>
      <c r="B685" s="165" t="s">
        <v>3630</v>
      </c>
      <c r="C685" s="259" t="s">
        <v>2419</v>
      </c>
      <c r="D685" s="259"/>
      <c r="E685" s="286"/>
      <c r="F685" s="286"/>
      <c r="G685" s="286"/>
      <c r="H685" s="149"/>
      <c r="I685" s="259" t="s">
        <v>2694</v>
      </c>
      <c r="J685" s="259"/>
      <c r="K685" s="291"/>
      <c r="L685" s="286"/>
      <c r="M685" s="350" t="s">
        <v>2416</v>
      </c>
    </row>
    <row r="686" spans="1:13" ht="51">
      <c r="A686" s="284">
        <v>380</v>
      </c>
      <c r="B686" s="165" t="s">
        <v>3630</v>
      </c>
      <c r="C686" s="259" t="s">
        <v>3656</v>
      </c>
      <c r="D686" s="259"/>
      <c r="E686" s="286"/>
      <c r="F686" s="286"/>
      <c r="G686" s="286"/>
      <c r="H686" s="149"/>
      <c r="I686" s="259" t="s">
        <v>3657</v>
      </c>
      <c r="J686" s="259"/>
      <c r="K686" s="291"/>
      <c r="L686" s="286"/>
      <c r="M686" s="350" t="s">
        <v>2416</v>
      </c>
    </row>
    <row r="687" spans="1:13" ht="51">
      <c r="A687" s="284">
        <v>381</v>
      </c>
      <c r="B687" s="165" t="s">
        <v>3630</v>
      </c>
      <c r="C687" s="259" t="s">
        <v>3656</v>
      </c>
      <c r="D687" s="259"/>
      <c r="E687" s="286"/>
      <c r="F687" s="286"/>
      <c r="G687" s="286"/>
      <c r="H687" s="149"/>
      <c r="I687" s="259" t="s">
        <v>3658</v>
      </c>
      <c r="J687" s="259"/>
      <c r="K687" s="291"/>
      <c r="L687" s="286"/>
      <c r="M687" s="350" t="s">
        <v>2416</v>
      </c>
    </row>
    <row r="688" spans="1:13" ht="51">
      <c r="A688" s="284">
        <v>382</v>
      </c>
      <c r="B688" s="165" t="s">
        <v>3630</v>
      </c>
      <c r="C688" s="259" t="s">
        <v>2425</v>
      </c>
      <c r="D688" s="259"/>
      <c r="E688" s="286"/>
      <c r="F688" s="286"/>
      <c r="G688" s="286"/>
      <c r="H688" s="149"/>
      <c r="I688" s="259" t="s">
        <v>3547</v>
      </c>
      <c r="J688" s="259"/>
      <c r="K688" s="291"/>
      <c r="L688" s="286"/>
      <c r="M688" s="350" t="s">
        <v>2416</v>
      </c>
    </row>
    <row r="689" spans="1:13" ht="51">
      <c r="A689" s="284">
        <v>383</v>
      </c>
      <c r="B689" s="165" t="s">
        <v>3630</v>
      </c>
      <c r="C689" s="259" t="s">
        <v>2491</v>
      </c>
      <c r="D689" s="259"/>
      <c r="E689" s="286"/>
      <c r="F689" s="286"/>
      <c r="G689" s="286"/>
      <c r="H689" s="149"/>
      <c r="I689" s="259" t="s">
        <v>3659</v>
      </c>
      <c r="J689" s="259"/>
      <c r="K689" s="291"/>
      <c r="L689" s="286"/>
      <c r="M689" s="350" t="s">
        <v>2416</v>
      </c>
    </row>
    <row r="690" spans="1:13" ht="51">
      <c r="A690" s="284">
        <v>384</v>
      </c>
      <c r="B690" s="165" t="s">
        <v>3630</v>
      </c>
      <c r="C690" s="259" t="s">
        <v>3660</v>
      </c>
      <c r="D690" s="259"/>
      <c r="E690" s="286"/>
      <c r="F690" s="286"/>
      <c r="G690" s="286"/>
      <c r="H690" s="149"/>
      <c r="I690" s="259" t="s">
        <v>3661</v>
      </c>
      <c r="J690" s="259"/>
      <c r="K690" s="291"/>
      <c r="L690" s="286"/>
      <c r="M690" s="350" t="s">
        <v>2416</v>
      </c>
    </row>
    <row r="691" spans="1:13" ht="51">
      <c r="A691" s="284">
        <v>385</v>
      </c>
      <c r="B691" s="165" t="s">
        <v>3630</v>
      </c>
      <c r="C691" s="259" t="s">
        <v>3660</v>
      </c>
      <c r="D691" s="259"/>
      <c r="E691" s="286"/>
      <c r="F691" s="286"/>
      <c r="G691" s="286"/>
      <c r="H691" s="149"/>
      <c r="I691" s="259" t="s">
        <v>3662</v>
      </c>
      <c r="J691" s="259"/>
      <c r="K691" s="291"/>
      <c r="L691" s="286"/>
      <c r="M691" s="350" t="s">
        <v>2416</v>
      </c>
    </row>
    <row r="692" spans="1:13" ht="51">
      <c r="A692" s="284">
        <v>386</v>
      </c>
      <c r="B692" s="165" t="s">
        <v>3630</v>
      </c>
      <c r="C692" s="259" t="s">
        <v>3660</v>
      </c>
      <c r="D692" s="259"/>
      <c r="E692" s="286"/>
      <c r="F692" s="286"/>
      <c r="G692" s="286"/>
      <c r="H692" s="149"/>
      <c r="I692" s="259" t="s">
        <v>3663</v>
      </c>
      <c r="J692" s="259"/>
      <c r="K692" s="291"/>
      <c r="L692" s="286"/>
      <c r="M692" s="350" t="s">
        <v>2416</v>
      </c>
    </row>
    <row r="693" spans="1:13" ht="51">
      <c r="A693" s="284">
        <v>387</v>
      </c>
      <c r="B693" s="309" t="s">
        <v>3630</v>
      </c>
      <c r="C693" s="292" t="s">
        <v>2465</v>
      </c>
      <c r="D693" s="292"/>
      <c r="E693" s="286"/>
      <c r="F693" s="286"/>
      <c r="G693" s="286"/>
      <c r="H693" s="149"/>
      <c r="I693" s="259" t="s">
        <v>3664</v>
      </c>
      <c r="J693" s="259"/>
      <c r="K693" s="291"/>
      <c r="L693" s="286"/>
      <c r="M693" s="350" t="s">
        <v>2416</v>
      </c>
    </row>
    <row r="694" spans="1:13" ht="51">
      <c r="A694" s="284">
        <v>388</v>
      </c>
      <c r="B694" s="286" t="s">
        <v>3665</v>
      </c>
      <c r="C694" s="286" t="s">
        <v>3666</v>
      </c>
      <c r="D694" s="319"/>
      <c r="E694" s="286"/>
      <c r="F694" s="286"/>
      <c r="G694" s="286"/>
      <c r="H694" s="286">
        <v>3.5</v>
      </c>
      <c r="I694" s="259" t="s">
        <v>3398</v>
      </c>
      <c r="J694" s="287">
        <v>89314.4</v>
      </c>
      <c r="K694" s="288">
        <v>38488.769999999997</v>
      </c>
      <c r="L694" s="286" t="s">
        <v>3667</v>
      </c>
      <c r="M694" s="350" t="s">
        <v>3668</v>
      </c>
    </row>
    <row r="695" spans="1:13" ht="51">
      <c r="A695" s="284">
        <v>389</v>
      </c>
      <c r="B695" s="308" t="s">
        <v>3665</v>
      </c>
      <c r="C695" s="301" t="s">
        <v>3669</v>
      </c>
      <c r="D695" s="259">
        <v>1976</v>
      </c>
      <c r="E695" s="286"/>
      <c r="F695" s="286"/>
      <c r="G695" s="286"/>
      <c r="H695" s="286">
        <v>4.3</v>
      </c>
      <c r="I695" s="259" t="s">
        <v>3670</v>
      </c>
      <c r="J695" s="286">
        <v>28672.45</v>
      </c>
      <c r="K695" s="288">
        <v>9413.68</v>
      </c>
      <c r="L695" s="286" t="s">
        <v>3671</v>
      </c>
      <c r="M695" s="350" t="s">
        <v>3672</v>
      </c>
    </row>
    <row r="696" spans="1:13" ht="51">
      <c r="A696" s="284">
        <v>390</v>
      </c>
      <c r="B696" s="165" t="s">
        <v>3665</v>
      </c>
      <c r="C696" s="286" t="s">
        <v>3673</v>
      </c>
      <c r="D696" s="259">
        <v>1978</v>
      </c>
      <c r="E696" s="286"/>
      <c r="F696" s="286"/>
      <c r="G696" s="286"/>
      <c r="H696" s="286">
        <v>4.4000000000000004</v>
      </c>
      <c r="I696" s="259" t="s">
        <v>3674</v>
      </c>
      <c r="J696" s="286">
        <v>259014.95</v>
      </c>
      <c r="K696" s="304">
        <v>0</v>
      </c>
      <c r="L696" s="286" t="s">
        <v>3675</v>
      </c>
      <c r="M696" s="350" t="s">
        <v>3676</v>
      </c>
    </row>
    <row r="697" spans="1:13" ht="51">
      <c r="A697" s="284">
        <v>391</v>
      </c>
      <c r="B697" s="165" t="s">
        <v>3665</v>
      </c>
      <c r="C697" s="286" t="s">
        <v>2452</v>
      </c>
      <c r="D697" s="259"/>
      <c r="E697" s="286"/>
      <c r="F697" s="286"/>
      <c r="G697" s="286"/>
      <c r="H697" s="286">
        <v>6.6</v>
      </c>
      <c r="I697" s="259" t="s">
        <v>3677</v>
      </c>
      <c r="J697" s="259"/>
      <c r="K697" s="291"/>
      <c r="L697" s="286"/>
      <c r="M697" s="350" t="s">
        <v>2416</v>
      </c>
    </row>
    <row r="698" spans="1:13" ht="51">
      <c r="A698" s="284">
        <v>392</v>
      </c>
      <c r="B698" s="165" t="s">
        <v>3665</v>
      </c>
      <c r="C698" s="286" t="s">
        <v>2452</v>
      </c>
      <c r="D698" s="259"/>
      <c r="E698" s="286"/>
      <c r="F698" s="286"/>
      <c r="G698" s="286"/>
      <c r="H698" s="286">
        <v>10.9</v>
      </c>
      <c r="I698" s="259" t="s">
        <v>3678</v>
      </c>
      <c r="J698" s="259"/>
      <c r="K698" s="291"/>
      <c r="L698" s="286"/>
      <c r="M698" s="350" t="s">
        <v>2416</v>
      </c>
    </row>
    <row r="699" spans="1:13" ht="51">
      <c r="A699" s="284">
        <v>393</v>
      </c>
      <c r="B699" s="165" t="s">
        <v>3665</v>
      </c>
      <c r="C699" s="259" t="s">
        <v>2421</v>
      </c>
      <c r="D699" s="259"/>
      <c r="E699" s="286"/>
      <c r="F699" s="286"/>
      <c r="G699" s="286"/>
      <c r="H699" s="149"/>
      <c r="I699" s="259" t="s">
        <v>3679</v>
      </c>
      <c r="J699" s="259"/>
      <c r="K699" s="291"/>
      <c r="L699" s="286"/>
      <c r="M699" s="350" t="s">
        <v>2416</v>
      </c>
    </row>
    <row r="700" spans="1:13" ht="51">
      <c r="A700" s="284">
        <v>394</v>
      </c>
      <c r="B700" s="165" t="s">
        <v>3665</v>
      </c>
      <c r="C700" s="259" t="s">
        <v>2419</v>
      </c>
      <c r="D700" s="259"/>
      <c r="E700" s="286"/>
      <c r="F700" s="286"/>
      <c r="G700" s="286"/>
      <c r="H700" s="149"/>
      <c r="I700" s="259" t="s">
        <v>3680</v>
      </c>
      <c r="J700" s="259"/>
      <c r="K700" s="291"/>
      <c r="L700" s="286"/>
      <c r="M700" s="350" t="s">
        <v>2416</v>
      </c>
    </row>
    <row r="701" spans="1:13" ht="51">
      <c r="A701" s="284">
        <v>395</v>
      </c>
      <c r="B701" s="165" t="s">
        <v>3665</v>
      </c>
      <c r="C701" s="259" t="s">
        <v>3145</v>
      </c>
      <c r="D701" s="259"/>
      <c r="E701" s="286"/>
      <c r="F701" s="286"/>
      <c r="G701" s="286"/>
      <c r="H701" s="149"/>
      <c r="I701" s="259" t="s">
        <v>3252</v>
      </c>
      <c r="J701" s="259"/>
      <c r="K701" s="291"/>
      <c r="L701" s="286"/>
      <c r="M701" s="350" t="s">
        <v>2416</v>
      </c>
    </row>
    <row r="702" spans="1:13" ht="51">
      <c r="A702" s="284">
        <v>396</v>
      </c>
      <c r="B702" s="165" t="s">
        <v>3665</v>
      </c>
      <c r="C702" s="259" t="s">
        <v>3681</v>
      </c>
      <c r="D702" s="259"/>
      <c r="E702" s="286"/>
      <c r="F702" s="286"/>
      <c r="G702" s="286"/>
      <c r="H702" s="149"/>
      <c r="I702" s="259" t="s">
        <v>3496</v>
      </c>
      <c r="J702" s="259"/>
      <c r="K702" s="291"/>
      <c r="L702" s="286"/>
      <c r="M702" s="350" t="s">
        <v>2416</v>
      </c>
    </row>
    <row r="703" spans="1:13" ht="51">
      <c r="A703" s="284">
        <v>397</v>
      </c>
      <c r="B703" s="165" t="s">
        <v>3682</v>
      </c>
      <c r="C703" s="286" t="s">
        <v>3292</v>
      </c>
      <c r="D703" s="259">
        <v>1946</v>
      </c>
      <c r="E703" s="286"/>
      <c r="F703" s="286"/>
      <c r="G703" s="286"/>
      <c r="H703" s="286">
        <v>4.3</v>
      </c>
      <c r="I703" s="259" t="s">
        <v>3683</v>
      </c>
      <c r="J703" s="286">
        <v>28672.45</v>
      </c>
      <c r="K703" s="304">
        <v>0</v>
      </c>
      <c r="L703" s="286" t="s">
        <v>3684</v>
      </c>
      <c r="M703" s="350" t="s">
        <v>3685</v>
      </c>
    </row>
    <row r="704" spans="1:13" ht="51">
      <c r="A704" s="284">
        <v>398</v>
      </c>
      <c r="B704" s="165" t="s">
        <v>3682</v>
      </c>
      <c r="C704" s="286" t="s">
        <v>3276</v>
      </c>
      <c r="D704" s="259">
        <v>1978</v>
      </c>
      <c r="E704" s="286"/>
      <c r="F704" s="286"/>
      <c r="G704" s="286"/>
      <c r="H704" s="149"/>
      <c r="I704" s="259" t="s">
        <v>3686</v>
      </c>
      <c r="J704" s="286">
        <v>97745.31</v>
      </c>
      <c r="K704" s="304">
        <v>0</v>
      </c>
      <c r="L704" s="286"/>
      <c r="M704" s="350" t="s">
        <v>2416</v>
      </c>
    </row>
    <row r="705" spans="1:13" ht="51">
      <c r="A705" s="284">
        <v>399</v>
      </c>
      <c r="B705" s="165" t="s">
        <v>3682</v>
      </c>
      <c r="C705" s="259" t="s">
        <v>2419</v>
      </c>
      <c r="D705" s="259">
        <v>1999</v>
      </c>
      <c r="E705" s="286"/>
      <c r="F705" s="286"/>
      <c r="G705" s="286"/>
      <c r="H705" s="149"/>
      <c r="I705" s="259" t="s">
        <v>3687</v>
      </c>
      <c r="J705" s="287">
        <v>82457</v>
      </c>
      <c r="K705" s="288">
        <v>61292.78</v>
      </c>
      <c r="L705" s="286"/>
      <c r="M705" s="350" t="s">
        <v>2416</v>
      </c>
    </row>
    <row r="706" spans="1:13" ht="51">
      <c r="A706" s="284">
        <v>400</v>
      </c>
      <c r="B706" s="165" t="s">
        <v>3682</v>
      </c>
      <c r="C706" s="259" t="s">
        <v>2461</v>
      </c>
      <c r="D706" s="259"/>
      <c r="E706" s="286"/>
      <c r="F706" s="286"/>
      <c r="G706" s="286"/>
      <c r="H706" s="149"/>
      <c r="I706" s="259" t="s">
        <v>3688</v>
      </c>
      <c r="J706" s="259"/>
      <c r="K706" s="259"/>
      <c r="L706" s="286"/>
      <c r="M706" s="350" t="s">
        <v>2416</v>
      </c>
    </row>
    <row r="707" spans="1:13" ht="51">
      <c r="A707" s="284">
        <v>401</v>
      </c>
      <c r="B707" s="165" t="s">
        <v>3682</v>
      </c>
      <c r="C707" s="259" t="s">
        <v>3689</v>
      </c>
      <c r="D707" s="259"/>
      <c r="E707" s="286"/>
      <c r="F707" s="286"/>
      <c r="G707" s="286"/>
      <c r="H707" s="149"/>
      <c r="I707" s="259" t="s">
        <v>3690</v>
      </c>
      <c r="J707" s="259"/>
      <c r="K707" s="259"/>
      <c r="L707" s="286"/>
      <c r="M707" s="350" t="s">
        <v>2416</v>
      </c>
    </row>
    <row r="708" spans="1:13" ht="51">
      <c r="A708" s="284"/>
      <c r="B708" s="165" t="s">
        <v>3682</v>
      </c>
      <c r="C708" s="259"/>
      <c r="D708" s="259"/>
      <c r="E708" s="286"/>
      <c r="F708" s="286"/>
      <c r="G708" s="286"/>
      <c r="H708" s="149"/>
      <c r="I708" s="259"/>
      <c r="J708" s="259"/>
      <c r="K708" s="259"/>
      <c r="L708" s="286"/>
      <c r="M708" s="350"/>
    </row>
    <row r="709" spans="1:13" ht="51">
      <c r="A709" s="284">
        <v>402</v>
      </c>
      <c r="B709" s="286" t="s">
        <v>3691</v>
      </c>
      <c r="C709" s="286" t="s">
        <v>3692</v>
      </c>
      <c r="D709" s="286">
        <v>1987</v>
      </c>
      <c r="E709" s="301"/>
      <c r="F709" s="301"/>
      <c r="G709" s="301"/>
      <c r="H709" s="301">
        <v>114.6</v>
      </c>
      <c r="I709" s="294" t="s">
        <v>3438</v>
      </c>
      <c r="J709" s="320">
        <v>697799</v>
      </c>
      <c r="K709" s="321">
        <v>403743.08</v>
      </c>
      <c r="L709" s="301" t="s">
        <v>3693</v>
      </c>
      <c r="M709" s="350" t="s">
        <v>3694</v>
      </c>
    </row>
    <row r="710" spans="1:13" ht="51">
      <c r="A710" s="284">
        <v>403</v>
      </c>
      <c r="B710" s="286" t="s">
        <v>3691</v>
      </c>
      <c r="C710" s="286" t="s">
        <v>3695</v>
      </c>
      <c r="D710" s="286">
        <v>1989</v>
      </c>
      <c r="E710" s="286"/>
      <c r="F710" s="286"/>
      <c r="G710" s="286"/>
      <c r="H710" s="286">
        <v>143.5</v>
      </c>
      <c r="I710" s="259" t="s">
        <v>3635</v>
      </c>
      <c r="J710" s="287">
        <v>333348.84000000003</v>
      </c>
      <c r="K710" s="288">
        <v>248107.33</v>
      </c>
      <c r="L710" s="286" t="s">
        <v>3696</v>
      </c>
      <c r="M710" s="350" t="s">
        <v>3697</v>
      </c>
    </row>
    <row r="711" spans="1:13" ht="51">
      <c r="A711" s="284">
        <v>404</v>
      </c>
      <c r="B711" s="286" t="s">
        <v>3691</v>
      </c>
      <c r="C711" s="286" t="s">
        <v>3292</v>
      </c>
      <c r="D711" s="286">
        <v>1978</v>
      </c>
      <c r="E711" s="286"/>
      <c r="F711" s="286"/>
      <c r="G711" s="286"/>
      <c r="H711" s="286">
        <v>2.8</v>
      </c>
      <c r="I711" s="259" t="s">
        <v>3698</v>
      </c>
      <c r="J711" s="286">
        <v>28672.45</v>
      </c>
      <c r="K711" s="288">
        <v>12902.37</v>
      </c>
      <c r="L711" s="286" t="s">
        <v>3699</v>
      </c>
      <c r="M711" s="350" t="s">
        <v>3700</v>
      </c>
    </row>
    <row r="712" spans="1:13" ht="51">
      <c r="A712" s="284">
        <v>405</v>
      </c>
      <c r="B712" s="165" t="s">
        <v>3691</v>
      </c>
      <c r="C712" s="286" t="s">
        <v>3415</v>
      </c>
      <c r="D712" s="286">
        <v>1987</v>
      </c>
      <c r="E712" s="286"/>
      <c r="F712" s="286"/>
      <c r="G712" s="286"/>
      <c r="H712" s="149"/>
      <c r="I712" s="259" t="s">
        <v>3701</v>
      </c>
      <c r="J712" s="286">
        <v>799972.32</v>
      </c>
      <c r="K712" s="288">
        <v>428318.39</v>
      </c>
      <c r="L712" s="286" t="s">
        <v>3702</v>
      </c>
      <c r="M712" s="350" t="s">
        <v>3703</v>
      </c>
    </row>
    <row r="713" spans="1:13" ht="51">
      <c r="A713" s="284">
        <v>406</v>
      </c>
      <c r="B713" s="165" t="s">
        <v>3691</v>
      </c>
      <c r="C713" s="286" t="s">
        <v>3305</v>
      </c>
      <c r="D713" s="286">
        <v>1967</v>
      </c>
      <c r="E713" s="286"/>
      <c r="F713" s="286"/>
      <c r="G713" s="286"/>
      <c r="H713" s="286">
        <v>3.6</v>
      </c>
      <c r="I713" s="259" t="s">
        <v>3704</v>
      </c>
      <c r="J713" s="286">
        <v>82536.61</v>
      </c>
      <c r="K713" s="304">
        <v>0</v>
      </c>
      <c r="L713" s="286" t="s">
        <v>3705</v>
      </c>
      <c r="M713" s="350" t="s">
        <v>3706</v>
      </c>
    </row>
    <row r="714" spans="1:13" ht="38.25">
      <c r="A714" s="284">
        <v>407</v>
      </c>
      <c r="B714" s="165" t="s">
        <v>3691</v>
      </c>
      <c r="C714" s="286" t="s">
        <v>2456</v>
      </c>
      <c r="D714" s="286">
        <v>1990</v>
      </c>
      <c r="E714" s="286"/>
      <c r="F714" s="286"/>
      <c r="G714" s="286"/>
      <c r="H714" s="149"/>
      <c r="I714" s="259" t="s">
        <v>3707</v>
      </c>
      <c r="J714" s="287">
        <v>11939.2</v>
      </c>
      <c r="K714" s="288">
        <v>7412.1</v>
      </c>
      <c r="L714" s="286"/>
      <c r="M714" s="350" t="s">
        <v>2416</v>
      </c>
    </row>
    <row r="715" spans="1:13" ht="38.25">
      <c r="A715" s="284">
        <v>408</v>
      </c>
      <c r="B715" s="165" t="s">
        <v>3691</v>
      </c>
      <c r="C715" s="259" t="s">
        <v>3708</v>
      </c>
      <c r="D715" s="259"/>
      <c r="E715" s="286"/>
      <c r="F715" s="286"/>
      <c r="G715" s="286"/>
      <c r="H715" s="149"/>
      <c r="I715" s="259" t="s">
        <v>3709</v>
      </c>
      <c r="J715" s="259"/>
      <c r="K715" s="291"/>
      <c r="L715" s="286"/>
      <c r="M715" s="350" t="s">
        <v>2416</v>
      </c>
    </row>
    <row r="716" spans="1:13" ht="38.25">
      <c r="A716" s="284">
        <v>409</v>
      </c>
      <c r="B716" s="165" t="s">
        <v>3691</v>
      </c>
      <c r="C716" s="259" t="s">
        <v>3708</v>
      </c>
      <c r="D716" s="259"/>
      <c r="E716" s="286"/>
      <c r="F716" s="286"/>
      <c r="G716" s="286"/>
      <c r="H716" s="149"/>
      <c r="I716" s="259" t="s">
        <v>3710</v>
      </c>
      <c r="J716" s="259"/>
      <c r="K716" s="291"/>
      <c r="L716" s="286"/>
      <c r="M716" s="350" t="s">
        <v>2416</v>
      </c>
    </row>
    <row r="717" spans="1:13" ht="38.25">
      <c r="A717" s="284">
        <v>410</v>
      </c>
      <c r="B717" s="165" t="s">
        <v>3691</v>
      </c>
      <c r="C717" s="259" t="s">
        <v>2421</v>
      </c>
      <c r="D717" s="259"/>
      <c r="E717" s="286"/>
      <c r="F717" s="286"/>
      <c r="G717" s="286"/>
      <c r="H717" s="149"/>
      <c r="I717" s="259" t="s">
        <v>3711</v>
      </c>
      <c r="J717" s="259"/>
      <c r="K717" s="291"/>
      <c r="L717" s="286"/>
      <c r="M717" s="350" t="s">
        <v>2416</v>
      </c>
    </row>
    <row r="718" spans="1:13" ht="38.25">
      <c r="A718" s="284">
        <v>411</v>
      </c>
      <c r="B718" s="165" t="s">
        <v>3691</v>
      </c>
      <c r="C718" s="259" t="s">
        <v>3712</v>
      </c>
      <c r="D718" s="286">
        <v>1989</v>
      </c>
      <c r="E718" s="286"/>
      <c r="F718" s="286"/>
      <c r="G718" s="286"/>
      <c r="H718" s="149"/>
      <c r="I718" s="259" t="s">
        <v>3713</v>
      </c>
      <c r="J718" s="287">
        <v>213987.20000000001</v>
      </c>
      <c r="K718" s="288">
        <v>118048.8</v>
      </c>
      <c r="L718" s="286"/>
      <c r="M718" s="350" t="s">
        <v>2416</v>
      </c>
    </row>
    <row r="719" spans="1:13" ht="38.25">
      <c r="A719" s="284">
        <v>412</v>
      </c>
      <c r="B719" s="165" t="s">
        <v>3691</v>
      </c>
      <c r="C719" s="259" t="s">
        <v>3660</v>
      </c>
      <c r="D719" s="286">
        <v>1989</v>
      </c>
      <c r="E719" s="286"/>
      <c r="F719" s="286"/>
      <c r="G719" s="286"/>
      <c r="H719" s="149"/>
      <c r="I719" s="259" t="s">
        <v>3714</v>
      </c>
      <c r="J719" s="287">
        <v>155209.60000000001</v>
      </c>
      <c r="K719" s="288">
        <v>116952.17</v>
      </c>
      <c r="L719" s="286"/>
      <c r="M719" s="350" t="s">
        <v>2416</v>
      </c>
    </row>
    <row r="720" spans="1:13" ht="38.25">
      <c r="A720" s="284">
        <v>413</v>
      </c>
      <c r="B720" s="165" t="s">
        <v>3691</v>
      </c>
      <c r="C720" s="259" t="s">
        <v>3715</v>
      </c>
      <c r="D720" s="259"/>
      <c r="E720" s="286"/>
      <c r="F720" s="286"/>
      <c r="G720" s="286"/>
      <c r="H720" s="149"/>
      <c r="I720" s="259" t="s">
        <v>3716</v>
      </c>
      <c r="J720" s="259"/>
      <c r="K720" s="291"/>
      <c r="L720" s="286"/>
      <c r="M720" s="350" t="s">
        <v>2416</v>
      </c>
    </row>
    <row r="721" spans="1:13" ht="38.25">
      <c r="A721" s="284">
        <v>414</v>
      </c>
      <c r="B721" s="165" t="s">
        <v>3691</v>
      </c>
      <c r="C721" s="259" t="s">
        <v>3717</v>
      </c>
      <c r="D721" s="259">
        <v>1989</v>
      </c>
      <c r="E721" s="286"/>
      <c r="F721" s="286"/>
      <c r="G721" s="286"/>
      <c r="H721" s="149"/>
      <c r="I721" s="259"/>
      <c r="J721" s="287">
        <v>81737.600000000006</v>
      </c>
      <c r="K721" s="288">
        <v>22923.71</v>
      </c>
      <c r="L721" s="286"/>
      <c r="M721" s="350"/>
    </row>
    <row r="722" spans="1:13" ht="38.25">
      <c r="A722" s="284">
        <v>415</v>
      </c>
      <c r="B722" s="165" t="s">
        <v>3691</v>
      </c>
      <c r="C722" s="259" t="s">
        <v>3718</v>
      </c>
      <c r="D722" s="286">
        <v>1989</v>
      </c>
      <c r="E722" s="286"/>
      <c r="F722" s="286"/>
      <c r="G722" s="286"/>
      <c r="H722" s="149"/>
      <c r="I722" s="286"/>
      <c r="J722" s="287">
        <v>15612.8</v>
      </c>
      <c r="K722" s="304">
        <v>8613.2999999999993</v>
      </c>
      <c r="L722" s="286"/>
      <c r="M722" s="350"/>
    </row>
    <row r="723" spans="1:13" ht="38.25">
      <c r="A723" s="284">
        <v>416</v>
      </c>
      <c r="B723" s="165" t="s">
        <v>3691</v>
      </c>
      <c r="C723" s="259" t="s">
        <v>3719</v>
      </c>
      <c r="D723" s="259">
        <v>1990</v>
      </c>
      <c r="E723" s="286"/>
      <c r="F723" s="286"/>
      <c r="G723" s="286"/>
      <c r="H723" s="149"/>
      <c r="I723" s="259"/>
      <c r="J723" s="287">
        <v>13300</v>
      </c>
      <c r="K723" s="288">
        <v>104.75</v>
      </c>
      <c r="L723" s="286"/>
      <c r="M723" s="350"/>
    </row>
    <row r="724" spans="1:13" ht="51">
      <c r="A724" s="284">
        <v>417</v>
      </c>
      <c r="B724" s="165" t="s">
        <v>3691</v>
      </c>
      <c r="C724" s="259" t="s">
        <v>3720</v>
      </c>
      <c r="D724" s="259"/>
      <c r="E724" s="286"/>
      <c r="F724" s="286"/>
      <c r="G724" s="286"/>
      <c r="H724" s="149"/>
      <c r="I724" s="259"/>
      <c r="J724" s="286"/>
      <c r="K724" s="288"/>
      <c r="L724" s="286"/>
      <c r="M724" s="350"/>
    </row>
    <row r="725" spans="1:13" ht="38.25">
      <c r="A725" s="284">
        <v>418</v>
      </c>
      <c r="B725" s="165" t="s">
        <v>3691</v>
      </c>
      <c r="C725" s="259" t="s">
        <v>3721</v>
      </c>
      <c r="D725" s="259">
        <v>1987</v>
      </c>
      <c r="E725" s="286"/>
      <c r="F725" s="286"/>
      <c r="G725" s="286"/>
      <c r="H725" s="149"/>
      <c r="I725" s="259" t="s">
        <v>3722</v>
      </c>
      <c r="J725" s="287">
        <v>219531</v>
      </c>
      <c r="K725" s="288">
        <v>142595.42000000001</v>
      </c>
      <c r="L725" s="286"/>
      <c r="M725" s="350"/>
    </row>
    <row r="726" spans="1:13">
      <c r="A726" s="284"/>
      <c r="B726" s="4093"/>
      <c r="C726" s="4094"/>
      <c r="D726" s="259"/>
      <c r="E726" s="286"/>
      <c r="F726" s="286"/>
      <c r="G726" s="286"/>
      <c r="H726" s="149"/>
      <c r="I726" s="259"/>
      <c r="J726" s="260"/>
      <c r="K726" s="291"/>
      <c r="L726" s="286"/>
      <c r="M726" s="350"/>
    </row>
    <row r="727" spans="1:13" ht="25.5">
      <c r="A727" s="284">
        <v>419</v>
      </c>
      <c r="B727" s="309" t="s">
        <v>3723</v>
      </c>
      <c r="C727" s="292" t="s">
        <v>2434</v>
      </c>
      <c r="D727" s="259"/>
      <c r="E727" s="286"/>
      <c r="F727" s="286"/>
      <c r="G727" s="286"/>
      <c r="H727" s="149"/>
      <c r="I727" s="259"/>
      <c r="J727" s="259"/>
      <c r="K727" s="291"/>
      <c r="L727" s="286"/>
      <c r="M727" s="350" t="s">
        <v>2416</v>
      </c>
    </row>
    <row r="728" spans="1:13">
      <c r="A728" s="284"/>
      <c r="B728" s="286"/>
      <c r="C728" s="259"/>
      <c r="D728" s="142"/>
      <c r="E728" s="286"/>
      <c r="F728" s="286"/>
      <c r="G728" s="286"/>
      <c r="H728" s="149"/>
      <c r="I728" s="259"/>
      <c r="J728" s="259"/>
      <c r="K728" s="291"/>
      <c r="L728" s="286"/>
      <c r="M728" s="350"/>
    </row>
    <row r="729" spans="1:13" ht="38.25">
      <c r="A729" s="284">
        <v>420</v>
      </c>
      <c r="B729" s="286" t="s">
        <v>3724</v>
      </c>
      <c r="C729" s="286" t="s">
        <v>3725</v>
      </c>
      <c r="D729" s="259"/>
      <c r="E729" s="286"/>
      <c r="F729" s="286"/>
      <c r="G729" s="286"/>
      <c r="H729" s="286">
        <v>30.8</v>
      </c>
      <c r="I729" s="259" t="s">
        <v>3726</v>
      </c>
      <c r="J729" s="259"/>
      <c r="K729" s="291"/>
      <c r="L729" s="286" t="s">
        <v>3727</v>
      </c>
      <c r="M729" s="350" t="s">
        <v>3728</v>
      </c>
    </row>
    <row r="730" spans="1:13" ht="15" customHeight="1">
      <c r="A730" s="3982"/>
      <c r="B730" s="829" t="s">
        <v>3729</v>
      </c>
      <c r="C730" s="286" t="s">
        <v>2614</v>
      </c>
      <c r="D730" s="387">
        <v>2009</v>
      </c>
      <c r="E730" s="295">
        <v>246.1</v>
      </c>
      <c r="F730" s="295"/>
      <c r="G730" s="295" t="s">
        <v>3730</v>
      </c>
      <c r="H730" s="295"/>
      <c r="I730" s="292"/>
      <c r="J730" s="250">
        <v>1544682</v>
      </c>
      <c r="K730" s="250">
        <v>1544682</v>
      </c>
      <c r="L730" s="295"/>
      <c r="M730" s="4057" t="s">
        <v>3731</v>
      </c>
    </row>
    <row r="731" spans="1:13" ht="25.5">
      <c r="A731" s="3983"/>
      <c r="B731" s="829"/>
      <c r="C731" s="286" t="s">
        <v>3732</v>
      </c>
      <c r="D731" s="387"/>
      <c r="E731" s="295"/>
      <c r="F731" s="295"/>
      <c r="G731" s="295"/>
      <c r="H731" s="295" t="s">
        <v>3733</v>
      </c>
      <c r="I731" s="292"/>
      <c r="J731" s="292"/>
      <c r="K731" s="297"/>
      <c r="L731" s="295"/>
      <c r="M731" s="4058"/>
    </row>
    <row r="732" spans="1:13">
      <c r="A732" s="3984"/>
      <c r="B732" s="829"/>
      <c r="C732" s="286" t="s">
        <v>2738</v>
      </c>
      <c r="D732" s="387"/>
      <c r="E732" s="295"/>
      <c r="F732" s="295"/>
      <c r="G732" s="295"/>
      <c r="H732" s="295" t="s">
        <v>3734</v>
      </c>
      <c r="I732" s="292"/>
      <c r="J732" s="292"/>
      <c r="K732" s="297"/>
      <c r="L732" s="295"/>
      <c r="M732" s="4059"/>
    </row>
    <row r="733" spans="1:13">
      <c r="A733" s="3982"/>
      <c r="B733" s="3979" t="s">
        <v>3735</v>
      </c>
      <c r="C733" s="286" t="s">
        <v>2614</v>
      </c>
      <c r="D733" s="387">
        <v>2009</v>
      </c>
      <c r="E733" s="295">
        <v>1770</v>
      </c>
      <c r="F733" s="295"/>
      <c r="G733" s="295" t="s">
        <v>3736</v>
      </c>
      <c r="H733" s="295"/>
      <c r="I733" s="292"/>
      <c r="J733" s="3979">
        <v>40175618.479999997</v>
      </c>
      <c r="K733" s="3979">
        <v>40175618.479999997</v>
      </c>
      <c r="L733" s="3979"/>
      <c r="M733" s="4057" t="s">
        <v>3737</v>
      </c>
    </row>
    <row r="734" spans="1:13">
      <c r="A734" s="3984"/>
      <c r="B734" s="3981"/>
      <c r="C734" s="286" t="s">
        <v>2738</v>
      </c>
      <c r="D734" s="387"/>
      <c r="E734" s="295"/>
      <c r="F734" s="295"/>
      <c r="G734" s="295"/>
      <c r="H734" s="295" t="s">
        <v>3738</v>
      </c>
      <c r="I734" s="292"/>
      <c r="J734" s="3981"/>
      <c r="K734" s="3981"/>
      <c r="L734" s="3981"/>
      <c r="M734" s="4059"/>
    </row>
    <row r="735" spans="1:13" ht="15" customHeight="1">
      <c r="A735" s="3982"/>
      <c r="B735" s="829" t="s">
        <v>3739</v>
      </c>
      <c r="C735" s="286" t="s">
        <v>2614</v>
      </c>
      <c r="D735" s="387">
        <v>2009</v>
      </c>
      <c r="E735" s="295">
        <v>483</v>
      </c>
      <c r="F735" s="295"/>
      <c r="G735" s="295" t="s">
        <v>3740</v>
      </c>
      <c r="H735" s="295"/>
      <c r="I735" s="292"/>
      <c r="J735" s="295">
        <v>2113649.81</v>
      </c>
      <c r="K735" s="295">
        <v>2113649.81</v>
      </c>
      <c r="L735" s="295"/>
      <c r="M735" s="4057" t="s">
        <v>3741</v>
      </c>
    </row>
    <row r="736" spans="1:13">
      <c r="A736" s="3983"/>
      <c r="B736" s="829"/>
      <c r="C736" s="286" t="s">
        <v>3742</v>
      </c>
      <c r="D736" s="387"/>
      <c r="E736" s="295"/>
      <c r="F736" s="295"/>
      <c r="G736" s="295"/>
      <c r="H736" s="295" t="s">
        <v>3733</v>
      </c>
      <c r="I736" s="292"/>
      <c r="J736" s="292"/>
      <c r="K736" s="297"/>
      <c r="L736" s="295"/>
      <c r="M736" s="4058"/>
    </row>
    <row r="737" spans="1:13" ht="27.75" customHeight="1">
      <c r="A737" s="3984"/>
      <c r="B737" s="829"/>
      <c r="C737" s="286" t="s">
        <v>2738</v>
      </c>
      <c r="D737" s="387"/>
      <c r="E737" s="295"/>
      <c r="F737" s="295"/>
      <c r="G737" s="295"/>
      <c r="H737" s="295" t="s">
        <v>3743</v>
      </c>
      <c r="I737" s="292"/>
      <c r="J737" s="292"/>
      <c r="K737" s="297"/>
      <c r="L737" s="295"/>
      <c r="M737" s="4059"/>
    </row>
    <row r="738" spans="1:13" ht="63.75">
      <c r="A738" s="284"/>
      <c r="B738" s="286" t="s">
        <v>3744</v>
      </c>
      <c r="C738" s="286" t="s">
        <v>3745</v>
      </c>
      <c r="D738" s="259">
        <v>2007</v>
      </c>
      <c r="E738" s="389">
        <v>1263</v>
      </c>
      <c r="F738" s="286"/>
      <c r="G738" s="286" t="s">
        <v>3746</v>
      </c>
      <c r="H738" s="286"/>
      <c r="I738" s="259"/>
      <c r="J738" s="260">
        <v>1337000</v>
      </c>
      <c r="K738" s="260">
        <v>1337000</v>
      </c>
      <c r="L738" s="286"/>
      <c r="M738" s="286" t="s">
        <v>3747</v>
      </c>
    </row>
    <row r="739" spans="1:13" ht="51">
      <c r="A739" s="310">
        <v>421</v>
      </c>
      <c r="B739" s="301" t="s">
        <v>3748</v>
      </c>
      <c r="C739" s="301" t="s">
        <v>3749</v>
      </c>
      <c r="D739" s="294">
        <v>1988</v>
      </c>
      <c r="E739" s="301"/>
      <c r="F739" s="301"/>
      <c r="G739" s="301"/>
      <c r="H739" s="301">
        <v>3.7</v>
      </c>
      <c r="I739" s="294" t="s">
        <v>3750</v>
      </c>
      <c r="J739" s="320">
        <v>10102.4</v>
      </c>
      <c r="K739" s="321">
        <v>6085.22</v>
      </c>
      <c r="L739" s="301" t="s">
        <v>3751</v>
      </c>
      <c r="M739" s="367" t="s">
        <v>2416</v>
      </c>
    </row>
    <row r="740" spans="1:13" ht="51">
      <c r="A740" s="284">
        <v>422</v>
      </c>
      <c r="B740" s="286" t="s">
        <v>3748</v>
      </c>
      <c r="C740" s="286" t="s">
        <v>3022</v>
      </c>
      <c r="D740" s="259">
        <v>1990</v>
      </c>
      <c r="E740" s="286"/>
      <c r="F740" s="286"/>
      <c r="G740" s="286"/>
      <c r="H740" s="286">
        <v>26.9</v>
      </c>
      <c r="I740" s="286" t="s">
        <v>3752</v>
      </c>
      <c r="J740" s="286">
        <v>14506.11</v>
      </c>
      <c r="K740" s="288">
        <v>70081.91</v>
      </c>
      <c r="L740" s="286" t="s">
        <v>3753</v>
      </c>
      <c r="M740" s="350" t="s">
        <v>3754</v>
      </c>
    </row>
    <row r="741" spans="1:13" ht="51">
      <c r="A741" s="284">
        <v>423</v>
      </c>
      <c r="B741" s="286" t="s">
        <v>3748</v>
      </c>
      <c r="C741" s="286" t="s">
        <v>3052</v>
      </c>
      <c r="D741" s="259">
        <v>1990</v>
      </c>
      <c r="E741" s="286"/>
      <c r="F741" s="286"/>
      <c r="G741" s="286"/>
      <c r="H741" s="286">
        <v>8</v>
      </c>
      <c r="I741" s="259" t="s">
        <v>3755</v>
      </c>
      <c r="J741" s="287">
        <v>2426914</v>
      </c>
      <c r="K741" s="288">
        <v>1567176.01</v>
      </c>
      <c r="L741" s="286" t="s">
        <v>3756</v>
      </c>
      <c r="M741" s="350" t="s">
        <v>3757</v>
      </c>
    </row>
    <row r="742" spans="1:13" ht="38.25">
      <c r="A742" s="284">
        <v>424</v>
      </c>
      <c r="B742" s="286" t="s">
        <v>3748</v>
      </c>
      <c r="C742" s="286" t="s">
        <v>3758</v>
      </c>
      <c r="D742" s="259">
        <v>1984</v>
      </c>
      <c r="E742" s="286"/>
      <c r="F742" s="286"/>
      <c r="G742" s="286"/>
      <c r="H742" s="149"/>
      <c r="I742" s="259" t="s">
        <v>3759</v>
      </c>
      <c r="J742" s="287">
        <v>69258</v>
      </c>
      <c r="K742" s="288">
        <v>19657.97</v>
      </c>
      <c r="L742" s="286" t="s">
        <v>3760</v>
      </c>
      <c r="M742" s="350" t="s">
        <v>3761</v>
      </c>
    </row>
    <row r="743" spans="1:13" ht="38.25">
      <c r="A743" s="284">
        <v>425</v>
      </c>
      <c r="B743" s="165" t="s">
        <v>3748</v>
      </c>
      <c r="C743" s="352" t="s">
        <v>3758</v>
      </c>
      <c r="D743" s="259">
        <v>1973</v>
      </c>
      <c r="E743" s="286"/>
      <c r="F743" s="286"/>
      <c r="G743" s="286"/>
      <c r="H743" s="149"/>
      <c r="I743" s="259" t="s">
        <v>3762</v>
      </c>
      <c r="J743" s="287">
        <v>2004462</v>
      </c>
      <c r="K743" s="288">
        <v>43814.34</v>
      </c>
      <c r="L743" s="286" t="s">
        <v>3763</v>
      </c>
      <c r="M743" s="350" t="s">
        <v>3764</v>
      </c>
    </row>
    <row r="744" spans="1:13" ht="38.25">
      <c r="A744" s="284">
        <v>426</v>
      </c>
      <c r="B744" s="165" t="s">
        <v>3748</v>
      </c>
      <c r="C744" s="352" t="s">
        <v>3758</v>
      </c>
      <c r="D744" s="259">
        <v>1973</v>
      </c>
      <c r="E744" s="286"/>
      <c r="F744" s="286"/>
      <c r="G744" s="286"/>
      <c r="H744" s="149"/>
      <c r="I744" s="259" t="s">
        <v>3765</v>
      </c>
      <c r="J744" s="287">
        <v>2004462</v>
      </c>
      <c r="K744" s="288">
        <v>43814.34</v>
      </c>
      <c r="L744" s="286" t="s">
        <v>3766</v>
      </c>
      <c r="M744" s="350" t="s">
        <v>3767</v>
      </c>
    </row>
    <row r="745" spans="1:13" ht="38.25">
      <c r="A745" s="284">
        <v>427</v>
      </c>
      <c r="B745" s="165" t="s">
        <v>3748</v>
      </c>
      <c r="C745" s="286" t="s">
        <v>3758</v>
      </c>
      <c r="D745" s="259">
        <v>1995</v>
      </c>
      <c r="E745" s="286"/>
      <c r="F745" s="286"/>
      <c r="G745" s="286"/>
      <c r="H745" s="149"/>
      <c r="I745" s="259" t="s">
        <v>3768</v>
      </c>
      <c r="J745" s="287">
        <v>545961</v>
      </c>
      <c r="K745" s="288">
        <v>301957.77</v>
      </c>
      <c r="L745" s="286" t="s">
        <v>3769</v>
      </c>
      <c r="M745" s="350" t="s">
        <v>3770</v>
      </c>
    </row>
    <row r="746" spans="1:13" ht="51">
      <c r="A746" s="284">
        <v>428</v>
      </c>
      <c r="B746" s="165" t="s">
        <v>3748</v>
      </c>
      <c r="C746" s="259" t="s">
        <v>3771</v>
      </c>
      <c r="D746" s="259">
        <v>1995</v>
      </c>
      <c r="E746" s="286"/>
      <c r="F746" s="286"/>
      <c r="G746" s="286"/>
      <c r="H746" s="286">
        <v>43.2</v>
      </c>
      <c r="I746" s="259" t="s">
        <v>3772</v>
      </c>
      <c r="J746" s="286">
        <v>21834.560000000001</v>
      </c>
      <c r="K746" s="288">
        <v>12372.68</v>
      </c>
      <c r="L746" s="286" t="s">
        <v>3773</v>
      </c>
      <c r="M746" s="350" t="s">
        <v>3774</v>
      </c>
    </row>
    <row r="747" spans="1:13" ht="51">
      <c r="A747" s="284">
        <v>429</v>
      </c>
      <c r="B747" s="309" t="s">
        <v>3748</v>
      </c>
      <c r="C747" s="292" t="s">
        <v>3771</v>
      </c>
      <c r="D747" s="292">
        <v>1995</v>
      </c>
      <c r="E747" s="286"/>
      <c r="F747" s="286"/>
      <c r="G747" s="286"/>
      <c r="H747" s="286">
        <v>43.2</v>
      </c>
      <c r="I747" s="259" t="s">
        <v>3775</v>
      </c>
      <c r="J747" s="286">
        <v>21834.560000000001</v>
      </c>
      <c r="K747" s="288">
        <v>12372.68</v>
      </c>
      <c r="L747" s="286" t="s">
        <v>3776</v>
      </c>
      <c r="M747" s="350" t="s">
        <v>3777</v>
      </c>
    </row>
    <row r="748" spans="1:13" ht="63.75">
      <c r="A748" s="284">
        <v>430</v>
      </c>
      <c r="B748" s="829" t="s">
        <v>3748</v>
      </c>
      <c r="C748" s="286" t="s">
        <v>3778</v>
      </c>
      <c r="D748" s="4070" t="s">
        <v>3779</v>
      </c>
      <c r="E748" s="286"/>
      <c r="F748" s="286"/>
      <c r="G748" s="286"/>
      <c r="H748" s="286">
        <v>82.4</v>
      </c>
      <c r="I748" s="286" t="s">
        <v>3780</v>
      </c>
      <c r="J748" s="390">
        <v>21098997</v>
      </c>
      <c r="K748" s="390">
        <v>21098997</v>
      </c>
      <c r="L748" s="286" t="s">
        <v>3781</v>
      </c>
      <c r="M748" s="4112" t="s">
        <v>3782</v>
      </c>
    </row>
    <row r="749" spans="1:13" ht="25.5">
      <c r="A749" s="284"/>
      <c r="B749" s="829"/>
      <c r="C749" s="301" t="s">
        <v>3783</v>
      </c>
      <c r="D749" s="4086"/>
      <c r="E749" s="261"/>
      <c r="F749" s="286" t="s">
        <v>3784</v>
      </c>
      <c r="G749" s="286"/>
      <c r="H749" s="286"/>
      <c r="I749" s="286"/>
      <c r="J749" s="260">
        <v>6800</v>
      </c>
      <c r="K749" s="291"/>
      <c r="L749" s="286"/>
      <c r="M749" s="4113"/>
    </row>
    <row r="750" spans="1:13" ht="25.5">
      <c r="A750" s="284"/>
      <c r="B750" s="829"/>
      <c r="C750" s="301" t="s">
        <v>3785</v>
      </c>
      <c r="D750" s="4086"/>
      <c r="E750" s="261"/>
      <c r="F750" s="286" t="s">
        <v>2929</v>
      </c>
      <c r="G750" s="286"/>
      <c r="H750" s="286"/>
      <c r="I750" s="286"/>
      <c r="J750" s="260">
        <v>780000</v>
      </c>
      <c r="K750" s="291"/>
      <c r="L750" s="286"/>
      <c r="M750" s="4113"/>
    </row>
    <row r="751" spans="1:13" ht="51">
      <c r="A751" s="284"/>
      <c r="B751" s="829"/>
      <c r="C751" s="301" t="s">
        <v>3786</v>
      </c>
      <c r="D751" s="4086"/>
      <c r="E751" s="261"/>
      <c r="F751" s="286" t="s">
        <v>3787</v>
      </c>
      <c r="G751" s="286"/>
      <c r="H751" s="286"/>
      <c r="I751" s="286"/>
      <c r="J751" s="260">
        <v>3400000</v>
      </c>
      <c r="K751" s="291"/>
      <c r="L751" s="286"/>
      <c r="M751" s="4113"/>
    </row>
    <row r="752" spans="1:13" ht="51.75">
      <c r="A752" s="284"/>
      <c r="B752" s="829"/>
      <c r="C752" s="391" t="s">
        <v>3788</v>
      </c>
      <c r="D752" s="4086"/>
      <c r="E752" s="261"/>
      <c r="F752" s="286" t="s">
        <v>3789</v>
      </c>
      <c r="G752" s="286"/>
      <c r="H752" s="286"/>
      <c r="I752" s="286"/>
      <c r="J752" s="260">
        <v>2200000</v>
      </c>
      <c r="K752" s="291"/>
      <c r="L752" s="286"/>
      <c r="M752" s="4113"/>
    </row>
    <row r="753" spans="1:13" ht="25.5">
      <c r="A753" s="284"/>
      <c r="B753" s="829"/>
      <c r="C753" s="301" t="s">
        <v>3790</v>
      </c>
      <c r="D753" s="4086"/>
      <c r="E753" s="261"/>
      <c r="F753" s="286" t="s">
        <v>3791</v>
      </c>
      <c r="G753" s="286"/>
      <c r="H753" s="286"/>
      <c r="I753" s="286"/>
      <c r="J753" s="260">
        <v>960000</v>
      </c>
      <c r="K753" s="291"/>
      <c r="L753" s="286"/>
      <c r="M753" s="4113"/>
    </row>
    <row r="754" spans="1:13">
      <c r="A754" s="284"/>
      <c r="B754" s="829"/>
      <c r="C754" s="301" t="s">
        <v>3792</v>
      </c>
      <c r="D754" s="4086"/>
      <c r="E754" s="261"/>
      <c r="F754" s="286" t="s">
        <v>3789</v>
      </c>
      <c r="G754" s="286"/>
      <c r="H754" s="286"/>
      <c r="I754" s="286"/>
      <c r="J754" s="260">
        <v>1400000</v>
      </c>
      <c r="K754" s="291"/>
      <c r="L754" s="286"/>
      <c r="M754" s="4113"/>
    </row>
    <row r="755" spans="1:13" ht="51.75">
      <c r="A755" s="284"/>
      <c r="B755" s="829"/>
      <c r="C755" s="391" t="s">
        <v>3793</v>
      </c>
      <c r="D755" s="4086"/>
      <c r="E755" s="261"/>
      <c r="F755" s="286" t="s">
        <v>3789</v>
      </c>
      <c r="G755" s="286"/>
      <c r="H755" s="286"/>
      <c r="I755" s="286"/>
      <c r="J755" s="260">
        <v>4339197</v>
      </c>
      <c r="K755" s="291"/>
      <c r="L755" s="286"/>
      <c r="M755" s="4113"/>
    </row>
    <row r="756" spans="1:13" ht="51">
      <c r="A756" s="284"/>
      <c r="B756" s="829"/>
      <c r="C756" s="301" t="s">
        <v>3794</v>
      </c>
      <c r="D756" s="4086"/>
      <c r="E756" s="261"/>
      <c r="F756" s="286" t="s">
        <v>3795</v>
      </c>
      <c r="G756" s="286"/>
      <c r="H756" s="286"/>
      <c r="I756" s="286"/>
      <c r="J756" s="260">
        <v>8000000</v>
      </c>
      <c r="K756" s="291"/>
      <c r="L756" s="286"/>
      <c r="M756" s="4113"/>
    </row>
    <row r="757" spans="1:13" ht="25.5">
      <c r="A757" s="284"/>
      <c r="B757" s="829"/>
      <c r="C757" s="301" t="s">
        <v>3796</v>
      </c>
      <c r="D757" s="4086"/>
      <c r="E757" s="261"/>
      <c r="F757" s="286" t="s">
        <v>3789</v>
      </c>
      <c r="G757" s="286"/>
      <c r="H757" s="286"/>
      <c r="I757" s="286"/>
      <c r="J757" s="260">
        <v>6000</v>
      </c>
      <c r="K757" s="291"/>
      <c r="L757" s="286"/>
      <c r="M757" s="4113"/>
    </row>
    <row r="758" spans="1:13" ht="25.5">
      <c r="A758" s="284"/>
      <c r="B758" s="829"/>
      <c r="C758" s="301" t="s">
        <v>3797</v>
      </c>
      <c r="D758" s="4071"/>
      <c r="E758" s="261"/>
      <c r="F758" s="286" t="s">
        <v>3791</v>
      </c>
      <c r="G758" s="286"/>
      <c r="H758" s="286"/>
      <c r="I758" s="286"/>
      <c r="J758" s="260">
        <v>7000</v>
      </c>
      <c r="K758" s="291"/>
      <c r="L758" s="286"/>
      <c r="M758" s="4113"/>
    </row>
    <row r="759" spans="1:13" ht="25.5">
      <c r="A759" s="284">
        <v>431</v>
      </c>
      <c r="B759" s="286" t="s">
        <v>3748</v>
      </c>
      <c r="C759" s="294" t="s">
        <v>3798</v>
      </c>
      <c r="D759" s="294">
        <v>1998</v>
      </c>
      <c r="E759" s="286"/>
      <c r="F759" s="286"/>
      <c r="G759" s="286"/>
      <c r="H759" s="286"/>
      <c r="I759" s="259"/>
      <c r="J759" s="286">
        <v>12074.52</v>
      </c>
      <c r="K759" s="304">
        <v>0</v>
      </c>
      <c r="L759" s="286"/>
      <c r="M759" s="350"/>
    </row>
    <row r="760" spans="1:13" ht="51">
      <c r="A760" s="284">
        <v>432</v>
      </c>
      <c r="B760" s="165" t="s">
        <v>3748</v>
      </c>
      <c r="C760" s="259" t="s">
        <v>3799</v>
      </c>
      <c r="D760" s="259">
        <v>1990</v>
      </c>
      <c r="E760" s="286"/>
      <c r="F760" s="286"/>
      <c r="G760" s="286"/>
      <c r="H760" s="286">
        <v>33.5</v>
      </c>
      <c r="I760" s="259" t="s">
        <v>3800</v>
      </c>
      <c r="J760" s="286">
        <v>107153.28</v>
      </c>
      <c r="K760" s="304">
        <v>0</v>
      </c>
      <c r="L760" s="286"/>
      <c r="M760" s="350"/>
    </row>
    <row r="761" spans="1:13" ht="51">
      <c r="A761" s="284">
        <v>433</v>
      </c>
      <c r="B761" s="165" t="s">
        <v>3748</v>
      </c>
      <c r="C761" s="259" t="s">
        <v>3801</v>
      </c>
      <c r="D761" s="259"/>
      <c r="E761" s="286"/>
      <c r="F761" s="286"/>
      <c r="G761" s="286"/>
      <c r="H761" s="286">
        <v>54.5</v>
      </c>
      <c r="I761" s="259" t="s">
        <v>3802</v>
      </c>
      <c r="J761" s="259"/>
      <c r="L761" s="286"/>
      <c r="M761" s="350"/>
    </row>
    <row r="762" spans="1:13" ht="38.25">
      <c r="A762" s="284">
        <v>434</v>
      </c>
      <c r="B762" s="165" t="s">
        <v>3748</v>
      </c>
      <c r="C762" s="259" t="s">
        <v>3803</v>
      </c>
      <c r="D762" s="259">
        <v>1994</v>
      </c>
      <c r="E762" s="286"/>
      <c r="F762" s="286"/>
      <c r="G762" s="286"/>
      <c r="H762" s="149"/>
      <c r="J762" s="286">
        <v>5729.21</v>
      </c>
      <c r="K762" s="304">
        <v>0</v>
      </c>
      <c r="L762" s="286"/>
      <c r="M762" s="350"/>
    </row>
    <row r="763" spans="1:13" ht="38.25">
      <c r="A763" s="284">
        <v>435</v>
      </c>
      <c r="B763" s="165" t="s">
        <v>3748</v>
      </c>
      <c r="C763" s="259" t="s">
        <v>3804</v>
      </c>
      <c r="D763" s="259">
        <v>1994</v>
      </c>
      <c r="E763" s="286"/>
      <c r="F763" s="286"/>
      <c r="G763" s="286"/>
      <c r="H763" s="149"/>
      <c r="I763" s="259"/>
      <c r="J763" s="286">
        <v>5729.21</v>
      </c>
      <c r="K763" s="304">
        <v>0</v>
      </c>
      <c r="L763" s="286"/>
      <c r="M763" s="350"/>
    </row>
    <row r="764" spans="1:13" ht="38.25">
      <c r="A764" s="284">
        <v>436</v>
      </c>
      <c r="B764" s="165" t="s">
        <v>3748</v>
      </c>
      <c r="C764" s="259" t="s">
        <v>3805</v>
      </c>
      <c r="D764" s="259">
        <v>1990</v>
      </c>
      <c r="E764" s="286"/>
      <c r="F764" s="286"/>
      <c r="G764" s="286"/>
      <c r="H764" s="149"/>
      <c r="I764" s="259"/>
      <c r="J764" s="287">
        <v>18500</v>
      </c>
      <c r="K764" s="304">
        <v>0</v>
      </c>
      <c r="L764" s="286"/>
      <c r="M764" s="350"/>
    </row>
    <row r="765" spans="1:13" ht="38.25">
      <c r="A765" s="284">
        <v>437</v>
      </c>
      <c r="B765" s="165" t="s">
        <v>3748</v>
      </c>
      <c r="C765" s="259" t="s">
        <v>3806</v>
      </c>
      <c r="D765" s="259">
        <v>1990</v>
      </c>
      <c r="E765" s="286"/>
      <c r="F765" s="286"/>
      <c r="G765" s="286"/>
      <c r="H765" s="149"/>
      <c r="I765" s="259"/>
      <c r="J765" s="287">
        <v>18500</v>
      </c>
      <c r="K765" s="304">
        <v>0</v>
      </c>
      <c r="L765" s="286"/>
      <c r="M765" s="350"/>
    </row>
    <row r="766" spans="1:13" ht="25.5">
      <c r="A766" s="284">
        <v>438</v>
      </c>
      <c r="B766" s="165" t="s">
        <v>3748</v>
      </c>
      <c r="C766" s="292" t="s">
        <v>3807</v>
      </c>
      <c r="D766" s="292"/>
      <c r="E766" s="286"/>
      <c r="F766" s="286"/>
      <c r="G766" s="286"/>
      <c r="H766" s="149"/>
      <c r="I766" s="259"/>
      <c r="J766" s="259"/>
      <c r="K766" s="291"/>
      <c r="L766" s="286"/>
      <c r="M766" s="350"/>
    </row>
    <row r="767" spans="1:13" ht="51">
      <c r="A767" s="284">
        <v>439</v>
      </c>
      <c r="B767" s="285" t="s">
        <v>3748</v>
      </c>
      <c r="C767" s="286" t="s">
        <v>3808</v>
      </c>
      <c r="D767" s="259"/>
      <c r="E767" s="286"/>
      <c r="F767" s="286"/>
      <c r="G767" s="286"/>
      <c r="H767" s="286">
        <v>40.200000000000003</v>
      </c>
      <c r="I767" s="259" t="s">
        <v>3809</v>
      </c>
      <c r="J767" s="259"/>
      <c r="K767" s="291"/>
      <c r="L767" s="286"/>
      <c r="M767" s="350"/>
    </row>
    <row r="768" spans="1:13" ht="38.25">
      <c r="A768" s="284">
        <v>440</v>
      </c>
      <c r="B768" s="285" t="s">
        <v>3748</v>
      </c>
      <c r="C768" s="259" t="s">
        <v>3810</v>
      </c>
      <c r="D768" s="259"/>
      <c r="E768" s="286"/>
      <c r="F768" s="286"/>
      <c r="G768" s="286"/>
      <c r="H768" s="149"/>
      <c r="I768" s="259" t="s">
        <v>3811</v>
      </c>
      <c r="J768" s="259"/>
      <c r="K768" s="291"/>
      <c r="L768" s="286"/>
      <c r="M768" s="350" t="s">
        <v>2416</v>
      </c>
    </row>
    <row r="769" spans="1:13" ht="51">
      <c r="A769" s="284">
        <v>441</v>
      </c>
      <c r="B769" s="165" t="s">
        <v>3748</v>
      </c>
      <c r="C769" s="259" t="s">
        <v>2419</v>
      </c>
      <c r="D769" s="259"/>
      <c r="E769" s="286"/>
      <c r="F769" s="286"/>
      <c r="G769" s="286"/>
      <c r="H769" s="149"/>
      <c r="I769" s="259" t="s">
        <v>3812</v>
      </c>
      <c r="J769" s="259"/>
      <c r="K769" s="291"/>
      <c r="L769" s="286"/>
      <c r="M769" s="350" t="s">
        <v>2416</v>
      </c>
    </row>
    <row r="770" spans="1:13" ht="51">
      <c r="A770" s="284">
        <v>442</v>
      </c>
      <c r="B770" s="165" t="s">
        <v>3748</v>
      </c>
      <c r="C770" s="259" t="s">
        <v>2421</v>
      </c>
      <c r="D770" s="259"/>
      <c r="E770" s="286"/>
      <c r="F770" s="286"/>
      <c r="G770" s="286"/>
      <c r="H770" s="149"/>
      <c r="I770" s="259" t="s">
        <v>3813</v>
      </c>
      <c r="J770" s="259"/>
      <c r="K770" s="291"/>
      <c r="L770" s="286"/>
      <c r="M770" s="350" t="s">
        <v>2416</v>
      </c>
    </row>
    <row r="771" spans="1:13" ht="76.5">
      <c r="A771" s="284">
        <v>443</v>
      </c>
      <c r="B771" s="165" t="s">
        <v>3748</v>
      </c>
      <c r="C771" s="259" t="s">
        <v>3814</v>
      </c>
      <c r="D771" s="259"/>
      <c r="E771" s="286"/>
      <c r="F771" s="286"/>
      <c r="G771" s="286"/>
      <c r="H771" s="149"/>
      <c r="I771" s="259" t="s">
        <v>3815</v>
      </c>
      <c r="J771" s="259"/>
      <c r="K771" s="291"/>
      <c r="L771" s="286"/>
      <c r="M771" s="350" t="s">
        <v>2416</v>
      </c>
    </row>
    <row r="772" spans="1:13" ht="51">
      <c r="A772" s="284">
        <v>444</v>
      </c>
      <c r="B772" s="165" t="s">
        <v>3748</v>
      </c>
      <c r="C772" s="259" t="s">
        <v>3816</v>
      </c>
      <c r="D772" s="259"/>
      <c r="E772" s="286"/>
      <c r="F772" s="286"/>
      <c r="G772" s="286"/>
      <c r="H772" s="149"/>
      <c r="I772" s="259" t="s">
        <v>3817</v>
      </c>
      <c r="J772" s="259"/>
      <c r="K772" s="291"/>
      <c r="L772" s="286"/>
      <c r="M772" s="350" t="s">
        <v>2416</v>
      </c>
    </row>
    <row r="773" spans="1:13" ht="76.5">
      <c r="A773" s="284">
        <v>445</v>
      </c>
      <c r="B773" s="165" t="s">
        <v>3748</v>
      </c>
      <c r="C773" s="259" t="s">
        <v>3818</v>
      </c>
      <c r="D773" s="259"/>
      <c r="E773" s="286"/>
      <c r="F773" s="286"/>
      <c r="G773" s="286"/>
      <c r="H773" s="149"/>
      <c r="I773" s="259" t="s">
        <v>3819</v>
      </c>
      <c r="J773" s="259"/>
      <c r="K773" s="291"/>
      <c r="L773" s="286"/>
      <c r="M773" s="350" t="s">
        <v>2416</v>
      </c>
    </row>
    <row r="774" spans="1:13" ht="63.75">
      <c r="A774" s="284">
        <v>446</v>
      </c>
      <c r="B774" s="165" t="s">
        <v>3748</v>
      </c>
      <c r="C774" s="259" t="s">
        <v>2465</v>
      </c>
      <c r="D774" s="259"/>
      <c r="E774" s="286"/>
      <c r="F774" s="286"/>
      <c r="G774" s="286"/>
      <c r="H774" s="149"/>
      <c r="I774" s="259" t="s">
        <v>3820</v>
      </c>
      <c r="J774" s="259"/>
      <c r="K774" s="291"/>
      <c r="L774" s="286"/>
      <c r="M774" s="350" t="s">
        <v>2416</v>
      </c>
    </row>
    <row r="775" spans="1:13" ht="38.25">
      <c r="A775" s="284">
        <v>447</v>
      </c>
      <c r="B775" s="165" t="s">
        <v>3748</v>
      </c>
      <c r="C775" s="259" t="s">
        <v>3821</v>
      </c>
      <c r="D775" s="259"/>
      <c r="E775" s="286"/>
      <c r="F775" s="286"/>
      <c r="G775" s="286"/>
      <c r="H775" s="149"/>
      <c r="I775" s="259" t="s">
        <v>3822</v>
      </c>
      <c r="J775" s="259"/>
      <c r="K775" s="291"/>
      <c r="L775" s="286"/>
      <c r="M775" s="350" t="s">
        <v>2416</v>
      </c>
    </row>
    <row r="776" spans="1:13" ht="51">
      <c r="A776" s="284">
        <v>448</v>
      </c>
      <c r="B776" s="165" t="s">
        <v>3748</v>
      </c>
      <c r="C776" s="259" t="s">
        <v>3823</v>
      </c>
      <c r="D776" s="259"/>
      <c r="E776" s="286"/>
      <c r="F776" s="286"/>
      <c r="G776" s="286"/>
      <c r="H776" s="149"/>
      <c r="I776" s="259" t="s">
        <v>3824</v>
      </c>
      <c r="J776" s="259"/>
      <c r="K776" s="291"/>
      <c r="L776" s="286"/>
      <c r="M776" s="350" t="s">
        <v>2416</v>
      </c>
    </row>
    <row r="777" spans="1:13" ht="51">
      <c r="A777" s="284">
        <v>449</v>
      </c>
      <c r="B777" s="165" t="s">
        <v>3748</v>
      </c>
      <c r="C777" s="259" t="s">
        <v>3825</v>
      </c>
      <c r="D777" s="259"/>
      <c r="E777" s="286"/>
      <c r="F777" s="286"/>
      <c r="G777" s="286"/>
      <c r="H777" s="149"/>
      <c r="I777" s="259" t="s">
        <v>3826</v>
      </c>
      <c r="J777" s="259"/>
      <c r="K777" s="291"/>
      <c r="L777" s="286"/>
      <c r="M777" s="350"/>
    </row>
    <row r="778" spans="1:13" ht="63.75">
      <c r="A778" s="284">
        <v>450</v>
      </c>
      <c r="B778" s="165" t="s">
        <v>3748</v>
      </c>
      <c r="C778" s="286" t="s">
        <v>3028</v>
      </c>
      <c r="D778" s="259"/>
      <c r="E778" s="286"/>
      <c r="F778" s="286"/>
      <c r="G778" s="286"/>
      <c r="H778" s="286">
        <v>5.9</v>
      </c>
      <c r="I778" s="259" t="s">
        <v>3827</v>
      </c>
      <c r="J778" s="259"/>
      <c r="K778" s="291"/>
      <c r="L778" s="286"/>
      <c r="M778" s="350" t="s">
        <v>2416</v>
      </c>
    </row>
    <row r="779" spans="1:13" ht="89.25">
      <c r="A779" s="284">
        <v>451</v>
      </c>
      <c r="B779" s="165" t="s">
        <v>3748</v>
      </c>
      <c r="C779" s="259" t="s">
        <v>3324</v>
      </c>
      <c r="D779" s="259"/>
      <c r="E779" s="286"/>
      <c r="F779" s="286"/>
      <c r="G779" s="286"/>
      <c r="H779" s="149"/>
      <c r="I779" s="259" t="s">
        <v>3828</v>
      </c>
      <c r="J779" s="259"/>
      <c r="K779" s="291"/>
      <c r="L779" s="286"/>
      <c r="M779" s="350" t="s">
        <v>2416</v>
      </c>
    </row>
    <row r="780" spans="1:13" ht="25.5">
      <c r="A780" s="284">
        <v>452</v>
      </c>
      <c r="B780" s="165" t="s">
        <v>3748</v>
      </c>
      <c r="C780" s="259" t="s">
        <v>3829</v>
      </c>
      <c r="D780" s="259"/>
      <c r="E780" s="286"/>
      <c r="F780" s="286"/>
      <c r="G780" s="286"/>
      <c r="H780" s="149"/>
      <c r="I780" s="259" t="s">
        <v>3830</v>
      </c>
      <c r="J780" s="259"/>
      <c r="K780" s="291"/>
      <c r="L780" s="286"/>
      <c r="M780" s="350" t="s">
        <v>2416</v>
      </c>
    </row>
    <row r="781" spans="1:13" ht="51">
      <c r="A781" s="284">
        <v>453</v>
      </c>
      <c r="B781" s="165" t="s">
        <v>3748</v>
      </c>
      <c r="C781" s="259" t="s">
        <v>3831</v>
      </c>
      <c r="D781" s="259"/>
      <c r="E781" s="286"/>
      <c r="F781" s="286"/>
      <c r="G781" s="286"/>
      <c r="H781" s="149"/>
      <c r="I781" s="259" t="s">
        <v>3832</v>
      </c>
      <c r="J781" s="259"/>
      <c r="K781" s="291"/>
      <c r="L781" s="286"/>
      <c r="M781" s="350" t="s">
        <v>2416</v>
      </c>
    </row>
    <row r="782" spans="1:13" ht="76.5">
      <c r="A782" s="284">
        <v>454</v>
      </c>
      <c r="B782" s="165" t="s">
        <v>3748</v>
      </c>
      <c r="C782" s="259" t="s">
        <v>2751</v>
      </c>
      <c r="D782" s="259"/>
      <c r="E782" s="286"/>
      <c r="F782" s="286"/>
      <c r="G782" s="286"/>
      <c r="H782" s="149"/>
      <c r="I782" s="259" t="s">
        <v>3833</v>
      </c>
      <c r="J782" s="259"/>
      <c r="K782" s="291"/>
      <c r="L782" s="286"/>
      <c r="M782" s="350" t="s">
        <v>2416</v>
      </c>
    </row>
    <row r="783" spans="1:13" ht="51">
      <c r="A783" s="284">
        <v>455</v>
      </c>
      <c r="B783" s="309" t="s">
        <v>3748</v>
      </c>
      <c r="C783" s="292" t="s">
        <v>2461</v>
      </c>
      <c r="D783" s="259"/>
      <c r="E783" s="286"/>
      <c r="F783" s="286"/>
      <c r="G783" s="286"/>
      <c r="H783" s="149"/>
      <c r="I783" s="259" t="s">
        <v>3834</v>
      </c>
      <c r="J783" s="259"/>
      <c r="K783" s="291"/>
      <c r="L783" s="286"/>
      <c r="M783" s="350" t="s">
        <v>2416</v>
      </c>
    </row>
    <row r="784" spans="1:13" ht="51">
      <c r="A784" s="284">
        <v>456</v>
      </c>
      <c r="B784" s="286" t="s">
        <v>3835</v>
      </c>
      <c r="C784" s="286" t="s">
        <v>3836</v>
      </c>
      <c r="D784" s="165">
        <v>1973</v>
      </c>
      <c r="E784" s="286"/>
      <c r="F784" s="286"/>
      <c r="G784" s="286"/>
      <c r="H784" s="149"/>
      <c r="I784" s="259" t="s">
        <v>3837</v>
      </c>
      <c r="J784" s="286">
        <v>18031161.420000002</v>
      </c>
      <c r="K784" s="288">
        <v>9644254.4100000001</v>
      </c>
      <c r="L784" s="286" t="s">
        <v>3838</v>
      </c>
      <c r="M784" s="350" t="s">
        <v>3839</v>
      </c>
    </row>
    <row r="785" spans="1:13" ht="25.5">
      <c r="A785" s="284">
        <v>457</v>
      </c>
      <c r="B785" s="286" t="s">
        <v>3840</v>
      </c>
      <c r="C785" s="259" t="s">
        <v>2650</v>
      </c>
      <c r="D785" s="142"/>
      <c r="E785" s="286"/>
      <c r="F785" s="286"/>
      <c r="G785" s="286"/>
      <c r="H785" s="149"/>
      <c r="I785" s="259" t="s">
        <v>3841</v>
      </c>
      <c r="J785" s="259"/>
      <c r="K785" s="291"/>
      <c r="L785" s="286"/>
      <c r="M785" s="350"/>
    </row>
    <row r="786" spans="1:13" ht="25.5">
      <c r="A786" s="284">
        <v>458</v>
      </c>
      <c r="B786" s="286" t="s">
        <v>3840</v>
      </c>
      <c r="C786" s="259" t="s">
        <v>3372</v>
      </c>
      <c r="D786" s="142"/>
      <c r="E786" s="286"/>
      <c r="F786" s="286"/>
      <c r="G786" s="286"/>
      <c r="H786" s="149"/>
      <c r="I786" s="259" t="s">
        <v>3842</v>
      </c>
      <c r="J786" s="259"/>
      <c r="K786" s="291"/>
      <c r="L786" s="286"/>
      <c r="M786" s="350"/>
    </row>
    <row r="787" spans="1:13" ht="38.25">
      <c r="A787" s="284">
        <v>459</v>
      </c>
      <c r="B787" s="286" t="s">
        <v>3843</v>
      </c>
      <c r="C787" s="286" t="s">
        <v>3844</v>
      </c>
      <c r="D787" s="165">
        <v>1970</v>
      </c>
      <c r="E787" s="286">
        <v>23483</v>
      </c>
      <c r="F787" s="286"/>
      <c r="G787" s="286"/>
      <c r="H787" s="149"/>
      <c r="I787" s="259" t="s">
        <v>3845</v>
      </c>
      <c r="J787" s="286">
        <v>106499244.31999999</v>
      </c>
      <c r="K787" s="288">
        <v>62950261.090000004</v>
      </c>
      <c r="L787" s="286" t="s">
        <v>3846</v>
      </c>
      <c r="M787" s="350" t="s">
        <v>3847</v>
      </c>
    </row>
    <row r="788" spans="1:13" ht="57">
      <c r="A788" s="284">
        <v>460</v>
      </c>
      <c r="B788" s="286" t="s">
        <v>3848</v>
      </c>
      <c r="C788" s="322" t="s">
        <v>3849</v>
      </c>
      <c r="D788" s="165">
        <v>1981</v>
      </c>
      <c r="E788" s="286">
        <v>7499</v>
      </c>
      <c r="F788" s="286"/>
      <c r="G788" s="286"/>
      <c r="H788" s="149"/>
      <c r="I788" s="259" t="s">
        <v>3850</v>
      </c>
      <c r="J788" s="286">
        <v>4885056.13</v>
      </c>
      <c r="K788" s="304">
        <v>0</v>
      </c>
      <c r="L788" s="286" t="s">
        <v>3851</v>
      </c>
      <c r="M788" s="350" t="s">
        <v>3852</v>
      </c>
    </row>
    <row r="789" spans="1:13" ht="51">
      <c r="A789" s="323">
        <v>461</v>
      </c>
      <c r="B789" s="286" t="s">
        <v>3853</v>
      </c>
      <c r="C789" s="286" t="s">
        <v>3854</v>
      </c>
      <c r="D789" s="309">
        <v>1967</v>
      </c>
      <c r="E789" s="295"/>
      <c r="F789" s="295"/>
      <c r="G789" s="295"/>
      <c r="H789" s="295">
        <v>45.2</v>
      </c>
      <c r="I789" s="292" t="s">
        <v>3855</v>
      </c>
      <c r="J789" s="250">
        <v>99843</v>
      </c>
      <c r="K789" s="324">
        <v>47203.99</v>
      </c>
      <c r="L789" s="295" t="s">
        <v>3856</v>
      </c>
      <c r="M789" s="366" t="s">
        <v>3857</v>
      </c>
    </row>
    <row r="790" spans="1:13" ht="63.75">
      <c r="A790" s="284">
        <v>462</v>
      </c>
      <c r="B790" s="286" t="s">
        <v>3853</v>
      </c>
      <c r="C790" s="286" t="s">
        <v>3858</v>
      </c>
      <c r="D790" s="142">
        <v>1970</v>
      </c>
      <c r="E790" s="286"/>
      <c r="F790" s="286"/>
      <c r="G790" s="286"/>
      <c r="H790" s="286">
        <v>24.8</v>
      </c>
      <c r="I790" s="259" t="s">
        <v>3859</v>
      </c>
      <c r="J790" s="287">
        <v>57546</v>
      </c>
      <c r="K790" s="286">
        <v>39597.01</v>
      </c>
      <c r="L790" s="286" t="s">
        <v>3860</v>
      </c>
      <c r="M790" s="259" t="s">
        <v>3861</v>
      </c>
    </row>
    <row r="791" spans="1:13" ht="51">
      <c r="A791" s="284">
        <v>463</v>
      </c>
      <c r="B791" s="286" t="s">
        <v>3853</v>
      </c>
      <c r="C791" s="286" t="s">
        <v>3862</v>
      </c>
      <c r="D791" s="259">
        <v>1959</v>
      </c>
      <c r="E791" s="286"/>
      <c r="F791" s="286"/>
      <c r="G791" s="286"/>
      <c r="H791" s="286">
        <v>26.8</v>
      </c>
      <c r="I791" s="259" t="s">
        <v>3863</v>
      </c>
      <c r="J791" s="286">
        <v>35955.360000000001</v>
      </c>
      <c r="K791" s="286">
        <v>3830.18</v>
      </c>
      <c r="L791" s="286" t="s">
        <v>3864</v>
      </c>
      <c r="M791" s="259" t="s">
        <v>3865</v>
      </c>
    </row>
    <row r="792" spans="1:13" ht="51">
      <c r="A792" s="310">
        <v>464</v>
      </c>
      <c r="B792" s="286" t="s">
        <v>3853</v>
      </c>
      <c r="C792" s="286" t="s">
        <v>3866</v>
      </c>
      <c r="D792" s="325">
        <v>1959</v>
      </c>
      <c r="E792" s="301"/>
      <c r="F792" s="301"/>
      <c r="G792" s="301"/>
      <c r="H792" s="301">
        <v>1454.4</v>
      </c>
      <c r="I792" s="326" t="s">
        <v>3867</v>
      </c>
      <c r="J792" s="301">
        <v>1644838.58</v>
      </c>
      <c r="K792" s="321">
        <v>767815.52</v>
      </c>
      <c r="L792" s="327" t="s">
        <v>3868</v>
      </c>
      <c r="M792" s="392" t="s">
        <v>3869</v>
      </c>
    </row>
    <row r="793" spans="1:13" ht="25.5">
      <c r="A793" s="284">
        <v>465</v>
      </c>
      <c r="B793" s="286" t="s">
        <v>3853</v>
      </c>
      <c r="C793" s="286" t="s">
        <v>3870</v>
      </c>
      <c r="D793" s="142">
        <v>1970</v>
      </c>
      <c r="E793" s="286"/>
      <c r="F793" s="286"/>
      <c r="G793" s="286"/>
      <c r="H793" s="286">
        <v>13.1</v>
      </c>
      <c r="I793" s="259" t="s">
        <v>3871</v>
      </c>
      <c r="J793" s="287">
        <v>20489.5</v>
      </c>
      <c r="K793" s="288">
        <v>6013.84</v>
      </c>
      <c r="L793" s="286" t="s">
        <v>3872</v>
      </c>
      <c r="M793" s="350" t="s">
        <v>3873</v>
      </c>
    </row>
    <row r="794" spans="1:13" ht="25.5">
      <c r="A794" s="284">
        <v>466</v>
      </c>
      <c r="B794" s="286" t="s">
        <v>3853</v>
      </c>
      <c r="C794" s="286" t="s">
        <v>3874</v>
      </c>
      <c r="D794" s="142">
        <v>1997</v>
      </c>
      <c r="E794" s="286"/>
      <c r="F794" s="286"/>
      <c r="G794" s="286"/>
      <c r="H794" s="286">
        <v>30.2</v>
      </c>
      <c r="I794" s="259" t="s">
        <v>3875</v>
      </c>
      <c r="J794" s="286">
        <v>26488.639999999999</v>
      </c>
      <c r="K794" s="288">
        <v>19247.52</v>
      </c>
      <c r="L794" s="286" t="s">
        <v>3876</v>
      </c>
      <c r="M794" s="350" t="s">
        <v>3877</v>
      </c>
    </row>
    <row r="795" spans="1:13" ht="38.25">
      <c r="A795" s="284">
        <v>467</v>
      </c>
      <c r="B795" s="308" t="s">
        <v>3853</v>
      </c>
      <c r="C795" s="301" t="s">
        <v>3878</v>
      </c>
      <c r="D795" s="259">
        <v>1970</v>
      </c>
      <c r="E795" s="286"/>
      <c r="F795" s="286"/>
      <c r="G795" s="286"/>
      <c r="H795" s="149">
        <v>304.8</v>
      </c>
      <c r="I795" s="259" t="s">
        <v>3879</v>
      </c>
      <c r="J795" s="287">
        <v>161053</v>
      </c>
      <c r="K795" s="288">
        <v>21191.84</v>
      </c>
      <c r="L795" s="286" t="s">
        <v>3880</v>
      </c>
      <c r="M795" s="350" t="s">
        <v>3881</v>
      </c>
    </row>
    <row r="796" spans="1:13" ht="38.25">
      <c r="A796" s="284">
        <v>468</v>
      </c>
      <c r="B796" s="165" t="s">
        <v>3853</v>
      </c>
      <c r="C796" s="286" t="s">
        <v>3882</v>
      </c>
      <c r="D796" s="259">
        <v>1959</v>
      </c>
      <c r="E796" s="286"/>
      <c r="F796" s="286"/>
      <c r="G796" s="286"/>
      <c r="H796" s="149">
        <v>100.2</v>
      </c>
      <c r="I796" s="259" t="s">
        <v>3883</v>
      </c>
      <c r="J796" s="286">
        <v>87615.360000000001</v>
      </c>
      <c r="K796" s="304">
        <v>0</v>
      </c>
      <c r="L796" s="286" t="s">
        <v>3884</v>
      </c>
      <c r="M796" s="350" t="s">
        <v>3885</v>
      </c>
    </row>
    <row r="797" spans="1:13" ht="38.25">
      <c r="A797" s="284">
        <v>469</v>
      </c>
      <c r="B797" s="165" t="s">
        <v>3853</v>
      </c>
      <c r="C797" s="286" t="s">
        <v>3758</v>
      </c>
      <c r="D797" s="259">
        <v>1959</v>
      </c>
      <c r="E797" s="286"/>
      <c r="F797" s="286"/>
      <c r="G797" s="286"/>
      <c r="H797" s="328">
        <v>165</v>
      </c>
      <c r="I797" s="259" t="s">
        <v>3886</v>
      </c>
      <c r="J797" s="287">
        <v>109748.8</v>
      </c>
      <c r="K797" s="304">
        <v>0</v>
      </c>
      <c r="L797" s="286" t="s">
        <v>3887</v>
      </c>
      <c r="M797" s="350" t="s">
        <v>3888</v>
      </c>
    </row>
    <row r="798" spans="1:13" ht="38.25">
      <c r="A798" s="284">
        <v>470</v>
      </c>
      <c r="B798" s="165" t="s">
        <v>3853</v>
      </c>
      <c r="C798" s="286" t="s">
        <v>3758</v>
      </c>
      <c r="D798" s="259">
        <v>1959</v>
      </c>
      <c r="E798" s="286"/>
      <c r="F798" s="286"/>
      <c r="G798" s="286"/>
      <c r="H798" s="328">
        <v>165</v>
      </c>
      <c r="I798" s="259" t="s">
        <v>3889</v>
      </c>
      <c r="J798" s="287">
        <v>109748.8</v>
      </c>
      <c r="K798" s="304">
        <v>0</v>
      </c>
      <c r="L798" s="286" t="s">
        <v>3890</v>
      </c>
      <c r="M798" s="350" t="s">
        <v>3891</v>
      </c>
    </row>
    <row r="799" spans="1:13" ht="38.25">
      <c r="A799" s="284">
        <v>471</v>
      </c>
      <c r="B799" s="165" t="s">
        <v>3853</v>
      </c>
      <c r="C799" s="286" t="s">
        <v>3892</v>
      </c>
      <c r="D799" s="259">
        <v>1970</v>
      </c>
      <c r="E799" s="286"/>
      <c r="F799" s="286"/>
      <c r="G799" s="286"/>
      <c r="H799" s="149">
        <v>1524.9</v>
      </c>
      <c r="I799" s="259" t="s">
        <v>3893</v>
      </c>
      <c r="J799" s="287">
        <v>568521</v>
      </c>
      <c r="K799" s="288">
        <v>70646.570000000007</v>
      </c>
      <c r="L799" s="286" t="s">
        <v>3894</v>
      </c>
      <c r="M799" s="350" t="s">
        <v>3895</v>
      </c>
    </row>
    <row r="800" spans="1:13" ht="51">
      <c r="A800" s="284">
        <v>472</v>
      </c>
      <c r="B800" s="165" t="s">
        <v>3853</v>
      </c>
      <c r="C800" s="286" t="s">
        <v>3896</v>
      </c>
      <c r="D800" s="259">
        <v>1970</v>
      </c>
      <c r="E800" s="286"/>
      <c r="F800" s="286"/>
      <c r="G800" s="286"/>
      <c r="H800" s="149">
        <v>705.2</v>
      </c>
      <c r="I800" s="259" t="s">
        <v>3897</v>
      </c>
      <c r="J800" s="260">
        <v>22636.9</v>
      </c>
      <c r="K800" s="289">
        <v>0</v>
      </c>
      <c r="L800" s="286" t="s">
        <v>3898</v>
      </c>
      <c r="M800" s="350" t="s">
        <v>3899</v>
      </c>
    </row>
    <row r="801" spans="1:13" ht="38.25">
      <c r="A801" s="284">
        <v>473</v>
      </c>
      <c r="B801" s="165" t="s">
        <v>3853</v>
      </c>
      <c r="C801" s="286" t="s">
        <v>3758</v>
      </c>
      <c r="D801" s="286">
        <v>1974</v>
      </c>
      <c r="E801" s="286"/>
      <c r="F801" s="286"/>
      <c r="G801" s="286"/>
      <c r="H801" s="149"/>
      <c r="I801" s="259" t="s">
        <v>3900</v>
      </c>
      <c r="J801" s="287">
        <v>1431876</v>
      </c>
      <c r="K801" s="288">
        <v>22708.46</v>
      </c>
      <c r="L801" s="286" t="s">
        <v>3901</v>
      </c>
      <c r="M801" s="350" t="s">
        <v>3902</v>
      </c>
    </row>
    <row r="802" spans="1:13" ht="76.5">
      <c r="A802" s="284">
        <v>474</v>
      </c>
      <c r="B802" s="165" t="s">
        <v>3853</v>
      </c>
      <c r="C802" s="259" t="s">
        <v>3903</v>
      </c>
      <c r="D802" s="259">
        <v>1978</v>
      </c>
      <c r="E802" s="286"/>
      <c r="F802" s="286"/>
      <c r="G802" s="286"/>
      <c r="H802" s="149"/>
      <c r="I802" s="259" t="s">
        <v>3904</v>
      </c>
      <c r="J802" s="259">
        <v>181378.21</v>
      </c>
      <c r="K802" s="289">
        <v>0</v>
      </c>
      <c r="L802" s="286"/>
      <c r="M802" s="350" t="s">
        <v>2416</v>
      </c>
    </row>
    <row r="803" spans="1:13" ht="38.25">
      <c r="A803" s="284">
        <v>475</v>
      </c>
      <c r="B803" s="165" t="s">
        <v>3853</v>
      </c>
      <c r="C803" s="259" t="s">
        <v>3905</v>
      </c>
      <c r="D803" s="259">
        <v>1996</v>
      </c>
      <c r="E803" s="286"/>
      <c r="F803" s="286"/>
      <c r="G803" s="286"/>
      <c r="H803" s="149"/>
      <c r="I803" s="259" t="s">
        <v>3906</v>
      </c>
      <c r="J803" s="259">
        <v>137891.47</v>
      </c>
      <c r="K803" s="291">
        <v>113842.83</v>
      </c>
      <c r="L803" s="286"/>
      <c r="M803" s="350" t="s">
        <v>2416</v>
      </c>
    </row>
    <row r="804" spans="1:13" ht="38.25">
      <c r="A804" s="284">
        <v>476</v>
      </c>
      <c r="B804" s="165" t="s">
        <v>3853</v>
      </c>
      <c r="C804" s="286" t="s">
        <v>3907</v>
      </c>
      <c r="D804" s="286">
        <v>1978</v>
      </c>
      <c r="E804" s="286"/>
      <c r="F804" s="286"/>
      <c r="G804" s="286"/>
      <c r="H804" s="149"/>
      <c r="I804" s="313"/>
      <c r="J804" s="286">
        <v>175275.98</v>
      </c>
      <c r="K804" s="304">
        <v>0</v>
      </c>
      <c r="L804" s="286"/>
      <c r="M804" s="350"/>
    </row>
    <row r="805" spans="1:13" ht="38.25">
      <c r="A805" s="284">
        <v>477</v>
      </c>
      <c r="B805" s="165" t="s">
        <v>3853</v>
      </c>
      <c r="C805" s="259" t="s">
        <v>3908</v>
      </c>
      <c r="D805" s="259">
        <v>1969</v>
      </c>
      <c r="E805" s="286"/>
      <c r="F805" s="286"/>
      <c r="G805" s="286"/>
      <c r="H805" s="149"/>
      <c r="I805" s="259"/>
      <c r="J805" s="259">
        <v>54476.86</v>
      </c>
      <c r="K805" s="289">
        <v>0</v>
      </c>
      <c r="L805" s="286"/>
      <c r="M805" s="350"/>
    </row>
    <row r="806" spans="1:13">
      <c r="A806" s="284">
        <v>478</v>
      </c>
      <c r="B806" s="165" t="s">
        <v>3853</v>
      </c>
      <c r="C806" s="259" t="s">
        <v>3909</v>
      </c>
      <c r="D806" s="259">
        <v>1986</v>
      </c>
      <c r="E806" s="286"/>
      <c r="F806" s="286"/>
      <c r="G806" s="286"/>
      <c r="H806" s="149"/>
      <c r="I806" s="259"/>
      <c r="J806" s="259">
        <v>9357.75</v>
      </c>
      <c r="K806" s="291">
        <v>4866.58</v>
      </c>
      <c r="L806" s="286"/>
      <c r="M806" s="350" t="s">
        <v>2800</v>
      </c>
    </row>
    <row r="807" spans="1:13">
      <c r="A807" s="284">
        <v>479</v>
      </c>
      <c r="B807" s="165" t="s">
        <v>3853</v>
      </c>
      <c r="C807" s="259" t="s">
        <v>3910</v>
      </c>
      <c r="D807" s="259">
        <v>1979</v>
      </c>
      <c r="E807" s="286"/>
      <c r="F807" s="286"/>
      <c r="G807" s="286"/>
      <c r="H807" s="149"/>
      <c r="I807" s="259"/>
      <c r="J807" s="259">
        <v>2632.92</v>
      </c>
      <c r="K807" s="291">
        <v>836.61</v>
      </c>
      <c r="L807" s="286"/>
      <c r="M807" s="350" t="s">
        <v>2800</v>
      </c>
    </row>
    <row r="808" spans="1:13" ht="25.5">
      <c r="A808" s="284">
        <v>480</v>
      </c>
      <c r="B808" s="165" t="s">
        <v>3853</v>
      </c>
      <c r="C808" s="259" t="s">
        <v>3911</v>
      </c>
      <c r="D808" s="259">
        <v>2001</v>
      </c>
      <c r="E808" s="286"/>
      <c r="F808" s="286"/>
      <c r="G808" s="286"/>
      <c r="H808" s="149"/>
      <c r="I808" s="259"/>
      <c r="J808" s="259">
        <v>12074.52</v>
      </c>
      <c r="K808" s="289">
        <v>0</v>
      </c>
      <c r="L808" s="286"/>
      <c r="M808" s="350" t="s">
        <v>2800</v>
      </c>
    </row>
    <row r="809" spans="1:13" ht="25.5">
      <c r="A809" s="284">
        <v>481</v>
      </c>
      <c r="B809" s="165" t="s">
        <v>3853</v>
      </c>
      <c r="C809" s="259" t="s">
        <v>3912</v>
      </c>
      <c r="D809" s="259">
        <v>2002</v>
      </c>
      <c r="E809" s="286"/>
      <c r="F809" s="286"/>
      <c r="G809" s="286"/>
      <c r="H809" s="149"/>
      <c r="I809" s="259"/>
      <c r="J809" s="260">
        <v>27400</v>
      </c>
      <c r="K809" s="291">
        <v>13242.92</v>
      </c>
      <c r="L809" s="286"/>
      <c r="M809" s="350" t="s">
        <v>2800</v>
      </c>
    </row>
    <row r="810" spans="1:13" ht="25.5">
      <c r="A810" s="284">
        <v>482</v>
      </c>
      <c r="B810" s="165" t="s">
        <v>3853</v>
      </c>
      <c r="C810" s="259" t="s">
        <v>3913</v>
      </c>
      <c r="D810" s="259">
        <v>1998</v>
      </c>
      <c r="E810" s="286"/>
      <c r="F810" s="286"/>
      <c r="G810" s="286"/>
      <c r="H810" s="149"/>
      <c r="I810" s="259"/>
      <c r="J810" s="259">
        <v>9074.5</v>
      </c>
      <c r="K810" s="291">
        <v>6982.44</v>
      </c>
      <c r="L810" s="286"/>
      <c r="M810" s="350" t="s">
        <v>2800</v>
      </c>
    </row>
    <row r="811" spans="1:13">
      <c r="A811" s="284">
        <v>483</v>
      </c>
      <c r="B811" s="165" t="s">
        <v>3853</v>
      </c>
      <c r="C811" s="259" t="s">
        <v>3914</v>
      </c>
      <c r="D811" s="259">
        <v>2000</v>
      </c>
      <c r="E811" s="286"/>
      <c r="F811" s="286"/>
      <c r="G811" s="286"/>
      <c r="H811" s="149"/>
      <c r="J811" s="260">
        <v>37800</v>
      </c>
      <c r="K811" s="291">
        <v>29998.18</v>
      </c>
      <c r="L811" s="286"/>
      <c r="M811" s="350" t="s">
        <v>2800</v>
      </c>
    </row>
    <row r="812" spans="1:13" ht="25.5">
      <c r="A812" s="284">
        <v>484</v>
      </c>
      <c r="B812" s="165" t="s">
        <v>3853</v>
      </c>
      <c r="C812" s="259" t="s">
        <v>3915</v>
      </c>
      <c r="D812" s="259">
        <v>1991</v>
      </c>
      <c r="E812" s="286"/>
      <c r="F812" s="286"/>
      <c r="G812" s="286"/>
      <c r="H812" s="149"/>
      <c r="I812" s="259"/>
      <c r="J812" s="259">
        <v>10650.93</v>
      </c>
      <c r="K812" s="289">
        <v>0</v>
      </c>
      <c r="L812" s="286"/>
      <c r="M812" s="350" t="s">
        <v>2800</v>
      </c>
    </row>
    <row r="813" spans="1:13">
      <c r="A813" s="284">
        <v>485</v>
      </c>
      <c r="B813" s="165" t="s">
        <v>3853</v>
      </c>
      <c r="C813" s="259" t="s">
        <v>3916</v>
      </c>
      <c r="D813" s="259">
        <v>1985</v>
      </c>
      <c r="E813" s="286"/>
      <c r="F813" s="286"/>
      <c r="G813" s="286"/>
      <c r="H813" s="149"/>
      <c r="I813" s="259"/>
      <c r="J813" s="260">
        <v>3248</v>
      </c>
      <c r="K813" s="289">
        <v>0</v>
      </c>
      <c r="L813" s="286"/>
      <c r="M813" s="350" t="s">
        <v>2800</v>
      </c>
    </row>
    <row r="814" spans="1:13">
      <c r="A814" s="284">
        <v>486</v>
      </c>
      <c r="B814" s="165" t="s">
        <v>3853</v>
      </c>
      <c r="C814" s="259" t="s">
        <v>3917</v>
      </c>
      <c r="D814" s="259">
        <v>1989</v>
      </c>
      <c r="E814" s="286"/>
      <c r="F814" s="286"/>
      <c r="G814" s="286"/>
      <c r="H814" s="149"/>
      <c r="I814" s="259"/>
      <c r="J814" s="260">
        <v>6740</v>
      </c>
      <c r="K814" s="289">
        <v>0</v>
      </c>
      <c r="L814" s="286"/>
      <c r="M814" s="350" t="s">
        <v>2800</v>
      </c>
    </row>
    <row r="815" spans="1:13">
      <c r="A815" s="284">
        <v>487</v>
      </c>
      <c r="B815" s="165" t="s">
        <v>3853</v>
      </c>
      <c r="C815" s="259" t="s">
        <v>3918</v>
      </c>
      <c r="D815" s="259">
        <v>1994</v>
      </c>
      <c r="E815" s="286"/>
      <c r="F815" s="286"/>
      <c r="G815" s="286"/>
      <c r="H815" s="149"/>
      <c r="I815" s="259"/>
      <c r="J815" s="259">
        <v>4083.9</v>
      </c>
      <c r="K815" s="289">
        <v>0</v>
      </c>
      <c r="L815" s="286"/>
      <c r="M815" s="350" t="s">
        <v>2800</v>
      </c>
    </row>
    <row r="816" spans="1:13" ht="25.5">
      <c r="A816" s="284">
        <v>488</v>
      </c>
      <c r="B816" s="165" t="s">
        <v>3853</v>
      </c>
      <c r="C816" s="259" t="s">
        <v>3919</v>
      </c>
      <c r="D816" s="259">
        <v>1995</v>
      </c>
      <c r="E816" s="286"/>
      <c r="F816" s="286"/>
      <c r="G816" s="286"/>
      <c r="H816" s="149"/>
      <c r="I816" s="259"/>
      <c r="J816" s="259">
        <v>2682.93</v>
      </c>
      <c r="K816" s="289">
        <v>0</v>
      </c>
      <c r="L816" s="286"/>
      <c r="M816" s="350" t="s">
        <v>2800</v>
      </c>
    </row>
    <row r="817" spans="1:13" ht="25.5">
      <c r="A817" s="284">
        <v>489</v>
      </c>
      <c r="B817" s="165" t="s">
        <v>3853</v>
      </c>
      <c r="C817" s="259" t="s">
        <v>3919</v>
      </c>
      <c r="D817" s="259">
        <v>1995</v>
      </c>
      <c r="E817" s="286"/>
      <c r="F817" s="286"/>
      <c r="G817" s="286"/>
      <c r="H817" s="149"/>
      <c r="I817" s="259"/>
      <c r="J817" s="259">
        <v>2682.93</v>
      </c>
      <c r="K817" s="289">
        <v>0</v>
      </c>
      <c r="L817" s="286"/>
      <c r="M817" s="350" t="s">
        <v>2800</v>
      </c>
    </row>
    <row r="818" spans="1:13">
      <c r="A818" s="284">
        <v>490</v>
      </c>
      <c r="B818" s="165" t="s">
        <v>3853</v>
      </c>
      <c r="C818" s="259" t="s">
        <v>3920</v>
      </c>
      <c r="D818" s="259">
        <v>1996</v>
      </c>
      <c r="E818" s="286"/>
      <c r="F818" s="286"/>
      <c r="G818" s="286"/>
      <c r="H818" s="149"/>
      <c r="I818" s="259"/>
      <c r="J818" s="260">
        <v>7600</v>
      </c>
      <c r="K818" s="289">
        <v>0</v>
      </c>
      <c r="L818" s="286"/>
      <c r="M818" s="350" t="s">
        <v>2800</v>
      </c>
    </row>
    <row r="819" spans="1:13">
      <c r="A819" s="284">
        <v>491</v>
      </c>
      <c r="B819" s="165" t="s">
        <v>3853</v>
      </c>
      <c r="C819" s="259" t="s">
        <v>3918</v>
      </c>
      <c r="D819" s="259">
        <v>1995</v>
      </c>
      <c r="E819" s="286"/>
      <c r="F819" s="286"/>
      <c r="G819" s="286"/>
      <c r="H819" s="149"/>
      <c r="I819" s="259"/>
      <c r="J819" s="259">
        <v>2765.43</v>
      </c>
      <c r="K819" s="289">
        <v>0</v>
      </c>
      <c r="L819" s="286"/>
      <c r="M819" s="350" t="s">
        <v>2800</v>
      </c>
    </row>
    <row r="820" spans="1:13" ht="25.5">
      <c r="A820" s="284">
        <v>492</v>
      </c>
      <c r="B820" s="165" t="s">
        <v>3853</v>
      </c>
      <c r="C820" s="259" t="s">
        <v>3921</v>
      </c>
      <c r="D820" s="259">
        <v>1996</v>
      </c>
      <c r="E820" s="286"/>
      <c r="F820" s="286"/>
      <c r="G820" s="286"/>
      <c r="H820" s="149"/>
      <c r="I820" s="259"/>
      <c r="J820" s="260">
        <v>3700</v>
      </c>
      <c r="K820" s="291">
        <v>2672.15</v>
      </c>
      <c r="L820" s="286"/>
      <c r="M820" s="350" t="s">
        <v>2800</v>
      </c>
    </row>
    <row r="821" spans="1:13" ht="25.5">
      <c r="A821" s="284">
        <v>493</v>
      </c>
      <c r="B821" s="165" t="s">
        <v>3853</v>
      </c>
      <c r="C821" s="259" t="s">
        <v>3922</v>
      </c>
      <c r="D821" s="259">
        <v>1996</v>
      </c>
      <c r="E821" s="286"/>
      <c r="F821" s="286"/>
      <c r="G821" s="286"/>
      <c r="H821" s="149"/>
      <c r="I821" s="259"/>
      <c r="J821" s="260">
        <v>3700</v>
      </c>
      <c r="K821" s="291">
        <v>2672.15</v>
      </c>
      <c r="L821" s="286"/>
      <c r="M821" s="350" t="s">
        <v>2800</v>
      </c>
    </row>
    <row r="822" spans="1:13" ht="25.5">
      <c r="A822" s="284">
        <v>494</v>
      </c>
      <c r="B822" s="165" t="s">
        <v>3853</v>
      </c>
      <c r="C822" s="259" t="s">
        <v>3922</v>
      </c>
      <c r="D822" s="259">
        <v>1996</v>
      </c>
      <c r="E822" s="286"/>
      <c r="F822" s="286"/>
      <c r="G822" s="286"/>
      <c r="H822" s="149"/>
      <c r="I822" s="259"/>
      <c r="J822" s="260">
        <v>3700</v>
      </c>
      <c r="K822" s="291">
        <v>2672.15</v>
      </c>
      <c r="L822" s="286"/>
      <c r="M822" s="350" t="s">
        <v>2800</v>
      </c>
    </row>
    <row r="823" spans="1:13" ht="25.5">
      <c r="A823" s="284">
        <v>495</v>
      </c>
      <c r="B823" s="165" t="s">
        <v>3853</v>
      </c>
      <c r="C823" s="259" t="s">
        <v>3923</v>
      </c>
      <c r="D823" s="259">
        <v>1996</v>
      </c>
      <c r="E823" s="286"/>
      <c r="F823" s="286"/>
      <c r="G823" s="286"/>
      <c r="H823" s="149"/>
      <c r="I823" s="259"/>
      <c r="J823" s="260">
        <v>3700</v>
      </c>
      <c r="K823" s="291">
        <v>2672.15</v>
      </c>
      <c r="L823" s="286"/>
      <c r="M823" s="350"/>
    </row>
    <row r="824" spans="1:13" ht="25.5">
      <c r="A824" s="284">
        <v>496</v>
      </c>
      <c r="B824" s="165" t="s">
        <v>3853</v>
      </c>
      <c r="C824" s="259" t="s">
        <v>3922</v>
      </c>
      <c r="D824" s="259">
        <v>1996</v>
      </c>
      <c r="E824" s="286"/>
      <c r="F824" s="286"/>
      <c r="G824" s="286"/>
      <c r="H824" s="149"/>
      <c r="I824" s="259"/>
      <c r="J824" s="260">
        <v>3700</v>
      </c>
      <c r="K824" s="291">
        <v>2672.15</v>
      </c>
      <c r="L824" s="286"/>
      <c r="M824" s="350"/>
    </row>
    <row r="825" spans="1:13" ht="25.5">
      <c r="A825" s="284">
        <v>497</v>
      </c>
      <c r="B825" s="165" t="s">
        <v>3853</v>
      </c>
      <c r="C825" s="259" t="s">
        <v>3922</v>
      </c>
      <c r="D825" s="259">
        <v>1997</v>
      </c>
      <c r="E825" s="286"/>
      <c r="F825" s="286"/>
      <c r="G825" s="286"/>
      <c r="H825" s="149"/>
      <c r="I825" s="259"/>
      <c r="J825" s="260">
        <v>3700</v>
      </c>
      <c r="K825" s="291">
        <v>2771.73</v>
      </c>
      <c r="L825" s="286"/>
      <c r="M825" s="350"/>
    </row>
    <row r="826" spans="1:13" ht="25.5">
      <c r="A826" s="284">
        <v>498</v>
      </c>
      <c r="B826" s="165" t="s">
        <v>3853</v>
      </c>
      <c r="C826" s="259" t="s">
        <v>3924</v>
      </c>
      <c r="D826" s="259">
        <v>1998</v>
      </c>
      <c r="E826" s="286"/>
      <c r="F826" s="286"/>
      <c r="G826" s="286"/>
      <c r="H826" s="149"/>
      <c r="I826" s="259"/>
      <c r="J826" s="260">
        <v>3700</v>
      </c>
      <c r="K826" s="291">
        <v>2833.14</v>
      </c>
      <c r="L826" s="286"/>
      <c r="M826" s="350"/>
    </row>
    <row r="827" spans="1:13" ht="25.5">
      <c r="A827" s="284">
        <v>499</v>
      </c>
      <c r="B827" s="165" t="s">
        <v>3853</v>
      </c>
      <c r="C827" s="259" t="s">
        <v>3924</v>
      </c>
      <c r="D827" s="259">
        <v>1998</v>
      </c>
      <c r="E827" s="286"/>
      <c r="F827" s="286"/>
      <c r="G827" s="286"/>
      <c r="H827" s="149"/>
      <c r="I827" s="259"/>
      <c r="J827" s="260">
        <v>3700</v>
      </c>
      <c r="K827" s="291">
        <v>2844.56</v>
      </c>
      <c r="L827" s="286"/>
      <c r="M827" s="350"/>
    </row>
    <row r="828" spans="1:13" ht="25.5">
      <c r="A828" s="284">
        <v>500</v>
      </c>
      <c r="B828" s="165" t="s">
        <v>3853</v>
      </c>
      <c r="C828" s="259" t="s">
        <v>3925</v>
      </c>
      <c r="D828" s="259">
        <v>1998</v>
      </c>
      <c r="E828" s="286"/>
      <c r="F828" s="286"/>
      <c r="G828" s="286"/>
      <c r="H828" s="149"/>
      <c r="I828" s="259"/>
      <c r="J828" s="260">
        <v>3700</v>
      </c>
      <c r="K828" s="291">
        <v>2844.56</v>
      </c>
      <c r="L828" s="286"/>
      <c r="M828" s="350"/>
    </row>
    <row r="829" spans="1:13" ht="25.5">
      <c r="A829" s="284">
        <v>501</v>
      </c>
      <c r="B829" s="165" t="s">
        <v>3853</v>
      </c>
      <c r="C829" s="259" t="s">
        <v>3924</v>
      </c>
      <c r="D829" s="259">
        <v>1995</v>
      </c>
      <c r="E829" s="286"/>
      <c r="F829" s="286"/>
      <c r="G829" s="286"/>
      <c r="H829" s="149"/>
      <c r="I829" s="259"/>
      <c r="J829" s="260">
        <v>3700</v>
      </c>
      <c r="K829" s="291">
        <v>2844.56</v>
      </c>
      <c r="L829" s="286"/>
      <c r="M829" s="350"/>
    </row>
    <row r="830" spans="1:13" ht="25.5">
      <c r="A830" s="284">
        <v>502</v>
      </c>
      <c r="B830" s="165" t="s">
        <v>3853</v>
      </c>
      <c r="C830" s="259" t="s">
        <v>3926</v>
      </c>
      <c r="D830" s="259">
        <v>1997</v>
      </c>
      <c r="E830" s="286"/>
      <c r="F830" s="286"/>
      <c r="G830" s="286"/>
      <c r="H830" s="149"/>
      <c r="I830" s="259"/>
      <c r="J830" s="260">
        <v>12000</v>
      </c>
      <c r="K830" s="289">
        <v>0</v>
      </c>
      <c r="L830" s="286"/>
      <c r="M830" s="350"/>
    </row>
    <row r="831" spans="1:13">
      <c r="A831" s="284">
        <v>503</v>
      </c>
      <c r="B831" s="165" t="s">
        <v>3853</v>
      </c>
      <c r="C831" s="259" t="s">
        <v>3927</v>
      </c>
      <c r="D831" s="259">
        <v>2001</v>
      </c>
      <c r="E831" s="286"/>
      <c r="F831" s="286"/>
      <c r="G831" s="286"/>
      <c r="H831" s="149"/>
      <c r="I831" s="259"/>
      <c r="J831" s="260">
        <v>8840</v>
      </c>
      <c r="K831" s="260">
        <v>0</v>
      </c>
      <c r="L831" s="286"/>
      <c r="M831" s="350"/>
    </row>
    <row r="832" spans="1:13">
      <c r="A832" s="284">
        <v>504</v>
      </c>
      <c r="B832" s="165" t="s">
        <v>3853</v>
      </c>
      <c r="C832" s="259" t="s">
        <v>3928</v>
      </c>
      <c r="D832" s="259">
        <v>2001</v>
      </c>
      <c r="E832" s="286"/>
      <c r="F832" s="286"/>
      <c r="G832" s="286"/>
      <c r="H832" s="149"/>
      <c r="I832" s="259"/>
      <c r="J832" s="260">
        <v>1916.67</v>
      </c>
      <c r="K832" s="289">
        <v>0</v>
      </c>
      <c r="L832" s="286"/>
      <c r="M832" s="350"/>
    </row>
    <row r="833" spans="1:13">
      <c r="A833" s="284">
        <v>505</v>
      </c>
      <c r="B833" s="165" t="s">
        <v>3853</v>
      </c>
      <c r="C833" s="259" t="s">
        <v>3929</v>
      </c>
      <c r="D833" s="259">
        <v>2002</v>
      </c>
      <c r="E833" s="286"/>
      <c r="F833" s="286"/>
      <c r="G833" s="286"/>
      <c r="H833" s="149"/>
      <c r="I833" s="259"/>
      <c r="J833" s="260">
        <v>0</v>
      </c>
      <c r="K833" s="291">
        <v>0</v>
      </c>
      <c r="L833" s="286"/>
      <c r="M833" s="350"/>
    </row>
    <row r="834" spans="1:13">
      <c r="A834" s="284">
        <v>506</v>
      </c>
      <c r="B834" s="165" t="s">
        <v>3853</v>
      </c>
      <c r="C834" s="259" t="s">
        <v>3930</v>
      </c>
      <c r="D834" s="259">
        <v>1988</v>
      </c>
      <c r="E834" s="286"/>
      <c r="F834" s="286"/>
      <c r="G834" s="286"/>
      <c r="H834" s="149"/>
      <c r="I834" s="259"/>
      <c r="J834" s="260">
        <v>4000</v>
      </c>
      <c r="K834" s="329">
        <v>0</v>
      </c>
      <c r="L834" s="286"/>
      <c r="M834" s="350"/>
    </row>
    <row r="835" spans="1:13" ht="25.5">
      <c r="A835" s="284">
        <v>507</v>
      </c>
      <c r="B835" s="165" t="s">
        <v>3853</v>
      </c>
      <c r="C835" s="259" t="s">
        <v>3931</v>
      </c>
      <c r="D835" s="259">
        <v>2000</v>
      </c>
      <c r="E835" s="286"/>
      <c r="F835" s="286"/>
      <c r="G835" s="286"/>
      <c r="H835" s="149"/>
      <c r="I835" s="259"/>
      <c r="J835" s="260">
        <v>17810</v>
      </c>
      <c r="K835" s="289">
        <v>0</v>
      </c>
      <c r="L835" s="286"/>
      <c r="M835" s="350"/>
    </row>
    <row r="836" spans="1:13" ht="38.25">
      <c r="A836" s="284">
        <v>508</v>
      </c>
      <c r="B836" s="165" t="s">
        <v>3853</v>
      </c>
      <c r="C836" s="259" t="s">
        <v>3932</v>
      </c>
      <c r="D836" s="259">
        <v>2000</v>
      </c>
      <c r="E836" s="286"/>
      <c r="F836" s="286"/>
      <c r="G836" s="286"/>
      <c r="H836" s="149"/>
      <c r="I836" s="259"/>
      <c r="J836" s="260">
        <v>12500</v>
      </c>
      <c r="K836" s="289">
        <v>0</v>
      </c>
      <c r="L836" s="286"/>
      <c r="M836" s="350"/>
    </row>
    <row r="837" spans="1:13" ht="38.25">
      <c r="A837" s="284">
        <v>509</v>
      </c>
      <c r="B837" s="165" t="s">
        <v>3853</v>
      </c>
      <c r="C837" s="259" t="s">
        <v>3933</v>
      </c>
      <c r="D837" s="259">
        <v>2000</v>
      </c>
      <c r="E837" s="286"/>
      <c r="F837" s="286"/>
      <c r="G837" s="286"/>
      <c r="H837" s="149"/>
      <c r="I837" s="259"/>
      <c r="J837" s="260">
        <v>10227</v>
      </c>
      <c r="K837" s="289">
        <v>0</v>
      </c>
      <c r="L837" s="286"/>
      <c r="M837" s="350"/>
    </row>
    <row r="838" spans="1:13" ht="38.25">
      <c r="A838" s="284">
        <v>510</v>
      </c>
      <c r="B838" s="165" t="s">
        <v>3853</v>
      </c>
      <c r="C838" s="259" t="s">
        <v>3934</v>
      </c>
      <c r="D838" s="259">
        <v>2003</v>
      </c>
      <c r="E838" s="286"/>
      <c r="F838" s="286"/>
      <c r="G838" s="286"/>
      <c r="H838" s="149"/>
      <c r="I838" s="259"/>
      <c r="J838" s="260">
        <v>70000</v>
      </c>
      <c r="K838" s="289">
        <v>0</v>
      </c>
      <c r="L838" s="286"/>
      <c r="M838" s="350"/>
    </row>
    <row r="839" spans="1:13">
      <c r="A839" s="284">
        <v>511</v>
      </c>
      <c r="B839" s="165" t="s">
        <v>3853</v>
      </c>
      <c r="C839" s="259" t="s">
        <v>3935</v>
      </c>
      <c r="D839" s="259">
        <v>1993</v>
      </c>
      <c r="E839" s="286"/>
      <c r="F839" s="286"/>
      <c r="G839" s="286"/>
      <c r="H839" s="149"/>
      <c r="I839" s="259"/>
      <c r="J839" s="330">
        <v>984.96</v>
      </c>
      <c r="K839" s="329">
        <v>0</v>
      </c>
      <c r="L839" s="286"/>
      <c r="M839" s="350"/>
    </row>
    <row r="840" spans="1:13">
      <c r="A840" s="284">
        <v>512</v>
      </c>
      <c r="B840" s="165" t="s">
        <v>3853</v>
      </c>
      <c r="C840" s="259" t="s">
        <v>3935</v>
      </c>
      <c r="D840" s="259">
        <v>1993</v>
      </c>
      <c r="E840" s="286"/>
      <c r="F840" s="286"/>
      <c r="G840" s="286"/>
      <c r="H840" s="149"/>
      <c r="I840" s="259"/>
      <c r="J840" s="330">
        <v>984.96</v>
      </c>
      <c r="K840" s="329">
        <v>0</v>
      </c>
      <c r="L840" s="286"/>
      <c r="M840" s="350"/>
    </row>
    <row r="841" spans="1:13" ht="38.25">
      <c r="A841" s="284">
        <v>513</v>
      </c>
      <c r="B841" s="285" t="s">
        <v>3853</v>
      </c>
      <c r="C841" s="259" t="s">
        <v>3936</v>
      </c>
      <c r="D841" s="142">
        <v>2004</v>
      </c>
      <c r="E841" s="286"/>
      <c r="F841" s="286"/>
      <c r="G841" s="286"/>
      <c r="H841" s="149"/>
      <c r="I841" s="259"/>
      <c r="J841" s="259">
        <v>32298.12</v>
      </c>
      <c r="K841" s="289">
        <v>0</v>
      </c>
      <c r="L841" s="286"/>
      <c r="M841" s="350"/>
    </row>
    <row r="842" spans="1:13" ht="51">
      <c r="A842" s="284">
        <v>514</v>
      </c>
      <c r="B842" s="285" t="s">
        <v>3853</v>
      </c>
      <c r="C842" s="286" t="s">
        <v>3937</v>
      </c>
      <c r="D842" s="142">
        <v>1997</v>
      </c>
      <c r="E842" s="286"/>
      <c r="F842" s="286"/>
      <c r="G842" s="286"/>
      <c r="H842" s="286">
        <v>97.3</v>
      </c>
      <c r="I842" s="259" t="s">
        <v>3938</v>
      </c>
      <c r="J842" s="259">
        <v>85342.54</v>
      </c>
      <c r="K842" s="291">
        <v>62762.22</v>
      </c>
      <c r="L842" s="286" t="s">
        <v>3939</v>
      </c>
      <c r="M842" s="350" t="s">
        <v>3940</v>
      </c>
    </row>
    <row r="843" spans="1:13" ht="25.5">
      <c r="A843" s="284">
        <v>515</v>
      </c>
      <c r="B843" s="285" t="s">
        <v>3853</v>
      </c>
      <c r="C843" s="259" t="s">
        <v>3941</v>
      </c>
      <c r="D843" s="142">
        <v>2004</v>
      </c>
      <c r="E843" s="286"/>
      <c r="F843" s="286"/>
      <c r="G843" s="286"/>
      <c r="H843" s="149"/>
      <c r="I843" s="259"/>
      <c r="J843" s="259">
        <v>32204.75</v>
      </c>
      <c r="K843" s="291">
        <v>5367</v>
      </c>
      <c r="L843" s="286"/>
      <c r="M843" s="350"/>
    </row>
    <row r="844" spans="1:13">
      <c r="A844" s="284">
        <v>516</v>
      </c>
      <c r="B844" s="285" t="s">
        <v>3853</v>
      </c>
      <c r="C844" s="259" t="s">
        <v>3942</v>
      </c>
      <c r="D844" s="142">
        <v>2004</v>
      </c>
      <c r="E844" s="286"/>
      <c r="F844" s="286"/>
      <c r="G844" s="286"/>
      <c r="H844" s="149"/>
      <c r="I844" s="259"/>
      <c r="J844" s="329">
        <v>0</v>
      </c>
      <c r="K844" s="329">
        <v>0</v>
      </c>
      <c r="L844" s="286"/>
      <c r="M844" s="350"/>
    </row>
    <row r="845" spans="1:13" ht="51">
      <c r="A845" s="284">
        <v>517</v>
      </c>
      <c r="B845" s="165" t="s">
        <v>3853</v>
      </c>
      <c r="C845" s="259" t="s">
        <v>3943</v>
      </c>
      <c r="D845" s="259">
        <v>2004</v>
      </c>
      <c r="E845" s="286"/>
      <c r="F845" s="286"/>
      <c r="G845" s="286"/>
      <c r="H845" s="149"/>
      <c r="I845" s="259"/>
      <c r="J845" s="259">
        <v>10616.92</v>
      </c>
      <c r="K845" s="291">
        <v>553.26</v>
      </c>
      <c r="L845" s="286"/>
      <c r="M845" s="350"/>
    </row>
    <row r="846" spans="1:13">
      <c r="A846" s="284">
        <v>518</v>
      </c>
      <c r="B846" s="165" t="s">
        <v>3853</v>
      </c>
      <c r="C846" s="259" t="s">
        <v>3944</v>
      </c>
      <c r="D846" s="259">
        <v>2005</v>
      </c>
      <c r="E846" s="286"/>
      <c r="F846" s="286"/>
      <c r="G846" s="286"/>
      <c r="H846" s="149"/>
      <c r="I846" s="259"/>
      <c r="J846" s="329">
        <v>0</v>
      </c>
      <c r="K846" s="329">
        <v>0</v>
      </c>
      <c r="L846" s="286"/>
      <c r="M846" s="350"/>
    </row>
    <row r="847" spans="1:13">
      <c r="A847" s="284">
        <v>519</v>
      </c>
      <c r="B847" s="165" t="s">
        <v>3853</v>
      </c>
      <c r="C847" s="259" t="s">
        <v>3945</v>
      </c>
      <c r="D847" s="259">
        <v>2005</v>
      </c>
      <c r="E847" s="286"/>
      <c r="F847" s="286"/>
      <c r="G847" s="286"/>
      <c r="H847" s="149"/>
      <c r="I847" s="259"/>
      <c r="J847" s="259">
        <v>18005.080000000002</v>
      </c>
      <c r="K847" s="291">
        <v>0.38</v>
      </c>
      <c r="L847" s="286"/>
      <c r="M847" s="350"/>
    </row>
    <row r="848" spans="1:13">
      <c r="A848" s="284">
        <v>520</v>
      </c>
      <c r="B848" s="165" t="s">
        <v>3853</v>
      </c>
      <c r="C848" s="259" t="s">
        <v>3946</v>
      </c>
      <c r="D848" s="259">
        <v>2005</v>
      </c>
      <c r="E848" s="286"/>
      <c r="F848" s="286"/>
      <c r="G848" s="286"/>
      <c r="H848" s="149"/>
      <c r="I848" s="259"/>
      <c r="J848" s="259">
        <v>13559.32</v>
      </c>
      <c r="K848" s="291">
        <v>0.12</v>
      </c>
      <c r="L848" s="286"/>
      <c r="M848" s="350"/>
    </row>
    <row r="849" spans="1:13" ht="25.5">
      <c r="A849" s="284">
        <v>521</v>
      </c>
      <c r="B849" s="165" t="s">
        <v>3853</v>
      </c>
      <c r="C849" s="259" t="s">
        <v>3947</v>
      </c>
      <c r="D849" s="259">
        <v>2005</v>
      </c>
      <c r="E849" s="286"/>
      <c r="F849" s="286"/>
      <c r="G849" s="286"/>
      <c r="H849" s="149"/>
      <c r="I849" s="259"/>
      <c r="J849" s="259">
        <v>33010.17</v>
      </c>
      <c r="K849" s="329">
        <v>0</v>
      </c>
      <c r="L849" s="286"/>
      <c r="M849" s="350"/>
    </row>
    <row r="850" spans="1:13">
      <c r="A850" s="284">
        <v>522</v>
      </c>
      <c r="B850" s="165" t="s">
        <v>3853</v>
      </c>
      <c r="C850" s="259" t="s">
        <v>3948</v>
      </c>
      <c r="D850" s="259">
        <v>2005</v>
      </c>
      <c r="E850" s="286"/>
      <c r="F850" s="286"/>
      <c r="G850" s="286"/>
      <c r="H850" s="149"/>
      <c r="I850" s="259"/>
      <c r="J850" s="329">
        <v>0</v>
      </c>
      <c r="K850" s="329">
        <v>0</v>
      </c>
      <c r="L850" s="286"/>
      <c r="M850" s="350"/>
    </row>
    <row r="851" spans="1:13">
      <c r="A851" s="284">
        <v>523</v>
      </c>
      <c r="B851" s="165" t="s">
        <v>3853</v>
      </c>
      <c r="C851" s="259" t="s">
        <v>3949</v>
      </c>
      <c r="D851" s="259">
        <v>2005</v>
      </c>
      <c r="E851" s="286"/>
      <c r="F851" s="286"/>
      <c r="G851" s="286"/>
      <c r="H851" s="149"/>
      <c r="I851" s="259"/>
      <c r="J851" s="329">
        <v>0</v>
      </c>
      <c r="K851" s="329">
        <v>0</v>
      </c>
      <c r="L851" s="286"/>
      <c r="M851" s="350"/>
    </row>
    <row r="852" spans="1:13">
      <c r="A852" s="284">
        <v>524</v>
      </c>
      <c r="B852" s="165" t="s">
        <v>3853</v>
      </c>
      <c r="C852" s="259" t="s">
        <v>3948</v>
      </c>
      <c r="D852" s="259">
        <v>2005</v>
      </c>
      <c r="E852" s="286"/>
      <c r="F852" s="286"/>
      <c r="G852" s="286"/>
      <c r="H852" s="149"/>
      <c r="I852" s="259"/>
      <c r="J852" s="329">
        <v>0</v>
      </c>
      <c r="K852" s="329">
        <v>0</v>
      </c>
      <c r="L852" s="286"/>
      <c r="M852" s="350"/>
    </row>
    <row r="853" spans="1:13">
      <c r="A853" s="284">
        <v>525</v>
      </c>
      <c r="B853" s="165" t="s">
        <v>3853</v>
      </c>
      <c r="C853" s="259" t="s">
        <v>3948</v>
      </c>
      <c r="D853" s="259">
        <v>2005</v>
      </c>
      <c r="E853" s="286"/>
      <c r="F853" s="286"/>
      <c r="G853" s="286"/>
      <c r="H853" s="149"/>
      <c r="I853" s="259"/>
      <c r="J853" s="329">
        <v>0</v>
      </c>
      <c r="K853" s="329">
        <v>0</v>
      </c>
      <c r="L853" s="286"/>
      <c r="M853" s="350"/>
    </row>
    <row r="854" spans="1:13">
      <c r="A854" s="284">
        <v>526</v>
      </c>
      <c r="B854" s="165" t="s">
        <v>3853</v>
      </c>
      <c r="C854" s="259" t="s">
        <v>3948</v>
      </c>
      <c r="D854" s="259">
        <v>2005</v>
      </c>
      <c r="E854" s="286"/>
      <c r="F854" s="286"/>
      <c r="G854" s="286"/>
      <c r="H854" s="149"/>
      <c r="I854" s="259"/>
      <c r="J854" s="329">
        <v>0</v>
      </c>
      <c r="K854" s="329">
        <v>0</v>
      </c>
      <c r="L854" s="286"/>
      <c r="M854" s="350"/>
    </row>
    <row r="855" spans="1:13">
      <c r="A855" s="284">
        <v>527</v>
      </c>
      <c r="B855" s="165" t="s">
        <v>3853</v>
      </c>
      <c r="C855" s="259" t="s">
        <v>3948</v>
      </c>
      <c r="D855" s="259">
        <v>2005</v>
      </c>
      <c r="E855" s="286"/>
      <c r="F855" s="286"/>
      <c r="G855" s="286"/>
      <c r="H855" s="149"/>
      <c r="I855" s="259"/>
      <c r="J855" s="329">
        <v>0</v>
      </c>
      <c r="K855" s="329">
        <v>0</v>
      </c>
      <c r="L855" s="286"/>
      <c r="M855" s="350"/>
    </row>
    <row r="856" spans="1:13">
      <c r="A856" s="284">
        <v>528</v>
      </c>
      <c r="B856" s="165" t="s">
        <v>3853</v>
      </c>
      <c r="C856" s="259" t="s">
        <v>3948</v>
      </c>
      <c r="D856" s="259">
        <v>2005</v>
      </c>
      <c r="E856" s="286"/>
      <c r="F856" s="286"/>
      <c r="G856" s="286"/>
      <c r="H856" s="149"/>
      <c r="I856" s="259"/>
      <c r="J856" s="329">
        <v>0</v>
      </c>
      <c r="K856" s="329">
        <v>0</v>
      </c>
      <c r="L856" s="286"/>
      <c r="M856" s="350"/>
    </row>
    <row r="857" spans="1:13">
      <c r="A857" s="284">
        <v>529</v>
      </c>
      <c r="B857" s="165" t="s">
        <v>3853</v>
      </c>
      <c r="C857" s="259" t="s">
        <v>3948</v>
      </c>
      <c r="D857" s="259">
        <v>2005</v>
      </c>
      <c r="E857" s="286"/>
      <c r="F857" s="286"/>
      <c r="G857" s="286"/>
      <c r="H857" s="149"/>
      <c r="I857" s="259"/>
      <c r="J857" s="329">
        <v>0</v>
      </c>
      <c r="K857" s="329">
        <v>0</v>
      </c>
      <c r="L857" s="286"/>
      <c r="M857" s="350"/>
    </row>
    <row r="858" spans="1:13">
      <c r="A858" s="284">
        <v>530</v>
      </c>
      <c r="B858" s="165" t="s">
        <v>3853</v>
      </c>
      <c r="C858" s="259" t="s">
        <v>3948</v>
      </c>
      <c r="D858" s="259">
        <v>2005</v>
      </c>
      <c r="E858" s="286"/>
      <c r="F858" s="286"/>
      <c r="G858" s="286"/>
      <c r="H858" s="149"/>
      <c r="I858" s="259"/>
      <c r="J858" s="329">
        <v>0</v>
      </c>
      <c r="K858" s="329">
        <v>0</v>
      </c>
      <c r="L858" s="286"/>
      <c r="M858" s="350"/>
    </row>
    <row r="859" spans="1:13">
      <c r="A859" s="284">
        <v>531</v>
      </c>
      <c r="B859" s="165" t="s">
        <v>3853</v>
      </c>
      <c r="C859" s="259" t="s">
        <v>3948</v>
      </c>
      <c r="D859" s="259">
        <v>2005</v>
      </c>
      <c r="E859" s="286"/>
      <c r="F859" s="286"/>
      <c r="G859" s="286"/>
      <c r="H859" s="149"/>
      <c r="I859" s="259"/>
      <c r="J859" s="329">
        <v>0</v>
      </c>
      <c r="K859" s="329">
        <v>0</v>
      </c>
      <c r="L859" s="286"/>
      <c r="M859" s="350"/>
    </row>
    <row r="860" spans="1:13" ht="25.5">
      <c r="A860" s="284">
        <v>532</v>
      </c>
      <c r="B860" s="165" t="s">
        <v>3853</v>
      </c>
      <c r="C860" s="259" t="s">
        <v>3950</v>
      </c>
      <c r="D860" s="259">
        <v>1992</v>
      </c>
      <c r="E860" s="286"/>
      <c r="F860" s="286"/>
      <c r="G860" s="286"/>
      <c r="H860" s="149"/>
      <c r="I860" s="259"/>
      <c r="J860" s="260">
        <v>299</v>
      </c>
      <c r="K860" s="329">
        <v>0</v>
      </c>
      <c r="L860" s="286"/>
      <c r="M860" s="350"/>
    </row>
    <row r="861" spans="1:13">
      <c r="A861" s="284">
        <v>533</v>
      </c>
      <c r="B861" s="285" t="s">
        <v>3853</v>
      </c>
      <c r="C861" s="259" t="s">
        <v>3951</v>
      </c>
      <c r="D861" s="259">
        <v>2006</v>
      </c>
      <c r="E861" s="286"/>
      <c r="F861" s="286"/>
      <c r="G861" s="286"/>
      <c r="H861" s="149"/>
      <c r="I861" s="259"/>
      <c r="J861" s="259">
        <v>12288.14</v>
      </c>
      <c r="K861" s="329">
        <v>0</v>
      </c>
      <c r="L861" s="286"/>
      <c r="M861" s="350"/>
    </row>
    <row r="862" spans="1:13" ht="51">
      <c r="A862" s="284">
        <v>534</v>
      </c>
      <c r="B862" s="285" t="s">
        <v>3853</v>
      </c>
      <c r="C862" s="286" t="s">
        <v>3952</v>
      </c>
      <c r="D862" s="259">
        <v>1995</v>
      </c>
      <c r="E862" s="286"/>
      <c r="F862" s="286"/>
      <c r="G862" s="286"/>
      <c r="H862" s="286">
        <v>71.8</v>
      </c>
      <c r="I862" s="259" t="s">
        <v>3953</v>
      </c>
      <c r="J862" s="259"/>
      <c r="K862" s="291"/>
      <c r="L862" s="286" t="s">
        <v>3954</v>
      </c>
      <c r="M862" s="350" t="s">
        <v>3955</v>
      </c>
    </row>
    <row r="863" spans="1:13" ht="38.25">
      <c r="A863" s="284">
        <v>535</v>
      </c>
      <c r="B863" s="165" t="s">
        <v>3853</v>
      </c>
      <c r="C863" s="294" t="s">
        <v>2421</v>
      </c>
      <c r="D863" s="294"/>
      <c r="E863" s="286"/>
      <c r="F863" s="286"/>
      <c r="G863" s="286"/>
      <c r="H863" s="149"/>
      <c r="I863" s="259" t="s">
        <v>3956</v>
      </c>
      <c r="J863" s="259"/>
      <c r="K863" s="291"/>
      <c r="L863" s="286"/>
      <c r="M863" s="350" t="s">
        <v>2416</v>
      </c>
    </row>
    <row r="864" spans="1:13" ht="38.25">
      <c r="A864" s="284">
        <v>536</v>
      </c>
      <c r="B864" s="165" t="s">
        <v>3853</v>
      </c>
      <c r="C864" s="259" t="s">
        <v>3372</v>
      </c>
      <c r="D864" s="259"/>
      <c r="E864" s="286"/>
      <c r="F864" s="286"/>
      <c r="G864" s="286"/>
      <c r="H864" s="149"/>
      <c r="I864" s="259" t="s">
        <v>3957</v>
      </c>
      <c r="J864" s="259"/>
      <c r="K864" s="291"/>
      <c r="L864" s="286"/>
      <c r="M864" s="350" t="s">
        <v>2416</v>
      </c>
    </row>
    <row r="865" spans="1:13" ht="25.5">
      <c r="A865" s="284">
        <v>537</v>
      </c>
      <c r="B865" s="165" t="s">
        <v>3853</v>
      </c>
      <c r="C865" s="259" t="s">
        <v>2461</v>
      </c>
      <c r="D865" s="259"/>
      <c r="E865" s="286"/>
      <c r="F865" s="286"/>
      <c r="G865" s="286"/>
      <c r="H865" s="149"/>
      <c r="I865" s="259" t="s">
        <v>3958</v>
      </c>
      <c r="J865" s="259"/>
      <c r="K865" s="291"/>
      <c r="L865" s="286"/>
      <c r="M865" s="350" t="s">
        <v>2416</v>
      </c>
    </row>
    <row r="866" spans="1:13" ht="51">
      <c r="A866" s="284">
        <v>538</v>
      </c>
      <c r="B866" s="165" t="s">
        <v>3853</v>
      </c>
      <c r="C866" s="259" t="s">
        <v>3495</v>
      </c>
      <c r="D866" s="259"/>
      <c r="E866" s="286"/>
      <c r="F866" s="286"/>
      <c r="G866" s="286"/>
      <c r="H866" s="149"/>
      <c r="I866" s="259" t="s">
        <v>3959</v>
      </c>
      <c r="J866" s="259"/>
      <c r="K866" s="291"/>
      <c r="L866" s="286"/>
      <c r="M866" s="350" t="s">
        <v>2416</v>
      </c>
    </row>
    <row r="867" spans="1:13" ht="38.25">
      <c r="A867" s="284">
        <v>539</v>
      </c>
      <c r="B867" s="165" t="s">
        <v>3853</v>
      </c>
      <c r="C867" s="259" t="s">
        <v>2813</v>
      </c>
      <c r="D867" s="259"/>
      <c r="E867" s="286"/>
      <c r="F867" s="286"/>
      <c r="G867" s="286"/>
      <c r="H867" s="149"/>
      <c r="I867" s="259" t="s">
        <v>3960</v>
      </c>
      <c r="J867" s="259"/>
      <c r="K867" s="291"/>
      <c r="L867" s="286"/>
      <c r="M867" s="350" t="s">
        <v>2416</v>
      </c>
    </row>
    <row r="868" spans="1:13" ht="63.75">
      <c r="A868" s="284">
        <v>540</v>
      </c>
      <c r="B868" s="165" t="s">
        <v>3853</v>
      </c>
      <c r="C868" s="259" t="s">
        <v>3376</v>
      </c>
      <c r="D868" s="259"/>
      <c r="E868" s="286"/>
      <c r="F868" s="286"/>
      <c r="G868" s="286"/>
      <c r="H868" s="149"/>
      <c r="I868" s="259" t="s">
        <v>3961</v>
      </c>
      <c r="J868" s="259"/>
      <c r="K868" s="291"/>
      <c r="L868" s="286"/>
      <c r="M868" s="350" t="s">
        <v>2416</v>
      </c>
    </row>
    <row r="869" spans="1:13" ht="114.75">
      <c r="A869" s="284">
        <v>541</v>
      </c>
      <c r="B869" s="165" t="s">
        <v>3853</v>
      </c>
      <c r="C869" s="259" t="s">
        <v>2425</v>
      </c>
      <c r="D869" s="259"/>
      <c r="E869" s="286"/>
      <c r="F869" s="286"/>
      <c r="G869" s="286"/>
      <c r="H869" s="149"/>
      <c r="I869" s="259" t="s">
        <v>3962</v>
      </c>
      <c r="J869" s="259"/>
      <c r="K869" s="291"/>
      <c r="L869" s="286"/>
      <c r="M869" s="350" t="s">
        <v>2416</v>
      </c>
    </row>
    <row r="870" spans="1:13" ht="51">
      <c r="A870" s="284">
        <v>542</v>
      </c>
      <c r="B870" s="165" t="s">
        <v>3853</v>
      </c>
      <c r="C870" s="286" t="s">
        <v>3137</v>
      </c>
      <c r="D870" s="259"/>
      <c r="E870" s="286"/>
      <c r="F870" s="286"/>
      <c r="G870" s="286"/>
      <c r="H870" s="286">
        <v>7</v>
      </c>
      <c r="I870" s="259" t="s">
        <v>3963</v>
      </c>
      <c r="J870" s="259"/>
      <c r="K870" s="291"/>
      <c r="L870" s="286"/>
      <c r="M870" s="350" t="s">
        <v>2416</v>
      </c>
    </row>
    <row r="871" spans="1:13" ht="38.25">
      <c r="A871" s="284">
        <v>543</v>
      </c>
      <c r="B871" s="165" t="s">
        <v>3853</v>
      </c>
      <c r="C871" s="286" t="s">
        <v>3964</v>
      </c>
      <c r="D871" s="259"/>
      <c r="E871" s="286"/>
      <c r="F871" s="286"/>
      <c r="G871" s="286"/>
      <c r="H871" s="286">
        <v>440.9</v>
      </c>
      <c r="I871" s="259" t="s">
        <v>3965</v>
      </c>
      <c r="J871" s="259"/>
      <c r="K871" s="291"/>
      <c r="L871" s="286"/>
      <c r="M871" s="350" t="s">
        <v>2416</v>
      </c>
    </row>
    <row r="872" spans="1:13" ht="51">
      <c r="A872" s="284">
        <v>544</v>
      </c>
      <c r="B872" s="165" t="s">
        <v>3853</v>
      </c>
      <c r="C872" s="259" t="s">
        <v>2650</v>
      </c>
      <c r="D872" s="259"/>
      <c r="E872" s="286"/>
      <c r="F872" s="286"/>
      <c r="G872" s="286"/>
      <c r="H872" s="149"/>
      <c r="I872" s="259" t="s">
        <v>3966</v>
      </c>
      <c r="J872" s="259"/>
      <c r="K872" s="291"/>
      <c r="L872" s="286"/>
      <c r="M872" s="350" t="s">
        <v>2416</v>
      </c>
    </row>
    <row r="873" spans="1:13" ht="25.5">
      <c r="A873" s="284">
        <v>545</v>
      </c>
      <c r="B873" s="165" t="s">
        <v>3853</v>
      </c>
      <c r="C873" s="286" t="s">
        <v>3967</v>
      </c>
      <c r="D873" s="259"/>
      <c r="E873" s="286"/>
      <c r="F873" s="286"/>
      <c r="G873" s="286"/>
      <c r="H873" s="286">
        <v>138</v>
      </c>
      <c r="I873" s="259" t="s">
        <v>3968</v>
      </c>
      <c r="J873" s="259"/>
      <c r="K873" s="291"/>
      <c r="L873" s="286"/>
      <c r="M873" s="350" t="s">
        <v>2416</v>
      </c>
    </row>
    <row r="874" spans="1:13" ht="25.5">
      <c r="A874" s="284">
        <v>546</v>
      </c>
      <c r="B874" s="165" t="s">
        <v>3853</v>
      </c>
      <c r="C874" s="286" t="s">
        <v>3969</v>
      </c>
      <c r="D874" s="259"/>
      <c r="E874" s="286"/>
      <c r="F874" s="286"/>
      <c r="G874" s="286"/>
      <c r="H874" s="286">
        <v>163</v>
      </c>
      <c r="I874" s="259" t="s">
        <v>3970</v>
      </c>
      <c r="J874" s="259"/>
      <c r="K874" s="291"/>
      <c r="L874" s="286"/>
      <c r="M874" s="350" t="s">
        <v>2416</v>
      </c>
    </row>
    <row r="875" spans="1:13">
      <c r="A875" s="284">
        <v>547</v>
      </c>
      <c r="B875" s="165" t="s">
        <v>3853</v>
      </c>
      <c r="C875" s="286" t="s">
        <v>3971</v>
      </c>
      <c r="D875" s="259"/>
      <c r="E875" s="286"/>
      <c r="F875" s="286"/>
      <c r="G875" s="286"/>
      <c r="H875" s="286">
        <v>24</v>
      </c>
      <c r="I875" s="259" t="s">
        <v>3972</v>
      </c>
      <c r="J875" s="259"/>
      <c r="K875" s="291"/>
      <c r="L875" s="286"/>
      <c r="M875" s="350" t="s">
        <v>2416</v>
      </c>
    </row>
    <row r="876" spans="1:13" ht="25.5">
      <c r="A876" s="284">
        <v>548</v>
      </c>
      <c r="B876" s="165" t="s">
        <v>3853</v>
      </c>
      <c r="C876" s="286" t="s">
        <v>3973</v>
      </c>
      <c r="D876" s="259"/>
      <c r="E876" s="286"/>
      <c r="F876" s="286"/>
      <c r="G876" s="286"/>
      <c r="H876" s="286">
        <v>7.8</v>
      </c>
      <c r="I876" s="259" t="s">
        <v>3974</v>
      </c>
      <c r="J876" s="259"/>
      <c r="K876" s="291"/>
      <c r="L876" s="286"/>
      <c r="M876" s="350" t="s">
        <v>2416</v>
      </c>
    </row>
    <row r="877" spans="1:13" ht="25.5">
      <c r="A877" s="284">
        <v>549</v>
      </c>
      <c r="B877" s="165" t="s">
        <v>3853</v>
      </c>
      <c r="C877" s="286" t="s">
        <v>3975</v>
      </c>
      <c r="D877" s="259"/>
      <c r="E877" s="286"/>
      <c r="F877" s="286"/>
      <c r="G877" s="286"/>
      <c r="H877" s="286">
        <v>15</v>
      </c>
      <c r="I877" s="259" t="s">
        <v>3976</v>
      </c>
      <c r="J877" s="259"/>
      <c r="K877" s="291"/>
      <c r="L877" s="286"/>
      <c r="M877" s="350" t="s">
        <v>2416</v>
      </c>
    </row>
    <row r="878" spans="1:13" ht="25.5">
      <c r="A878" s="284">
        <v>550</v>
      </c>
      <c r="B878" s="165" t="s">
        <v>3853</v>
      </c>
      <c r="C878" s="286" t="s">
        <v>2452</v>
      </c>
      <c r="D878" s="259"/>
      <c r="E878" s="286"/>
      <c r="F878" s="286"/>
      <c r="G878" s="286"/>
      <c r="H878" s="286">
        <v>20.7</v>
      </c>
      <c r="I878" s="259" t="s">
        <v>3977</v>
      </c>
      <c r="J878" s="259"/>
      <c r="K878" s="291"/>
      <c r="L878" s="286"/>
      <c r="M878" s="350" t="s">
        <v>2416</v>
      </c>
    </row>
    <row r="879" spans="1:13" ht="25.5">
      <c r="A879" s="284">
        <v>551</v>
      </c>
      <c r="B879" s="165" t="s">
        <v>3853</v>
      </c>
      <c r="C879" s="286" t="s">
        <v>2452</v>
      </c>
      <c r="D879" s="259"/>
      <c r="E879" s="286"/>
      <c r="F879" s="286"/>
      <c r="G879" s="286"/>
      <c r="H879" s="286">
        <v>122.7</v>
      </c>
      <c r="I879" s="259" t="s">
        <v>3978</v>
      </c>
      <c r="J879" s="259"/>
      <c r="K879" s="291"/>
      <c r="L879" s="286"/>
      <c r="M879" s="350" t="s">
        <v>2416</v>
      </c>
    </row>
    <row r="880" spans="1:13" ht="25.5">
      <c r="A880" s="284">
        <v>552</v>
      </c>
      <c r="B880" s="165" t="s">
        <v>3853</v>
      </c>
      <c r="C880" s="286" t="s">
        <v>2452</v>
      </c>
      <c r="D880" s="259"/>
      <c r="E880" s="286"/>
      <c r="F880" s="286"/>
      <c r="G880" s="286"/>
      <c r="H880" s="286">
        <v>42.8</v>
      </c>
      <c r="I880" s="259" t="s">
        <v>3979</v>
      </c>
      <c r="J880" s="259"/>
      <c r="K880" s="291"/>
      <c r="L880" s="286"/>
      <c r="M880" s="350" t="s">
        <v>2416</v>
      </c>
    </row>
    <row r="881" spans="1:13" ht="25.5">
      <c r="A881" s="284">
        <v>553</v>
      </c>
      <c r="B881" s="165" t="s">
        <v>3853</v>
      </c>
      <c r="C881" s="286" t="s">
        <v>2753</v>
      </c>
      <c r="D881" s="259"/>
      <c r="E881" s="286"/>
      <c r="F881" s="286"/>
      <c r="G881" s="286"/>
      <c r="H881" s="286">
        <v>21.3</v>
      </c>
      <c r="I881" s="259" t="s">
        <v>3980</v>
      </c>
      <c r="J881" s="259"/>
      <c r="K881" s="291"/>
      <c r="L881" s="286"/>
      <c r="M881" s="350" t="s">
        <v>2416</v>
      </c>
    </row>
    <row r="882" spans="1:13" ht="25.5">
      <c r="A882" s="284">
        <v>554</v>
      </c>
      <c r="B882" s="165" t="s">
        <v>3853</v>
      </c>
      <c r="C882" s="286" t="s">
        <v>2753</v>
      </c>
      <c r="D882" s="259"/>
      <c r="E882" s="286"/>
      <c r="F882" s="286"/>
      <c r="G882" s="286"/>
      <c r="H882" s="286">
        <v>7.8</v>
      </c>
      <c r="I882" s="259" t="s">
        <v>3981</v>
      </c>
      <c r="J882" s="259"/>
      <c r="K882" s="291"/>
      <c r="L882" s="286"/>
      <c r="M882" s="350" t="s">
        <v>2416</v>
      </c>
    </row>
    <row r="883" spans="1:13" ht="25.5">
      <c r="A883" s="284">
        <v>555</v>
      </c>
      <c r="B883" s="309" t="s">
        <v>3853</v>
      </c>
      <c r="C883" s="295" t="s">
        <v>3982</v>
      </c>
      <c r="D883" s="259"/>
      <c r="E883" s="286"/>
      <c r="F883" s="286"/>
      <c r="G883" s="286"/>
      <c r="H883" s="286">
        <v>14</v>
      </c>
      <c r="I883" s="259" t="s">
        <v>3983</v>
      </c>
      <c r="J883" s="259"/>
      <c r="K883" s="291"/>
      <c r="L883" s="286"/>
      <c r="M883" s="350" t="s">
        <v>2416</v>
      </c>
    </row>
    <row r="884" spans="1:13" ht="89.25">
      <c r="A884" s="3982"/>
      <c r="B884" s="130" t="s">
        <v>3853</v>
      </c>
      <c r="C884" s="130" t="s">
        <v>3984</v>
      </c>
      <c r="D884" s="130"/>
      <c r="E884" s="286"/>
      <c r="F884" s="286"/>
      <c r="G884" s="286"/>
      <c r="H884" s="286"/>
      <c r="I884" s="286"/>
      <c r="J884" s="287">
        <v>4421709.0999999996</v>
      </c>
      <c r="K884" s="287">
        <v>4421709.0999999996</v>
      </c>
      <c r="L884" s="286"/>
      <c r="M884" s="130" t="s">
        <v>3985</v>
      </c>
    </row>
    <row r="885" spans="1:13" ht="38.25">
      <c r="A885" s="3983"/>
      <c r="B885" s="130"/>
      <c r="C885" s="120" t="s">
        <v>3986</v>
      </c>
      <c r="D885" s="120"/>
      <c r="E885" s="286"/>
      <c r="F885" s="286"/>
      <c r="G885" s="286"/>
      <c r="H885" s="286"/>
      <c r="I885" s="259">
        <v>12</v>
      </c>
      <c r="J885" s="260"/>
      <c r="K885" s="286"/>
      <c r="L885" s="286"/>
      <c r="M885" s="130"/>
    </row>
    <row r="886" spans="1:13" ht="38.25">
      <c r="A886" s="3983"/>
      <c r="B886" s="130"/>
      <c r="C886" s="120" t="s">
        <v>3987</v>
      </c>
      <c r="D886" s="120"/>
      <c r="E886" s="286"/>
      <c r="F886" s="286"/>
      <c r="G886" s="286"/>
      <c r="H886" s="286"/>
      <c r="I886" s="259">
        <v>6</v>
      </c>
      <c r="J886" s="260"/>
      <c r="K886" s="286"/>
      <c r="L886" s="286"/>
      <c r="M886" s="130"/>
    </row>
    <row r="887" spans="1:13" ht="25.5">
      <c r="A887" s="3983"/>
      <c r="B887" s="130"/>
      <c r="C887" s="120" t="s">
        <v>3988</v>
      </c>
      <c r="D887" s="120"/>
      <c r="E887" s="286"/>
      <c r="F887" s="286"/>
      <c r="G887" s="286"/>
      <c r="H887" s="286"/>
      <c r="I887" s="259">
        <v>6</v>
      </c>
      <c r="J887" s="260"/>
      <c r="K887" s="286"/>
      <c r="L887" s="286"/>
      <c r="M887" s="130"/>
    </row>
    <row r="888" spans="1:13" ht="89.25">
      <c r="A888" s="3983"/>
      <c r="B888" s="130"/>
      <c r="C888" s="120" t="s">
        <v>3989</v>
      </c>
      <c r="D888" s="120"/>
      <c r="E888" s="286"/>
      <c r="F888" s="286"/>
      <c r="G888" s="286"/>
      <c r="H888" s="286"/>
      <c r="I888" s="259">
        <v>8</v>
      </c>
      <c r="J888" s="260"/>
      <c r="K888" s="259"/>
      <c r="L888" s="286"/>
      <c r="M888" s="130"/>
    </row>
    <row r="889" spans="1:13" ht="89.25">
      <c r="A889" s="3983"/>
      <c r="B889" s="130"/>
      <c r="C889" s="120" t="s">
        <v>3990</v>
      </c>
      <c r="D889" s="120"/>
      <c r="E889" s="286"/>
      <c r="F889" s="286"/>
      <c r="G889" s="286"/>
      <c r="H889" s="286"/>
      <c r="I889" s="259">
        <v>10</v>
      </c>
      <c r="J889" s="260"/>
      <c r="K889" s="259"/>
      <c r="L889" s="286"/>
      <c r="M889" s="130"/>
    </row>
    <row r="890" spans="1:13" ht="89.25">
      <c r="A890" s="3983"/>
      <c r="B890" s="130"/>
      <c r="C890" s="120" t="s">
        <v>3991</v>
      </c>
      <c r="D890" s="120"/>
      <c r="E890" s="286"/>
      <c r="F890" s="286"/>
      <c r="G890" s="286"/>
      <c r="H890" s="286"/>
      <c r="I890" s="259">
        <v>1</v>
      </c>
      <c r="J890" s="260"/>
      <c r="K890" s="259"/>
      <c r="L890" s="286"/>
      <c r="M890" s="130"/>
    </row>
    <row r="891" spans="1:13">
      <c r="A891" s="3984"/>
      <c r="B891" s="130"/>
      <c r="C891" s="286"/>
      <c r="D891" s="142"/>
      <c r="E891" s="286"/>
      <c r="F891" s="286"/>
      <c r="G891" s="286"/>
      <c r="H891" s="286"/>
      <c r="I891" s="259"/>
      <c r="J891" s="259"/>
      <c r="K891" s="291"/>
      <c r="L891" s="286"/>
      <c r="M891" s="350"/>
    </row>
    <row r="892" spans="1:13">
      <c r="A892" s="284"/>
      <c r="B892" s="4110" t="s">
        <v>3992</v>
      </c>
      <c r="C892" s="4111"/>
      <c r="D892" s="142"/>
      <c r="E892" s="286"/>
      <c r="F892" s="286"/>
      <c r="G892" s="286"/>
      <c r="H892" s="286"/>
      <c r="I892" s="259"/>
      <c r="J892" s="259"/>
      <c r="K892" s="291"/>
      <c r="L892" s="286"/>
      <c r="M892" s="350"/>
    </row>
    <row r="893" spans="1:13" ht="25.5">
      <c r="A893" s="284">
        <v>556</v>
      </c>
      <c r="B893" s="286" t="s">
        <v>3993</v>
      </c>
      <c r="C893" s="286" t="s">
        <v>3994</v>
      </c>
      <c r="D893" s="165">
        <v>1981</v>
      </c>
      <c r="E893" s="286"/>
      <c r="F893" s="286"/>
      <c r="G893" s="286"/>
      <c r="H893" s="286">
        <v>349</v>
      </c>
      <c r="I893" s="259" t="s">
        <v>3995</v>
      </c>
      <c r="J893" s="286">
        <v>920197.63</v>
      </c>
      <c r="K893" s="288">
        <v>433044.73</v>
      </c>
      <c r="L893" s="286" t="s">
        <v>3996</v>
      </c>
      <c r="M893" s="350" t="s">
        <v>3997</v>
      </c>
    </row>
    <row r="894" spans="1:13" ht="38.25">
      <c r="A894" s="284">
        <v>557</v>
      </c>
      <c r="B894" s="286" t="s">
        <v>3993</v>
      </c>
      <c r="C894" s="331" t="s">
        <v>3998</v>
      </c>
      <c r="D894" s="182">
        <v>1964</v>
      </c>
      <c r="E894" s="286"/>
      <c r="F894" s="286"/>
      <c r="G894" s="286"/>
      <c r="H894" s="286">
        <v>50.2</v>
      </c>
      <c r="I894" s="197" t="s">
        <v>3999</v>
      </c>
      <c r="J894" s="286">
        <v>44362.2</v>
      </c>
      <c r="K894" s="288">
        <v>20074.18</v>
      </c>
      <c r="L894" s="331" t="s">
        <v>4000</v>
      </c>
      <c r="M894" s="386" t="s">
        <v>4001</v>
      </c>
    </row>
    <row r="895" spans="1:13" ht="25.5">
      <c r="A895" s="284">
        <v>558</v>
      </c>
      <c r="B895" s="286" t="s">
        <v>3993</v>
      </c>
      <c r="C895" s="255" t="s">
        <v>4002</v>
      </c>
      <c r="D895" s="142">
        <v>1998</v>
      </c>
      <c r="E895" s="286"/>
      <c r="F895" s="286"/>
      <c r="G895" s="286"/>
      <c r="H895" s="149"/>
      <c r="I895" s="259"/>
      <c r="J895" s="286">
        <v>10171.94</v>
      </c>
      <c r="K895" s="304">
        <v>0</v>
      </c>
      <c r="L895" s="286"/>
      <c r="M895" s="350"/>
    </row>
    <row r="896" spans="1:13" ht="76.5">
      <c r="A896" s="284">
        <v>559</v>
      </c>
      <c r="B896" s="286" t="s">
        <v>3993</v>
      </c>
      <c r="C896" s="259" t="s">
        <v>4003</v>
      </c>
      <c r="D896" s="142">
        <v>1981</v>
      </c>
      <c r="E896" s="286"/>
      <c r="F896" s="286"/>
      <c r="G896" s="286"/>
      <c r="H896" s="149"/>
      <c r="I896" s="259" t="s">
        <v>4004</v>
      </c>
      <c r="J896" s="288">
        <v>248335.35999999999</v>
      </c>
      <c r="K896" s="287">
        <v>0</v>
      </c>
      <c r="L896" s="332"/>
      <c r="M896" s="350" t="s">
        <v>2416</v>
      </c>
    </row>
    <row r="897" spans="1:13" ht="39">
      <c r="A897" s="284">
        <v>560</v>
      </c>
      <c r="B897" s="165" t="s">
        <v>3993</v>
      </c>
      <c r="C897" s="255" t="s">
        <v>4005</v>
      </c>
      <c r="D897" s="259">
        <v>1979</v>
      </c>
      <c r="E897" s="286"/>
      <c r="F897" s="286"/>
      <c r="G897" s="286"/>
      <c r="H897" s="149"/>
      <c r="J897" s="286">
        <v>695782.46</v>
      </c>
      <c r="K897" s="287">
        <v>0</v>
      </c>
      <c r="L897" s="332"/>
      <c r="M897" s="350"/>
    </row>
    <row r="898" spans="1:13" ht="38.25">
      <c r="A898" s="284">
        <v>561</v>
      </c>
      <c r="B898" s="165" t="s">
        <v>3993</v>
      </c>
      <c r="C898" s="259" t="s">
        <v>4006</v>
      </c>
      <c r="D898" s="259">
        <v>2002</v>
      </c>
      <c r="E898" s="286"/>
      <c r="F898" s="286"/>
      <c r="G898" s="286"/>
      <c r="H898" s="149"/>
      <c r="I898" s="259"/>
      <c r="J898" s="304">
        <v>25000</v>
      </c>
      <c r="K898" s="287">
        <v>0</v>
      </c>
      <c r="L898" s="332"/>
      <c r="M898" s="350"/>
    </row>
    <row r="899" spans="1:13" ht="25.5">
      <c r="A899" s="284">
        <v>562</v>
      </c>
      <c r="B899" s="165" t="s">
        <v>3993</v>
      </c>
      <c r="C899" s="259" t="s">
        <v>4007</v>
      </c>
      <c r="D899" s="259">
        <v>1999</v>
      </c>
      <c r="E899" s="286"/>
      <c r="F899" s="286"/>
      <c r="G899" s="286"/>
      <c r="H899" s="149"/>
      <c r="I899" s="259"/>
      <c r="J899" s="304">
        <v>12000</v>
      </c>
      <c r="K899" s="287">
        <v>0</v>
      </c>
      <c r="L899" s="332"/>
      <c r="M899" s="350"/>
    </row>
    <row r="900" spans="1:13" ht="63.75">
      <c r="A900" s="284">
        <v>563</v>
      </c>
      <c r="B900" s="165" t="s">
        <v>3993</v>
      </c>
      <c r="C900" s="259" t="s">
        <v>4008</v>
      </c>
      <c r="D900" s="259">
        <v>2000</v>
      </c>
      <c r="E900" s="286"/>
      <c r="F900" s="286"/>
      <c r="G900" s="286"/>
      <c r="H900" s="149"/>
      <c r="I900" s="259"/>
      <c r="J900" s="288">
        <v>3101740.55</v>
      </c>
      <c r="K900" s="287">
        <v>0</v>
      </c>
      <c r="L900" s="332"/>
      <c r="M900" s="350"/>
    </row>
    <row r="901" spans="1:13" ht="25.5">
      <c r="A901" s="284">
        <v>564</v>
      </c>
      <c r="B901" s="165" t="s">
        <v>3993</v>
      </c>
      <c r="C901" s="259" t="s">
        <v>4009</v>
      </c>
      <c r="D901" s="259">
        <v>2002</v>
      </c>
      <c r="E901" s="286"/>
      <c r="F901" s="286"/>
      <c r="G901" s="286"/>
      <c r="H901" s="149"/>
      <c r="I901" s="259"/>
      <c r="J901" s="288">
        <v>49783.33</v>
      </c>
      <c r="K901" s="287">
        <v>0</v>
      </c>
      <c r="L901" s="332"/>
      <c r="M901" s="350"/>
    </row>
    <row r="902" spans="1:13" ht="51">
      <c r="A902" s="284">
        <v>565</v>
      </c>
      <c r="B902" s="165" t="s">
        <v>3993</v>
      </c>
      <c r="C902" s="331" t="s">
        <v>3037</v>
      </c>
      <c r="D902" s="197"/>
      <c r="E902" s="286"/>
      <c r="F902" s="286"/>
      <c r="G902" s="286"/>
      <c r="H902" s="286">
        <v>28.4</v>
      </c>
      <c r="I902" s="197" t="s">
        <v>4010</v>
      </c>
      <c r="J902" s="286">
        <v>74881.41</v>
      </c>
      <c r="K902" s="333">
        <v>35353.74</v>
      </c>
      <c r="L902" s="332"/>
      <c r="M902" s="386" t="s">
        <v>4011</v>
      </c>
    </row>
    <row r="903" spans="1:13" ht="51">
      <c r="A903" s="284">
        <v>566</v>
      </c>
      <c r="B903" s="165" t="s">
        <v>3993</v>
      </c>
      <c r="C903" s="259" t="s">
        <v>4012</v>
      </c>
      <c r="D903" s="259"/>
      <c r="E903" s="286"/>
      <c r="F903" s="286"/>
      <c r="G903" s="286"/>
      <c r="H903" s="149"/>
      <c r="I903" s="259"/>
      <c r="J903" s="288">
        <v>20338.98</v>
      </c>
      <c r="K903" s="287">
        <v>0</v>
      </c>
      <c r="L903" s="332"/>
      <c r="M903" s="350"/>
    </row>
    <row r="904" spans="1:13" ht="38.25">
      <c r="A904" s="284">
        <v>567</v>
      </c>
      <c r="B904" s="165" t="s">
        <v>3993</v>
      </c>
      <c r="C904" s="259" t="s">
        <v>2419</v>
      </c>
      <c r="D904" s="259"/>
      <c r="E904" s="286"/>
      <c r="F904" s="286"/>
      <c r="G904" s="286"/>
      <c r="H904" s="149"/>
      <c r="I904" s="259" t="s">
        <v>4013</v>
      </c>
      <c r="J904" s="259"/>
      <c r="K904" s="291"/>
      <c r="L904" s="286"/>
      <c r="M904" s="350" t="s">
        <v>2416</v>
      </c>
    </row>
    <row r="905" spans="1:13" ht="51">
      <c r="A905" s="284">
        <v>568</v>
      </c>
      <c r="B905" s="165" t="s">
        <v>3993</v>
      </c>
      <c r="C905" s="259" t="s">
        <v>2461</v>
      </c>
      <c r="D905" s="259"/>
      <c r="E905" s="286"/>
      <c r="F905" s="286"/>
      <c r="G905" s="286"/>
      <c r="H905" s="149"/>
      <c r="I905" s="259" t="s">
        <v>4014</v>
      </c>
      <c r="J905" s="259"/>
      <c r="K905" s="291"/>
      <c r="L905" s="286"/>
      <c r="M905" s="350" t="s">
        <v>2416</v>
      </c>
    </row>
    <row r="906" spans="1:13" ht="25.5">
      <c r="A906" s="284">
        <v>569</v>
      </c>
      <c r="B906" s="165" t="s">
        <v>3993</v>
      </c>
      <c r="C906" s="259" t="s">
        <v>2421</v>
      </c>
      <c r="D906" s="259"/>
      <c r="E906" s="286"/>
      <c r="F906" s="286"/>
      <c r="G906" s="286"/>
      <c r="H906" s="149"/>
      <c r="I906" s="259" t="s">
        <v>4015</v>
      </c>
      <c r="J906" s="259"/>
      <c r="K906" s="291"/>
      <c r="L906" s="286"/>
      <c r="M906" s="350" t="s">
        <v>2416</v>
      </c>
    </row>
    <row r="907" spans="1:13" ht="25.5">
      <c r="A907" s="284">
        <v>570</v>
      </c>
      <c r="B907" s="165" t="s">
        <v>3993</v>
      </c>
      <c r="C907" s="259" t="s">
        <v>4016</v>
      </c>
      <c r="D907" s="259"/>
      <c r="E907" s="286"/>
      <c r="F907" s="286"/>
      <c r="G907" s="286"/>
      <c r="H907" s="149"/>
      <c r="I907" s="259" t="s">
        <v>4017</v>
      </c>
      <c r="J907" s="259"/>
      <c r="K907" s="291"/>
      <c r="L907" s="286"/>
      <c r="M907" s="350" t="s">
        <v>2416</v>
      </c>
    </row>
    <row r="908" spans="1:13" ht="25.5">
      <c r="A908" s="284">
        <v>571</v>
      </c>
      <c r="B908" s="165" t="s">
        <v>3993</v>
      </c>
      <c r="C908" s="259" t="s">
        <v>4018</v>
      </c>
      <c r="D908" s="259"/>
      <c r="E908" s="286"/>
      <c r="F908" s="286"/>
      <c r="G908" s="286"/>
      <c r="H908" s="149"/>
      <c r="I908" s="259" t="s">
        <v>4019</v>
      </c>
      <c r="J908" s="259"/>
      <c r="K908" s="291"/>
      <c r="L908" s="286"/>
      <c r="M908" s="350" t="s">
        <v>2416</v>
      </c>
    </row>
    <row r="909" spans="1:13" ht="51">
      <c r="A909" s="284">
        <v>572</v>
      </c>
      <c r="B909" s="165" t="s">
        <v>3993</v>
      </c>
      <c r="C909" s="259" t="s">
        <v>4020</v>
      </c>
      <c r="D909" s="259"/>
      <c r="E909" s="286"/>
      <c r="F909" s="286"/>
      <c r="G909" s="286"/>
      <c r="H909" s="149"/>
      <c r="I909" s="259" t="s">
        <v>4021</v>
      </c>
      <c r="J909" s="259"/>
      <c r="K909" s="291"/>
      <c r="L909" s="286"/>
      <c r="M909" s="350" t="s">
        <v>2416</v>
      </c>
    </row>
    <row r="910" spans="1:13" ht="25.5">
      <c r="A910" s="284">
        <v>573</v>
      </c>
      <c r="B910" s="165" t="s">
        <v>3993</v>
      </c>
      <c r="C910" s="259" t="s">
        <v>2650</v>
      </c>
      <c r="D910" s="259"/>
      <c r="E910" s="286"/>
      <c r="F910" s="286"/>
      <c r="G910" s="286"/>
      <c r="H910" s="149"/>
      <c r="I910" s="259" t="s">
        <v>2798</v>
      </c>
      <c r="J910" s="259"/>
      <c r="K910" s="291"/>
      <c r="L910" s="286"/>
      <c r="M910" s="350" t="s">
        <v>2416</v>
      </c>
    </row>
    <row r="911" spans="1:13" ht="38.25">
      <c r="A911" s="284">
        <v>574</v>
      </c>
      <c r="B911" s="165" t="s">
        <v>4022</v>
      </c>
      <c r="C911" s="286" t="s">
        <v>4023</v>
      </c>
      <c r="D911" s="286">
        <v>1992</v>
      </c>
      <c r="E911" s="286"/>
      <c r="F911" s="286"/>
      <c r="G911" s="286"/>
      <c r="H911" s="149"/>
      <c r="I911" s="259" t="s">
        <v>4024</v>
      </c>
      <c r="J911" s="286">
        <v>6275449.3399999999</v>
      </c>
      <c r="K911" s="288">
        <v>4160483.06</v>
      </c>
      <c r="L911" s="286" t="s">
        <v>4025</v>
      </c>
      <c r="M911" s="350" t="s">
        <v>4026</v>
      </c>
    </row>
    <row r="912" spans="1:13" ht="63.75">
      <c r="A912" s="284">
        <v>575</v>
      </c>
      <c r="B912" s="165" t="s">
        <v>4022</v>
      </c>
      <c r="C912" s="259" t="s">
        <v>4027</v>
      </c>
      <c r="D912" s="259">
        <v>1998</v>
      </c>
      <c r="E912" s="286"/>
      <c r="F912" s="286"/>
      <c r="G912" s="286"/>
      <c r="H912" s="149"/>
      <c r="I912" s="259" t="s">
        <v>4028</v>
      </c>
      <c r="J912" s="287">
        <v>2644844</v>
      </c>
      <c r="K912" s="304">
        <v>0</v>
      </c>
      <c r="L912" s="286"/>
      <c r="M912" s="350" t="s">
        <v>2416</v>
      </c>
    </row>
    <row r="913" spans="1:13" ht="51">
      <c r="A913" s="284">
        <v>576</v>
      </c>
      <c r="B913" s="165" t="s">
        <v>4022</v>
      </c>
      <c r="C913" s="259" t="s">
        <v>4029</v>
      </c>
      <c r="D913" s="259">
        <v>1998</v>
      </c>
      <c r="E913" s="286"/>
      <c r="F913" s="286"/>
      <c r="G913" s="286"/>
      <c r="H913" s="149"/>
      <c r="I913" s="259" t="s">
        <v>4030</v>
      </c>
      <c r="J913" s="286">
        <v>849413</v>
      </c>
      <c r="K913" s="288">
        <v>414313.5</v>
      </c>
      <c r="L913" s="286"/>
      <c r="M913" s="350" t="s">
        <v>2416</v>
      </c>
    </row>
    <row r="914" spans="1:13" ht="51">
      <c r="A914" s="284">
        <v>577</v>
      </c>
      <c r="B914" s="165" t="s">
        <v>4022</v>
      </c>
      <c r="C914" s="286" t="s">
        <v>4031</v>
      </c>
      <c r="D914" s="259">
        <v>1992</v>
      </c>
      <c r="E914" s="286"/>
      <c r="F914" s="286"/>
      <c r="G914" s="286"/>
      <c r="H914" s="286">
        <v>81.900000000000006</v>
      </c>
      <c r="I914" s="259" t="s">
        <v>4032</v>
      </c>
      <c r="J914" s="286">
        <v>462999.66</v>
      </c>
      <c r="K914" s="288">
        <v>307994.31</v>
      </c>
      <c r="L914" s="286" t="s">
        <v>4033</v>
      </c>
      <c r="M914" s="350" t="s">
        <v>4034</v>
      </c>
    </row>
    <row r="915" spans="1:13" ht="51">
      <c r="A915" s="284">
        <v>578</v>
      </c>
      <c r="B915" s="165" t="s">
        <v>4022</v>
      </c>
      <c r="C915" s="286" t="s">
        <v>4035</v>
      </c>
      <c r="D915" s="259"/>
      <c r="E915" s="286"/>
      <c r="F915" s="286"/>
      <c r="G915" s="286"/>
      <c r="H915" s="286">
        <v>12.7</v>
      </c>
      <c r="I915" s="259" t="s">
        <v>4036</v>
      </c>
      <c r="J915" s="259"/>
      <c r="K915" s="291"/>
      <c r="L915" s="286" t="s">
        <v>4037</v>
      </c>
      <c r="M915" s="350" t="s">
        <v>4038</v>
      </c>
    </row>
    <row r="916" spans="1:13" ht="51">
      <c r="A916" s="284">
        <v>579</v>
      </c>
      <c r="B916" s="165" t="s">
        <v>4022</v>
      </c>
      <c r="C916" s="259" t="s">
        <v>2421</v>
      </c>
      <c r="D916" s="259"/>
      <c r="E916" s="286"/>
      <c r="F916" s="286"/>
      <c r="G916" s="286"/>
      <c r="H916" s="149"/>
      <c r="I916" s="259" t="s">
        <v>4039</v>
      </c>
      <c r="J916" s="259"/>
      <c r="K916" s="291"/>
      <c r="L916" s="286"/>
      <c r="M916" s="350" t="s">
        <v>2416</v>
      </c>
    </row>
    <row r="917" spans="1:13" ht="51">
      <c r="A917" s="284">
        <v>580</v>
      </c>
      <c r="B917" s="165" t="s">
        <v>4022</v>
      </c>
      <c r="C917" s="259" t="s">
        <v>3372</v>
      </c>
      <c r="D917" s="259"/>
      <c r="E917" s="286"/>
      <c r="F917" s="286"/>
      <c r="G917" s="286"/>
      <c r="H917" s="149"/>
      <c r="I917" s="259" t="s">
        <v>4040</v>
      </c>
      <c r="J917" s="259"/>
      <c r="K917" s="291"/>
      <c r="L917" s="286"/>
      <c r="M917" s="350" t="s">
        <v>2416</v>
      </c>
    </row>
    <row r="918" spans="1:13" ht="51">
      <c r="A918" s="284">
        <v>581</v>
      </c>
      <c r="B918" s="165" t="s">
        <v>4022</v>
      </c>
      <c r="C918" s="259" t="s">
        <v>3546</v>
      </c>
      <c r="D918" s="259"/>
      <c r="E918" s="286"/>
      <c r="F918" s="286"/>
      <c r="G918" s="286"/>
      <c r="H918" s="149"/>
      <c r="I918" s="259" t="s">
        <v>4041</v>
      </c>
      <c r="J918" s="259"/>
      <c r="K918" s="291"/>
      <c r="L918" s="286"/>
      <c r="M918" s="350" t="s">
        <v>2416</v>
      </c>
    </row>
    <row r="919" spans="1:13" ht="51">
      <c r="A919" s="284">
        <v>582</v>
      </c>
      <c r="B919" s="165" t="s">
        <v>4022</v>
      </c>
      <c r="C919" s="259" t="s">
        <v>2425</v>
      </c>
      <c r="D919" s="259"/>
      <c r="E919" s="286"/>
      <c r="F919" s="286"/>
      <c r="G919" s="286"/>
      <c r="H919" s="149"/>
      <c r="I919" s="259" t="s">
        <v>4042</v>
      </c>
      <c r="J919" s="259"/>
      <c r="K919" s="291"/>
      <c r="L919" s="286"/>
      <c r="M919" s="350" t="s">
        <v>2416</v>
      </c>
    </row>
    <row r="920" spans="1:13" ht="25.5">
      <c r="A920" s="284">
        <v>583</v>
      </c>
      <c r="B920" s="309"/>
      <c r="C920" s="292" t="s">
        <v>4043</v>
      </c>
      <c r="D920" s="259"/>
      <c r="E920" s="286"/>
      <c r="F920" s="286"/>
      <c r="G920" s="286"/>
      <c r="H920" s="149"/>
      <c r="I920" s="259" t="s">
        <v>4044</v>
      </c>
      <c r="J920" s="259"/>
      <c r="K920" s="291"/>
      <c r="L920" s="286"/>
      <c r="M920" s="350" t="s">
        <v>2416</v>
      </c>
    </row>
    <row r="921" spans="1:13" ht="51">
      <c r="A921" s="284">
        <v>584</v>
      </c>
      <c r="B921" s="286" t="s">
        <v>4045</v>
      </c>
      <c r="C921" s="286" t="s">
        <v>3725</v>
      </c>
      <c r="D921" s="259"/>
      <c r="E921" s="286"/>
      <c r="F921" s="286"/>
      <c r="G921" s="286"/>
      <c r="H921" s="286">
        <v>37.799999999999997</v>
      </c>
      <c r="I921" s="259" t="s">
        <v>4046</v>
      </c>
      <c r="J921" s="259"/>
      <c r="K921" s="291"/>
      <c r="L921" s="286" t="s">
        <v>4047</v>
      </c>
      <c r="M921" s="350" t="s">
        <v>4048</v>
      </c>
    </row>
    <row r="922" spans="1:13" ht="51">
      <c r="A922" s="284">
        <v>585</v>
      </c>
      <c r="B922" s="286" t="s">
        <v>4049</v>
      </c>
      <c r="C922" s="286" t="s">
        <v>3725</v>
      </c>
      <c r="D922" s="259"/>
      <c r="E922" s="286"/>
      <c r="F922" s="286"/>
      <c r="G922" s="286"/>
      <c r="H922" s="286">
        <v>35.299999999999997</v>
      </c>
      <c r="I922" s="259" t="s">
        <v>4050</v>
      </c>
      <c r="J922" s="259"/>
      <c r="K922" s="291"/>
      <c r="L922" s="286" t="s">
        <v>4051</v>
      </c>
      <c r="M922" s="350" t="s">
        <v>4052</v>
      </c>
    </row>
    <row r="923" spans="1:13" ht="51">
      <c r="A923" s="284">
        <v>586</v>
      </c>
      <c r="B923" s="286" t="s">
        <v>4053</v>
      </c>
      <c r="C923" s="286" t="s">
        <v>3725</v>
      </c>
      <c r="D923" s="259"/>
      <c r="E923" s="286"/>
      <c r="F923" s="286"/>
      <c r="G923" s="286"/>
      <c r="H923" s="286">
        <v>36.6</v>
      </c>
      <c r="I923" s="259" t="s">
        <v>4054</v>
      </c>
      <c r="J923" s="259"/>
      <c r="K923" s="291"/>
      <c r="L923" s="286" t="s">
        <v>4055</v>
      </c>
      <c r="M923" s="350" t="s">
        <v>4056</v>
      </c>
    </row>
    <row r="924" spans="1:13" ht="51">
      <c r="A924" s="284">
        <v>588</v>
      </c>
      <c r="B924" s="286" t="s">
        <v>4057</v>
      </c>
      <c r="C924" s="286" t="s">
        <v>3037</v>
      </c>
      <c r="D924" s="259"/>
      <c r="E924" s="286"/>
      <c r="F924" s="286"/>
      <c r="G924" s="286"/>
      <c r="H924" s="286">
        <v>18.8</v>
      </c>
      <c r="I924" s="259" t="s">
        <v>4058</v>
      </c>
      <c r="J924" s="259"/>
      <c r="K924" s="291"/>
      <c r="L924" s="286"/>
      <c r="M924" s="350"/>
    </row>
    <row r="925" spans="1:13" ht="51">
      <c r="A925" s="284">
        <v>589</v>
      </c>
      <c r="B925" s="286" t="s">
        <v>4059</v>
      </c>
      <c r="C925" s="286" t="s">
        <v>4060</v>
      </c>
      <c r="D925" s="259"/>
      <c r="E925" s="286"/>
      <c r="F925" s="286"/>
      <c r="G925" s="286"/>
      <c r="H925" s="286">
        <v>15.7</v>
      </c>
      <c r="I925" s="259" t="s">
        <v>4061</v>
      </c>
      <c r="J925" s="259"/>
      <c r="K925" s="291"/>
      <c r="L925" s="286"/>
      <c r="M925" s="350"/>
    </row>
    <row r="926" spans="1:13" ht="51">
      <c r="A926" s="284">
        <v>590</v>
      </c>
      <c r="B926" s="286" t="s">
        <v>4057</v>
      </c>
      <c r="C926" s="286" t="s">
        <v>4062</v>
      </c>
      <c r="D926" s="259"/>
      <c r="E926" s="286"/>
      <c r="F926" s="286"/>
      <c r="G926" s="286"/>
      <c r="H926" s="286">
        <v>4.3</v>
      </c>
      <c r="I926" s="259" t="s">
        <v>4063</v>
      </c>
      <c r="J926" s="259"/>
      <c r="K926" s="291"/>
      <c r="L926" s="286"/>
      <c r="M926" s="350"/>
    </row>
    <row r="927" spans="1:13" ht="38.25">
      <c r="A927" s="284">
        <v>591</v>
      </c>
      <c r="B927" s="165" t="s">
        <v>4057</v>
      </c>
      <c r="C927" s="259" t="s">
        <v>4064</v>
      </c>
      <c r="D927" s="259"/>
      <c r="E927" s="286"/>
      <c r="F927" s="286"/>
      <c r="G927" s="286"/>
      <c r="H927" s="149"/>
      <c r="I927" s="259" t="s">
        <v>4065</v>
      </c>
      <c r="J927" s="259"/>
      <c r="K927" s="291"/>
      <c r="L927" s="286"/>
      <c r="M927" s="350" t="s">
        <v>2416</v>
      </c>
    </row>
    <row r="928" spans="1:13" ht="38.25">
      <c r="A928" s="284">
        <v>592</v>
      </c>
      <c r="B928" s="165" t="s">
        <v>4057</v>
      </c>
      <c r="C928" s="259" t="s">
        <v>4064</v>
      </c>
      <c r="D928" s="259"/>
      <c r="E928" s="286"/>
      <c r="F928" s="286"/>
      <c r="G928" s="286"/>
      <c r="H928" s="149"/>
      <c r="I928" s="259" t="s">
        <v>4066</v>
      </c>
      <c r="J928" s="259"/>
      <c r="K928" s="291"/>
      <c r="L928" s="286"/>
      <c r="M928" s="350" t="s">
        <v>2416</v>
      </c>
    </row>
    <row r="929" spans="1:13" ht="38.25">
      <c r="A929" s="284">
        <v>593</v>
      </c>
      <c r="B929" s="165" t="s">
        <v>4057</v>
      </c>
      <c r="C929" s="259" t="s">
        <v>4064</v>
      </c>
      <c r="D929" s="259"/>
      <c r="E929" s="286"/>
      <c r="F929" s="286"/>
      <c r="G929" s="286"/>
      <c r="H929" s="149"/>
      <c r="I929" s="259" t="s">
        <v>4067</v>
      </c>
      <c r="J929" s="259"/>
      <c r="K929" s="291"/>
      <c r="L929" s="286"/>
      <c r="M929" s="350" t="s">
        <v>2416</v>
      </c>
    </row>
    <row r="930" spans="1:13" ht="38.25">
      <c r="A930" s="284">
        <v>594</v>
      </c>
      <c r="B930" s="165" t="s">
        <v>4057</v>
      </c>
      <c r="C930" s="259" t="s">
        <v>4068</v>
      </c>
      <c r="D930" s="259"/>
      <c r="E930" s="286"/>
      <c r="F930" s="286"/>
      <c r="G930" s="286"/>
      <c r="H930" s="149"/>
      <c r="I930" s="259" t="s">
        <v>4069</v>
      </c>
      <c r="J930" s="259"/>
      <c r="K930" s="291"/>
      <c r="L930" s="286"/>
      <c r="M930" s="350" t="s">
        <v>2416</v>
      </c>
    </row>
    <row r="931" spans="1:13" ht="38.25">
      <c r="A931" s="284">
        <v>595</v>
      </c>
      <c r="B931" s="165" t="s">
        <v>4057</v>
      </c>
      <c r="C931" s="259" t="s">
        <v>2419</v>
      </c>
      <c r="D931" s="259"/>
      <c r="E931" s="286"/>
      <c r="F931" s="286"/>
      <c r="G931" s="286"/>
      <c r="H931" s="149"/>
      <c r="I931" s="259" t="s">
        <v>4070</v>
      </c>
      <c r="J931" s="259"/>
      <c r="K931" s="291"/>
      <c r="L931" s="286"/>
      <c r="M931" s="350" t="s">
        <v>2416</v>
      </c>
    </row>
    <row r="932" spans="1:13" ht="38.25">
      <c r="A932" s="284">
        <v>596</v>
      </c>
      <c r="B932" s="165" t="s">
        <v>4057</v>
      </c>
      <c r="C932" s="259" t="s">
        <v>2461</v>
      </c>
      <c r="D932" s="259"/>
      <c r="E932" s="286"/>
      <c r="F932" s="286"/>
      <c r="G932" s="286"/>
      <c r="H932" s="149"/>
      <c r="I932" s="259" t="s">
        <v>4071</v>
      </c>
      <c r="J932" s="259"/>
      <c r="K932" s="291"/>
      <c r="L932" s="286"/>
      <c r="M932" s="350" t="s">
        <v>2416</v>
      </c>
    </row>
    <row r="933" spans="1:13" ht="38.25">
      <c r="A933" s="284">
        <v>597</v>
      </c>
      <c r="B933" s="165" t="s">
        <v>4057</v>
      </c>
      <c r="C933" s="259" t="s">
        <v>2421</v>
      </c>
      <c r="D933" s="259"/>
      <c r="E933" s="286"/>
      <c r="F933" s="286"/>
      <c r="G933" s="286"/>
      <c r="H933" s="149"/>
      <c r="I933" s="259" t="s">
        <v>4072</v>
      </c>
      <c r="J933" s="259"/>
      <c r="K933" s="291"/>
      <c r="L933" s="286"/>
      <c r="M933" s="350" t="s">
        <v>2416</v>
      </c>
    </row>
    <row r="934" spans="1:13" ht="56.25" customHeight="1">
      <c r="A934" s="284">
        <v>598</v>
      </c>
      <c r="B934" s="165" t="s">
        <v>4073</v>
      </c>
      <c r="C934" s="286" t="s">
        <v>4074</v>
      </c>
      <c r="D934" s="286"/>
      <c r="E934" s="290">
        <v>151</v>
      </c>
      <c r="F934" s="290"/>
      <c r="G934" s="286"/>
      <c r="H934" s="149"/>
      <c r="I934" s="259" t="s">
        <v>4075</v>
      </c>
      <c r="J934" s="259"/>
      <c r="K934" s="291"/>
      <c r="L934" s="286" t="s">
        <v>4076</v>
      </c>
      <c r="M934" s="350" t="s">
        <v>4077</v>
      </c>
    </row>
    <row r="935" spans="1:13" ht="51">
      <c r="A935" s="284">
        <v>599</v>
      </c>
      <c r="B935" s="165" t="s">
        <v>4078</v>
      </c>
      <c r="C935" s="286" t="s">
        <v>4079</v>
      </c>
      <c r="D935" s="286"/>
      <c r="E935" s="286">
        <v>28.5</v>
      </c>
      <c r="F935" s="286"/>
      <c r="G935" s="286"/>
      <c r="H935" s="149"/>
      <c r="I935" s="259" t="s">
        <v>4080</v>
      </c>
      <c r="J935" s="259"/>
      <c r="K935" s="291"/>
      <c r="L935" s="286" t="s">
        <v>4081</v>
      </c>
      <c r="M935" s="350" t="s">
        <v>4082</v>
      </c>
    </row>
    <row r="936" spans="1:13" ht="51">
      <c r="A936" s="284">
        <v>600</v>
      </c>
      <c r="B936" s="165" t="s">
        <v>4083</v>
      </c>
      <c r="C936" s="286" t="s">
        <v>3725</v>
      </c>
      <c r="D936" s="286"/>
      <c r="E936" s="286"/>
      <c r="F936" s="286"/>
      <c r="G936" s="286"/>
      <c r="H936" s="149">
        <v>34.4</v>
      </c>
      <c r="I936" s="259" t="s">
        <v>4084</v>
      </c>
      <c r="J936" s="259"/>
      <c r="K936" s="291"/>
      <c r="L936" s="286" t="s">
        <v>4085</v>
      </c>
      <c r="M936" s="350" t="s">
        <v>4086</v>
      </c>
    </row>
    <row r="937" spans="1:13" ht="51">
      <c r="A937" s="284">
        <v>601</v>
      </c>
      <c r="B937" s="165" t="s">
        <v>4087</v>
      </c>
      <c r="C937" s="286" t="s">
        <v>3725</v>
      </c>
      <c r="D937" s="286"/>
      <c r="E937" s="286"/>
      <c r="F937" s="286"/>
      <c r="G937" s="286"/>
      <c r="H937" s="286">
        <v>17.600000000000001</v>
      </c>
      <c r="I937" s="259" t="s">
        <v>4088</v>
      </c>
      <c r="J937" s="259"/>
      <c r="K937" s="291"/>
      <c r="L937" s="286" t="s">
        <v>4089</v>
      </c>
      <c r="M937" s="350" t="s">
        <v>4090</v>
      </c>
    </row>
    <row r="938" spans="1:13" ht="51">
      <c r="A938" s="284">
        <v>602</v>
      </c>
      <c r="B938" s="309" t="s">
        <v>4091</v>
      </c>
      <c r="C938" s="295" t="s">
        <v>3725</v>
      </c>
      <c r="D938" s="286"/>
      <c r="E938" s="286"/>
      <c r="F938" s="286"/>
      <c r="G938" s="286"/>
      <c r="H938" s="286">
        <v>14.8</v>
      </c>
      <c r="I938" s="259" t="s">
        <v>4092</v>
      </c>
      <c r="J938" s="259"/>
      <c r="K938" s="291"/>
      <c r="L938" s="286" t="s">
        <v>4093</v>
      </c>
      <c r="M938" s="350" t="s">
        <v>4094</v>
      </c>
    </row>
    <row r="939" spans="1:13" ht="25.5">
      <c r="A939" s="284">
        <v>603</v>
      </c>
      <c r="B939" s="286" t="s">
        <v>4095</v>
      </c>
      <c r="C939" s="286" t="s">
        <v>3022</v>
      </c>
      <c r="D939" s="286"/>
      <c r="E939" s="286"/>
      <c r="F939" s="286"/>
      <c r="G939" s="286"/>
      <c r="H939" s="286">
        <v>97.7</v>
      </c>
      <c r="I939" s="259" t="s">
        <v>4096</v>
      </c>
      <c r="J939" s="334">
        <v>1205951</v>
      </c>
      <c r="K939" s="334">
        <v>1205951</v>
      </c>
      <c r="L939" s="286" t="s">
        <v>4097</v>
      </c>
      <c r="M939" s="833"/>
    </row>
    <row r="940" spans="1:13" ht="25.5">
      <c r="A940" s="284"/>
      <c r="B940" s="286" t="s">
        <v>4095</v>
      </c>
      <c r="C940" s="301" t="s">
        <v>4098</v>
      </c>
      <c r="D940" s="301"/>
      <c r="E940" s="286"/>
      <c r="F940" s="286"/>
      <c r="G940" s="286"/>
      <c r="H940" s="286"/>
      <c r="I940" s="259"/>
      <c r="J940" s="334">
        <v>2936409</v>
      </c>
      <c r="K940" s="334">
        <v>2936409</v>
      </c>
      <c r="L940" s="286"/>
      <c r="M940" s="833"/>
    </row>
    <row r="941" spans="1:13" ht="25.5">
      <c r="A941" s="284">
        <v>604</v>
      </c>
      <c r="B941" s="308" t="s">
        <v>4095</v>
      </c>
      <c r="C941" s="301" t="s">
        <v>4099</v>
      </c>
      <c r="D941" s="301"/>
      <c r="E941" s="286"/>
      <c r="F941" s="286"/>
      <c r="G941" s="286"/>
      <c r="H941" s="149"/>
      <c r="I941" s="259"/>
      <c r="J941" s="286">
        <v>6591.29</v>
      </c>
      <c r="K941" s="304">
        <v>0</v>
      </c>
      <c r="L941" s="286"/>
      <c r="M941" s="833"/>
    </row>
    <row r="942" spans="1:13" ht="25.5">
      <c r="A942" s="284">
        <v>605</v>
      </c>
      <c r="B942" s="165" t="s">
        <v>4095</v>
      </c>
      <c r="C942" s="286" t="s">
        <v>4100</v>
      </c>
      <c r="D942" s="286"/>
      <c r="E942" s="286"/>
      <c r="F942" s="286"/>
      <c r="G942" s="286"/>
      <c r="H942" s="149"/>
      <c r="I942" s="259"/>
      <c r="J942" s="286">
        <v>4842.99</v>
      </c>
      <c r="K942" s="288">
        <v>2654.99</v>
      </c>
      <c r="L942" s="286"/>
      <c r="M942" s="833"/>
    </row>
    <row r="943" spans="1:13" ht="25.5">
      <c r="A943" s="284">
        <v>606</v>
      </c>
      <c r="B943" s="309" t="s">
        <v>4095</v>
      </c>
      <c r="C943" s="295" t="s">
        <v>4100</v>
      </c>
      <c r="D943" s="295"/>
      <c r="E943" s="286"/>
      <c r="F943" s="286"/>
      <c r="G943" s="286"/>
      <c r="H943" s="149"/>
      <c r="I943" s="259"/>
      <c r="J943" s="286">
        <v>4842.99</v>
      </c>
      <c r="K943" s="288">
        <v>2654.99</v>
      </c>
      <c r="L943" s="286"/>
      <c r="M943" s="833"/>
    </row>
    <row r="944" spans="1:13">
      <c r="A944" s="284"/>
      <c r="B944" s="3989"/>
      <c r="C944" s="3989"/>
      <c r="D944" s="286"/>
      <c r="E944" s="286"/>
      <c r="F944" s="286"/>
      <c r="G944" s="286"/>
      <c r="H944" s="149"/>
      <c r="I944" s="259"/>
      <c r="J944" s="259"/>
      <c r="K944" s="291"/>
      <c r="L944" s="286"/>
      <c r="M944" s="350"/>
    </row>
    <row r="945" spans="1:13" ht="51">
      <c r="A945" s="284">
        <v>607</v>
      </c>
      <c r="B945" s="286" t="s">
        <v>4101</v>
      </c>
      <c r="C945" s="286" t="s">
        <v>3725</v>
      </c>
      <c r="D945" s="286"/>
      <c r="E945" s="286"/>
      <c r="F945" s="286"/>
      <c r="G945" s="286"/>
      <c r="H945" s="286">
        <v>33.799999999999997</v>
      </c>
      <c r="I945" s="259" t="s">
        <v>4102</v>
      </c>
      <c r="J945" s="259"/>
      <c r="K945" s="291"/>
      <c r="L945" s="286" t="s">
        <v>4103</v>
      </c>
      <c r="M945" s="350" t="s">
        <v>4104</v>
      </c>
    </row>
    <row r="946" spans="1:13" ht="38.25">
      <c r="A946" s="284">
        <v>608</v>
      </c>
      <c r="B946" s="286" t="s">
        <v>4105</v>
      </c>
      <c r="C946" s="286" t="s">
        <v>3725</v>
      </c>
      <c r="D946" s="286"/>
      <c r="E946" s="286"/>
      <c r="F946" s="286"/>
      <c r="G946" s="286"/>
      <c r="H946" s="286">
        <v>17.600000000000001</v>
      </c>
      <c r="I946" s="259" t="s">
        <v>4106</v>
      </c>
      <c r="J946" s="259"/>
      <c r="K946" s="291"/>
      <c r="L946" s="286" t="s">
        <v>4107</v>
      </c>
      <c r="M946" s="365" t="s">
        <v>4108</v>
      </c>
    </row>
    <row r="947" spans="1:13" ht="38.25">
      <c r="A947" s="284">
        <v>609</v>
      </c>
      <c r="B947" s="286" t="s">
        <v>4109</v>
      </c>
      <c r="C947" s="286" t="s">
        <v>3725</v>
      </c>
      <c r="D947" s="259"/>
      <c r="E947" s="286"/>
      <c r="F947" s="286"/>
      <c r="G947" s="286"/>
      <c r="H947" s="286">
        <v>70.3</v>
      </c>
      <c r="I947" s="259" t="s">
        <v>4110</v>
      </c>
      <c r="J947" s="259"/>
      <c r="K947" s="291"/>
      <c r="L947" s="286" t="s">
        <v>2843</v>
      </c>
      <c r="M947" s="365" t="s">
        <v>4111</v>
      </c>
    </row>
    <row r="948" spans="1:13" ht="25.5">
      <c r="A948" s="284">
        <v>610</v>
      </c>
      <c r="B948" s="286" t="s">
        <v>4109</v>
      </c>
      <c r="C948" s="286" t="s">
        <v>3771</v>
      </c>
      <c r="D948" s="259"/>
      <c r="E948" s="286"/>
      <c r="F948" s="286"/>
      <c r="G948" s="286"/>
      <c r="H948" s="286">
        <v>23.7</v>
      </c>
      <c r="I948" s="259" t="s">
        <v>4112</v>
      </c>
      <c r="J948" s="259"/>
      <c r="K948" s="291"/>
      <c r="L948" s="286"/>
      <c r="M948" s="350" t="s">
        <v>2800</v>
      </c>
    </row>
    <row r="949" spans="1:13" ht="25.5">
      <c r="A949" s="284">
        <v>611</v>
      </c>
      <c r="B949" s="286" t="s">
        <v>4109</v>
      </c>
      <c r="C949" s="286" t="s">
        <v>3771</v>
      </c>
      <c r="D949" s="259"/>
      <c r="E949" s="286"/>
      <c r="F949" s="286"/>
      <c r="G949" s="286"/>
      <c r="H949" s="286">
        <v>23.7</v>
      </c>
      <c r="I949" s="259" t="s">
        <v>4113</v>
      </c>
      <c r="J949" s="259"/>
      <c r="K949" s="291"/>
      <c r="L949" s="286"/>
      <c r="M949" s="350" t="s">
        <v>2800</v>
      </c>
    </row>
    <row r="950" spans="1:13" ht="38.25">
      <c r="A950" s="284">
        <v>612</v>
      </c>
      <c r="B950" s="165" t="s">
        <v>4109</v>
      </c>
      <c r="C950" s="259" t="s">
        <v>2419</v>
      </c>
      <c r="D950" s="259"/>
      <c r="E950" s="286"/>
      <c r="F950" s="286"/>
      <c r="G950" s="286"/>
      <c r="H950" s="149"/>
      <c r="I950" s="259" t="s">
        <v>4114</v>
      </c>
      <c r="J950" s="259"/>
      <c r="K950" s="291"/>
      <c r="L950" s="286"/>
      <c r="M950" s="350" t="s">
        <v>2416</v>
      </c>
    </row>
    <row r="951" spans="1:13" ht="38.25">
      <c r="A951" s="284">
        <v>613</v>
      </c>
      <c r="B951" s="165" t="s">
        <v>4109</v>
      </c>
      <c r="C951" s="259" t="s">
        <v>2421</v>
      </c>
      <c r="D951" s="259"/>
      <c r="E951" s="286"/>
      <c r="F951" s="286"/>
      <c r="G951" s="286"/>
      <c r="H951" s="149"/>
      <c r="I951" s="259" t="s">
        <v>4115</v>
      </c>
      <c r="J951" s="259"/>
      <c r="K951" s="291"/>
      <c r="L951" s="286"/>
      <c r="M951" s="350" t="s">
        <v>2416</v>
      </c>
    </row>
    <row r="952" spans="1:13" ht="25.5">
      <c r="A952" s="284">
        <v>614</v>
      </c>
      <c r="B952" s="165" t="s">
        <v>4109</v>
      </c>
      <c r="C952" s="259" t="s">
        <v>2465</v>
      </c>
      <c r="D952" s="259"/>
      <c r="E952" s="286"/>
      <c r="F952" s="286"/>
      <c r="G952" s="286"/>
      <c r="H952" s="149"/>
      <c r="I952" s="259" t="s">
        <v>4116</v>
      </c>
      <c r="J952" s="259"/>
      <c r="K952" s="291"/>
      <c r="L952" s="286"/>
      <c r="M952" s="350" t="s">
        <v>2416</v>
      </c>
    </row>
    <row r="953" spans="1:13" ht="51">
      <c r="A953" s="284">
        <v>615</v>
      </c>
      <c r="B953" s="165" t="s">
        <v>4109</v>
      </c>
      <c r="C953" s="259" t="s">
        <v>2463</v>
      </c>
      <c r="D953" s="259"/>
      <c r="E953" s="286"/>
      <c r="F953" s="286"/>
      <c r="G953" s="286"/>
      <c r="H953" s="149"/>
      <c r="I953" s="259" t="s">
        <v>4117</v>
      </c>
      <c r="J953" s="259"/>
      <c r="K953" s="291"/>
      <c r="L953" s="286"/>
      <c r="M953" s="350" t="s">
        <v>2416</v>
      </c>
    </row>
    <row r="954" spans="1:13" ht="25.5">
      <c r="A954" s="284">
        <v>616</v>
      </c>
      <c r="B954" s="165" t="s">
        <v>4109</v>
      </c>
      <c r="C954" s="286" t="s">
        <v>4118</v>
      </c>
      <c r="D954" s="259"/>
      <c r="E954" s="286"/>
      <c r="F954" s="286"/>
      <c r="G954" s="286"/>
      <c r="H954" s="149"/>
      <c r="I954" s="259" t="s">
        <v>4119</v>
      </c>
      <c r="J954" s="259"/>
      <c r="K954" s="291"/>
      <c r="L954" s="286"/>
      <c r="M954" s="350" t="s">
        <v>2416</v>
      </c>
    </row>
    <row r="955" spans="1:13" ht="25.5">
      <c r="A955" s="284">
        <v>617</v>
      </c>
      <c r="B955" s="165" t="s">
        <v>4109</v>
      </c>
      <c r="C955" s="286" t="s">
        <v>4118</v>
      </c>
      <c r="D955" s="259"/>
      <c r="E955" s="286"/>
      <c r="F955" s="286"/>
      <c r="G955" s="286"/>
      <c r="H955" s="149"/>
      <c r="I955" s="259" t="s">
        <v>4120</v>
      </c>
      <c r="J955" s="259"/>
      <c r="K955" s="291"/>
      <c r="L955" s="286"/>
      <c r="M955" s="350" t="s">
        <v>2416</v>
      </c>
    </row>
    <row r="956" spans="1:13" ht="38.25">
      <c r="A956" s="284">
        <v>618</v>
      </c>
      <c r="B956" s="165" t="s">
        <v>4109</v>
      </c>
      <c r="C956" s="259" t="s">
        <v>3660</v>
      </c>
      <c r="D956" s="259"/>
      <c r="E956" s="286"/>
      <c r="F956" s="286"/>
      <c r="G956" s="286"/>
      <c r="H956" s="149"/>
      <c r="I956" s="259" t="s">
        <v>4121</v>
      </c>
      <c r="J956" s="259"/>
      <c r="K956" s="291"/>
      <c r="L956" s="286"/>
      <c r="M956" s="350" t="s">
        <v>2416</v>
      </c>
    </row>
    <row r="957" spans="1:13" ht="51">
      <c r="A957" s="284">
        <v>619</v>
      </c>
      <c r="B957" s="165" t="s">
        <v>4109</v>
      </c>
      <c r="C957" s="259" t="s">
        <v>2813</v>
      </c>
      <c r="D957" s="259"/>
      <c r="E957" s="286"/>
      <c r="F957" s="286"/>
      <c r="G957" s="286"/>
      <c r="H957" s="149"/>
      <c r="I957" s="259" t="s">
        <v>4122</v>
      </c>
      <c r="J957" s="259" t="s">
        <v>986</v>
      </c>
      <c r="K957" s="291"/>
      <c r="L957" s="286"/>
      <c r="M957" s="350" t="s">
        <v>2416</v>
      </c>
    </row>
    <row r="958" spans="1:13" ht="25.5">
      <c r="A958" s="284">
        <v>620</v>
      </c>
      <c r="B958" s="285" t="s">
        <v>4109</v>
      </c>
      <c r="C958" s="259" t="s">
        <v>4123</v>
      </c>
      <c r="D958" s="142"/>
      <c r="E958" s="286"/>
      <c r="F958" s="286"/>
      <c r="G958" s="286"/>
      <c r="H958" s="149"/>
      <c r="I958" s="259" t="s">
        <v>4124</v>
      </c>
      <c r="J958" s="259"/>
      <c r="K958" s="291"/>
      <c r="L958" s="286"/>
      <c r="M958" s="350" t="s">
        <v>2416</v>
      </c>
    </row>
    <row r="959" spans="1:13" ht="38.25">
      <c r="A959" s="284">
        <v>621</v>
      </c>
      <c r="B959" s="285" t="s">
        <v>4109</v>
      </c>
      <c r="C959" s="259" t="s">
        <v>3145</v>
      </c>
      <c r="D959" s="142"/>
      <c r="E959" s="286"/>
      <c r="F959" s="286"/>
      <c r="G959" s="286"/>
      <c r="H959" s="149"/>
      <c r="I959" s="259" t="s">
        <v>4125</v>
      </c>
      <c r="J959" s="259"/>
      <c r="K959" s="291"/>
      <c r="L959" s="286"/>
      <c r="M959" s="350" t="s">
        <v>2416</v>
      </c>
    </row>
    <row r="960" spans="1:13" ht="51">
      <c r="A960" s="284">
        <v>622</v>
      </c>
      <c r="B960" s="285" t="s">
        <v>4126</v>
      </c>
      <c r="C960" s="286" t="s">
        <v>3725</v>
      </c>
      <c r="D960" s="165"/>
      <c r="E960" s="286"/>
      <c r="F960" s="286"/>
      <c r="G960" s="286"/>
      <c r="H960" s="286">
        <v>33.700000000000003</v>
      </c>
      <c r="I960" s="259" t="s">
        <v>4127</v>
      </c>
      <c r="J960" s="259"/>
      <c r="K960" s="291"/>
      <c r="L960" s="286" t="s">
        <v>4128</v>
      </c>
      <c r="M960" s="365" t="s">
        <v>4129</v>
      </c>
    </row>
    <row r="961" spans="1:13" ht="60">
      <c r="A961" s="284"/>
      <c r="B961" s="165" t="s">
        <v>4130</v>
      </c>
      <c r="C961" s="301" t="s">
        <v>4131</v>
      </c>
      <c r="D961" s="286">
        <v>1995</v>
      </c>
      <c r="E961" s="286">
        <v>192.5</v>
      </c>
      <c r="F961" s="286"/>
      <c r="G961" s="286">
        <v>3</v>
      </c>
      <c r="H961" s="286"/>
      <c r="I961" s="259"/>
      <c r="J961" s="286">
        <v>565.12</v>
      </c>
      <c r="K961" s="288">
        <v>84.76</v>
      </c>
      <c r="L961" s="286"/>
      <c r="M961" s="369" t="s">
        <v>4132</v>
      </c>
    </row>
    <row r="962" spans="1:13" ht="60">
      <c r="A962" s="315" t="s">
        <v>2635</v>
      </c>
      <c r="B962" s="165" t="s">
        <v>4130</v>
      </c>
      <c r="C962" s="286" t="s">
        <v>4133</v>
      </c>
      <c r="D962" s="286">
        <v>1995</v>
      </c>
      <c r="E962" s="286">
        <v>72.5</v>
      </c>
      <c r="F962" s="286"/>
      <c r="G962" s="286"/>
      <c r="H962" s="286"/>
      <c r="I962" s="259"/>
      <c r="J962" s="286">
        <v>710.99</v>
      </c>
      <c r="K962" s="288">
        <v>408.82</v>
      </c>
      <c r="L962" s="286"/>
      <c r="M962" s="369" t="s">
        <v>4132</v>
      </c>
    </row>
    <row r="963" spans="1:13" ht="51">
      <c r="A963" s="284">
        <v>623</v>
      </c>
      <c r="B963" s="165" t="s">
        <v>4134</v>
      </c>
      <c r="C963" s="286" t="s">
        <v>4135</v>
      </c>
      <c r="D963" s="286"/>
      <c r="E963" s="286">
        <v>31</v>
      </c>
      <c r="F963" s="286"/>
      <c r="G963" s="286"/>
      <c r="H963" s="149"/>
      <c r="I963" s="259" t="s">
        <v>4136</v>
      </c>
      <c r="J963" s="287">
        <v>252705</v>
      </c>
      <c r="K963" s="288">
        <v>133033.76</v>
      </c>
      <c r="L963" s="286" t="s">
        <v>4137</v>
      </c>
      <c r="M963" s="350"/>
    </row>
    <row r="964" spans="1:13" ht="51">
      <c r="A964" s="284">
        <v>624</v>
      </c>
      <c r="B964" s="165" t="s">
        <v>4138</v>
      </c>
      <c r="C964" s="286" t="s">
        <v>4139</v>
      </c>
      <c r="D964" s="286"/>
      <c r="E964" s="286">
        <v>76.5</v>
      </c>
      <c r="F964" s="286"/>
      <c r="G964" s="286"/>
      <c r="H964" s="149"/>
      <c r="I964" s="259" t="s">
        <v>4140</v>
      </c>
      <c r="J964" s="259"/>
      <c r="K964" s="291"/>
      <c r="L964" s="286" t="s">
        <v>4141</v>
      </c>
      <c r="M964" s="350"/>
    </row>
    <row r="965" spans="1:13" ht="51">
      <c r="A965" s="284">
        <v>625</v>
      </c>
      <c r="B965" s="165" t="s">
        <v>4142</v>
      </c>
      <c r="C965" s="286" t="s">
        <v>4143</v>
      </c>
      <c r="D965" s="286"/>
      <c r="E965" s="286">
        <v>24</v>
      </c>
      <c r="F965" s="286"/>
      <c r="G965" s="286"/>
      <c r="H965" s="149"/>
      <c r="I965" s="259" t="s">
        <v>4144</v>
      </c>
      <c r="J965" s="259"/>
      <c r="K965" s="291"/>
      <c r="L965" s="286"/>
      <c r="M965" s="350"/>
    </row>
    <row r="966" spans="1:13" ht="51">
      <c r="A966" s="284">
        <v>626</v>
      </c>
      <c r="B966" s="165" t="s">
        <v>4145</v>
      </c>
      <c r="C966" s="286" t="s">
        <v>4146</v>
      </c>
      <c r="D966" s="286"/>
      <c r="E966" s="286">
        <v>44</v>
      </c>
      <c r="F966" s="286"/>
      <c r="G966" s="286"/>
      <c r="H966" s="149"/>
      <c r="I966" s="259" t="s">
        <v>4147</v>
      </c>
      <c r="J966" s="259"/>
      <c r="K966" s="291"/>
      <c r="L966" s="286"/>
      <c r="M966" s="350"/>
    </row>
    <row r="967" spans="1:13">
      <c r="A967" s="284"/>
      <c r="B967" s="4103" t="s">
        <v>4148</v>
      </c>
      <c r="C967" s="4104"/>
      <c r="D967" s="286"/>
      <c r="E967" s="286"/>
      <c r="F967" s="286"/>
      <c r="G967" s="286"/>
      <c r="H967" s="149"/>
      <c r="I967" s="259"/>
      <c r="J967" s="259"/>
      <c r="K967" s="291"/>
      <c r="L967" s="286"/>
      <c r="M967" s="350"/>
    </row>
    <row r="968" spans="1:13" ht="51">
      <c r="A968" s="284">
        <v>627</v>
      </c>
      <c r="B968" s="309" t="s">
        <v>4149</v>
      </c>
      <c r="C968" s="292" t="s">
        <v>4150</v>
      </c>
      <c r="D968" s="292"/>
      <c r="E968" s="286">
        <v>580</v>
      </c>
      <c r="F968" s="286"/>
      <c r="G968" s="286"/>
      <c r="H968" s="149"/>
      <c r="I968" s="259" t="s">
        <v>4151</v>
      </c>
      <c r="J968" s="286">
        <v>45111.8</v>
      </c>
      <c r="K968" s="304">
        <v>0</v>
      </c>
      <c r="L968" s="286"/>
      <c r="M968" s="350"/>
    </row>
    <row r="969" spans="1:13" ht="76.5">
      <c r="A969" s="284">
        <v>628</v>
      </c>
      <c r="B969" s="286" t="s">
        <v>4152</v>
      </c>
      <c r="C969" s="286" t="s">
        <v>4153</v>
      </c>
      <c r="D969" s="259">
        <v>1987</v>
      </c>
      <c r="E969" s="286"/>
      <c r="F969" s="286"/>
      <c r="G969" s="286"/>
      <c r="H969" s="286">
        <v>8.1999999999999993</v>
      </c>
      <c r="I969" s="259" t="s">
        <v>4154</v>
      </c>
      <c r="J969" s="286">
        <v>369688.93</v>
      </c>
      <c r="K969" s="288">
        <v>249765.35</v>
      </c>
      <c r="L969" s="286"/>
      <c r="M969" s="350"/>
    </row>
    <row r="970" spans="1:13" ht="63.75">
      <c r="A970" s="284">
        <v>629</v>
      </c>
      <c r="B970" s="286" t="s">
        <v>4152</v>
      </c>
      <c r="C970" s="286" t="s">
        <v>4155</v>
      </c>
      <c r="D970" s="259">
        <v>1987</v>
      </c>
      <c r="E970" s="286"/>
      <c r="F970" s="286"/>
      <c r="G970" s="286"/>
      <c r="H970" s="286">
        <v>9.1</v>
      </c>
      <c r="I970" s="259" t="s">
        <v>4156</v>
      </c>
      <c r="J970" s="286">
        <v>490232.74</v>
      </c>
      <c r="K970" s="288">
        <v>339572.47</v>
      </c>
      <c r="L970" s="286"/>
      <c r="M970" s="350"/>
    </row>
    <row r="971" spans="1:13" ht="51">
      <c r="A971" s="284">
        <v>630</v>
      </c>
      <c r="B971" s="286" t="s">
        <v>4152</v>
      </c>
      <c r="C971" s="286" t="s">
        <v>4157</v>
      </c>
      <c r="D971" s="259">
        <v>1987</v>
      </c>
      <c r="E971" s="286"/>
      <c r="F971" s="286"/>
      <c r="G971" s="286"/>
      <c r="H971" s="286">
        <v>9.1</v>
      </c>
      <c r="I971" s="259" t="s">
        <v>4158</v>
      </c>
      <c r="J971" s="286">
        <v>105478.24</v>
      </c>
      <c r="K971" s="288">
        <v>66209.070000000007</v>
      </c>
      <c r="L971" s="286"/>
      <c r="M971" s="350"/>
    </row>
    <row r="972" spans="1:13" ht="76.5">
      <c r="A972" s="284">
        <v>631</v>
      </c>
      <c r="B972" s="286" t="s">
        <v>4152</v>
      </c>
      <c r="C972" s="286" t="s">
        <v>4159</v>
      </c>
      <c r="D972" s="259">
        <v>1987</v>
      </c>
      <c r="E972" s="286"/>
      <c r="F972" s="286"/>
      <c r="G972" s="286"/>
      <c r="H972" s="286">
        <v>8.3000000000000007</v>
      </c>
      <c r="I972" s="259" t="s">
        <v>4160</v>
      </c>
      <c r="J972" s="286">
        <v>49685.440000000002</v>
      </c>
      <c r="K972" s="288">
        <v>34415.71</v>
      </c>
      <c r="L972" s="286"/>
      <c r="M972" s="350"/>
    </row>
    <row r="973" spans="1:13" ht="51">
      <c r="A973" s="284">
        <v>632</v>
      </c>
      <c r="B973" s="286" t="s">
        <v>4152</v>
      </c>
      <c r="C973" s="286" t="s">
        <v>4157</v>
      </c>
      <c r="D973" s="259">
        <v>1987</v>
      </c>
      <c r="E973" s="286"/>
      <c r="F973" s="286"/>
      <c r="G973" s="286"/>
      <c r="H973" s="149">
        <v>8.3000000000000007</v>
      </c>
      <c r="I973" s="259" t="s">
        <v>4161</v>
      </c>
      <c r="J973" s="286">
        <v>105478.24</v>
      </c>
      <c r="K973" s="288">
        <v>66209.070000000007</v>
      </c>
      <c r="L973" s="286"/>
      <c r="M973" s="350"/>
    </row>
    <row r="974" spans="1:13" ht="25.5">
      <c r="A974" s="284">
        <v>633</v>
      </c>
      <c r="B974" s="286" t="s">
        <v>4152</v>
      </c>
      <c r="C974" s="286" t="s">
        <v>3348</v>
      </c>
      <c r="D974" s="259">
        <v>1968</v>
      </c>
      <c r="E974" s="286"/>
      <c r="F974" s="286"/>
      <c r="G974" s="286"/>
      <c r="H974" s="149"/>
      <c r="I974" s="259" t="s">
        <v>4162</v>
      </c>
      <c r="J974" s="286">
        <v>9101.34</v>
      </c>
      <c r="K974" s="304">
        <v>0</v>
      </c>
      <c r="L974" s="286"/>
      <c r="M974" s="350" t="s">
        <v>2416</v>
      </c>
    </row>
    <row r="975" spans="1:13" ht="25.5">
      <c r="A975" s="284">
        <v>634</v>
      </c>
      <c r="B975" s="165" t="s">
        <v>4152</v>
      </c>
      <c r="C975" s="286" t="s">
        <v>3348</v>
      </c>
      <c r="D975" s="259">
        <v>1962</v>
      </c>
      <c r="E975" s="286"/>
      <c r="F975" s="286"/>
      <c r="G975" s="286"/>
      <c r="H975" s="149"/>
      <c r="I975" s="259" t="s">
        <v>4163</v>
      </c>
      <c r="J975" s="286">
        <v>9101.34</v>
      </c>
      <c r="K975" s="304">
        <v>0</v>
      </c>
      <c r="L975" s="286"/>
      <c r="M975" s="350" t="s">
        <v>2416</v>
      </c>
    </row>
    <row r="976" spans="1:13" ht="25.5">
      <c r="A976" s="284">
        <v>635</v>
      </c>
      <c r="B976" s="165" t="s">
        <v>4152</v>
      </c>
      <c r="C976" s="286" t="s">
        <v>3348</v>
      </c>
      <c r="D976" s="259">
        <v>1968</v>
      </c>
      <c r="E976" s="286"/>
      <c r="F976" s="286"/>
      <c r="G976" s="286"/>
      <c r="H976" s="149"/>
      <c r="I976" s="259" t="s">
        <v>4164</v>
      </c>
      <c r="J976" s="288">
        <v>10708.54</v>
      </c>
      <c r="K976" s="304">
        <v>0</v>
      </c>
      <c r="L976" s="286"/>
      <c r="M976" s="350" t="s">
        <v>2416</v>
      </c>
    </row>
    <row r="977" spans="1:13" ht="25.5">
      <c r="A977" s="284">
        <v>636</v>
      </c>
      <c r="B977" s="165" t="s">
        <v>4152</v>
      </c>
      <c r="C977" s="286" t="s">
        <v>3348</v>
      </c>
      <c r="D977" s="259">
        <v>1958</v>
      </c>
      <c r="E977" s="286"/>
      <c r="F977" s="286"/>
      <c r="G977" s="286"/>
      <c r="H977" s="149"/>
      <c r="I977" s="259" t="s">
        <v>4165</v>
      </c>
      <c r="J977" s="286">
        <v>13390.27</v>
      </c>
      <c r="K977" s="304">
        <v>0</v>
      </c>
      <c r="L977" s="286"/>
      <c r="M977" s="350" t="s">
        <v>2416</v>
      </c>
    </row>
    <row r="978" spans="1:13" ht="25.5">
      <c r="A978" s="284">
        <v>637</v>
      </c>
      <c r="B978" s="165" t="s">
        <v>4152</v>
      </c>
      <c r="C978" s="286" t="s">
        <v>3348</v>
      </c>
      <c r="D978" s="259">
        <v>1962</v>
      </c>
      <c r="E978" s="286"/>
      <c r="F978" s="286"/>
      <c r="G978" s="286"/>
      <c r="H978" s="149"/>
      <c r="I978" s="259" t="s">
        <v>4166</v>
      </c>
      <c r="J978" s="286">
        <v>10708.54</v>
      </c>
      <c r="K978" s="304">
        <v>0</v>
      </c>
      <c r="L978" s="286"/>
      <c r="M978" s="350" t="s">
        <v>2416</v>
      </c>
    </row>
    <row r="979" spans="1:13" ht="25.5">
      <c r="A979" s="284">
        <v>638</v>
      </c>
      <c r="B979" s="165" t="s">
        <v>4152</v>
      </c>
      <c r="C979" s="286" t="s">
        <v>3348</v>
      </c>
      <c r="D979" s="259">
        <v>1962</v>
      </c>
      <c r="E979" s="286"/>
      <c r="F979" s="286"/>
      <c r="G979" s="286"/>
      <c r="H979" s="149"/>
      <c r="I979" s="259" t="s">
        <v>4167</v>
      </c>
      <c r="J979" s="286">
        <v>10708.54</v>
      </c>
      <c r="K979" s="304">
        <v>0</v>
      </c>
      <c r="L979" s="286"/>
      <c r="M979" s="350" t="s">
        <v>2416</v>
      </c>
    </row>
    <row r="980" spans="1:13" ht="25.5">
      <c r="A980" s="284"/>
      <c r="B980" s="165" t="s">
        <v>4152</v>
      </c>
      <c r="C980" s="286" t="s">
        <v>4168</v>
      </c>
      <c r="D980" s="259">
        <v>1987</v>
      </c>
      <c r="E980" s="286"/>
      <c r="F980" s="286"/>
      <c r="G980" s="286"/>
      <c r="H980" s="149"/>
      <c r="I980" s="259" t="s">
        <v>4169</v>
      </c>
      <c r="J980" s="286">
        <v>118657.28</v>
      </c>
      <c r="K980" s="288">
        <v>65014.54</v>
      </c>
      <c r="L980" s="286"/>
      <c r="M980" s="350"/>
    </row>
    <row r="981" spans="1:13" ht="25.5">
      <c r="A981" s="284"/>
      <c r="B981" s="165" t="s">
        <v>4152</v>
      </c>
      <c r="C981" s="286" t="s">
        <v>4168</v>
      </c>
      <c r="D981" s="259">
        <v>1987</v>
      </c>
      <c r="E981" s="286"/>
      <c r="F981" s="286"/>
      <c r="G981" s="286"/>
      <c r="H981" s="149"/>
      <c r="I981" s="259" t="s">
        <v>4169</v>
      </c>
      <c r="J981" s="286">
        <v>118657.28</v>
      </c>
      <c r="K981" s="288">
        <v>65014.54</v>
      </c>
      <c r="L981" s="286"/>
      <c r="M981" s="350"/>
    </row>
    <row r="982" spans="1:13" ht="25.5">
      <c r="A982" s="284"/>
      <c r="B982" s="165" t="s">
        <v>4152</v>
      </c>
      <c r="C982" s="286" t="s">
        <v>4170</v>
      </c>
      <c r="D982" s="259"/>
      <c r="E982" s="286"/>
      <c r="F982" s="286"/>
      <c r="G982" s="286"/>
      <c r="H982" s="149"/>
      <c r="I982" s="259" t="s">
        <v>4171</v>
      </c>
      <c r="J982" s="287">
        <v>32500</v>
      </c>
      <c r="K982" s="304">
        <v>16239</v>
      </c>
      <c r="L982" s="286"/>
      <c r="M982" s="350"/>
    </row>
    <row r="983" spans="1:13" ht="25.5">
      <c r="A983" s="284"/>
      <c r="B983" s="165" t="s">
        <v>4152</v>
      </c>
      <c r="C983" s="286" t="s">
        <v>4172</v>
      </c>
      <c r="D983" s="259">
        <v>1998</v>
      </c>
      <c r="E983" s="286"/>
      <c r="F983" s="286"/>
      <c r="G983" s="286"/>
      <c r="H983" s="149"/>
      <c r="I983" s="259" t="s">
        <v>4173</v>
      </c>
      <c r="J983" s="287">
        <v>15053</v>
      </c>
      <c r="K983" s="304">
        <v>12920.35</v>
      </c>
      <c r="L983" s="286"/>
      <c r="M983" s="350"/>
    </row>
    <row r="984" spans="1:13" ht="72">
      <c r="A984" s="284"/>
      <c r="B984" s="165" t="s">
        <v>4174</v>
      </c>
      <c r="C984" s="286" t="s">
        <v>4175</v>
      </c>
      <c r="D984" s="259">
        <v>1962</v>
      </c>
      <c r="E984" s="286">
        <v>57.5</v>
      </c>
      <c r="F984" s="286">
        <v>1</v>
      </c>
      <c r="G984" s="286">
        <v>1</v>
      </c>
      <c r="H984" s="149"/>
      <c r="I984" s="259"/>
      <c r="J984" s="286">
        <v>368.42</v>
      </c>
      <c r="K984" s="288">
        <v>0</v>
      </c>
      <c r="L984" s="286"/>
      <c r="M984" s="369" t="s">
        <v>4176</v>
      </c>
    </row>
    <row r="985" spans="1:13" ht="72">
      <c r="A985" s="315" t="s">
        <v>2635</v>
      </c>
      <c r="B985" s="165" t="s">
        <v>4174</v>
      </c>
      <c r="C985" s="286" t="s">
        <v>4177</v>
      </c>
      <c r="D985" s="259"/>
      <c r="E985" s="286">
        <v>177.5</v>
      </c>
      <c r="G985" s="286">
        <v>13</v>
      </c>
      <c r="H985" s="149"/>
      <c r="I985" s="259"/>
      <c r="J985" s="286">
        <v>3017.07</v>
      </c>
      <c r="K985" s="288">
        <v>226.04</v>
      </c>
      <c r="L985" s="286"/>
      <c r="M985" s="369" t="s">
        <v>4176</v>
      </c>
    </row>
    <row r="986" spans="1:13" ht="72">
      <c r="A986" s="315" t="s">
        <v>2635</v>
      </c>
      <c r="B986" s="165" t="s">
        <v>4174</v>
      </c>
      <c r="C986" s="286" t="s">
        <v>4178</v>
      </c>
      <c r="D986" s="259"/>
      <c r="E986" s="286">
        <v>62.5</v>
      </c>
      <c r="F986" s="286"/>
      <c r="G986" s="286"/>
      <c r="H986" s="149"/>
      <c r="I986" s="259"/>
      <c r="J986" s="287">
        <v>137.5</v>
      </c>
      <c r="K986" s="288">
        <v>10.31</v>
      </c>
      <c r="L986" s="286"/>
      <c r="M986" s="369" t="s">
        <v>4176</v>
      </c>
    </row>
    <row r="987" spans="1:13" ht="72">
      <c r="A987" s="284"/>
      <c r="B987" s="165" t="s">
        <v>4179</v>
      </c>
      <c r="C987" s="286" t="s">
        <v>4180</v>
      </c>
      <c r="D987" s="259">
        <v>1963</v>
      </c>
      <c r="E987" s="286">
        <v>47.5</v>
      </c>
      <c r="F987" s="286"/>
      <c r="G987" s="286">
        <v>2</v>
      </c>
      <c r="H987" s="149"/>
      <c r="I987" s="259"/>
      <c r="J987" s="286">
        <v>333.73</v>
      </c>
      <c r="K987" s="316">
        <v>0</v>
      </c>
      <c r="L987" s="286"/>
      <c r="M987" s="369" t="s">
        <v>4176</v>
      </c>
    </row>
    <row r="988" spans="1:13" ht="72">
      <c r="A988" s="315" t="s">
        <v>2635</v>
      </c>
      <c r="B988" s="286" t="s">
        <v>4179</v>
      </c>
      <c r="C988" s="286" t="s">
        <v>4181</v>
      </c>
      <c r="D988" s="259">
        <v>1963</v>
      </c>
      <c r="E988" s="286">
        <v>62.5</v>
      </c>
      <c r="F988" s="286"/>
      <c r="G988" s="286">
        <v>4</v>
      </c>
      <c r="H988" s="149"/>
      <c r="I988" s="259"/>
      <c r="J988" s="286">
        <v>1098.6099999999999</v>
      </c>
      <c r="K988" s="286">
        <v>109.86</v>
      </c>
      <c r="L988" s="286"/>
      <c r="M988" s="368" t="s">
        <v>4176</v>
      </c>
    </row>
    <row r="989" spans="1:13" ht="51">
      <c r="A989" s="315" t="s">
        <v>2635</v>
      </c>
      <c r="B989" s="286" t="s">
        <v>4182</v>
      </c>
      <c r="C989" s="286" t="s">
        <v>4183</v>
      </c>
      <c r="D989" s="286">
        <v>1984</v>
      </c>
      <c r="E989" s="286"/>
      <c r="F989" s="301"/>
      <c r="G989" s="301"/>
      <c r="H989" s="286">
        <v>145.9</v>
      </c>
      <c r="I989" s="259" t="s">
        <v>4184</v>
      </c>
      <c r="J989" s="286">
        <v>318097.02</v>
      </c>
      <c r="K989" s="288">
        <v>168624</v>
      </c>
      <c r="L989" s="286" t="s">
        <v>4185</v>
      </c>
      <c r="M989" s="350" t="s">
        <v>4186</v>
      </c>
    </row>
    <row r="990" spans="1:13" ht="38.25">
      <c r="A990" s="284"/>
      <c r="B990" s="286" t="s">
        <v>4182</v>
      </c>
      <c r="C990" s="259" t="s">
        <v>4187</v>
      </c>
      <c r="D990" s="259"/>
      <c r="E990" s="286"/>
      <c r="F990" s="286"/>
      <c r="G990" s="286"/>
      <c r="H990" s="149"/>
      <c r="I990" s="259"/>
      <c r="J990" s="259">
        <v>5000</v>
      </c>
      <c r="K990" s="291">
        <v>0</v>
      </c>
      <c r="L990" s="286"/>
      <c r="M990" s="350" t="s">
        <v>2800</v>
      </c>
    </row>
    <row r="991" spans="1:13" ht="25.5">
      <c r="A991" s="284"/>
      <c r="B991" s="286" t="s">
        <v>4182</v>
      </c>
      <c r="C991" s="259" t="s">
        <v>4188</v>
      </c>
      <c r="D991" s="259"/>
      <c r="E991" s="286"/>
      <c r="F991" s="286"/>
      <c r="G991" s="286"/>
      <c r="H991" s="149"/>
      <c r="I991" s="259"/>
      <c r="J991" s="286">
        <v>191142.81</v>
      </c>
      <c r="K991" s="288">
        <v>0</v>
      </c>
      <c r="L991" s="286"/>
      <c r="M991" s="350" t="s">
        <v>2800</v>
      </c>
    </row>
    <row r="992" spans="1:13" ht="25.5">
      <c r="A992" s="315" t="s">
        <v>2635</v>
      </c>
      <c r="B992" s="286" t="s">
        <v>4182</v>
      </c>
      <c r="C992" s="259" t="s">
        <v>4189</v>
      </c>
      <c r="D992" s="259"/>
      <c r="E992" s="286"/>
      <c r="F992" s="286"/>
      <c r="G992" s="286"/>
      <c r="H992" s="149"/>
      <c r="I992" s="259"/>
      <c r="J992" s="286">
        <v>1140.48</v>
      </c>
      <c r="K992" s="288">
        <v>0</v>
      </c>
      <c r="L992" s="286"/>
      <c r="M992" s="350" t="s">
        <v>2800</v>
      </c>
    </row>
    <row r="993" spans="1:13" ht="25.5">
      <c r="A993" s="315" t="s">
        <v>2635</v>
      </c>
      <c r="B993" s="286" t="s">
        <v>4182</v>
      </c>
      <c r="C993" s="259" t="s">
        <v>2828</v>
      </c>
      <c r="D993" s="259"/>
      <c r="E993" s="286"/>
      <c r="F993" s="286"/>
      <c r="G993" s="286"/>
      <c r="H993" s="149"/>
      <c r="I993" s="259" t="s">
        <v>3316</v>
      </c>
      <c r="J993" s="259"/>
      <c r="K993" s="291"/>
      <c r="L993" s="286"/>
      <c r="M993" s="350" t="s">
        <v>2416</v>
      </c>
    </row>
    <row r="994" spans="1:13" ht="25.5">
      <c r="A994" s="315" t="s">
        <v>2635</v>
      </c>
      <c r="B994" s="286" t="s">
        <v>4182</v>
      </c>
      <c r="C994" s="259" t="s">
        <v>3251</v>
      </c>
      <c r="D994" s="259"/>
      <c r="E994" s="286"/>
      <c r="F994" s="286"/>
      <c r="G994" s="286"/>
      <c r="H994" s="149"/>
      <c r="I994" s="259" t="s">
        <v>3680</v>
      </c>
      <c r="J994" s="259"/>
      <c r="K994" s="291"/>
      <c r="L994" s="286"/>
      <c r="M994" s="350" t="s">
        <v>2416</v>
      </c>
    </row>
    <row r="995" spans="1:13" ht="25.5">
      <c r="A995" s="315" t="s">
        <v>2635</v>
      </c>
      <c r="B995" s="286" t="s">
        <v>4182</v>
      </c>
      <c r="C995" s="259" t="s">
        <v>2650</v>
      </c>
      <c r="D995" s="259"/>
      <c r="E995" s="286"/>
      <c r="F995" s="286"/>
      <c r="G995" s="286"/>
      <c r="H995" s="149"/>
      <c r="I995" s="259" t="s">
        <v>3252</v>
      </c>
      <c r="J995" s="259"/>
      <c r="K995" s="291"/>
      <c r="L995" s="286"/>
      <c r="M995" s="350" t="s">
        <v>2416</v>
      </c>
    </row>
    <row r="996" spans="1:13" ht="51">
      <c r="A996" s="315" t="s">
        <v>2635</v>
      </c>
      <c r="B996" s="309" t="s">
        <v>4190</v>
      </c>
      <c r="C996" s="295" t="s">
        <v>4191</v>
      </c>
      <c r="D996" s="295"/>
      <c r="E996" s="286">
        <v>195</v>
      </c>
      <c r="F996" s="286"/>
      <c r="G996" s="286"/>
      <c r="H996" s="149"/>
      <c r="I996" s="259" t="s">
        <v>4192</v>
      </c>
      <c r="J996" s="259"/>
      <c r="K996" s="291"/>
      <c r="L996" s="286" t="s">
        <v>4193</v>
      </c>
      <c r="M996" s="350"/>
    </row>
    <row r="997" spans="1:13" ht="51">
      <c r="A997" s="284"/>
      <c r="B997" s="286" t="s">
        <v>4194</v>
      </c>
      <c r="C997" s="286" t="s">
        <v>4195</v>
      </c>
      <c r="D997" s="259">
        <v>1977</v>
      </c>
      <c r="E997" s="286"/>
      <c r="F997" s="286"/>
      <c r="G997" s="286"/>
      <c r="H997" s="286">
        <v>21.1</v>
      </c>
      <c r="I997" s="259" t="s">
        <v>4196</v>
      </c>
      <c r="J997" s="286">
        <v>369688.93</v>
      </c>
      <c r="K997" s="288">
        <v>204470.39</v>
      </c>
      <c r="L997" s="286" t="s">
        <v>4197</v>
      </c>
      <c r="M997" s="259" t="s">
        <v>4198</v>
      </c>
    </row>
    <row r="998" spans="1:13" ht="51">
      <c r="A998" s="284"/>
      <c r="B998" s="286" t="s">
        <v>4194</v>
      </c>
      <c r="C998" s="286" t="s">
        <v>4199</v>
      </c>
      <c r="D998" s="259">
        <v>1969</v>
      </c>
      <c r="E998" s="286"/>
      <c r="F998" s="286"/>
      <c r="G998" s="286"/>
      <c r="H998" s="286">
        <v>224.4</v>
      </c>
      <c r="I998" s="259" t="s">
        <v>4200</v>
      </c>
      <c r="J998" s="286">
        <v>490232.74</v>
      </c>
      <c r="K998" s="288">
        <v>283486.45</v>
      </c>
      <c r="L998" s="286" t="s">
        <v>4201</v>
      </c>
      <c r="M998" s="259" t="s">
        <v>4202</v>
      </c>
    </row>
    <row r="999" spans="1:13" ht="51">
      <c r="A999" s="284"/>
      <c r="B999" s="286" t="s">
        <v>4194</v>
      </c>
      <c r="C999" s="286" t="s">
        <v>2485</v>
      </c>
      <c r="D999" s="259">
        <v>1987</v>
      </c>
      <c r="E999" s="286"/>
      <c r="F999" s="286"/>
      <c r="G999" s="286"/>
      <c r="H999" s="286">
        <v>4.3</v>
      </c>
      <c r="I999" s="259" t="s">
        <v>4203</v>
      </c>
      <c r="J999" s="287">
        <v>32500</v>
      </c>
      <c r="K999" s="288">
        <v>11703.22</v>
      </c>
      <c r="L999" s="286"/>
      <c r="M999" s="259" t="s">
        <v>2416</v>
      </c>
    </row>
    <row r="1000" spans="1:13" ht="51">
      <c r="A1000" s="284"/>
      <c r="B1000" s="165" t="s">
        <v>4194</v>
      </c>
      <c r="C1000" s="286" t="s">
        <v>2434</v>
      </c>
      <c r="D1000" s="259">
        <v>1987</v>
      </c>
      <c r="E1000" s="286"/>
      <c r="F1000" s="286"/>
      <c r="G1000" s="286"/>
      <c r="H1000" s="286"/>
      <c r="I1000" s="259" t="s">
        <v>4204</v>
      </c>
      <c r="J1000" s="286">
        <v>118657.28</v>
      </c>
      <c r="K1000" s="288">
        <v>48452.14</v>
      </c>
      <c r="L1000" s="286" t="s">
        <v>4205</v>
      </c>
      <c r="M1000" s="259" t="s">
        <v>4206</v>
      </c>
    </row>
    <row r="1001" spans="1:13" ht="51">
      <c r="A1001" s="284"/>
      <c r="B1001" s="165" t="s">
        <v>4194</v>
      </c>
      <c r="C1001" s="286" t="s">
        <v>2434</v>
      </c>
      <c r="D1001" s="259">
        <v>1987</v>
      </c>
      <c r="E1001" s="286"/>
      <c r="F1001" s="286"/>
      <c r="G1001" s="286"/>
      <c r="H1001" s="286"/>
      <c r="I1001" s="259" t="s">
        <v>4207</v>
      </c>
      <c r="J1001" s="286">
        <v>118657.28</v>
      </c>
      <c r="K1001" s="288">
        <v>44991.34</v>
      </c>
      <c r="L1001" s="286" t="s">
        <v>4208</v>
      </c>
      <c r="M1001" s="259" t="s">
        <v>4209</v>
      </c>
    </row>
    <row r="1002" spans="1:13" ht="51">
      <c r="A1002" s="284"/>
      <c r="B1002" s="285" t="s">
        <v>4194</v>
      </c>
      <c r="C1002" s="286" t="s">
        <v>2753</v>
      </c>
      <c r="D1002" s="259"/>
      <c r="E1002" s="286"/>
      <c r="F1002" s="286"/>
      <c r="G1002" s="286"/>
      <c r="H1002" s="286">
        <v>16.3</v>
      </c>
      <c r="I1002" s="259" t="s">
        <v>4210</v>
      </c>
      <c r="J1002" s="259"/>
      <c r="K1002" s="291"/>
      <c r="L1002" s="286"/>
      <c r="M1002" s="350" t="s">
        <v>2416</v>
      </c>
    </row>
    <row r="1003" spans="1:13" ht="51">
      <c r="A1003" s="284"/>
      <c r="B1003" s="285" t="s">
        <v>4194</v>
      </c>
      <c r="C1003" s="286" t="s">
        <v>3279</v>
      </c>
      <c r="D1003" s="259"/>
      <c r="E1003" s="286"/>
      <c r="F1003" s="286"/>
      <c r="G1003" s="286"/>
      <c r="H1003" s="286">
        <v>57.6</v>
      </c>
      <c r="I1003" s="259" t="s">
        <v>4211</v>
      </c>
      <c r="J1003" s="259"/>
      <c r="K1003" s="291"/>
      <c r="L1003" s="286"/>
      <c r="M1003" s="350" t="s">
        <v>2416</v>
      </c>
    </row>
    <row r="1004" spans="1:13" ht="51">
      <c r="A1004" s="284"/>
      <c r="B1004" s="285" t="s">
        <v>4194</v>
      </c>
      <c r="C1004" s="286" t="s">
        <v>4212</v>
      </c>
      <c r="D1004" s="259"/>
      <c r="E1004" s="286"/>
      <c r="F1004" s="286"/>
      <c r="G1004" s="286"/>
      <c r="H1004" s="286">
        <v>12</v>
      </c>
      <c r="I1004" s="259" t="s">
        <v>4213</v>
      </c>
      <c r="J1004" s="259"/>
      <c r="K1004" s="291"/>
      <c r="L1004" s="286"/>
      <c r="M1004" s="350" t="s">
        <v>2416</v>
      </c>
    </row>
    <row r="1005" spans="1:13" ht="51">
      <c r="A1005" s="284"/>
      <c r="B1005" s="285" t="s">
        <v>4194</v>
      </c>
      <c r="C1005" s="286" t="s">
        <v>2753</v>
      </c>
      <c r="D1005" s="259"/>
      <c r="E1005" s="286"/>
      <c r="F1005" s="286"/>
      <c r="G1005" s="286"/>
      <c r="H1005" s="286">
        <v>3.6</v>
      </c>
      <c r="I1005" s="259" t="s">
        <v>4214</v>
      </c>
      <c r="J1005" s="259"/>
      <c r="K1005" s="291"/>
      <c r="L1005" s="286"/>
      <c r="M1005" s="350" t="s">
        <v>2416</v>
      </c>
    </row>
    <row r="1006" spans="1:13" ht="51">
      <c r="A1006" s="284"/>
      <c r="B1006" s="165" t="s">
        <v>4194</v>
      </c>
      <c r="C1006" s="286" t="s">
        <v>2452</v>
      </c>
      <c r="D1006" s="259"/>
      <c r="E1006" s="286"/>
      <c r="F1006" s="286"/>
      <c r="G1006" s="286"/>
      <c r="H1006" s="286">
        <v>30.4</v>
      </c>
      <c r="I1006" s="259" t="s">
        <v>4215</v>
      </c>
      <c r="J1006" s="259"/>
      <c r="K1006" s="291"/>
      <c r="L1006" s="286"/>
      <c r="M1006" s="350" t="s">
        <v>2416</v>
      </c>
    </row>
    <row r="1007" spans="1:13" ht="38.25">
      <c r="A1007" s="284"/>
      <c r="B1007" s="165" t="s">
        <v>4194</v>
      </c>
      <c r="C1007" s="259" t="s">
        <v>4216</v>
      </c>
      <c r="D1007" s="259">
        <v>1998</v>
      </c>
      <c r="E1007" s="286"/>
      <c r="F1007" s="286"/>
      <c r="G1007" s="286"/>
      <c r="H1007" s="149"/>
      <c r="I1007" s="259" t="s">
        <v>3252</v>
      </c>
      <c r="J1007" s="286">
        <v>10888.06</v>
      </c>
      <c r="K1007" s="261"/>
      <c r="L1007" s="286"/>
      <c r="M1007" s="350" t="s">
        <v>2416</v>
      </c>
    </row>
    <row r="1008" spans="1:13" ht="25.5">
      <c r="A1008" s="284"/>
      <c r="B1008" s="165" t="s">
        <v>4194</v>
      </c>
      <c r="C1008" s="259" t="s">
        <v>4217</v>
      </c>
      <c r="D1008" s="259">
        <v>1983</v>
      </c>
      <c r="E1008" s="286"/>
      <c r="F1008" s="286"/>
      <c r="G1008" s="286"/>
      <c r="H1008" s="149"/>
      <c r="I1008" s="259"/>
      <c r="J1008" s="286">
        <v>5432.34</v>
      </c>
      <c r="K1008" s="304">
        <v>0</v>
      </c>
      <c r="L1008" s="286"/>
      <c r="M1008" s="350"/>
    </row>
    <row r="1009" spans="1:13" ht="25.5">
      <c r="A1009" s="284"/>
      <c r="B1009" s="165" t="s">
        <v>4194</v>
      </c>
      <c r="C1009" s="259" t="s">
        <v>4218</v>
      </c>
      <c r="D1009" s="259">
        <v>1995</v>
      </c>
      <c r="E1009" s="286"/>
      <c r="F1009" s="286"/>
      <c r="G1009" s="286"/>
      <c r="H1009" s="149"/>
      <c r="I1009" s="259"/>
      <c r="J1009" s="286">
        <v>3512.76</v>
      </c>
      <c r="K1009" s="304">
        <v>0</v>
      </c>
      <c r="L1009" s="286"/>
      <c r="M1009" s="350"/>
    </row>
    <row r="1010" spans="1:13" ht="51">
      <c r="A1010" s="284"/>
      <c r="B1010" s="165" t="s">
        <v>4194</v>
      </c>
      <c r="C1010" s="259" t="s">
        <v>2421</v>
      </c>
      <c r="D1010" s="259"/>
      <c r="E1010" s="286"/>
      <c r="F1010" s="286"/>
      <c r="G1010" s="286"/>
      <c r="H1010" s="149"/>
      <c r="I1010" s="259" t="s">
        <v>4219</v>
      </c>
      <c r="J1010" s="259"/>
      <c r="K1010" s="291"/>
      <c r="L1010" s="286"/>
      <c r="M1010" s="350" t="s">
        <v>2416</v>
      </c>
    </row>
    <row r="1011" spans="1:13" ht="51">
      <c r="A1011" s="284"/>
      <c r="B1011" s="165" t="s">
        <v>4194</v>
      </c>
      <c r="C1011" s="259" t="s">
        <v>2461</v>
      </c>
      <c r="D1011" s="259"/>
      <c r="E1011" s="286"/>
      <c r="F1011" s="286"/>
      <c r="G1011" s="286"/>
      <c r="H1011" s="149"/>
      <c r="I1011" s="259" t="s">
        <v>4220</v>
      </c>
      <c r="J1011" s="259"/>
      <c r="K1011" s="291"/>
      <c r="L1011" s="286"/>
      <c r="M1011" s="350" t="s">
        <v>2416</v>
      </c>
    </row>
    <row r="1012" spans="1:13" ht="25.5">
      <c r="A1012" s="284"/>
      <c r="B1012" s="165" t="s">
        <v>4194</v>
      </c>
      <c r="C1012" s="259" t="s">
        <v>2813</v>
      </c>
      <c r="D1012" s="259"/>
      <c r="E1012" s="286"/>
      <c r="F1012" s="286"/>
      <c r="G1012" s="286"/>
      <c r="H1012" s="149"/>
      <c r="I1012" s="259" t="s">
        <v>4221</v>
      </c>
      <c r="J1012" s="259"/>
      <c r="K1012" s="291"/>
      <c r="L1012" s="286"/>
      <c r="M1012" s="350" t="s">
        <v>2416</v>
      </c>
    </row>
    <row r="1013" spans="1:13" ht="38.25">
      <c r="A1013" s="284"/>
      <c r="B1013" s="165" t="s">
        <v>4194</v>
      </c>
      <c r="C1013" s="259" t="s">
        <v>4043</v>
      </c>
      <c r="D1013" s="259"/>
      <c r="E1013" s="286"/>
      <c r="F1013" s="286"/>
      <c r="G1013" s="286"/>
      <c r="H1013" s="149"/>
      <c r="I1013" s="259" t="s">
        <v>4222</v>
      </c>
      <c r="J1013" s="259"/>
      <c r="K1013" s="291"/>
      <c r="L1013" s="286"/>
      <c r="M1013" s="350" t="s">
        <v>2416</v>
      </c>
    </row>
    <row r="1014" spans="1:13" ht="25.5">
      <c r="A1014" s="284"/>
      <c r="B1014" s="165" t="s">
        <v>4194</v>
      </c>
      <c r="C1014" s="259" t="s">
        <v>4223</v>
      </c>
      <c r="D1014" s="259"/>
      <c r="E1014" s="286"/>
      <c r="F1014" s="286"/>
      <c r="G1014" s="286"/>
      <c r="H1014" s="149"/>
      <c r="I1014" s="259" t="s">
        <v>3154</v>
      </c>
      <c r="J1014" s="259"/>
      <c r="K1014" s="291"/>
      <c r="L1014" s="286"/>
      <c r="M1014" s="350" t="s">
        <v>2416</v>
      </c>
    </row>
    <row r="1015" spans="1:13" ht="25.5">
      <c r="A1015" s="284"/>
      <c r="B1015" s="165" t="s">
        <v>4194</v>
      </c>
      <c r="C1015" s="259" t="s">
        <v>2650</v>
      </c>
      <c r="D1015" s="259"/>
      <c r="E1015" s="286"/>
      <c r="F1015" s="286"/>
      <c r="G1015" s="286"/>
      <c r="H1015" s="149"/>
      <c r="I1015" s="259" t="s">
        <v>4224</v>
      </c>
      <c r="J1015" s="259"/>
      <c r="K1015" s="291"/>
      <c r="L1015" s="286"/>
      <c r="M1015" s="350" t="s">
        <v>2416</v>
      </c>
    </row>
    <row r="1016" spans="1:13" ht="38.25">
      <c r="A1016" s="284"/>
      <c r="B1016" s="165" t="s">
        <v>4194</v>
      </c>
      <c r="C1016" s="259" t="s">
        <v>4225</v>
      </c>
      <c r="D1016" s="259"/>
      <c r="E1016" s="286"/>
      <c r="F1016" s="286"/>
      <c r="G1016" s="286"/>
      <c r="H1016" s="149"/>
      <c r="I1016" s="259" t="s">
        <v>4226</v>
      </c>
      <c r="J1016" s="259"/>
      <c r="K1016" s="291"/>
      <c r="L1016" s="286"/>
      <c r="M1016" s="350" t="s">
        <v>2416</v>
      </c>
    </row>
    <row r="1017" spans="1:13" ht="25.5">
      <c r="A1017" s="284"/>
      <c r="B1017" s="165" t="s">
        <v>4194</v>
      </c>
      <c r="C1017" s="259" t="s">
        <v>2650</v>
      </c>
      <c r="D1017" s="259"/>
      <c r="E1017" s="286"/>
      <c r="F1017" s="286"/>
      <c r="G1017" s="286"/>
      <c r="H1017" s="149"/>
      <c r="I1017" s="259" t="s">
        <v>4227</v>
      </c>
      <c r="J1017" s="259"/>
      <c r="K1017" s="291"/>
      <c r="L1017" s="286"/>
      <c r="M1017" s="350" t="s">
        <v>2416</v>
      </c>
    </row>
    <row r="1018" spans="1:13" ht="26.25" thickBot="1">
      <c r="A1018" s="284"/>
      <c r="B1018" s="165" t="s">
        <v>4194</v>
      </c>
      <c r="C1018" s="259" t="s">
        <v>4228</v>
      </c>
      <c r="D1018" s="259"/>
      <c r="E1018" s="286"/>
      <c r="F1018" s="286"/>
      <c r="G1018" s="286"/>
      <c r="H1018" s="149"/>
      <c r="I1018" s="259" t="s">
        <v>2846</v>
      </c>
      <c r="J1018" s="259"/>
      <c r="K1018" s="291"/>
      <c r="L1018" s="286"/>
      <c r="M1018" s="350" t="s">
        <v>2416</v>
      </c>
    </row>
    <row r="1019" spans="1:13" ht="51.75" thickBot="1">
      <c r="A1019" s="284"/>
      <c r="B1019" s="285" t="s">
        <v>4229</v>
      </c>
      <c r="C1019" s="293" t="s">
        <v>3725</v>
      </c>
      <c r="D1019" s="142"/>
      <c r="E1019" s="286"/>
      <c r="F1019" s="286"/>
      <c r="G1019" s="286"/>
      <c r="H1019" s="286">
        <v>32.4</v>
      </c>
      <c r="I1019" s="259" t="s">
        <v>4230</v>
      </c>
      <c r="J1019" s="259"/>
      <c r="K1019" s="291"/>
      <c r="L1019" s="286" t="s">
        <v>4231</v>
      </c>
      <c r="M1019" s="350" t="s">
        <v>4232</v>
      </c>
    </row>
    <row r="1020" spans="1:13" ht="25.5" customHeight="1">
      <c r="A1020" s="4106" t="s">
        <v>2635</v>
      </c>
      <c r="B1020" s="130" t="s">
        <v>4233</v>
      </c>
      <c r="C1020" s="177" t="s">
        <v>4234</v>
      </c>
      <c r="D1020" s="177"/>
      <c r="E1020" s="394">
        <v>1725</v>
      </c>
      <c r="F1020" s="395"/>
      <c r="G1020" s="395"/>
      <c r="H1020" s="341"/>
      <c r="I1020" s="331"/>
      <c r="J1020" s="287">
        <v>12869849</v>
      </c>
      <c r="K1020" s="287">
        <v>12869849</v>
      </c>
      <c r="L1020" s="4072"/>
      <c r="M1020" s="4057" t="s">
        <v>4235</v>
      </c>
    </row>
    <row r="1021" spans="1:13">
      <c r="A1021" s="4107"/>
      <c r="B1021" s="130"/>
      <c r="C1021" s="139" t="s">
        <v>4236</v>
      </c>
      <c r="D1021" s="139"/>
      <c r="E1021" s="259"/>
      <c r="F1021" s="259"/>
      <c r="G1021" s="259"/>
      <c r="H1021" s="341"/>
      <c r="I1021" s="396">
        <v>1707</v>
      </c>
      <c r="J1021" s="260"/>
      <c r="K1021" s="397"/>
      <c r="L1021" s="4073"/>
      <c r="M1021" s="4058"/>
    </row>
    <row r="1022" spans="1:13">
      <c r="A1022" s="4107"/>
      <c r="B1022" s="130"/>
      <c r="C1022" s="139" t="s">
        <v>4237</v>
      </c>
      <c r="D1022" s="139"/>
      <c r="E1022" s="259"/>
      <c r="F1022" s="259"/>
      <c r="G1022" s="259"/>
      <c r="H1022" s="341"/>
      <c r="I1022" s="286">
        <v>15.9</v>
      </c>
      <c r="J1022" s="260"/>
      <c r="K1022" s="397"/>
      <c r="L1022" s="4073"/>
      <c r="M1022" s="4058"/>
    </row>
    <row r="1023" spans="1:13">
      <c r="A1023" s="4107"/>
      <c r="B1023" s="130"/>
      <c r="C1023" s="139" t="s">
        <v>4238</v>
      </c>
      <c r="D1023" s="139"/>
      <c r="E1023" s="259"/>
      <c r="F1023" s="259"/>
      <c r="G1023" s="259"/>
      <c r="H1023" s="341"/>
      <c r="I1023" s="286">
        <v>2</v>
      </c>
      <c r="J1023" s="260"/>
      <c r="K1023" s="397"/>
      <c r="L1023" s="4073"/>
      <c r="M1023" s="4058"/>
    </row>
    <row r="1024" spans="1:13">
      <c r="A1024" s="4107"/>
      <c r="B1024" s="130"/>
      <c r="C1024" s="139" t="s">
        <v>4239</v>
      </c>
      <c r="D1024" s="139"/>
      <c r="E1024" s="395"/>
      <c r="F1024" s="395"/>
      <c r="G1024" s="395"/>
      <c r="H1024" s="341"/>
      <c r="I1024" s="331">
        <v>1</v>
      </c>
      <c r="J1024" s="260"/>
      <c r="K1024" s="397"/>
      <c r="L1024" s="4073"/>
      <c r="M1024" s="4058"/>
    </row>
    <row r="1025" spans="1:13">
      <c r="A1025" s="4107"/>
      <c r="B1025" s="130"/>
      <c r="C1025" s="139" t="s">
        <v>4240</v>
      </c>
      <c r="D1025" s="139"/>
      <c r="E1025" s="395"/>
      <c r="F1025" s="395"/>
      <c r="G1025" s="395"/>
      <c r="H1025" s="341"/>
      <c r="I1025" s="331">
        <v>1</v>
      </c>
      <c r="J1025" s="260"/>
      <c r="K1025" s="397"/>
      <c r="L1025" s="4073"/>
      <c r="M1025" s="4058"/>
    </row>
    <row r="1026" spans="1:13">
      <c r="A1026" s="4107"/>
      <c r="B1026" s="130"/>
      <c r="C1026" s="139" t="s">
        <v>4241</v>
      </c>
      <c r="D1026" s="139"/>
      <c r="E1026" s="395"/>
      <c r="F1026" s="395"/>
      <c r="G1026" s="395"/>
      <c r="H1026" s="341"/>
      <c r="I1026" s="331">
        <v>2</v>
      </c>
      <c r="J1026" s="260"/>
      <c r="K1026" s="397"/>
      <c r="L1026" s="4073"/>
      <c r="M1026" s="4058"/>
    </row>
    <row r="1027" spans="1:13">
      <c r="A1027" s="4107"/>
      <c r="B1027" s="130"/>
      <c r="C1027" s="139" t="s">
        <v>4242</v>
      </c>
      <c r="D1027" s="139"/>
      <c r="E1027" s="395"/>
      <c r="F1027" s="395"/>
      <c r="G1027" s="395"/>
      <c r="H1027" s="341"/>
      <c r="I1027" s="331">
        <v>1</v>
      </c>
      <c r="J1027" s="260"/>
      <c r="K1027" s="397"/>
      <c r="L1027" s="4073"/>
      <c r="M1027" s="4058"/>
    </row>
    <row r="1028" spans="1:13">
      <c r="A1028" s="4108"/>
      <c r="B1028" s="130"/>
      <c r="C1028" s="139" t="s">
        <v>4243</v>
      </c>
      <c r="D1028" s="139"/>
      <c r="E1028" s="395"/>
      <c r="F1028" s="395"/>
      <c r="G1028" s="395"/>
      <c r="H1028" s="341"/>
      <c r="I1028" s="286">
        <v>2</v>
      </c>
      <c r="J1028" s="260"/>
      <c r="K1028" s="397"/>
      <c r="L1028" s="4074"/>
      <c r="M1028" s="4059"/>
    </row>
    <row r="1029" spans="1:13" ht="25.5" customHeight="1">
      <c r="A1029" s="3982"/>
      <c r="B1029" s="130" t="s">
        <v>4233</v>
      </c>
      <c r="C1029" s="177" t="s">
        <v>4244</v>
      </c>
      <c r="D1029" s="177"/>
      <c r="E1029" s="395">
        <v>74</v>
      </c>
      <c r="F1029" s="395"/>
      <c r="G1029" s="395"/>
      <c r="H1029" s="341"/>
      <c r="I1029" s="331"/>
      <c r="J1029" s="287">
        <v>4091212</v>
      </c>
      <c r="K1029" s="287">
        <v>4091212</v>
      </c>
      <c r="L1029" s="4072"/>
      <c r="M1029" s="4057" t="s">
        <v>4245</v>
      </c>
    </row>
    <row r="1030" spans="1:13" ht="25.5">
      <c r="A1030" s="3983"/>
      <c r="B1030" s="130"/>
      <c r="C1030" s="139" t="s">
        <v>4246</v>
      </c>
      <c r="D1030" s="139"/>
      <c r="E1030" s="395"/>
      <c r="F1030" s="395"/>
      <c r="G1030" s="395"/>
      <c r="H1030" s="341"/>
      <c r="I1030" s="331">
        <v>2</v>
      </c>
      <c r="J1030" s="260"/>
      <c r="K1030" s="397"/>
      <c r="L1030" s="4073"/>
      <c r="M1030" s="4058"/>
    </row>
    <row r="1031" spans="1:13">
      <c r="A1031" s="3983"/>
      <c r="B1031" s="130"/>
      <c r="C1031" s="139" t="s">
        <v>4237</v>
      </c>
      <c r="D1031" s="139"/>
      <c r="E1031" s="259"/>
      <c r="F1031" s="259"/>
      <c r="G1031" s="259"/>
      <c r="H1031" s="341"/>
      <c r="I1031" s="286">
        <v>42</v>
      </c>
      <c r="J1031" s="260"/>
      <c r="K1031" s="397"/>
      <c r="L1031" s="4073"/>
      <c r="M1031" s="4058"/>
    </row>
    <row r="1032" spans="1:13">
      <c r="A1032" s="3983"/>
      <c r="B1032" s="130"/>
      <c r="C1032" s="139" t="s">
        <v>4238</v>
      </c>
      <c r="D1032" s="139"/>
      <c r="E1032" s="259"/>
      <c r="F1032" s="259"/>
      <c r="G1032" s="259"/>
      <c r="H1032" s="341"/>
      <c r="I1032" s="286">
        <v>32</v>
      </c>
      <c r="J1032" s="260"/>
      <c r="K1032" s="397"/>
      <c r="L1032" s="4073"/>
      <c r="M1032" s="4058"/>
    </row>
    <row r="1033" spans="1:13">
      <c r="A1033" s="3983"/>
      <c r="B1033" s="130"/>
      <c r="C1033" s="139" t="s">
        <v>4240</v>
      </c>
      <c r="D1033" s="139"/>
      <c r="E1033" s="395"/>
      <c r="F1033" s="395"/>
      <c r="G1033" s="395"/>
      <c r="H1033" s="341"/>
      <c r="I1033" s="331">
        <v>5</v>
      </c>
      <c r="J1033" s="260"/>
      <c r="K1033" s="397"/>
      <c r="L1033" s="4073"/>
      <c r="M1033" s="4058"/>
    </row>
    <row r="1034" spans="1:13">
      <c r="A1034" s="3983"/>
      <c r="B1034" s="130"/>
      <c r="C1034" s="139" t="s">
        <v>4241</v>
      </c>
      <c r="D1034" s="139"/>
      <c r="E1034" s="395"/>
      <c r="F1034" s="395"/>
      <c r="G1034" s="395"/>
      <c r="H1034" s="341"/>
      <c r="I1034" s="331">
        <v>1</v>
      </c>
      <c r="J1034" s="260"/>
      <c r="K1034" s="397"/>
      <c r="L1034" s="4073"/>
      <c r="M1034" s="4058"/>
    </row>
    <row r="1035" spans="1:13" ht="25.5">
      <c r="A1035" s="3984"/>
      <c r="B1035" s="130"/>
      <c r="C1035" s="139" t="s">
        <v>4247</v>
      </c>
      <c r="D1035" s="139"/>
      <c r="E1035" s="395"/>
      <c r="F1035" s="395"/>
      <c r="G1035" s="395"/>
      <c r="H1035" s="341"/>
      <c r="I1035" s="331">
        <v>1</v>
      </c>
      <c r="J1035" s="260"/>
      <c r="K1035" s="397"/>
      <c r="L1035" s="4074"/>
      <c r="M1035" s="4059"/>
    </row>
    <row r="1036" spans="1:13" ht="96">
      <c r="A1036" s="315" t="s">
        <v>2635</v>
      </c>
      <c r="B1036" s="165" t="s">
        <v>4248</v>
      </c>
      <c r="C1036" s="295" t="s">
        <v>4249</v>
      </c>
      <c r="D1036" s="295">
        <v>1977</v>
      </c>
      <c r="E1036" s="295">
        <v>320.3</v>
      </c>
      <c r="F1036" s="295"/>
      <c r="G1036" s="295"/>
      <c r="H1036" s="296"/>
      <c r="I1036" s="292"/>
      <c r="J1036" s="398"/>
      <c r="K1036" s="399">
        <v>127700</v>
      </c>
      <c r="L1036" s="400"/>
      <c r="M1036" s="368" t="s">
        <v>4250</v>
      </c>
    </row>
    <row r="1037" spans="1:13" ht="63.75">
      <c r="A1037" s="284">
        <v>639</v>
      </c>
      <c r="B1037" s="286" t="s">
        <v>4251</v>
      </c>
      <c r="C1037" s="286" t="s">
        <v>2403</v>
      </c>
      <c r="D1037" s="286"/>
      <c r="E1037" s="286">
        <v>22861.200000000001</v>
      </c>
      <c r="F1037" s="286"/>
      <c r="G1037" s="286"/>
      <c r="H1037" s="149"/>
      <c r="I1037" s="259" t="s">
        <v>4252</v>
      </c>
      <c r="J1037" s="259"/>
      <c r="K1037" s="259"/>
      <c r="L1037" s="286" t="s">
        <v>4253</v>
      </c>
      <c r="M1037" s="259" t="s">
        <v>4254</v>
      </c>
    </row>
    <row r="1038" spans="1:13" ht="38.25">
      <c r="A1038" s="284">
        <v>640</v>
      </c>
      <c r="B1038" s="165" t="s">
        <v>4255</v>
      </c>
      <c r="C1038" s="286" t="s">
        <v>4256</v>
      </c>
      <c r="D1038" s="286">
        <v>1986</v>
      </c>
      <c r="E1038" s="286"/>
      <c r="F1038" s="286"/>
      <c r="G1038" s="286"/>
      <c r="H1038" s="149"/>
      <c r="I1038" s="259" t="s">
        <v>4257</v>
      </c>
      <c r="J1038" s="287">
        <v>9436167</v>
      </c>
      <c r="K1038" s="288">
        <v>7205799.9000000004</v>
      </c>
      <c r="L1038" s="286" t="s">
        <v>4258</v>
      </c>
      <c r="M1038" s="350" t="s">
        <v>4259</v>
      </c>
    </row>
    <row r="1039" spans="1:13" ht="38.25">
      <c r="A1039" s="284">
        <v>641</v>
      </c>
      <c r="B1039" s="285" t="s">
        <v>4255</v>
      </c>
      <c r="C1039" s="286" t="s">
        <v>4256</v>
      </c>
      <c r="D1039" s="165">
        <v>1986</v>
      </c>
      <c r="E1039" s="286"/>
      <c r="F1039" s="286"/>
      <c r="G1039" s="286"/>
      <c r="H1039" s="149"/>
      <c r="I1039" s="259" t="s">
        <v>4260</v>
      </c>
      <c r="J1039" s="287">
        <v>9436167</v>
      </c>
      <c r="K1039" s="288">
        <v>7205799.9000000004</v>
      </c>
      <c r="L1039" s="286" t="s">
        <v>4261</v>
      </c>
      <c r="M1039" s="350" t="s">
        <v>4262</v>
      </c>
    </row>
    <row r="1040" spans="1:13" ht="51">
      <c r="A1040" s="284">
        <v>642</v>
      </c>
      <c r="B1040" s="285" t="s">
        <v>4255</v>
      </c>
      <c r="C1040" s="286" t="s">
        <v>3052</v>
      </c>
      <c r="D1040" s="142"/>
      <c r="E1040" s="286"/>
      <c r="F1040" s="286"/>
      <c r="G1040" s="286"/>
      <c r="H1040" s="286">
        <v>25.9</v>
      </c>
      <c r="I1040" s="259" t="s">
        <v>4263</v>
      </c>
      <c r="J1040" s="259"/>
      <c r="K1040" s="291"/>
      <c r="L1040" s="286" t="s">
        <v>2846</v>
      </c>
      <c r="M1040" s="350" t="s">
        <v>2416</v>
      </c>
    </row>
    <row r="1041" spans="1:13" ht="51">
      <c r="A1041" s="284">
        <v>643</v>
      </c>
      <c r="B1041" s="165" t="s">
        <v>4255</v>
      </c>
      <c r="C1041" s="294" t="s">
        <v>2421</v>
      </c>
      <c r="D1041" s="259"/>
      <c r="E1041" s="286"/>
      <c r="F1041" s="286"/>
      <c r="G1041" s="286"/>
      <c r="H1041" s="149"/>
      <c r="I1041" s="259" t="s">
        <v>4264</v>
      </c>
      <c r="J1041" s="259"/>
      <c r="K1041" s="291"/>
      <c r="L1041" s="286" t="s">
        <v>2846</v>
      </c>
      <c r="M1041" s="350" t="s">
        <v>2416</v>
      </c>
    </row>
    <row r="1042" spans="1:13" ht="38.25">
      <c r="A1042" s="284">
        <v>644</v>
      </c>
      <c r="B1042" s="165" t="s">
        <v>4255</v>
      </c>
      <c r="C1042" s="259" t="s">
        <v>2419</v>
      </c>
      <c r="D1042" s="259"/>
      <c r="E1042" s="286"/>
      <c r="F1042" s="286"/>
      <c r="G1042" s="286"/>
      <c r="H1042" s="149"/>
      <c r="I1042" s="259" t="s">
        <v>4265</v>
      </c>
      <c r="J1042" s="259"/>
      <c r="K1042" s="291"/>
      <c r="L1042" s="286" t="s">
        <v>2846</v>
      </c>
      <c r="M1042" s="350" t="s">
        <v>2416</v>
      </c>
    </row>
    <row r="1043" spans="1:13" ht="51">
      <c r="A1043" s="284">
        <v>645</v>
      </c>
      <c r="B1043" s="165" t="s">
        <v>4255</v>
      </c>
      <c r="C1043" s="259" t="s">
        <v>2465</v>
      </c>
      <c r="D1043" s="259"/>
      <c r="E1043" s="286"/>
      <c r="F1043" s="286"/>
      <c r="G1043" s="286"/>
      <c r="H1043" s="149"/>
      <c r="I1043" s="259" t="s">
        <v>4266</v>
      </c>
      <c r="J1043" s="259"/>
      <c r="K1043" s="291"/>
      <c r="L1043" s="286" t="s">
        <v>2846</v>
      </c>
      <c r="M1043" s="350" t="s">
        <v>2416</v>
      </c>
    </row>
    <row r="1044" spans="1:13" ht="38.25">
      <c r="A1044" s="284">
        <v>646</v>
      </c>
      <c r="B1044" s="165" t="s">
        <v>4255</v>
      </c>
      <c r="C1044" s="259" t="s">
        <v>2419</v>
      </c>
      <c r="D1044" s="259"/>
      <c r="E1044" s="286"/>
      <c r="F1044" s="286"/>
      <c r="G1044" s="286"/>
      <c r="H1044" s="149"/>
      <c r="I1044" s="259" t="s">
        <v>4267</v>
      </c>
      <c r="J1044" s="259"/>
      <c r="K1044" s="291"/>
      <c r="L1044" s="286" t="s">
        <v>2846</v>
      </c>
      <c r="M1044" s="350" t="s">
        <v>2416</v>
      </c>
    </row>
    <row r="1045" spans="1:13">
      <c r="A1045" s="284">
        <v>647</v>
      </c>
      <c r="B1045" s="165" t="s">
        <v>4255</v>
      </c>
      <c r="C1045" s="259" t="s">
        <v>2463</v>
      </c>
      <c r="D1045" s="259"/>
      <c r="E1045" s="286"/>
      <c r="F1045" s="286"/>
      <c r="G1045" s="286"/>
      <c r="H1045" s="149"/>
      <c r="I1045" s="259" t="s">
        <v>4268</v>
      </c>
      <c r="J1045" s="259"/>
      <c r="K1045" s="291"/>
      <c r="L1045" s="286" t="s">
        <v>2846</v>
      </c>
      <c r="M1045" s="350" t="s">
        <v>2416</v>
      </c>
    </row>
    <row r="1046" spans="1:13" ht="25.5">
      <c r="A1046" s="284">
        <v>648</v>
      </c>
      <c r="B1046" s="165" t="s">
        <v>4255</v>
      </c>
      <c r="C1046" s="259" t="s">
        <v>3575</v>
      </c>
      <c r="D1046" s="259"/>
      <c r="E1046" s="286"/>
      <c r="F1046" s="286"/>
      <c r="G1046" s="286"/>
      <c r="H1046" s="149"/>
      <c r="I1046" s="259" t="s">
        <v>4269</v>
      </c>
      <c r="J1046" s="259"/>
      <c r="K1046" s="291"/>
      <c r="L1046" s="286" t="s">
        <v>2846</v>
      </c>
      <c r="M1046" s="350" t="s">
        <v>2416</v>
      </c>
    </row>
    <row r="1047" spans="1:13" ht="38.25">
      <c r="A1047" s="284">
        <v>649</v>
      </c>
      <c r="B1047" s="165" t="s">
        <v>4255</v>
      </c>
      <c r="C1047" s="259" t="s">
        <v>3148</v>
      </c>
      <c r="D1047" s="259"/>
      <c r="E1047" s="286"/>
      <c r="F1047" s="286"/>
      <c r="G1047" s="286"/>
      <c r="H1047" s="149"/>
      <c r="I1047" s="259" t="s">
        <v>4270</v>
      </c>
      <c r="J1047" s="259"/>
      <c r="K1047" s="291"/>
      <c r="L1047" s="286" t="s">
        <v>2846</v>
      </c>
      <c r="M1047" s="350" t="s">
        <v>2416</v>
      </c>
    </row>
    <row r="1048" spans="1:13" ht="63.75">
      <c r="A1048" s="284">
        <v>650</v>
      </c>
      <c r="B1048" s="165" t="s">
        <v>4255</v>
      </c>
      <c r="C1048" s="259" t="s">
        <v>2465</v>
      </c>
      <c r="D1048" s="259"/>
      <c r="E1048" s="286"/>
      <c r="F1048" s="286"/>
      <c r="G1048" s="286"/>
      <c r="H1048" s="149"/>
      <c r="I1048" s="259" t="s">
        <v>4271</v>
      </c>
      <c r="J1048" s="259"/>
      <c r="K1048" s="291"/>
      <c r="L1048" s="286" t="s">
        <v>2846</v>
      </c>
      <c r="M1048" s="350" t="s">
        <v>2416</v>
      </c>
    </row>
    <row r="1049" spans="1:13" ht="25.5">
      <c r="A1049" s="284">
        <v>651</v>
      </c>
      <c r="B1049" s="165" t="s">
        <v>4255</v>
      </c>
      <c r="C1049" s="259" t="s">
        <v>2463</v>
      </c>
      <c r="D1049" s="259"/>
      <c r="E1049" s="286"/>
      <c r="F1049" s="286"/>
      <c r="G1049" s="286"/>
      <c r="H1049" s="149"/>
      <c r="I1049" s="259" t="s">
        <v>4272</v>
      </c>
      <c r="J1049" s="259"/>
      <c r="K1049" s="291"/>
      <c r="L1049" s="286" t="s">
        <v>2846</v>
      </c>
      <c r="M1049" s="350" t="s">
        <v>2416</v>
      </c>
    </row>
    <row r="1050" spans="1:13" ht="38.25">
      <c r="A1050" s="284">
        <v>652</v>
      </c>
      <c r="B1050" s="285" t="s">
        <v>4255</v>
      </c>
      <c r="C1050" s="259" t="s">
        <v>4273</v>
      </c>
      <c r="D1050" s="142"/>
      <c r="E1050" s="286"/>
      <c r="F1050" s="286"/>
      <c r="G1050" s="286"/>
      <c r="H1050" s="149"/>
      <c r="I1050" s="259" t="s">
        <v>2846</v>
      </c>
      <c r="J1050" s="286">
        <v>146169.92000000001</v>
      </c>
      <c r="K1050" s="304">
        <v>0</v>
      </c>
      <c r="L1050" s="286" t="s">
        <v>2846</v>
      </c>
      <c r="M1050" s="350"/>
    </row>
    <row r="1051" spans="1:13" ht="25.5">
      <c r="A1051" s="284">
        <v>653</v>
      </c>
      <c r="B1051" s="285" t="s">
        <v>4274</v>
      </c>
      <c r="C1051" s="286" t="s">
        <v>4275</v>
      </c>
      <c r="D1051" s="165">
        <v>1986</v>
      </c>
      <c r="E1051" s="286"/>
      <c r="F1051" s="286"/>
      <c r="G1051" s="286"/>
      <c r="H1051" s="286">
        <v>16.100000000000001</v>
      </c>
      <c r="I1051" s="259" t="s">
        <v>4276</v>
      </c>
      <c r="J1051" s="286">
        <v>23051.84</v>
      </c>
      <c r="K1051" s="288">
        <v>11862.52</v>
      </c>
      <c r="L1051" s="286" t="s">
        <v>4277</v>
      </c>
      <c r="M1051" s="350" t="s">
        <v>4278</v>
      </c>
    </row>
    <row r="1052" spans="1:13">
      <c r="A1052" s="284">
        <v>654</v>
      </c>
      <c r="B1052" s="285" t="s">
        <v>4274</v>
      </c>
      <c r="C1052" s="259" t="s">
        <v>3575</v>
      </c>
      <c r="D1052" s="142"/>
      <c r="E1052" s="286"/>
      <c r="F1052" s="286"/>
      <c r="G1052" s="286"/>
      <c r="H1052" s="149"/>
      <c r="I1052" s="259" t="s">
        <v>4279</v>
      </c>
      <c r="J1052" s="259"/>
      <c r="K1052" s="291"/>
      <c r="L1052" s="286"/>
      <c r="M1052" s="350" t="s">
        <v>2416</v>
      </c>
    </row>
    <row r="1053" spans="1:13">
      <c r="A1053" s="284">
        <v>655</v>
      </c>
      <c r="B1053" s="165" t="s">
        <v>4274</v>
      </c>
      <c r="C1053" s="259" t="s">
        <v>2463</v>
      </c>
      <c r="D1053" s="259"/>
      <c r="E1053" s="286"/>
      <c r="F1053" s="286"/>
      <c r="G1053" s="286"/>
      <c r="H1053" s="149"/>
      <c r="I1053" s="259" t="s">
        <v>4280</v>
      </c>
      <c r="J1053" s="259"/>
      <c r="K1053" s="291"/>
      <c r="L1053" s="286"/>
      <c r="M1053" s="350" t="s">
        <v>2416</v>
      </c>
    </row>
    <row r="1054" spans="1:13" ht="25.5">
      <c r="A1054" s="284">
        <v>656</v>
      </c>
      <c r="B1054" s="165" t="s">
        <v>4274</v>
      </c>
      <c r="C1054" s="259" t="s">
        <v>2465</v>
      </c>
      <c r="D1054" s="165">
        <v>1986</v>
      </c>
      <c r="E1054" s="286"/>
      <c r="F1054" s="286"/>
      <c r="G1054" s="286"/>
      <c r="H1054" s="149"/>
      <c r="I1054" s="259" t="s">
        <v>4281</v>
      </c>
      <c r="J1054" s="286">
        <v>147127.67999999999</v>
      </c>
      <c r="K1054" s="288">
        <v>55642.89</v>
      </c>
      <c r="L1054" s="286"/>
      <c r="M1054" s="350" t="s">
        <v>2416</v>
      </c>
    </row>
    <row r="1055" spans="1:13" ht="25.5">
      <c r="A1055" s="284">
        <v>657</v>
      </c>
      <c r="B1055" s="165" t="s">
        <v>4274</v>
      </c>
      <c r="C1055" s="259" t="s">
        <v>2421</v>
      </c>
      <c r="D1055" s="259"/>
      <c r="E1055" s="286"/>
      <c r="F1055" s="286"/>
      <c r="G1055" s="286"/>
      <c r="H1055" s="149"/>
      <c r="I1055" s="259" t="s">
        <v>4282</v>
      </c>
      <c r="J1055" s="259"/>
      <c r="K1055" s="291"/>
      <c r="L1055" s="286"/>
      <c r="M1055" s="350" t="s">
        <v>2416</v>
      </c>
    </row>
    <row r="1056" spans="1:13" ht="38.25">
      <c r="A1056" s="284">
        <v>658</v>
      </c>
      <c r="B1056" s="165" t="s">
        <v>4274</v>
      </c>
      <c r="C1056" s="259" t="s">
        <v>2419</v>
      </c>
      <c r="D1056" s="259"/>
      <c r="E1056" s="286"/>
      <c r="F1056" s="286"/>
      <c r="G1056" s="286"/>
      <c r="H1056" s="149"/>
      <c r="I1056" s="259" t="s">
        <v>4283</v>
      </c>
      <c r="J1056" s="259"/>
      <c r="K1056" s="291"/>
      <c r="L1056" s="286"/>
      <c r="M1056" s="350" t="s">
        <v>2416</v>
      </c>
    </row>
    <row r="1057" spans="1:13">
      <c r="A1057" s="284">
        <v>659</v>
      </c>
      <c r="B1057" s="165" t="s">
        <v>4274</v>
      </c>
      <c r="C1057" s="259" t="s">
        <v>2485</v>
      </c>
      <c r="D1057" s="259"/>
      <c r="E1057" s="286"/>
      <c r="F1057" s="286"/>
      <c r="G1057" s="286"/>
      <c r="H1057" s="149"/>
      <c r="I1057" s="259" t="s">
        <v>4284</v>
      </c>
      <c r="J1057" s="259"/>
      <c r="K1057" s="291"/>
      <c r="L1057" s="286"/>
      <c r="M1057" s="350" t="s">
        <v>2416</v>
      </c>
    </row>
    <row r="1058" spans="1:13" ht="38.25">
      <c r="A1058" s="284">
        <v>660</v>
      </c>
      <c r="B1058" s="165" t="s">
        <v>4274</v>
      </c>
      <c r="C1058" s="286" t="s">
        <v>4285</v>
      </c>
      <c r="D1058" s="286">
        <v>1986</v>
      </c>
      <c r="E1058" s="286"/>
      <c r="F1058" s="286"/>
      <c r="G1058" s="286"/>
      <c r="H1058" s="149"/>
      <c r="I1058" s="259" t="s">
        <v>4286</v>
      </c>
      <c r="J1058" s="287">
        <v>204918</v>
      </c>
      <c r="K1058" s="288">
        <v>100321.07</v>
      </c>
      <c r="L1058" s="286" t="s">
        <v>4287</v>
      </c>
      <c r="M1058" s="350" t="s">
        <v>4288</v>
      </c>
    </row>
    <row r="1059" spans="1:13" ht="38.25">
      <c r="A1059" s="284">
        <v>661</v>
      </c>
      <c r="B1059" s="165" t="s">
        <v>4274</v>
      </c>
      <c r="C1059" s="286" t="s">
        <v>4285</v>
      </c>
      <c r="D1059" s="286">
        <v>1986</v>
      </c>
      <c r="E1059" s="286"/>
      <c r="F1059" s="286"/>
      <c r="G1059" s="286"/>
      <c r="H1059" s="149"/>
      <c r="I1059" s="259" t="s">
        <v>4289</v>
      </c>
      <c r="J1059" s="287">
        <v>204918</v>
      </c>
      <c r="K1059" s="288">
        <v>100321.07</v>
      </c>
      <c r="L1059" s="286" t="s">
        <v>4290</v>
      </c>
      <c r="M1059" s="350" t="s">
        <v>4291</v>
      </c>
    </row>
    <row r="1060" spans="1:13" ht="38.25">
      <c r="A1060" s="284">
        <v>662</v>
      </c>
      <c r="B1060" s="165" t="s">
        <v>4274</v>
      </c>
      <c r="C1060" s="259" t="s">
        <v>4292</v>
      </c>
      <c r="D1060" s="259"/>
      <c r="E1060" s="286"/>
      <c r="F1060" s="286"/>
      <c r="G1060" s="286"/>
      <c r="H1060" s="149"/>
      <c r="I1060" s="259"/>
      <c r="J1060" s="259"/>
      <c r="K1060" s="291"/>
      <c r="L1060" s="286"/>
      <c r="M1060" s="350"/>
    </row>
    <row r="1061" spans="1:13" ht="63.75">
      <c r="A1061" s="284">
        <v>663</v>
      </c>
      <c r="B1061" s="165" t="s">
        <v>4293</v>
      </c>
      <c r="C1061" s="286" t="s">
        <v>4294</v>
      </c>
      <c r="D1061" s="286"/>
      <c r="E1061" s="287">
        <v>4070</v>
      </c>
      <c r="F1061" s="286"/>
      <c r="G1061" s="286"/>
      <c r="H1061" s="149"/>
      <c r="I1061" s="286" t="s">
        <v>4295</v>
      </c>
      <c r="J1061" s="286"/>
      <c r="K1061" s="288"/>
      <c r="L1061" s="286" t="s">
        <v>4296</v>
      </c>
      <c r="M1061" s="365" t="s">
        <v>4297</v>
      </c>
    </row>
    <row r="1062" spans="1:13" ht="51">
      <c r="A1062" s="284">
        <v>664</v>
      </c>
      <c r="B1062" s="165" t="s">
        <v>4293</v>
      </c>
      <c r="C1062" s="286" t="s">
        <v>4298</v>
      </c>
      <c r="D1062" s="286">
        <v>1987</v>
      </c>
      <c r="E1062" s="286"/>
      <c r="F1062" s="286"/>
      <c r="G1062" s="286"/>
      <c r="H1062" s="286">
        <v>61.7</v>
      </c>
      <c r="I1062" s="259" t="s">
        <v>4299</v>
      </c>
      <c r="J1062" s="287">
        <v>355420.8</v>
      </c>
      <c r="K1062" s="288">
        <v>223099.33</v>
      </c>
      <c r="L1062" s="286" t="s">
        <v>4300</v>
      </c>
      <c r="M1062" s="350" t="s">
        <v>4301</v>
      </c>
    </row>
    <row r="1063" spans="1:13" ht="38.25">
      <c r="A1063" s="284">
        <v>665</v>
      </c>
      <c r="B1063" s="165" t="s">
        <v>4293</v>
      </c>
      <c r="C1063" s="259" t="s">
        <v>2419</v>
      </c>
      <c r="D1063" s="259"/>
      <c r="E1063" s="286"/>
      <c r="F1063" s="286"/>
      <c r="G1063" s="286"/>
      <c r="H1063" s="149"/>
      <c r="I1063" s="259" t="s">
        <v>4302</v>
      </c>
      <c r="J1063" s="286"/>
      <c r="K1063" s="288"/>
      <c r="L1063" s="286" t="s">
        <v>2416</v>
      </c>
      <c r="M1063" s="350"/>
    </row>
    <row r="1064" spans="1:13" ht="51">
      <c r="A1064" s="284">
        <v>666</v>
      </c>
      <c r="B1064" s="165" t="s">
        <v>4293</v>
      </c>
      <c r="C1064" s="259" t="s">
        <v>2465</v>
      </c>
      <c r="D1064" s="259"/>
      <c r="E1064" s="286"/>
      <c r="F1064" s="286"/>
      <c r="G1064" s="286"/>
      <c r="H1064" s="149"/>
      <c r="I1064" s="259" t="s">
        <v>4303</v>
      </c>
      <c r="J1064" s="287">
        <v>509712</v>
      </c>
      <c r="K1064" s="288">
        <v>129565.96</v>
      </c>
      <c r="L1064" s="286" t="s">
        <v>2416</v>
      </c>
      <c r="M1064" s="350"/>
    </row>
    <row r="1065" spans="1:13" ht="38.25">
      <c r="A1065" s="284">
        <v>667</v>
      </c>
      <c r="B1065" s="165" t="s">
        <v>4293</v>
      </c>
      <c r="C1065" s="259" t="s">
        <v>4304</v>
      </c>
      <c r="D1065" s="259"/>
      <c r="E1065" s="286"/>
      <c r="F1065" s="286"/>
      <c r="G1065" s="286"/>
      <c r="H1065" s="149"/>
      <c r="I1065" s="259" t="s">
        <v>4305</v>
      </c>
      <c r="J1065" s="259"/>
      <c r="K1065" s="291"/>
      <c r="L1065" s="286" t="s">
        <v>2416</v>
      </c>
      <c r="M1065" s="402"/>
    </row>
    <row r="1066" spans="1:13" ht="38.25">
      <c r="A1066" s="284">
        <v>668</v>
      </c>
      <c r="B1066" s="165" t="s">
        <v>4293</v>
      </c>
      <c r="C1066" s="259" t="s">
        <v>4306</v>
      </c>
      <c r="D1066" s="259"/>
      <c r="E1066" s="286"/>
      <c r="F1066" s="286"/>
      <c r="G1066" s="286"/>
      <c r="H1066" s="149"/>
      <c r="I1066" s="259" t="s">
        <v>4307</v>
      </c>
      <c r="J1066" s="259"/>
      <c r="K1066" s="291"/>
      <c r="L1066" s="286" t="s">
        <v>2416</v>
      </c>
      <c r="M1066" s="350"/>
    </row>
    <row r="1067" spans="1:13" ht="25.5">
      <c r="A1067" s="284">
        <v>669</v>
      </c>
      <c r="B1067" s="165" t="s">
        <v>4293</v>
      </c>
      <c r="C1067" s="259" t="s">
        <v>4308</v>
      </c>
      <c r="D1067" s="259"/>
      <c r="E1067" s="286"/>
      <c r="F1067" s="286"/>
      <c r="G1067" s="286"/>
      <c r="H1067" s="149"/>
      <c r="I1067" s="259" t="s">
        <v>4309</v>
      </c>
      <c r="J1067" s="259"/>
      <c r="K1067" s="291"/>
      <c r="L1067" s="286" t="s">
        <v>2416</v>
      </c>
      <c r="M1067" s="350"/>
    </row>
    <row r="1068" spans="1:13" ht="51">
      <c r="A1068" s="284">
        <v>670</v>
      </c>
      <c r="B1068" s="309" t="s">
        <v>4293</v>
      </c>
      <c r="C1068" s="292" t="s">
        <v>4310</v>
      </c>
      <c r="D1068" s="292"/>
      <c r="E1068" s="286"/>
      <c r="F1068" s="286"/>
      <c r="G1068" s="286"/>
      <c r="H1068" s="286">
        <v>38.5</v>
      </c>
      <c r="I1068" s="259" t="s">
        <v>4311</v>
      </c>
      <c r="J1068" s="259"/>
      <c r="K1068" s="291"/>
      <c r="L1068" s="286" t="s">
        <v>2416</v>
      </c>
      <c r="M1068" s="350"/>
    </row>
    <row r="1069" spans="1:13" ht="51">
      <c r="A1069" s="284">
        <v>671</v>
      </c>
      <c r="B1069" s="286" t="s">
        <v>4293</v>
      </c>
      <c r="C1069" s="286" t="s">
        <v>4312</v>
      </c>
      <c r="D1069" s="259">
        <v>1987</v>
      </c>
      <c r="E1069" s="286"/>
      <c r="F1069" s="286"/>
      <c r="G1069" s="286"/>
      <c r="H1069" s="286">
        <v>8.4</v>
      </c>
      <c r="I1069" s="259" t="s">
        <v>4313</v>
      </c>
      <c r="J1069" s="287">
        <v>77145.600000000006</v>
      </c>
      <c r="K1069" s="288">
        <v>48434.82</v>
      </c>
      <c r="L1069" s="286" t="s">
        <v>4314</v>
      </c>
      <c r="M1069" s="350" t="s">
        <v>4315</v>
      </c>
    </row>
    <row r="1070" spans="1:13" ht="51">
      <c r="A1070" s="284">
        <v>672</v>
      </c>
      <c r="B1070" s="286" t="s">
        <v>4293</v>
      </c>
      <c r="C1070" s="286" t="s">
        <v>4316</v>
      </c>
      <c r="D1070" s="259">
        <v>1987</v>
      </c>
      <c r="E1070" s="286"/>
      <c r="F1070" s="286"/>
      <c r="G1070" s="286"/>
      <c r="H1070" s="286">
        <v>88.8</v>
      </c>
      <c r="I1070" s="259" t="s">
        <v>4317</v>
      </c>
      <c r="J1070" s="287">
        <v>581347.19999999995</v>
      </c>
      <c r="K1070" s="288">
        <v>364914.24</v>
      </c>
      <c r="L1070" s="286" t="s">
        <v>4318</v>
      </c>
      <c r="M1070" s="350" t="s">
        <v>4319</v>
      </c>
    </row>
    <row r="1071" spans="1:13" ht="51">
      <c r="A1071" s="284">
        <v>673</v>
      </c>
      <c r="B1071" s="286" t="s">
        <v>4293</v>
      </c>
      <c r="C1071" s="286" t="s">
        <v>4320</v>
      </c>
      <c r="D1071" s="259">
        <v>1987</v>
      </c>
      <c r="E1071" s="286"/>
      <c r="F1071" s="286"/>
      <c r="G1071" s="286"/>
      <c r="H1071" s="286">
        <v>3</v>
      </c>
      <c r="I1071" s="259" t="s">
        <v>4321</v>
      </c>
      <c r="J1071" s="287">
        <v>19832</v>
      </c>
      <c r="K1071" s="304">
        <v>9994.4</v>
      </c>
      <c r="L1071" s="286" t="s">
        <v>4322</v>
      </c>
      <c r="M1071" s="350" t="s">
        <v>4323</v>
      </c>
    </row>
    <row r="1072" spans="1:13" ht="51">
      <c r="A1072" s="284">
        <v>674</v>
      </c>
      <c r="B1072" s="286" t="s">
        <v>4293</v>
      </c>
      <c r="C1072" s="286" t="s">
        <v>4324</v>
      </c>
      <c r="D1072" s="259">
        <v>1987</v>
      </c>
      <c r="E1072" s="286"/>
      <c r="F1072" s="286"/>
      <c r="G1072" s="286"/>
      <c r="H1072" s="286">
        <v>1440</v>
      </c>
      <c r="I1072" s="259" t="s">
        <v>4325</v>
      </c>
      <c r="J1072" s="286">
        <v>1954393.33</v>
      </c>
      <c r="K1072" s="304">
        <v>0</v>
      </c>
      <c r="L1072" s="286" t="s">
        <v>4326</v>
      </c>
      <c r="M1072" s="350" t="s">
        <v>4327</v>
      </c>
    </row>
    <row r="1073" spans="1:13" ht="51">
      <c r="A1073" s="284">
        <v>675</v>
      </c>
      <c r="B1073" s="286" t="s">
        <v>4293</v>
      </c>
      <c r="C1073" s="286" t="s">
        <v>4328</v>
      </c>
      <c r="D1073" s="259">
        <v>1987</v>
      </c>
      <c r="E1073" s="286"/>
      <c r="F1073" s="286"/>
      <c r="G1073" s="286"/>
      <c r="H1073" s="286">
        <v>1234</v>
      </c>
      <c r="I1073" s="259" t="s">
        <v>4329</v>
      </c>
      <c r="J1073" s="271">
        <v>212150.39999999999</v>
      </c>
      <c r="K1073" s="304">
        <v>0</v>
      </c>
      <c r="L1073" s="286" t="s">
        <v>4330</v>
      </c>
      <c r="M1073" s="350" t="s">
        <v>4331</v>
      </c>
    </row>
    <row r="1074" spans="1:13" ht="51">
      <c r="A1074" s="284">
        <v>676</v>
      </c>
      <c r="B1074" s="286" t="s">
        <v>4293</v>
      </c>
      <c r="C1074" s="286" t="s">
        <v>4332</v>
      </c>
      <c r="D1074" s="259">
        <v>1987</v>
      </c>
      <c r="E1074" s="286"/>
      <c r="F1074" s="286"/>
      <c r="G1074" s="286"/>
      <c r="H1074" s="286">
        <v>321</v>
      </c>
      <c r="I1074" s="259" t="s">
        <v>4333</v>
      </c>
      <c r="J1074" s="287">
        <v>715433</v>
      </c>
      <c r="K1074" s="288">
        <v>401835.14</v>
      </c>
      <c r="L1074" s="286" t="s">
        <v>4334</v>
      </c>
      <c r="M1074" s="350" t="s">
        <v>4335</v>
      </c>
    </row>
    <row r="1075" spans="1:13" ht="51">
      <c r="A1075" s="284">
        <v>677</v>
      </c>
      <c r="B1075" s="286" t="s">
        <v>4293</v>
      </c>
      <c r="C1075" s="286" t="s">
        <v>4336</v>
      </c>
      <c r="D1075" s="259">
        <v>1987</v>
      </c>
      <c r="E1075" s="286"/>
      <c r="F1075" s="286"/>
      <c r="G1075" s="286"/>
      <c r="H1075" s="286">
        <v>2</v>
      </c>
      <c r="I1075" s="259" t="s">
        <v>4337</v>
      </c>
      <c r="J1075" s="287">
        <v>31225</v>
      </c>
      <c r="K1075" s="288">
        <v>17538.740000000002</v>
      </c>
      <c r="L1075" s="286" t="s">
        <v>4338</v>
      </c>
      <c r="M1075" s="350" t="s">
        <v>4339</v>
      </c>
    </row>
    <row r="1076" spans="1:13" ht="38.25">
      <c r="A1076" s="284">
        <v>678</v>
      </c>
      <c r="B1076" s="286" t="s">
        <v>4293</v>
      </c>
      <c r="C1076" s="286" t="s">
        <v>4340</v>
      </c>
      <c r="D1076" s="259"/>
      <c r="E1076" s="286"/>
      <c r="F1076" s="286"/>
      <c r="G1076" s="286"/>
      <c r="H1076" s="286">
        <v>34.200000000000003</v>
      </c>
      <c r="I1076" s="259" t="s">
        <v>4341</v>
      </c>
      <c r="J1076" s="259"/>
      <c r="K1076" s="291"/>
      <c r="L1076" s="286" t="s">
        <v>2846</v>
      </c>
      <c r="M1076" s="350" t="s">
        <v>2416</v>
      </c>
    </row>
    <row r="1077" spans="1:13" ht="51">
      <c r="A1077" s="284">
        <v>679</v>
      </c>
      <c r="B1077" s="286" t="s">
        <v>4293</v>
      </c>
      <c r="C1077" s="286" t="s">
        <v>4342</v>
      </c>
      <c r="D1077" s="259"/>
      <c r="E1077" s="286"/>
      <c r="F1077" s="286"/>
      <c r="G1077" s="286"/>
      <c r="H1077" s="286">
        <v>20.399999999999999</v>
      </c>
      <c r="I1077" s="259" t="s">
        <v>4343</v>
      </c>
      <c r="J1077" s="259"/>
      <c r="K1077" s="291"/>
      <c r="L1077" s="286" t="s">
        <v>2846</v>
      </c>
      <c r="M1077" s="350" t="s">
        <v>2416</v>
      </c>
    </row>
    <row r="1078" spans="1:13" ht="51">
      <c r="A1078" s="284">
        <v>680</v>
      </c>
      <c r="B1078" s="286" t="s">
        <v>4293</v>
      </c>
      <c r="C1078" s="286" t="s">
        <v>4344</v>
      </c>
      <c r="D1078" s="259"/>
      <c r="E1078" s="286"/>
      <c r="F1078" s="286"/>
      <c r="G1078" s="286"/>
      <c r="H1078" s="286">
        <v>3.8</v>
      </c>
      <c r="I1078" s="259" t="s">
        <v>4345</v>
      </c>
      <c r="J1078" s="259"/>
      <c r="K1078" s="291"/>
      <c r="L1078" s="286" t="s">
        <v>2846</v>
      </c>
      <c r="M1078" s="350" t="s">
        <v>2416</v>
      </c>
    </row>
    <row r="1079" spans="1:13" ht="51">
      <c r="A1079" s="284">
        <v>681</v>
      </c>
      <c r="B1079" s="286" t="s">
        <v>4293</v>
      </c>
      <c r="C1079" s="286" t="s">
        <v>4346</v>
      </c>
      <c r="D1079" s="259"/>
      <c r="E1079" s="286"/>
      <c r="F1079" s="286"/>
      <c r="G1079" s="286"/>
      <c r="H1079" s="286">
        <v>18.899999999999999</v>
      </c>
      <c r="I1079" s="259" t="s">
        <v>4347</v>
      </c>
      <c r="J1079" s="259"/>
      <c r="K1079" s="291"/>
      <c r="L1079" s="286"/>
      <c r="M1079" s="350" t="s">
        <v>2416</v>
      </c>
    </row>
    <row r="1080" spans="1:13" ht="51">
      <c r="A1080" s="284">
        <v>682</v>
      </c>
      <c r="B1080" s="286" t="s">
        <v>4293</v>
      </c>
      <c r="C1080" s="259" t="s">
        <v>4348</v>
      </c>
      <c r="D1080" s="259"/>
      <c r="E1080" s="286"/>
      <c r="F1080" s="286"/>
      <c r="G1080" s="286"/>
      <c r="H1080" s="149"/>
      <c r="I1080" s="259" t="s">
        <v>2446</v>
      </c>
      <c r="J1080" s="286">
        <v>4017.69</v>
      </c>
      <c r="K1080" s="304">
        <v>0</v>
      </c>
      <c r="L1080" s="286"/>
      <c r="M1080" s="350"/>
    </row>
    <row r="1081" spans="1:13">
      <c r="A1081" s="284">
        <v>683</v>
      </c>
      <c r="B1081" s="286" t="s">
        <v>4293</v>
      </c>
      <c r="C1081" s="259" t="s">
        <v>4349</v>
      </c>
      <c r="D1081" s="259">
        <v>1997</v>
      </c>
      <c r="E1081" s="286"/>
      <c r="F1081" s="286"/>
      <c r="G1081" s="286"/>
      <c r="H1081" s="149"/>
      <c r="I1081" s="259" t="s">
        <v>2446</v>
      </c>
      <c r="J1081" s="287">
        <v>5378</v>
      </c>
      <c r="K1081" s="304">
        <v>0</v>
      </c>
      <c r="L1081" s="286"/>
      <c r="M1081" s="350"/>
    </row>
    <row r="1082" spans="1:13">
      <c r="A1082" s="284">
        <v>684</v>
      </c>
      <c r="B1082" s="286" t="s">
        <v>4293</v>
      </c>
      <c r="C1082" s="259" t="s">
        <v>4350</v>
      </c>
      <c r="D1082" s="259">
        <v>1997</v>
      </c>
      <c r="E1082" s="286"/>
      <c r="F1082" s="286"/>
      <c r="G1082" s="286"/>
      <c r="H1082" s="149"/>
      <c r="I1082" s="259" t="s">
        <v>2446</v>
      </c>
      <c r="J1082" s="287">
        <v>5378</v>
      </c>
      <c r="K1082" s="304">
        <v>0</v>
      </c>
      <c r="L1082" s="286"/>
      <c r="M1082" s="350"/>
    </row>
    <row r="1083" spans="1:13" ht="25.5">
      <c r="A1083" s="284">
        <v>685</v>
      </c>
      <c r="B1083" s="286" t="s">
        <v>4293</v>
      </c>
      <c r="C1083" s="259" t="s">
        <v>4351</v>
      </c>
      <c r="D1083" s="259">
        <v>2001</v>
      </c>
      <c r="E1083" s="286"/>
      <c r="F1083" s="286"/>
      <c r="G1083" s="286"/>
      <c r="H1083" s="149"/>
      <c r="I1083" s="259" t="s">
        <v>2446</v>
      </c>
      <c r="J1083" s="287">
        <v>41000</v>
      </c>
      <c r="K1083" s="304">
        <v>0</v>
      </c>
      <c r="L1083" s="286"/>
      <c r="M1083" s="350"/>
    </row>
    <row r="1084" spans="1:13" ht="38.25">
      <c r="A1084" s="284">
        <v>686</v>
      </c>
      <c r="B1084" s="165" t="s">
        <v>4293</v>
      </c>
      <c r="C1084" s="259" t="s">
        <v>3324</v>
      </c>
      <c r="D1084" s="259"/>
      <c r="E1084" s="286"/>
      <c r="F1084" s="286"/>
      <c r="G1084" s="286"/>
      <c r="H1084" s="149"/>
      <c r="I1084" s="259" t="s">
        <v>4352</v>
      </c>
      <c r="J1084" s="259"/>
      <c r="K1084" s="291"/>
      <c r="L1084" s="352"/>
      <c r="M1084" s="350" t="s">
        <v>2416</v>
      </c>
    </row>
    <row r="1085" spans="1:13" ht="38.25">
      <c r="A1085" s="284">
        <v>687</v>
      </c>
      <c r="B1085" s="165" t="s">
        <v>4293</v>
      </c>
      <c r="C1085" s="286" t="s">
        <v>4353</v>
      </c>
      <c r="D1085" s="286"/>
      <c r="E1085" s="286">
        <v>306</v>
      </c>
      <c r="F1085" s="286"/>
      <c r="G1085" s="286"/>
      <c r="H1085" s="149"/>
      <c r="I1085" s="259" t="s">
        <v>4354</v>
      </c>
      <c r="J1085" s="259"/>
      <c r="K1085" s="291"/>
      <c r="L1085" s="352"/>
      <c r="M1085" s="371"/>
    </row>
    <row r="1086" spans="1:13" ht="63.75">
      <c r="A1086" s="284">
        <v>688</v>
      </c>
      <c r="B1086" s="165" t="s">
        <v>4355</v>
      </c>
      <c r="C1086" s="295" t="s">
        <v>4356</v>
      </c>
      <c r="D1086" s="286"/>
      <c r="E1086" s="286">
        <v>11064</v>
      </c>
      <c r="F1086" s="286"/>
      <c r="G1086" s="286"/>
      <c r="H1086" s="149"/>
      <c r="I1086" s="259" t="s">
        <v>4357</v>
      </c>
      <c r="J1086" s="259"/>
      <c r="K1086" s="291"/>
      <c r="L1086" s="286" t="s">
        <v>4358</v>
      </c>
      <c r="M1086" s="365" t="s">
        <v>4359</v>
      </c>
    </row>
    <row r="1087" spans="1:13" ht="51">
      <c r="A1087" s="284">
        <v>736</v>
      </c>
      <c r="B1087" s="403" t="s">
        <v>4360</v>
      </c>
      <c r="C1087" s="339" t="s">
        <v>4294</v>
      </c>
      <c r="D1087" s="286"/>
      <c r="E1087" s="286">
        <v>2365</v>
      </c>
      <c r="F1087" s="286"/>
      <c r="G1087" s="286"/>
      <c r="H1087" s="149"/>
      <c r="I1087" s="259" t="s">
        <v>4361</v>
      </c>
      <c r="J1087" s="259"/>
      <c r="K1087" s="291"/>
      <c r="L1087" s="286" t="s">
        <v>4362</v>
      </c>
      <c r="M1087" s="350" t="s">
        <v>4363</v>
      </c>
    </row>
    <row r="1088" spans="1:13" ht="51">
      <c r="A1088" s="284">
        <v>737</v>
      </c>
      <c r="B1088" s="187" t="s">
        <v>4364</v>
      </c>
      <c r="C1088" s="331" t="s">
        <v>4365</v>
      </c>
      <c r="D1088" s="331"/>
      <c r="E1088" s="286">
        <v>126</v>
      </c>
      <c r="F1088" s="286"/>
      <c r="G1088" s="286"/>
      <c r="H1088" s="149"/>
      <c r="I1088" s="259" t="s">
        <v>4366</v>
      </c>
      <c r="J1088" s="259"/>
      <c r="K1088" s="291"/>
      <c r="L1088" s="331" t="s">
        <v>4367</v>
      </c>
      <c r="M1088" s="386" t="s">
        <v>4368</v>
      </c>
    </row>
    <row r="1089" spans="1:13" ht="38.25">
      <c r="A1089" s="284"/>
      <c r="B1089" s="404" t="s">
        <v>4369</v>
      </c>
      <c r="C1089" s="405" t="s">
        <v>2617</v>
      </c>
      <c r="D1089" s="331"/>
      <c r="E1089" s="286">
        <v>33</v>
      </c>
      <c r="F1089" s="286"/>
      <c r="G1089" s="286"/>
      <c r="H1089" s="149"/>
      <c r="I1089" s="286" t="s">
        <v>4370</v>
      </c>
      <c r="J1089" s="259"/>
      <c r="K1089" s="291"/>
      <c r="L1089" s="331" t="s">
        <v>4371</v>
      </c>
      <c r="M1089" s="386" t="s">
        <v>4372</v>
      </c>
    </row>
    <row r="1090" spans="1:13" ht="51">
      <c r="A1090" s="284">
        <v>738</v>
      </c>
      <c r="B1090" s="286" t="s">
        <v>4373</v>
      </c>
      <c r="C1090" s="286" t="s">
        <v>4374</v>
      </c>
      <c r="D1090" s="259"/>
      <c r="E1090" s="286"/>
      <c r="F1090" s="286"/>
      <c r="G1090" s="286"/>
      <c r="H1090" s="286">
        <v>92.9</v>
      </c>
      <c r="I1090" s="259" t="s">
        <v>4375</v>
      </c>
      <c r="J1090" s="259"/>
      <c r="K1090" s="291"/>
      <c r="L1090" s="286" t="s">
        <v>4376</v>
      </c>
      <c r="M1090" s="350" t="s">
        <v>4377</v>
      </c>
    </row>
    <row r="1091" spans="1:13" ht="51">
      <c r="A1091" s="284">
        <v>739</v>
      </c>
      <c r="B1091" s="286" t="s">
        <v>4373</v>
      </c>
      <c r="C1091" s="286" t="s">
        <v>4378</v>
      </c>
      <c r="D1091" s="259"/>
      <c r="E1091" s="286"/>
      <c r="F1091" s="286"/>
      <c r="G1091" s="286"/>
      <c r="H1091" s="286">
        <v>33</v>
      </c>
      <c r="I1091" s="259" t="s">
        <v>4379</v>
      </c>
      <c r="J1091" s="259"/>
      <c r="K1091" s="291"/>
      <c r="L1091" s="286" t="s">
        <v>4380</v>
      </c>
      <c r="M1091" s="350" t="s">
        <v>4381</v>
      </c>
    </row>
    <row r="1092" spans="1:13" ht="51">
      <c r="A1092" s="284">
        <v>740</v>
      </c>
      <c r="B1092" s="286" t="s">
        <v>4373</v>
      </c>
      <c r="C1092" s="286" t="s">
        <v>4382</v>
      </c>
      <c r="D1092" s="259"/>
      <c r="E1092" s="286"/>
      <c r="F1092" s="286"/>
      <c r="G1092" s="286"/>
      <c r="H1092" s="286">
        <v>30.2</v>
      </c>
      <c r="I1092" s="259" t="s">
        <v>4383</v>
      </c>
      <c r="J1092" s="259"/>
      <c r="K1092" s="291"/>
      <c r="L1092" s="286" t="s">
        <v>4384</v>
      </c>
      <c r="M1092" s="350" t="s">
        <v>4385</v>
      </c>
    </row>
    <row r="1093" spans="1:13" ht="51">
      <c r="A1093" s="284">
        <v>741</v>
      </c>
      <c r="B1093" s="286" t="s">
        <v>4373</v>
      </c>
      <c r="C1093" s="286" t="s">
        <v>4386</v>
      </c>
      <c r="D1093" s="259"/>
      <c r="E1093" s="286"/>
      <c r="F1093" s="286"/>
      <c r="G1093" s="286"/>
      <c r="H1093" s="149">
        <v>16.600000000000001</v>
      </c>
      <c r="I1093" s="259" t="s">
        <v>4387</v>
      </c>
      <c r="J1093" s="259"/>
      <c r="K1093" s="291"/>
      <c r="L1093" s="286" t="s">
        <v>4388</v>
      </c>
      <c r="M1093" s="350" t="s">
        <v>4389</v>
      </c>
    </row>
    <row r="1094" spans="1:13" ht="51">
      <c r="A1094" s="284">
        <v>742</v>
      </c>
      <c r="B1094" s="286" t="s">
        <v>4373</v>
      </c>
      <c r="C1094" s="286" t="s">
        <v>4390</v>
      </c>
      <c r="D1094" s="259"/>
      <c r="E1094" s="286"/>
      <c r="F1094" s="286"/>
      <c r="G1094" s="286"/>
      <c r="H1094" s="149">
        <v>3.5</v>
      </c>
      <c r="I1094" s="259" t="s">
        <v>4391</v>
      </c>
      <c r="J1094" s="259"/>
      <c r="K1094" s="291"/>
      <c r="L1094" s="286"/>
      <c r="M1094" s="350" t="s">
        <v>2416</v>
      </c>
    </row>
    <row r="1095" spans="1:13" ht="51">
      <c r="A1095" s="284">
        <v>743</v>
      </c>
      <c r="B1095" s="286" t="s">
        <v>4373</v>
      </c>
      <c r="C1095" s="286" t="s">
        <v>4390</v>
      </c>
      <c r="D1095" s="259"/>
      <c r="E1095" s="286"/>
      <c r="F1095" s="286"/>
      <c r="G1095" s="286"/>
      <c r="H1095" s="149">
        <v>4.3</v>
      </c>
      <c r="I1095" s="259" t="s">
        <v>4392</v>
      </c>
      <c r="J1095" s="259"/>
      <c r="K1095" s="291"/>
      <c r="L1095" s="286"/>
      <c r="M1095" s="350" t="s">
        <v>2416</v>
      </c>
    </row>
    <row r="1096" spans="1:13" ht="51">
      <c r="A1096" s="284">
        <v>744</v>
      </c>
      <c r="B1096" s="308" t="s">
        <v>4373</v>
      </c>
      <c r="C1096" s="301" t="s">
        <v>2452</v>
      </c>
      <c r="D1096" s="294"/>
      <c r="E1096" s="286"/>
      <c r="F1096" s="286"/>
      <c r="G1096" s="286"/>
      <c r="H1096" s="149">
        <v>22.5</v>
      </c>
      <c r="I1096" s="259" t="s">
        <v>4393</v>
      </c>
      <c r="J1096" s="259"/>
      <c r="K1096" s="291"/>
      <c r="L1096" s="286"/>
      <c r="M1096" s="350" t="s">
        <v>2416</v>
      </c>
    </row>
    <row r="1097" spans="1:13" ht="51">
      <c r="A1097" s="284">
        <v>745</v>
      </c>
      <c r="B1097" s="165" t="s">
        <v>4373</v>
      </c>
      <c r="C1097" s="259" t="s">
        <v>2421</v>
      </c>
      <c r="D1097" s="259"/>
      <c r="E1097" s="286"/>
      <c r="F1097" s="286"/>
      <c r="G1097" s="286"/>
      <c r="H1097" s="149"/>
      <c r="I1097" s="259" t="s">
        <v>4394</v>
      </c>
      <c r="J1097" s="259"/>
      <c r="K1097" s="291"/>
      <c r="L1097" s="286"/>
      <c r="M1097" s="350" t="s">
        <v>2416</v>
      </c>
    </row>
    <row r="1098" spans="1:13" ht="38.25">
      <c r="A1098" s="284">
        <v>746</v>
      </c>
      <c r="B1098" s="165" t="s">
        <v>4373</v>
      </c>
      <c r="C1098" s="259" t="s">
        <v>2465</v>
      </c>
      <c r="D1098" s="259"/>
      <c r="E1098" s="286"/>
      <c r="F1098" s="286"/>
      <c r="G1098" s="286"/>
      <c r="H1098" s="149"/>
      <c r="I1098" s="259" t="s">
        <v>4395</v>
      </c>
      <c r="J1098" s="259"/>
      <c r="K1098" s="291"/>
      <c r="L1098" s="286"/>
      <c r="M1098" s="350"/>
    </row>
    <row r="1099" spans="1:13" ht="25.5">
      <c r="A1099" s="284">
        <v>747</v>
      </c>
      <c r="B1099" s="165" t="s">
        <v>4373</v>
      </c>
      <c r="C1099" s="259" t="s">
        <v>2419</v>
      </c>
      <c r="D1099" s="259"/>
      <c r="E1099" s="286"/>
      <c r="F1099" s="286"/>
      <c r="G1099" s="286"/>
      <c r="H1099" s="149"/>
      <c r="I1099" s="259" t="s">
        <v>4396</v>
      </c>
      <c r="J1099" s="259"/>
      <c r="K1099" s="291"/>
      <c r="L1099" s="286"/>
      <c r="M1099" s="350"/>
    </row>
    <row r="1100" spans="1:13" ht="51">
      <c r="A1100" s="284">
        <v>748</v>
      </c>
      <c r="B1100" s="165" t="s">
        <v>4373</v>
      </c>
      <c r="C1100" s="286" t="s">
        <v>4397</v>
      </c>
      <c r="D1100" s="259"/>
      <c r="E1100" s="286"/>
      <c r="F1100" s="286"/>
      <c r="G1100" s="286"/>
      <c r="H1100" s="149">
        <v>344.6</v>
      </c>
      <c r="I1100" s="259" t="s">
        <v>4398</v>
      </c>
      <c r="J1100" s="259"/>
      <c r="K1100" s="291"/>
      <c r="L1100" s="286"/>
      <c r="M1100" s="350"/>
    </row>
    <row r="1101" spans="1:13" ht="51">
      <c r="A1101" s="284">
        <v>749</v>
      </c>
      <c r="B1101" s="165" t="s">
        <v>4373</v>
      </c>
      <c r="C1101" s="259" t="s">
        <v>4399</v>
      </c>
      <c r="D1101" s="259"/>
      <c r="E1101" s="286"/>
      <c r="F1101" s="286"/>
      <c r="G1101" s="286"/>
      <c r="H1101" s="149">
        <v>257</v>
      </c>
      <c r="I1101" s="259" t="s">
        <v>4400</v>
      </c>
      <c r="J1101" s="259"/>
      <c r="K1101" s="291"/>
      <c r="L1101" s="286"/>
      <c r="M1101" s="350"/>
    </row>
    <row r="1102" spans="1:13" ht="51">
      <c r="A1102" s="284">
        <v>750</v>
      </c>
      <c r="B1102" s="165" t="s">
        <v>4373</v>
      </c>
      <c r="C1102" s="286" t="s">
        <v>4401</v>
      </c>
      <c r="D1102" s="259"/>
      <c r="E1102" s="286"/>
      <c r="F1102" s="286"/>
      <c r="G1102" s="286"/>
      <c r="H1102" s="149">
        <v>14.4</v>
      </c>
      <c r="I1102" s="259" t="s">
        <v>4402</v>
      </c>
      <c r="J1102" s="259"/>
      <c r="K1102" s="291"/>
      <c r="L1102" s="286"/>
      <c r="M1102" s="350"/>
    </row>
    <row r="1103" spans="1:13" ht="51">
      <c r="A1103" s="284">
        <v>751</v>
      </c>
      <c r="B1103" s="165" t="s">
        <v>4373</v>
      </c>
      <c r="C1103" s="286" t="s">
        <v>4401</v>
      </c>
      <c r="D1103" s="259"/>
      <c r="E1103" s="286"/>
      <c r="F1103" s="286"/>
      <c r="G1103" s="286"/>
      <c r="H1103" s="149">
        <v>14.7</v>
      </c>
      <c r="I1103" s="259" t="s">
        <v>4403</v>
      </c>
      <c r="J1103" s="259"/>
      <c r="K1103" s="291"/>
      <c r="L1103" s="286"/>
      <c r="M1103" s="350"/>
    </row>
    <row r="1104" spans="1:13" ht="51">
      <c r="A1104" s="284">
        <v>752</v>
      </c>
      <c r="B1104" s="165" t="s">
        <v>4373</v>
      </c>
      <c r="C1104" s="286" t="s">
        <v>4404</v>
      </c>
      <c r="D1104" s="259"/>
      <c r="E1104" s="286"/>
      <c r="F1104" s="286"/>
      <c r="G1104" s="286"/>
      <c r="H1104" s="286">
        <v>9.8000000000000007</v>
      </c>
      <c r="I1104" s="259" t="s">
        <v>4405</v>
      </c>
      <c r="J1104" s="259"/>
      <c r="K1104" s="291"/>
      <c r="L1104" s="286"/>
      <c r="M1104" s="350"/>
    </row>
    <row r="1105" spans="1:13" ht="25.5">
      <c r="A1105" s="284">
        <v>753</v>
      </c>
      <c r="B1105" s="165" t="s">
        <v>4373</v>
      </c>
      <c r="C1105" s="259" t="s">
        <v>2463</v>
      </c>
      <c r="D1105" s="259"/>
      <c r="E1105" s="286"/>
      <c r="F1105" s="286"/>
      <c r="G1105" s="286"/>
      <c r="H1105" s="149"/>
      <c r="I1105" s="259" t="s">
        <v>4406</v>
      </c>
      <c r="J1105" s="259"/>
      <c r="K1105" s="291"/>
      <c r="L1105" s="286"/>
      <c r="M1105" s="350"/>
    </row>
    <row r="1106" spans="1:13" ht="51">
      <c r="A1106" s="284">
        <v>754</v>
      </c>
      <c r="B1106" s="165" t="s">
        <v>4373</v>
      </c>
      <c r="C1106" s="259" t="s">
        <v>4407</v>
      </c>
      <c r="D1106" s="259"/>
      <c r="E1106" s="286"/>
      <c r="F1106" s="286"/>
      <c r="G1106" s="286"/>
      <c r="H1106" s="149"/>
      <c r="I1106" s="259" t="s">
        <v>4408</v>
      </c>
      <c r="J1106" s="259"/>
      <c r="K1106" s="291"/>
      <c r="L1106" s="286"/>
      <c r="M1106" s="350"/>
    </row>
    <row r="1107" spans="1:13" ht="51">
      <c r="A1107" s="284">
        <v>755</v>
      </c>
      <c r="B1107" s="309" t="s">
        <v>4373</v>
      </c>
      <c r="C1107" s="292" t="s">
        <v>4409</v>
      </c>
      <c r="D1107" s="259"/>
      <c r="E1107" s="286"/>
      <c r="F1107" s="286"/>
      <c r="G1107" s="286"/>
      <c r="H1107" s="286"/>
      <c r="I1107" s="259" t="s">
        <v>4410</v>
      </c>
      <c r="J1107" s="259"/>
      <c r="K1107" s="291"/>
      <c r="L1107" s="286"/>
      <c r="M1107" s="350"/>
    </row>
    <row r="1108" spans="1:13">
      <c r="A1108" s="284"/>
      <c r="B1108" s="4093"/>
      <c r="C1108" s="4094"/>
      <c r="D1108" s="142"/>
      <c r="E1108" s="286"/>
      <c r="F1108" s="286"/>
      <c r="G1108" s="286"/>
      <c r="H1108" s="286"/>
      <c r="I1108" s="259"/>
      <c r="J1108" s="259"/>
      <c r="K1108" s="291"/>
      <c r="L1108" s="286"/>
      <c r="M1108" s="350"/>
    </row>
    <row r="1109" spans="1:13" ht="63.75">
      <c r="A1109" s="284">
        <v>756</v>
      </c>
      <c r="B1109" s="331" t="s">
        <v>4411</v>
      </c>
      <c r="C1109" s="331" t="s">
        <v>4412</v>
      </c>
      <c r="D1109" s="331"/>
      <c r="E1109" s="286"/>
      <c r="F1109" s="286"/>
      <c r="G1109" s="286"/>
      <c r="H1109" s="286">
        <v>18.8</v>
      </c>
      <c r="I1109" s="197" t="s">
        <v>4413</v>
      </c>
      <c r="J1109" s="259"/>
      <c r="K1109" s="291"/>
      <c r="L1109" s="331" t="s">
        <v>4414</v>
      </c>
      <c r="M1109" s="406" t="s">
        <v>4415</v>
      </c>
    </row>
    <row r="1110" spans="1:13" ht="51">
      <c r="A1110" s="284">
        <v>757</v>
      </c>
      <c r="B1110" s="331" t="s">
        <v>4411</v>
      </c>
      <c r="C1110" s="331" t="s">
        <v>4416</v>
      </c>
      <c r="D1110" s="197"/>
      <c r="E1110" s="286"/>
      <c r="F1110" s="286"/>
      <c r="G1110" s="286"/>
      <c r="H1110" s="286">
        <v>4.9000000000000004</v>
      </c>
      <c r="I1110" s="197" t="s">
        <v>4417</v>
      </c>
      <c r="J1110" s="259"/>
      <c r="K1110" s="291"/>
      <c r="L1110" s="331"/>
      <c r="M1110" s="386"/>
    </row>
    <row r="1111" spans="1:13" ht="51">
      <c r="A1111" s="284">
        <v>758</v>
      </c>
      <c r="B1111" s="331" t="s">
        <v>4411</v>
      </c>
      <c r="C1111" s="197" t="s">
        <v>4407</v>
      </c>
      <c r="D1111" s="197"/>
      <c r="E1111" s="286"/>
      <c r="F1111" s="286"/>
      <c r="G1111" s="286"/>
      <c r="H1111" s="149"/>
      <c r="I1111" s="197" t="s">
        <v>4418</v>
      </c>
      <c r="J1111" s="259"/>
      <c r="K1111" s="291"/>
      <c r="L1111" s="331"/>
      <c r="M1111" s="386"/>
    </row>
    <row r="1112" spans="1:13" ht="51">
      <c r="A1112" s="284">
        <v>759</v>
      </c>
      <c r="B1112" s="187" t="s">
        <v>4411</v>
      </c>
      <c r="C1112" s="197" t="s">
        <v>4407</v>
      </c>
      <c r="D1112" s="197"/>
      <c r="E1112" s="286"/>
      <c r="F1112" s="286"/>
      <c r="G1112" s="286"/>
      <c r="H1112" s="149"/>
      <c r="I1112" s="197" t="s">
        <v>4410</v>
      </c>
      <c r="J1112" s="259"/>
      <c r="K1112" s="291"/>
      <c r="L1112" s="331"/>
      <c r="M1112" s="386"/>
    </row>
    <row r="1113" spans="1:13" ht="51">
      <c r="A1113" s="284">
        <v>760</v>
      </c>
      <c r="B1113" s="187" t="s">
        <v>4411</v>
      </c>
      <c r="C1113" s="197" t="s">
        <v>4419</v>
      </c>
      <c r="D1113" s="197"/>
      <c r="E1113" s="286"/>
      <c r="F1113" s="286"/>
      <c r="G1113" s="286"/>
      <c r="H1113" s="149"/>
      <c r="I1113" s="197" t="s">
        <v>4420</v>
      </c>
      <c r="J1113" s="259"/>
      <c r="K1113" s="291"/>
      <c r="L1113" s="331"/>
      <c r="M1113" s="386"/>
    </row>
    <row r="1114" spans="1:13" ht="51">
      <c r="A1114" s="284">
        <v>761</v>
      </c>
      <c r="B1114" s="187" t="s">
        <v>4411</v>
      </c>
      <c r="C1114" s="197" t="s">
        <v>2461</v>
      </c>
      <c r="D1114" s="197"/>
      <c r="E1114" s="286"/>
      <c r="F1114" s="286"/>
      <c r="G1114" s="286"/>
      <c r="H1114" s="149"/>
      <c r="I1114" s="197" t="s">
        <v>4421</v>
      </c>
      <c r="J1114" s="259"/>
      <c r="K1114" s="291"/>
      <c r="L1114" s="331"/>
      <c r="M1114" s="386"/>
    </row>
    <row r="1115" spans="1:13" ht="51">
      <c r="A1115" s="284">
        <v>762</v>
      </c>
      <c r="B1115" s="187" t="s">
        <v>4411</v>
      </c>
      <c r="C1115" s="197" t="s">
        <v>2419</v>
      </c>
      <c r="D1115" s="197"/>
      <c r="E1115" s="286"/>
      <c r="F1115" s="286"/>
      <c r="G1115" s="286"/>
      <c r="H1115" s="149"/>
      <c r="I1115" s="197" t="s">
        <v>4422</v>
      </c>
      <c r="J1115" s="259"/>
      <c r="K1115" s="291"/>
      <c r="L1115" s="331"/>
      <c r="M1115" s="386"/>
    </row>
    <row r="1116" spans="1:13" ht="51">
      <c r="A1116" s="284">
        <v>763</v>
      </c>
      <c r="B1116" s="187" t="s">
        <v>4411</v>
      </c>
      <c r="C1116" s="197" t="s">
        <v>2421</v>
      </c>
      <c r="D1116" s="197"/>
      <c r="E1116" s="286"/>
      <c r="F1116" s="286"/>
      <c r="G1116" s="286"/>
      <c r="H1116" s="149"/>
      <c r="I1116" s="197" t="s">
        <v>4423</v>
      </c>
      <c r="J1116" s="259"/>
      <c r="K1116" s="291"/>
      <c r="L1116" s="331"/>
      <c r="M1116" s="386"/>
    </row>
    <row r="1117" spans="1:13" ht="51">
      <c r="A1117" s="323">
        <v>764</v>
      </c>
      <c r="B1117" s="404" t="s">
        <v>4411</v>
      </c>
      <c r="C1117" s="407" t="s">
        <v>2465</v>
      </c>
      <c r="D1117" s="407"/>
      <c r="E1117" s="295"/>
      <c r="F1117" s="295"/>
      <c r="G1117" s="295"/>
      <c r="H1117" s="296"/>
      <c r="I1117" s="407" t="s">
        <v>4424</v>
      </c>
      <c r="J1117" s="292"/>
      <c r="K1117" s="297"/>
      <c r="L1117" s="405"/>
      <c r="M1117" s="408"/>
    </row>
    <row r="1118" spans="1:13" ht="63.75">
      <c r="A1118" s="284"/>
      <c r="B1118" s="331" t="s">
        <v>4425</v>
      </c>
      <c r="C1118" s="197" t="s">
        <v>2617</v>
      </c>
      <c r="D1118" s="197">
        <v>2007</v>
      </c>
      <c r="E1118" s="286">
        <v>887</v>
      </c>
      <c r="F1118" s="286"/>
      <c r="G1118" s="286" t="s">
        <v>4426</v>
      </c>
      <c r="H1118" s="149"/>
      <c r="I1118" s="197"/>
      <c r="J1118" s="287">
        <v>152010</v>
      </c>
      <c r="K1118" s="287">
        <v>152010</v>
      </c>
      <c r="L1118" s="331"/>
      <c r="M1118" s="197" t="s">
        <v>4427</v>
      </c>
    </row>
    <row r="1119" spans="1:13" ht="63.75">
      <c r="A1119" s="284"/>
      <c r="B1119" s="331" t="s">
        <v>4428</v>
      </c>
      <c r="C1119" s="197" t="s">
        <v>4429</v>
      </c>
      <c r="D1119" s="197">
        <v>2007</v>
      </c>
      <c r="E1119" s="286">
        <v>505.86</v>
      </c>
      <c r="F1119" s="286"/>
      <c r="G1119" s="286" t="s">
        <v>4430</v>
      </c>
      <c r="H1119" s="149"/>
      <c r="I1119" s="197"/>
      <c r="J1119" s="287">
        <v>1875000</v>
      </c>
      <c r="K1119" s="287">
        <v>1440650</v>
      </c>
      <c r="L1119" s="331"/>
      <c r="M1119" s="197" t="s">
        <v>4427</v>
      </c>
    </row>
    <row r="1120" spans="1:13" ht="26.25" thickBot="1">
      <c r="A1120" s="409"/>
      <c r="B1120" s="410" t="s">
        <v>4431</v>
      </c>
      <c r="C1120" s="411" t="s">
        <v>4294</v>
      </c>
      <c r="D1120" s="412"/>
      <c r="E1120" s="413"/>
      <c r="F1120" s="413"/>
      <c r="G1120" s="413"/>
      <c r="H1120" s="414"/>
      <c r="I1120" s="411" t="s">
        <v>4432</v>
      </c>
      <c r="J1120" s="415"/>
      <c r="K1120" s="416"/>
      <c r="L1120" s="411" t="s">
        <v>4433</v>
      </c>
      <c r="M1120" s="417"/>
    </row>
    <row r="1121" spans="1:13">
      <c r="A1121" s="284"/>
      <c r="B1121" s="326" t="s">
        <v>4434</v>
      </c>
      <c r="C1121" s="418" t="s">
        <v>1393</v>
      </c>
      <c r="D1121" s="326">
        <v>1939</v>
      </c>
      <c r="E1121" s="301">
        <v>53.2</v>
      </c>
      <c r="F1121" s="301"/>
      <c r="G1121" s="301">
        <v>3</v>
      </c>
      <c r="H1121" s="302"/>
      <c r="I1121" s="326" t="s">
        <v>4435</v>
      </c>
      <c r="J1121" s="294"/>
      <c r="K1121" s="294"/>
      <c r="L1121" s="327"/>
      <c r="M1121" s="326"/>
    </row>
    <row r="1122" spans="1:13">
      <c r="A1122" s="419"/>
      <c r="B1122" s="420" t="s">
        <v>4436</v>
      </c>
      <c r="C1122" s="418" t="s">
        <v>1393</v>
      </c>
      <c r="D1122" s="421">
        <v>1939</v>
      </c>
      <c r="E1122" s="312">
        <v>240</v>
      </c>
      <c r="F1122" s="312"/>
      <c r="G1122" s="312">
        <v>8</v>
      </c>
      <c r="H1122" s="422"/>
      <c r="I1122" s="421" t="s">
        <v>4437</v>
      </c>
      <c r="J1122" s="423"/>
      <c r="K1122" s="388"/>
      <c r="L1122" s="418"/>
      <c r="M1122" s="345"/>
    </row>
    <row r="1123" spans="1:13">
      <c r="A1123" s="284"/>
      <c r="B1123" s="197" t="s">
        <v>4436</v>
      </c>
      <c r="C1123" s="331" t="s">
        <v>1393</v>
      </c>
      <c r="D1123" s="424">
        <v>1939</v>
      </c>
      <c r="E1123" s="286">
        <v>98</v>
      </c>
      <c r="F1123" s="286"/>
      <c r="G1123" s="286">
        <v>4</v>
      </c>
      <c r="H1123" s="149"/>
      <c r="I1123" s="197" t="s">
        <v>4438</v>
      </c>
      <c r="J1123" s="259"/>
      <c r="K1123" s="259"/>
      <c r="L1123" s="331"/>
      <c r="M1123" s="162"/>
    </row>
    <row r="1124" spans="1:13">
      <c r="A1124" s="284"/>
      <c r="B1124" s="197" t="s">
        <v>4436</v>
      </c>
      <c r="C1124" s="331" t="s">
        <v>1393</v>
      </c>
      <c r="D1124" s="197">
        <v>1939</v>
      </c>
      <c r="E1124" s="286">
        <v>74.900000000000006</v>
      </c>
      <c r="F1124" s="286"/>
      <c r="G1124" s="286">
        <v>5</v>
      </c>
      <c r="H1124" s="149"/>
      <c r="I1124" s="197" t="s">
        <v>4439</v>
      </c>
      <c r="J1124" s="259"/>
      <c r="K1124" s="259"/>
      <c r="L1124" s="331"/>
      <c r="M1124" s="162"/>
    </row>
    <row r="1125" spans="1:13">
      <c r="A1125" s="425"/>
      <c r="B1125" s="197" t="s">
        <v>4440</v>
      </c>
      <c r="C1125" s="331" t="s">
        <v>1393</v>
      </c>
      <c r="D1125" s="421">
        <v>1939</v>
      </c>
      <c r="E1125" s="301">
        <v>4.3</v>
      </c>
      <c r="F1125" s="426">
        <v>372.4</v>
      </c>
      <c r="G1125" s="130">
        <v>18</v>
      </c>
      <c r="H1125" s="302"/>
      <c r="I1125" s="326" t="s">
        <v>4441</v>
      </c>
      <c r="J1125" s="294"/>
      <c r="K1125" s="351"/>
      <c r="L1125" s="327"/>
      <c r="M1125" s="392"/>
    </row>
    <row r="1126" spans="1:13" ht="38.25">
      <c r="A1126" s="284"/>
      <c r="B1126" s="331" t="s">
        <v>4442</v>
      </c>
      <c r="C1126" s="331" t="s">
        <v>1392</v>
      </c>
      <c r="D1126" s="197"/>
      <c r="E1126" s="290">
        <v>28.5</v>
      </c>
      <c r="F1126" s="427"/>
      <c r="G1126" s="149"/>
      <c r="H1126" s="149"/>
      <c r="I1126" s="197" t="s">
        <v>4443</v>
      </c>
      <c r="J1126" s="259"/>
      <c r="K1126" s="259"/>
      <c r="L1126" s="331" t="s">
        <v>4081</v>
      </c>
      <c r="M1126" s="428" t="s">
        <v>4444</v>
      </c>
    </row>
    <row r="1127" spans="1:13" ht="15" customHeight="1">
      <c r="A1127" s="284"/>
      <c r="B1127" s="331" t="s">
        <v>4445</v>
      </c>
      <c r="C1127" s="331" t="s">
        <v>1393</v>
      </c>
      <c r="D1127" s="197">
        <v>1939</v>
      </c>
      <c r="E1127" s="290">
        <v>124</v>
      </c>
      <c r="F1127" s="427"/>
      <c r="G1127" s="149">
        <v>5</v>
      </c>
      <c r="H1127" s="149"/>
      <c r="I1127" s="197" t="s">
        <v>4446</v>
      </c>
      <c r="J1127" s="259"/>
      <c r="K1127" s="259"/>
      <c r="L1127" s="331"/>
      <c r="M1127" s="197"/>
    </row>
    <row r="1128" spans="1:13" ht="11.25" customHeight="1">
      <c r="A1128" s="310"/>
      <c r="B1128" s="331" t="s">
        <v>4447</v>
      </c>
      <c r="C1128" s="327"/>
      <c r="D1128" s="197">
        <v>1939</v>
      </c>
      <c r="E1128" s="363">
        <v>4.0999999999999996</v>
      </c>
      <c r="F1128" s="429"/>
      <c r="G1128" s="296">
        <v>7</v>
      </c>
      <c r="H1128" s="302"/>
      <c r="I1128" s="326" t="s">
        <v>4448</v>
      </c>
      <c r="J1128" s="294"/>
      <c r="K1128" s="351"/>
      <c r="L1128" s="327"/>
      <c r="M1128" s="348"/>
    </row>
    <row r="1129" spans="1:13" ht="18.75" customHeight="1">
      <c r="A1129" s="310"/>
      <c r="B1129" s="331" t="s">
        <v>4449</v>
      </c>
      <c r="C1129" s="327"/>
      <c r="D1129" s="326">
        <v>1939</v>
      </c>
      <c r="E1129" s="363">
        <v>14</v>
      </c>
      <c r="F1129" s="427"/>
      <c r="G1129" s="302"/>
      <c r="H1129" s="302"/>
      <c r="I1129" s="326" t="s">
        <v>4450</v>
      </c>
      <c r="J1129" s="294"/>
      <c r="K1129" s="351"/>
      <c r="L1129" s="327"/>
      <c r="M1129" s="348"/>
    </row>
    <row r="1130" spans="1:13" ht="25.5">
      <c r="A1130" s="3982"/>
      <c r="B1130" s="331">
        <v>1</v>
      </c>
      <c r="C1130" s="327" t="s">
        <v>4451</v>
      </c>
      <c r="D1130" s="326"/>
      <c r="E1130" s="363">
        <v>1340.12</v>
      </c>
      <c r="F1130" s="429"/>
      <c r="G1130" s="302"/>
      <c r="H1130" s="302"/>
      <c r="I1130" s="326"/>
      <c r="J1130" s="290">
        <v>7729432</v>
      </c>
      <c r="K1130" s="290">
        <v>7729432</v>
      </c>
      <c r="L1130" s="331"/>
      <c r="M1130" s="4109" t="s">
        <v>4452</v>
      </c>
    </row>
    <row r="1131" spans="1:13" ht="25.5" customHeight="1">
      <c r="A1131" s="3983"/>
      <c r="B1131" s="331"/>
      <c r="C1131" s="327" t="s">
        <v>4453</v>
      </c>
      <c r="D1131" s="326"/>
      <c r="E1131" s="261"/>
      <c r="F1131" s="363">
        <v>1171.02</v>
      </c>
      <c r="G1131" s="302" t="s">
        <v>3730</v>
      </c>
      <c r="H1131" s="302"/>
      <c r="I1131" s="326"/>
      <c r="J1131" s="290"/>
      <c r="K1131" s="290"/>
      <c r="L1131" s="331"/>
      <c r="M1131" s="4109"/>
    </row>
    <row r="1132" spans="1:13" ht="25.5" customHeight="1">
      <c r="A1132" s="3983"/>
      <c r="B1132" s="331"/>
      <c r="C1132" s="327" t="s">
        <v>4453</v>
      </c>
      <c r="D1132" s="326"/>
      <c r="E1132" s="261"/>
      <c r="F1132" s="363">
        <v>1132.8</v>
      </c>
      <c r="G1132" s="302" t="s">
        <v>4454</v>
      </c>
      <c r="H1132" s="302"/>
      <c r="I1132" s="326"/>
      <c r="J1132" s="290"/>
      <c r="K1132" s="290"/>
      <c r="L1132" s="331"/>
      <c r="M1132" s="4109"/>
    </row>
    <row r="1133" spans="1:13" ht="25.5" customHeight="1">
      <c r="A1133" s="3983"/>
      <c r="B1133" s="331"/>
      <c r="C1133" s="327" t="s">
        <v>4453</v>
      </c>
      <c r="D1133" s="326"/>
      <c r="E1133" s="261"/>
      <c r="F1133" s="363">
        <v>55.3</v>
      </c>
      <c r="G1133" s="302" t="s">
        <v>4455</v>
      </c>
      <c r="H1133" s="302"/>
      <c r="I1133" s="326"/>
      <c r="J1133" s="290"/>
      <c r="K1133" s="290"/>
      <c r="L1133" s="331"/>
      <c r="M1133" s="4109"/>
    </row>
    <row r="1134" spans="1:13" ht="29.25" customHeight="1">
      <c r="A1134" s="3983"/>
      <c r="B1134" s="331"/>
      <c r="C1134" s="327" t="s">
        <v>4456</v>
      </c>
      <c r="D1134" s="326"/>
      <c r="E1134" s="290"/>
      <c r="F1134" s="301" t="s">
        <v>4457</v>
      </c>
      <c r="G1134" s="302"/>
      <c r="H1134" s="302"/>
      <c r="I1134" s="326"/>
      <c r="J1134" s="290"/>
      <c r="K1134" s="290"/>
      <c r="L1134" s="331"/>
      <c r="M1134" s="4109"/>
    </row>
    <row r="1135" spans="1:13" ht="25.5" customHeight="1">
      <c r="A1135" s="3983"/>
      <c r="B1135" s="331"/>
      <c r="C1135" s="327" t="s">
        <v>4458</v>
      </c>
      <c r="D1135" s="326"/>
      <c r="E1135" s="363"/>
      <c r="F1135" s="301">
        <v>15</v>
      </c>
      <c r="G1135" s="302"/>
      <c r="H1135" s="302"/>
      <c r="I1135" s="326"/>
      <c r="J1135" s="290"/>
      <c r="K1135" s="290"/>
      <c r="L1135" s="331"/>
      <c r="M1135" s="4109"/>
    </row>
    <row r="1136" spans="1:13" ht="25.5" customHeight="1">
      <c r="A1136" s="3984"/>
      <c r="B1136" s="331"/>
      <c r="C1136" s="327" t="s">
        <v>4459</v>
      </c>
      <c r="D1136" s="326"/>
      <c r="E1136" s="363"/>
      <c r="F1136" s="301">
        <v>43</v>
      </c>
      <c r="G1136" s="302"/>
      <c r="H1136" s="302"/>
      <c r="I1136" s="326"/>
      <c r="J1136" s="290"/>
      <c r="K1136" s="290"/>
      <c r="L1136" s="331"/>
      <c r="M1136" s="4109"/>
    </row>
    <row r="1137" spans="1:13" ht="51">
      <c r="A1137" s="310"/>
      <c r="B1137" s="430" t="s">
        <v>4460</v>
      </c>
      <c r="C1137" s="327" t="s">
        <v>2614</v>
      </c>
      <c r="D1137" s="326">
        <v>2007</v>
      </c>
      <c r="E1137" s="363">
        <v>388.5</v>
      </c>
      <c r="F1137" s="429"/>
      <c r="G1137" s="301" t="s">
        <v>4461</v>
      </c>
      <c r="H1137" s="302"/>
      <c r="I1137" s="326"/>
      <c r="J1137" s="363">
        <v>1508374</v>
      </c>
      <c r="K1137" s="363">
        <v>1508374</v>
      </c>
      <c r="L1137" s="327"/>
      <c r="M1137" s="348" t="s">
        <v>4462</v>
      </c>
    </row>
    <row r="1138" spans="1:13" ht="66.75" customHeight="1">
      <c r="A1138" s="310"/>
      <c r="B1138" s="430" t="s">
        <v>4463</v>
      </c>
      <c r="C1138" s="327" t="s">
        <v>2614</v>
      </c>
      <c r="D1138" s="326">
        <v>2007</v>
      </c>
      <c r="E1138" s="363">
        <v>482</v>
      </c>
      <c r="F1138" s="429"/>
      <c r="G1138" s="301" t="s">
        <v>4464</v>
      </c>
      <c r="H1138" s="302"/>
      <c r="I1138" s="326"/>
      <c r="J1138" s="363">
        <v>8045859</v>
      </c>
      <c r="K1138" s="363">
        <v>8045859</v>
      </c>
      <c r="L1138" s="327"/>
      <c r="M1138" s="348" t="s">
        <v>4462</v>
      </c>
    </row>
    <row r="1139" spans="1:13" ht="51">
      <c r="A1139" s="310"/>
      <c r="B1139" s="430" t="s">
        <v>4465</v>
      </c>
      <c r="C1139" s="327" t="s">
        <v>2614</v>
      </c>
      <c r="D1139" s="326">
        <v>2007</v>
      </c>
      <c r="E1139" s="363">
        <v>1360</v>
      </c>
      <c r="F1139" s="429"/>
      <c r="G1139" s="301" t="s">
        <v>4466</v>
      </c>
      <c r="H1139" s="302"/>
      <c r="I1139" s="326"/>
      <c r="J1139" s="363">
        <v>8699016</v>
      </c>
      <c r="K1139" s="363">
        <v>8699016</v>
      </c>
      <c r="L1139" s="327"/>
      <c r="M1139" s="348" t="s">
        <v>4462</v>
      </c>
    </row>
    <row r="1140" spans="1:13" ht="62.25" customHeight="1">
      <c r="A1140" s="310"/>
      <c r="B1140" s="430" t="s">
        <v>4467</v>
      </c>
      <c r="C1140" s="327" t="s">
        <v>2614</v>
      </c>
      <c r="D1140" s="326">
        <v>2007</v>
      </c>
      <c r="E1140" s="363">
        <v>98.8</v>
      </c>
      <c r="F1140" s="429"/>
      <c r="G1140" s="301" t="s">
        <v>3730</v>
      </c>
      <c r="H1140" s="302"/>
      <c r="I1140" s="326"/>
      <c r="J1140" s="363">
        <v>487767</v>
      </c>
      <c r="K1140" s="363">
        <v>487767</v>
      </c>
      <c r="L1140" s="327"/>
      <c r="M1140" s="348" t="s">
        <v>4462</v>
      </c>
    </row>
    <row r="1141" spans="1:13" ht="51">
      <c r="A1141" s="310"/>
      <c r="B1141" s="430" t="s">
        <v>4468</v>
      </c>
      <c r="C1141" s="327" t="s">
        <v>2614</v>
      </c>
      <c r="D1141" s="326">
        <v>2007</v>
      </c>
      <c r="E1141" s="363">
        <v>268.55</v>
      </c>
      <c r="F1141" s="429"/>
      <c r="G1141" s="301" t="s">
        <v>3730</v>
      </c>
      <c r="H1141" s="302"/>
      <c r="I1141" s="326"/>
      <c r="J1141" s="363">
        <v>580161</v>
      </c>
      <c r="K1141" s="363">
        <v>580161</v>
      </c>
      <c r="L1141" s="327"/>
      <c r="M1141" s="348" t="s">
        <v>4462</v>
      </c>
    </row>
    <row r="1142" spans="1:13" ht="51.75">
      <c r="A1142" s="310"/>
      <c r="B1142" s="431" t="s">
        <v>4469</v>
      </c>
      <c r="C1142" s="327" t="s">
        <v>2614</v>
      </c>
      <c r="D1142" s="326">
        <v>2007</v>
      </c>
      <c r="E1142" s="363">
        <v>268.55</v>
      </c>
      <c r="F1142" s="429"/>
      <c r="G1142" s="301" t="s">
        <v>3730</v>
      </c>
      <c r="H1142" s="302"/>
      <c r="I1142" s="326"/>
      <c r="J1142" s="363">
        <v>904018</v>
      </c>
      <c r="K1142" s="363">
        <v>904018</v>
      </c>
      <c r="L1142" s="327"/>
      <c r="M1142" s="348" t="s">
        <v>4462</v>
      </c>
    </row>
    <row r="1143" spans="1:13" ht="51">
      <c r="A1143" s="310"/>
      <c r="B1143" s="430" t="s">
        <v>4470</v>
      </c>
      <c r="C1143" s="327" t="s">
        <v>2614</v>
      </c>
      <c r="D1143" s="326">
        <v>2007</v>
      </c>
      <c r="E1143" s="363">
        <v>2136.5</v>
      </c>
      <c r="F1143" s="429"/>
      <c r="G1143" s="302" t="s">
        <v>4471</v>
      </c>
      <c r="H1143" s="302"/>
      <c r="I1143" s="326"/>
      <c r="J1143" s="363">
        <v>31533214</v>
      </c>
      <c r="K1143" s="363">
        <v>31533214</v>
      </c>
      <c r="L1143" s="327"/>
      <c r="M1143" s="348" t="s">
        <v>4462</v>
      </c>
    </row>
    <row r="1144" spans="1:13" ht="90">
      <c r="A1144" s="310"/>
      <c r="B1144" s="431" t="s">
        <v>4472</v>
      </c>
      <c r="C1144" s="327" t="s">
        <v>2614</v>
      </c>
      <c r="D1144" s="326">
        <v>2007</v>
      </c>
      <c r="E1144" s="363">
        <v>909.5</v>
      </c>
      <c r="F1144" s="429"/>
      <c r="G1144" s="301" t="s">
        <v>4473</v>
      </c>
      <c r="H1144" s="302"/>
      <c r="I1144" s="326"/>
      <c r="J1144" s="363">
        <v>5426125</v>
      </c>
      <c r="K1144" s="363">
        <v>5426125</v>
      </c>
      <c r="L1144" s="327"/>
      <c r="M1144" s="348" t="s">
        <v>4462</v>
      </c>
    </row>
    <row r="1145" spans="1:13" ht="25.5">
      <c r="A1145" s="310"/>
      <c r="B1145" s="430" t="s">
        <v>4474</v>
      </c>
      <c r="C1145" s="327"/>
      <c r="D1145" s="326">
        <v>1939</v>
      </c>
      <c r="E1145" s="301">
        <v>84</v>
      </c>
      <c r="F1145" s="301">
        <v>4</v>
      </c>
      <c r="G1145" s="301"/>
      <c r="H1145" s="302"/>
      <c r="I1145" s="326" t="s">
        <v>4475</v>
      </c>
      <c r="J1145" s="294"/>
      <c r="K1145" s="351"/>
      <c r="L1145" s="327"/>
      <c r="M1145" s="392"/>
    </row>
    <row r="1146" spans="1:13" ht="25.5">
      <c r="A1146" s="284"/>
      <c r="B1146" s="187" t="s">
        <v>4476</v>
      </c>
      <c r="C1146" s="331"/>
      <c r="D1146" s="326">
        <v>1939</v>
      </c>
      <c r="E1146" s="286">
        <v>120.5</v>
      </c>
      <c r="F1146" s="286">
        <v>9</v>
      </c>
      <c r="G1146" s="286"/>
      <c r="H1146" s="149"/>
      <c r="I1146" s="197" t="s">
        <v>4477</v>
      </c>
      <c r="J1146" s="259"/>
      <c r="K1146" s="291"/>
      <c r="L1146" s="331"/>
      <c r="M1146" s="386"/>
    </row>
    <row r="1147" spans="1:13" ht="25.5">
      <c r="A1147" s="284"/>
      <c r="B1147" s="187" t="s">
        <v>4478</v>
      </c>
      <c r="C1147" s="331"/>
      <c r="D1147" s="197">
        <v>1939</v>
      </c>
      <c r="E1147" s="286">
        <v>43</v>
      </c>
      <c r="F1147" s="286">
        <v>4</v>
      </c>
      <c r="G1147" s="286"/>
      <c r="H1147" s="149"/>
      <c r="I1147" s="197" t="s">
        <v>4479</v>
      </c>
      <c r="J1147" s="259"/>
      <c r="K1147" s="291"/>
      <c r="L1147" s="331"/>
      <c r="M1147" s="386"/>
    </row>
    <row r="1148" spans="1:13">
      <c r="A1148" s="3982"/>
      <c r="B1148" s="4018" t="s">
        <v>4480</v>
      </c>
      <c r="C1148" s="4018"/>
      <c r="D1148" s="4025">
        <v>1939</v>
      </c>
      <c r="E1148" s="286">
        <v>47.5</v>
      </c>
      <c r="F1148" s="3996">
        <v>30</v>
      </c>
      <c r="G1148" s="3979"/>
      <c r="H1148" s="149"/>
      <c r="I1148" s="197" t="s">
        <v>4481</v>
      </c>
      <c r="J1148" s="259"/>
      <c r="K1148" s="291"/>
      <c r="L1148" s="331"/>
      <c r="M1148" s="386"/>
    </row>
    <row r="1149" spans="1:13">
      <c r="A1149" s="3984"/>
      <c r="B1149" s="4019"/>
      <c r="C1149" s="4019"/>
      <c r="D1149" s="4027"/>
      <c r="E1149" s="290">
        <v>367</v>
      </c>
      <c r="F1149" s="3998"/>
      <c r="G1149" s="3981"/>
      <c r="H1149" s="149"/>
      <c r="I1149" s="197" t="s">
        <v>4482</v>
      </c>
      <c r="J1149" s="259"/>
      <c r="K1149" s="291"/>
      <c r="L1149" s="331"/>
      <c r="M1149" s="386"/>
    </row>
    <row r="1150" spans="1:13" ht="25.5">
      <c r="A1150" s="284"/>
      <c r="B1150" s="187" t="s">
        <v>4483</v>
      </c>
      <c r="C1150" s="331"/>
      <c r="D1150" s="197">
        <v>1939</v>
      </c>
      <c r="E1150" s="286">
        <v>138.5</v>
      </c>
      <c r="F1150" s="286">
        <v>5</v>
      </c>
      <c r="G1150" s="286"/>
      <c r="H1150" s="149"/>
      <c r="I1150" s="197" t="s">
        <v>4484</v>
      </c>
      <c r="J1150" s="259"/>
      <c r="K1150" s="291"/>
      <c r="L1150" s="331"/>
      <c r="M1150" s="386"/>
    </row>
    <row r="1151" spans="1:13" ht="33" customHeight="1">
      <c r="A1151" s="284"/>
      <c r="B1151" s="187" t="s">
        <v>4485</v>
      </c>
      <c r="C1151" s="331"/>
      <c r="D1151" s="197">
        <v>1939</v>
      </c>
      <c r="E1151" s="286">
        <v>172.5</v>
      </c>
      <c r="F1151" s="286">
        <v>1</v>
      </c>
      <c r="G1151" s="286"/>
      <c r="H1151" s="149"/>
      <c r="I1151" s="197" t="s">
        <v>4486</v>
      </c>
      <c r="J1151" s="259"/>
      <c r="K1151" s="291"/>
      <c r="L1151" s="331"/>
      <c r="M1151" s="386"/>
    </row>
    <row r="1152" spans="1:13" ht="51">
      <c r="A1152" s="284">
        <v>765</v>
      </c>
      <c r="B1152" s="165" t="s">
        <v>4487</v>
      </c>
      <c r="C1152" s="286" t="s">
        <v>4488</v>
      </c>
      <c r="D1152" s="286"/>
      <c r="E1152" s="290">
        <v>7268</v>
      </c>
      <c r="F1152" s="286"/>
      <c r="G1152" s="286"/>
      <c r="H1152" s="149"/>
      <c r="I1152" s="259" t="s">
        <v>4489</v>
      </c>
      <c r="J1152" s="259"/>
      <c r="K1152" s="291"/>
      <c r="L1152" s="286" t="s">
        <v>4490</v>
      </c>
      <c r="M1152" s="350" t="s">
        <v>4491</v>
      </c>
    </row>
    <row r="1153" spans="1:13" ht="51.75">
      <c r="A1153" s="284">
        <v>766</v>
      </c>
      <c r="B1153" s="165" t="s">
        <v>4492</v>
      </c>
      <c r="C1153" s="286" t="s">
        <v>4493</v>
      </c>
      <c r="D1153" s="286">
        <v>1971</v>
      </c>
      <c r="E1153" s="286"/>
      <c r="F1153" s="286"/>
      <c r="G1153" s="286"/>
      <c r="H1153" s="286">
        <v>114.5</v>
      </c>
      <c r="I1153" s="259" t="s">
        <v>4494</v>
      </c>
      <c r="J1153" s="286">
        <v>216155.8</v>
      </c>
      <c r="K1153" s="288">
        <v>79504.06</v>
      </c>
      <c r="L1153" s="286" t="s">
        <v>4495</v>
      </c>
      <c r="M1153" s="371" t="s">
        <v>4496</v>
      </c>
    </row>
    <row r="1154" spans="1:13" ht="38.25">
      <c r="A1154" s="284">
        <v>767</v>
      </c>
      <c r="B1154" s="165" t="s">
        <v>4487</v>
      </c>
      <c r="C1154" s="286" t="s">
        <v>4497</v>
      </c>
      <c r="D1154" s="286"/>
      <c r="E1154" s="286"/>
      <c r="F1154" s="286"/>
      <c r="G1154" s="286"/>
      <c r="H1154" s="149"/>
      <c r="I1154" s="259"/>
      <c r="J1154" s="287">
        <v>5000</v>
      </c>
      <c r="K1154" s="316">
        <v>0</v>
      </c>
      <c r="L1154" s="286"/>
      <c r="M1154" s="350"/>
    </row>
    <row r="1155" spans="1:13" ht="39">
      <c r="A1155" s="284">
        <v>768</v>
      </c>
      <c r="B1155" s="354" t="s">
        <v>4487</v>
      </c>
      <c r="C1155" s="295" t="s">
        <v>4498</v>
      </c>
      <c r="D1155" s="286"/>
      <c r="E1155" s="286"/>
      <c r="F1155" s="286"/>
      <c r="G1155" s="286"/>
      <c r="H1155" s="149"/>
      <c r="I1155" s="259"/>
      <c r="J1155" s="287">
        <v>3900</v>
      </c>
      <c r="K1155" s="316">
        <v>0</v>
      </c>
      <c r="L1155" s="286"/>
      <c r="M1155" s="350"/>
    </row>
    <row r="1156" spans="1:13" ht="51">
      <c r="A1156" s="284">
        <v>769</v>
      </c>
      <c r="B1156" s="285" t="s">
        <v>4499</v>
      </c>
      <c r="C1156" s="299" t="s">
        <v>4493</v>
      </c>
      <c r="D1156" s="165">
        <v>1952</v>
      </c>
      <c r="E1156" s="286"/>
      <c r="F1156" s="286"/>
      <c r="G1156" s="286"/>
      <c r="H1156" s="286">
        <v>57.1</v>
      </c>
      <c r="I1156" s="259" t="s">
        <v>4500</v>
      </c>
      <c r="J1156" s="286">
        <v>52082.46</v>
      </c>
      <c r="K1156" s="288">
        <v>18837.2</v>
      </c>
      <c r="L1156" s="286" t="s">
        <v>4501</v>
      </c>
      <c r="M1156" s="350" t="s">
        <v>4502</v>
      </c>
    </row>
    <row r="1157" spans="1:13" ht="39">
      <c r="A1157" s="284">
        <v>770</v>
      </c>
      <c r="B1157" s="354" t="s">
        <v>4499</v>
      </c>
      <c r="C1157" s="301" t="s">
        <v>4503</v>
      </c>
      <c r="D1157" s="286"/>
      <c r="E1157" s="286"/>
      <c r="F1157" s="286"/>
      <c r="G1157" s="286"/>
      <c r="H1157" s="149"/>
      <c r="I1157" s="259"/>
      <c r="J1157" s="287">
        <v>40250</v>
      </c>
      <c r="K1157" s="316">
        <v>0</v>
      </c>
      <c r="L1157" s="286"/>
      <c r="M1157" s="350"/>
    </row>
    <row r="1158" spans="1:13" ht="51">
      <c r="A1158" s="284">
        <v>771</v>
      </c>
      <c r="B1158" s="165" t="s">
        <v>4499</v>
      </c>
      <c r="C1158" s="286" t="s">
        <v>3495</v>
      </c>
      <c r="D1158" s="286"/>
      <c r="E1158" s="286"/>
      <c r="F1158" s="286"/>
      <c r="G1158" s="286"/>
      <c r="H1158" s="149"/>
      <c r="I1158" s="259" t="s">
        <v>4504</v>
      </c>
      <c r="J1158" s="259"/>
      <c r="K1158" s="291"/>
      <c r="L1158" s="286"/>
      <c r="M1158" s="350" t="s">
        <v>2416</v>
      </c>
    </row>
    <row r="1159" spans="1:13" ht="51">
      <c r="A1159" s="284">
        <v>772</v>
      </c>
      <c r="B1159" s="165" t="s">
        <v>4499</v>
      </c>
      <c r="C1159" s="286" t="s">
        <v>3495</v>
      </c>
      <c r="D1159" s="286"/>
      <c r="E1159" s="286"/>
      <c r="F1159" s="286"/>
      <c r="G1159" s="286"/>
      <c r="H1159" s="149"/>
      <c r="I1159" s="259" t="s">
        <v>4505</v>
      </c>
      <c r="J1159" s="259"/>
      <c r="K1159" s="291"/>
      <c r="L1159" s="286"/>
      <c r="M1159" s="350" t="s">
        <v>2416</v>
      </c>
    </row>
    <row r="1160" spans="1:13" ht="51">
      <c r="A1160" s="284">
        <v>773</v>
      </c>
      <c r="B1160" s="165" t="s">
        <v>4506</v>
      </c>
      <c r="C1160" s="286" t="s">
        <v>4412</v>
      </c>
      <c r="D1160" s="286">
        <v>1978</v>
      </c>
      <c r="E1160" s="286"/>
      <c r="F1160" s="286"/>
      <c r="G1160" s="286"/>
      <c r="H1160" s="286">
        <v>120.4</v>
      </c>
      <c r="I1160" s="259" t="s">
        <v>2415</v>
      </c>
      <c r="J1160" s="286">
        <v>758598.4</v>
      </c>
      <c r="K1160" s="288">
        <v>438674.28</v>
      </c>
      <c r="L1160" s="286" t="s">
        <v>4507</v>
      </c>
      <c r="M1160" s="350" t="s">
        <v>4508</v>
      </c>
    </row>
    <row r="1161" spans="1:13" ht="51">
      <c r="A1161" s="284">
        <v>774</v>
      </c>
      <c r="B1161" s="165" t="s">
        <v>4509</v>
      </c>
      <c r="C1161" s="286" t="s">
        <v>4510</v>
      </c>
      <c r="D1161" s="286"/>
      <c r="E1161" s="290">
        <v>206</v>
      </c>
      <c r="F1161" s="286"/>
      <c r="G1161" s="286"/>
      <c r="H1161" s="149"/>
      <c r="I1161" s="259" t="s">
        <v>4511</v>
      </c>
      <c r="J1161" s="259"/>
      <c r="K1161" s="291"/>
      <c r="L1161" s="286" t="s">
        <v>4512</v>
      </c>
      <c r="M1161" s="350" t="s">
        <v>4513</v>
      </c>
    </row>
    <row r="1162" spans="1:13" ht="51.75">
      <c r="A1162" s="284">
        <v>775</v>
      </c>
      <c r="B1162" s="165" t="s">
        <v>4514</v>
      </c>
      <c r="C1162" s="286" t="s">
        <v>4515</v>
      </c>
      <c r="D1162" s="286"/>
      <c r="E1162" s="290">
        <v>273</v>
      </c>
      <c r="F1162" s="286"/>
      <c r="G1162" s="286"/>
      <c r="H1162" s="149"/>
      <c r="I1162" s="259" t="s">
        <v>4516</v>
      </c>
      <c r="J1162" s="259"/>
      <c r="K1162" s="291"/>
      <c r="L1162" s="286" t="s">
        <v>4517</v>
      </c>
      <c r="M1162" s="371" t="s">
        <v>4518</v>
      </c>
    </row>
    <row r="1163" spans="1:13" ht="51.75">
      <c r="A1163" s="284">
        <v>776</v>
      </c>
      <c r="B1163" s="165" t="s">
        <v>4078</v>
      </c>
      <c r="C1163" s="286" t="s">
        <v>4519</v>
      </c>
      <c r="D1163" s="286"/>
      <c r="E1163" s="290">
        <v>130</v>
      </c>
      <c r="F1163" s="286"/>
      <c r="G1163" s="286"/>
      <c r="H1163" s="149"/>
      <c r="I1163" s="259" t="s">
        <v>4520</v>
      </c>
      <c r="J1163" s="259"/>
      <c r="K1163" s="291"/>
      <c r="L1163" s="286" t="s">
        <v>4521</v>
      </c>
      <c r="M1163" s="371" t="s">
        <v>4522</v>
      </c>
    </row>
    <row r="1164" spans="1:13" ht="51.75">
      <c r="A1164" s="284">
        <v>777</v>
      </c>
      <c r="B1164" s="165" t="s">
        <v>4523</v>
      </c>
      <c r="C1164" s="286" t="s">
        <v>4524</v>
      </c>
      <c r="D1164" s="286"/>
      <c r="E1164" s="432">
        <v>184</v>
      </c>
      <c r="F1164" s="286"/>
      <c r="G1164" s="286"/>
      <c r="H1164" s="149"/>
      <c r="I1164" s="259" t="s">
        <v>4525</v>
      </c>
      <c r="J1164" s="259"/>
      <c r="K1164" s="291"/>
      <c r="L1164" s="286" t="s">
        <v>4526</v>
      </c>
      <c r="M1164" s="371" t="s">
        <v>4527</v>
      </c>
    </row>
    <row r="1165" spans="1:13" ht="64.5">
      <c r="A1165" s="284"/>
      <c r="B1165" s="165" t="s">
        <v>4528</v>
      </c>
      <c r="C1165" s="286" t="s">
        <v>4529</v>
      </c>
      <c r="D1165" s="286">
        <v>2000</v>
      </c>
      <c r="E1165" s="290">
        <v>225</v>
      </c>
      <c r="F1165" s="286"/>
      <c r="G1165" s="286">
        <v>3</v>
      </c>
      <c r="H1165" s="149"/>
      <c r="I1165" s="259"/>
      <c r="J1165" s="287">
        <v>595020</v>
      </c>
      <c r="K1165" s="304">
        <v>0</v>
      </c>
      <c r="L1165" s="286"/>
      <c r="M1165" s="371" t="s">
        <v>4530</v>
      </c>
    </row>
    <row r="1166" spans="1:13" ht="63.75">
      <c r="A1166" s="284"/>
      <c r="B1166" s="165" t="s">
        <v>4528</v>
      </c>
      <c r="C1166" s="286" t="s">
        <v>4531</v>
      </c>
      <c r="D1166" s="286">
        <v>1962</v>
      </c>
      <c r="E1166" s="290">
        <v>142.5</v>
      </c>
      <c r="F1166" s="286" t="s">
        <v>4532</v>
      </c>
      <c r="G1166" s="286" t="s">
        <v>4533</v>
      </c>
      <c r="H1166" s="149"/>
      <c r="I1166" s="259"/>
      <c r="J1166" s="287">
        <v>327698</v>
      </c>
      <c r="K1166" s="304">
        <v>24577</v>
      </c>
      <c r="L1166" s="286"/>
      <c r="M1166" s="350" t="s">
        <v>4530</v>
      </c>
    </row>
    <row r="1167" spans="1:13" ht="64.5">
      <c r="A1167" s="323"/>
      <c r="B1167" s="309" t="s">
        <v>4528</v>
      </c>
      <c r="C1167" s="295" t="s">
        <v>4534</v>
      </c>
      <c r="D1167" s="295">
        <v>1960</v>
      </c>
      <c r="E1167" s="317">
        <v>445</v>
      </c>
      <c r="F1167" s="295"/>
      <c r="G1167" s="295"/>
      <c r="H1167" s="296"/>
      <c r="I1167" s="292"/>
      <c r="J1167" s="250">
        <v>24394</v>
      </c>
      <c r="K1167" s="335">
        <v>0</v>
      </c>
      <c r="L1167" s="295"/>
      <c r="M1167" s="433" t="s">
        <v>4530</v>
      </c>
    </row>
    <row r="1168" spans="1:13" ht="25.5">
      <c r="A1168" s="284"/>
      <c r="B1168" s="309" t="s">
        <v>4528</v>
      </c>
      <c r="C1168" s="286"/>
      <c r="D1168" s="286">
        <v>2007</v>
      </c>
      <c r="E1168" s="286"/>
      <c r="F1168" s="286"/>
      <c r="G1168" s="286"/>
      <c r="H1168" s="149"/>
      <c r="I1168" s="259"/>
      <c r="J1168" s="259"/>
      <c r="K1168" s="260"/>
      <c r="L1168" s="286"/>
      <c r="M1168" s="259"/>
    </row>
    <row r="1169" spans="1:13" ht="25.5">
      <c r="A1169" s="284"/>
      <c r="B1169" s="309" t="s">
        <v>4528</v>
      </c>
      <c r="C1169" s="828"/>
      <c r="D1169" s="286"/>
      <c r="E1169" s="286"/>
      <c r="F1169" s="286"/>
      <c r="G1169" s="286"/>
      <c r="H1169" s="149"/>
      <c r="I1169" s="259"/>
      <c r="J1169" s="259"/>
      <c r="K1169" s="260"/>
      <c r="L1169" s="286"/>
      <c r="M1169" s="259"/>
    </row>
    <row r="1170" spans="1:13" ht="51.75">
      <c r="A1170" s="310">
        <v>778</v>
      </c>
      <c r="B1170" s="829" t="s">
        <v>4535</v>
      </c>
      <c r="C1170" s="829" t="s">
        <v>4536</v>
      </c>
      <c r="D1170" s="308">
        <v>1977</v>
      </c>
      <c r="E1170" s="301"/>
      <c r="F1170" s="301"/>
      <c r="G1170" s="336"/>
      <c r="H1170" s="301">
        <v>42.1</v>
      </c>
      <c r="I1170" s="294" t="s">
        <v>4537</v>
      </c>
      <c r="J1170" s="301">
        <v>68543.039999999994</v>
      </c>
      <c r="K1170" s="321">
        <v>32252.26</v>
      </c>
      <c r="L1170" s="301" t="s">
        <v>4538</v>
      </c>
      <c r="M1170" s="434" t="s">
        <v>4539</v>
      </c>
    </row>
    <row r="1171" spans="1:13" ht="51.75">
      <c r="A1171" s="284">
        <v>779</v>
      </c>
      <c r="B1171" s="829" t="s">
        <v>4535</v>
      </c>
      <c r="C1171" s="829" t="s">
        <v>4536</v>
      </c>
      <c r="D1171" s="165">
        <v>1977</v>
      </c>
      <c r="E1171" s="286"/>
      <c r="F1171" s="286"/>
      <c r="G1171" s="330"/>
      <c r="H1171" s="286">
        <v>124.3</v>
      </c>
      <c r="I1171" s="259" t="s">
        <v>4540</v>
      </c>
      <c r="J1171" s="286">
        <v>248886.39999999999</v>
      </c>
      <c r="K1171" s="288">
        <v>150602.95000000001</v>
      </c>
      <c r="L1171" s="286" t="s">
        <v>4541</v>
      </c>
      <c r="M1171" s="371" t="s">
        <v>4542</v>
      </c>
    </row>
    <row r="1172" spans="1:13" ht="51">
      <c r="A1172" s="284">
        <v>780</v>
      </c>
      <c r="B1172" s="830" t="s">
        <v>4535</v>
      </c>
      <c r="C1172" s="294" t="s">
        <v>4543</v>
      </c>
      <c r="D1172" s="259">
        <v>1978</v>
      </c>
      <c r="E1172" s="286"/>
      <c r="F1172" s="286"/>
      <c r="G1172" s="286"/>
      <c r="H1172" s="149"/>
      <c r="I1172" s="259" t="s">
        <v>4544</v>
      </c>
      <c r="J1172" s="286">
        <v>43715.839999999997</v>
      </c>
      <c r="K1172" s="304">
        <v>0</v>
      </c>
      <c r="L1172" s="286"/>
      <c r="M1172" s="371" t="s">
        <v>2416</v>
      </c>
    </row>
    <row r="1173" spans="1:13" ht="51">
      <c r="A1173" s="284">
        <v>781</v>
      </c>
      <c r="B1173" s="165" t="s">
        <v>4535</v>
      </c>
      <c r="C1173" s="259" t="s">
        <v>4545</v>
      </c>
      <c r="D1173" s="259">
        <v>1987</v>
      </c>
      <c r="E1173" s="286"/>
      <c r="F1173" s="286"/>
      <c r="G1173" s="286"/>
      <c r="H1173" s="149"/>
      <c r="I1173" s="259" t="s">
        <v>4546</v>
      </c>
      <c r="J1173" s="287">
        <v>156128</v>
      </c>
      <c r="K1173" s="288">
        <v>39686.74</v>
      </c>
      <c r="L1173" s="286"/>
      <c r="M1173" s="350" t="s">
        <v>2416</v>
      </c>
    </row>
    <row r="1174" spans="1:13" ht="51">
      <c r="A1174" s="284">
        <v>782</v>
      </c>
      <c r="B1174" s="165" t="s">
        <v>4535</v>
      </c>
      <c r="C1174" s="286" t="s">
        <v>3292</v>
      </c>
      <c r="D1174" s="259">
        <v>1986</v>
      </c>
      <c r="E1174" s="286"/>
      <c r="F1174" s="286"/>
      <c r="G1174" s="286"/>
      <c r="H1174" s="149"/>
      <c r="I1174" s="259" t="s">
        <v>4547</v>
      </c>
      <c r="J1174" s="286">
        <v>16310.78</v>
      </c>
      <c r="K1174" s="288">
        <v>5655.11</v>
      </c>
      <c r="L1174" s="286" t="s">
        <v>4548</v>
      </c>
      <c r="M1174" s="350"/>
    </row>
    <row r="1175" spans="1:13" ht="51">
      <c r="A1175" s="284">
        <v>783</v>
      </c>
      <c r="B1175" s="165" t="s">
        <v>4535</v>
      </c>
      <c r="C1175" s="286" t="s">
        <v>3292</v>
      </c>
      <c r="D1175" s="259">
        <v>1986</v>
      </c>
      <c r="E1175" s="286"/>
      <c r="F1175" s="286"/>
      <c r="G1175" s="286"/>
      <c r="H1175" s="149"/>
      <c r="I1175" s="259" t="s">
        <v>4549</v>
      </c>
      <c r="J1175" s="286">
        <v>104697.60000000001</v>
      </c>
      <c r="K1175" s="288">
        <v>55838.75</v>
      </c>
      <c r="L1175" s="286" t="s">
        <v>4550</v>
      </c>
      <c r="M1175" s="350" t="s">
        <v>4551</v>
      </c>
    </row>
    <row r="1176" spans="1:13" ht="51">
      <c r="A1176" s="284">
        <v>784</v>
      </c>
      <c r="B1176" s="165" t="s">
        <v>4535</v>
      </c>
      <c r="C1176" s="286" t="s">
        <v>4552</v>
      </c>
      <c r="D1176" s="259">
        <v>1987</v>
      </c>
      <c r="E1176" s="286"/>
      <c r="F1176" s="286"/>
      <c r="G1176" s="286"/>
      <c r="H1176" s="149"/>
      <c r="I1176" s="259" t="s">
        <v>4553</v>
      </c>
      <c r="J1176" s="286">
        <v>530835.19999999995</v>
      </c>
      <c r="K1176" s="288">
        <v>283996.13</v>
      </c>
      <c r="L1176" s="286"/>
      <c r="M1176" s="350" t="s">
        <v>2416</v>
      </c>
    </row>
    <row r="1177" spans="1:13" ht="51">
      <c r="A1177" s="284">
        <v>785</v>
      </c>
      <c r="B1177" s="165" t="s">
        <v>4554</v>
      </c>
      <c r="C1177" s="286" t="s">
        <v>4555</v>
      </c>
      <c r="D1177" s="259">
        <v>1986</v>
      </c>
      <c r="E1177" s="286"/>
      <c r="F1177" s="286"/>
      <c r="G1177" s="286"/>
      <c r="H1177" s="149"/>
      <c r="I1177" s="259" t="s">
        <v>4556</v>
      </c>
      <c r="J1177" s="287">
        <v>19832</v>
      </c>
      <c r="K1177" s="288">
        <v>9866.48</v>
      </c>
      <c r="L1177" s="286" t="s">
        <v>4557</v>
      </c>
      <c r="M1177" s="350" t="s">
        <v>4558</v>
      </c>
    </row>
    <row r="1178" spans="1:13" ht="38.25">
      <c r="A1178" s="284">
        <v>786</v>
      </c>
      <c r="B1178" s="165" t="s">
        <v>4535</v>
      </c>
      <c r="C1178" s="286" t="s">
        <v>4552</v>
      </c>
      <c r="D1178" s="259">
        <v>1978</v>
      </c>
      <c r="E1178" s="286"/>
      <c r="F1178" s="286"/>
      <c r="G1178" s="286"/>
      <c r="H1178" s="149"/>
      <c r="I1178" s="259" t="s">
        <v>4559</v>
      </c>
      <c r="J1178" s="287">
        <v>55138</v>
      </c>
      <c r="K1178" s="304">
        <v>16401.099999999999</v>
      </c>
      <c r="L1178" s="286"/>
      <c r="M1178" s="350" t="s">
        <v>2416</v>
      </c>
    </row>
    <row r="1179" spans="1:13" ht="25.5">
      <c r="A1179" s="284">
        <v>787</v>
      </c>
      <c r="B1179" s="165" t="s">
        <v>4535</v>
      </c>
      <c r="C1179" s="259" t="s">
        <v>4560</v>
      </c>
      <c r="D1179" s="259">
        <v>1995</v>
      </c>
      <c r="E1179" s="286"/>
      <c r="F1179" s="286"/>
      <c r="G1179" s="286"/>
      <c r="H1179" s="149"/>
      <c r="I1179" s="259"/>
      <c r="J1179" s="287">
        <v>7600</v>
      </c>
      <c r="K1179" s="304">
        <v>0</v>
      </c>
      <c r="L1179" s="286"/>
      <c r="M1179" s="350"/>
    </row>
    <row r="1180" spans="1:13" ht="51">
      <c r="A1180" s="284">
        <v>788</v>
      </c>
      <c r="B1180" s="165" t="s">
        <v>4535</v>
      </c>
      <c r="C1180" s="286" t="s">
        <v>4561</v>
      </c>
      <c r="D1180" s="259">
        <v>1986</v>
      </c>
      <c r="E1180" s="286"/>
      <c r="F1180" s="286"/>
      <c r="G1180" s="286"/>
      <c r="H1180" s="149">
        <v>12.6</v>
      </c>
      <c r="I1180" s="259" t="s">
        <v>4562</v>
      </c>
      <c r="J1180" s="286">
        <v>104697.60000000001</v>
      </c>
      <c r="K1180" s="288">
        <v>56187.74</v>
      </c>
      <c r="L1180" s="286" t="s">
        <v>4548</v>
      </c>
      <c r="M1180" s="350" t="s">
        <v>4563</v>
      </c>
    </row>
    <row r="1181" spans="1:13" ht="51">
      <c r="A1181" s="284">
        <v>789</v>
      </c>
      <c r="B1181" s="165" t="s">
        <v>4535</v>
      </c>
      <c r="C1181" s="259" t="s">
        <v>2521</v>
      </c>
      <c r="D1181" s="259"/>
      <c r="E1181" s="286"/>
      <c r="F1181" s="286"/>
      <c r="G1181" s="286"/>
      <c r="H1181" s="149"/>
      <c r="I1181" s="259" t="s">
        <v>4564</v>
      </c>
      <c r="J1181" s="286"/>
      <c r="K1181" s="288"/>
      <c r="L1181" s="286"/>
      <c r="M1181" s="350" t="s">
        <v>2416</v>
      </c>
    </row>
    <row r="1182" spans="1:13" ht="51">
      <c r="A1182" s="284">
        <v>790</v>
      </c>
      <c r="B1182" s="165" t="s">
        <v>4535</v>
      </c>
      <c r="C1182" s="259" t="s">
        <v>4565</v>
      </c>
      <c r="D1182" s="259"/>
      <c r="E1182" s="286"/>
      <c r="F1182" s="286"/>
      <c r="G1182" s="286"/>
      <c r="H1182" s="149"/>
      <c r="I1182" s="259" t="s">
        <v>4566</v>
      </c>
      <c r="J1182" s="286"/>
      <c r="K1182" s="288"/>
      <c r="L1182" s="286"/>
      <c r="M1182" s="350" t="s">
        <v>2416</v>
      </c>
    </row>
    <row r="1183" spans="1:13" ht="63.75">
      <c r="A1183" s="284">
        <v>791</v>
      </c>
      <c r="B1183" s="165" t="s">
        <v>4535</v>
      </c>
      <c r="C1183" s="259" t="s">
        <v>4567</v>
      </c>
      <c r="D1183" s="259"/>
      <c r="E1183" s="286"/>
      <c r="F1183" s="286"/>
      <c r="G1183" s="286"/>
      <c r="H1183" s="149"/>
      <c r="I1183" s="259" t="s">
        <v>4568</v>
      </c>
      <c r="J1183" s="259"/>
      <c r="K1183" s="291"/>
      <c r="L1183" s="286"/>
      <c r="M1183" s="350" t="s">
        <v>2416</v>
      </c>
    </row>
    <row r="1184" spans="1:13" ht="51">
      <c r="A1184" s="284">
        <v>792</v>
      </c>
      <c r="B1184" s="165" t="s">
        <v>4535</v>
      </c>
      <c r="C1184" s="259" t="s">
        <v>2526</v>
      </c>
      <c r="D1184" s="259"/>
      <c r="E1184" s="286"/>
      <c r="F1184" s="286"/>
      <c r="G1184" s="286"/>
      <c r="H1184" s="149"/>
      <c r="I1184" s="259" t="s">
        <v>4569</v>
      </c>
      <c r="J1184" s="259"/>
      <c r="K1184" s="291"/>
      <c r="L1184" s="286"/>
      <c r="M1184" s="350" t="s">
        <v>2416</v>
      </c>
    </row>
    <row r="1185" spans="1:13" ht="51">
      <c r="A1185" s="284">
        <v>793</v>
      </c>
      <c r="B1185" s="165" t="s">
        <v>4535</v>
      </c>
      <c r="C1185" s="259" t="s">
        <v>2421</v>
      </c>
      <c r="D1185" s="259"/>
      <c r="E1185" s="286"/>
      <c r="F1185" s="286"/>
      <c r="G1185" s="286"/>
      <c r="H1185" s="149"/>
      <c r="I1185" s="259" t="s">
        <v>4570</v>
      </c>
      <c r="J1185" s="259"/>
      <c r="K1185" s="291"/>
      <c r="L1185" s="286"/>
      <c r="M1185" s="350" t="s">
        <v>2416</v>
      </c>
    </row>
    <row r="1186" spans="1:13" ht="25.5">
      <c r="A1186" s="284">
        <v>794</v>
      </c>
      <c r="B1186" s="165" t="s">
        <v>4535</v>
      </c>
      <c r="C1186" s="259" t="s">
        <v>2463</v>
      </c>
      <c r="D1186" s="259"/>
      <c r="E1186" s="286"/>
      <c r="F1186" s="286"/>
      <c r="G1186" s="286"/>
      <c r="H1186" s="149"/>
      <c r="I1186" s="259" t="s">
        <v>4571</v>
      </c>
      <c r="J1186" s="259"/>
      <c r="K1186" s="291"/>
      <c r="L1186" s="286"/>
      <c r="M1186" s="350" t="s">
        <v>2416</v>
      </c>
    </row>
    <row r="1187" spans="1:13" ht="51">
      <c r="A1187" s="284">
        <v>795</v>
      </c>
      <c r="B1187" s="165" t="s">
        <v>4535</v>
      </c>
      <c r="C1187" s="259" t="s">
        <v>2461</v>
      </c>
      <c r="D1187" s="259"/>
      <c r="E1187" s="286"/>
      <c r="F1187" s="286"/>
      <c r="G1187" s="286"/>
      <c r="H1187" s="149"/>
      <c r="I1187" s="259" t="s">
        <v>4572</v>
      </c>
      <c r="J1187" s="259"/>
      <c r="K1187" s="291"/>
      <c r="L1187" s="286"/>
      <c r="M1187" s="350" t="s">
        <v>2416</v>
      </c>
    </row>
    <row r="1188" spans="1:13">
      <c r="A1188" s="284"/>
      <c r="B1188" s="4093"/>
      <c r="C1188" s="4094"/>
      <c r="D1188" s="259"/>
      <c r="E1188" s="286"/>
      <c r="F1188" s="286"/>
      <c r="G1188" s="286"/>
      <c r="H1188" s="149"/>
      <c r="I1188" s="259"/>
      <c r="J1188" s="259"/>
      <c r="K1188" s="291"/>
      <c r="L1188" s="286"/>
      <c r="M1188" s="350"/>
    </row>
    <row r="1189" spans="1:13" ht="63.75">
      <c r="A1189" s="284">
        <v>796</v>
      </c>
      <c r="B1189" s="165" t="s">
        <v>4573</v>
      </c>
      <c r="C1189" s="286" t="s">
        <v>4356</v>
      </c>
      <c r="D1189" s="286"/>
      <c r="E1189" s="290">
        <v>8566</v>
      </c>
      <c r="F1189" s="286"/>
      <c r="G1189" s="286"/>
      <c r="H1189" s="149"/>
      <c r="I1189" s="286" t="s">
        <v>4574</v>
      </c>
      <c r="J1189" s="286"/>
      <c r="K1189" s="288"/>
      <c r="L1189" s="286" t="s">
        <v>4575</v>
      </c>
      <c r="M1189" s="365" t="s">
        <v>4576</v>
      </c>
    </row>
    <row r="1190" spans="1:13" ht="63.75">
      <c r="A1190" s="284">
        <v>797</v>
      </c>
      <c r="B1190" s="165" t="s">
        <v>4573</v>
      </c>
      <c r="C1190" s="286" t="s">
        <v>4356</v>
      </c>
      <c r="D1190" s="286"/>
      <c r="E1190" s="290">
        <v>276</v>
      </c>
      <c r="F1190" s="286"/>
      <c r="G1190" s="286"/>
      <c r="H1190" s="149"/>
      <c r="I1190" s="286" t="s">
        <v>4577</v>
      </c>
      <c r="J1190" s="259"/>
      <c r="K1190" s="291"/>
      <c r="L1190" s="286" t="s">
        <v>4578</v>
      </c>
      <c r="M1190" s="365" t="s">
        <v>4579</v>
      </c>
    </row>
    <row r="1191" spans="1:13" ht="51">
      <c r="A1191" s="284">
        <v>798</v>
      </c>
      <c r="B1191" s="165" t="s">
        <v>4580</v>
      </c>
      <c r="C1191" s="286" t="s">
        <v>4581</v>
      </c>
      <c r="D1191" s="286"/>
      <c r="E1191" s="290">
        <v>2140</v>
      </c>
      <c r="F1191" s="286"/>
      <c r="G1191" s="286"/>
      <c r="H1191" s="149"/>
      <c r="I1191" s="286" t="s">
        <v>4582</v>
      </c>
      <c r="J1191" s="259"/>
      <c r="K1191" s="291"/>
      <c r="L1191" s="286">
        <v>4963</v>
      </c>
      <c r="M1191" s="365" t="s">
        <v>4583</v>
      </c>
    </row>
    <row r="1192" spans="1:13" ht="38.25">
      <c r="A1192" s="310">
        <v>799</v>
      </c>
      <c r="B1192" s="308" t="s">
        <v>4584</v>
      </c>
      <c r="C1192" s="301" t="s">
        <v>2614</v>
      </c>
      <c r="D1192" s="286">
        <v>1960</v>
      </c>
      <c r="E1192" s="435">
        <v>6890.7</v>
      </c>
      <c r="F1192" s="435"/>
      <c r="G1192" s="435"/>
      <c r="H1192" s="436"/>
      <c r="I1192" s="301" t="s">
        <v>2404</v>
      </c>
      <c r="J1192" s="294"/>
      <c r="K1192" s="351"/>
      <c r="L1192" s="301" t="s">
        <v>4585</v>
      </c>
      <c r="M1192" s="364" t="s">
        <v>4586</v>
      </c>
    </row>
    <row r="1193" spans="1:13" ht="39" thickBot="1">
      <c r="A1193" s="310">
        <v>800</v>
      </c>
      <c r="B1193" s="306" t="s">
        <v>4587</v>
      </c>
      <c r="C1193" s="307" t="s">
        <v>4588</v>
      </c>
      <c r="D1193" s="308">
        <v>1974</v>
      </c>
      <c r="E1193" s="435"/>
      <c r="F1193" s="435"/>
      <c r="G1193" s="435"/>
      <c r="H1193" s="435">
        <v>15.8</v>
      </c>
      <c r="I1193" s="294" t="s">
        <v>2415</v>
      </c>
      <c r="J1193" s="294"/>
      <c r="K1193" s="351"/>
      <c r="L1193" s="301" t="s">
        <v>4589</v>
      </c>
      <c r="M1193" s="364" t="s">
        <v>4590</v>
      </c>
    </row>
    <row r="1194" spans="1:13" ht="38.25">
      <c r="A1194" s="284">
        <v>801</v>
      </c>
      <c r="B1194" s="165" t="s">
        <v>4587</v>
      </c>
      <c r="C1194" s="301" t="s">
        <v>2434</v>
      </c>
      <c r="D1194" s="259">
        <v>1973</v>
      </c>
      <c r="E1194" s="341"/>
      <c r="F1194" s="341"/>
      <c r="G1194" s="341"/>
      <c r="H1194" s="394">
        <v>36</v>
      </c>
      <c r="I1194" s="259" t="s">
        <v>4591</v>
      </c>
      <c r="J1194" s="259"/>
      <c r="K1194" s="291"/>
      <c r="L1194" s="286" t="s">
        <v>4592</v>
      </c>
      <c r="M1194" s="365" t="s">
        <v>4593</v>
      </c>
    </row>
    <row r="1195" spans="1:13" ht="38.25">
      <c r="A1195" s="284">
        <v>803</v>
      </c>
      <c r="B1195" s="165" t="s">
        <v>4587</v>
      </c>
      <c r="C1195" s="259" t="s">
        <v>2419</v>
      </c>
      <c r="D1195" s="259"/>
      <c r="E1195" s="437"/>
      <c r="F1195" s="438"/>
      <c r="G1195" s="341"/>
      <c r="H1195" s="439"/>
      <c r="I1195" s="259" t="s">
        <v>4594</v>
      </c>
      <c r="J1195" s="259"/>
      <c r="K1195" s="291"/>
      <c r="L1195" s="286"/>
      <c r="M1195" s="350" t="s">
        <v>2416</v>
      </c>
    </row>
    <row r="1196" spans="1:13" ht="51">
      <c r="A1196" s="284">
        <v>804</v>
      </c>
      <c r="B1196" s="165" t="s">
        <v>4587</v>
      </c>
      <c r="C1196" s="259" t="s">
        <v>2421</v>
      </c>
      <c r="D1196" s="259"/>
      <c r="E1196" s="341"/>
      <c r="F1196" s="341"/>
      <c r="G1196" s="341"/>
      <c r="H1196" s="439"/>
      <c r="I1196" s="259" t="s">
        <v>4595</v>
      </c>
      <c r="J1196" s="259"/>
      <c r="K1196" s="291"/>
      <c r="L1196" s="286"/>
      <c r="M1196" s="350" t="s">
        <v>2416</v>
      </c>
    </row>
    <row r="1197" spans="1:13" ht="38.25">
      <c r="A1197" s="284">
        <v>805</v>
      </c>
      <c r="B1197" s="165" t="s">
        <v>4587</v>
      </c>
      <c r="C1197" s="259" t="s">
        <v>4596</v>
      </c>
      <c r="D1197" s="259"/>
      <c r="E1197" s="341"/>
      <c r="F1197" s="341"/>
      <c r="G1197" s="341"/>
      <c r="H1197" s="439"/>
      <c r="I1197" s="259" t="s">
        <v>4597</v>
      </c>
      <c r="J1197" s="259"/>
      <c r="K1197" s="291"/>
      <c r="L1197" s="286"/>
      <c r="M1197" s="350" t="s">
        <v>2416</v>
      </c>
    </row>
    <row r="1198" spans="1:13" ht="15" customHeight="1">
      <c r="A1198" s="3982"/>
      <c r="B1198" s="829" t="s">
        <v>4598</v>
      </c>
      <c r="C1198" s="259" t="s">
        <v>2614</v>
      </c>
      <c r="D1198" s="286">
        <v>2007</v>
      </c>
      <c r="E1198" s="394">
        <v>2812</v>
      </c>
      <c r="F1198" s="341"/>
      <c r="G1198" s="341"/>
      <c r="H1198" s="439"/>
      <c r="I1198" s="259"/>
      <c r="J1198" s="286">
        <v>7590133.9199999999</v>
      </c>
      <c r="K1198" s="286">
        <v>7590133.9199999999</v>
      </c>
      <c r="L1198" s="286"/>
      <c r="M1198" s="4057" t="s">
        <v>4599</v>
      </c>
    </row>
    <row r="1199" spans="1:13" ht="26.25">
      <c r="A1199" s="3983"/>
      <c r="B1199" s="829"/>
      <c r="C1199" s="255" t="s">
        <v>4600</v>
      </c>
      <c r="D1199" s="259"/>
      <c r="F1199" s="440">
        <v>2240</v>
      </c>
      <c r="G1199" s="341" t="s">
        <v>4601</v>
      </c>
      <c r="H1199" s="439"/>
      <c r="I1199" s="259"/>
      <c r="J1199" s="259"/>
      <c r="K1199" s="291"/>
      <c r="L1199" s="286"/>
      <c r="M1199" s="4058"/>
    </row>
    <row r="1200" spans="1:13" ht="26.25">
      <c r="A1200" s="3983"/>
      <c r="B1200" s="829"/>
      <c r="C1200" s="255" t="s">
        <v>4600</v>
      </c>
      <c r="D1200" s="259"/>
      <c r="E1200" s="261"/>
      <c r="F1200" s="440">
        <v>402</v>
      </c>
      <c r="G1200" s="341">
        <v>160</v>
      </c>
      <c r="H1200" s="439"/>
      <c r="I1200" s="259"/>
      <c r="J1200" s="259"/>
      <c r="K1200" s="291"/>
      <c r="L1200" s="286"/>
      <c r="M1200" s="4058"/>
    </row>
    <row r="1201" spans="1:13" ht="26.25">
      <c r="A1201" s="3983"/>
      <c r="B1201" s="829"/>
      <c r="C1201" s="255" t="s">
        <v>4600</v>
      </c>
      <c r="D1201" s="259"/>
      <c r="E1201" s="261"/>
      <c r="F1201" s="440">
        <v>170</v>
      </c>
      <c r="G1201" s="341">
        <v>219</v>
      </c>
      <c r="H1201" s="439"/>
      <c r="I1201" s="259"/>
      <c r="J1201" s="259"/>
      <c r="K1201" s="291"/>
      <c r="L1201" s="286"/>
      <c r="M1201" s="4058"/>
    </row>
    <row r="1202" spans="1:13" ht="26.25">
      <c r="A1202" s="3983"/>
      <c r="B1202" s="829"/>
      <c r="C1202" s="255" t="s">
        <v>4602</v>
      </c>
      <c r="D1202" s="259"/>
      <c r="E1202" s="341"/>
      <c r="F1202" s="341"/>
      <c r="G1202" s="341"/>
      <c r="H1202" s="439" t="s">
        <v>4603</v>
      </c>
      <c r="I1202" s="259"/>
      <c r="J1202" s="259"/>
      <c r="K1202" s="291"/>
      <c r="L1202" s="286"/>
      <c r="M1202" s="4058"/>
    </row>
    <row r="1203" spans="1:13" ht="26.25">
      <c r="A1203" s="3983"/>
      <c r="B1203" s="829"/>
      <c r="C1203" s="255" t="s">
        <v>4604</v>
      </c>
      <c r="D1203" s="259"/>
      <c r="E1203" s="341"/>
      <c r="F1203" s="341"/>
      <c r="G1203" s="341"/>
      <c r="H1203" s="439" t="s">
        <v>2929</v>
      </c>
      <c r="I1203" s="259"/>
      <c r="J1203" s="260">
        <v>8423</v>
      </c>
      <c r="K1203" s="291"/>
      <c r="L1203" s="286"/>
      <c r="M1203" s="4058"/>
    </row>
    <row r="1204" spans="1:13">
      <c r="A1204" s="3983"/>
      <c r="B1204" s="829"/>
      <c r="C1204" s="255" t="s">
        <v>4605</v>
      </c>
      <c r="D1204" s="259"/>
      <c r="E1204" s="341"/>
      <c r="F1204" s="341"/>
      <c r="G1204" s="341"/>
      <c r="H1204" s="439">
        <v>1</v>
      </c>
      <c r="I1204" s="259"/>
      <c r="J1204" s="259">
        <v>181556.2</v>
      </c>
      <c r="K1204" s="291"/>
      <c r="L1204" s="286"/>
      <c r="M1204" s="4058"/>
    </row>
    <row r="1205" spans="1:13">
      <c r="A1205" s="3983"/>
      <c r="B1205" s="829"/>
      <c r="C1205" s="255" t="s">
        <v>4606</v>
      </c>
      <c r="D1205" s="259"/>
      <c r="E1205" s="341"/>
      <c r="F1205" s="341"/>
      <c r="G1205" s="341"/>
      <c r="H1205" s="439">
        <v>2</v>
      </c>
      <c r="I1205" s="259"/>
      <c r="J1205" s="260">
        <v>139430</v>
      </c>
      <c r="K1205" s="291"/>
      <c r="L1205" s="286"/>
      <c r="M1205" s="4058"/>
    </row>
    <row r="1206" spans="1:13">
      <c r="A1206" s="3983"/>
      <c r="B1206" s="829"/>
      <c r="C1206" s="255" t="s">
        <v>4607</v>
      </c>
      <c r="D1206" s="259"/>
      <c r="E1206" s="341"/>
      <c r="F1206" s="341"/>
      <c r="G1206" s="341"/>
      <c r="H1206" s="439">
        <v>2</v>
      </c>
      <c r="I1206" s="259"/>
      <c r="J1206" s="260">
        <v>1400</v>
      </c>
      <c r="K1206" s="291"/>
      <c r="L1206" s="286"/>
      <c r="M1206" s="4058"/>
    </row>
    <row r="1207" spans="1:13" ht="26.25">
      <c r="A1207" s="3983"/>
      <c r="B1207" s="829"/>
      <c r="C1207" s="255" t="s">
        <v>4608</v>
      </c>
      <c r="D1207" s="259"/>
      <c r="E1207" s="341"/>
      <c r="F1207" s="341"/>
      <c r="G1207" s="341"/>
      <c r="H1207" s="439">
        <v>3</v>
      </c>
      <c r="I1207" s="259"/>
      <c r="J1207" s="260">
        <v>35770</v>
      </c>
      <c r="K1207" s="291"/>
      <c r="L1207" s="286"/>
      <c r="M1207" s="4058"/>
    </row>
    <row r="1208" spans="1:13" ht="26.25">
      <c r="A1208" s="3983"/>
      <c r="B1208" s="829"/>
      <c r="C1208" s="255" t="s">
        <v>4609</v>
      </c>
      <c r="D1208" s="259"/>
      <c r="E1208" s="341"/>
      <c r="F1208" s="341"/>
      <c r="G1208" s="341"/>
      <c r="H1208" s="439">
        <v>6</v>
      </c>
      <c r="I1208" s="259"/>
      <c r="J1208" s="260">
        <v>63240</v>
      </c>
      <c r="K1208" s="291"/>
      <c r="L1208" s="286"/>
      <c r="M1208" s="4058"/>
    </row>
    <row r="1209" spans="1:13">
      <c r="A1209" s="3983"/>
      <c r="B1209" s="829"/>
      <c r="C1209" s="255" t="s">
        <v>4610</v>
      </c>
      <c r="D1209" s="259"/>
      <c r="E1209" s="341"/>
      <c r="F1209" s="341"/>
      <c r="G1209" s="341"/>
      <c r="H1209" s="439">
        <v>1</v>
      </c>
      <c r="I1209" s="259"/>
      <c r="J1209" s="260">
        <v>18403</v>
      </c>
      <c r="K1209" s="291"/>
      <c r="L1209" s="286"/>
      <c r="M1209" s="4058"/>
    </row>
    <row r="1210" spans="1:13" ht="26.25">
      <c r="A1210" s="3983"/>
      <c r="B1210" s="829"/>
      <c r="C1210" s="255" t="s">
        <v>4611</v>
      </c>
      <c r="D1210" s="259"/>
      <c r="E1210" s="341"/>
      <c r="F1210" s="341"/>
      <c r="G1210" s="341"/>
      <c r="H1210" s="439">
        <v>1</v>
      </c>
      <c r="I1210" s="259"/>
      <c r="J1210" s="260">
        <v>43100</v>
      </c>
      <c r="K1210" s="291"/>
      <c r="L1210" s="286"/>
      <c r="M1210" s="4058"/>
    </row>
    <row r="1211" spans="1:13" ht="26.25">
      <c r="A1211" s="3983"/>
      <c r="B1211" s="829"/>
      <c r="C1211" s="255" t="s">
        <v>4612</v>
      </c>
      <c r="D1211" s="259"/>
      <c r="E1211" s="341"/>
      <c r="F1211" s="341"/>
      <c r="G1211" s="341"/>
      <c r="H1211" s="439">
        <v>1</v>
      </c>
      <c r="I1211" s="259"/>
      <c r="J1211" s="260">
        <v>16269</v>
      </c>
      <c r="K1211" s="291"/>
      <c r="L1211" s="286"/>
      <c r="M1211" s="4058"/>
    </row>
    <row r="1212" spans="1:13">
      <c r="A1212" s="3983"/>
      <c r="B1212" s="829"/>
      <c r="C1212" s="255" t="s">
        <v>4613</v>
      </c>
      <c r="D1212" s="259"/>
      <c r="E1212" s="341"/>
      <c r="F1212" s="341"/>
      <c r="G1212" s="341"/>
      <c r="H1212" s="439">
        <v>2</v>
      </c>
      <c r="I1212" s="259"/>
      <c r="J1212" s="260">
        <v>42711.87</v>
      </c>
      <c r="K1212" s="291"/>
      <c r="L1212" s="286"/>
      <c r="M1212" s="4059"/>
    </row>
    <row r="1213" spans="1:13" ht="51">
      <c r="A1213" s="284">
        <v>807</v>
      </c>
      <c r="B1213" s="165" t="s">
        <v>4614</v>
      </c>
      <c r="C1213" s="259" t="s">
        <v>4615</v>
      </c>
      <c r="D1213" s="259"/>
      <c r="E1213" s="341"/>
      <c r="F1213" s="341"/>
      <c r="G1213" s="341"/>
      <c r="H1213" s="439"/>
      <c r="I1213" s="259" t="s">
        <v>4616</v>
      </c>
      <c r="J1213" s="259"/>
      <c r="K1213" s="291"/>
      <c r="L1213" s="286" t="s">
        <v>4617</v>
      </c>
      <c r="M1213" s="350" t="s">
        <v>4618</v>
      </c>
    </row>
    <row r="1214" spans="1:13" ht="25.5">
      <c r="A1214" s="284">
        <v>808</v>
      </c>
      <c r="B1214" s="165" t="s">
        <v>4614</v>
      </c>
      <c r="C1214" s="259" t="s">
        <v>4619</v>
      </c>
      <c r="D1214" s="259"/>
      <c r="E1214" s="341"/>
      <c r="F1214" s="341"/>
      <c r="G1214" s="341"/>
      <c r="H1214" s="439"/>
      <c r="I1214" s="259" t="s">
        <v>3195</v>
      </c>
      <c r="J1214" s="259"/>
      <c r="K1214" s="291"/>
      <c r="L1214" s="286"/>
      <c r="M1214" s="350" t="s">
        <v>4620</v>
      </c>
    </row>
    <row r="1215" spans="1:13" ht="25.5">
      <c r="A1215" s="284">
        <v>809</v>
      </c>
      <c r="B1215" s="165" t="s">
        <v>4614</v>
      </c>
      <c r="C1215" s="259" t="s">
        <v>4621</v>
      </c>
      <c r="D1215" s="259"/>
      <c r="E1215" s="341"/>
      <c r="F1215" s="341"/>
      <c r="G1215" s="341"/>
      <c r="H1215" s="439"/>
      <c r="I1215" s="259" t="s">
        <v>2929</v>
      </c>
      <c r="J1215" s="259"/>
      <c r="K1215" s="291"/>
      <c r="L1215" s="286"/>
      <c r="M1215" s="350" t="s">
        <v>4620</v>
      </c>
    </row>
    <row r="1216" spans="1:13" ht="25.5">
      <c r="A1216" s="323">
        <v>810</v>
      </c>
      <c r="B1216" s="309" t="s">
        <v>4614</v>
      </c>
      <c r="C1216" s="405"/>
      <c r="D1216" s="405"/>
      <c r="E1216" s="441"/>
      <c r="F1216" s="441"/>
      <c r="G1216" s="441"/>
      <c r="H1216" s="442"/>
      <c r="I1216" s="405"/>
      <c r="J1216" s="292"/>
      <c r="K1216" s="297"/>
      <c r="L1216" s="405"/>
      <c r="M1216" s="443"/>
    </row>
    <row r="1217" spans="1:13" ht="25.5">
      <c r="A1217" s="444">
        <v>811</v>
      </c>
      <c r="B1217" s="445" t="s">
        <v>4622</v>
      </c>
      <c r="C1217" s="446" t="s">
        <v>4623</v>
      </c>
      <c r="D1217" s="447"/>
      <c r="E1217" s="448">
        <v>3146</v>
      </c>
      <c r="F1217" s="449"/>
      <c r="G1217" s="449"/>
      <c r="H1217" s="450"/>
      <c r="I1217" s="451" t="s">
        <v>2404</v>
      </c>
      <c r="J1217" s="451"/>
      <c r="K1217" s="451"/>
      <c r="L1217" s="451" t="s">
        <v>4624</v>
      </c>
      <c r="M1217" s="451" t="s">
        <v>4625</v>
      </c>
    </row>
    <row r="1218" spans="1:13" ht="38.25">
      <c r="A1218" s="310"/>
      <c r="B1218" s="308" t="s">
        <v>4626</v>
      </c>
      <c r="C1218" s="301" t="s">
        <v>4627</v>
      </c>
      <c r="D1218" s="321">
        <v>1980</v>
      </c>
      <c r="E1218" s="261"/>
      <c r="F1218" s="308" t="s">
        <v>4628</v>
      </c>
      <c r="G1218" s="435"/>
      <c r="H1218" s="452">
        <v>527.5</v>
      </c>
      <c r="I1218" s="301"/>
      <c r="J1218" s="301"/>
      <c r="K1218" s="321"/>
      <c r="L1218" s="301"/>
      <c r="M1218" s="364"/>
    </row>
    <row r="1219" spans="1:13" ht="39">
      <c r="A1219" s="284"/>
      <c r="B1219" s="308" t="s">
        <v>4626</v>
      </c>
      <c r="C1219" s="391" t="s">
        <v>4627</v>
      </c>
      <c r="D1219" s="288"/>
      <c r="E1219" s="261"/>
      <c r="F1219" s="308" t="s">
        <v>4628</v>
      </c>
      <c r="G1219" s="341">
        <v>1</v>
      </c>
      <c r="H1219" s="394">
        <v>530.5</v>
      </c>
      <c r="I1219" s="286"/>
      <c r="J1219" s="286"/>
      <c r="K1219" s="288"/>
      <c r="L1219" s="286"/>
      <c r="M1219" s="365"/>
    </row>
    <row r="1220" spans="1:13" ht="25.5">
      <c r="A1220" s="284"/>
      <c r="B1220" s="165" t="s">
        <v>4629</v>
      </c>
      <c r="C1220" s="352" t="s">
        <v>4630</v>
      </c>
      <c r="D1220" s="288"/>
      <c r="E1220" s="261"/>
      <c r="F1220" s="308" t="s">
        <v>4628</v>
      </c>
      <c r="G1220" s="341"/>
      <c r="H1220" s="394">
        <v>82.9</v>
      </c>
      <c r="I1220" s="286"/>
      <c r="J1220" s="286"/>
      <c r="K1220" s="288"/>
      <c r="L1220" s="286"/>
      <c r="M1220" s="365"/>
    </row>
    <row r="1221" spans="1:13" ht="25.5">
      <c r="A1221" s="284"/>
      <c r="B1221" s="165" t="s">
        <v>4631</v>
      </c>
      <c r="C1221" s="352" t="s">
        <v>4632</v>
      </c>
      <c r="D1221" s="288"/>
      <c r="E1221" s="261"/>
      <c r="F1221" s="165" t="s">
        <v>4628</v>
      </c>
      <c r="G1221" s="341"/>
      <c r="H1221" s="394">
        <v>618.4</v>
      </c>
      <c r="I1221" s="286"/>
      <c r="J1221" s="286"/>
      <c r="K1221" s="288"/>
      <c r="L1221" s="286"/>
      <c r="M1221" s="365"/>
    </row>
    <row r="1222" spans="1:13" ht="25.5">
      <c r="A1222" s="284"/>
      <c r="B1222" s="165" t="s">
        <v>4633</v>
      </c>
      <c r="C1222" s="352" t="s">
        <v>4634</v>
      </c>
      <c r="D1222" s="288"/>
      <c r="E1222" s="261"/>
      <c r="F1222" s="165" t="s">
        <v>4628</v>
      </c>
      <c r="G1222" s="341"/>
      <c r="H1222" s="394">
        <v>245.2</v>
      </c>
      <c r="I1222" s="286"/>
      <c r="J1222" s="286"/>
      <c r="K1222" s="288"/>
      <c r="L1222" s="286"/>
      <c r="M1222" s="365"/>
    </row>
    <row r="1223" spans="1:13" ht="25.5">
      <c r="A1223" s="284"/>
      <c r="B1223" s="165" t="s">
        <v>4635</v>
      </c>
      <c r="C1223" s="352" t="s">
        <v>4636</v>
      </c>
      <c r="D1223" s="288"/>
      <c r="E1223" s="261"/>
      <c r="F1223" s="165" t="s">
        <v>4637</v>
      </c>
      <c r="G1223" s="341"/>
      <c r="H1223" s="394">
        <v>209.9</v>
      </c>
      <c r="I1223" s="286"/>
      <c r="J1223" s="286"/>
      <c r="K1223" s="288"/>
      <c r="L1223" s="286"/>
      <c r="M1223" s="365"/>
    </row>
    <row r="1224" spans="1:13" ht="25.5">
      <c r="A1224" s="284"/>
      <c r="B1224" s="165" t="s">
        <v>4638</v>
      </c>
      <c r="C1224" s="352" t="s">
        <v>4639</v>
      </c>
      <c r="D1224" s="288"/>
      <c r="E1224" s="261"/>
      <c r="F1224" s="165" t="s">
        <v>4637</v>
      </c>
      <c r="G1224" s="341"/>
      <c r="H1224" s="394">
        <v>339.5</v>
      </c>
      <c r="I1224" s="286"/>
      <c r="J1224" s="286"/>
      <c r="K1224" s="288"/>
      <c r="L1224" s="286"/>
      <c r="M1224" s="365"/>
    </row>
    <row r="1225" spans="1:13" ht="25.5">
      <c r="A1225" s="284"/>
      <c r="B1225" s="165" t="s">
        <v>4640</v>
      </c>
      <c r="C1225" s="352" t="s">
        <v>4641</v>
      </c>
      <c r="D1225" s="288"/>
      <c r="E1225" s="261"/>
      <c r="F1225" s="165" t="s">
        <v>4637</v>
      </c>
      <c r="G1225" s="341"/>
      <c r="H1225" s="394">
        <v>251.4</v>
      </c>
      <c r="I1225" s="286"/>
      <c r="J1225" s="286"/>
      <c r="K1225" s="288"/>
      <c r="L1225" s="286"/>
      <c r="M1225" s="365"/>
    </row>
    <row r="1226" spans="1:13" ht="25.5">
      <c r="A1226" s="284"/>
      <c r="B1226" s="165" t="s">
        <v>4640</v>
      </c>
      <c r="C1226" s="352" t="s">
        <v>4642</v>
      </c>
      <c r="D1226" s="288"/>
      <c r="E1226" s="261"/>
      <c r="F1226" s="165" t="s">
        <v>4643</v>
      </c>
      <c r="G1226" s="341"/>
      <c r="H1226" s="394">
        <v>159.80000000000001</v>
      </c>
      <c r="I1226" s="286"/>
      <c r="J1226" s="286"/>
      <c r="K1226" s="288"/>
      <c r="L1226" s="286"/>
      <c r="M1226" s="365"/>
    </row>
    <row r="1227" spans="1:13" ht="25.5">
      <c r="A1227" s="323"/>
      <c r="B1227" s="309" t="s">
        <v>4640</v>
      </c>
      <c r="C1227" s="400" t="s">
        <v>4644</v>
      </c>
      <c r="D1227" s="324"/>
      <c r="E1227" s="261"/>
      <c r="F1227" s="309" t="s">
        <v>4628</v>
      </c>
      <c r="G1227" s="441"/>
      <c r="H1227" s="453">
        <v>129.30000000000001</v>
      </c>
      <c r="I1227" s="295"/>
      <c r="J1227" s="295"/>
      <c r="K1227" s="324"/>
      <c r="L1227" s="295"/>
      <c r="M1227" s="454"/>
    </row>
    <row r="1228" spans="1:13" ht="25.5">
      <c r="A1228" s="455"/>
      <c r="B1228" s="456" t="s">
        <v>4640</v>
      </c>
      <c r="C1228" s="457" t="s">
        <v>4645</v>
      </c>
      <c r="D1228" s="458"/>
      <c r="E1228" s="261"/>
      <c r="F1228" s="459" t="s">
        <v>4628</v>
      </c>
      <c r="G1228" s="460"/>
      <c r="H1228" s="461">
        <v>51.7</v>
      </c>
      <c r="I1228" s="456"/>
      <c r="J1228" s="456"/>
      <c r="K1228" s="456"/>
      <c r="L1228" s="456"/>
      <c r="M1228" s="456"/>
    </row>
    <row r="1229" spans="1:13" ht="25.5">
      <c r="A1229" s="284">
        <v>812</v>
      </c>
      <c r="B1229" s="331" t="s">
        <v>4646</v>
      </c>
      <c r="C1229" s="331" t="s">
        <v>4647</v>
      </c>
      <c r="D1229" s="331">
        <v>1960</v>
      </c>
      <c r="E1229" s="341"/>
      <c r="F1229" s="341"/>
      <c r="G1229" s="341"/>
      <c r="H1229" s="462">
        <v>8.8000000000000007</v>
      </c>
      <c r="I1229" s="331" t="s">
        <v>2415</v>
      </c>
      <c r="J1229" s="260">
        <v>0</v>
      </c>
      <c r="K1229" s="259"/>
      <c r="L1229" s="286" t="s">
        <v>4648</v>
      </c>
      <c r="M1229" s="259" t="s">
        <v>4649</v>
      </c>
    </row>
    <row r="1230" spans="1:13" ht="25.5">
      <c r="A1230" s="310">
        <v>813</v>
      </c>
      <c r="B1230" s="331"/>
      <c r="C1230" s="463" t="s">
        <v>4536</v>
      </c>
      <c r="D1230" s="331"/>
      <c r="E1230" s="435"/>
      <c r="F1230" s="435"/>
      <c r="G1230" s="435"/>
      <c r="H1230" s="464">
        <v>7</v>
      </c>
      <c r="I1230" s="327" t="s">
        <v>4650</v>
      </c>
      <c r="J1230" s="294"/>
      <c r="K1230" s="351"/>
      <c r="L1230" s="301" t="s">
        <v>4651</v>
      </c>
      <c r="M1230" s="367" t="s">
        <v>4652</v>
      </c>
    </row>
    <row r="1231" spans="1:13" ht="25.5">
      <c r="A1231" s="284">
        <v>814</v>
      </c>
      <c r="B1231" s="331"/>
      <c r="C1231" s="255" t="s">
        <v>2421</v>
      </c>
      <c r="D1231" s="259"/>
      <c r="E1231" s="341"/>
      <c r="F1231" s="341"/>
      <c r="G1231" s="341"/>
      <c r="H1231" s="439"/>
      <c r="I1231" s="197" t="s">
        <v>4653</v>
      </c>
      <c r="J1231" s="259"/>
      <c r="K1231" s="291"/>
      <c r="L1231" s="286"/>
      <c r="M1231" s="350" t="s">
        <v>2416</v>
      </c>
    </row>
    <row r="1232" spans="1:13" ht="25.5">
      <c r="A1232" s="284">
        <v>815</v>
      </c>
      <c r="B1232" s="187"/>
      <c r="C1232" s="255" t="s">
        <v>2461</v>
      </c>
      <c r="D1232" s="259"/>
      <c r="E1232" s="341"/>
      <c r="F1232" s="341"/>
      <c r="G1232" s="341"/>
      <c r="H1232" s="439"/>
      <c r="I1232" s="197" t="s">
        <v>4654</v>
      </c>
      <c r="J1232" s="259"/>
      <c r="K1232" s="291"/>
      <c r="L1232" s="286"/>
      <c r="M1232" s="350" t="s">
        <v>2416</v>
      </c>
    </row>
    <row r="1233" spans="1:13" ht="26.25">
      <c r="A1233" s="284">
        <v>816</v>
      </c>
      <c r="B1233" s="187"/>
      <c r="C1233" s="255" t="s">
        <v>4655</v>
      </c>
      <c r="D1233" s="259"/>
      <c r="E1233" s="341"/>
      <c r="F1233" s="341"/>
      <c r="G1233" s="341"/>
      <c r="H1233" s="439"/>
      <c r="I1233" s="197" t="s">
        <v>4656</v>
      </c>
      <c r="J1233" s="259"/>
      <c r="K1233" s="291"/>
      <c r="L1233" s="286"/>
      <c r="M1233" s="350" t="s">
        <v>2416</v>
      </c>
    </row>
    <row r="1234" spans="1:13" ht="38.25">
      <c r="A1234" s="284">
        <v>817</v>
      </c>
      <c r="B1234" s="187"/>
      <c r="C1234" s="331" t="s">
        <v>2434</v>
      </c>
      <c r="D1234" s="197">
        <v>1960</v>
      </c>
      <c r="E1234" s="341"/>
      <c r="F1234" s="341"/>
      <c r="G1234" s="341"/>
      <c r="H1234" s="439"/>
      <c r="I1234" s="197" t="s">
        <v>4657</v>
      </c>
      <c r="J1234" s="465">
        <v>0</v>
      </c>
      <c r="K1234" s="465">
        <v>0</v>
      </c>
      <c r="L1234" s="286"/>
      <c r="M1234" s="350" t="s">
        <v>2416</v>
      </c>
    </row>
    <row r="1235" spans="1:13" ht="25.5">
      <c r="A1235" s="284">
        <v>818</v>
      </c>
      <c r="B1235" s="187"/>
      <c r="C1235" s="331" t="s">
        <v>3348</v>
      </c>
      <c r="D1235" s="197"/>
      <c r="E1235" s="341"/>
      <c r="F1235" s="341"/>
      <c r="G1235" s="341"/>
      <c r="H1235" s="439"/>
      <c r="I1235" s="197" t="s">
        <v>4658</v>
      </c>
      <c r="J1235" s="259"/>
      <c r="K1235" s="291"/>
      <c r="L1235" s="286"/>
      <c r="M1235" s="350" t="s">
        <v>2416</v>
      </c>
    </row>
    <row r="1236" spans="1:13" ht="25.5">
      <c r="A1236" s="284">
        <v>819</v>
      </c>
      <c r="B1236" s="187"/>
      <c r="C1236" s="259" t="s">
        <v>2419</v>
      </c>
      <c r="D1236" s="259"/>
      <c r="E1236" s="341"/>
      <c r="F1236" s="341"/>
      <c r="G1236" s="341"/>
      <c r="H1236" s="439"/>
      <c r="I1236" s="197" t="s">
        <v>4659</v>
      </c>
      <c r="J1236" s="259"/>
      <c r="K1236" s="291"/>
      <c r="L1236" s="286"/>
      <c r="M1236" s="350" t="s">
        <v>2416</v>
      </c>
    </row>
    <row r="1237" spans="1:13" ht="25.5">
      <c r="A1237" s="284">
        <v>820</v>
      </c>
      <c r="B1237" s="187"/>
      <c r="C1237" s="259" t="s">
        <v>4660</v>
      </c>
      <c r="D1237" s="259"/>
      <c r="E1237" s="341"/>
      <c r="F1237" s="341"/>
      <c r="G1237" s="341"/>
      <c r="H1237" s="439"/>
      <c r="I1237" s="197" t="s">
        <v>4661</v>
      </c>
      <c r="J1237" s="259"/>
      <c r="K1237" s="291"/>
      <c r="L1237" s="286"/>
      <c r="M1237" s="350" t="s">
        <v>2416</v>
      </c>
    </row>
    <row r="1238" spans="1:13" ht="25.5">
      <c r="A1238" s="284">
        <v>821</v>
      </c>
      <c r="B1238" s="165" t="s">
        <v>4662</v>
      </c>
      <c r="C1238" s="259" t="s">
        <v>4663</v>
      </c>
      <c r="D1238" s="259"/>
      <c r="E1238" s="341"/>
      <c r="F1238" s="341"/>
      <c r="G1238" s="341"/>
      <c r="H1238" s="439"/>
      <c r="I1238" s="259" t="s">
        <v>4664</v>
      </c>
      <c r="J1238" s="259"/>
      <c r="K1238" s="291"/>
      <c r="L1238" s="286" t="s">
        <v>4665</v>
      </c>
      <c r="M1238" s="350" t="s">
        <v>4666</v>
      </c>
    </row>
    <row r="1239" spans="1:13" ht="25.5">
      <c r="A1239" s="284">
        <v>822</v>
      </c>
      <c r="B1239" s="165" t="s">
        <v>4662</v>
      </c>
      <c r="C1239" s="259" t="s">
        <v>3344</v>
      </c>
      <c r="D1239" s="259"/>
      <c r="E1239" s="341"/>
      <c r="F1239" s="341"/>
      <c r="G1239" s="341"/>
      <c r="H1239" s="439"/>
      <c r="I1239" s="259" t="s">
        <v>4667</v>
      </c>
      <c r="J1239" s="259"/>
      <c r="K1239" s="291"/>
      <c r="L1239" s="286"/>
      <c r="M1239" s="350" t="s">
        <v>2416</v>
      </c>
    </row>
    <row r="1240" spans="1:13" ht="25.5">
      <c r="A1240" s="284">
        <v>823</v>
      </c>
      <c r="B1240" s="165" t="s">
        <v>4662</v>
      </c>
      <c r="C1240" s="259" t="s">
        <v>2813</v>
      </c>
      <c r="D1240" s="259"/>
      <c r="E1240" s="341"/>
      <c r="F1240" s="341"/>
      <c r="G1240" s="341"/>
      <c r="H1240" s="439"/>
      <c r="I1240" s="259" t="s">
        <v>4668</v>
      </c>
      <c r="J1240" s="259"/>
      <c r="K1240" s="291"/>
      <c r="L1240" s="286"/>
      <c r="M1240" s="350" t="s">
        <v>2416</v>
      </c>
    </row>
    <row r="1241" spans="1:13" ht="48">
      <c r="A1241" s="284">
        <v>824</v>
      </c>
      <c r="B1241" s="338" t="s">
        <v>4669</v>
      </c>
      <c r="C1241" s="339" t="s">
        <v>4670</v>
      </c>
      <c r="D1241" s="286">
        <v>1976</v>
      </c>
      <c r="E1241" s="340">
        <v>3023.2</v>
      </c>
      <c r="F1241" s="341"/>
      <c r="G1241" s="314"/>
      <c r="H1241" s="342"/>
      <c r="I1241" s="286" t="s">
        <v>4671</v>
      </c>
      <c r="J1241" s="286">
        <v>55441.58</v>
      </c>
      <c r="K1241" s="290">
        <v>0</v>
      </c>
      <c r="L1241" s="286" t="s">
        <v>4672</v>
      </c>
      <c r="M1241" s="350" t="s">
        <v>4673</v>
      </c>
    </row>
    <row r="1242" spans="1:13" ht="17.25" customHeight="1">
      <c r="A1242" s="3982"/>
      <c r="B1242" s="4078" t="s">
        <v>4674</v>
      </c>
      <c r="C1242" s="286" t="s">
        <v>2614</v>
      </c>
      <c r="D1242" s="286">
        <v>2008</v>
      </c>
      <c r="E1242" s="340">
        <v>1716</v>
      </c>
      <c r="F1242" s="341"/>
      <c r="G1242" s="341" t="s">
        <v>4675</v>
      </c>
      <c r="H1242" s="342"/>
      <c r="I1242" s="286"/>
      <c r="J1242" s="290">
        <v>7356354</v>
      </c>
      <c r="K1242" s="290">
        <v>7356354</v>
      </c>
      <c r="L1242" s="286"/>
      <c r="M1242" s="4099" t="s">
        <v>4676</v>
      </c>
    </row>
    <row r="1243" spans="1:13" ht="26.25" customHeight="1">
      <c r="A1243" s="3983"/>
      <c r="B1243" s="4079"/>
      <c r="C1243" s="286" t="s">
        <v>4677</v>
      </c>
      <c r="D1243" s="286">
        <v>2008</v>
      </c>
      <c r="E1243" s="340"/>
      <c r="F1243" s="341"/>
      <c r="G1243" s="341"/>
      <c r="H1243" s="342" t="s">
        <v>4678</v>
      </c>
      <c r="I1243" s="286"/>
      <c r="J1243" s="290"/>
      <c r="K1243" s="316"/>
      <c r="L1243" s="286"/>
      <c r="M1243" s="4100"/>
    </row>
    <row r="1244" spans="1:13" ht="15.75">
      <c r="A1244" s="3984"/>
      <c r="B1244" s="4085"/>
      <c r="C1244" s="286" t="s">
        <v>2738</v>
      </c>
      <c r="D1244" s="286">
        <v>2008</v>
      </c>
      <c r="E1244" s="340"/>
      <c r="F1244" s="341"/>
      <c r="G1244" s="341" t="s">
        <v>4679</v>
      </c>
      <c r="H1244" s="342" t="s">
        <v>4680</v>
      </c>
      <c r="I1244" s="286"/>
      <c r="J1244" s="290"/>
      <c r="K1244" s="316"/>
      <c r="L1244" s="286"/>
      <c r="M1244" s="4101"/>
    </row>
    <row r="1245" spans="1:13" ht="25.5">
      <c r="A1245" s="284">
        <v>825</v>
      </c>
      <c r="B1245" s="165" t="s">
        <v>4681</v>
      </c>
      <c r="C1245" s="286" t="s">
        <v>4682</v>
      </c>
      <c r="D1245" s="286"/>
      <c r="E1245" s="341"/>
      <c r="F1245" s="341"/>
      <c r="G1245" s="341"/>
      <c r="H1245" s="341">
        <v>18.7</v>
      </c>
      <c r="I1245" s="286" t="s">
        <v>2415</v>
      </c>
      <c r="J1245" s="259"/>
      <c r="K1245" s="291"/>
      <c r="L1245" s="286" t="s">
        <v>4683</v>
      </c>
      <c r="M1245" s="350" t="s">
        <v>4684</v>
      </c>
    </row>
    <row r="1246" spans="1:13" ht="25.5">
      <c r="A1246" s="284">
        <v>826</v>
      </c>
      <c r="B1246" s="165" t="s">
        <v>4681</v>
      </c>
      <c r="C1246" s="286" t="s">
        <v>4685</v>
      </c>
      <c r="D1246" s="286">
        <v>1976</v>
      </c>
      <c r="E1246" s="341"/>
      <c r="F1246" s="341"/>
      <c r="G1246" s="341"/>
      <c r="H1246" s="341">
        <v>18.8</v>
      </c>
      <c r="I1246" s="286" t="s">
        <v>4686</v>
      </c>
      <c r="J1246" s="260">
        <v>0</v>
      </c>
      <c r="K1246" s="260">
        <v>0</v>
      </c>
      <c r="L1246" s="286"/>
      <c r="M1246" s="350" t="s">
        <v>2416</v>
      </c>
    </row>
    <row r="1247" spans="1:13" ht="51">
      <c r="A1247" s="284">
        <v>827</v>
      </c>
      <c r="B1247" s="165" t="s">
        <v>4681</v>
      </c>
      <c r="C1247" s="259" t="s">
        <v>4660</v>
      </c>
      <c r="D1247" s="259"/>
      <c r="E1247" s="341"/>
      <c r="F1247" s="341"/>
      <c r="G1247" s="341"/>
      <c r="H1247" s="439"/>
      <c r="I1247" s="259" t="s">
        <v>4687</v>
      </c>
      <c r="J1247" s="259"/>
      <c r="K1247" s="291"/>
      <c r="L1247" s="286"/>
      <c r="M1247" s="350" t="s">
        <v>2416</v>
      </c>
    </row>
    <row r="1248" spans="1:13" ht="51">
      <c r="A1248" s="284">
        <v>828</v>
      </c>
      <c r="B1248" s="165" t="s">
        <v>4681</v>
      </c>
      <c r="C1248" s="259" t="s">
        <v>4688</v>
      </c>
      <c r="D1248" s="259"/>
      <c r="E1248" s="341"/>
      <c r="F1248" s="341"/>
      <c r="G1248" s="341"/>
      <c r="H1248" s="439"/>
      <c r="I1248" s="259" t="s">
        <v>4689</v>
      </c>
      <c r="J1248" s="259"/>
      <c r="K1248" s="291"/>
      <c r="L1248" s="286"/>
      <c r="M1248" s="350" t="s">
        <v>2416</v>
      </c>
    </row>
    <row r="1249" spans="1:13" ht="25.5">
      <c r="A1249" s="323">
        <v>829</v>
      </c>
      <c r="B1249" s="309" t="s">
        <v>4681</v>
      </c>
      <c r="C1249" s="292" t="s">
        <v>4690</v>
      </c>
      <c r="D1249" s="292"/>
      <c r="E1249" s="441"/>
      <c r="F1249" s="441"/>
      <c r="G1249" s="441"/>
      <c r="H1249" s="442"/>
      <c r="I1249" s="292" t="s">
        <v>4691</v>
      </c>
      <c r="J1249" s="292"/>
      <c r="K1249" s="297"/>
      <c r="L1249" s="295"/>
      <c r="M1249" s="366" t="s">
        <v>2416</v>
      </c>
    </row>
    <row r="1250" spans="1:13" ht="51">
      <c r="A1250" s="284">
        <v>830</v>
      </c>
      <c r="B1250" s="286" t="s">
        <v>4681</v>
      </c>
      <c r="C1250" s="259" t="s">
        <v>2465</v>
      </c>
      <c r="D1250" s="259"/>
      <c r="E1250" s="341"/>
      <c r="F1250" s="341"/>
      <c r="G1250" s="341"/>
      <c r="H1250" s="439"/>
      <c r="I1250" s="197" t="s">
        <v>4692</v>
      </c>
      <c r="J1250" s="259"/>
      <c r="K1250" s="259"/>
      <c r="L1250" s="286"/>
      <c r="M1250" s="259" t="s">
        <v>2416</v>
      </c>
    </row>
    <row r="1251" spans="1:13">
      <c r="A1251" s="284"/>
      <c r="B1251" s="4103" t="s">
        <v>4693</v>
      </c>
      <c r="C1251" s="4104"/>
      <c r="D1251" s="259"/>
      <c r="E1251" s="341"/>
      <c r="F1251" s="341"/>
      <c r="G1251" s="341"/>
      <c r="H1251" s="439"/>
      <c r="I1251" s="197"/>
      <c r="J1251" s="259"/>
      <c r="K1251" s="259"/>
      <c r="L1251" s="286"/>
      <c r="M1251" s="259"/>
    </row>
    <row r="1252" spans="1:13" ht="31.5">
      <c r="A1252" s="284">
        <v>831</v>
      </c>
      <c r="B1252" s="339" t="s">
        <v>4694</v>
      </c>
      <c r="C1252" s="339" t="s">
        <v>4695</v>
      </c>
      <c r="D1252" s="339"/>
      <c r="E1252" s="340">
        <v>13486</v>
      </c>
      <c r="F1252" s="340"/>
      <c r="G1252" s="340"/>
      <c r="H1252" s="466"/>
      <c r="I1252" s="339" t="s">
        <v>4696</v>
      </c>
      <c r="J1252" s="339"/>
      <c r="K1252" s="339"/>
      <c r="L1252" s="339" t="s">
        <v>4697</v>
      </c>
      <c r="M1252" s="286" t="s">
        <v>4698</v>
      </c>
    </row>
    <row r="1253" spans="1:13" ht="25.5">
      <c r="A1253" s="467"/>
      <c r="B1253" s="337" t="s">
        <v>4699</v>
      </c>
      <c r="C1253" s="468" t="s">
        <v>4700</v>
      </c>
      <c r="D1253" s="469">
        <v>1970</v>
      </c>
      <c r="E1253" s="261"/>
      <c r="F1253" s="470" t="s">
        <v>4701</v>
      </c>
      <c r="G1253" s="471">
        <v>3</v>
      </c>
      <c r="H1253" s="471">
        <v>240</v>
      </c>
      <c r="I1253" s="337" t="s">
        <v>4702</v>
      </c>
      <c r="J1253" s="337"/>
      <c r="K1253" s="337"/>
      <c r="L1253" s="337"/>
      <c r="M1253" s="337"/>
    </row>
    <row r="1254" spans="1:13" ht="25.5">
      <c r="A1254" s="444"/>
      <c r="B1254" s="445" t="s">
        <v>4699</v>
      </c>
      <c r="C1254" s="445" t="s">
        <v>986</v>
      </c>
      <c r="D1254" s="472">
        <v>1970</v>
      </c>
      <c r="E1254" s="261"/>
      <c r="F1254" s="473" t="s">
        <v>4703</v>
      </c>
      <c r="G1254" s="474"/>
      <c r="H1254" s="474">
        <v>180</v>
      </c>
      <c r="I1254" s="445" t="s">
        <v>4702</v>
      </c>
      <c r="J1254" s="445"/>
      <c r="K1254" s="445"/>
      <c r="L1254" s="445"/>
      <c r="M1254" s="445"/>
    </row>
    <row r="1255" spans="1:13" ht="26.25">
      <c r="A1255" s="444"/>
      <c r="B1255" s="445" t="s">
        <v>4704</v>
      </c>
      <c r="C1255" s="475" t="s">
        <v>4705</v>
      </c>
      <c r="D1255" s="472">
        <v>1970</v>
      </c>
      <c r="E1255" s="261"/>
      <c r="F1255" s="473" t="s">
        <v>4706</v>
      </c>
      <c r="G1255" s="474"/>
      <c r="H1255" s="474">
        <v>360</v>
      </c>
      <c r="I1255" s="445" t="s">
        <v>4702</v>
      </c>
      <c r="J1255" s="445"/>
      <c r="K1255" s="445"/>
      <c r="L1255" s="445"/>
      <c r="M1255" s="445"/>
    </row>
    <row r="1256" spans="1:13" ht="25.5">
      <c r="A1256" s="444"/>
      <c r="B1256" s="445" t="s">
        <v>4707</v>
      </c>
      <c r="C1256" s="475" t="s">
        <v>4708</v>
      </c>
      <c r="D1256" s="472">
        <v>1970</v>
      </c>
      <c r="E1256" s="261"/>
      <c r="F1256" s="473" t="s">
        <v>4706</v>
      </c>
      <c r="G1256" s="474">
        <v>2</v>
      </c>
      <c r="H1256" s="474">
        <v>130</v>
      </c>
      <c r="I1256" s="445" t="s">
        <v>4702</v>
      </c>
      <c r="J1256" s="445"/>
      <c r="K1256" s="445"/>
      <c r="L1256" s="445"/>
      <c r="M1256" s="445"/>
    </row>
    <row r="1257" spans="1:13" ht="25.5">
      <c r="A1257" s="444"/>
      <c r="B1257" s="445" t="s">
        <v>4709</v>
      </c>
      <c r="C1257" s="475" t="s">
        <v>4710</v>
      </c>
      <c r="D1257" s="472">
        <v>1970</v>
      </c>
      <c r="E1257" s="261"/>
      <c r="F1257" s="473" t="s">
        <v>4711</v>
      </c>
      <c r="G1257" s="474">
        <v>2</v>
      </c>
      <c r="H1257" s="474">
        <v>794</v>
      </c>
      <c r="I1257" s="445" t="s">
        <v>4702</v>
      </c>
      <c r="J1257" s="445"/>
      <c r="K1257" s="445"/>
      <c r="L1257" s="445"/>
      <c r="M1257" s="445"/>
    </row>
    <row r="1258" spans="1:13" ht="26.25">
      <c r="A1258" s="444"/>
      <c r="B1258" s="445" t="s">
        <v>4709</v>
      </c>
      <c r="C1258" s="475" t="s">
        <v>4712</v>
      </c>
      <c r="D1258" s="472">
        <v>1970</v>
      </c>
      <c r="E1258" s="261"/>
      <c r="F1258" s="473" t="s">
        <v>4713</v>
      </c>
      <c r="G1258" s="474">
        <v>3</v>
      </c>
      <c r="H1258" s="474">
        <v>750</v>
      </c>
      <c r="I1258" s="445" t="s">
        <v>4702</v>
      </c>
      <c r="J1258" s="445"/>
      <c r="K1258" s="445"/>
      <c r="L1258" s="445"/>
      <c r="M1258" s="445"/>
    </row>
    <row r="1259" spans="1:13" ht="25.5">
      <c r="A1259" s="444"/>
      <c r="B1259" s="445" t="s">
        <v>4709</v>
      </c>
      <c r="C1259" s="475" t="s">
        <v>4714</v>
      </c>
      <c r="D1259" s="472">
        <v>1970</v>
      </c>
      <c r="E1259" s="261"/>
      <c r="F1259" s="473" t="s">
        <v>4715</v>
      </c>
      <c r="G1259" s="474">
        <v>3</v>
      </c>
      <c r="H1259" s="474">
        <v>400</v>
      </c>
      <c r="I1259" s="445" t="s">
        <v>4702</v>
      </c>
      <c r="J1259" s="445"/>
      <c r="K1259" s="445"/>
      <c r="L1259" s="445"/>
      <c r="M1259" s="445"/>
    </row>
    <row r="1260" spans="1:13" ht="77.25">
      <c r="A1260" s="444"/>
      <c r="B1260" s="445" t="s">
        <v>4716</v>
      </c>
      <c r="C1260" s="475" t="s">
        <v>4717</v>
      </c>
      <c r="D1260" s="472">
        <v>1970</v>
      </c>
      <c r="E1260" s="261"/>
      <c r="F1260" s="473" t="s">
        <v>4718</v>
      </c>
      <c r="G1260" s="474">
        <v>2</v>
      </c>
      <c r="H1260" s="474">
        <v>1620</v>
      </c>
      <c r="I1260" s="445" t="s">
        <v>4702</v>
      </c>
      <c r="J1260" s="445"/>
      <c r="K1260" s="445"/>
      <c r="L1260" s="445"/>
      <c r="M1260" s="445"/>
    </row>
    <row r="1261" spans="1:13" ht="38.25">
      <c r="A1261" s="444"/>
      <c r="B1261" s="445" t="s">
        <v>4719</v>
      </c>
      <c r="C1261" s="445" t="s">
        <v>4720</v>
      </c>
      <c r="D1261" s="472">
        <v>1970</v>
      </c>
      <c r="E1261" s="261"/>
      <c r="F1261" s="473" t="s">
        <v>4721</v>
      </c>
      <c r="G1261" s="474"/>
      <c r="H1261" s="474">
        <v>1000</v>
      </c>
      <c r="I1261" s="445" t="s">
        <v>4702</v>
      </c>
      <c r="J1261" s="445"/>
      <c r="K1261" s="445"/>
      <c r="L1261" s="445"/>
      <c r="M1261" s="445"/>
    </row>
    <row r="1262" spans="1:13" ht="26.25">
      <c r="A1262" s="444"/>
      <c r="B1262" s="445" t="s">
        <v>4722</v>
      </c>
      <c r="C1262" s="475" t="s">
        <v>4723</v>
      </c>
      <c r="D1262" s="472">
        <v>1970</v>
      </c>
      <c r="E1262" s="261"/>
      <c r="F1262" s="473" t="s">
        <v>4724</v>
      </c>
      <c r="G1262" s="4105">
        <v>7</v>
      </c>
      <c r="H1262" s="474">
        <v>1636</v>
      </c>
      <c r="I1262" s="445" t="s">
        <v>4702</v>
      </c>
      <c r="J1262" s="445"/>
      <c r="K1262" s="445"/>
      <c r="L1262" s="445"/>
      <c r="M1262" s="445"/>
    </row>
    <row r="1263" spans="1:13" ht="26.25">
      <c r="A1263" s="444"/>
      <c r="B1263" s="445" t="s">
        <v>4722</v>
      </c>
      <c r="C1263" s="475" t="s">
        <v>4725</v>
      </c>
      <c r="D1263" s="472">
        <v>1970</v>
      </c>
      <c r="E1263" s="261"/>
      <c r="F1263" s="473" t="s">
        <v>4724</v>
      </c>
      <c r="G1263" s="4105"/>
      <c r="H1263" s="474">
        <v>190</v>
      </c>
      <c r="I1263" s="445" t="s">
        <v>4702</v>
      </c>
      <c r="J1263" s="445"/>
      <c r="K1263" s="445"/>
      <c r="L1263" s="445"/>
      <c r="M1263" s="445"/>
    </row>
    <row r="1264" spans="1:13" ht="25.5">
      <c r="A1264" s="444"/>
      <c r="B1264" s="445" t="s">
        <v>4726</v>
      </c>
      <c r="C1264" s="475" t="s">
        <v>4727</v>
      </c>
      <c r="D1264" s="472">
        <v>1970</v>
      </c>
      <c r="E1264" s="261"/>
      <c r="F1264" s="473" t="s">
        <v>4724</v>
      </c>
      <c r="G1264" s="474"/>
      <c r="H1264" s="474">
        <v>60</v>
      </c>
      <c r="I1264" s="445" t="s">
        <v>4702</v>
      </c>
      <c r="J1264" s="445"/>
      <c r="K1264" s="445"/>
      <c r="L1264" s="445"/>
      <c r="M1264" s="445"/>
    </row>
    <row r="1265" spans="1:13" ht="51.75">
      <c r="A1265" s="444"/>
      <c r="B1265" s="445" t="s">
        <v>4722</v>
      </c>
      <c r="C1265" s="475" t="s">
        <v>4728</v>
      </c>
      <c r="D1265" s="472">
        <v>1970</v>
      </c>
      <c r="E1265" s="261"/>
      <c r="F1265" s="473" t="s">
        <v>4729</v>
      </c>
      <c r="G1265" s="474">
        <v>3</v>
      </c>
      <c r="H1265" s="474">
        <v>780</v>
      </c>
      <c r="I1265" s="445" t="s">
        <v>4702</v>
      </c>
      <c r="J1265" s="445"/>
      <c r="K1265" s="445"/>
      <c r="L1265" s="445"/>
      <c r="M1265" s="445"/>
    </row>
    <row r="1266" spans="1:13" ht="25.5">
      <c r="A1266" s="444"/>
      <c r="B1266" s="445" t="s">
        <v>4730</v>
      </c>
      <c r="C1266" s="445" t="s">
        <v>4731</v>
      </c>
      <c r="D1266" s="472">
        <v>1970</v>
      </c>
      <c r="E1266" s="261"/>
      <c r="F1266" s="473" t="s">
        <v>4729</v>
      </c>
      <c r="G1266" s="474"/>
      <c r="H1266" s="474">
        <v>150</v>
      </c>
      <c r="I1266" s="445" t="s">
        <v>4702</v>
      </c>
      <c r="J1266" s="445"/>
      <c r="K1266" s="445"/>
      <c r="L1266" s="445"/>
      <c r="M1266" s="445"/>
    </row>
    <row r="1267" spans="1:13" ht="26.25">
      <c r="A1267" s="444"/>
      <c r="B1267" s="445" t="s">
        <v>4732</v>
      </c>
      <c r="C1267" s="475" t="s">
        <v>4733</v>
      </c>
      <c r="D1267" s="472">
        <v>1970</v>
      </c>
      <c r="E1267" s="261"/>
      <c r="F1267" s="473" t="s">
        <v>4729</v>
      </c>
      <c r="G1267" s="474"/>
      <c r="H1267" s="474">
        <v>200</v>
      </c>
      <c r="I1267" s="445" t="s">
        <v>4702</v>
      </c>
      <c r="J1267" s="445"/>
      <c r="K1267" s="445"/>
      <c r="L1267" s="445"/>
      <c r="M1267" s="445"/>
    </row>
    <row r="1268" spans="1:13" ht="25.5">
      <c r="A1268" s="444"/>
      <c r="B1268" s="445" t="s">
        <v>4734</v>
      </c>
      <c r="C1268" s="445" t="s">
        <v>4735</v>
      </c>
      <c r="D1268" s="472">
        <v>1970</v>
      </c>
      <c r="E1268" s="261"/>
      <c r="F1268" s="473" t="s">
        <v>4724</v>
      </c>
      <c r="G1268" s="474">
        <v>1</v>
      </c>
      <c r="H1268" s="474">
        <v>95</v>
      </c>
      <c r="I1268" s="445" t="s">
        <v>4702</v>
      </c>
      <c r="J1268" s="445"/>
      <c r="K1268" s="445"/>
      <c r="L1268" s="445"/>
      <c r="M1268" s="445"/>
    </row>
    <row r="1269" spans="1:13" ht="25.5">
      <c r="A1269" s="444"/>
      <c r="B1269" s="445" t="s">
        <v>4734</v>
      </c>
      <c r="C1269" s="445" t="s">
        <v>4736</v>
      </c>
      <c r="D1269" s="472">
        <v>1970</v>
      </c>
      <c r="E1269" s="261"/>
      <c r="F1269" s="473" t="s">
        <v>4737</v>
      </c>
      <c r="G1269" s="474"/>
      <c r="H1269" s="474">
        <v>350</v>
      </c>
      <c r="I1269" s="445" t="s">
        <v>4702</v>
      </c>
      <c r="J1269" s="445"/>
      <c r="K1269" s="445"/>
      <c r="L1269" s="445"/>
      <c r="M1269" s="445"/>
    </row>
    <row r="1270" spans="1:13" ht="25.5">
      <c r="A1270" s="444"/>
      <c r="B1270" s="445" t="s">
        <v>4734</v>
      </c>
      <c r="C1270" s="445" t="s">
        <v>4738</v>
      </c>
      <c r="D1270" s="472">
        <v>1970</v>
      </c>
      <c r="E1270" s="261"/>
      <c r="F1270" s="473" t="s">
        <v>4739</v>
      </c>
      <c r="G1270" s="474"/>
      <c r="H1270" s="474">
        <v>270</v>
      </c>
      <c r="I1270" s="445"/>
      <c r="J1270" s="445"/>
      <c r="K1270" s="445"/>
      <c r="L1270" s="445"/>
      <c r="M1270" s="445"/>
    </row>
    <row r="1271" spans="1:13" ht="25.5">
      <c r="A1271" s="444"/>
      <c r="B1271" s="445" t="s">
        <v>4719</v>
      </c>
      <c r="C1271" s="445" t="s">
        <v>4740</v>
      </c>
      <c r="D1271" s="472">
        <v>1970</v>
      </c>
      <c r="E1271" s="261"/>
      <c r="F1271" s="473" t="s">
        <v>4741</v>
      </c>
      <c r="G1271" s="474">
        <v>1</v>
      </c>
      <c r="H1271" s="474">
        <v>266</v>
      </c>
      <c r="I1271" s="445" t="s">
        <v>4702</v>
      </c>
      <c r="J1271" s="445"/>
      <c r="K1271" s="445"/>
      <c r="L1271" s="445"/>
      <c r="M1271" s="445"/>
    </row>
    <row r="1272" spans="1:13" ht="38.25">
      <c r="A1272" s="444"/>
      <c r="B1272" s="445" t="s">
        <v>4719</v>
      </c>
      <c r="C1272" s="445" t="s">
        <v>4742</v>
      </c>
      <c r="D1272" s="472">
        <v>1970</v>
      </c>
      <c r="E1272" s="261"/>
      <c r="F1272" s="473" t="s">
        <v>4743</v>
      </c>
      <c r="G1272" s="474"/>
      <c r="H1272" s="474">
        <v>250</v>
      </c>
      <c r="I1272" s="445" t="s">
        <v>4702</v>
      </c>
      <c r="J1272" s="445"/>
      <c r="K1272" s="445"/>
      <c r="L1272" s="445"/>
      <c r="M1272" s="445"/>
    </row>
    <row r="1273" spans="1:13" ht="39">
      <c r="A1273" s="444"/>
      <c r="B1273" s="445" t="s">
        <v>4719</v>
      </c>
      <c r="C1273" s="475" t="s">
        <v>4744</v>
      </c>
      <c r="D1273" s="472">
        <v>1970</v>
      </c>
      <c r="E1273" s="261"/>
      <c r="F1273" s="473" t="s">
        <v>4706</v>
      </c>
      <c r="G1273" s="474"/>
      <c r="H1273" s="474">
        <v>185</v>
      </c>
      <c r="I1273" s="476" t="s">
        <v>4702</v>
      </c>
      <c r="K1273" s="445"/>
      <c r="L1273" s="445"/>
      <c r="M1273" s="445"/>
    </row>
    <row r="1274" spans="1:13" ht="26.25">
      <c r="A1274" s="444"/>
      <c r="B1274" s="445" t="s">
        <v>4745</v>
      </c>
      <c r="C1274" s="475" t="s">
        <v>4746</v>
      </c>
      <c r="D1274" s="472">
        <v>1970</v>
      </c>
      <c r="E1274" s="261"/>
      <c r="F1274" s="473" t="s">
        <v>4747</v>
      </c>
      <c r="G1274" s="474"/>
      <c r="H1274" s="474">
        <v>330</v>
      </c>
      <c r="I1274" s="445" t="s">
        <v>4702</v>
      </c>
      <c r="J1274" s="445"/>
      <c r="K1274" s="445"/>
      <c r="L1274" s="445"/>
      <c r="M1274" s="445"/>
    </row>
    <row r="1275" spans="1:13" ht="39">
      <c r="A1275" s="444"/>
      <c r="B1275" s="445" t="s">
        <v>4748</v>
      </c>
      <c r="C1275" s="475" t="s">
        <v>4749</v>
      </c>
      <c r="D1275" s="472">
        <v>1970</v>
      </c>
      <c r="E1275" s="261"/>
      <c r="F1275" s="473" t="s">
        <v>4750</v>
      </c>
      <c r="G1275" s="474"/>
      <c r="H1275" s="474">
        <v>180</v>
      </c>
      <c r="I1275" s="476" t="s">
        <v>4702</v>
      </c>
      <c r="J1275" s="445"/>
      <c r="K1275" s="445"/>
      <c r="L1275" s="445"/>
      <c r="M1275" s="445"/>
    </row>
    <row r="1276" spans="1:13" ht="26.25">
      <c r="A1276" s="444"/>
      <c r="B1276" s="445" t="s">
        <v>4751</v>
      </c>
      <c r="C1276" s="477" t="s">
        <v>4752</v>
      </c>
      <c r="D1276" s="472">
        <v>1970</v>
      </c>
      <c r="E1276" s="261"/>
      <c r="F1276" s="473" t="s">
        <v>4703</v>
      </c>
      <c r="G1276" s="4105">
        <v>6</v>
      </c>
      <c r="H1276" s="474">
        <v>200</v>
      </c>
      <c r="I1276" s="476" t="s">
        <v>4702</v>
      </c>
      <c r="J1276" s="445"/>
      <c r="K1276" s="445"/>
      <c r="L1276" s="445"/>
      <c r="M1276" s="445"/>
    </row>
    <row r="1277" spans="1:13" ht="26.25">
      <c r="A1277" s="444"/>
      <c r="B1277" s="445" t="s">
        <v>4751</v>
      </c>
      <c r="C1277" s="475" t="s">
        <v>4753</v>
      </c>
      <c r="D1277" s="472">
        <v>1970</v>
      </c>
      <c r="E1277" s="261"/>
      <c r="F1277" s="473" t="s">
        <v>4703</v>
      </c>
      <c r="G1277" s="4105"/>
      <c r="H1277" s="474">
        <v>290</v>
      </c>
      <c r="I1277" s="476" t="s">
        <v>4702</v>
      </c>
      <c r="J1277" s="445"/>
      <c r="K1277" s="445"/>
      <c r="L1277" s="445"/>
      <c r="M1277" s="445"/>
    </row>
    <row r="1278" spans="1:13" ht="26.25">
      <c r="A1278" s="444"/>
      <c r="B1278" s="445" t="s">
        <v>4754</v>
      </c>
      <c r="C1278" s="475" t="s">
        <v>4755</v>
      </c>
      <c r="D1278" s="472">
        <v>1970</v>
      </c>
      <c r="E1278" s="261"/>
      <c r="F1278" s="473" t="s">
        <v>4703</v>
      </c>
      <c r="G1278" s="4105"/>
      <c r="H1278" s="474">
        <v>350</v>
      </c>
      <c r="I1278" s="476" t="s">
        <v>4702</v>
      </c>
      <c r="J1278" s="445"/>
      <c r="K1278" s="445"/>
      <c r="L1278" s="445"/>
      <c r="M1278" s="445"/>
    </row>
    <row r="1279" spans="1:13" ht="26.25">
      <c r="A1279" s="444"/>
      <c r="B1279" s="445" t="s">
        <v>4640</v>
      </c>
      <c r="C1279" s="475" t="s">
        <v>4756</v>
      </c>
      <c r="D1279" s="472">
        <v>1970</v>
      </c>
      <c r="E1279" s="261"/>
      <c r="F1279" s="473" t="s">
        <v>4757</v>
      </c>
      <c r="G1279" s="478"/>
      <c r="H1279" s="474">
        <v>430</v>
      </c>
      <c r="I1279" s="445" t="s">
        <v>4702</v>
      </c>
      <c r="J1279" s="445"/>
      <c r="K1279" s="445"/>
      <c r="L1279" s="445"/>
      <c r="M1279" s="445"/>
    </row>
    <row r="1280" spans="1:13" ht="25.5">
      <c r="A1280" s="444"/>
      <c r="B1280" s="445" t="s">
        <v>4758</v>
      </c>
      <c r="C1280" s="475" t="s">
        <v>4759</v>
      </c>
      <c r="D1280" s="472">
        <v>1970</v>
      </c>
      <c r="E1280" s="261"/>
      <c r="F1280" s="473" t="s">
        <v>4724</v>
      </c>
      <c r="G1280" s="474">
        <v>1</v>
      </c>
      <c r="H1280" s="474">
        <v>140</v>
      </c>
      <c r="I1280" s="445" t="s">
        <v>4702</v>
      </c>
      <c r="J1280" s="445"/>
      <c r="K1280" s="445"/>
      <c r="L1280" s="445"/>
      <c r="M1280" s="445"/>
    </row>
    <row r="1281" spans="1:13" ht="25.5">
      <c r="A1281" s="444"/>
      <c r="B1281" s="445" t="s">
        <v>4758</v>
      </c>
      <c r="C1281" s="475" t="s">
        <v>4760</v>
      </c>
      <c r="D1281" s="472">
        <v>1970</v>
      </c>
      <c r="E1281" s="261"/>
      <c r="F1281" s="473" t="s">
        <v>4703</v>
      </c>
      <c r="G1281" s="474">
        <v>1</v>
      </c>
      <c r="H1281" s="474">
        <v>100</v>
      </c>
      <c r="I1281" s="445" t="s">
        <v>4702</v>
      </c>
      <c r="J1281" s="445"/>
      <c r="K1281" s="445"/>
      <c r="L1281" s="445"/>
      <c r="M1281" s="445"/>
    </row>
    <row r="1282" spans="1:13" ht="26.25">
      <c r="A1282" s="444"/>
      <c r="B1282" s="445" t="s">
        <v>4761</v>
      </c>
      <c r="C1282" s="475" t="s">
        <v>4762</v>
      </c>
      <c r="D1282" s="472">
        <v>1970</v>
      </c>
      <c r="E1282" s="261"/>
      <c r="F1282" s="473" t="s">
        <v>4724</v>
      </c>
      <c r="G1282" s="474"/>
      <c r="H1282" s="474">
        <v>150</v>
      </c>
      <c r="I1282" s="445" t="s">
        <v>4702</v>
      </c>
      <c r="J1282" s="445"/>
      <c r="K1282" s="445"/>
      <c r="L1282" s="445"/>
      <c r="M1282" s="445"/>
    </row>
    <row r="1283" spans="1:13" ht="26.25">
      <c r="A1283" s="444"/>
      <c r="B1283" s="445" t="s">
        <v>4763</v>
      </c>
      <c r="C1283" s="475" t="s">
        <v>4764</v>
      </c>
      <c r="D1283" s="472">
        <v>1970</v>
      </c>
      <c r="E1283" s="261"/>
      <c r="F1283" s="473" t="s">
        <v>4765</v>
      </c>
      <c r="G1283" s="474"/>
      <c r="H1283" s="474">
        <v>160</v>
      </c>
      <c r="I1283" s="445" t="s">
        <v>4702</v>
      </c>
      <c r="J1283" s="445"/>
      <c r="K1283" s="445"/>
      <c r="L1283" s="445"/>
      <c r="M1283" s="445"/>
    </row>
    <row r="1284" spans="1:13" ht="25.5">
      <c r="A1284" s="444"/>
      <c r="B1284" s="445" t="s">
        <v>4763</v>
      </c>
      <c r="C1284" s="445" t="s">
        <v>4766</v>
      </c>
      <c r="D1284" s="472">
        <v>1970</v>
      </c>
      <c r="E1284" s="261"/>
      <c r="F1284" s="473" t="s">
        <v>4729</v>
      </c>
      <c r="G1284" s="474">
        <v>2</v>
      </c>
      <c r="H1284" s="474">
        <v>450</v>
      </c>
      <c r="I1284" s="445" t="s">
        <v>4702</v>
      </c>
      <c r="J1284" s="445"/>
      <c r="K1284" s="445"/>
      <c r="L1284" s="445"/>
      <c r="M1284" s="445"/>
    </row>
    <row r="1285" spans="1:13" ht="25.5">
      <c r="A1285" s="479"/>
      <c r="B1285" s="480" t="s">
        <v>4767</v>
      </c>
      <c r="C1285" s="480" t="s">
        <v>4768</v>
      </c>
      <c r="D1285" s="481">
        <v>1970</v>
      </c>
      <c r="E1285" s="261"/>
      <c r="F1285" s="482" t="s">
        <v>4724</v>
      </c>
      <c r="G1285" s="483"/>
      <c r="H1285" s="483">
        <v>670.2</v>
      </c>
      <c r="I1285" s="480" t="s">
        <v>4702</v>
      </c>
      <c r="J1285" s="480"/>
      <c r="K1285" s="480"/>
      <c r="L1285" s="480"/>
      <c r="M1285" s="480"/>
    </row>
    <row r="1286" spans="1:13" ht="51.75">
      <c r="A1286" s="284"/>
      <c r="B1286" s="286" t="s">
        <v>4769</v>
      </c>
      <c r="C1286" s="352" t="s">
        <v>4770</v>
      </c>
      <c r="D1286" s="484">
        <v>1970</v>
      </c>
      <c r="E1286" s="261"/>
      <c r="F1286" s="165" t="s">
        <v>4771</v>
      </c>
      <c r="G1286" s="341">
        <v>5</v>
      </c>
      <c r="H1286" s="341">
        <v>130</v>
      </c>
      <c r="I1286" s="286" t="s">
        <v>4702</v>
      </c>
      <c r="J1286" s="286"/>
      <c r="K1286" s="286"/>
      <c r="L1286" s="286"/>
      <c r="M1286" s="286"/>
    </row>
    <row r="1287" spans="1:13" ht="51">
      <c r="A1287" s="284"/>
      <c r="B1287" s="286" t="s">
        <v>4769</v>
      </c>
      <c r="C1287" s="286" t="s">
        <v>4772</v>
      </c>
      <c r="D1287" s="484"/>
      <c r="E1287" s="341"/>
      <c r="F1287" s="165"/>
      <c r="G1287" s="341"/>
      <c r="H1287" s="342"/>
      <c r="I1287" s="286"/>
      <c r="J1287" s="343">
        <v>13387080</v>
      </c>
      <c r="K1287" s="286">
        <v>13387080</v>
      </c>
      <c r="L1287" s="286"/>
      <c r="M1287" s="286"/>
    </row>
    <row r="1288" spans="1:13" ht="26.25">
      <c r="A1288" s="284"/>
      <c r="B1288" s="286"/>
      <c r="C1288" s="352" t="s">
        <v>4773</v>
      </c>
      <c r="D1288" s="485"/>
      <c r="F1288" s="341" t="s">
        <v>4774</v>
      </c>
      <c r="G1288" s="341"/>
      <c r="H1288" s="342"/>
      <c r="I1288" s="286" t="s">
        <v>4775</v>
      </c>
      <c r="J1288" s="287">
        <v>1522364</v>
      </c>
      <c r="K1288" s="286"/>
      <c r="L1288" s="286"/>
      <c r="M1288" s="286"/>
    </row>
    <row r="1289" spans="1:13">
      <c r="A1289" s="284"/>
      <c r="B1289" s="286"/>
      <c r="C1289" s="352" t="s">
        <v>4776</v>
      </c>
      <c r="D1289" s="485"/>
      <c r="E1289" s="341"/>
      <c r="F1289" s="286"/>
      <c r="G1289" s="341" t="s">
        <v>3791</v>
      </c>
      <c r="H1289" s="342"/>
      <c r="I1289" s="286"/>
      <c r="J1289" s="287">
        <v>121186</v>
      </c>
      <c r="K1289" s="286"/>
      <c r="L1289" s="286"/>
      <c r="M1289" s="286"/>
    </row>
    <row r="1290" spans="1:13">
      <c r="A1290" s="284"/>
      <c r="B1290" s="286"/>
      <c r="C1290" s="352" t="s">
        <v>4777</v>
      </c>
      <c r="D1290" s="485"/>
      <c r="E1290" s="341"/>
      <c r="F1290" s="286"/>
      <c r="G1290" s="341" t="s">
        <v>3791</v>
      </c>
      <c r="H1290" s="342"/>
      <c r="I1290" s="286"/>
      <c r="J1290" s="287">
        <v>955689</v>
      </c>
      <c r="K1290" s="286"/>
      <c r="L1290" s="286"/>
      <c r="M1290" s="286"/>
    </row>
    <row r="1291" spans="1:13">
      <c r="A1291" s="284"/>
      <c r="B1291" s="286"/>
      <c r="C1291" s="352" t="s">
        <v>4778</v>
      </c>
      <c r="D1291" s="485"/>
      <c r="E1291" s="341"/>
      <c r="F1291" s="286"/>
      <c r="G1291" s="341" t="s">
        <v>3791</v>
      </c>
      <c r="H1291" s="342"/>
      <c r="I1291" s="286" t="s">
        <v>4779</v>
      </c>
      <c r="J1291" s="287">
        <v>1613573</v>
      </c>
      <c r="K1291" s="286"/>
      <c r="L1291" s="286"/>
      <c r="M1291" s="286"/>
    </row>
    <row r="1292" spans="1:13" ht="26.25">
      <c r="A1292" s="284"/>
      <c r="B1292" s="286"/>
      <c r="C1292" s="352" t="s">
        <v>4780</v>
      </c>
      <c r="D1292" s="261"/>
      <c r="E1292" s="486">
        <v>20</v>
      </c>
      <c r="F1292" s="286" t="s">
        <v>4781</v>
      </c>
      <c r="G1292" s="341"/>
      <c r="H1292" s="342"/>
      <c r="I1292" s="286"/>
      <c r="J1292" s="287">
        <v>340384</v>
      </c>
      <c r="K1292" s="286"/>
      <c r="L1292" s="286"/>
      <c r="M1292" s="286"/>
    </row>
    <row r="1293" spans="1:13" ht="39">
      <c r="A1293" s="284"/>
      <c r="B1293" s="286"/>
      <c r="C1293" s="352" t="s">
        <v>4782</v>
      </c>
      <c r="D1293" s="261"/>
      <c r="E1293" s="486">
        <v>794</v>
      </c>
      <c r="F1293" s="286" t="s">
        <v>3262</v>
      </c>
      <c r="G1293" s="341"/>
      <c r="H1293" s="342"/>
      <c r="I1293" s="286"/>
      <c r="J1293" s="287">
        <v>883707</v>
      </c>
      <c r="K1293" s="286"/>
      <c r="L1293" s="286"/>
      <c r="M1293" s="286"/>
    </row>
    <row r="1294" spans="1:13" ht="25.5">
      <c r="A1294" s="284"/>
      <c r="B1294" s="286"/>
      <c r="C1294" s="286" t="s">
        <v>4783</v>
      </c>
      <c r="D1294" s="261"/>
      <c r="E1294" s="486">
        <v>1113</v>
      </c>
      <c r="F1294" s="286"/>
      <c r="G1294" s="341"/>
      <c r="H1294" s="342"/>
      <c r="I1294" s="286"/>
      <c r="J1294" s="287">
        <v>7696114</v>
      </c>
      <c r="K1294" s="286"/>
      <c r="L1294" s="286"/>
      <c r="M1294" s="286"/>
    </row>
    <row r="1295" spans="1:13">
      <c r="A1295" s="284"/>
      <c r="B1295" s="286"/>
      <c r="C1295" s="352" t="s">
        <v>4784</v>
      </c>
      <c r="D1295" s="485"/>
      <c r="E1295" s="341"/>
      <c r="F1295" s="286">
        <v>150</v>
      </c>
      <c r="G1295" s="341"/>
      <c r="H1295" s="342"/>
      <c r="I1295" s="286"/>
      <c r="J1295" s="286"/>
      <c r="K1295" s="286"/>
      <c r="L1295" s="286"/>
      <c r="M1295" s="286"/>
    </row>
    <row r="1296" spans="1:13">
      <c r="A1296" s="284"/>
      <c r="B1296" s="286"/>
      <c r="C1296" s="352" t="s">
        <v>4784</v>
      </c>
      <c r="D1296" s="485"/>
      <c r="E1296" s="341"/>
      <c r="F1296" s="286">
        <v>200</v>
      </c>
      <c r="G1296" s="341"/>
      <c r="H1296" s="342"/>
      <c r="I1296" s="286"/>
      <c r="J1296" s="286"/>
      <c r="K1296" s="286"/>
      <c r="L1296" s="286"/>
      <c r="M1296" s="286"/>
    </row>
    <row r="1297" spans="1:13">
      <c r="A1297" s="284"/>
      <c r="B1297" s="286"/>
      <c r="C1297" s="352" t="s">
        <v>4785</v>
      </c>
      <c r="D1297" s="485"/>
      <c r="E1297" s="341"/>
      <c r="F1297" s="286">
        <v>150</v>
      </c>
      <c r="G1297" s="341"/>
      <c r="H1297" s="342"/>
      <c r="I1297" s="286"/>
      <c r="J1297" s="286"/>
      <c r="K1297" s="286"/>
      <c r="L1297" s="286"/>
      <c r="M1297" s="286"/>
    </row>
    <row r="1298" spans="1:13">
      <c r="A1298" s="284"/>
      <c r="B1298" s="286"/>
      <c r="C1298" s="352" t="s">
        <v>4786</v>
      </c>
      <c r="D1298" s="485"/>
      <c r="E1298" s="341"/>
      <c r="F1298" s="286">
        <v>150</v>
      </c>
      <c r="G1298" s="341"/>
      <c r="H1298" s="342"/>
      <c r="I1298" s="286"/>
      <c r="J1298" s="286"/>
      <c r="K1298" s="286"/>
      <c r="L1298" s="286"/>
      <c r="M1298" s="286"/>
    </row>
    <row r="1299" spans="1:13" ht="26.25">
      <c r="A1299" s="284"/>
      <c r="B1299" s="286"/>
      <c r="C1299" s="352" t="s">
        <v>4787</v>
      </c>
      <c r="D1299" s="485"/>
      <c r="E1299" s="341"/>
      <c r="F1299" s="286">
        <v>200</v>
      </c>
      <c r="G1299" s="341"/>
      <c r="H1299" s="342"/>
      <c r="I1299" s="286"/>
      <c r="J1299" s="287">
        <v>254063</v>
      </c>
      <c r="K1299" s="286"/>
      <c r="L1299" s="286"/>
      <c r="M1299" s="286"/>
    </row>
    <row r="1300" spans="1:13" ht="38.25">
      <c r="A1300" s="284">
        <v>832</v>
      </c>
      <c r="B1300" s="286" t="s">
        <v>4788</v>
      </c>
      <c r="C1300" s="286" t="s">
        <v>4682</v>
      </c>
      <c r="D1300" s="294"/>
      <c r="E1300" s="435"/>
      <c r="F1300" s="435"/>
      <c r="G1300" s="435"/>
      <c r="H1300" s="435">
        <v>20.7</v>
      </c>
      <c r="I1300" s="301" t="s">
        <v>2415</v>
      </c>
      <c r="J1300" s="294"/>
      <c r="K1300" s="351"/>
      <c r="L1300" s="301" t="s">
        <v>4789</v>
      </c>
      <c r="M1300" s="367" t="s">
        <v>4790</v>
      </c>
    </row>
    <row r="1301" spans="1:13" ht="38.25">
      <c r="A1301" s="284">
        <v>833</v>
      </c>
      <c r="B1301" s="286" t="s">
        <v>4788</v>
      </c>
      <c r="C1301" s="286" t="s">
        <v>4682</v>
      </c>
      <c r="D1301" s="259"/>
      <c r="E1301" s="341"/>
      <c r="F1301" s="341"/>
      <c r="G1301" s="341"/>
      <c r="H1301" s="341">
        <v>16.399999999999999</v>
      </c>
      <c r="I1301" s="286" t="s">
        <v>3341</v>
      </c>
      <c r="J1301" s="259"/>
      <c r="K1301" s="291"/>
      <c r="L1301" s="286" t="s">
        <v>4791</v>
      </c>
      <c r="M1301" s="350" t="s">
        <v>4792</v>
      </c>
    </row>
    <row r="1302" spans="1:13" ht="38.25">
      <c r="A1302" s="284">
        <v>834</v>
      </c>
      <c r="B1302" s="286" t="s">
        <v>4788</v>
      </c>
      <c r="C1302" s="286" t="s">
        <v>4793</v>
      </c>
      <c r="D1302" s="259"/>
      <c r="E1302" s="341"/>
      <c r="F1302" s="341"/>
      <c r="G1302" s="341"/>
      <c r="H1302" s="341">
        <v>22.8</v>
      </c>
      <c r="I1302" s="286" t="s">
        <v>3342</v>
      </c>
      <c r="J1302" s="259"/>
      <c r="K1302" s="291"/>
      <c r="L1302" s="286" t="s">
        <v>4794</v>
      </c>
      <c r="M1302" s="350" t="s">
        <v>4795</v>
      </c>
    </row>
    <row r="1303" spans="1:13" ht="38.25">
      <c r="A1303" s="284">
        <v>835</v>
      </c>
      <c r="B1303" s="308" t="s">
        <v>4788</v>
      </c>
      <c r="C1303" s="294" t="s">
        <v>2419</v>
      </c>
      <c r="D1303" s="294"/>
      <c r="E1303" s="341"/>
      <c r="F1303" s="341"/>
      <c r="G1303" s="341"/>
      <c r="H1303" s="439"/>
      <c r="I1303" s="259" t="s">
        <v>4796</v>
      </c>
      <c r="J1303" s="259"/>
      <c r="K1303" s="291"/>
      <c r="L1303" s="286"/>
      <c r="M1303" s="350" t="s">
        <v>2416</v>
      </c>
    </row>
    <row r="1304" spans="1:13" ht="51">
      <c r="A1304" s="284">
        <v>836</v>
      </c>
      <c r="B1304" s="165" t="s">
        <v>4788</v>
      </c>
      <c r="C1304" s="259" t="s">
        <v>2724</v>
      </c>
      <c r="D1304" s="259"/>
      <c r="E1304" s="341"/>
      <c r="F1304" s="341"/>
      <c r="G1304" s="341"/>
      <c r="H1304" s="439"/>
      <c r="I1304" s="259" t="s">
        <v>4797</v>
      </c>
      <c r="J1304" s="259"/>
      <c r="K1304" s="291"/>
      <c r="L1304" s="487"/>
      <c r="M1304" s="350" t="s">
        <v>2416</v>
      </c>
    </row>
    <row r="1305" spans="1:13" ht="38.25">
      <c r="A1305" s="284">
        <v>837</v>
      </c>
      <c r="B1305" s="165" t="s">
        <v>4788</v>
      </c>
      <c r="C1305" s="259" t="s">
        <v>4798</v>
      </c>
      <c r="D1305" s="259"/>
      <c r="E1305" s="341"/>
      <c r="F1305" s="341"/>
      <c r="G1305" s="341"/>
      <c r="H1305" s="439"/>
      <c r="I1305" s="259" t="s">
        <v>4799</v>
      </c>
      <c r="J1305" s="259"/>
      <c r="K1305" s="291"/>
      <c r="L1305" s="301"/>
      <c r="M1305" s="350" t="s">
        <v>2416</v>
      </c>
    </row>
    <row r="1306" spans="1:13" ht="38.25">
      <c r="A1306" s="284">
        <v>838</v>
      </c>
      <c r="B1306" s="165" t="s">
        <v>4788</v>
      </c>
      <c r="C1306" s="259" t="s">
        <v>2650</v>
      </c>
      <c r="D1306" s="259"/>
      <c r="E1306" s="341"/>
      <c r="F1306" s="341"/>
      <c r="G1306" s="341"/>
      <c r="H1306" s="439"/>
      <c r="I1306" s="259" t="s">
        <v>4800</v>
      </c>
      <c r="J1306" s="259"/>
      <c r="K1306" s="291"/>
      <c r="L1306" s="286"/>
      <c r="M1306" s="350" t="s">
        <v>2416</v>
      </c>
    </row>
    <row r="1307" spans="1:13" ht="38.25">
      <c r="A1307" s="284">
        <v>839</v>
      </c>
      <c r="B1307" s="165" t="s">
        <v>4788</v>
      </c>
      <c r="C1307" s="286" t="s">
        <v>3758</v>
      </c>
      <c r="D1307" s="259"/>
      <c r="E1307" s="341"/>
      <c r="F1307" s="341"/>
      <c r="G1307" s="341"/>
      <c r="H1307" s="439"/>
      <c r="I1307" s="259" t="s">
        <v>4801</v>
      </c>
      <c r="J1307" s="259"/>
      <c r="K1307" s="291"/>
      <c r="L1307" s="286"/>
      <c r="M1307" s="350" t="s">
        <v>2416</v>
      </c>
    </row>
    <row r="1308" spans="1:13" ht="38.25">
      <c r="A1308" s="284">
        <v>840</v>
      </c>
      <c r="B1308" s="165" t="s">
        <v>4788</v>
      </c>
      <c r="C1308" s="286" t="s">
        <v>3758</v>
      </c>
      <c r="D1308" s="259"/>
      <c r="E1308" s="341"/>
      <c r="F1308" s="341"/>
      <c r="G1308" s="341"/>
      <c r="H1308" s="439"/>
      <c r="I1308" s="259" t="s">
        <v>4802</v>
      </c>
      <c r="J1308" s="259"/>
      <c r="K1308" s="291"/>
      <c r="L1308" s="286"/>
      <c r="M1308" s="350" t="s">
        <v>2416</v>
      </c>
    </row>
    <row r="1309" spans="1:13" ht="38.25">
      <c r="A1309" s="284">
        <v>841</v>
      </c>
      <c r="B1309" s="165" t="s">
        <v>4788</v>
      </c>
      <c r="C1309" s="286" t="s">
        <v>4803</v>
      </c>
      <c r="D1309" s="259"/>
      <c r="E1309" s="341"/>
      <c r="F1309" s="341"/>
      <c r="G1309" s="341"/>
      <c r="H1309" s="439"/>
      <c r="I1309" s="259" t="s">
        <v>4804</v>
      </c>
      <c r="J1309" s="259"/>
      <c r="K1309" s="291"/>
      <c r="L1309" s="286"/>
      <c r="M1309" s="350" t="s">
        <v>2416</v>
      </c>
    </row>
    <row r="1310" spans="1:13" ht="38.25">
      <c r="A1310" s="284">
        <v>842</v>
      </c>
      <c r="B1310" s="309" t="s">
        <v>4788</v>
      </c>
      <c r="C1310" s="295" t="s">
        <v>3348</v>
      </c>
      <c r="D1310" s="259"/>
      <c r="E1310" s="341"/>
      <c r="F1310" s="341"/>
      <c r="G1310" s="341"/>
      <c r="H1310" s="341"/>
      <c r="I1310" s="259" t="s">
        <v>4805</v>
      </c>
      <c r="J1310" s="259"/>
      <c r="K1310" s="291"/>
      <c r="L1310" s="286"/>
      <c r="M1310" s="350" t="s">
        <v>2416</v>
      </c>
    </row>
    <row r="1311" spans="1:13" ht="38.25">
      <c r="A1311" s="284">
        <v>843</v>
      </c>
      <c r="B1311" s="286" t="s">
        <v>4806</v>
      </c>
      <c r="C1311" s="286" t="s">
        <v>2859</v>
      </c>
      <c r="D1311" s="142"/>
      <c r="E1311" s="341"/>
      <c r="F1311" s="341"/>
      <c r="G1311" s="341"/>
      <c r="H1311" s="341">
        <v>23.9</v>
      </c>
      <c r="I1311" s="286" t="s">
        <v>2415</v>
      </c>
      <c r="J1311" s="259"/>
      <c r="K1311" s="291"/>
      <c r="L1311" s="286" t="s">
        <v>4807</v>
      </c>
      <c r="M1311" s="350" t="s">
        <v>4808</v>
      </c>
    </row>
    <row r="1312" spans="1:13" ht="38.25">
      <c r="A1312" s="284">
        <v>844</v>
      </c>
      <c r="B1312" s="308" t="s">
        <v>4806</v>
      </c>
      <c r="C1312" s="294" t="s">
        <v>3241</v>
      </c>
      <c r="D1312" s="259"/>
      <c r="E1312" s="341"/>
      <c r="F1312" s="341"/>
      <c r="G1312" s="341"/>
      <c r="H1312" s="439"/>
      <c r="I1312" s="259" t="s">
        <v>4809</v>
      </c>
      <c r="J1312" s="259"/>
      <c r="K1312" s="291"/>
      <c r="L1312" s="286"/>
      <c r="M1312" s="350" t="s">
        <v>2416</v>
      </c>
    </row>
    <row r="1313" spans="1:13" ht="38.25">
      <c r="A1313" s="284">
        <v>845</v>
      </c>
      <c r="B1313" s="165" t="s">
        <v>4806</v>
      </c>
      <c r="C1313" s="259" t="s">
        <v>3241</v>
      </c>
      <c r="D1313" s="259"/>
      <c r="E1313" s="341"/>
      <c r="F1313" s="341"/>
      <c r="G1313" s="341"/>
      <c r="H1313" s="439"/>
      <c r="I1313" s="259" t="s">
        <v>4810</v>
      </c>
      <c r="J1313" s="259"/>
      <c r="K1313" s="291"/>
      <c r="L1313" s="286"/>
      <c r="M1313" s="350" t="s">
        <v>2416</v>
      </c>
    </row>
    <row r="1314" spans="1:13" ht="38.25">
      <c r="A1314" s="284">
        <v>846</v>
      </c>
      <c r="B1314" s="165" t="s">
        <v>4806</v>
      </c>
      <c r="C1314" s="259" t="s">
        <v>4811</v>
      </c>
      <c r="D1314" s="259"/>
      <c r="E1314" s="341"/>
      <c r="F1314" s="341"/>
      <c r="G1314" s="341"/>
      <c r="H1314" s="439"/>
      <c r="I1314" s="259" t="s">
        <v>4812</v>
      </c>
      <c r="J1314" s="259"/>
      <c r="K1314" s="291"/>
      <c r="L1314" s="286"/>
      <c r="M1314" s="350" t="s">
        <v>2416</v>
      </c>
    </row>
    <row r="1315" spans="1:13" ht="38.25">
      <c r="A1315" s="284">
        <v>847</v>
      </c>
      <c r="B1315" s="165" t="s">
        <v>4806</v>
      </c>
      <c r="C1315" s="259" t="s">
        <v>2419</v>
      </c>
      <c r="D1315" s="259"/>
      <c r="E1315" s="341"/>
      <c r="F1315" s="341"/>
      <c r="G1315" s="341"/>
      <c r="H1315" s="439"/>
      <c r="I1315" s="259" t="s">
        <v>4813</v>
      </c>
      <c r="J1315" s="259"/>
      <c r="K1315" s="291"/>
      <c r="L1315" s="286"/>
      <c r="M1315" s="350" t="s">
        <v>2416</v>
      </c>
    </row>
    <row r="1316" spans="1:13" ht="38.25">
      <c r="A1316" s="284">
        <v>848</v>
      </c>
      <c r="B1316" s="165" t="s">
        <v>4806</v>
      </c>
      <c r="C1316" s="259" t="s">
        <v>2724</v>
      </c>
      <c r="D1316" s="259"/>
      <c r="E1316" s="341"/>
      <c r="F1316" s="341"/>
      <c r="G1316" s="341"/>
      <c r="H1316" s="439"/>
      <c r="I1316" s="259" t="s">
        <v>4814</v>
      </c>
      <c r="J1316" s="259"/>
      <c r="K1316" s="291"/>
      <c r="L1316" s="286"/>
      <c r="M1316" s="350" t="s">
        <v>2416</v>
      </c>
    </row>
    <row r="1317" spans="1:13" ht="38.25">
      <c r="A1317" s="284">
        <v>849</v>
      </c>
      <c r="B1317" s="309" t="s">
        <v>4806</v>
      </c>
      <c r="C1317" s="292" t="s">
        <v>4815</v>
      </c>
      <c r="D1317" s="259"/>
      <c r="E1317" s="341"/>
      <c r="F1317" s="341"/>
      <c r="G1317" s="341"/>
      <c r="H1317" s="439"/>
      <c r="I1317" s="259" t="s">
        <v>4816</v>
      </c>
      <c r="J1317" s="259"/>
      <c r="K1317" s="291"/>
      <c r="L1317" s="286"/>
      <c r="M1317" s="350" t="s">
        <v>2416</v>
      </c>
    </row>
    <row r="1318" spans="1:13" ht="25.5">
      <c r="A1318" s="284">
        <v>850</v>
      </c>
      <c r="B1318" s="286" t="s">
        <v>4817</v>
      </c>
      <c r="C1318" s="286" t="s">
        <v>4818</v>
      </c>
      <c r="D1318" s="142"/>
      <c r="E1318" s="341"/>
      <c r="F1318" s="341"/>
      <c r="G1318" s="341"/>
      <c r="H1318" s="341">
        <v>15.8</v>
      </c>
      <c r="I1318" s="286" t="s">
        <v>3302</v>
      </c>
      <c r="J1318" s="259"/>
      <c r="K1318" s="291"/>
      <c r="L1318" s="286" t="s">
        <v>4819</v>
      </c>
      <c r="M1318" s="350" t="s">
        <v>4820</v>
      </c>
    </row>
    <row r="1319" spans="1:13" ht="25.5">
      <c r="A1319" s="284">
        <v>851</v>
      </c>
      <c r="B1319" s="286" t="s">
        <v>4817</v>
      </c>
      <c r="C1319" s="286" t="s">
        <v>3020</v>
      </c>
      <c r="D1319" s="142"/>
      <c r="E1319" s="341"/>
      <c r="F1319" s="341"/>
      <c r="G1319" s="341"/>
      <c r="H1319" s="341">
        <v>15</v>
      </c>
      <c r="I1319" s="286" t="s">
        <v>4821</v>
      </c>
      <c r="J1319" s="259"/>
      <c r="K1319" s="291"/>
      <c r="L1319" s="286" t="s">
        <v>4822</v>
      </c>
      <c r="M1319" s="350" t="s">
        <v>4823</v>
      </c>
    </row>
    <row r="1320" spans="1:13" ht="25.5">
      <c r="A1320" s="284">
        <v>852</v>
      </c>
      <c r="B1320" s="286" t="s">
        <v>4817</v>
      </c>
      <c r="C1320" s="259" t="s">
        <v>4824</v>
      </c>
      <c r="D1320" s="142"/>
      <c r="E1320" s="341"/>
      <c r="F1320" s="341"/>
      <c r="G1320" s="341"/>
      <c r="H1320" s="439"/>
      <c r="I1320" s="259" t="s">
        <v>4825</v>
      </c>
      <c r="J1320" s="259"/>
      <c r="K1320" s="291"/>
      <c r="L1320" s="286"/>
      <c r="M1320" s="350" t="s">
        <v>2416</v>
      </c>
    </row>
    <row r="1321" spans="1:13" ht="38.25">
      <c r="A1321" s="284">
        <v>853</v>
      </c>
      <c r="B1321" s="165" t="s">
        <v>4817</v>
      </c>
      <c r="C1321" s="259" t="s">
        <v>2650</v>
      </c>
      <c r="D1321" s="259"/>
      <c r="E1321" s="341"/>
      <c r="F1321" s="341"/>
      <c r="G1321" s="341"/>
      <c r="H1321" s="439"/>
      <c r="I1321" s="259" t="s">
        <v>4826</v>
      </c>
      <c r="J1321" s="259"/>
      <c r="K1321" s="291"/>
      <c r="L1321" s="286"/>
      <c r="M1321" s="350" t="s">
        <v>2416</v>
      </c>
    </row>
    <row r="1322" spans="1:13" ht="51">
      <c r="A1322" s="284">
        <v>854</v>
      </c>
      <c r="B1322" s="165" t="s">
        <v>4817</v>
      </c>
      <c r="C1322" s="286" t="s">
        <v>4827</v>
      </c>
      <c r="D1322" s="259"/>
      <c r="E1322" s="341"/>
      <c r="F1322" s="341"/>
      <c r="G1322" s="341"/>
      <c r="H1322" s="439"/>
      <c r="I1322" s="259" t="s">
        <v>4828</v>
      </c>
      <c r="J1322" s="259"/>
      <c r="K1322" s="291"/>
      <c r="L1322" s="286" t="s">
        <v>4829</v>
      </c>
      <c r="M1322" s="350" t="s">
        <v>4830</v>
      </c>
    </row>
    <row r="1323" spans="1:13" ht="25.5">
      <c r="A1323" s="284">
        <v>855</v>
      </c>
      <c r="B1323" s="165" t="s">
        <v>4817</v>
      </c>
      <c r="C1323" s="259" t="s">
        <v>4831</v>
      </c>
      <c r="D1323" s="259"/>
      <c r="E1323" s="341"/>
      <c r="F1323" s="341"/>
      <c r="G1323" s="341"/>
      <c r="H1323" s="439"/>
      <c r="I1323" s="259" t="s">
        <v>3789</v>
      </c>
      <c r="J1323" s="259"/>
      <c r="K1323" s="291"/>
      <c r="L1323" s="286"/>
      <c r="M1323" s="350"/>
    </row>
    <row r="1324" spans="1:13" ht="25.5">
      <c r="A1324" s="284">
        <v>856</v>
      </c>
      <c r="B1324" s="165" t="s">
        <v>4817</v>
      </c>
      <c r="C1324" s="259" t="s">
        <v>4832</v>
      </c>
      <c r="D1324" s="259"/>
      <c r="E1324" s="341"/>
      <c r="F1324" s="341"/>
      <c r="G1324" s="341"/>
      <c r="H1324" s="439"/>
      <c r="I1324" s="259" t="s">
        <v>3791</v>
      </c>
      <c r="J1324" s="259"/>
      <c r="K1324" s="291"/>
      <c r="L1324" s="286"/>
      <c r="M1324" s="350"/>
    </row>
    <row r="1325" spans="1:13" ht="38.25">
      <c r="A1325" s="284">
        <v>857</v>
      </c>
      <c r="B1325" s="165" t="s">
        <v>4817</v>
      </c>
      <c r="C1325" s="286" t="s">
        <v>3348</v>
      </c>
      <c r="D1325" s="259"/>
      <c r="E1325" s="341"/>
      <c r="F1325" s="341"/>
      <c r="G1325" s="341"/>
      <c r="H1325" s="439"/>
      <c r="I1325" s="259" t="s">
        <v>4833</v>
      </c>
      <c r="J1325" s="259"/>
      <c r="K1325" s="291"/>
      <c r="L1325" s="286"/>
      <c r="M1325" s="350" t="s">
        <v>2416</v>
      </c>
    </row>
    <row r="1326" spans="1:13" ht="38.25">
      <c r="A1326" s="284">
        <v>858</v>
      </c>
      <c r="B1326" s="165" t="s">
        <v>4817</v>
      </c>
      <c r="C1326" s="259" t="s">
        <v>2421</v>
      </c>
      <c r="D1326" s="259"/>
      <c r="E1326" s="314"/>
      <c r="F1326" s="341"/>
      <c r="G1326" s="341"/>
      <c r="H1326" s="439"/>
      <c r="I1326" s="259" t="s">
        <v>4834</v>
      </c>
      <c r="J1326" s="259"/>
      <c r="K1326" s="291"/>
      <c r="L1326" s="286"/>
      <c r="M1326" s="350" t="s">
        <v>2416</v>
      </c>
    </row>
    <row r="1327" spans="1:13" ht="38.25">
      <c r="A1327" s="284">
        <v>859</v>
      </c>
      <c r="B1327" s="165" t="s">
        <v>4817</v>
      </c>
      <c r="C1327" s="259" t="s">
        <v>2419</v>
      </c>
      <c r="D1327" s="259"/>
      <c r="E1327" s="341"/>
      <c r="F1327" s="341"/>
      <c r="G1327" s="341"/>
      <c r="H1327" s="439"/>
      <c r="I1327" s="259" t="s">
        <v>4835</v>
      </c>
      <c r="J1327" s="259"/>
      <c r="K1327" s="291"/>
      <c r="L1327" s="286"/>
      <c r="M1327" s="350" t="s">
        <v>2416</v>
      </c>
    </row>
    <row r="1328" spans="1:13" ht="25.5">
      <c r="A1328" s="284">
        <v>860</v>
      </c>
      <c r="B1328" s="309" t="s">
        <v>4817</v>
      </c>
      <c r="C1328" s="292" t="s">
        <v>4836</v>
      </c>
      <c r="D1328" s="259"/>
      <c r="E1328" s="341"/>
      <c r="F1328" s="341"/>
      <c r="G1328" s="341"/>
      <c r="H1328" s="439"/>
      <c r="I1328" s="259" t="s">
        <v>4837</v>
      </c>
      <c r="J1328" s="259"/>
      <c r="K1328" s="259"/>
      <c r="L1328" s="286"/>
      <c r="M1328" s="259" t="s">
        <v>2416</v>
      </c>
    </row>
    <row r="1329" spans="1:13" ht="51">
      <c r="A1329" s="284"/>
      <c r="B1329" s="286" t="s">
        <v>4838</v>
      </c>
      <c r="C1329" s="322" t="s">
        <v>4839</v>
      </c>
      <c r="D1329" s="286"/>
      <c r="E1329" s="394">
        <v>3904</v>
      </c>
      <c r="F1329" s="341"/>
      <c r="G1329" s="341"/>
      <c r="H1329" s="342"/>
      <c r="I1329" s="286" t="s">
        <v>4489</v>
      </c>
      <c r="J1329" s="259"/>
      <c r="K1329" s="259"/>
      <c r="L1329" s="286" t="s">
        <v>4840</v>
      </c>
      <c r="M1329" s="259" t="s">
        <v>4841</v>
      </c>
    </row>
    <row r="1330" spans="1:13" ht="25.5">
      <c r="A1330" s="284"/>
      <c r="B1330" s="286" t="s">
        <v>4842</v>
      </c>
      <c r="C1330" s="286" t="s">
        <v>4843</v>
      </c>
      <c r="D1330" s="286"/>
      <c r="E1330" s="341">
        <v>1018.9</v>
      </c>
      <c r="F1330" s="341"/>
      <c r="G1330" s="341"/>
      <c r="H1330" s="342"/>
      <c r="I1330" s="286" t="s">
        <v>4489</v>
      </c>
      <c r="J1330" s="259"/>
      <c r="K1330" s="259"/>
      <c r="L1330" s="286" t="s">
        <v>4844</v>
      </c>
      <c r="M1330" s="259" t="s">
        <v>4845</v>
      </c>
    </row>
    <row r="1331" spans="1:13" ht="25.5">
      <c r="A1331" s="284"/>
      <c r="B1331" s="286" t="s">
        <v>4846</v>
      </c>
      <c r="C1331" s="286" t="s">
        <v>4847</v>
      </c>
      <c r="D1331" s="286">
        <v>2005</v>
      </c>
      <c r="E1331" s="341"/>
      <c r="F1331" s="435"/>
      <c r="G1331" s="435"/>
      <c r="H1331" s="435">
        <v>88.3</v>
      </c>
      <c r="I1331" s="301" t="s">
        <v>4848</v>
      </c>
      <c r="J1331" s="301">
        <v>447178.08</v>
      </c>
      <c r="K1331" s="321">
        <v>335383.62</v>
      </c>
      <c r="L1331" s="301" t="s">
        <v>4849</v>
      </c>
      <c r="M1331" s="367" t="s">
        <v>4850</v>
      </c>
    </row>
    <row r="1332" spans="1:13" ht="38.25">
      <c r="A1332" s="284"/>
      <c r="B1332" s="286" t="s">
        <v>4851</v>
      </c>
      <c r="C1332" s="286" t="s">
        <v>4852</v>
      </c>
      <c r="D1332" s="286">
        <v>2005</v>
      </c>
      <c r="E1332" s="341"/>
      <c r="F1332" s="341"/>
      <c r="G1332" s="341"/>
      <c r="H1332" s="341">
        <v>235.1</v>
      </c>
      <c r="I1332" s="286" t="s">
        <v>3341</v>
      </c>
      <c r="J1332" s="286">
        <v>743439.88</v>
      </c>
      <c r="K1332" s="288">
        <v>530492.91</v>
      </c>
      <c r="L1332" s="286" t="s">
        <v>4853</v>
      </c>
      <c r="M1332" s="350" t="s">
        <v>4854</v>
      </c>
    </row>
    <row r="1333" spans="1:13" ht="38.25">
      <c r="A1333" s="284"/>
      <c r="B1333" s="286" t="s">
        <v>4851</v>
      </c>
      <c r="C1333" s="286" t="s">
        <v>4855</v>
      </c>
      <c r="D1333" s="259"/>
      <c r="E1333" s="341"/>
      <c r="F1333" s="341"/>
      <c r="G1333" s="341"/>
      <c r="H1333" s="341">
        <v>1276.8</v>
      </c>
      <c r="I1333" s="286" t="s">
        <v>4856</v>
      </c>
      <c r="J1333" s="259"/>
      <c r="K1333" s="291"/>
      <c r="L1333" s="286" t="s">
        <v>4857</v>
      </c>
      <c r="M1333" s="350" t="s">
        <v>4858</v>
      </c>
    </row>
    <row r="1334" spans="1:13" ht="38.25">
      <c r="A1334" s="284"/>
      <c r="B1334" s="286" t="s">
        <v>4851</v>
      </c>
      <c r="C1334" s="286" t="s">
        <v>4859</v>
      </c>
      <c r="D1334" s="259"/>
      <c r="E1334" s="341"/>
      <c r="F1334" s="341"/>
      <c r="G1334" s="341"/>
      <c r="H1334" s="341">
        <v>34.9</v>
      </c>
      <c r="I1334" s="286" t="s">
        <v>2506</v>
      </c>
      <c r="J1334" s="259"/>
      <c r="K1334" s="291"/>
      <c r="L1334" s="286" t="s">
        <v>4860</v>
      </c>
      <c r="M1334" s="350" t="s">
        <v>4861</v>
      </c>
    </row>
    <row r="1335" spans="1:13" ht="38.25">
      <c r="A1335" s="284"/>
      <c r="B1335" s="286" t="s">
        <v>4851</v>
      </c>
      <c r="C1335" s="286" t="s">
        <v>2871</v>
      </c>
      <c r="D1335" s="259"/>
      <c r="E1335" s="341"/>
      <c r="F1335" s="341"/>
      <c r="G1335" s="341"/>
      <c r="H1335" s="341">
        <v>26.6</v>
      </c>
      <c r="I1335" s="286" t="s">
        <v>4862</v>
      </c>
      <c r="J1335" s="259"/>
      <c r="K1335" s="291"/>
      <c r="L1335" s="286" t="s">
        <v>4863</v>
      </c>
      <c r="M1335" s="350"/>
    </row>
    <row r="1336" spans="1:13" ht="38.25">
      <c r="A1336" s="284"/>
      <c r="B1336" s="286" t="s">
        <v>4851</v>
      </c>
      <c r="C1336" s="286" t="s">
        <v>2452</v>
      </c>
      <c r="D1336" s="259"/>
      <c r="E1336" s="341"/>
      <c r="F1336" s="341"/>
      <c r="G1336" s="341"/>
      <c r="H1336" s="341">
        <v>38.1</v>
      </c>
      <c r="I1336" s="286" t="s">
        <v>2418</v>
      </c>
      <c r="J1336" s="259"/>
      <c r="K1336" s="291"/>
      <c r="L1336" s="286"/>
      <c r="M1336" s="350" t="s">
        <v>2416</v>
      </c>
    </row>
    <row r="1337" spans="1:13" ht="38.25">
      <c r="A1337" s="284"/>
      <c r="B1337" s="165" t="s">
        <v>4851</v>
      </c>
      <c r="C1337" s="286" t="s">
        <v>2452</v>
      </c>
      <c r="D1337" s="259"/>
      <c r="E1337" s="341"/>
      <c r="F1337" s="341"/>
      <c r="G1337" s="341"/>
      <c r="H1337" s="341">
        <v>46.7</v>
      </c>
      <c r="I1337" s="286" t="s">
        <v>4864</v>
      </c>
      <c r="J1337" s="259"/>
      <c r="K1337" s="291"/>
      <c r="L1337" s="286"/>
      <c r="M1337" s="350" t="s">
        <v>2416</v>
      </c>
    </row>
    <row r="1338" spans="1:13" ht="38.25">
      <c r="A1338" s="284"/>
      <c r="B1338" s="165" t="s">
        <v>4851</v>
      </c>
      <c r="C1338" s="259" t="s">
        <v>2421</v>
      </c>
      <c r="D1338" s="259"/>
      <c r="E1338" s="341"/>
      <c r="F1338" s="341"/>
      <c r="G1338" s="341"/>
      <c r="H1338" s="439"/>
      <c r="I1338" s="259" t="s">
        <v>4865</v>
      </c>
      <c r="J1338" s="259"/>
      <c r="K1338" s="291"/>
      <c r="L1338" s="286"/>
      <c r="M1338" s="350" t="s">
        <v>2416</v>
      </c>
    </row>
    <row r="1339" spans="1:13" ht="38.25">
      <c r="A1339" s="284"/>
      <c r="B1339" s="165" t="s">
        <v>4851</v>
      </c>
      <c r="C1339" s="259" t="s">
        <v>2419</v>
      </c>
      <c r="D1339" s="259"/>
      <c r="E1339" s="341"/>
      <c r="F1339" s="341"/>
      <c r="G1339" s="341"/>
      <c r="H1339" s="439"/>
      <c r="I1339" s="259" t="s">
        <v>4866</v>
      </c>
      <c r="J1339" s="259"/>
      <c r="K1339" s="291"/>
      <c r="L1339" s="286"/>
      <c r="M1339" s="350" t="s">
        <v>2416</v>
      </c>
    </row>
    <row r="1340" spans="1:13" ht="38.25">
      <c r="A1340" s="284"/>
      <c r="B1340" s="165" t="s">
        <v>4851</v>
      </c>
      <c r="C1340" s="259" t="s">
        <v>2650</v>
      </c>
      <c r="D1340" s="259"/>
      <c r="E1340" s="341"/>
      <c r="F1340" s="341"/>
      <c r="G1340" s="341"/>
      <c r="H1340" s="439"/>
      <c r="I1340" s="259" t="s">
        <v>4867</v>
      </c>
      <c r="J1340" s="259"/>
      <c r="K1340" s="291"/>
      <c r="L1340" s="286"/>
      <c r="M1340" s="350" t="s">
        <v>2416</v>
      </c>
    </row>
    <row r="1341" spans="1:13" ht="25.5">
      <c r="A1341" s="284"/>
      <c r="B1341" s="165" t="s">
        <v>4868</v>
      </c>
      <c r="C1341" s="259" t="s">
        <v>4869</v>
      </c>
      <c r="D1341" s="259"/>
      <c r="E1341" s="341"/>
      <c r="F1341" s="341"/>
      <c r="G1341" s="341"/>
      <c r="H1341" s="439"/>
      <c r="I1341" s="259" t="s">
        <v>4870</v>
      </c>
      <c r="J1341" s="259"/>
      <c r="K1341" s="291"/>
      <c r="L1341" s="286"/>
      <c r="M1341" s="350"/>
    </row>
    <row r="1342" spans="1:13" ht="25.5">
      <c r="A1342" s="284"/>
      <c r="B1342" s="165" t="s">
        <v>4846</v>
      </c>
      <c r="C1342" s="259" t="s">
        <v>4869</v>
      </c>
      <c r="D1342" s="259"/>
      <c r="E1342" s="341"/>
      <c r="F1342" s="341"/>
      <c r="G1342" s="341"/>
      <c r="H1342" s="439"/>
      <c r="I1342" s="259" t="s">
        <v>4871</v>
      </c>
      <c r="J1342" s="259"/>
      <c r="K1342" s="291"/>
      <c r="L1342" s="286"/>
      <c r="M1342" s="350"/>
    </row>
    <row r="1343" spans="1:13" ht="38.25">
      <c r="A1343" s="284"/>
      <c r="B1343" s="165" t="s">
        <v>4851</v>
      </c>
      <c r="C1343" s="286" t="s">
        <v>4872</v>
      </c>
      <c r="D1343" s="259"/>
      <c r="E1343" s="341"/>
      <c r="F1343" s="341"/>
      <c r="G1343" s="341"/>
      <c r="H1343" s="341">
        <v>30.6</v>
      </c>
      <c r="I1343" s="372" t="s">
        <v>4873</v>
      </c>
      <c r="J1343" s="259"/>
      <c r="K1343" s="291"/>
      <c r="L1343" s="286"/>
      <c r="M1343" s="350" t="s">
        <v>2416</v>
      </c>
    </row>
    <row r="1344" spans="1:13" ht="38.25">
      <c r="A1344" s="284"/>
      <c r="B1344" s="285" t="s">
        <v>4851</v>
      </c>
      <c r="C1344" s="259" t="s">
        <v>4798</v>
      </c>
      <c r="D1344" s="142"/>
      <c r="E1344" s="341"/>
      <c r="F1344" s="341"/>
      <c r="G1344" s="341"/>
      <c r="H1344" s="439"/>
      <c r="I1344" s="372" t="s">
        <v>4874</v>
      </c>
      <c r="J1344" s="259"/>
      <c r="K1344" s="291"/>
      <c r="L1344" s="286"/>
      <c r="M1344" s="350" t="s">
        <v>2416</v>
      </c>
    </row>
    <row r="1345" spans="1:13" ht="38.25">
      <c r="A1345" s="284"/>
      <c r="B1345" s="285" t="s">
        <v>4851</v>
      </c>
      <c r="C1345" s="259" t="s">
        <v>2465</v>
      </c>
      <c r="D1345" s="142"/>
      <c r="E1345" s="341"/>
      <c r="F1345" s="341"/>
      <c r="G1345" s="341"/>
      <c r="H1345" s="439"/>
      <c r="I1345" s="372" t="s">
        <v>4875</v>
      </c>
      <c r="J1345" s="259"/>
      <c r="K1345" s="291"/>
      <c r="L1345" s="286"/>
      <c r="M1345" s="350" t="s">
        <v>2416</v>
      </c>
    </row>
    <row r="1346" spans="1:13" ht="38.25">
      <c r="A1346" s="284"/>
      <c r="B1346" s="285" t="s">
        <v>4876</v>
      </c>
      <c r="C1346" s="286" t="s">
        <v>4682</v>
      </c>
      <c r="D1346" s="142"/>
      <c r="E1346" s="341"/>
      <c r="F1346" s="341"/>
      <c r="G1346" s="341"/>
      <c r="H1346" s="341">
        <v>74.2</v>
      </c>
      <c r="I1346" s="372" t="s">
        <v>4877</v>
      </c>
      <c r="J1346" s="259"/>
      <c r="K1346" s="291"/>
      <c r="L1346" s="286" t="s">
        <v>4878</v>
      </c>
      <c r="M1346" s="350" t="s">
        <v>4879</v>
      </c>
    </row>
    <row r="1347" spans="1:13" ht="38.25">
      <c r="A1347" s="284"/>
      <c r="B1347" s="165" t="s">
        <v>4876</v>
      </c>
      <c r="C1347" s="294" t="s">
        <v>2421</v>
      </c>
      <c r="D1347" s="259"/>
      <c r="E1347" s="341"/>
      <c r="F1347" s="341"/>
      <c r="G1347" s="341"/>
      <c r="H1347" s="439"/>
      <c r="I1347" s="372" t="s">
        <v>4880</v>
      </c>
      <c r="J1347" s="259"/>
      <c r="K1347" s="291"/>
      <c r="L1347" s="286"/>
      <c r="M1347" s="350" t="s">
        <v>2416</v>
      </c>
    </row>
    <row r="1348" spans="1:13" ht="38.25">
      <c r="A1348" s="284"/>
      <c r="B1348" s="165" t="s">
        <v>4876</v>
      </c>
      <c r="C1348" s="259" t="s">
        <v>2419</v>
      </c>
      <c r="D1348" s="259"/>
      <c r="E1348" s="341"/>
      <c r="F1348" s="341"/>
      <c r="G1348" s="341"/>
      <c r="H1348" s="439"/>
      <c r="I1348" s="372" t="s">
        <v>4881</v>
      </c>
      <c r="J1348" s="259"/>
      <c r="K1348" s="291"/>
      <c r="L1348" s="286"/>
      <c r="M1348" s="350" t="s">
        <v>2416</v>
      </c>
    </row>
    <row r="1349" spans="1:13" ht="38.25">
      <c r="A1349" s="284"/>
      <c r="B1349" s="165" t="s">
        <v>4876</v>
      </c>
      <c r="C1349" s="259" t="s">
        <v>2650</v>
      </c>
      <c r="D1349" s="259"/>
      <c r="E1349" s="341"/>
      <c r="F1349" s="341"/>
      <c r="G1349" s="341"/>
      <c r="H1349" s="439"/>
      <c r="I1349" s="372" t="s">
        <v>4882</v>
      </c>
      <c r="J1349" s="259"/>
      <c r="K1349" s="291"/>
      <c r="L1349" s="286"/>
      <c r="M1349" s="350" t="s">
        <v>2416</v>
      </c>
    </row>
    <row r="1350" spans="1:13" ht="38.25">
      <c r="A1350" s="284"/>
      <c r="B1350" s="165" t="s">
        <v>4876</v>
      </c>
      <c r="C1350" s="259" t="s">
        <v>4798</v>
      </c>
      <c r="D1350" s="259"/>
      <c r="E1350" s="341"/>
      <c r="F1350" s="341"/>
      <c r="G1350" s="341"/>
      <c r="H1350" s="439"/>
      <c r="I1350" s="259" t="s">
        <v>4883</v>
      </c>
      <c r="J1350" s="259"/>
      <c r="K1350" s="291"/>
      <c r="L1350" s="286"/>
      <c r="M1350" s="350" t="s">
        <v>2416</v>
      </c>
    </row>
    <row r="1351" spans="1:13" ht="51">
      <c r="A1351" s="284"/>
      <c r="B1351" s="165" t="s">
        <v>4876</v>
      </c>
      <c r="C1351" s="259" t="s">
        <v>4884</v>
      </c>
      <c r="D1351" s="259"/>
      <c r="E1351" s="341"/>
      <c r="F1351" s="341"/>
      <c r="G1351" s="341"/>
      <c r="H1351" s="439"/>
      <c r="I1351" s="259"/>
      <c r="J1351" s="259"/>
      <c r="K1351" s="291"/>
      <c r="L1351" s="286"/>
      <c r="M1351" s="350"/>
    </row>
    <row r="1352" spans="1:13" ht="51">
      <c r="A1352" s="284"/>
      <c r="B1352" s="165" t="s">
        <v>4876</v>
      </c>
      <c r="C1352" s="259" t="s">
        <v>4885</v>
      </c>
      <c r="D1352" s="259"/>
      <c r="E1352" s="341"/>
      <c r="F1352" s="341"/>
      <c r="G1352" s="341"/>
      <c r="H1352" s="439"/>
      <c r="I1352" s="259"/>
      <c r="J1352" s="259"/>
      <c r="K1352" s="291"/>
      <c r="L1352" s="286"/>
      <c r="M1352" s="350"/>
    </row>
    <row r="1353" spans="1:13" ht="51">
      <c r="A1353" s="284"/>
      <c r="B1353" s="165" t="s">
        <v>4876</v>
      </c>
      <c r="C1353" s="292" t="s">
        <v>4886</v>
      </c>
      <c r="D1353" s="259"/>
      <c r="E1353" s="341"/>
      <c r="F1353" s="341"/>
      <c r="G1353" s="341"/>
      <c r="H1353" s="439"/>
      <c r="I1353" s="259"/>
      <c r="J1353" s="259"/>
      <c r="K1353" s="291"/>
      <c r="L1353" s="286"/>
      <c r="M1353" s="350"/>
    </row>
    <row r="1354" spans="1:13" ht="25.5">
      <c r="A1354" s="284">
        <v>861</v>
      </c>
      <c r="B1354" s="285" t="s">
        <v>4887</v>
      </c>
      <c r="C1354" s="259" t="s">
        <v>2403</v>
      </c>
      <c r="D1354" s="142">
        <v>1981</v>
      </c>
      <c r="E1354" s="341">
        <v>72984.3</v>
      </c>
      <c r="F1354" s="341"/>
      <c r="G1354" s="341"/>
      <c r="H1354" s="342"/>
      <c r="I1354" s="286" t="s">
        <v>2404</v>
      </c>
      <c r="J1354" s="287">
        <v>523679</v>
      </c>
      <c r="K1354" s="288"/>
      <c r="L1354" s="286" t="s">
        <v>4888</v>
      </c>
      <c r="M1354" s="365" t="s">
        <v>4889</v>
      </c>
    </row>
    <row r="1355" spans="1:13" ht="38.25">
      <c r="A1355" s="284">
        <v>862</v>
      </c>
      <c r="B1355" s="285" t="s">
        <v>4890</v>
      </c>
      <c r="C1355" s="286" t="s">
        <v>4891</v>
      </c>
      <c r="D1355" s="142"/>
      <c r="E1355" s="341"/>
      <c r="F1355" s="341"/>
      <c r="G1355" s="341"/>
      <c r="H1355" s="341">
        <v>57.2</v>
      </c>
      <c r="I1355" s="286" t="s">
        <v>2415</v>
      </c>
      <c r="J1355" s="290">
        <v>363000</v>
      </c>
      <c r="K1355" s="316">
        <v>275000</v>
      </c>
      <c r="L1355" s="286" t="s">
        <v>4892</v>
      </c>
      <c r="M1355" s="350" t="s">
        <v>4893</v>
      </c>
    </row>
    <row r="1356" spans="1:13" ht="38.25">
      <c r="A1356" s="284">
        <v>863</v>
      </c>
      <c r="B1356" s="285" t="s">
        <v>4890</v>
      </c>
      <c r="C1356" s="286" t="s">
        <v>4894</v>
      </c>
      <c r="D1356" s="142"/>
      <c r="E1356" s="341"/>
      <c r="F1356" s="341"/>
      <c r="G1356" s="341"/>
      <c r="H1356" s="341">
        <v>13.1</v>
      </c>
      <c r="I1356" s="286" t="s">
        <v>4895</v>
      </c>
      <c r="J1356" s="290">
        <v>794000</v>
      </c>
      <c r="K1356" s="304">
        <v>0</v>
      </c>
      <c r="L1356" s="286" t="s">
        <v>4896</v>
      </c>
      <c r="M1356" s="350" t="s">
        <v>4897</v>
      </c>
    </row>
    <row r="1357" spans="1:13" ht="38.25">
      <c r="A1357" s="284">
        <v>864</v>
      </c>
      <c r="B1357" s="285" t="s">
        <v>4890</v>
      </c>
      <c r="C1357" s="286" t="s">
        <v>4898</v>
      </c>
      <c r="D1357" s="142"/>
      <c r="E1357" s="341"/>
      <c r="F1357" s="341"/>
      <c r="G1357" s="341"/>
      <c r="H1357" s="341">
        <v>12.1</v>
      </c>
      <c r="I1357" s="286" t="s">
        <v>3342</v>
      </c>
      <c r="J1357" s="259"/>
      <c r="K1357" s="291"/>
      <c r="L1357" s="286" t="s">
        <v>4899</v>
      </c>
      <c r="M1357" s="350" t="s">
        <v>4900</v>
      </c>
    </row>
    <row r="1358" spans="1:13" ht="38.25">
      <c r="A1358" s="284">
        <v>865</v>
      </c>
      <c r="B1358" s="285" t="s">
        <v>4890</v>
      </c>
      <c r="C1358" s="286" t="s">
        <v>4898</v>
      </c>
      <c r="D1358" s="142"/>
      <c r="E1358" s="341"/>
      <c r="F1358" s="341"/>
      <c r="G1358" s="341"/>
      <c r="H1358" s="341">
        <v>20.8</v>
      </c>
      <c r="I1358" s="286" t="s">
        <v>2418</v>
      </c>
      <c r="J1358" s="259"/>
      <c r="K1358" s="291"/>
      <c r="L1358" s="286" t="s">
        <v>4901</v>
      </c>
      <c r="M1358" s="350" t="s">
        <v>4902</v>
      </c>
    </row>
    <row r="1359" spans="1:13" ht="38.25">
      <c r="A1359" s="284">
        <v>866</v>
      </c>
      <c r="B1359" s="285" t="s">
        <v>4890</v>
      </c>
      <c r="C1359" s="286" t="s">
        <v>3415</v>
      </c>
      <c r="D1359" s="142"/>
      <c r="E1359" s="341"/>
      <c r="F1359" s="341"/>
      <c r="G1359" s="341"/>
      <c r="H1359" s="439"/>
      <c r="I1359" s="259" t="s">
        <v>4903</v>
      </c>
      <c r="J1359" s="287">
        <v>184700</v>
      </c>
      <c r="K1359" s="304">
        <v>77100</v>
      </c>
      <c r="L1359" s="286" t="s">
        <v>4904</v>
      </c>
      <c r="M1359" s="350" t="s">
        <v>4905</v>
      </c>
    </row>
    <row r="1360" spans="1:13" ht="38.25">
      <c r="A1360" s="284">
        <v>867</v>
      </c>
      <c r="B1360" s="165" t="s">
        <v>4890</v>
      </c>
      <c r="C1360" s="286" t="s">
        <v>3415</v>
      </c>
      <c r="D1360" s="259"/>
      <c r="E1360" s="341"/>
      <c r="F1360" s="341"/>
      <c r="G1360" s="341"/>
      <c r="H1360" s="439"/>
      <c r="I1360" s="259" t="s">
        <v>4906</v>
      </c>
      <c r="J1360" s="287">
        <v>184700</v>
      </c>
      <c r="K1360" s="304">
        <v>77100</v>
      </c>
      <c r="L1360" s="286" t="s">
        <v>4907</v>
      </c>
      <c r="M1360" s="350" t="s">
        <v>4908</v>
      </c>
    </row>
    <row r="1361" spans="1:13" ht="38.25">
      <c r="A1361" s="284">
        <v>868</v>
      </c>
      <c r="B1361" s="165" t="s">
        <v>4890</v>
      </c>
      <c r="C1361" s="286" t="s">
        <v>3415</v>
      </c>
      <c r="D1361" s="259"/>
      <c r="E1361" s="341"/>
      <c r="F1361" s="341"/>
      <c r="G1361" s="341"/>
      <c r="H1361" s="439"/>
      <c r="I1361" s="259" t="s">
        <v>4909</v>
      </c>
      <c r="J1361" s="259"/>
      <c r="K1361" s="291"/>
      <c r="L1361" s="286" t="s">
        <v>4910</v>
      </c>
      <c r="M1361" s="350" t="s">
        <v>4911</v>
      </c>
    </row>
    <row r="1362" spans="1:13" ht="38.25">
      <c r="A1362" s="284">
        <v>869</v>
      </c>
      <c r="B1362" s="165" t="s">
        <v>4890</v>
      </c>
      <c r="C1362" s="286" t="s">
        <v>4615</v>
      </c>
      <c r="D1362" s="259"/>
      <c r="E1362" s="341"/>
      <c r="F1362" s="341"/>
      <c r="G1362" s="341"/>
      <c r="H1362" s="341">
        <v>13.9</v>
      </c>
      <c r="I1362" s="259" t="s">
        <v>4912</v>
      </c>
      <c r="J1362" s="259"/>
      <c r="K1362" s="291"/>
      <c r="L1362" s="286" t="s">
        <v>4913</v>
      </c>
      <c r="M1362" s="350" t="s">
        <v>4914</v>
      </c>
    </row>
    <row r="1363" spans="1:13" ht="38.25">
      <c r="A1363" s="284">
        <v>870</v>
      </c>
      <c r="B1363" s="165" t="s">
        <v>4890</v>
      </c>
      <c r="C1363" s="286" t="s">
        <v>2456</v>
      </c>
      <c r="D1363" s="259"/>
      <c r="E1363" s="341"/>
      <c r="F1363" s="341"/>
      <c r="G1363" s="341"/>
      <c r="H1363" s="341">
        <v>3.2</v>
      </c>
      <c r="I1363" s="259" t="s">
        <v>4864</v>
      </c>
      <c r="J1363" s="259"/>
      <c r="K1363" s="291"/>
      <c r="L1363" s="286"/>
      <c r="M1363" s="350" t="s">
        <v>2416</v>
      </c>
    </row>
    <row r="1364" spans="1:13" ht="38.25">
      <c r="A1364" s="284">
        <v>871</v>
      </c>
      <c r="B1364" s="165" t="s">
        <v>4890</v>
      </c>
      <c r="C1364" s="259" t="s">
        <v>2425</v>
      </c>
      <c r="D1364" s="259"/>
      <c r="E1364" s="341"/>
      <c r="F1364" s="341"/>
      <c r="G1364" s="341"/>
      <c r="H1364" s="439"/>
      <c r="I1364" s="259" t="s">
        <v>4915</v>
      </c>
      <c r="J1364" s="259"/>
      <c r="K1364" s="291"/>
      <c r="L1364" s="286"/>
      <c r="M1364" s="350" t="s">
        <v>4620</v>
      </c>
    </row>
    <row r="1365" spans="1:13" ht="38.25">
      <c r="A1365" s="284">
        <v>872</v>
      </c>
      <c r="B1365" s="165" t="s">
        <v>4890</v>
      </c>
      <c r="C1365" s="259" t="s">
        <v>2650</v>
      </c>
      <c r="D1365" s="259"/>
      <c r="E1365" s="341"/>
      <c r="F1365" s="341"/>
      <c r="G1365" s="341"/>
      <c r="H1365" s="439"/>
      <c r="I1365" s="259" t="s">
        <v>4916</v>
      </c>
      <c r="J1365" s="259"/>
      <c r="K1365" s="291"/>
      <c r="L1365" s="286"/>
      <c r="M1365" s="350" t="s">
        <v>4620</v>
      </c>
    </row>
    <row r="1366" spans="1:13" ht="38.25">
      <c r="A1366" s="284">
        <v>873</v>
      </c>
      <c r="B1366" s="165" t="s">
        <v>4890</v>
      </c>
      <c r="C1366" s="259" t="s">
        <v>2419</v>
      </c>
      <c r="D1366" s="259"/>
      <c r="E1366" s="341"/>
      <c r="F1366" s="341"/>
      <c r="G1366" s="341"/>
      <c r="H1366" s="439"/>
      <c r="I1366" s="259" t="s">
        <v>4917</v>
      </c>
      <c r="J1366" s="259"/>
      <c r="K1366" s="291"/>
      <c r="L1366" s="286"/>
      <c r="M1366" s="350" t="s">
        <v>4620</v>
      </c>
    </row>
    <row r="1367" spans="1:13" ht="38.25">
      <c r="A1367" s="284">
        <v>874</v>
      </c>
      <c r="B1367" s="165" t="s">
        <v>4890</v>
      </c>
      <c r="C1367" s="259" t="s">
        <v>2419</v>
      </c>
      <c r="D1367" s="259"/>
      <c r="E1367" s="341"/>
      <c r="F1367" s="341"/>
      <c r="G1367" s="341"/>
      <c r="H1367" s="439"/>
      <c r="I1367" s="259" t="s">
        <v>4918</v>
      </c>
      <c r="J1367" s="259"/>
      <c r="K1367" s="291"/>
      <c r="L1367" s="286"/>
      <c r="M1367" s="350" t="s">
        <v>4620</v>
      </c>
    </row>
    <row r="1368" spans="1:13" ht="38.25">
      <c r="A1368" s="284">
        <v>875</v>
      </c>
      <c r="B1368" s="165" t="s">
        <v>4890</v>
      </c>
      <c r="C1368" s="259" t="s">
        <v>2421</v>
      </c>
      <c r="D1368" s="259"/>
      <c r="E1368" s="341"/>
      <c r="F1368" s="341"/>
      <c r="G1368" s="341"/>
      <c r="H1368" s="439">
        <v>10.5</v>
      </c>
      <c r="I1368" s="259" t="s">
        <v>4919</v>
      </c>
      <c r="J1368" s="259"/>
      <c r="K1368" s="291"/>
      <c r="L1368" s="286"/>
      <c r="M1368" s="350" t="s">
        <v>4620</v>
      </c>
    </row>
    <row r="1369" spans="1:13" ht="38.25">
      <c r="A1369" s="284">
        <v>876</v>
      </c>
      <c r="B1369" s="165" t="s">
        <v>4890</v>
      </c>
      <c r="C1369" s="259" t="s">
        <v>2421</v>
      </c>
      <c r="D1369" s="259"/>
      <c r="E1369" s="341"/>
      <c r="F1369" s="341"/>
      <c r="G1369" s="341"/>
      <c r="H1369" s="439"/>
      <c r="I1369" s="259" t="s">
        <v>4920</v>
      </c>
      <c r="J1369" s="259"/>
      <c r="K1369" s="291"/>
      <c r="L1369" s="286"/>
      <c r="M1369" s="350" t="s">
        <v>4620</v>
      </c>
    </row>
    <row r="1370" spans="1:13" ht="38.25">
      <c r="A1370" s="284">
        <v>877</v>
      </c>
      <c r="B1370" s="165" t="s">
        <v>4890</v>
      </c>
      <c r="C1370" s="286" t="s">
        <v>4921</v>
      </c>
      <c r="D1370" s="259"/>
      <c r="E1370" s="341"/>
      <c r="F1370" s="341"/>
      <c r="G1370" s="341"/>
      <c r="H1370" s="341">
        <v>63.7</v>
      </c>
      <c r="I1370" s="259" t="s">
        <v>4922</v>
      </c>
      <c r="J1370" s="259"/>
      <c r="K1370" s="291"/>
      <c r="L1370" s="286"/>
      <c r="M1370" s="350" t="s">
        <v>4620</v>
      </c>
    </row>
    <row r="1371" spans="1:13" ht="38.25">
      <c r="A1371" s="284">
        <v>878</v>
      </c>
      <c r="B1371" s="165" t="s">
        <v>4890</v>
      </c>
      <c r="C1371" s="259" t="s">
        <v>2465</v>
      </c>
      <c r="D1371" s="259"/>
      <c r="E1371" s="341"/>
      <c r="F1371" s="341"/>
      <c r="G1371" s="341"/>
      <c r="H1371" s="439"/>
      <c r="I1371" s="259" t="s">
        <v>4923</v>
      </c>
      <c r="J1371" s="259"/>
      <c r="K1371" s="291"/>
      <c r="L1371" s="286"/>
      <c r="M1371" s="350" t="s">
        <v>4620</v>
      </c>
    </row>
    <row r="1372" spans="1:13" ht="38.25">
      <c r="A1372" s="284">
        <v>879</v>
      </c>
      <c r="B1372" s="285" t="s">
        <v>4890</v>
      </c>
      <c r="C1372" s="259" t="s">
        <v>4924</v>
      </c>
      <c r="D1372" s="259"/>
      <c r="E1372" s="341"/>
      <c r="F1372" s="341"/>
      <c r="G1372" s="341"/>
      <c r="H1372" s="439"/>
      <c r="I1372" s="259"/>
      <c r="J1372" s="259"/>
      <c r="K1372" s="291"/>
      <c r="L1372" s="286"/>
      <c r="M1372" s="350"/>
    </row>
    <row r="1373" spans="1:13" ht="26.25">
      <c r="A1373" s="284">
        <v>880</v>
      </c>
      <c r="B1373" s="285" t="s">
        <v>4925</v>
      </c>
      <c r="C1373" s="286" t="s">
        <v>4926</v>
      </c>
      <c r="D1373" s="259"/>
      <c r="E1373" s="341"/>
      <c r="F1373" s="341"/>
      <c r="G1373" s="341"/>
      <c r="H1373" s="439">
        <v>41.7</v>
      </c>
      <c r="I1373" s="259" t="s">
        <v>4927</v>
      </c>
      <c r="J1373" s="287">
        <v>57124</v>
      </c>
      <c r="K1373" s="287">
        <v>0</v>
      </c>
      <c r="L1373" s="286" t="s">
        <v>4928</v>
      </c>
      <c r="M1373" s="350" t="s">
        <v>4929</v>
      </c>
    </row>
    <row r="1374" spans="1:13" ht="26.25">
      <c r="A1374" s="284">
        <v>881</v>
      </c>
      <c r="B1374" s="285" t="s">
        <v>4925</v>
      </c>
      <c r="C1374" s="286" t="s">
        <v>4930</v>
      </c>
      <c r="D1374" s="259"/>
      <c r="E1374" s="341"/>
      <c r="F1374" s="341"/>
      <c r="G1374" s="341"/>
      <c r="H1374" s="341">
        <v>24.6</v>
      </c>
      <c r="I1374" s="259" t="s">
        <v>3341</v>
      </c>
      <c r="J1374" s="287">
        <v>22173</v>
      </c>
      <c r="K1374" s="287">
        <v>0</v>
      </c>
      <c r="L1374" s="286" t="s">
        <v>4931</v>
      </c>
      <c r="M1374" s="350" t="s">
        <v>4932</v>
      </c>
    </row>
    <row r="1375" spans="1:13" ht="26.25">
      <c r="A1375" s="284">
        <v>882</v>
      </c>
      <c r="B1375" s="285" t="s">
        <v>4925</v>
      </c>
      <c r="C1375" s="286" t="s">
        <v>4933</v>
      </c>
      <c r="D1375" s="259"/>
      <c r="E1375" s="341"/>
      <c r="F1375" s="341"/>
      <c r="G1375" s="341"/>
      <c r="H1375" s="341">
        <v>22.7</v>
      </c>
      <c r="I1375" s="259" t="s">
        <v>3342</v>
      </c>
      <c r="J1375" s="287">
        <v>36982</v>
      </c>
      <c r="K1375" s="287">
        <v>0</v>
      </c>
      <c r="L1375" s="286" t="s">
        <v>4934</v>
      </c>
      <c r="M1375" s="350" t="s">
        <v>4935</v>
      </c>
    </row>
    <row r="1376" spans="1:13" ht="38.25">
      <c r="A1376" s="284">
        <v>883</v>
      </c>
      <c r="B1376" s="285" t="s">
        <v>4925</v>
      </c>
      <c r="C1376" s="259" t="s">
        <v>2419</v>
      </c>
      <c r="D1376" s="259"/>
      <c r="E1376" s="341"/>
      <c r="F1376" s="341"/>
      <c r="G1376" s="341"/>
      <c r="H1376" s="439"/>
      <c r="I1376" s="259" t="s">
        <v>4936</v>
      </c>
      <c r="J1376" s="290">
        <v>0</v>
      </c>
      <c r="K1376" s="288"/>
      <c r="L1376" s="286"/>
      <c r="M1376" s="350" t="s">
        <v>2416</v>
      </c>
    </row>
    <row r="1377" spans="1:13" ht="26.25">
      <c r="A1377" s="284">
        <v>884</v>
      </c>
      <c r="B1377" s="165" t="s">
        <v>4925</v>
      </c>
      <c r="C1377" s="259" t="s">
        <v>2421</v>
      </c>
      <c r="D1377" s="259"/>
      <c r="E1377" s="341"/>
      <c r="F1377" s="341"/>
      <c r="G1377" s="341"/>
      <c r="H1377" s="439"/>
      <c r="I1377" s="259" t="s">
        <v>4937</v>
      </c>
      <c r="J1377" s="290">
        <v>0</v>
      </c>
      <c r="K1377" s="288"/>
      <c r="L1377" s="286"/>
      <c r="M1377" s="350" t="s">
        <v>2416</v>
      </c>
    </row>
    <row r="1378" spans="1:13" ht="26.25">
      <c r="A1378" s="284">
        <v>885</v>
      </c>
      <c r="B1378" s="165" t="s">
        <v>4925</v>
      </c>
      <c r="C1378" s="259" t="s">
        <v>4824</v>
      </c>
      <c r="D1378" s="259"/>
      <c r="E1378" s="341"/>
      <c r="F1378" s="341"/>
      <c r="G1378" s="341"/>
      <c r="H1378" s="439"/>
      <c r="I1378" s="286" t="s">
        <v>4812</v>
      </c>
      <c r="J1378" s="286" t="s">
        <v>4938</v>
      </c>
      <c r="K1378" s="287">
        <v>0</v>
      </c>
      <c r="L1378" s="286"/>
      <c r="M1378" s="350" t="s">
        <v>2416</v>
      </c>
    </row>
    <row r="1379" spans="1:13" ht="26.25">
      <c r="A1379" s="284">
        <v>886</v>
      </c>
      <c r="B1379" s="165" t="s">
        <v>4925</v>
      </c>
      <c r="C1379" s="259" t="s">
        <v>4824</v>
      </c>
      <c r="D1379" s="259"/>
      <c r="E1379" s="341"/>
      <c r="F1379" s="341"/>
      <c r="G1379" s="341"/>
      <c r="H1379" s="439"/>
      <c r="I1379" s="286" t="s">
        <v>4816</v>
      </c>
      <c r="J1379" s="286" t="s">
        <v>4938</v>
      </c>
      <c r="K1379" s="287">
        <v>0</v>
      </c>
      <c r="L1379" s="286"/>
      <c r="M1379" s="350" t="s">
        <v>2416</v>
      </c>
    </row>
    <row r="1380" spans="1:13" ht="26.25">
      <c r="A1380" s="284">
        <v>887</v>
      </c>
      <c r="B1380" s="165" t="s">
        <v>4925</v>
      </c>
      <c r="C1380" s="259" t="s">
        <v>2421</v>
      </c>
      <c r="D1380" s="259"/>
      <c r="E1380" s="341"/>
      <c r="F1380" s="341"/>
      <c r="G1380" s="341"/>
      <c r="H1380" s="439"/>
      <c r="I1380" s="259" t="s">
        <v>4939</v>
      </c>
      <c r="J1380" s="287">
        <v>0</v>
      </c>
      <c r="K1380" s="287">
        <v>0</v>
      </c>
      <c r="L1380" s="286"/>
      <c r="M1380" s="350" t="s">
        <v>2416</v>
      </c>
    </row>
    <row r="1381" spans="1:13" ht="26.25">
      <c r="A1381" s="284">
        <v>888</v>
      </c>
      <c r="B1381" s="165" t="s">
        <v>4925</v>
      </c>
      <c r="C1381" s="259" t="s">
        <v>2421</v>
      </c>
      <c r="D1381" s="259"/>
      <c r="E1381" s="341"/>
      <c r="F1381" s="341"/>
      <c r="G1381" s="341"/>
      <c r="H1381" s="439"/>
      <c r="I1381" s="259" t="s">
        <v>4940</v>
      </c>
      <c r="J1381" s="259"/>
      <c r="K1381" s="291"/>
      <c r="L1381" s="286"/>
      <c r="M1381" s="350" t="s">
        <v>2416</v>
      </c>
    </row>
    <row r="1382" spans="1:13" ht="63.75">
      <c r="A1382" s="284">
        <v>889</v>
      </c>
      <c r="B1382" s="165" t="s">
        <v>4925</v>
      </c>
      <c r="C1382" s="259" t="s">
        <v>4941</v>
      </c>
      <c r="D1382" s="259"/>
      <c r="E1382" s="341"/>
      <c r="F1382" s="341"/>
      <c r="G1382" s="341"/>
      <c r="H1382" s="439"/>
      <c r="I1382" s="259"/>
      <c r="J1382" s="259"/>
      <c r="K1382" s="291"/>
      <c r="L1382" s="286"/>
      <c r="M1382" s="350"/>
    </row>
    <row r="1383" spans="1:13" ht="26.25">
      <c r="A1383" s="284">
        <v>890</v>
      </c>
      <c r="B1383" s="165" t="s">
        <v>4925</v>
      </c>
      <c r="C1383" s="259" t="s">
        <v>4942</v>
      </c>
      <c r="D1383" s="259"/>
      <c r="E1383" s="341"/>
      <c r="F1383" s="341"/>
      <c r="G1383" s="341"/>
      <c r="H1383" s="439"/>
      <c r="I1383" s="259"/>
      <c r="J1383" s="259"/>
      <c r="K1383" s="291"/>
      <c r="L1383" s="286"/>
      <c r="M1383" s="350"/>
    </row>
    <row r="1384" spans="1:13" ht="38.25">
      <c r="A1384" s="284">
        <v>891</v>
      </c>
      <c r="B1384" s="165" t="s">
        <v>4925</v>
      </c>
      <c r="C1384" s="259" t="s">
        <v>4943</v>
      </c>
      <c r="D1384" s="259"/>
      <c r="E1384" s="341"/>
      <c r="F1384" s="341"/>
      <c r="G1384" s="341"/>
      <c r="H1384" s="439"/>
      <c r="I1384" s="259"/>
      <c r="J1384" s="259"/>
      <c r="K1384" s="291"/>
      <c r="L1384" s="286"/>
      <c r="M1384" s="350"/>
    </row>
    <row r="1385" spans="1:13" ht="26.25">
      <c r="A1385" s="284">
        <v>892</v>
      </c>
      <c r="B1385" s="165" t="s">
        <v>4925</v>
      </c>
      <c r="C1385" s="259" t="s">
        <v>4944</v>
      </c>
      <c r="D1385" s="259"/>
      <c r="E1385" s="341"/>
      <c r="F1385" s="341"/>
      <c r="G1385" s="341"/>
      <c r="H1385" s="439"/>
      <c r="I1385" s="259"/>
      <c r="J1385" s="259"/>
      <c r="K1385" s="291"/>
      <c r="L1385" s="286"/>
      <c r="M1385" s="350"/>
    </row>
    <row r="1386" spans="1:13" ht="51">
      <c r="A1386" s="284"/>
      <c r="B1386" s="309" t="s">
        <v>4945</v>
      </c>
      <c r="C1386" s="292" t="s">
        <v>4946</v>
      </c>
      <c r="D1386" s="259"/>
      <c r="E1386" s="394">
        <v>80</v>
      </c>
      <c r="F1386" s="341"/>
      <c r="G1386" s="341"/>
      <c r="H1386" s="439"/>
      <c r="I1386" s="259"/>
      <c r="J1386" s="287">
        <v>16000</v>
      </c>
      <c r="K1386" s="287">
        <v>16000</v>
      </c>
      <c r="L1386" s="286"/>
      <c r="M1386" s="350" t="s">
        <v>4947</v>
      </c>
    </row>
    <row r="1387" spans="1:13" ht="38.25">
      <c r="A1387" s="284">
        <v>893</v>
      </c>
      <c r="B1387" s="286" t="s">
        <v>4948</v>
      </c>
      <c r="C1387" s="286" t="s">
        <v>4949</v>
      </c>
      <c r="D1387" s="142"/>
      <c r="E1387" s="341"/>
      <c r="F1387" s="341"/>
      <c r="G1387" s="341"/>
      <c r="H1387" s="439">
        <v>11.6</v>
      </c>
      <c r="I1387" s="286" t="s">
        <v>2415</v>
      </c>
      <c r="J1387" s="287">
        <v>6249</v>
      </c>
      <c r="K1387" s="304">
        <v>0</v>
      </c>
      <c r="L1387" s="286" t="s">
        <v>4950</v>
      </c>
      <c r="M1387" s="350" t="s">
        <v>4951</v>
      </c>
    </row>
    <row r="1388" spans="1:13" ht="38.25">
      <c r="A1388" s="284">
        <v>894</v>
      </c>
      <c r="B1388" s="286" t="s">
        <v>4948</v>
      </c>
      <c r="C1388" s="286" t="s">
        <v>2434</v>
      </c>
      <c r="D1388" s="142"/>
      <c r="E1388" s="341"/>
      <c r="F1388" s="341"/>
      <c r="G1388" s="341"/>
      <c r="H1388" s="439"/>
      <c r="I1388" s="259" t="s">
        <v>4952</v>
      </c>
      <c r="J1388" s="287">
        <v>141077</v>
      </c>
      <c r="K1388" s="288">
        <v>62582.18</v>
      </c>
      <c r="L1388" s="286" t="s">
        <v>4953</v>
      </c>
      <c r="M1388" s="350" t="s">
        <v>4954</v>
      </c>
    </row>
    <row r="1389" spans="1:13" ht="38.25">
      <c r="A1389" s="284">
        <v>895</v>
      </c>
      <c r="B1389" s="286" t="s">
        <v>4948</v>
      </c>
      <c r="C1389" s="286" t="s">
        <v>2434</v>
      </c>
      <c r="D1389" s="142"/>
      <c r="E1389" s="341"/>
      <c r="F1389" s="341"/>
      <c r="G1389" s="341"/>
      <c r="H1389" s="439"/>
      <c r="I1389" s="259" t="s">
        <v>4955</v>
      </c>
      <c r="J1389" s="287">
        <v>141077</v>
      </c>
      <c r="K1389" s="288">
        <v>62582.18</v>
      </c>
      <c r="L1389" s="286" t="s">
        <v>4956</v>
      </c>
      <c r="M1389" s="350" t="s">
        <v>4957</v>
      </c>
    </row>
    <row r="1390" spans="1:13" ht="38.25">
      <c r="A1390" s="284">
        <v>896</v>
      </c>
      <c r="B1390" s="165" t="s">
        <v>4948</v>
      </c>
      <c r="C1390" s="286" t="s">
        <v>3028</v>
      </c>
      <c r="D1390" s="259"/>
      <c r="E1390" s="341"/>
      <c r="F1390" s="341"/>
      <c r="G1390" s="341"/>
      <c r="H1390" s="439">
        <v>26</v>
      </c>
      <c r="I1390" s="259" t="s">
        <v>4958</v>
      </c>
      <c r="J1390" s="465">
        <v>0</v>
      </c>
      <c r="K1390" s="291"/>
      <c r="L1390" s="286"/>
      <c r="M1390" s="350" t="s">
        <v>2416</v>
      </c>
    </row>
    <row r="1391" spans="1:13" ht="38.25">
      <c r="A1391" s="284">
        <v>897</v>
      </c>
      <c r="B1391" s="165" t="s">
        <v>4948</v>
      </c>
      <c r="C1391" s="259" t="s">
        <v>2419</v>
      </c>
      <c r="D1391" s="259"/>
      <c r="E1391" s="341"/>
      <c r="F1391" s="341"/>
      <c r="G1391" s="341"/>
      <c r="H1391" s="439"/>
      <c r="I1391" s="259" t="s">
        <v>4959</v>
      </c>
      <c r="J1391" s="465">
        <v>0</v>
      </c>
      <c r="K1391" s="291"/>
      <c r="L1391" s="286"/>
      <c r="M1391" s="350" t="s">
        <v>2416</v>
      </c>
    </row>
    <row r="1392" spans="1:13" ht="38.25">
      <c r="A1392" s="284">
        <v>898</v>
      </c>
      <c r="B1392" s="165" t="s">
        <v>4948</v>
      </c>
      <c r="C1392" s="259" t="s">
        <v>2421</v>
      </c>
      <c r="D1392" s="259"/>
      <c r="E1392" s="341"/>
      <c r="F1392" s="341"/>
      <c r="G1392" s="341"/>
      <c r="H1392" s="439"/>
      <c r="I1392" s="259" t="s">
        <v>4960</v>
      </c>
      <c r="J1392" s="465">
        <v>0</v>
      </c>
      <c r="K1392" s="291"/>
      <c r="L1392" s="286"/>
      <c r="M1392" s="350" t="s">
        <v>2416</v>
      </c>
    </row>
    <row r="1393" spans="1:13" ht="38.25">
      <c r="A1393" s="284">
        <v>899</v>
      </c>
      <c r="B1393" s="165" t="s">
        <v>4948</v>
      </c>
      <c r="C1393" s="259" t="s">
        <v>2650</v>
      </c>
      <c r="D1393" s="259"/>
      <c r="E1393" s="341"/>
      <c r="F1393" s="341"/>
      <c r="G1393" s="341"/>
      <c r="H1393" s="439"/>
      <c r="I1393" s="259" t="s">
        <v>4961</v>
      </c>
      <c r="J1393" s="465">
        <v>0</v>
      </c>
      <c r="K1393" s="291"/>
      <c r="L1393" s="286"/>
      <c r="M1393" s="350" t="s">
        <v>2416</v>
      </c>
    </row>
    <row r="1394" spans="1:13" ht="38.25">
      <c r="A1394" s="284">
        <v>900</v>
      </c>
      <c r="B1394" s="165" t="s">
        <v>4948</v>
      </c>
      <c r="C1394" s="259" t="s">
        <v>4836</v>
      </c>
      <c r="D1394" s="259"/>
      <c r="E1394" s="341"/>
      <c r="F1394" s="341"/>
      <c r="G1394" s="341"/>
      <c r="H1394" s="439"/>
      <c r="I1394" s="259" t="s">
        <v>4962</v>
      </c>
      <c r="J1394" s="465">
        <v>0</v>
      </c>
      <c r="K1394" s="291"/>
      <c r="L1394" s="286"/>
      <c r="M1394" s="350" t="s">
        <v>2416</v>
      </c>
    </row>
    <row r="1395" spans="1:13" ht="38.25">
      <c r="A1395" s="284">
        <v>901</v>
      </c>
      <c r="B1395" s="165" t="s">
        <v>4948</v>
      </c>
      <c r="C1395" s="259"/>
      <c r="D1395" s="259"/>
      <c r="E1395" s="341"/>
      <c r="F1395" s="341"/>
      <c r="G1395" s="341"/>
      <c r="H1395" s="439"/>
      <c r="I1395" s="259" t="s">
        <v>4963</v>
      </c>
      <c r="J1395" s="259"/>
      <c r="K1395" s="291"/>
      <c r="L1395" s="286"/>
      <c r="M1395" s="350"/>
    </row>
    <row r="1396" spans="1:13" ht="38.25">
      <c r="A1396" s="284">
        <v>902</v>
      </c>
      <c r="B1396" s="165" t="s">
        <v>4948</v>
      </c>
      <c r="C1396" s="259" t="s">
        <v>4964</v>
      </c>
      <c r="D1396" s="259"/>
      <c r="E1396" s="341"/>
      <c r="F1396" s="341"/>
      <c r="G1396" s="341"/>
      <c r="H1396" s="439"/>
      <c r="I1396" s="259"/>
      <c r="J1396" s="259"/>
      <c r="K1396" s="291"/>
      <c r="L1396" s="286"/>
      <c r="M1396" s="350"/>
    </row>
    <row r="1397" spans="1:13" ht="38.25">
      <c r="A1397" s="284">
        <v>903</v>
      </c>
      <c r="B1397" s="165" t="s">
        <v>4948</v>
      </c>
      <c r="C1397" s="259" t="s">
        <v>4965</v>
      </c>
      <c r="D1397" s="259"/>
      <c r="E1397" s="341"/>
      <c r="F1397" s="341"/>
      <c r="G1397" s="341"/>
      <c r="H1397" s="439"/>
      <c r="I1397" s="259"/>
      <c r="J1397" s="259"/>
      <c r="K1397" s="291"/>
      <c r="L1397" s="286"/>
      <c r="M1397" s="350"/>
    </row>
    <row r="1398" spans="1:13" ht="51">
      <c r="A1398" s="284">
        <v>904</v>
      </c>
      <c r="B1398" s="165" t="s">
        <v>4948</v>
      </c>
      <c r="C1398" s="259" t="s">
        <v>4966</v>
      </c>
      <c r="D1398" s="259"/>
      <c r="E1398" s="341"/>
      <c r="F1398" s="341"/>
      <c r="G1398" s="341"/>
      <c r="H1398" s="439"/>
      <c r="I1398" s="259"/>
      <c r="J1398" s="259"/>
      <c r="K1398" s="291"/>
      <c r="L1398" s="286"/>
      <c r="M1398" s="350"/>
    </row>
    <row r="1399" spans="1:13" ht="38.25">
      <c r="A1399" s="284">
        <v>905</v>
      </c>
      <c r="B1399" s="165" t="s">
        <v>4948</v>
      </c>
      <c r="C1399" s="259" t="s">
        <v>4967</v>
      </c>
      <c r="D1399" s="259"/>
      <c r="E1399" s="341"/>
      <c r="F1399" s="341"/>
      <c r="G1399" s="341"/>
      <c r="H1399" s="439"/>
      <c r="I1399" s="286" t="s">
        <v>4968</v>
      </c>
      <c r="J1399" s="259"/>
      <c r="K1399" s="291"/>
      <c r="L1399" s="286"/>
      <c r="M1399" s="350"/>
    </row>
    <row r="1400" spans="1:13" ht="38.25">
      <c r="A1400" s="284">
        <v>906</v>
      </c>
      <c r="B1400" s="165" t="s">
        <v>4948</v>
      </c>
      <c r="C1400" s="259" t="s">
        <v>4969</v>
      </c>
      <c r="D1400" s="259"/>
      <c r="E1400" s="341"/>
      <c r="F1400" s="341"/>
      <c r="G1400" s="341"/>
      <c r="H1400" s="439"/>
      <c r="I1400" s="259"/>
      <c r="J1400" s="259"/>
      <c r="K1400" s="291"/>
      <c r="L1400" s="286"/>
      <c r="M1400" s="350"/>
    </row>
    <row r="1401" spans="1:13" ht="38.25">
      <c r="A1401" s="284">
        <v>907</v>
      </c>
      <c r="B1401" s="165" t="s">
        <v>4948</v>
      </c>
      <c r="C1401" s="259" t="s">
        <v>4970</v>
      </c>
      <c r="D1401" s="259"/>
      <c r="E1401" s="341"/>
      <c r="F1401" s="341"/>
      <c r="G1401" s="341"/>
      <c r="H1401" s="439"/>
      <c r="I1401" s="259"/>
      <c r="J1401" s="259"/>
      <c r="K1401" s="291"/>
      <c r="L1401" s="286"/>
      <c r="M1401" s="350"/>
    </row>
    <row r="1402" spans="1:13" ht="38.25">
      <c r="A1402" s="284">
        <v>908</v>
      </c>
      <c r="B1402" s="165" t="s">
        <v>4948</v>
      </c>
      <c r="C1402" s="259" t="s">
        <v>4971</v>
      </c>
      <c r="D1402" s="259"/>
      <c r="E1402" s="341"/>
      <c r="F1402" s="341"/>
      <c r="G1402" s="341"/>
      <c r="H1402" s="439"/>
      <c r="I1402" s="259"/>
      <c r="J1402" s="259"/>
      <c r="K1402" s="291"/>
      <c r="L1402" s="286"/>
      <c r="M1402" s="350"/>
    </row>
    <row r="1403" spans="1:13" ht="38.25">
      <c r="A1403" s="284">
        <v>909</v>
      </c>
      <c r="B1403" s="165" t="s">
        <v>4948</v>
      </c>
      <c r="C1403" s="259" t="s">
        <v>4972</v>
      </c>
      <c r="D1403" s="259"/>
      <c r="E1403" s="341"/>
      <c r="F1403" s="341"/>
      <c r="G1403" s="341"/>
      <c r="H1403" s="439"/>
      <c r="I1403" s="259"/>
      <c r="J1403" s="259"/>
      <c r="K1403" s="291"/>
      <c r="L1403" s="286"/>
      <c r="M1403" s="350"/>
    </row>
    <row r="1404" spans="1:13" ht="38.25">
      <c r="A1404" s="284">
        <v>910</v>
      </c>
      <c r="B1404" s="309" t="s">
        <v>4948</v>
      </c>
      <c r="C1404" s="292" t="s">
        <v>4973</v>
      </c>
      <c r="D1404" s="292"/>
      <c r="E1404" s="341"/>
      <c r="F1404" s="341"/>
      <c r="G1404" s="341"/>
      <c r="H1404" s="439"/>
      <c r="I1404" s="259"/>
      <c r="J1404" s="259"/>
      <c r="K1404" s="291"/>
      <c r="L1404" s="286"/>
      <c r="M1404" s="350"/>
    </row>
    <row r="1405" spans="1:13" ht="38.25">
      <c r="A1405" s="284">
        <v>911</v>
      </c>
      <c r="B1405" s="286" t="s">
        <v>4974</v>
      </c>
      <c r="C1405" s="286" t="s">
        <v>4975</v>
      </c>
      <c r="D1405" s="259"/>
      <c r="E1405" s="341"/>
      <c r="F1405" s="341"/>
      <c r="G1405" s="341"/>
      <c r="H1405" s="341">
        <v>20.6</v>
      </c>
      <c r="I1405" s="286" t="s">
        <v>2415</v>
      </c>
      <c r="J1405" s="286">
        <v>34988.6</v>
      </c>
      <c r="K1405" s="304">
        <v>0</v>
      </c>
      <c r="L1405" s="286" t="s">
        <v>4976</v>
      </c>
      <c r="M1405" s="350" t="s">
        <v>4977</v>
      </c>
    </row>
    <row r="1406" spans="1:13" ht="38.25">
      <c r="A1406" s="284">
        <v>912</v>
      </c>
      <c r="B1406" s="286" t="s">
        <v>4974</v>
      </c>
      <c r="C1406" s="286" t="s">
        <v>2434</v>
      </c>
      <c r="D1406" s="259"/>
      <c r="E1406" s="341"/>
      <c r="F1406" s="341"/>
      <c r="G1406" s="341"/>
      <c r="H1406" s="439"/>
      <c r="I1406" s="286" t="s">
        <v>3349</v>
      </c>
      <c r="J1406" s="286">
        <v>19542.3</v>
      </c>
      <c r="K1406" s="288">
        <v>11725.38</v>
      </c>
      <c r="L1406" s="286"/>
      <c r="M1406" s="350" t="s">
        <v>2416</v>
      </c>
    </row>
    <row r="1407" spans="1:13" ht="38.25">
      <c r="A1407" s="284">
        <v>913</v>
      </c>
      <c r="B1407" s="286" t="s">
        <v>4974</v>
      </c>
      <c r="C1407" s="286" t="s">
        <v>3028</v>
      </c>
      <c r="D1407" s="259"/>
      <c r="E1407" s="341"/>
      <c r="F1407" s="341"/>
      <c r="G1407" s="341"/>
      <c r="H1407" s="341">
        <v>14.4</v>
      </c>
      <c r="I1407" s="286" t="s">
        <v>4978</v>
      </c>
      <c r="J1407" s="286">
        <v>41223</v>
      </c>
      <c r="K1407" s="288">
        <v>24733.8</v>
      </c>
      <c r="L1407" s="286"/>
      <c r="M1407" s="350" t="s">
        <v>2416</v>
      </c>
    </row>
    <row r="1408" spans="1:13" ht="51">
      <c r="A1408" s="284">
        <v>914</v>
      </c>
      <c r="B1408" s="165" t="s">
        <v>4974</v>
      </c>
      <c r="C1408" s="259" t="s">
        <v>4979</v>
      </c>
      <c r="D1408" s="259"/>
      <c r="E1408" s="341"/>
      <c r="F1408" s="341"/>
      <c r="G1408" s="341"/>
      <c r="H1408" s="341"/>
      <c r="I1408" s="259"/>
      <c r="J1408" s="287">
        <v>0</v>
      </c>
      <c r="K1408" s="304">
        <v>0</v>
      </c>
      <c r="L1408" s="286"/>
      <c r="M1408" s="350"/>
    </row>
    <row r="1409" spans="1:13" ht="25.5">
      <c r="A1409" s="284">
        <v>915</v>
      </c>
      <c r="B1409" s="286" t="s">
        <v>4980</v>
      </c>
      <c r="C1409" s="286" t="s">
        <v>670</v>
      </c>
      <c r="D1409" s="142"/>
      <c r="E1409" s="341"/>
      <c r="F1409" s="341"/>
      <c r="G1409" s="341"/>
      <c r="H1409" s="341">
        <v>105.7</v>
      </c>
      <c r="I1409" s="286" t="s">
        <v>4981</v>
      </c>
      <c r="J1409" s="287">
        <v>81439</v>
      </c>
      <c r="K1409" s="304">
        <v>0</v>
      </c>
      <c r="L1409" s="286" t="s">
        <v>4982</v>
      </c>
      <c r="M1409" s="350" t="s">
        <v>4983</v>
      </c>
    </row>
    <row r="1410" spans="1:13" ht="25.5">
      <c r="A1410" s="284">
        <v>916</v>
      </c>
      <c r="B1410" s="286" t="s">
        <v>4980</v>
      </c>
      <c r="C1410" s="286" t="s">
        <v>670</v>
      </c>
      <c r="D1410" s="142"/>
      <c r="E1410" s="341"/>
      <c r="F1410" s="341"/>
      <c r="G1410" s="341"/>
      <c r="H1410" s="341">
        <v>51.4</v>
      </c>
      <c r="I1410" s="286" t="s">
        <v>3341</v>
      </c>
      <c r="J1410" s="259"/>
      <c r="K1410" s="288"/>
      <c r="L1410" s="286"/>
      <c r="M1410" s="350" t="s">
        <v>2416</v>
      </c>
    </row>
    <row r="1411" spans="1:13" ht="25.5">
      <c r="A1411" s="284">
        <v>917</v>
      </c>
      <c r="B1411" s="286" t="s">
        <v>4980</v>
      </c>
      <c r="C1411" s="286" t="s">
        <v>4984</v>
      </c>
      <c r="D1411" s="142"/>
      <c r="E1411" s="341"/>
      <c r="F1411" s="341"/>
      <c r="G1411" s="341"/>
      <c r="H1411" s="341">
        <v>121.1</v>
      </c>
      <c r="I1411" s="286" t="s">
        <v>4985</v>
      </c>
      <c r="J1411" s="287">
        <v>89658.4</v>
      </c>
      <c r="K1411" s="304">
        <v>0</v>
      </c>
      <c r="L1411" s="286" t="s">
        <v>4986</v>
      </c>
      <c r="M1411" s="350"/>
    </row>
    <row r="1412" spans="1:13" ht="25.5">
      <c r="A1412" s="284">
        <v>918</v>
      </c>
      <c r="B1412" s="286" t="s">
        <v>4980</v>
      </c>
      <c r="C1412" s="286" t="s">
        <v>4987</v>
      </c>
      <c r="D1412" s="142"/>
      <c r="E1412" s="341"/>
      <c r="F1412" s="341"/>
      <c r="G1412" s="341"/>
      <c r="H1412" s="341">
        <v>168.2</v>
      </c>
      <c r="I1412" s="286" t="s">
        <v>4988</v>
      </c>
      <c r="J1412" s="287">
        <v>70690</v>
      </c>
      <c r="K1412" s="288">
        <v>57205.72</v>
      </c>
      <c r="L1412" s="286" t="s">
        <v>4989</v>
      </c>
      <c r="M1412" s="350" t="s">
        <v>4990</v>
      </c>
    </row>
    <row r="1413" spans="1:13" ht="25.5">
      <c r="A1413" s="284">
        <v>919</v>
      </c>
      <c r="B1413" s="286" t="s">
        <v>4980</v>
      </c>
      <c r="C1413" s="286" t="s">
        <v>3279</v>
      </c>
      <c r="D1413" s="142"/>
      <c r="E1413" s="341"/>
      <c r="F1413" s="341"/>
      <c r="G1413" s="341"/>
      <c r="H1413" s="341">
        <v>61.6</v>
      </c>
      <c r="I1413" s="286" t="s">
        <v>4991</v>
      </c>
      <c r="J1413" s="287">
        <v>49440</v>
      </c>
      <c r="K1413" s="288">
        <v>40011.26</v>
      </c>
      <c r="L1413" s="286" t="s">
        <v>4992</v>
      </c>
      <c r="M1413" s="350" t="s">
        <v>4993</v>
      </c>
    </row>
    <row r="1414" spans="1:13" ht="25.5">
      <c r="A1414" s="284">
        <v>920</v>
      </c>
      <c r="B1414" s="286" t="s">
        <v>4980</v>
      </c>
      <c r="C1414" s="259" t="s">
        <v>4994</v>
      </c>
      <c r="D1414" s="142"/>
      <c r="E1414" s="341"/>
      <c r="F1414" s="341"/>
      <c r="G1414" s="341"/>
      <c r="H1414" s="439"/>
      <c r="I1414" s="286" t="s">
        <v>4995</v>
      </c>
      <c r="J1414" s="259"/>
      <c r="K1414" s="291"/>
      <c r="L1414" s="286"/>
      <c r="M1414" s="350" t="s">
        <v>2416</v>
      </c>
    </row>
    <row r="1415" spans="1:13" ht="38.25">
      <c r="A1415" s="284">
        <v>921</v>
      </c>
      <c r="B1415" s="165" t="s">
        <v>4980</v>
      </c>
      <c r="C1415" s="259" t="s">
        <v>2419</v>
      </c>
      <c r="D1415" s="259"/>
      <c r="E1415" s="341"/>
      <c r="F1415" s="341"/>
      <c r="G1415" s="341"/>
      <c r="H1415" s="439"/>
      <c r="I1415" s="259" t="s">
        <v>4996</v>
      </c>
      <c r="J1415" s="259"/>
      <c r="K1415" s="291"/>
      <c r="L1415" s="286"/>
      <c r="M1415" s="350" t="s">
        <v>2416</v>
      </c>
    </row>
    <row r="1416" spans="1:13" ht="25.5">
      <c r="A1416" s="284">
        <v>922</v>
      </c>
      <c r="B1416" s="165" t="s">
        <v>4980</v>
      </c>
      <c r="C1416" s="259" t="s">
        <v>2461</v>
      </c>
      <c r="D1416" s="259"/>
      <c r="E1416" s="341"/>
      <c r="F1416" s="341"/>
      <c r="G1416" s="341"/>
      <c r="H1416" s="439"/>
      <c r="I1416" s="259" t="s">
        <v>4997</v>
      </c>
      <c r="J1416" s="259"/>
      <c r="K1416" s="291"/>
      <c r="L1416" s="286"/>
      <c r="M1416" s="350" t="s">
        <v>2416</v>
      </c>
    </row>
    <row r="1417" spans="1:13" ht="25.5">
      <c r="A1417" s="284">
        <v>923</v>
      </c>
      <c r="B1417" s="165" t="s">
        <v>4980</v>
      </c>
      <c r="C1417" s="259" t="s">
        <v>2421</v>
      </c>
      <c r="D1417" s="259"/>
      <c r="E1417" s="341"/>
      <c r="F1417" s="341"/>
      <c r="G1417" s="341"/>
      <c r="H1417" s="439"/>
      <c r="I1417" s="259" t="s">
        <v>4998</v>
      </c>
      <c r="J1417" s="259"/>
      <c r="K1417" s="291"/>
      <c r="L1417" s="286"/>
      <c r="M1417" s="350" t="s">
        <v>2416</v>
      </c>
    </row>
    <row r="1418" spans="1:13" ht="25.5">
      <c r="A1418" s="284">
        <v>924</v>
      </c>
      <c r="B1418" s="165" t="s">
        <v>4980</v>
      </c>
      <c r="C1418" s="259" t="s">
        <v>2425</v>
      </c>
      <c r="D1418" s="259"/>
      <c r="E1418" s="341"/>
      <c r="F1418" s="341"/>
      <c r="G1418" s="341"/>
      <c r="H1418" s="439"/>
      <c r="I1418" s="259" t="s">
        <v>4999</v>
      </c>
      <c r="J1418" s="259"/>
      <c r="K1418" s="291"/>
      <c r="L1418" s="286"/>
      <c r="M1418" s="350" t="s">
        <v>2416</v>
      </c>
    </row>
    <row r="1419" spans="1:13" ht="25.5">
      <c r="A1419" s="284">
        <v>925</v>
      </c>
      <c r="B1419" s="165" t="s">
        <v>4980</v>
      </c>
      <c r="C1419" s="259" t="s">
        <v>2940</v>
      </c>
      <c r="D1419" s="259"/>
      <c r="E1419" s="341"/>
      <c r="F1419" s="341"/>
      <c r="G1419" s="341"/>
      <c r="H1419" s="439"/>
      <c r="I1419" s="259" t="s">
        <v>5000</v>
      </c>
      <c r="J1419" s="259"/>
      <c r="K1419" s="291"/>
      <c r="L1419" s="286"/>
      <c r="M1419" s="350" t="s">
        <v>2416</v>
      </c>
    </row>
    <row r="1420" spans="1:13" ht="25.5">
      <c r="A1420" s="284">
        <v>926</v>
      </c>
      <c r="B1420" s="165" t="s">
        <v>4980</v>
      </c>
      <c r="C1420" s="259" t="s">
        <v>2461</v>
      </c>
      <c r="D1420" s="259"/>
      <c r="E1420" s="341"/>
      <c r="F1420" s="341"/>
      <c r="G1420" s="341"/>
      <c r="H1420" s="439"/>
      <c r="I1420" s="259" t="s">
        <v>5001</v>
      </c>
      <c r="J1420" s="259"/>
      <c r="K1420" s="291"/>
      <c r="L1420" s="286"/>
      <c r="M1420" s="350" t="s">
        <v>2416</v>
      </c>
    </row>
    <row r="1421" spans="1:13" ht="38.25">
      <c r="A1421" s="284">
        <v>927</v>
      </c>
      <c r="B1421" s="165" t="s">
        <v>4980</v>
      </c>
      <c r="C1421" s="259" t="s">
        <v>5002</v>
      </c>
      <c r="D1421" s="259"/>
      <c r="E1421" s="341"/>
      <c r="F1421" s="341"/>
      <c r="G1421" s="341"/>
      <c r="H1421" s="439"/>
      <c r="I1421" s="259"/>
      <c r="J1421" s="287">
        <v>1466</v>
      </c>
      <c r="K1421" s="288">
        <v>136.08000000000001</v>
      </c>
      <c r="L1421" s="286"/>
      <c r="M1421" s="350"/>
    </row>
    <row r="1422" spans="1:13" ht="51">
      <c r="A1422" s="284">
        <v>928</v>
      </c>
      <c r="B1422" s="165" t="s">
        <v>4980</v>
      </c>
      <c r="C1422" s="259" t="s">
        <v>5003</v>
      </c>
      <c r="D1422" s="259"/>
      <c r="E1422" s="341"/>
      <c r="F1422" s="341"/>
      <c r="G1422" s="341"/>
      <c r="H1422" s="439"/>
      <c r="I1422" s="259"/>
      <c r="J1422" s="287">
        <v>949</v>
      </c>
      <c r="K1422" s="304">
        <v>0</v>
      </c>
      <c r="L1422" s="286"/>
      <c r="M1422" s="350"/>
    </row>
    <row r="1423" spans="1:13" ht="63.75">
      <c r="A1423" s="284">
        <v>929</v>
      </c>
      <c r="B1423" s="165" t="s">
        <v>4980</v>
      </c>
      <c r="C1423" s="259" t="s">
        <v>5004</v>
      </c>
      <c r="D1423" s="259"/>
      <c r="E1423" s="341"/>
      <c r="F1423" s="341"/>
      <c r="G1423" s="341"/>
      <c r="H1423" s="439"/>
      <c r="I1423" s="259"/>
      <c r="J1423" s="259"/>
      <c r="K1423" s="291"/>
      <c r="L1423" s="286"/>
      <c r="M1423" s="350" t="s">
        <v>5005</v>
      </c>
    </row>
    <row r="1424" spans="1:13" ht="63.75">
      <c r="A1424" s="284">
        <v>930</v>
      </c>
      <c r="B1424" s="165" t="s">
        <v>4980</v>
      </c>
      <c r="C1424" s="259" t="s">
        <v>5004</v>
      </c>
      <c r="D1424" s="259"/>
      <c r="E1424" s="341"/>
      <c r="F1424" s="341"/>
      <c r="G1424" s="341"/>
      <c r="H1424" s="439"/>
      <c r="I1424" s="259"/>
      <c r="J1424" s="259"/>
      <c r="K1424" s="291"/>
      <c r="L1424" s="286"/>
      <c r="M1424" s="350" t="s">
        <v>5005</v>
      </c>
    </row>
    <row r="1425" spans="1:13" ht="38.25">
      <c r="A1425" s="284">
        <v>931</v>
      </c>
      <c r="B1425" s="165" t="s">
        <v>4980</v>
      </c>
      <c r="C1425" s="259" t="s">
        <v>5006</v>
      </c>
      <c r="D1425" s="259"/>
      <c r="E1425" s="341"/>
      <c r="F1425" s="341"/>
      <c r="G1425" s="341"/>
      <c r="H1425" s="439"/>
      <c r="I1425" s="259"/>
      <c r="J1425" s="259"/>
      <c r="K1425" s="291"/>
      <c r="L1425" s="286"/>
      <c r="M1425" s="350" t="s">
        <v>5005</v>
      </c>
    </row>
    <row r="1426" spans="1:13" ht="38.25">
      <c r="A1426" s="284">
        <v>932</v>
      </c>
      <c r="B1426" s="165" t="s">
        <v>4980</v>
      </c>
      <c r="C1426" s="259" t="s">
        <v>5006</v>
      </c>
      <c r="D1426" s="259"/>
      <c r="E1426" s="341"/>
      <c r="F1426" s="341"/>
      <c r="G1426" s="341"/>
      <c r="H1426" s="439"/>
      <c r="I1426" s="259"/>
      <c r="J1426" s="259"/>
      <c r="K1426" s="291"/>
      <c r="L1426" s="286"/>
      <c r="M1426" s="350" t="s">
        <v>5005</v>
      </c>
    </row>
    <row r="1427" spans="1:13" ht="25.5">
      <c r="A1427" s="284">
        <v>933</v>
      </c>
      <c r="B1427" s="165" t="s">
        <v>4980</v>
      </c>
      <c r="C1427" s="259" t="s">
        <v>5007</v>
      </c>
      <c r="D1427" s="259"/>
      <c r="E1427" s="341"/>
      <c r="F1427" s="341"/>
      <c r="G1427" s="341"/>
      <c r="H1427" s="439"/>
      <c r="I1427" s="259"/>
      <c r="J1427" s="259"/>
      <c r="K1427" s="291"/>
      <c r="L1427" s="286"/>
      <c r="M1427" s="350" t="s">
        <v>5005</v>
      </c>
    </row>
    <row r="1428" spans="1:13" ht="63.75">
      <c r="A1428" s="284">
        <v>934</v>
      </c>
      <c r="B1428" s="165" t="s">
        <v>4980</v>
      </c>
      <c r="C1428" s="259" t="s">
        <v>5008</v>
      </c>
      <c r="D1428" s="259"/>
      <c r="E1428" s="341"/>
      <c r="F1428" s="341"/>
      <c r="G1428" s="341"/>
      <c r="H1428" s="439"/>
      <c r="I1428" s="259"/>
      <c r="J1428" s="259"/>
      <c r="K1428" s="291"/>
      <c r="L1428" s="286"/>
      <c r="M1428" s="350" t="s">
        <v>5005</v>
      </c>
    </row>
    <row r="1429" spans="1:13" ht="63.75">
      <c r="A1429" s="284">
        <v>935</v>
      </c>
      <c r="B1429" s="165" t="s">
        <v>4980</v>
      </c>
      <c r="C1429" s="259" t="s">
        <v>5008</v>
      </c>
      <c r="D1429" s="259"/>
      <c r="E1429" s="341"/>
      <c r="F1429" s="341"/>
      <c r="G1429" s="341"/>
      <c r="H1429" s="439"/>
      <c r="I1429" s="259"/>
      <c r="J1429" s="259"/>
      <c r="K1429" s="291"/>
      <c r="L1429" s="286"/>
      <c r="M1429" s="350" t="s">
        <v>5005</v>
      </c>
    </row>
    <row r="1430" spans="1:13" ht="38.25">
      <c r="A1430" s="284">
        <v>936</v>
      </c>
      <c r="B1430" s="488" t="s">
        <v>5009</v>
      </c>
      <c r="C1430" s="331" t="s">
        <v>4682</v>
      </c>
      <c r="D1430" s="197"/>
      <c r="E1430" s="341"/>
      <c r="F1430" s="341"/>
      <c r="G1430" s="341"/>
      <c r="H1430" s="341">
        <v>168.1</v>
      </c>
      <c r="I1430" s="331" t="s">
        <v>5010</v>
      </c>
      <c r="J1430" s="368">
        <v>363000</v>
      </c>
      <c r="K1430" s="288">
        <v>88000</v>
      </c>
      <c r="L1430" s="331" t="s">
        <v>5011</v>
      </c>
      <c r="M1430" s="386" t="s">
        <v>5012</v>
      </c>
    </row>
    <row r="1431" spans="1:13" ht="38.25">
      <c r="A1431" s="284">
        <v>937</v>
      </c>
      <c r="B1431" s="488" t="s">
        <v>5009</v>
      </c>
      <c r="C1431" s="331" t="s">
        <v>2434</v>
      </c>
      <c r="D1431" s="197"/>
      <c r="E1431" s="341"/>
      <c r="F1431" s="341"/>
      <c r="G1431" s="341"/>
      <c r="H1431" s="439"/>
      <c r="I1431" s="197" t="s">
        <v>5013</v>
      </c>
      <c r="J1431" s="368">
        <v>89796.56</v>
      </c>
      <c r="K1431" s="288">
        <v>53877.94</v>
      </c>
      <c r="L1431" s="331" t="s">
        <v>5014</v>
      </c>
      <c r="M1431" s="386" t="s">
        <v>5015</v>
      </c>
    </row>
    <row r="1432" spans="1:13" ht="38.25">
      <c r="A1432" s="284">
        <v>938</v>
      </c>
      <c r="B1432" s="488" t="s">
        <v>5009</v>
      </c>
      <c r="C1432" s="331" t="s">
        <v>2434</v>
      </c>
      <c r="D1432" s="197"/>
      <c r="E1432" s="341"/>
      <c r="F1432" s="341"/>
      <c r="G1432" s="341"/>
      <c r="H1432" s="439"/>
      <c r="I1432" s="197" t="s">
        <v>5016</v>
      </c>
      <c r="J1432" s="368" t="s">
        <v>5017</v>
      </c>
      <c r="K1432" s="288">
        <v>53877.94</v>
      </c>
      <c r="L1432" s="331" t="s">
        <v>5018</v>
      </c>
      <c r="M1432" s="386" t="s">
        <v>5019</v>
      </c>
    </row>
    <row r="1433" spans="1:13" ht="38.25">
      <c r="A1433" s="284">
        <v>939</v>
      </c>
      <c r="B1433" s="488" t="s">
        <v>5009</v>
      </c>
      <c r="C1433" s="331" t="s">
        <v>4949</v>
      </c>
      <c r="D1433" s="197"/>
      <c r="E1433" s="341"/>
      <c r="F1433" s="341"/>
      <c r="G1433" s="341"/>
      <c r="H1433" s="341">
        <v>13.91</v>
      </c>
      <c r="I1433" s="331" t="s">
        <v>3341</v>
      </c>
      <c r="J1433" s="287">
        <v>0</v>
      </c>
      <c r="K1433" s="287">
        <v>0</v>
      </c>
      <c r="L1433" s="331"/>
      <c r="M1433" s="386" t="s">
        <v>2416</v>
      </c>
    </row>
    <row r="1434" spans="1:13" ht="38.25">
      <c r="A1434" s="284">
        <v>940</v>
      </c>
      <c r="B1434" s="488" t="s">
        <v>5009</v>
      </c>
      <c r="C1434" s="331" t="s">
        <v>4682</v>
      </c>
      <c r="D1434" s="197"/>
      <c r="E1434" s="341"/>
      <c r="F1434" s="341"/>
      <c r="G1434" s="341"/>
      <c r="H1434" s="341">
        <v>8.5</v>
      </c>
      <c r="I1434" s="331" t="s">
        <v>3342</v>
      </c>
      <c r="J1434" s="286">
        <v>31562.3</v>
      </c>
      <c r="K1434" s="288">
        <v>18937.400000000001</v>
      </c>
      <c r="L1434" s="331"/>
      <c r="M1434" s="386" t="s">
        <v>2416</v>
      </c>
    </row>
    <row r="1435" spans="1:13" ht="38.25">
      <c r="A1435" s="284">
        <v>941</v>
      </c>
      <c r="B1435" s="187" t="s">
        <v>5009</v>
      </c>
      <c r="C1435" s="326" t="s">
        <v>2650</v>
      </c>
      <c r="D1435" s="326"/>
      <c r="E1435" s="341"/>
      <c r="F1435" s="341"/>
      <c r="G1435" s="341"/>
      <c r="H1435" s="439"/>
      <c r="I1435" s="197" t="s">
        <v>5020</v>
      </c>
      <c r="J1435" s="287">
        <v>0</v>
      </c>
      <c r="K1435" s="291"/>
      <c r="L1435" s="331"/>
      <c r="M1435" s="386" t="s">
        <v>2416</v>
      </c>
    </row>
    <row r="1436" spans="1:13" ht="38.25">
      <c r="A1436" s="284">
        <v>942</v>
      </c>
      <c r="B1436" s="187" t="s">
        <v>5009</v>
      </c>
      <c r="C1436" s="331" t="s">
        <v>3028</v>
      </c>
      <c r="D1436" s="197"/>
      <c r="E1436" s="341"/>
      <c r="F1436" s="341"/>
      <c r="G1436" s="341"/>
      <c r="H1436" s="439"/>
      <c r="I1436" s="197" t="s">
        <v>5021</v>
      </c>
      <c r="J1436" s="287">
        <v>0</v>
      </c>
      <c r="K1436" s="287">
        <v>0</v>
      </c>
      <c r="L1436" s="331"/>
      <c r="M1436" s="386" t="s">
        <v>2416</v>
      </c>
    </row>
    <row r="1437" spans="1:13" ht="38.25">
      <c r="A1437" s="284">
        <v>943</v>
      </c>
      <c r="B1437" s="187" t="s">
        <v>5009</v>
      </c>
      <c r="C1437" s="197" t="s">
        <v>2419</v>
      </c>
      <c r="D1437" s="197"/>
      <c r="E1437" s="341"/>
      <c r="F1437" s="341"/>
      <c r="G1437" s="341"/>
      <c r="H1437" s="439"/>
      <c r="I1437" s="197" t="s">
        <v>5022</v>
      </c>
      <c r="J1437" s="287">
        <v>0</v>
      </c>
      <c r="K1437" s="287">
        <v>0</v>
      </c>
      <c r="L1437" s="331"/>
      <c r="M1437" s="386" t="s">
        <v>2416</v>
      </c>
    </row>
    <row r="1438" spans="1:13" ht="51">
      <c r="A1438" s="284">
        <v>944</v>
      </c>
      <c r="B1438" s="187" t="s">
        <v>5009</v>
      </c>
      <c r="C1438" s="197" t="s">
        <v>4688</v>
      </c>
      <c r="D1438" s="197"/>
      <c r="E1438" s="341"/>
      <c r="F1438" s="341"/>
      <c r="G1438" s="341"/>
      <c r="H1438" s="439"/>
      <c r="I1438" s="197" t="s">
        <v>5023</v>
      </c>
      <c r="J1438" s="287">
        <v>0</v>
      </c>
      <c r="K1438" s="287">
        <v>0</v>
      </c>
      <c r="L1438" s="331"/>
      <c r="M1438" s="386" t="s">
        <v>2416</v>
      </c>
    </row>
    <row r="1439" spans="1:13" ht="25.5">
      <c r="A1439" s="284">
        <v>945</v>
      </c>
      <c r="B1439" s="187" t="s">
        <v>5024</v>
      </c>
      <c r="C1439" s="259" t="s">
        <v>5025</v>
      </c>
      <c r="D1439" s="259"/>
      <c r="E1439" s="341"/>
      <c r="F1439" s="341"/>
      <c r="G1439" s="341"/>
      <c r="H1439" s="439"/>
      <c r="I1439" s="259" t="s">
        <v>5026</v>
      </c>
      <c r="J1439" s="287">
        <v>45692</v>
      </c>
      <c r="K1439" s="289">
        <v>0</v>
      </c>
      <c r="L1439" s="331"/>
      <c r="M1439" s="386" t="s">
        <v>2416</v>
      </c>
    </row>
    <row r="1440" spans="1:13">
      <c r="A1440" s="284"/>
      <c r="B1440" s="4103" t="s">
        <v>5027</v>
      </c>
      <c r="C1440" s="4104"/>
      <c r="D1440" s="286"/>
      <c r="E1440" s="341"/>
      <c r="F1440" s="341"/>
      <c r="G1440" s="341"/>
      <c r="H1440" s="342"/>
      <c r="I1440" s="259"/>
      <c r="J1440" s="259"/>
      <c r="K1440" s="259"/>
      <c r="L1440" s="286"/>
      <c r="M1440" s="259"/>
    </row>
    <row r="1441" spans="1:13" ht="28.5">
      <c r="A1441" s="284">
        <v>947</v>
      </c>
      <c r="B1441" s="286" t="s">
        <v>5028</v>
      </c>
      <c r="C1441" s="322" t="s">
        <v>5029</v>
      </c>
      <c r="D1441" s="286">
        <v>1993</v>
      </c>
      <c r="E1441" s="394">
        <v>7655</v>
      </c>
      <c r="F1441" s="341"/>
      <c r="G1441" s="341"/>
      <c r="H1441" s="342"/>
      <c r="I1441" s="286" t="s">
        <v>2404</v>
      </c>
      <c r="J1441" s="286"/>
      <c r="K1441" s="286"/>
      <c r="L1441" s="286" t="s">
        <v>5030</v>
      </c>
      <c r="M1441" s="259" t="s">
        <v>5031</v>
      </c>
    </row>
    <row r="1442" spans="1:13" ht="25.5">
      <c r="A1442" s="284"/>
      <c r="B1442" s="286" t="s">
        <v>5032</v>
      </c>
      <c r="C1442" s="286" t="s">
        <v>5033</v>
      </c>
      <c r="D1442" s="341">
        <v>1965</v>
      </c>
      <c r="E1442" s="261"/>
      <c r="F1442" s="286" t="s">
        <v>4747</v>
      </c>
      <c r="G1442" s="333">
        <v>1</v>
      </c>
      <c r="H1442" s="489">
        <v>350</v>
      </c>
      <c r="I1442" s="286" t="s">
        <v>4702</v>
      </c>
      <c r="J1442" s="286"/>
      <c r="K1442" s="286"/>
      <c r="L1442" s="286"/>
      <c r="M1442" s="259"/>
    </row>
    <row r="1443" spans="1:13" ht="25.5">
      <c r="A1443" s="284"/>
      <c r="B1443" s="165" t="s">
        <v>5034</v>
      </c>
      <c r="C1443" s="286" t="s">
        <v>5035</v>
      </c>
      <c r="D1443" s="286">
        <v>1965</v>
      </c>
      <c r="E1443" s="261"/>
      <c r="F1443" s="286" t="s">
        <v>4747</v>
      </c>
      <c r="G1443" s="341">
        <v>1</v>
      </c>
      <c r="H1443" s="394">
        <v>340</v>
      </c>
      <c r="I1443" s="286" t="s">
        <v>4702</v>
      </c>
      <c r="J1443" s="286"/>
      <c r="K1443" s="288"/>
      <c r="L1443" s="286"/>
      <c r="M1443" s="350"/>
    </row>
    <row r="1444" spans="1:13" ht="25.5">
      <c r="A1444" s="284"/>
      <c r="B1444" s="165" t="s">
        <v>5036</v>
      </c>
      <c r="C1444" s="286" t="s">
        <v>5037</v>
      </c>
      <c r="D1444" s="286">
        <v>1965</v>
      </c>
      <c r="E1444" s="261"/>
      <c r="F1444" s="286" t="s">
        <v>5038</v>
      </c>
      <c r="G1444" s="341"/>
      <c r="H1444" s="394">
        <v>210</v>
      </c>
      <c r="I1444" s="286" t="s">
        <v>4702</v>
      </c>
      <c r="J1444" s="286"/>
      <c r="K1444" s="288"/>
      <c r="L1444" s="286"/>
      <c r="M1444" s="350"/>
    </row>
    <row r="1445" spans="1:13" ht="25.5">
      <c r="A1445" s="284"/>
      <c r="B1445" s="165" t="s">
        <v>5039</v>
      </c>
      <c r="C1445" s="286" t="s">
        <v>5040</v>
      </c>
      <c r="D1445" s="286">
        <v>1965</v>
      </c>
      <c r="E1445" s="261"/>
      <c r="F1445" s="286" t="s">
        <v>5041</v>
      </c>
      <c r="G1445" s="341">
        <v>6</v>
      </c>
      <c r="H1445" s="394">
        <v>210</v>
      </c>
      <c r="I1445" s="286" t="s">
        <v>4702</v>
      </c>
      <c r="J1445" s="286"/>
      <c r="K1445" s="288"/>
      <c r="L1445" s="286"/>
      <c r="M1445" s="350"/>
    </row>
    <row r="1446" spans="1:13" ht="25.5">
      <c r="A1446" s="284"/>
      <c r="B1446" s="165" t="s">
        <v>5042</v>
      </c>
      <c r="C1446" s="286" t="s">
        <v>5043</v>
      </c>
      <c r="D1446" s="286">
        <v>1965</v>
      </c>
      <c r="E1446" s="261"/>
      <c r="F1446" s="286" t="s">
        <v>5044</v>
      </c>
      <c r="G1446" s="341"/>
      <c r="H1446" s="394">
        <v>400</v>
      </c>
      <c r="I1446" s="286" t="s">
        <v>4702</v>
      </c>
      <c r="J1446" s="286"/>
      <c r="K1446" s="288"/>
      <c r="L1446" s="286"/>
      <c r="M1446" s="350"/>
    </row>
    <row r="1447" spans="1:13" ht="25.5">
      <c r="A1447" s="3982"/>
      <c r="B1447" s="165" t="s">
        <v>5042</v>
      </c>
      <c r="C1447" s="3996" t="s">
        <v>5045</v>
      </c>
      <c r="D1447" s="3996">
        <v>1965</v>
      </c>
      <c r="E1447" s="261"/>
      <c r="F1447" s="3996" t="s">
        <v>5046</v>
      </c>
      <c r="G1447" s="4063"/>
      <c r="H1447" s="4095">
        <v>524.4</v>
      </c>
      <c r="I1447" s="3996" t="s">
        <v>4702</v>
      </c>
      <c r="J1447" s="3979"/>
      <c r="K1447" s="3979"/>
      <c r="L1447" s="3979"/>
      <c r="M1447" s="4099"/>
    </row>
    <row r="1448" spans="1:13">
      <c r="A1448" s="3984"/>
      <c r="B1448" s="165" t="s">
        <v>5047</v>
      </c>
      <c r="C1448" s="3998"/>
      <c r="D1448" s="3998"/>
      <c r="E1448" s="261"/>
      <c r="F1448" s="3998"/>
      <c r="G1448" s="4065"/>
      <c r="H1448" s="4096"/>
      <c r="I1448" s="3998"/>
      <c r="J1448" s="3981"/>
      <c r="K1448" s="3981"/>
      <c r="L1448" s="3981"/>
      <c r="M1448" s="4101"/>
    </row>
    <row r="1449" spans="1:13" ht="25.5">
      <c r="A1449" s="3982"/>
      <c r="B1449" s="3996" t="s">
        <v>5048</v>
      </c>
      <c r="C1449" s="286" t="s">
        <v>5049</v>
      </c>
      <c r="D1449" s="3996">
        <v>1965</v>
      </c>
      <c r="E1449" s="261"/>
      <c r="F1449" s="3996" t="s">
        <v>4747</v>
      </c>
      <c r="G1449" s="341">
        <v>1</v>
      </c>
      <c r="H1449" s="4097">
        <v>350</v>
      </c>
      <c r="I1449" s="3996" t="s">
        <v>4702</v>
      </c>
      <c r="J1449" s="286"/>
      <c r="K1449" s="288"/>
      <c r="L1449" s="286"/>
      <c r="M1449" s="350"/>
    </row>
    <row r="1450" spans="1:13" ht="25.5">
      <c r="A1450" s="3983"/>
      <c r="B1450" s="3997"/>
      <c r="C1450" s="286" t="s">
        <v>5050</v>
      </c>
      <c r="D1450" s="3997"/>
      <c r="E1450" s="261"/>
      <c r="F1450" s="3997"/>
      <c r="G1450" s="341">
        <v>1</v>
      </c>
      <c r="H1450" s="4102"/>
      <c r="I1450" s="3997"/>
      <c r="J1450" s="286"/>
      <c r="K1450" s="288"/>
      <c r="L1450" s="286"/>
      <c r="M1450" s="350"/>
    </row>
    <row r="1451" spans="1:13">
      <c r="A1451" s="3984"/>
      <c r="B1451" s="3998"/>
      <c r="C1451" s="286" t="s">
        <v>5051</v>
      </c>
      <c r="D1451" s="3998"/>
      <c r="E1451" s="261"/>
      <c r="F1451" s="3998"/>
      <c r="G1451" s="341">
        <v>1</v>
      </c>
      <c r="H1451" s="4098"/>
      <c r="I1451" s="3998"/>
      <c r="J1451" s="286"/>
      <c r="K1451" s="288"/>
      <c r="L1451" s="286"/>
      <c r="M1451" s="350"/>
    </row>
    <row r="1452" spans="1:13" ht="25.5">
      <c r="A1452" s="310"/>
      <c r="B1452" s="308" t="s">
        <v>5052</v>
      </c>
      <c r="C1452" s="286" t="s">
        <v>5053</v>
      </c>
      <c r="D1452" s="302"/>
      <c r="E1452" s="261"/>
      <c r="F1452" s="286" t="s">
        <v>5054</v>
      </c>
      <c r="G1452" s="341">
        <v>3</v>
      </c>
      <c r="H1452" s="452">
        <v>100</v>
      </c>
      <c r="I1452" s="302"/>
      <c r="J1452" s="286"/>
      <c r="K1452" s="288"/>
      <c r="L1452" s="286"/>
      <c r="M1452" s="350"/>
    </row>
    <row r="1453" spans="1:13" ht="25.5">
      <c r="A1453" s="310"/>
      <c r="B1453" s="308" t="s">
        <v>5052</v>
      </c>
      <c r="C1453" s="286" t="s">
        <v>5055</v>
      </c>
      <c r="D1453" s="302"/>
      <c r="E1453" s="261"/>
      <c r="F1453" s="302" t="s">
        <v>5056</v>
      </c>
      <c r="G1453" s="341">
        <v>2</v>
      </c>
      <c r="H1453" s="490">
        <v>300</v>
      </c>
      <c r="I1453" s="302"/>
      <c r="J1453" s="286"/>
      <c r="K1453" s="288"/>
      <c r="L1453" s="286"/>
      <c r="M1453" s="350"/>
    </row>
    <row r="1454" spans="1:13" ht="25.5">
      <c r="A1454" s="310"/>
      <c r="B1454" s="491" t="s">
        <v>5057</v>
      </c>
      <c r="C1454" s="286" t="s">
        <v>5058</v>
      </c>
      <c r="D1454" s="302">
        <v>1965</v>
      </c>
      <c r="E1454" s="261"/>
      <c r="F1454" s="302" t="s">
        <v>5059</v>
      </c>
      <c r="G1454" s="341">
        <v>3</v>
      </c>
      <c r="H1454" s="490">
        <v>120</v>
      </c>
      <c r="I1454" s="302"/>
      <c r="J1454" s="286"/>
      <c r="K1454" s="288"/>
      <c r="L1454" s="286"/>
      <c r="M1454" s="350"/>
    </row>
    <row r="1455" spans="1:13" ht="25.5">
      <c r="A1455" s="3982"/>
      <c r="B1455" s="3979" t="s">
        <v>5060</v>
      </c>
      <c r="C1455" s="286" t="s">
        <v>5061</v>
      </c>
      <c r="D1455" s="3996">
        <v>1965</v>
      </c>
      <c r="E1455" s="262"/>
      <c r="F1455" s="3996" t="s">
        <v>5062</v>
      </c>
      <c r="G1455" s="341">
        <v>4</v>
      </c>
      <c r="H1455" s="4097">
        <v>1800</v>
      </c>
      <c r="I1455" s="3996" t="s">
        <v>4702</v>
      </c>
      <c r="J1455" s="286"/>
      <c r="K1455" s="288"/>
      <c r="L1455" s="286"/>
      <c r="M1455" s="350"/>
    </row>
    <row r="1456" spans="1:13">
      <c r="A1456" s="3984"/>
      <c r="B1456" s="3981"/>
      <c r="C1456" s="286" t="s">
        <v>5063</v>
      </c>
      <c r="D1456" s="3998"/>
      <c r="E1456" s="261"/>
      <c r="F1456" s="3998"/>
      <c r="G1456" s="341">
        <v>1</v>
      </c>
      <c r="H1456" s="4098"/>
      <c r="I1456" s="3998"/>
      <c r="J1456" s="286"/>
      <c r="K1456" s="288"/>
      <c r="L1456" s="286"/>
      <c r="M1456" s="350"/>
    </row>
    <row r="1457" spans="1:13" ht="25.5">
      <c r="A1457" s="310"/>
      <c r="B1457" s="308" t="s">
        <v>5064</v>
      </c>
      <c r="C1457" s="286" t="s">
        <v>5065</v>
      </c>
      <c r="D1457" s="286">
        <v>1965</v>
      </c>
      <c r="E1457" s="262"/>
      <c r="F1457" s="301" t="s">
        <v>5066</v>
      </c>
      <c r="G1457" s="341">
        <v>2</v>
      </c>
      <c r="H1457" s="452">
        <v>140</v>
      </c>
      <c r="I1457" s="301" t="s">
        <v>4702</v>
      </c>
      <c r="J1457" s="286"/>
      <c r="K1457" s="288"/>
      <c r="L1457" s="286"/>
      <c r="M1457" s="350"/>
    </row>
    <row r="1458" spans="1:13" ht="38.25">
      <c r="A1458" s="310"/>
      <c r="B1458" s="308" t="s">
        <v>5067</v>
      </c>
      <c r="C1458" s="286" t="s">
        <v>5068</v>
      </c>
      <c r="D1458" s="286"/>
      <c r="E1458" s="262"/>
      <c r="F1458" s="286" t="s">
        <v>4743</v>
      </c>
      <c r="G1458" s="341"/>
      <c r="H1458" s="452">
        <v>790</v>
      </c>
      <c r="I1458" s="301"/>
      <c r="J1458" s="286"/>
      <c r="K1458" s="288"/>
      <c r="L1458" s="286"/>
      <c r="M1458" s="350"/>
    </row>
    <row r="1459" spans="1:13" ht="25.5">
      <c r="A1459" s="310"/>
      <c r="B1459" s="308" t="s">
        <v>5064</v>
      </c>
      <c r="C1459" s="286" t="s">
        <v>5069</v>
      </c>
      <c r="D1459" s="302"/>
      <c r="E1459" s="261"/>
      <c r="F1459" s="301" t="s">
        <v>5070</v>
      </c>
      <c r="G1459" s="341">
        <v>4</v>
      </c>
      <c r="H1459" s="452">
        <v>200</v>
      </c>
      <c r="I1459" s="302"/>
      <c r="J1459" s="286"/>
      <c r="K1459" s="288"/>
      <c r="L1459" s="286"/>
      <c r="M1459" s="350"/>
    </row>
    <row r="1460" spans="1:13" ht="25.5">
      <c r="A1460" s="310"/>
      <c r="B1460" s="308" t="s">
        <v>5064</v>
      </c>
      <c r="C1460" s="286" t="s">
        <v>5071</v>
      </c>
      <c r="D1460" s="302"/>
      <c r="E1460" s="261"/>
      <c r="F1460" s="301" t="s">
        <v>5072</v>
      </c>
      <c r="G1460" s="341"/>
      <c r="H1460" s="490">
        <v>320</v>
      </c>
      <c r="I1460" s="302"/>
      <c r="J1460" s="286"/>
      <c r="K1460" s="288"/>
      <c r="L1460" s="286"/>
      <c r="M1460" s="350"/>
    </row>
    <row r="1461" spans="1:13" ht="25.5">
      <c r="A1461" s="310"/>
      <c r="B1461" s="308" t="s">
        <v>5073</v>
      </c>
      <c r="C1461" s="286" t="s">
        <v>5074</v>
      </c>
      <c r="D1461" s="302"/>
      <c r="E1461" s="261"/>
      <c r="F1461" s="301" t="s">
        <v>5056</v>
      </c>
      <c r="G1461" s="341"/>
      <c r="H1461" s="490">
        <v>120</v>
      </c>
      <c r="I1461" s="302"/>
      <c r="J1461" s="286"/>
      <c r="K1461" s="288"/>
      <c r="L1461" s="286"/>
      <c r="M1461" s="350"/>
    </row>
    <row r="1462" spans="1:13">
      <c r="A1462" s="3982"/>
      <c r="B1462" s="3996" t="s">
        <v>5075</v>
      </c>
      <c r="C1462" s="286" t="s">
        <v>5076</v>
      </c>
      <c r="D1462" s="3996">
        <v>1965</v>
      </c>
      <c r="E1462" s="261"/>
      <c r="F1462" s="3979" t="s">
        <v>5059</v>
      </c>
      <c r="G1462" s="4095">
        <v>3</v>
      </c>
      <c r="H1462" s="4097">
        <v>280</v>
      </c>
      <c r="I1462" s="3996"/>
      <c r="J1462" s="3979"/>
      <c r="K1462" s="288"/>
      <c r="L1462" s="286"/>
      <c r="M1462" s="350"/>
    </row>
    <row r="1463" spans="1:13">
      <c r="A1463" s="3984"/>
      <c r="B1463" s="3998"/>
      <c r="C1463" s="286" t="s">
        <v>5077</v>
      </c>
      <c r="D1463" s="3998"/>
      <c r="E1463" s="261"/>
      <c r="F1463" s="3981"/>
      <c r="G1463" s="4096"/>
      <c r="H1463" s="4098"/>
      <c r="I1463" s="3998"/>
      <c r="J1463" s="3981"/>
      <c r="K1463" s="288"/>
      <c r="L1463" s="286"/>
      <c r="M1463" s="350"/>
    </row>
    <row r="1464" spans="1:13" ht="25.5">
      <c r="A1464" s="3982"/>
      <c r="B1464" s="3996" t="s">
        <v>5078</v>
      </c>
      <c r="C1464" s="286" t="s">
        <v>5079</v>
      </c>
      <c r="D1464" s="302"/>
      <c r="E1464" s="261"/>
      <c r="F1464" s="286" t="s">
        <v>5059</v>
      </c>
      <c r="G1464" s="341">
        <v>1</v>
      </c>
      <c r="H1464" s="490">
        <v>380</v>
      </c>
      <c r="I1464" s="302"/>
      <c r="J1464" s="286"/>
      <c r="K1464" s="288"/>
      <c r="L1464" s="286"/>
      <c r="M1464" s="833"/>
    </row>
    <row r="1465" spans="1:13" ht="25.5">
      <c r="A1465" s="3984"/>
      <c r="B1465" s="3998"/>
      <c r="C1465" s="286" t="s">
        <v>5080</v>
      </c>
      <c r="D1465" s="302"/>
      <c r="E1465" s="261"/>
      <c r="F1465" s="286" t="s">
        <v>5081</v>
      </c>
      <c r="G1465" s="341"/>
      <c r="H1465" s="490">
        <v>40</v>
      </c>
      <c r="I1465" s="302"/>
      <c r="J1465" s="286"/>
      <c r="K1465" s="288"/>
      <c r="L1465" s="286"/>
      <c r="M1465" s="833"/>
    </row>
    <row r="1466" spans="1:13" ht="25.5">
      <c r="A1466" s="310"/>
      <c r="B1466" s="491" t="s">
        <v>5082</v>
      </c>
      <c r="C1466" s="286" t="s">
        <v>5083</v>
      </c>
      <c r="D1466" s="302"/>
      <c r="E1466" s="261"/>
      <c r="F1466" s="286" t="s">
        <v>5059</v>
      </c>
      <c r="G1466" s="341"/>
      <c r="H1466" s="490">
        <v>250</v>
      </c>
      <c r="I1466" s="302"/>
      <c r="J1466" s="286"/>
      <c r="K1466" s="288"/>
      <c r="L1466" s="286"/>
      <c r="M1466" s="833"/>
    </row>
    <row r="1467" spans="1:13" ht="25.5">
      <c r="A1467" s="310"/>
      <c r="B1467" s="491" t="s">
        <v>4640</v>
      </c>
      <c r="C1467" s="286" t="s">
        <v>5084</v>
      </c>
      <c r="D1467" s="302"/>
      <c r="E1467" s="261"/>
      <c r="F1467" s="286" t="s">
        <v>5059</v>
      </c>
      <c r="G1467" s="341"/>
      <c r="H1467" s="490">
        <v>100</v>
      </c>
      <c r="I1467" s="302"/>
      <c r="J1467" s="286"/>
      <c r="K1467" s="288"/>
      <c r="L1467" s="286"/>
      <c r="M1467" s="833"/>
    </row>
    <row r="1468" spans="1:13" ht="25.5">
      <c r="A1468" s="323"/>
      <c r="B1468" s="492" t="s">
        <v>5032</v>
      </c>
      <c r="C1468" s="295" t="s">
        <v>5085</v>
      </c>
      <c r="D1468" s="296"/>
      <c r="E1468" s="261"/>
      <c r="F1468" s="295" t="s">
        <v>5059</v>
      </c>
      <c r="G1468" s="441"/>
      <c r="H1468" s="493">
        <v>340</v>
      </c>
      <c r="I1468" s="296"/>
      <c r="J1468" s="295"/>
      <c r="K1468" s="324"/>
      <c r="L1468" s="295"/>
      <c r="M1468" s="833"/>
    </row>
    <row r="1469" spans="1:13" ht="72">
      <c r="A1469" s="284"/>
      <c r="B1469" s="286" t="s">
        <v>5086</v>
      </c>
      <c r="C1469" s="286" t="s">
        <v>5087</v>
      </c>
      <c r="D1469" s="286"/>
      <c r="E1469" s="261"/>
      <c r="F1469" s="286"/>
      <c r="G1469" s="341">
        <v>1</v>
      </c>
      <c r="H1469" s="394">
        <v>150</v>
      </c>
      <c r="I1469" s="149"/>
      <c r="J1469" s="286"/>
      <c r="K1469" s="286"/>
      <c r="L1469" s="286"/>
      <c r="M1469" s="368" t="s">
        <v>5088</v>
      </c>
    </row>
    <row r="1470" spans="1:13" ht="38.25">
      <c r="A1470" s="310">
        <v>948</v>
      </c>
      <c r="B1470" s="286" t="s">
        <v>5089</v>
      </c>
      <c r="C1470" s="286" t="s">
        <v>4793</v>
      </c>
      <c r="D1470" s="259"/>
      <c r="E1470" s="341"/>
      <c r="F1470" s="341"/>
      <c r="G1470" s="435"/>
      <c r="H1470" s="435">
        <v>27.9</v>
      </c>
      <c r="I1470" s="294" t="s">
        <v>2415</v>
      </c>
      <c r="J1470" s="294"/>
      <c r="K1470" s="351"/>
      <c r="L1470" s="301" t="s">
        <v>5090</v>
      </c>
      <c r="M1470" s="833" t="s">
        <v>5091</v>
      </c>
    </row>
    <row r="1471" spans="1:13" ht="38.25">
      <c r="A1471" s="284">
        <v>949</v>
      </c>
      <c r="B1471" s="286" t="s">
        <v>5089</v>
      </c>
      <c r="C1471" s="286" t="s">
        <v>4682</v>
      </c>
      <c r="D1471" s="259"/>
      <c r="E1471" s="341"/>
      <c r="F1471" s="341"/>
      <c r="G1471" s="341"/>
      <c r="H1471" s="341">
        <v>7.4</v>
      </c>
      <c r="I1471" s="286" t="s">
        <v>3341</v>
      </c>
      <c r="J1471" s="259"/>
      <c r="K1471" s="291"/>
      <c r="L1471" s="286" t="s">
        <v>5092</v>
      </c>
      <c r="M1471" s="833" t="s">
        <v>5093</v>
      </c>
    </row>
    <row r="1472" spans="1:13" ht="38.25">
      <c r="A1472" s="284">
        <v>950</v>
      </c>
      <c r="B1472" s="286" t="s">
        <v>5089</v>
      </c>
      <c r="C1472" s="286" t="s">
        <v>2859</v>
      </c>
      <c r="D1472" s="259"/>
      <c r="E1472" s="341"/>
      <c r="F1472" s="341"/>
      <c r="G1472" s="341"/>
      <c r="H1472" s="341">
        <v>1.5</v>
      </c>
      <c r="I1472" s="286" t="s">
        <v>4988</v>
      </c>
      <c r="J1472" s="259"/>
      <c r="K1472" s="291"/>
      <c r="L1472" s="286" t="s">
        <v>5094</v>
      </c>
      <c r="M1472" s="833"/>
    </row>
    <row r="1473" spans="1:13" ht="38.25">
      <c r="A1473" s="284">
        <v>951</v>
      </c>
      <c r="B1473" s="286" t="s">
        <v>5089</v>
      </c>
      <c r="C1473" s="286" t="s">
        <v>3276</v>
      </c>
      <c r="D1473" s="259"/>
      <c r="E1473" s="341"/>
      <c r="F1473" s="341"/>
      <c r="G1473" s="341"/>
      <c r="H1473" s="341">
        <v>28.7</v>
      </c>
      <c r="I1473" s="286" t="s">
        <v>2418</v>
      </c>
      <c r="J1473" s="259"/>
      <c r="K1473" s="291"/>
      <c r="L1473" s="286" t="s">
        <v>5095</v>
      </c>
      <c r="M1473" s="833" t="s">
        <v>5096</v>
      </c>
    </row>
    <row r="1474" spans="1:13" ht="38.25">
      <c r="A1474" s="284">
        <v>952</v>
      </c>
      <c r="B1474" s="165" t="s">
        <v>5089</v>
      </c>
      <c r="C1474" s="259" t="s">
        <v>2419</v>
      </c>
      <c r="D1474" s="259"/>
      <c r="E1474" s="341"/>
      <c r="F1474" s="341"/>
      <c r="G1474" s="341"/>
      <c r="H1474" s="439"/>
      <c r="I1474" s="286" t="s">
        <v>5097</v>
      </c>
      <c r="J1474" s="259"/>
      <c r="K1474" s="291"/>
      <c r="L1474" s="286"/>
      <c r="M1474" s="833" t="s">
        <v>2416</v>
      </c>
    </row>
    <row r="1475" spans="1:13" ht="38.25">
      <c r="A1475" s="284">
        <v>953</v>
      </c>
      <c r="B1475" s="165" t="s">
        <v>5089</v>
      </c>
      <c r="C1475" s="259" t="s">
        <v>4688</v>
      </c>
      <c r="D1475" s="259"/>
      <c r="E1475" s="341"/>
      <c r="F1475" s="341"/>
      <c r="G1475" s="341"/>
      <c r="H1475" s="439"/>
      <c r="I1475" s="286" t="s">
        <v>5098</v>
      </c>
      <c r="J1475" s="259"/>
      <c r="K1475" s="291"/>
      <c r="L1475" s="286"/>
      <c r="M1475" s="833" t="s">
        <v>2416</v>
      </c>
    </row>
    <row r="1476" spans="1:13" ht="38.25">
      <c r="A1476" s="284">
        <v>954</v>
      </c>
      <c r="B1476" s="165" t="s">
        <v>5089</v>
      </c>
      <c r="C1476" s="259" t="s">
        <v>4836</v>
      </c>
      <c r="D1476" s="259"/>
      <c r="E1476" s="341"/>
      <c r="F1476" s="341"/>
      <c r="G1476" s="341"/>
      <c r="H1476" s="439"/>
      <c r="I1476" s="286" t="s">
        <v>5099</v>
      </c>
      <c r="J1476" s="259"/>
      <c r="K1476" s="291"/>
      <c r="L1476" s="286"/>
      <c r="M1476" s="350" t="s">
        <v>2416</v>
      </c>
    </row>
    <row r="1477" spans="1:13" ht="38.25">
      <c r="A1477" s="284">
        <v>955</v>
      </c>
      <c r="B1477" s="165" t="s">
        <v>5089</v>
      </c>
      <c r="C1477" s="286" t="s">
        <v>3348</v>
      </c>
      <c r="D1477" s="259"/>
      <c r="E1477" s="341"/>
      <c r="F1477" s="341"/>
      <c r="G1477" s="341"/>
      <c r="H1477" s="439"/>
      <c r="I1477" s="286" t="s">
        <v>5100</v>
      </c>
      <c r="J1477" s="259"/>
      <c r="K1477" s="291"/>
      <c r="L1477" s="286"/>
      <c r="M1477" s="350" t="s">
        <v>2416</v>
      </c>
    </row>
    <row r="1478" spans="1:13" ht="51">
      <c r="A1478" s="284">
        <v>956</v>
      </c>
      <c r="B1478" s="286" t="s">
        <v>5089</v>
      </c>
      <c r="C1478" s="259" t="s">
        <v>5101</v>
      </c>
      <c r="D1478" s="259"/>
      <c r="E1478" s="341"/>
      <c r="F1478" s="341"/>
      <c r="G1478" s="341"/>
      <c r="H1478" s="439"/>
      <c r="I1478" s="259"/>
      <c r="J1478" s="259"/>
      <c r="K1478" s="291"/>
      <c r="L1478" s="286"/>
      <c r="M1478" s="350"/>
    </row>
    <row r="1479" spans="1:13" ht="38.25">
      <c r="A1479" s="284">
        <v>957</v>
      </c>
      <c r="B1479" s="286" t="s">
        <v>5102</v>
      </c>
      <c r="C1479" s="286" t="s">
        <v>2859</v>
      </c>
      <c r="D1479" s="259"/>
      <c r="E1479" s="341"/>
      <c r="F1479" s="341"/>
      <c r="G1479" s="341"/>
      <c r="H1479" s="341">
        <v>17.600000000000001</v>
      </c>
      <c r="I1479" s="286" t="s">
        <v>2415</v>
      </c>
      <c r="J1479" s="259"/>
      <c r="K1479" s="291"/>
      <c r="L1479" s="286" t="s">
        <v>5103</v>
      </c>
      <c r="M1479" s="350" t="s">
        <v>5104</v>
      </c>
    </row>
    <row r="1480" spans="1:13" ht="38.25">
      <c r="A1480" s="284">
        <v>958</v>
      </c>
      <c r="B1480" s="286" t="s">
        <v>5102</v>
      </c>
      <c r="C1480" s="286" t="s">
        <v>4682</v>
      </c>
      <c r="D1480" s="259"/>
      <c r="E1480" s="341"/>
      <c r="F1480" s="341"/>
      <c r="G1480" s="341"/>
      <c r="H1480" s="341">
        <v>4.5</v>
      </c>
      <c r="I1480" s="286" t="s">
        <v>3341</v>
      </c>
      <c r="J1480" s="259"/>
      <c r="K1480" s="291"/>
      <c r="L1480" s="286" t="s">
        <v>5105</v>
      </c>
      <c r="M1480" s="350"/>
    </row>
    <row r="1481" spans="1:13" ht="38.25">
      <c r="A1481" s="284">
        <v>959</v>
      </c>
      <c r="B1481" s="286" t="s">
        <v>5102</v>
      </c>
      <c r="C1481" s="259" t="s">
        <v>2456</v>
      </c>
      <c r="D1481" s="259"/>
      <c r="E1481" s="341"/>
      <c r="F1481" s="341"/>
      <c r="G1481" s="341"/>
      <c r="H1481" s="394">
        <v>4</v>
      </c>
      <c r="I1481" s="286" t="s">
        <v>2418</v>
      </c>
      <c r="J1481" s="259"/>
      <c r="K1481" s="291"/>
      <c r="L1481" s="286"/>
      <c r="M1481" s="350" t="s">
        <v>2416</v>
      </c>
    </row>
    <row r="1482" spans="1:13" ht="38.25">
      <c r="A1482" s="284">
        <v>960</v>
      </c>
      <c r="B1482" s="165" t="s">
        <v>5102</v>
      </c>
      <c r="C1482" s="259" t="s">
        <v>2940</v>
      </c>
      <c r="D1482" s="259"/>
      <c r="E1482" s="341"/>
      <c r="F1482" s="341"/>
      <c r="G1482" s="341"/>
      <c r="H1482" s="439"/>
      <c r="I1482" s="259" t="s">
        <v>5106</v>
      </c>
      <c r="J1482" s="259"/>
      <c r="K1482" s="291"/>
      <c r="L1482" s="286"/>
      <c r="M1482" s="350" t="s">
        <v>2416</v>
      </c>
    </row>
    <row r="1483" spans="1:13" ht="38.25">
      <c r="A1483" s="284">
        <v>961</v>
      </c>
      <c r="B1483" s="165" t="s">
        <v>5102</v>
      </c>
      <c r="C1483" s="259" t="s">
        <v>2465</v>
      </c>
      <c r="D1483" s="259"/>
      <c r="E1483" s="341"/>
      <c r="F1483" s="341"/>
      <c r="G1483" s="341"/>
      <c r="H1483" s="439"/>
      <c r="I1483" s="259" t="s">
        <v>5107</v>
      </c>
      <c r="J1483" s="259"/>
      <c r="K1483" s="291"/>
      <c r="L1483" s="286"/>
      <c r="M1483" s="350" t="s">
        <v>2416</v>
      </c>
    </row>
    <row r="1484" spans="1:13" ht="38.25">
      <c r="A1484" s="284">
        <v>962</v>
      </c>
      <c r="B1484" s="286" t="s">
        <v>5102</v>
      </c>
      <c r="C1484" s="286" t="s">
        <v>3276</v>
      </c>
      <c r="D1484" s="259"/>
      <c r="E1484" s="341"/>
      <c r="F1484" s="341"/>
      <c r="G1484" s="341"/>
      <c r="H1484" s="439">
        <v>6.6</v>
      </c>
      <c r="I1484" s="259" t="s">
        <v>5108</v>
      </c>
      <c r="J1484" s="259"/>
      <c r="K1484" s="291"/>
      <c r="L1484" s="286"/>
      <c r="M1484" s="350" t="s">
        <v>2416</v>
      </c>
    </row>
    <row r="1485" spans="1:13" ht="25.5">
      <c r="A1485" s="284">
        <v>963</v>
      </c>
      <c r="B1485" s="286" t="s">
        <v>5109</v>
      </c>
      <c r="C1485" s="286" t="s">
        <v>5110</v>
      </c>
      <c r="D1485" s="259"/>
      <c r="E1485" s="341"/>
      <c r="F1485" s="341"/>
      <c r="G1485" s="341"/>
      <c r="H1485" s="439">
        <v>510.7</v>
      </c>
      <c r="I1485" s="259" t="s">
        <v>5111</v>
      </c>
      <c r="J1485" s="259"/>
      <c r="K1485" s="291"/>
      <c r="L1485" s="286" t="s">
        <v>5112</v>
      </c>
      <c r="M1485" s="350" t="s">
        <v>5113</v>
      </c>
    </row>
    <row r="1486" spans="1:13" ht="25.5">
      <c r="A1486" s="284">
        <v>964</v>
      </c>
      <c r="B1486" s="286" t="s">
        <v>5109</v>
      </c>
      <c r="C1486" s="286" t="s">
        <v>4949</v>
      </c>
      <c r="D1486" s="259"/>
      <c r="E1486" s="341"/>
      <c r="F1486" s="341"/>
      <c r="G1486" s="341"/>
      <c r="H1486" s="439">
        <v>8.1</v>
      </c>
      <c r="I1486" s="259" t="s">
        <v>5114</v>
      </c>
      <c r="J1486" s="259"/>
      <c r="K1486" s="291"/>
      <c r="L1486" s="286" t="s">
        <v>5115</v>
      </c>
      <c r="M1486" s="350" t="s">
        <v>5116</v>
      </c>
    </row>
    <row r="1487" spans="1:13" ht="25.5">
      <c r="A1487" s="284">
        <v>965</v>
      </c>
      <c r="B1487" s="286" t="s">
        <v>5109</v>
      </c>
      <c r="C1487" s="286" t="s">
        <v>4949</v>
      </c>
      <c r="D1487" s="259"/>
      <c r="E1487" s="341"/>
      <c r="F1487" s="341"/>
      <c r="G1487" s="341"/>
      <c r="H1487" s="341">
        <v>22.4</v>
      </c>
      <c r="I1487" s="259" t="s">
        <v>5117</v>
      </c>
      <c r="J1487" s="259"/>
      <c r="K1487" s="291"/>
      <c r="L1487" s="286" t="s">
        <v>5118</v>
      </c>
      <c r="M1487" s="350"/>
    </row>
    <row r="1488" spans="1:13" ht="25.5">
      <c r="A1488" s="284">
        <v>966</v>
      </c>
      <c r="B1488" s="286" t="s">
        <v>5109</v>
      </c>
      <c r="C1488" s="259" t="s">
        <v>2456</v>
      </c>
      <c r="D1488" s="259"/>
      <c r="E1488" s="341"/>
      <c r="F1488" s="341"/>
      <c r="G1488" s="341"/>
      <c r="H1488" s="439"/>
      <c r="I1488" s="259" t="s">
        <v>4284</v>
      </c>
      <c r="J1488" s="259"/>
      <c r="K1488" s="291"/>
      <c r="L1488" s="286"/>
      <c r="M1488" s="350" t="s">
        <v>2416</v>
      </c>
    </row>
    <row r="1489" spans="1:13" ht="25.5">
      <c r="A1489" s="284">
        <v>967</v>
      </c>
      <c r="B1489" s="286" t="s">
        <v>5109</v>
      </c>
      <c r="C1489" s="286" t="s">
        <v>2452</v>
      </c>
      <c r="D1489" s="259"/>
      <c r="E1489" s="341"/>
      <c r="F1489" s="341"/>
      <c r="G1489" s="341"/>
      <c r="H1489" s="439"/>
      <c r="I1489" s="259" t="s">
        <v>5119</v>
      </c>
      <c r="J1489" s="259"/>
      <c r="K1489" s="291"/>
      <c r="L1489" s="286"/>
      <c r="M1489" s="350" t="s">
        <v>2416</v>
      </c>
    </row>
    <row r="1490" spans="1:13" ht="25.5">
      <c r="A1490" s="284">
        <v>968</v>
      </c>
      <c r="B1490" s="165" t="s">
        <v>5109</v>
      </c>
      <c r="C1490" s="286" t="s">
        <v>5120</v>
      </c>
      <c r="D1490" s="259"/>
      <c r="E1490" s="341"/>
      <c r="F1490" s="341"/>
      <c r="G1490" s="341"/>
      <c r="H1490" s="439"/>
      <c r="I1490" s="259" t="s">
        <v>5121</v>
      </c>
      <c r="J1490" s="259"/>
      <c r="K1490" s="291"/>
      <c r="L1490" s="286"/>
      <c r="M1490" s="350" t="s">
        <v>2416</v>
      </c>
    </row>
    <row r="1491" spans="1:13" ht="38.25">
      <c r="A1491" s="284">
        <v>969</v>
      </c>
      <c r="B1491" s="165" t="s">
        <v>5109</v>
      </c>
      <c r="C1491" s="259" t="s">
        <v>2419</v>
      </c>
      <c r="D1491" s="259"/>
      <c r="E1491" s="341"/>
      <c r="F1491" s="341"/>
      <c r="G1491" s="341"/>
      <c r="H1491" s="439"/>
      <c r="I1491" s="259" t="s">
        <v>5122</v>
      </c>
      <c r="J1491" s="259"/>
      <c r="K1491" s="291"/>
      <c r="L1491" s="286"/>
      <c r="M1491" s="350" t="s">
        <v>2416</v>
      </c>
    </row>
    <row r="1492" spans="1:13" ht="25.5">
      <c r="A1492" s="284">
        <v>970</v>
      </c>
      <c r="B1492" s="165" t="s">
        <v>5109</v>
      </c>
      <c r="C1492" s="259" t="s">
        <v>4688</v>
      </c>
      <c r="D1492" s="259"/>
      <c r="E1492" s="341"/>
      <c r="F1492" s="341"/>
      <c r="G1492" s="341"/>
      <c r="H1492" s="439">
        <v>9</v>
      </c>
      <c r="I1492" s="259" t="s">
        <v>5123</v>
      </c>
      <c r="J1492" s="259"/>
      <c r="K1492" s="291"/>
      <c r="L1492" s="286"/>
      <c r="M1492" s="350" t="s">
        <v>2416</v>
      </c>
    </row>
    <row r="1493" spans="1:13" ht="25.5">
      <c r="A1493" s="284">
        <v>971</v>
      </c>
      <c r="B1493" s="165" t="s">
        <v>5109</v>
      </c>
      <c r="C1493" s="259" t="s">
        <v>2465</v>
      </c>
      <c r="D1493" s="259"/>
      <c r="E1493" s="341"/>
      <c r="F1493" s="341"/>
      <c r="G1493" s="341"/>
      <c r="H1493" s="439">
        <v>65</v>
      </c>
      <c r="I1493" s="286" t="s">
        <v>4958</v>
      </c>
      <c r="J1493" s="259"/>
      <c r="K1493" s="291"/>
      <c r="L1493" s="286"/>
      <c r="M1493" s="350" t="s">
        <v>2416</v>
      </c>
    </row>
    <row r="1494" spans="1:13" ht="25.5">
      <c r="A1494" s="284">
        <v>972</v>
      </c>
      <c r="B1494" s="165" t="s">
        <v>5109</v>
      </c>
      <c r="C1494" s="259" t="s">
        <v>5124</v>
      </c>
      <c r="D1494" s="259"/>
      <c r="E1494" s="341"/>
      <c r="F1494" s="341"/>
      <c r="G1494" s="341"/>
      <c r="H1494" s="439"/>
      <c r="I1494" s="286" t="s">
        <v>5125</v>
      </c>
      <c r="J1494" s="259"/>
      <c r="K1494" s="291"/>
      <c r="L1494" s="286"/>
      <c r="M1494" s="350" t="s">
        <v>2416</v>
      </c>
    </row>
    <row r="1495" spans="1:13" ht="25.5">
      <c r="A1495" s="284">
        <v>973</v>
      </c>
      <c r="B1495" s="165" t="s">
        <v>5126</v>
      </c>
      <c r="C1495" s="259" t="s">
        <v>4836</v>
      </c>
      <c r="D1495" s="259"/>
      <c r="E1495" s="341"/>
      <c r="F1495" s="341"/>
      <c r="G1495" s="341"/>
      <c r="H1495" s="439"/>
      <c r="I1495" s="286" t="s">
        <v>5127</v>
      </c>
      <c r="J1495" s="259"/>
      <c r="K1495" s="291"/>
      <c r="L1495" s="286"/>
      <c r="M1495" s="350" t="s">
        <v>2416</v>
      </c>
    </row>
    <row r="1496" spans="1:13" ht="25.5">
      <c r="A1496" s="284">
        <v>974</v>
      </c>
      <c r="B1496" s="165" t="s">
        <v>5109</v>
      </c>
      <c r="C1496" s="259" t="s">
        <v>5128</v>
      </c>
      <c r="D1496" s="259"/>
      <c r="E1496" s="341"/>
      <c r="F1496" s="341"/>
      <c r="G1496" s="341"/>
      <c r="H1496" s="439"/>
      <c r="I1496" s="259"/>
      <c r="J1496" s="259"/>
      <c r="K1496" s="291"/>
      <c r="L1496" s="286"/>
      <c r="M1496" s="350"/>
    </row>
    <row r="1497" spans="1:13" ht="38.25">
      <c r="A1497" s="284">
        <v>975</v>
      </c>
      <c r="B1497" s="165" t="s">
        <v>5109</v>
      </c>
      <c r="C1497" s="259" t="s">
        <v>5129</v>
      </c>
      <c r="D1497" s="259"/>
      <c r="E1497" s="341"/>
      <c r="F1497" s="341"/>
      <c r="G1497" s="341"/>
      <c r="H1497" s="439"/>
      <c r="I1497" s="259"/>
      <c r="J1497" s="259"/>
      <c r="K1497" s="291"/>
      <c r="L1497" s="286"/>
      <c r="M1497" s="350"/>
    </row>
    <row r="1498" spans="1:13" ht="38.25">
      <c r="A1498" s="284">
        <v>976</v>
      </c>
      <c r="B1498" s="165" t="s">
        <v>5109</v>
      </c>
      <c r="C1498" s="259" t="s">
        <v>5130</v>
      </c>
      <c r="D1498" s="259"/>
      <c r="E1498" s="341"/>
      <c r="F1498" s="341"/>
      <c r="G1498" s="341"/>
      <c r="H1498" s="439"/>
      <c r="I1498" s="259"/>
      <c r="J1498" s="259"/>
      <c r="K1498" s="291"/>
      <c r="L1498" s="286"/>
      <c r="M1498" s="350"/>
    </row>
    <row r="1499" spans="1:13" ht="38.25">
      <c r="A1499" s="284">
        <v>977</v>
      </c>
      <c r="B1499" s="165" t="s">
        <v>5109</v>
      </c>
      <c r="C1499" s="259" t="s">
        <v>5131</v>
      </c>
      <c r="D1499" s="259"/>
      <c r="E1499" s="341"/>
      <c r="F1499" s="341"/>
      <c r="G1499" s="341"/>
      <c r="H1499" s="439"/>
      <c r="I1499" s="259"/>
      <c r="J1499" s="259"/>
      <c r="K1499" s="291"/>
      <c r="L1499" s="286"/>
      <c r="M1499" s="350"/>
    </row>
    <row r="1500" spans="1:13" ht="38.25">
      <c r="A1500" s="284">
        <v>978</v>
      </c>
      <c r="B1500" s="165" t="s">
        <v>5109</v>
      </c>
      <c r="C1500" s="259" t="s">
        <v>5131</v>
      </c>
      <c r="D1500" s="259"/>
      <c r="E1500" s="341"/>
      <c r="F1500" s="341"/>
      <c r="G1500" s="341"/>
      <c r="H1500" s="439"/>
      <c r="I1500" s="259"/>
      <c r="J1500" s="259"/>
      <c r="K1500" s="291"/>
      <c r="L1500" s="286"/>
      <c r="M1500" s="350"/>
    </row>
    <row r="1501" spans="1:13" ht="38.25">
      <c r="A1501" s="284">
        <v>979</v>
      </c>
      <c r="B1501" s="165" t="s">
        <v>5109</v>
      </c>
      <c r="C1501" s="259" t="s">
        <v>5132</v>
      </c>
      <c r="D1501" s="259"/>
      <c r="E1501" s="341"/>
      <c r="F1501" s="341"/>
      <c r="G1501" s="341"/>
      <c r="H1501" s="439"/>
      <c r="I1501" s="259"/>
      <c r="J1501" s="259"/>
      <c r="K1501" s="291"/>
      <c r="L1501" s="286"/>
      <c r="M1501" s="350"/>
    </row>
    <row r="1502" spans="1:13" ht="51">
      <c r="A1502" s="284">
        <v>980</v>
      </c>
      <c r="B1502" s="165" t="s">
        <v>5109</v>
      </c>
      <c r="C1502" s="259" t="s">
        <v>5133</v>
      </c>
      <c r="D1502" s="259"/>
      <c r="E1502" s="341"/>
      <c r="F1502" s="341"/>
      <c r="G1502" s="341"/>
      <c r="H1502" s="439"/>
      <c r="I1502" s="259"/>
      <c r="J1502" s="259"/>
      <c r="K1502" s="291"/>
      <c r="L1502" s="286"/>
      <c r="M1502" s="350"/>
    </row>
    <row r="1503" spans="1:13" ht="51">
      <c r="A1503" s="284">
        <v>981</v>
      </c>
      <c r="B1503" s="165" t="s">
        <v>5109</v>
      </c>
      <c r="C1503" s="259" t="s">
        <v>5134</v>
      </c>
      <c r="D1503" s="259"/>
      <c r="E1503" s="341"/>
      <c r="F1503" s="341"/>
      <c r="G1503" s="341"/>
      <c r="H1503" s="439"/>
      <c r="I1503" s="259"/>
      <c r="J1503" s="259"/>
      <c r="K1503" s="291"/>
      <c r="L1503" s="286"/>
      <c r="M1503" s="350" t="s">
        <v>5135</v>
      </c>
    </row>
    <row r="1504" spans="1:13" ht="51">
      <c r="A1504" s="323">
        <v>982</v>
      </c>
      <c r="B1504" s="295" t="s">
        <v>5109</v>
      </c>
      <c r="C1504" s="292" t="s">
        <v>5136</v>
      </c>
      <c r="D1504" s="292"/>
      <c r="E1504" s="441"/>
      <c r="F1504" s="341"/>
      <c r="G1504" s="341"/>
      <c r="H1504" s="439"/>
      <c r="I1504" s="259"/>
      <c r="J1504" s="259"/>
      <c r="K1504" s="259"/>
      <c r="L1504" s="286"/>
      <c r="M1504" s="259" t="s">
        <v>5137</v>
      </c>
    </row>
    <row r="1505" spans="1:13">
      <c r="A1505" s="323"/>
      <c r="B1505" s="4093"/>
      <c r="C1505" s="4094"/>
      <c r="D1505" s="292"/>
      <c r="E1505" s="441"/>
      <c r="F1505" s="341"/>
      <c r="G1505" s="341"/>
      <c r="H1505" s="439"/>
      <c r="I1505" s="259"/>
      <c r="J1505" s="259"/>
      <c r="K1505" s="291"/>
      <c r="L1505" s="286"/>
      <c r="M1505" s="291"/>
    </row>
    <row r="1506" spans="1:13" ht="38.25">
      <c r="A1506" s="284">
        <v>1008</v>
      </c>
      <c r="B1506" s="286" t="s">
        <v>5138</v>
      </c>
      <c r="C1506" s="286" t="s">
        <v>4682</v>
      </c>
      <c r="D1506" s="286"/>
      <c r="E1506" s="341"/>
      <c r="F1506" s="341"/>
      <c r="G1506" s="341"/>
      <c r="H1506" s="341">
        <v>66.099999999999994</v>
      </c>
      <c r="I1506" s="259" t="s">
        <v>3302</v>
      </c>
      <c r="J1506" s="259"/>
      <c r="K1506" s="291"/>
      <c r="L1506" s="286" t="s">
        <v>5139</v>
      </c>
      <c r="M1506" s="350" t="s">
        <v>5140</v>
      </c>
    </row>
    <row r="1507" spans="1:13" ht="38.25">
      <c r="A1507" s="284">
        <v>1009</v>
      </c>
      <c r="B1507" s="286" t="s">
        <v>5138</v>
      </c>
      <c r="C1507" s="286" t="s">
        <v>3330</v>
      </c>
      <c r="D1507" s="259"/>
      <c r="E1507" s="341"/>
      <c r="F1507" s="341"/>
      <c r="G1507" s="341"/>
      <c r="H1507" s="341">
        <v>11.9</v>
      </c>
      <c r="I1507" s="259" t="s">
        <v>4821</v>
      </c>
      <c r="J1507" s="259"/>
      <c r="K1507" s="291"/>
      <c r="L1507" s="286" t="s">
        <v>5141</v>
      </c>
      <c r="M1507" s="350" t="s">
        <v>5142</v>
      </c>
    </row>
    <row r="1508" spans="1:13" ht="38.25">
      <c r="A1508" s="284">
        <v>1010</v>
      </c>
      <c r="B1508" s="286" t="s">
        <v>5138</v>
      </c>
      <c r="C1508" s="286" t="s">
        <v>670</v>
      </c>
      <c r="D1508" s="259"/>
      <c r="E1508" s="341"/>
      <c r="F1508" s="341"/>
      <c r="G1508" s="341"/>
      <c r="H1508" s="341">
        <v>24</v>
      </c>
      <c r="I1508" s="259" t="s">
        <v>5143</v>
      </c>
      <c r="J1508" s="259"/>
      <c r="K1508" s="291"/>
      <c r="L1508" s="286" t="s">
        <v>5144</v>
      </c>
      <c r="M1508" s="350" t="s">
        <v>5145</v>
      </c>
    </row>
    <row r="1509" spans="1:13" ht="38.25">
      <c r="A1509" s="284">
        <v>1011</v>
      </c>
      <c r="B1509" s="286" t="s">
        <v>5138</v>
      </c>
      <c r="C1509" s="286" t="s">
        <v>2753</v>
      </c>
      <c r="D1509" s="259"/>
      <c r="E1509" s="341"/>
      <c r="F1509" s="341"/>
      <c r="G1509" s="341"/>
      <c r="H1509" s="341">
        <v>5.8</v>
      </c>
      <c r="I1509" s="259" t="s">
        <v>5146</v>
      </c>
      <c r="J1509" s="259"/>
      <c r="K1509" s="291"/>
      <c r="L1509" s="286" t="s">
        <v>5147</v>
      </c>
      <c r="M1509" s="350" t="s">
        <v>5148</v>
      </c>
    </row>
    <row r="1510" spans="1:13" ht="38.25">
      <c r="A1510" s="284">
        <v>1012</v>
      </c>
      <c r="B1510" s="286" t="s">
        <v>5138</v>
      </c>
      <c r="C1510" s="286" t="s">
        <v>5149</v>
      </c>
      <c r="D1510" s="259"/>
      <c r="E1510" s="341"/>
      <c r="F1510" s="341"/>
      <c r="G1510" s="341"/>
      <c r="H1510" s="341">
        <v>7.2</v>
      </c>
      <c r="I1510" s="259" t="s">
        <v>5150</v>
      </c>
      <c r="J1510" s="259"/>
      <c r="K1510" s="291"/>
      <c r="L1510" s="286" t="s">
        <v>5151</v>
      </c>
      <c r="M1510" s="350" t="s">
        <v>5152</v>
      </c>
    </row>
    <row r="1511" spans="1:13" ht="38.25">
      <c r="A1511" s="284">
        <v>1013</v>
      </c>
      <c r="B1511" s="286" t="s">
        <v>5138</v>
      </c>
      <c r="C1511" s="286" t="s">
        <v>2430</v>
      </c>
      <c r="D1511" s="259"/>
      <c r="E1511" s="341"/>
      <c r="F1511" s="341"/>
      <c r="G1511" s="341"/>
      <c r="H1511" s="439"/>
      <c r="I1511" s="372" t="s">
        <v>5153</v>
      </c>
      <c r="J1511" s="259"/>
      <c r="K1511" s="291"/>
      <c r="L1511" s="286" t="s">
        <v>5154</v>
      </c>
      <c r="M1511" s="350" t="s">
        <v>5155</v>
      </c>
    </row>
    <row r="1512" spans="1:13" ht="48">
      <c r="A1512" s="284">
        <v>1014</v>
      </c>
      <c r="B1512" s="165" t="s">
        <v>5138</v>
      </c>
      <c r="C1512" s="286" t="s">
        <v>5156</v>
      </c>
      <c r="D1512" s="259"/>
      <c r="E1512" s="341"/>
      <c r="F1512" s="341"/>
      <c r="G1512" s="341"/>
      <c r="H1512" s="494">
        <v>6</v>
      </c>
      <c r="I1512" s="372" t="s">
        <v>5157</v>
      </c>
      <c r="J1512" s="259"/>
      <c r="K1512" s="291"/>
      <c r="L1512" s="286"/>
      <c r="M1512" s="350" t="s">
        <v>2416</v>
      </c>
    </row>
    <row r="1513" spans="1:13" ht="48">
      <c r="A1513" s="284">
        <v>1015</v>
      </c>
      <c r="B1513" s="165" t="s">
        <v>5138</v>
      </c>
      <c r="C1513" s="259" t="s">
        <v>2461</v>
      </c>
      <c r="D1513" s="259"/>
      <c r="E1513" s="341"/>
      <c r="F1513" s="341"/>
      <c r="G1513" s="341"/>
      <c r="H1513" s="439"/>
      <c r="I1513" s="372" t="s">
        <v>5158</v>
      </c>
      <c r="J1513" s="259"/>
      <c r="K1513" s="291"/>
      <c r="L1513" s="286"/>
      <c r="M1513" s="350" t="s">
        <v>2416</v>
      </c>
    </row>
    <row r="1514" spans="1:13" ht="38.25">
      <c r="A1514" s="284">
        <v>1016</v>
      </c>
      <c r="B1514" s="165" t="s">
        <v>5138</v>
      </c>
      <c r="C1514" s="259" t="s">
        <v>2419</v>
      </c>
      <c r="D1514" s="259"/>
      <c r="E1514" s="341"/>
      <c r="F1514" s="341"/>
      <c r="G1514" s="341"/>
      <c r="H1514" s="439"/>
      <c r="I1514" s="372" t="s">
        <v>5159</v>
      </c>
      <c r="J1514" s="259"/>
      <c r="K1514" s="291"/>
      <c r="L1514" s="286"/>
      <c r="M1514" s="350" t="s">
        <v>2416</v>
      </c>
    </row>
    <row r="1515" spans="1:13" ht="48">
      <c r="A1515" s="284">
        <v>1017</v>
      </c>
      <c r="B1515" s="165" t="s">
        <v>5138</v>
      </c>
      <c r="C1515" s="259" t="s">
        <v>2421</v>
      </c>
      <c r="D1515" s="259"/>
      <c r="E1515" s="341"/>
      <c r="F1515" s="341"/>
      <c r="G1515" s="341"/>
      <c r="H1515" s="439"/>
      <c r="I1515" s="372" t="s">
        <v>5160</v>
      </c>
      <c r="J1515" s="259"/>
      <c r="K1515" s="291"/>
      <c r="L1515" s="286"/>
      <c r="M1515" s="350" t="s">
        <v>2416</v>
      </c>
    </row>
    <row r="1516" spans="1:13" ht="38.25">
      <c r="A1516" s="284">
        <v>1018</v>
      </c>
      <c r="B1516" s="165" t="s">
        <v>5138</v>
      </c>
      <c r="C1516" s="286" t="s">
        <v>3276</v>
      </c>
      <c r="D1516" s="259"/>
      <c r="E1516" s="341"/>
      <c r="F1516" s="341"/>
      <c r="G1516" s="341"/>
      <c r="H1516" s="341">
        <v>5</v>
      </c>
      <c r="I1516" s="372" t="s">
        <v>5161</v>
      </c>
      <c r="J1516" s="260">
        <v>1000</v>
      </c>
      <c r="K1516" s="289">
        <v>0</v>
      </c>
      <c r="L1516" s="286" t="s">
        <v>5162</v>
      </c>
      <c r="M1516" s="350" t="s">
        <v>5163</v>
      </c>
    </row>
    <row r="1517" spans="1:13" ht="51">
      <c r="A1517" s="284">
        <v>1019</v>
      </c>
      <c r="B1517" s="165" t="s">
        <v>5138</v>
      </c>
      <c r="C1517" s="286" t="s">
        <v>5164</v>
      </c>
      <c r="D1517" s="259"/>
      <c r="E1517" s="341"/>
      <c r="F1517" s="341"/>
      <c r="G1517" s="341"/>
      <c r="H1517" s="341">
        <v>25.6</v>
      </c>
      <c r="I1517" s="259" t="s">
        <v>5165</v>
      </c>
      <c r="J1517" s="259"/>
      <c r="K1517" s="291"/>
      <c r="L1517" s="286"/>
      <c r="M1517" s="350" t="s">
        <v>2416</v>
      </c>
    </row>
    <row r="1518" spans="1:13" ht="38.25">
      <c r="A1518" s="284">
        <v>1020</v>
      </c>
      <c r="B1518" s="165" t="s">
        <v>5138</v>
      </c>
      <c r="C1518" s="259" t="s">
        <v>5166</v>
      </c>
      <c r="D1518" s="259"/>
      <c r="E1518" s="341"/>
      <c r="F1518" s="341"/>
      <c r="G1518" s="341"/>
      <c r="H1518" s="439"/>
      <c r="I1518" s="259" t="s">
        <v>5167</v>
      </c>
      <c r="J1518" s="259"/>
      <c r="K1518" s="291"/>
      <c r="L1518" s="286"/>
      <c r="M1518" s="350" t="s">
        <v>2416</v>
      </c>
    </row>
    <row r="1519" spans="1:13" ht="38.25">
      <c r="A1519" s="284">
        <v>1021</v>
      </c>
      <c r="B1519" s="165" t="s">
        <v>5138</v>
      </c>
      <c r="C1519" s="259" t="s">
        <v>2650</v>
      </c>
      <c r="D1519" s="259"/>
      <c r="E1519" s="341"/>
      <c r="F1519" s="341"/>
      <c r="G1519" s="341"/>
      <c r="H1519" s="439"/>
      <c r="I1519" s="259" t="s">
        <v>5168</v>
      </c>
      <c r="J1519" s="259"/>
      <c r="K1519" s="291"/>
      <c r="L1519" s="286"/>
      <c r="M1519" s="350" t="s">
        <v>2416</v>
      </c>
    </row>
    <row r="1520" spans="1:13" ht="38.25">
      <c r="A1520" s="284">
        <v>1022</v>
      </c>
      <c r="B1520" s="165" t="s">
        <v>5138</v>
      </c>
      <c r="C1520" s="259" t="s">
        <v>2871</v>
      </c>
      <c r="D1520" s="259"/>
      <c r="E1520" s="341"/>
      <c r="F1520" s="341"/>
      <c r="G1520" s="341"/>
      <c r="H1520" s="439"/>
      <c r="I1520" s="259" t="s">
        <v>5169</v>
      </c>
      <c r="J1520" s="259"/>
      <c r="K1520" s="291"/>
      <c r="L1520" s="286"/>
      <c r="M1520" s="350" t="s">
        <v>2416</v>
      </c>
    </row>
    <row r="1521" spans="1:13" ht="38.25">
      <c r="A1521" s="284">
        <v>1023</v>
      </c>
      <c r="B1521" s="165" t="s">
        <v>5138</v>
      </c>
      <c r="C1521" s="286" t="s">
        <v>3348</v>
      </c>
      <c r="D1521" s="259"/>
      <c r="E1521" s="341"/>
      <c r="F1521" s="341"/>
      <c r="G1521" s="341"/>
      <c r="H1521" s="439"/>
      <c r="I1521" s="259" t="s">
        <v>5170</v>
      </c>
      <c r="J1521" s="259"/>
      <c r="K1521" s="291"/>
      <c r="L1521" s="286"/>
      <c r="M1521" s="350" t="s">
        <v>2416</v>
      </c>
    </row>
    <row r="1522" spans="1:13" ht="38.25">
      <c r="A1522" s="284">
        <v>1024</v>
      </c>
      <c r="B1522" s="165" t="s">
        <v>5171</v>
      </c>
      <c r="C1522" s="286" t="s">
        <v>5172</v>
      </c>
      <c r="D1522" s="286"/>
      <c r="E1522" s="286"/>
      <c r="F1522" s="286"/>
      <c r="G1522" s="286"/>
      <c r="H1522" s="286"/>
      <c r="I1522" s="259"/>
      <c r="J1522" s="287">
        <v>566512</v>
      </c>
      <c r="K1522" s="304">
        <v>566512</v>
      </c>
      <c r="L1522" s="495"/>
      <c r="M1522" s="4099" t="s">
        <v>5173</v>
      </c>
    </row>
    <row r="1523" spans="1:13" ht="25.5">
      <c r="A1523" s="284">
        <v>1025</v>
      </c>
      <c r="B1523" s="165" t="s">
        <v>5171</v>
      </c>
      <c r="C1523" s="259" t="s">
        <v>5174</v>
      </c>
      <c r="D1523" s="259"/>
      <c r="E1523" s="440"/>
      <c r="F1523" s="440"/>
      <c r="G1523" s="440"/>
      <c r="H1523" s="342"/>
      <c r="I1523" s="286">
        <v>1</v>
      </c>
      <c r="J1523" s="286" t="s">
        <v>5175</v>
      </c>
      <c r="K1523" s="288" t="s">
        <v>5175</v>
      </c>
      <c r="L1523" s="495"/>
      <c r="M1523" s="4100"/>
    </row>
    <row r="1524" spans="1:13" ht="25.5">
      <c r="A1524" s="284">
        <v>1026</v>
      </c>
      <c r="B1524" s="165" t="s">
        <v>5171</v>
      </c>
      <c r="C1524" s="259" t="s">
        <v>5176</v>
      </c>
      <c r="D1524" s="259"/>
      <c r="E1524" s="440"/>
      <c r="F1524" s="440"/>
      <c r="G1524" s="440"/>
      <c r="H1524" s="342"/>
      <c r="I1524" s="286">
        <v>1</v>
      </c>
      <c r="J1524" s="286" t="s">
        <v>5177</v>
      </c>
      <c r="K1524" s="288" t="s">
        <v>5177</v>
      </c>
      <c r="L1524" s="495"/>
      <c r="M1524" s="4100"/>
    </row>
    <row r="1525" spans="1:13" ht="25.5">
      <c r="A1525" s="284">
        <v>1027</v>
      </c>
      <c r="B1525" s="165" t="s">
        <v>5171</v>
      </c>
      <c r="C1525" s="259" t="s">
        <v>5178</v>
      </c>
      <c r="D1525" s="259"/>
      <c r="E1525" s="440"/>
      <c r="F1525" s="440"/>
      <c r="G1525" s="440"/>
      <c r="H1525" s="342"/>
      <c r="I1525" s="286">
        <v>4</v>
      </c>
      <c r="J1525" s="286" t="s">
        <v>5179</v>
      </c>
      <c r="K1525" s="288" t="s">
        <v>5179</v>
      </c>
      <c r="L1525" s="495"/>
      <c r="M1525" s="4100"/>
    </row>
    <row r="1526" spans="1:13" ht="51">
      <c r="A1526" s="284">
        <v>1028</v>
      </c>
      <c r="B1526" s="165" t="s">
        <v>5171</v>
      </c>
      <c r="C1526" s="259" t="s">
        <v>5180</v>
      </c>
      <c r="D1526" s="259"/>
      <c r="E1526" s="440"/>
      <c r="F1526" s="440"/>
      <c r="G1526" s="440"/>
      <c r="H1526" s="342"/>
      <c r="I1526" s="286">
        <v>1</v>
      </c>
      <c r="J1526" s="286" t="s">
        <v>5181</v>
      </c>
      <c r="K1526" s="288" t="s">
        <v>5181</v>
      </c>
      <c r="L1526" s="495"/>
      <c r="M1526" s="4100"/>
    </row>
    <row r="1527" spans="1:13" ht="25.5">
      <c r="A1527" s="284">
        <v>1029</v>
      </c>
      <c r="B1527" s="165" t="s">
        <v>5171</v>
      </c>
      <c r="C1527" s="259" t="s">
        <v>5182</v>
      </c>
      <c r="D1527" s="259"/>
      <c r="E1527" s="440"/>
      <c r="F1527" s="440"/>
      <c r="G1527" s="440"/>
      <c r="H1527" s="342"/>
      <c r="I1527" s="286">
        <v>1</v>
      </c>
      <c r="J1527" s="286" t="s">
        <v>5183</v>
      </c>
      <c r="K1527" s="288" t="s">
        <v>5183</v>
      </c>
      <c r="L1527" s="495"/>
      <c r="M1527" s="4100"/>
    </row>
    <row r="1528" spans="1:13" ht="25.5">
      <c r="A1528" s="284">
        <v>1030</v>
      </c>
      <c r="B1528" s="165" t="s">
        <v>5171</v>
      </c>
      <c r="C1528" s="259" t="s">
        <v>5184</v>
      </c>
      <c r="D1528" s="259"/>
      <c r="E1528" s="440"/>
      <c r="F1528" s="440"/>
      <c r="G1528" s="440"/>
      <c r="H1528" s="342"/>
      <c r="I1528" s="286">
        <v>1</v>
      </c>
      <c r="J1528" s="286" t="s">
        <v>5185</v>
      </c>
      <c r="K1528" s="288" t="s">
        <v>5185</v>
      </c>
      <c r="L1528" s="495"/>
      <c r="M1528" s="4100"/>
    </row>
    <row r="1529" spans="1:13" ht="25.5">
      <c r="A1529" s="284">
        <v>1031</v>
      </c>
      <c r="B1529" s="165" t="s">
        <v>5171</v>
      </c>
      <c r="C1529" s="259" t="s">
        <v>5186</v>
      </c>
      <c r="D1529" s="259"/>
      <c r="E1529" s="440"/>
      <c r="F1529" s="440"/>
      <c r="G1529" s="440"/>
      <c r="H1529" s="342"/>
      <c r="I1529" s="286">
        <v>1</v>
      </c>
      <c r="J1529" s="496">
        <v>82732</v>
      </c>
      <c r="K1529" s="497">
        <v>82732</v>
      </c>
      <c r="L1529" s="495"/>
      <c r="M1529" s="4100"/>
    </row>
    <row r="1530" spans="1:13" ht="25.5">
      <c r="A1530" s="284">
        <v>1032</v>
      </c>
      <c r="B1530" s="165" t="s">
        <v>5171</v>
      </c>
      <c r="C1530" s="259" t="s">
        <v>5187</v>
      </c>
      <c r="D1530" s="259"/>
      <c r="E1530" s="440"/>
      <c r="F1530" s="440"/>
      <c r="G1530" s="440"/>
      <c r="H1530" s="342"/>
      <c r="I1530" s="286">
        <v>1</v>
      </c>
      <c r="J1530" s="496">
        <v>86780</v>
      </c>
      <c r="K1530" s="497">
        <v>86780</v>
      </c>
      <c r="L1530" s="495"/>
      <c r="M1530" s="4101"/>
    </row>
    <row r="1531" spans="1:13" ht="51">
      <c r="A1531" s="284">
        <v>1033</v>
      </c>
      <c r="B1531" s="165" t="s">
        <v>5188</v>
      </c>
      <c r="C1531" s="286" t="s">
        <v>5189</v>
      </c>
      <c r="D1531" s="286"/>
      <c r="E1531" s="290">
        <v>110</v>
      </c>
      <c r="F1531" s="286"/>
      <c r="G1531" s="286"/>
      <c r="H1531" s="149"/>
      <c r="I1531" s="259"/>
      <c r="J1531" s="286">
        <v>2330608</v>
      </c>
      <c r="K1531" s="288">
        <v>2330608</v>
      </c>
      <c r="L1531" s="495"/>
      <c r="M1531" s="350" t="s">
        <v>5190</v>
      </c>
    </row>
    <row r="1532" spans="1:13" ht="51">
      <c r="A1532" s="284">
        <v>1034</v>
      </c>
      <c r="B1532" s="165" t="s">
        <v>5188</v>
      </c>
      <c r="C1532" s="259" t="s">
        <v>5191</v>
      </c>
      <c r="D1532" s="259"/>
      <c r="E1532" s="314"/>
      <c r="F1532" s="290">
        <v>110</v>
      </c>
      <c r="G1532" s="286"/>
      <c r="H1532" s="342"/>
      <c r="I1532" s="259"/>
      <c r="J1532" s="499" t="s">
        <v>5192</v>
      </c>
      <c r="K1532" s="131" t="s">
        <v>5192</v>
      </c>
      <c r="L1532" s="495"/>
      <c r="M1532" s="350" t="s">
        <v>5190</v>
      </c>
    </row>
    <row r="1533" spans="1:13" ht="51">
      <c r="A1533" s="284">
        <v>1035</v>
      </c>
      <c r="B1533" s="165" t="s">
        <v>5188</v>
      </c>
      <c r="C1533" s="259" t="s">
        <v>5193</v>
      </c>
      <c r="D1533" s="259"/>
      <c r="E1533" s="440"/>
      <c r="F1533" s="440"/>
      <c r="G1533" s="440"/>
      <c r="H1533" s="342"/>
      <c r="I1533" s="286">
        <v>3</v>
      </c>
      <c r="J1533" s="286" t="s">
        <v>5194</v>
      </c>
      <c r="K1533" s="288" t="s">
        <v>5194</v>
      </c>
      <c r="L1533" s="495"/>
      <c r="M1533" s="350" t="s">
        <v>5190</v>
      </c>
    </row>
    <row r="1534" spans="1:13" ht="51">
      <c r="A1534" s="284">
        <v>1036</v>
      </c>
      <c r="B1534" s="165" t="s">
        <v>5188</v>
      </c>
      <c r="C1534" s="259" t="s">
        <v>5195</v>
      </c>
      <c r="D1534" s="259"/>
      <c r="E1534" s="440"/>
      <c r="F1534" s="440"/>
      <c r="G1534" s="440"/>
      <c r="H1534" s="342"/>
      <c r="I1534" s="286">
        <v>1</v>
      </c>
      <c r="J1534" s="286" t="s">
        <v>5196</v>
      </c>
      <c r="K1534" s="288" t="s">
        <v>5196</v>
      </c>
      <c r="L1534" s="495"/>
      <c r="M1534" s="350" t="s">
        <v>5190</v>
      </c>
    </row>
    <row r="1535" spans="1:13" ht="51">
      <c r="A1535" s="284">
        <v>1037</v>
      </c>
      <c r="B1535" s="165" t="s">
        <v>5188</v>
      </c>
      <c r="C1535" s="259" t="s">
        <v>5197</v>
      </c>
      <c r="D1535" s="259"/>
      <c r="E1535" s="440"/>
      <c r="F1535" s="440"/>
      <c r="G1535" s="440"/>
      <c r="H1535" s="342"/>
      <c r="I1535" s="286">
        <v>1</v>
      </c>
      <c r="J1535" s="286" t="s">
        <v>5198</v>
      </c>
      <c r="K1535" s="288" t="s">
        <v>5198</v>
      </c>
      <c r="L1535" s="495"/>
      <c r="M1535" s="350" t="s">
        <v>5190</v>
      </c>
    </row>
    <row r="1536" spans="1:13" ht="51">
      <c r="A1536" s="284">
        <v>1038</v>
      </c>
      <c r="B1536" s="165" t="s">
        <v>5199</v>
      </c>
      <c r="C1536" s="286" t="s">
        <v>5200</v>
      </c>
      <c r="D1536" s="259"/>
      <c r="E1536" s="286"/>
      <c r="F1536" s="286"/>
      <c r="G1536" s="286"/>
      <c r="H1536" s="149"/>
      <c r="I1536" s="259"/>
      <c r="J1536" s="286">
        <v>535411</v>
      </c>
      <c r="K1536" s="288">
        <v>535411</v>
      </c>
      <c r="L1536" s="495"/>
      <c r="M1536" s="350" t="s">
        <v>5201</v>
      </c>
    </row>
    <row r="1537" spans="1:13" ht="76.5">
      <c r="A1537" s="284">
        <v>1039</v>
      </c>
      <c r="B1537" s="165" t="s">
        <v>5202</v>
      </c>
      <c r="C1537" s="341" t="s">
        <v>5203</v>
      </c>
      <c r="D1537" s="341"/>
      <c r="E1537" s="394">
        <v>1260</v>
      </c>
      <c r="F1537" s="286"/>
      <c r="G1537" s="286"/>
      <c r="H1537" s="149"/>
      <c r="I1537" s="259"/>
      <c r="J1537" s="286">
        <v>25333631.989999998</v>
      </c>
      <c r="K1537" s="288">
        <v>25333631.989999998</v>
      </c>
      <c r="L1537" s="495"/>
      <c r="M1537" s="350" t="s">
        <v>5204</v>
      </c>
    </row>
    <row r="1538" spans="1:13" ht="76.5">
      <c r="A1538" s="284">
        <v>1040</v>
      </c>
      <c r="B1538" s="165" t="s">
        <v>5202</v>
      </c>
      <c r="C1538" s="259" t="s">
        <v>5205</v>
      </c>
      <c r="D1538" s="259"/>
      <c r="E1538" s="314"/>
      <c r="F1538" s="394">
        <v>1260</v>
      </c>
      <c r="G1538" s="341"/>
      <c r="H1538" s="500"/>
      <c r="I1538" s="259"/>
      <c r="J1538" s="501" t="s">
        <v>5206</v>
      </c>
      <c r="K1538" s="304">
        <v>18125000</v>
      </c>
      <c r="L1538" s="495"/>
      <c r="M1538" s="350" t="s">
        <v>5204</v>
      </c>
    </row>
    <row r="1539" spans="1:13" ht="76.5">
      <c r="A1539" s="284">
        <v>1041</v>
      </c>
      <c r="B1539" s="165" t="s">
        <v>5202</v>
      </c>
      <c r="C1539" s="259" t="s">
        <v>5207</v>
      </c>
      <c r="D1539" s="259"/>
      <c r="E1539" s="286"/>
      <c r="F1539" s="286"/>
      <c r="G1539" s="286"/>
      <c r="H1539" s="286">
        <v>4</v>
      </c>
      <c r="I1539" s="259"/>
      <c r="J1539" s="287">
        <v>4565350</v>
      </c>
      <c r="K1539" s="287">
        <v>4565350</v>
      </c>
      <c r="L1539" s="495"/>
      <c r="M1539" s="350" t="s">
        <v>5204</v>
      </c>
    </row>
    <row r="1540" spans="1:13" ht="76.5">
      <c r="A1540" s="284">
        <v>1042</v>
      </c>
      <c r="B1540" s="165" t="s">
        <v>5202</v>
      </c>
      <c r="C1540" s="259" t="s">
        <v>5208</v>
      </c>
      <c r="D1540" s="259"/>
      <c r="E1540" s="286"/>
      <c r="F1540" s="286"/>
      <c r="G1540" s="286"/>
      <c r="H1540" s="286">
        <v>5</v>
      </c>
      <c r="I1540" s="259"/>
      <c r="J1540" s="499">
        <v>2643331.9900000002</v>
      </c>
      <c r="K1540" s="131">
        <v>2643331.9900000002</v>
      </c>
      <c r="L1540" s="495"/>
      <c r="M1540" s="350" t="s">
        <v>5204</v>
      </c>
    </row>
    <row r="1541" spans="1:13" ht="76.5">
      <c r="A1541" s="284">
        <v>1043</v>
      </c>
      <c r="B1541" s="165" t="s">
        <v>5202</v>
      </c>
      <c r="C1541" s="259" t="s">
        <v>5209</v>
      </c>
      <c r="D1541" s="259"/>
      <c r="E1541" s="286"/>
      <c r="F1541" s="286"/>
      <c r="G1541" s="286"/>
      <c r="H1541" s="149"/>
      <c r="I1541" s="259"/>
      <c r="J1541" s="259"/>
      <c r="K1541" s="291"/>
      <c r="L1541" s="495"/>
      <c r="M1541" s="350" t="s">
        <v>5204</v>
      </c>
    </row>
    <row r="1542" spans="1:13" ht="76.5">
      <c r="A1542" s="284">
        <v>1044</v>
      </c>
      <c r="B1542" s="165" t="s">
        <v>5202</v>
      </c>
      <c r="C1542" s="259" t="s">
        <v>5210</v>
      </c>
      <c r="D1542" s="259"/>
      <c r="E1542" s="286"/>
      <c r="F1542" s="286"/>
      <c r="G1542" s="286"/>
      <c r="H1542" s="149"/>
      <c r="I1542" s="259"/>
      <c r="J1542" s="259"/>
      <c r="K1542" s="291"/>
      <c r="L1542" s="495"/>
      <c r="M1542" s="350" t="s">
        <v>5204</v>
      </c>
    </row>
    <row r="1543" spans="1:13" ht="76.5">
      <c r="A1543" s="284">
        <v>1045</v>
      </c>
      <c r="B1543" s="165" t="s">
        <v>5202</v>
      </c>
      <c r="C1543" s="291" t="s">
        <v>5211</v>
      </c>
      <c r="D1543" s="291"/>
      <c r="E1543" s="286"/>
      <c r="F1543" s="286"/>
      <c r="G1543" s="286"/>
      <c r="H1543" s="149"/>
      <c r="I1543" s="259"/>
      <c r="J1543" s="259"/>
      <c r="K1543" s="291"/>
      <c r="L1543" s="495"/>
      <c r="M1543" s="350" t="s">
        <v>5204</v>
      </c>
    </row>
    <row r="1544" spans="1:13" ht="76.5">
      <c r="A1544" s="284">
        <v>1046</v>
      </c>
      <c r="B1544" s="165" t="s">
        <v>5202</v>
      </c>
      <c r="C1544" s="291" t="s">
        <v>5212</v>
      </c>
      <c r="D1544" s="291"/>
      <c r="E1544" s="286"/>
      <c r="F1544" s="286"/>
      <c r="G1544" s="286"/>
      <c r="H1544" s="149"/>
      <c r="I1544" s="259"/>
      <c r="J1544" s="259"/>
      <c r="K1544" s="291"/>
      <c r="L1544" s="495"/>
      <c r="M1544" s="350" t="s">
        <v>5204</v>
      </c>
    </row>
    <row r="1545" spans="1:13">
      <c r="A1545" s="284"/>
      <c r="B1545" s="4093"/>
      <c r="C1545" s="4094"/>
      <c r="D1545" s="291"/>
      <c r="E1545" s="286"/>
      <c r="F1545" s="286"/>
      <c r="G1545" s="286"/>
      <c r="H1545" s="149"/>
      <c r="I1545" s="259"/>
      <c r="J1545" s="259"/>
      <c r="K1545" s="291"/>
      <c r="L1545" s="495"/>
      <c r="M1545" s="350"/>
    </row>
    <row r="1546" spans="1:13" ht="51">
      <c r="A1546" s="284">
        <v>1047</v>
      </c>
      <c r="B1546" s="165" t="s">
        <v>5213</v>
      </c>
      <c r="C1546" s="288" t="s">
        <v>5214</v>
      </c>
      <c r="D1546" s="288"/>
      <c r="E1546" s="286"/>
      <c r="F1546" s="286"/>
      <c r="G1546" s="286"/>
      <c r="H1546" s="149"/>
      <c r="I1546" s="259"/>
      <c r="J1546" s="286">
        <v>21975433.399999999</v>
      </c>
      <c r="K1546" s="288">
        <v>21975433.399999999</v>
      </c>
      <c r="L1546" s="495"/>
      <c r="M1546" s="350" t="s">
        <v>5215</v>
      </c>
    </row>
    <row r="1547" spans="1:13" ht="51">
      <c r="A1547" s="284">
        <v>1048</v>
      </c>
      <c r="B1547" s="165" t="s">
        <v>5213</v>
      </c>
      <c r="C1547" s="291" t="s">
        <v>5216</v>
      </c>
      <c r="D1547" s="291"/>
      <c r="E1547" s="290">
        <v>1356</v>
      </c>
      <c r="F1547" s="286"/>
      <c r="G1547" s="286"/>
      <c r="H1547" s="342"/>
      <c r="I1547" s="259"/>
      <c r="J1547" s="287">
        <v>12435000</v>
      </c>
      <c r="K1547" s="304">
        <v>12435000</v>
      </c>
      <c r="L1547" s="495"/>
      <c r="M1547" s="350" t="s">
        <v>5215</v>
      </c>
    </row>
    <row r="1548" spans="1:13" ht="51">
      <c r="A1548" s="284">
        <v>1049</v>
      </c>
      <c r="B1548" s="165" t="s">
        <v>5213</v>
      </c>
      <c r="C1548" s="291" t="s">
        <v>5217</v>
      </c>
      <c r="D1548" s="291"/>
      <c r="E1548" s="286">
        <v>724.5</v>
      </c>
      <c r="F1548" s="286"/>
      <c r="G1548" s="286"/>
      <c r="H1548" s="342"/>
      <c r="I1548" s="259"/>
      <c r="J1548" s="287">
        <v>1086750</v>
      </c>
      <c r="K1548" s="304">
        <v>108650</v>
      </c>
      <c r="L1548" s="495"/>
      <c r="M1548" s="350" t="s">
        <v>5215</v>
      </c>
    </row>
    <row r="1549" spans="1:13" ht="51">
      <c r="A1549" s="284">
        <v>1050</v>
      </c>
      <c r="B1549" s="165" t="s">
        <v>5213</v>
      </c>
      <c r="C1549" s="291" t="s">
        <v>5218</v>
      </c>
      <c r="D1549" s="291"/>
      <c r="E1549" s="440"/>
      <c r="F1549" s="440"/>
      <c r="G1549" s="440"/>
      <c r="H1549" s="342"/>
      <c r="I1549" s="286">
        <v>39</v>
      </c>
      <c r="J1549" s="287">
        <v>682500</v>
      </c>
      <c r="K1549" s="304">
        <v>682500</v>
      </c>
      <c r="L1549" s="495"/>
      <c r="M1549" s="350" t="s">
        <v>5215</v>
      </c>
    </row>
    <row r="1550" spans="1:13" ht="51">
      <c r="A1550" s="284">
        <v>1051</v>
      </c>
      <c r="B1550" s="165" t="s">
        <v>5213</v>
      </c>
      <c r="C1550" s="291" t="s">
        <v>5219</v>
      </c>
      <c r="D1550" s="291"/>
      <c r="E1550" s="440"/>
      <c r="F1550" s="440"/>
      <c r="G1550" s="440"/>
      <c r="H1550" s="342"/>
      <c r="I1550" s="286">
        <v>1</v>
      </c>
      <c r="J1550" s="499" t="s">
        <v>5220</v>
      </c>
      <c r="K1550" s="131" t="s">
        <v>5220</v>
      </c>
      <c r="L1550" s="495"/>
      <c r="M1550" s="350" t="s">
        <v>5215</v>
      </c>
    </row>
    <row r="1551" spans="1:13" ht="51">
      <c r="A1551" s="284">
        <v>1052</v>
      </c>
      <c r="B1551" s="165" t="s">
        <v>5213</v>
      </c>
      <c r="C1551" s="291" t="s">
        <v>5221</v>
      </c>
      <c r="D1551" s="291"/>
      <c r="E1551" s="440"/>
      <c r="F1551" s="440"/>
      <c r="G1551" s="440"/>
      <c r="H1551" s="342"/>
      <c r="I1551" s="286">
        <v>5</v>
      </c>
      <c r="J1551" s="499">
        <v>1842797.4</v>
      </c>
      <c r="K1551" s="131">
        <v>1842797.4</v>
      </c>
      <c r="L1551" s="495"/>
      <c r="M1551" s="350" t="s">
        <v>5215</v>
      </c>
    </row>
    <row r="1552" spans="1:13" ht="51">
      <c r="A1552" s="284">
        <v>1053</v>
      </c>
      <c r="B1552" s="165" t="s">
        <v>5213</v>
      </c>
      <c r="C1552" s="291" t="s">
        <v>5222</v>
      </c>
      <c r="D1552" s="291"/>
      <c r="E1552" s="440"/>
      <c r="F1552" s="440"/>
      <c r="G1552" s="440"/>
      <c r="H1552" s="342"/>
      <c r="I1552" s="286">
        <v>3</v>
      </c>
      <c r="J1552" s="287">
        <v>5540600</v>
      </c>
      <c r="K1552" s="304">
        <v>5540600</v>
      </c>
      <c r="L1552" s="495"/>
      <c r="M1552" s="350" t="s">
        <v>5215</v>
      </c>
    </row>
    <row r="1553" spans="1:13" ht="51">
      <c r="A1553" s="284">
        <v>1054</v>
      </c>
      <c r="B1553" s="165" t="s">
        <v>5223</v>
      </c>
      <c r="C1553" s="288" t="s">
        <v>5203</v>
      </c>
      <c r="D1553" s="288"/>
      <c r="E1553" s="286"/>
      <c r="F1553" s="286"/>
      <c r="G1553" s="286"/>
      <c r="H1553" s="149"/>
      <c r="I1553" s="259"/>
      <c r="J1553" s="286">
        <v>5177152.4800000004</v>
      </c>
      <c r="K1553" s="288">
        <v>5177152.4800000004</v>
      </c>
      <c r="L1553" s="495"/>
      <c r="M1553" s="350" t="s">
        <v>5224</v>
      </c>
    </row>
    <row r="1554" spans="1:13" ht="51">
      <c r="A1554" s="284">
        <v>1055</v>
      </c>
      <c r="B1554" s="165" t="s">
        <v>5223</v>
      </c>
      <c r="C1554" s="197" t="s">
        <v>5225</v>
      </c>
      <c r="D1554" s="197"/>
      <c r="E1554" s="502">
        <v>469</v>
      </c>
      <c r="F1554" s="502"/>
      <c r="G1554" s="502"/>
      <c r="H1554" s="342"/>
      <c r="I1554" s="259"/>
      <c r="J1554" s="344">
        <v>2907800</v>
      </c>
      <c r="K1554" s="503">
        <v>2907800</v>
      </c>
      <c r="L1554" s="495"/>
      <c r="M1554" s="350" t="s">
        <v>5224</v>
      </c>
    </row>
    <row r="1555" spans="1:13" ht="51">
      <c r="A1555" s="284">
        <v>1056</v>
      </c>
      <c r="B1555" s="165" t="s">
        <v>5223</v>
      </c>
      <c r="C1555" s="197" t="s">
        <v>5226</v>
      </c>
      <c r="D1555" s="197"/>
      <c r="E1555" s="440"/>
      <c r="F1555" s="440"/>
      <c r="G1555" s="440"/>
      <c r="H1555" s="342"/>
      <c r="I1555" s="331">
        <v>1</v>
      </c>
      <c r="J1555" s="344">
        <v>120000</v>
      </c>
      <c r="K1555" s="503">
        <v>120000</v>
      </c>
      <c r="L1555" s="495"/>
      <c r="M1555" s="350" t="s">
        <v>5224</v>
      </c>
    </row>
    <row r="1556" spans="1:13" ht="51">
      <c r="A1556" s="284">
        <v>1057</v>
      </c>
      <c r="B1556" s="165" t="s">
        <v>5223</v>
      </c>
      <c r="C1556" s="197" t="s">
        <v>5227</v>
      </c>
      <c r="D1556" s="197"/>
      <c r="E1556" s="440"/>
      <c r="F1556" s="440"/>
      <c r="G1556" s="440"/>
      <c r="H1556" s="342"/>
      <c r="I1556" s="331">
        <v>6</v>
      </c>
      <c r="J1556" s="344">
        <v>1680000</v>
      </c>
      <c r="K1556" s="503">
        <v>1680000</v>
      </c>
      <c r="L1556" s="495"/>
      <c r="M1556" s="350" t="s">
        <v>5224</v>
      </c>
    </row>
    <row r="1557" spans="1:13" ht="102">
      <c r="A1557" s="284">
        <v>1058</v>
      </c>
      <c r="B1557" s="165" t="s">
        <v>5223</v>
      </c>
      <c r="C1557" s="197" t="s">
        <v>5228</v>
      </c>
      <c r="D1557" s="197"/>
      <c r="E1557" s="440"/>
      <c r="F1557" s="440"/>
      <c r="G1557" s="440"/>
      <c r="H1557" s="342"/>
      <c r="I1557" s="331">
        <v>2</v>
      </c>
      <c r="J1557" s="347">
        <v>469352.48</v>
      </c>
      <c r="K1557" s="189">
        <v>469352.48</v>
      </c>
      <c r="L1557" s="495"/>
      <c r="M1557" s="350" t="s">
        <v>5224</v>
      </c>
    </row>
    <row r="1558" spans="1:13">
      <c r="A1558" s="284"/>
      <c r="B1558" s="4093"/>
      <c r="C1558" s="4094"/>
      <c r="D1558" s="197"/>
      <c r="E1558" s="440"/>
      <c r="F1558" s="440"/>
      <c r="G1558" s="440"/>
      <c r="H1558" s="342"/>
      <c r="I1558" s="331"/>
      <c r="J1558" s="504"/>
      <c r="K1558" s="181"/>
      <c r="L1558" s="495"/>
      <c r="M1558" s="350"/>
    </row>
    <row r="1559" spans="1:13" ht="51">
      <c r="A1559" s="284">
        <v>1059</v>
      </c>
      <c r="B1559" s="165" t="s">
        <v>5229</v>
      </c>
      <c r="C1559" s="286" t="s">
        <v>5230</v>
      </c>
      <c r="D1559" s="286"/>
      <c r="E1559" s="286"/>
      <c r="F1559" s="286"/>
      <c r="G1559" s="286"/>
      <c r="H1559" s="342"/>
      <c r="I1559" s="259"/>
      <c r="J1559" s="286">
        <v>15243140.6</v>
      </c>
      <c r="K1559" s="288">
        <v>15243140.6</v>
      </c>
      <c r="L1559" s="495"/>
      <c r="M1559" s="350" t="s">
        <v>5231</v>
      </c>
    </row>
    <row r="1560" spans="1:13" ht="51">
      <c r="A1560" s="284">
        <v>1060</v>
      </c>
      <c r="B1560" s="165" t="s">
        <v>5229</v>
      </c>
      <c r="C1560" s="259" t="s">
        <v>5232</v>
      </c>
      <c r="D1560" s="259"/>
      <c r="E1560" s="341">
        <v>490</v>
      </c>
      <c r="F1560" s="341"/>
      <c r="G1560" s="341"/>
      <c r="H1560" s="342"/>
      <c r="I1560" s="259"/>
      <c r="J1560" s="286">
        <v>6688340.5999999996</v>
      </c>
      <c r="K1560" s="288">
        <v>6688340.5999999996</v>
      </c>
      <c r="L1560" s="495"/>
      <c r="M1560" s="350" t="s">
        <v>5231</v>
      </c>
    </row>
    <row r="1561" spans="1:13" ht="51">
      <c r="A1561" s="284">
        <v>1061</v>
      </c>
      <c r="B1561" s="165" t="s">
        <v>5229</v>
      </c>
      <c r="C1561" s="259" t="s">
        <v>5233</v>
      </c>
      <c r="D1561" s="259"/>
      <c r="E1561" s="440"/>
      <c r="F1561" s="440"/>
      <c r="G1561" s="440"/>
      <c r="H1561" s="500"/>
      <c r="I1561" s="286">
        <v>1</v>
      </c>
      <c r="J1561" s="287">
        <v>900000</v>
      </c>
      <c r="K1561" s="304">
        <v>900000</v>
      </c>
      <c r="L1561" s="495"/>
      <c r="M1561" s="350" t="s">
        <v>5231</v>
      </c>
    </row>
    <row r="1562" spans="1:13" ht="51">
      <c r="A1562" s="284">
        <v>1062</v>
      </c>
      <c r="B1562" s="165" t="s">
        <v>5229</v>
      </c>
      <c r="C1562" s="259" t="s">
        <v>5234</v>
      </c>
      <c r="D1562" s="259"/>
      <c r="E1562" s="440"/>
      <c r="F1562" s="440"/>
      <c r="G1562" s="440"/>
      <c r="H1562" s="500"/>
      <c r="I1562" s="286">
        <v>1</v>
      </c>
      <c r="J1562" s="287">
        <v>900000</v>
      </c>
      <c r="K1562" s="304">
        <v>900000</v>
      </c>
      <c r="L1562" s="495"/>
      <c r="M1562" s="350" t="s">
        <v>5231</v>
      </c>
    </row>
    <row r="1563" spans="1:13" ht="51">
      <c r="A1563" s="284">
        <v>1063</v>
      </c>
      <c r="B1563" s="165" t="s">
        <v>5229</v>
      </c>
      <c r="C1563" s="259" t="s">
        <v>5235</v>
      </c>
      <c r="D1563" s="259"/>
      <c r="E1563" s="440"/>
      <c r="F1563" s="440"/>
      <c r="G1563" s="440"/>
      <c r="H1563" s="500"/>
      <c r="I1563" s="286">
        <v>2</v>
      </c>
      <c r="J1563" s="287">
        <v>3504800</v>
      </c>
      <c r="K1563" s="304">
        <v>3504800</v>
      </c>
      <c r="L1563" s="495"/>
      <c r="M1563" s="350" t="s">
        <v>5231</v>
      </c>
    </row>
    <row r="1564" spans="1:13" ht="76.5">
      <c r="A1564" s="284">
        <v>1064</v>
      </c>
      <c r="B1564" s="165" t="s">
        <v>5229</v>
      </c>
      <c r="C1564" s="286" t="s">
        <v>5236</v>
      </c>
      <c r="D1564" s="286"/>
      <c r="E1564" s="286"/>
      <c r="F1564" s="286"/>
      <c r="G1564" s="286"/>
      <c r="H1564" s="286">
        <v>4.8</v>
      </c>
      <c r="I1564" s="505"/>
      <c r="J1564" s="286" t="s">
        <v>5237</v>
      </c>
      <c r="K1564" s="288" t="s">
        <v>5237</v>
      </c>
      <c r="L1564" s="495"/>
      <c r="M1564" s="350" t="s">
        <v>5231</v>
      </c>
    </row>
    <row r="1565" spans="1:13" ht="51">
      <c r="A1565" s="284">
        <v>1065</v>
      </c>
      <c r="B1565" s="165" t="s">
        <v>5229</v>
      </c>
      <c r="C1565" s="286" t="s">
        <v>5238</v>
      </c>
      <c r="D1565" s="286"/>
      <c r="E1565" s="286"/>
      <c r="F1565" s="286"/>
      <c r="G1565" s="286"/>
      <c r="H1565" s="149"/>
      <c r="I1565" s="259"/>
      <c r="J1565" s="259"/>
      <c r="K1565" s="291"/>
      <c r="L1565" s="495"/>
      <c r="M1565" s="350" t="s">
        <v>5231</v>
      </c>
    </row>
    <row r="1566" spans="1:13" ht="51">
      <c r="A1566" s="284">
        <v>1066</v>
      </c>
      <c r="B1566" s="165" t="s">
        <v>5229</v>
      </c>
      <c r="C1566" s="259" t="s">
        <v>1753</v>
      </c>
      <c r="D1566" s="259"/>
      <c r="E1566" s="286"/>
      <c r="F1566" s="286"/>
      <c r="G1566" s="286"/>
      <c r="H1566" s="149"/>
      <c r="I1566" s="259"/>
      <c r="J1566" s="259"/>
      <c r="K1566" s="291"/>
      <c r="L1566" s="495"/>
      <c r="M1566" s="350" t="s">
        <v>5231</v>
      </c>
    </row>
    <row r="1567" spans="1:13" ht="51">
      <c r="A1567" s="284">
        <v>1067</v>
      </c>
      <c r="B1567" s="165" t="s">
        <v>5229</v>
      </c>
      <c r="C1567" s="259" t="s">
        <v>5239</v>
      </c>
      <c r="D1567" s="259"/>
      <c r="E1567" s="286">
        <v>46</v>
      </c>
      <c r="F1567" s="286"/>
      <c r="G1567" s="286"/>
      <c r="H1567" s="342"/>
      <c r="I1567" s="259"/>
      <c r="J1567" s="287">
        <v>1280000</v>
      </c>
      <c r="K1567" s="304">
        <v>1280000</v>
      </c>
      <c r="L1567" s="495"/>
      <c r="M1567" s="350" t="s">
        <v>5231</v>
      </c>
    </row>
    <row r="1568" spans="1:13" ht="51">
      <c r="A1568" s="284">
        <v>1068</v>
      </c>
      <c r="B1568" s="165" t="s">
        <v>5229</v>
      </c>
      <c r="C1568" s="259" t="s">
        <v>5240</v>
      </c>
      <c r="D1568" s="259"/>
      <c r="E1568" s="440"/>
      <c r="F1568" s="440"/>
      <c r="G1568" s="440"/>
      <c r="H1568" s="342"/>
      <c r="I1568" s="286">
        <v>2</v>
      </c>
      <c r="J1568" s="287">
        <v>720000</v>
      </c>
      <c r="K1568" s="304">
        <v>720000</v>
      </c>
      <c r="L1568" s="495"/>
      <c r="M1568" s="350" t="s">
        <v>5231</v>
      </c>
    </row>
    <row r="1569" spans="1:13" ht="51">
      <c r="A1569" s="284">
        <v>1069</v>
      </c>
      <c r="B1569" s="165" t="s">
        <v>5229</v>
      </c>
      <c r="C1569" s="259" t="s">
        <v>5241</v>
      </c>
      <c r="D1569" s="259"/>
      <c r="E1569" s="440"/>
      <c r="F1569" s="440"/>
      <c r="G1569" s="440"/>
      <c r="H1569" s="342"/>
      <c r="I1569" s="286">
        <v>1</v>
      </c>
      <c r="J1569" s="287">
        <v>150000</v>
      </c>
      <c r="K1569" s="304">
        <v>150000</v>
      </c>
      <c r="L1569" s="495"/>
      <c r="M1569" s="350" t="s">
        <v>5231</v>
      </c>
    </row>
    <row r="1570" spans="1:13" ht="108">
      <c r="A1570" s="284"/>
      <c r="B1570" s="165" t="s">
        <v>5242</v>
      </c>
      <c r="C1570" s="286" t="s">
        <v>5243</v>
      </c>
      <c r="D1570" s="259"/>
      <c r="E1570" s="341">
        <v>1441</v>
      </c>
      <c r="F1570" s="440"/>
      <c r="G1570" s="440"/>
      <c r="H1570" s="342"/>
      <c r="I1570" s="286"/>
      <c r="J1570" s="259"/>
      <c r="K1570" s="291"/>
      <c r="L1570" s="495"/>
      <c r="M1570" s="369" t="s">
        <v>5244</v>
      </c>
    </row>
    <row r="1571" spans="1:13" ht="48">
      <c r="A1571" s="284"/>
      <c r="B1571" s="165" t="s">
        <v>5245</v>
      </c>
      <c r="C1571" s="286" t="s">
        <v>5246</v>
      </c>
      <c r="D1571" s="259"/>
      <c r="E1571" s="341">
        <v>350</v>
      </c>
      <c r="F1571" s="440"/>
      <c r="G1571" s="440"/>
      <c r="H1571" s="342"/>
      <c r="I1571" s="286"/>
      <c r="J1571" s="259"/>
      <c r="K1571" s="291"/>
      <c r="L1571" s="495"/>
      <c r="M1571" s="369" t="s">
        <v>5247</v>
      </c>
    </row>
    <row r="1572" spans="1:13" ht="76.5">
      <c r="A1572" s="284"/>
      <c r="B1572" s="165" t="s">
        <v>5248</v>
      </c>
      <c r="C1572" s="286" t="s">
        <v>5249</v>
      </c>
      <c r="D1572" s="259"/>
      <c r="E1572" s="341">
        <v>311</v>
      </c>
      <c r="F1572" s="440"/>
      <c r="G1572" s="440">
        <v>10</v>
      </c>
      <c r="H1572" s="342"/>
      <c r="I1572" s="286"/>
      <c r="J1572" s="259"/>
      <c r="K1572" s="291"/>
      <c r="L1572" s="495"/>
      <c r="M1572" s="369" t="s">
        <v>5247</v>
      </c>
    </row>
    <row r="1573" spans="1:13" ht="51">
      <c r="A1573" s="284"/>
      <c r="B1573" s="165" t="s">
        <v>5250</v>
      </c>
      <c r="C1573" s="286" t="s">
        <v>5251</v>
      </c>
      <c r="D1573" s="259"/>
      <c r="E1573" s="341">
        <v>56</v>
      </c>
      <c r="F1573" s="440"/>
      <c r="G1573" s="440"/>
      <c r="H1573" s="342"/>
      <c r="I1573" s="286"/>
      <c r="J1573" s="259"/>
      <c r="K1573" s="291"/>
      <c r="L1573" s="495"/>
      <c r="M1573" s="369" t="s">
        <v>5247</v>
      </c>
    </row>
    <row r="1574" spans="1:13" ht="51">
      <c r="A1574" s="284"/>
      <c r="B1574" s="165" t="s">
        <v>5252</v>
      </c>
      <c r="C1574" s="286" t="s">
        <v>5253</v>
      </c>
      <c r="D1574" s="259"/>
      <c r="E1574" s="440"/>
      <c r="G1574" s="440"/>
      <c r="H1574" s="342"/>
      <c r="I1574" s="286"/>
      <c r="J1574" s="286">
        <v>1675555.19</v>
      </c>
      <c r="K1574" s="286">
        <v>1675555.19</v>
      </c>
      <c r="L1574" s="495"/>
      <c r="M1574" s="350" t="s">
        <v>5254</v>
      </c>
    </row>
    <row r="1575" spans="1:13" ht="25.5">
      <c r="A1575" s="284"/>
      <c r="B1575" s="165"/>
      <c r="C1575" s="259" t="s">
        <v>5255</v>
      </c>
      <c r="D1575" s="259"/>
      <c r="E1575" s="440"/>
      <c r="F1575" s="440" t="s">
        <v>5256</v>
      </c>
      <c r="G1575" s="440"/>
      <c r="H1575" s="342"/>
      <c r="I1575" s="286"/>
      <c r="J1575" s="259"/>
      <c r="K1575" s="291"/>
      <c r="L1575" s="495"/>
      <c r="M1575" s="350"/>
    </row>
    <row r="1576" spans="1:13">
      <c r="A1576" s="284"/>
      <c r="B1576" s="165"/>
      <c r="C1576" s="259" t="s">
        <v>5257</v>
      </c>
      <c r="D1576" s="259"/>
      <c r="E1576" s="440"/>
      <c r="F1576" s="440"/>
      <c r="G1576" s="440"/>
      <c r="H1576" s="342"/>
      <c r="I1576" s="286"/>
      <c r="J1576" s="259"/>
      <c r="K1576" s="291"/>
      <c r="L1576" s="495"/>
      <c r="M1576" s="350"/>
    </row>
    <row r="1577" spans="1:13" ht="51">
      <c r="A1577" s="284"/>
      <c r="B1577" s="165" t="s">
        <v>5258</v>
      </c>
      <c r="C1577" s="286" t="s">
        <v>5253</v>
      </c>
      <c r="D1577" s="259"/>
      <c r="E1577" s="440"/>
      <c r="F1577" s="440"/>
      <c r="G1577" s="440"/>
      <c r="H1577" s="342"/>
      <c r="I1577" s="286"/>
      <c r="J1577" s="286">
        <v>2312612.4300000002</v>
      </c>
      <c r="K1577" s="286">
        <v>2312612.4300000002</v>
      </c>
      <c r="L1577" s="495"/>
      <c r="M1577" s="350" t="s">
        <v>5254</v>
      </c>
    </row>
    <row r="1578" spans="1:13" ht="25.5">
      <c r="A1578" s="284"/>
      <c r="B1578" s="165"/>
      <c r="C1578" s="259" t="s">
        <v>5259</v>
      </c>
      <c r="D1578" s="259"/>
      <c r="E1578" s="440"/>
      <c r="F1578" s="440" t="s">
        <v>5256</v>
      </c>
      <c r="G1578" s="440"/>
      <c r="H1578" s="342"/>
      <c r="I1578" s="286"/>
      <c r="J1578" s="259"/>
      <c r="K1578" s="291"/>
      <c r="L1578" s="495"/>
      <c r="M1578" s="350"/>
    </row>
    <row r="1579" spans="1:13">
      <c r="A1579" s="284"/>
      <c r="B1579" s="165"/>
      <c r="C1579" s="259" t="s">
        <v>5260</v>
      </c>
      <c r="D1579" s="259"/>
      <c r="E1579" s="440"/>
      <c r="F1579" s="440" t="s">
        <v>5261</v>
      </c>
      <c r="G1579" s="440"/>
      <c r="H1579" s="342"/>
      <c r="I1579" s="286"/>
      <c r="J1579" s="259"/>
      <c r="K1579" s="291"/>
      <c r="L1579" s="495"/>
      <c r="M1579" s="350"/>
    </row>
    <row r="1580" spans="1:13" ht="51">
      <c r="A1580" s="284"/>
      <c r="B1580" s="165" t="s">
        <v>5262</v>
      </c>
      <c r="C1580" s="286" t="s">
        <v>5253</v>
      </c>
      <c r="D1580" s="259"/>
      <c r="E1580" s="440"/>
      <c r="F1580" s="440"/>
      <c r="G1580" s="440"/>
      <c r="H1580" s="342"/>
      <c r="I1580" s="286"/>
      <c r="J1580" s="286">
        <v>3044210.16</v>
      </c>
      <c r="K1580" s="286">
        <v>3044210.16</v>
      </c>
      <c r="L1580" s="495"/>
      <c r="M1580" s="350" t="s">
        <v>5254</v>
      </c>
    </row>
    <row r="1581" spans="1:13" ht="25.5">
      <c r="A1581" s="284"/>
      <c r="B1581" s="165"/>
      <c r="C1581" s="259" t="s">
        <v>5259</v>
      </c>
      <c r="D1581" s="259"/>
      <c r="E1581" s="440"/>
      <c r="F1581" s="440" t="s">
        <v>4464</v>
      </c>
      <c r="G1581" s="440"/>
      <c r="H1581" s="342"/>
      <c r="I1581" s="286"/>
      <c r="J1581" s="286"/>
      <c r="K1581" s="288"/>
      <c r="L1581" s="495"/>
      <c r="M1581" s="350"/>
    </row>
    <row r="1582" spans="1:13">
      <c r="A1582" s="284"/>
      <c r="B1582" s="165"/>
      <c r="C1582" s="259" t="s">
        <v>5260</v>
      </c>
      <c r="D1582" s="259"/>
      <c r="E1582" s="440"/>
      <c r="F1582" s="440" t="s">
        <v>5263</v>
      </c>
      <c r="G1582" s="440"/>
      <c r="H1582" s="342"/>
      <c r="I1582" s="286"/>
      <c r="J1582" s="286"/>
      <c r="K1582" s="288"/>
      <c r="L1582" s="495"/>
      <c r="M1582" s="350"/>
    </row>
    <row r="1583" spans="1:13">
      <c r="A1583" s="284"/>
      <c r="B1583" s="165"/>
      <c r="C1583" s="259" t="s">
        <v>5264</v>
      </c>
      <c r="D1583" s="259"/>
      <c r="E1583" s="440"/>
      <c r="F1583" s="440"/>
      <c r="G1583" s="440"/>
      <c r="H1583" s="342"/>
      <c r="I1583" s="286"/>
      <c r="J1583" s="286"/>
      <c r="K1583" s="288"/>
      <c r="L1583" s="495"/>
      <c r="M1583" s="350"/>
    </row>
    <row r="1584" spans="1:13" ht="51">
      <c r="A1584" s="284"/>
      <c r="B1584" s="165" t="s">
        <v>5265</v>
      </c>
      <c r="C1584" s="286" t="s">
        <v>5266</v>
      </c>
      <c r="D1584" s="259"/>
      <c r="E1584" s="440"/>
      <c r="F1584" s="440"/>
      <c r="G1584" s="440"/>
      <c r="H1584" s="342"/>
      <c r="I1584" s="286"/>
      <c r="J1584" s="287">
        <v>7232096</v>
      </c>
      <c r="K1584" s="287">
        <v>7232096</v>
      </c>
      <c r="L1584" s="495"/>
      <c r="M1584" s="350" t="s">
        <v>5254</v>
      </c>
    </row>
    <row r="1585" spans="1:13" ht="25.5">
      <c r="A1585" s="284"/>
      <c r="B1585" s="165"/>
      <c r="C1585" s="259" t="s">
        <v>5267</v>
      </c>
      <c r="D1585" s="259"/>
      <c r="E1585" s="440"/>
      <c r="F1585" s="440"/>
      <c r="G1585" s="440"/>
      <c r="H1585" s="342"/>
      <c r="I1585" s="286"/>
      <c r="J1585" s="286"/>
      <c r="K1585" s="288"/>
      <c r="L1585" s="495"/>
      <c r="M1585" s="350"/>
    </row>
    <row r="1586" spans="1:13">
      <c r="A1586" s="284"/>
      <c r="B1586" s="165"/>
      <c r="C1586" s="259" t="s">
        <v>5264</v>
      </c>
      <c r="D1586" s="259"/>
      <c r="E1586" s="440"/>
      <c r="F1586" s="440"/>
      <c r="G1586" s="440"/>
      <c r="H1586" s="342"/>
      <c r="I1586" s="286"/>
      <c r="J1586" s="286"/>
      <c r="K1586" s="288"/>
      <c r="L1586" s="495"/>
      <c r="M1586" s="350"/>
    </row>
    <row r="1587" spans="1:13" ht="51">
      <c r="A1587" s="284"/>
      <c r="B1587" s="165" t="s">
        <v>5268</v>
      </c>
      <c r="C1587" s="286" t="s">
        <v>5253</v>
      </c>
      <c r="D1587" s="259"/>
      <c r="E1587" s="440"/>
      <c r="F1587" s="440" t="s">
        <v>5269</v>
      </c>
      <c r="G1587" s="440"/>
      <c r="H1587" s="342"/>
      <c r="I1587" s="286"/>
      <c r="J1587" s="286">
        <v>1726568.22</v>
      </c>
      <c r="K1587" s="286">
        <v>1726568.22</v>
      </c>
      <c r="L1587" s="495"/>
      <c r="M1587" s="350" t="s">
        <v>5254</v>
      </c>
    </row>
    <row r="1588" spans="1:13" ht="25.5">
      <c r="A1588" s="284"/>
      <c r="B1588" s="165"/>
      <c r="C1588" s="259" t="s">
        <v>5270</v>
      </c>
      <c r="D1588" s="259"/>
      <c r="E1588" s="440"/>
      <c r="F1588" s="440"/>
      <c r="G1588" s="440"/>
      <c r="H1588" s="342"/>
      <c r="I1588" s="286"/>
      <c r="J1588" s="286"/>
      <c r="K1588" s="288"/>
      <c r="L1588" s="495"/>
      <c r="M1588" s="350"/>
    </row>
    <row r="1589" spans="1:13">
      <c r="A1589" s="284"/>
      <c r="B1589" s="165"/>
      <c r="C1589" s="259" t="s">
        <v>5264</v>
      </c>
      <c r="D1589" s="259"/>
      <c r="E1589" s="440"/>
      <c r="F1589" s="440"/>
      <c r="G1589" s="440"/>
      <c r="H1589" s="342"/>
      <c r="I1589" s="286"/>
      <c r="J1589" s="286"/>
      <c r="K1589" s="288"/>
      <c r="L1589" s="495"/>
      <c r="M1589" s="350"/>
    </row>
    <row r="1590" spans="1:13" ht="51">
      <c r="A1590" s="284"/>
      <c r="B1590" s="165" t="s">
        <v>5271</v>
      </c>
      <c r="C1590" s="286" t="s">
        <v>5272</v>
      </c>
      <c r="D1590" s="259"/>
      <c r="E1590" s="440"/>
      <c r="F1590" s="440"/>
      <c r="G1590" s="440"/>
      <c r="H1590" s="342"/>
      <c r="I1590" s="286"/>
      <c r="J1590" s="287">
        <v>1180548</v>
      </c>
      <c r="K1590" s="287">
        <v>1180548</v>
      </c>
      <c r="L1590" s="495"/>
      <c r="M1590" s="350" t="s">
        <v>5254</v>
      </c>
    </row>
    <row r="1591" spans="1:13">
      <c r="A1591" s="284"/>
      <c r="B1591" s="165"/>
      <c r="C1591" s="259" t="s">
        <v>5273</v>
      </c>
      <c r="D1591" s="259"/>
      <c r="E1591" s="440"/>
      <c r="F1591" s="440"/>
      <c r="G1591" s="440"/>
      <c r="H1591" s="342"/>
      <c r="I1591" s="286"/>
      <c r="J1591" s="286"/>
      <c r="K1591" s="288"/>
      <c r="L1591" s="495"/>
      <c r="M1591" s="350"/>
    </row>
    <row r="1592" spans="1:13" ht="63.75">
      <c r="A1592" s="284"/>
      <c r="B1592" s="165" t="s">
        <v>5274</v>
      </c>
      <c r="C1592" s="259" t="s">
        <v>2614</v>
      </c>
      <c r="D1592" s="259"/>
      <c r="E1592" s="440"/>
      <c r="F1592" s="440"/>
      <c r="G1592" s="440"/>
      <c r="H1592" s="342"/>
      <c r="I1592" s="286"/>
      <c r="J1592" s="286">
        <v>245481.3</v>
      </c>
      <c r="K1592" s="286">
        <v>245481.3</v>
      </c>
      <c r="L1592" s="495"/>
      <c r="M1592" s="350" t="s">
        <v>5275</v>
      </c>
    </row>
    <row r="1593" spans="1:13" ht="76.5">
      <c r="A1593" s="284"/>
      <c r="B1593" s="165" t="s">
        <v>5276</v>
      </c>
      <c r="C1593" s="286" t="s">
        <v>5277</v>
      </c>
      <c r="D1593" s="259"/>
      <c r="E1593" s="440"/>
      <c r="F1593" s="440"/>
      <c r="G1593" s="440"/>
      <c r="H1593" s="342"/>
      <c r="I1593" s="286"/>
      <c r="J1593" s="286">
        <v>6743771.7400000002</v>
      </c>
      <c r="K1593" s="286">
        <v>6743771.7400000002</v>
      </c>
      <c r="L1593" s="495"/>
      <c r="M1593" s="350" t="s">
        <v>5278</v>
      </c>
    </row>
    <row r="1594" spans="1:13" ht="25.5">
      <c r="A1594" s="284"/>
      <c r="B1594" s="165"/>
      <c r="C1594" s="259" t="s">
        <v>5279</v>
      </c>
      <c r="D1594" s="259"/>
      <c r="E1594" s="440"/>
      <c r="F1594" s="440"/>
      <c r="G1594" s="440"/>
      <c r="H1594" s="342"/>
      <c r="I1594" s="286"/>
      <c r="J1594" s="259"/>
      <c r="K1594" s="291"/>
      <c r="L1594" s="495"/>
      <c r="M1594" s="350"/>
    </row>
    <row r="1595" spans="1:13" ht="38.25">
      <c r="A1595" s="284"/>
      <c r="B1595" s="165"/>
      <c r="C1595" s="259" t="s">
        <v>5280</v>
      </c>
      <c r="D1595" s="259"/>
      <c r="E1595" s="440"/>
      <c r="F1595" s="440"/>
      <c r="G1595" s="440"/>
      <c r="H1595" s="342"/>
      <c r="I1595" s="286"/>
      <c r="J1595" s="259"/>
      <c r="K1595" s="291"/>
      <c r="L1595" s="495"/>
      <c r="M1595" s="350"/>
    </row>
    <row r="1596" spans="1:13" ht="63.75">
      <c r="A1596" s="284"/>
      <c r="B1596" s="165" t="s">
        <v>5281</v>
      </c>
      <c r="C1596" s="286" t="s">
        <v>5277</v>
      </c>
      <c r="D1596" s="259"/>
      <c r="E1596" s="440"/>
      <c r="F1596" s="440"/>
      <c r="G1596" s="440"/>
      <c r="H1596" s="342"/>
      <c r="I1596" s="286"/>
      <c r="J1596" s="287">
        <v>1523539</v>
      </c>
      <c r="K1596" s="287">
        <v>1523539</v>
      </c>
      <c r="L1596" s="495"/>
      <c r="M1596" s="350" t="s">
        <v>5278</v>
      </c>
    </row>
    <row r="1597" spans="1:13" ht="39">
      <c r="A1597" s="284"/>
      <c r="B1597" s="165"/>
      <c r="C1597" s="255" t="s">
        <v>5282</v>
      </c>
      <c r="D1597" s="259"/>
      <c r="E1597" s="440"/>
      <c r="F1597" s="440"/>
      <c r="G1597" s="440"/>
      <c r="H1597" s="342"/>
      <c r="I1597" s="286"/>
      <c r="J1597" s="259"/>
      <c r="K1597" s="291"/>
      <c r="L1597" s="495"/>
      <c r="M1597" s="350"/>
    </row>
    <row r="1598" spans="1:13" ht="25.5">
      <c r="A1598" s="284"/>
      <c r="B1598" s="165"/>
      <c r="C1598" s="259" t="s">
        <v>5283</v>
      </c>
      <c r="D1598" s="259"/>
      <c r="E1598" s="440"/>
      <c r="F1598" s="440"/>
      <c r="G1598" s="440"/>
      <c r="H1598" s="342"/>
      <c r="I1598" s="286"/>
      <c r="J1598" s="259"/>
      <c r="K1598" s="291"/>
      <c r="L1598" s="495"/>
      <c r="M1598" s="350"/>
    </row>
    <row r="1599" spans="1:13" ht="51">
      <c r="A1599" s="284">
        <v>1070</v>
      </c>
      <c r="B1599" s="165" t="s">
        <v>5285</v>
      </c>
      <c r="C1599" s="286" t="s">
        <v>5286</v>
      </c>
      <c r="D1599" s="286"/>
      <c r="E1599" s="286"/>
      <c r="F1599" s="286"/>
      <c r="G1599" s="286"/>
      <c r="H1599" s="342"/>
      <c r="I1599" s="259"/>
      <c r="J1599" s="286">
        <v>3009131.2</v>
      </c>
      <c r="K1599" s="288">
        <v>3009131.2</v>
      </c>
      <c r="L1599" s="495"/>
      <c r="M1599" s="350" t="s">
        <v>5287</v>
      </c>
    </row>
    <row r="1600" spans="1:13" ht="51.75">
      <c r="A1600" s="284">
        <v>1071</v>
      </c>
      <c r="B1600" s="165" t="s">
        <v>5285</v>
      </c>
      <c r="C1600" s="259" t="s">
        <v>5288</v>
      </c>
      <c r="D1600" s="259"/>
      <c r="E1600" s="394">
        <v>329</v>
      </c>
      <c r="F1600" s="341"/>
      <c r="G1600" s="341"/>
      <c r="H1600" s="147"/>
      <c r="I1600" s="259"/>
      <c r="J1600" s="290">
        <v>1645000</v>
      </c>
      <c r="K1600" s="288">
        <v>1645000</v>
      </c>
      <c r="L1600" s="495"/>
      <c r="M1600" s="371" t="s">
        <v>5287</v>
      </c>
    </row>
    <row r="1601" spans="1:13" ht="51.75">
      <c r="A1601" s="284">
        <v>1072</v>
      </c>
      <c r="B1601" s="165" t="s">
        <v>5285</v>
      </c>
      <c r="C1601" s="259" t="s">
        <v>5289</v>
      </c>
      <c r="D1601" s="259"/>
      <c r="E1601" s="440"/>
      <c r="F1601" s="440"/>
      <c r="G1601" s="440"/>
      <c r="H1601" s="147"/>
      <c r="I1601" s="286">
        <v>9</v>
      </c>
      <c r="J1601" s="286">
        <v>1222200.2</v>
      </c>
      <c r="K1601" s="288">
        <v>1222200.2</v>
      </c>
      <c r="L1601" s="495"/>
      <c r="M1601" s="371" t="s">
        <v>5287</v>
      </c>
    </row>
    <row r="1602" spans="1:13" ht="51.75">
      <c r="A1602" s="284">
        <v>1073</v>
      </c>
      <c r="B1602" s="165" t="s">
        <v>5285</v>
      </c>
      <c r="C1602" s="259" t="s">
        <v>5290</v>
      </c>
      <c r="D1602" s="259"/>
      <c r="E1602" s="440"/>
      <c r="F1602" s="440"/>
      <c r="G1602" s="440"/>
      <c r="H1602" s="147"/>
      <c r="I1602" s="286">
        <v>1</v>
      </c>
      <c r="J1602" s="290">
        <v>141931</v>
      </c>
      <c r="K1602" s="304">
        <v>141931</v>
      </c>
      <c r="L1602" s="495"/>
      <c r="M1602" s="371" t="s">
        <v>5287</v>
      </c>
    </row>
    <row r="1603" spans="1:13" ht="60.75">
      <c r="A1603" s="284"/>
      <c r="B1603" s="165" t="s">
        <v>5291</v>
      </c>
      <c r="C1603" s="259" t="s">
        <v>5292</v>
      </c>
      <c r="D1603" s="259">
        <v>1967</v>
      </c>
      <c r="E1603" s="341">
        <v>35</v>
      </c>
      <c r="F1603" s="440"/>
      <c r="G1603" s="440">
        <v>1</v>
      </c>
      <c r="H1603" s="147"/>
      <c r="I1603" s="286"/>
      <c r="J1603" s="286">
        <v>184.64</v>
      </c>
      <c r="K1603" s="288"/>
      <c r="L1603" s="495"/>
      <c r="M1603" s="506" t="s">
        <v>5293</v>
      </c>
    </row>
    <row r="1604" spans="1:13" ht="60">
      <c r="A1604" s="284"/>
      <c r="B1604" s="165" t="s">
        <v>5291</v>
      </c>
      <c r="C1604" s="259" t="s">
        <v>5294</v>
      </c>
      <c r="D1604" s="259"/>
      <c r="E1604" s="341">
        <v>72.5</v>
      </c>
      <c r="F1604" s="440"/>
      <c r="G1604" s="440"/>
      <c r="H1604" s="147"/>
      <c r="I1604" s="286"/>
      <c r="J1604" s="286">
        <v>821.95</v>
      </c>
      <c r="K1604" s="288">
        <v>164.39</v>
      </c>
      <c r="L1604" s="495"/>
      <c r="M1604" s="385" t="s">
        <v>5293</v>
      </c>
    </row>
    <row r="1605" spans="1:13" ht="51">
      <c r="A1605" s="284">
        <v>1075</v>
      </c>
      <c r="B1605" s="285" t="s">
        <v>5295</v>
      </c>
      <c r="C1605" s="286" t="s">
        <v>5296</v>
      </c>
      <c r="D1605" s="259"/>
      <c r="E1605" s="259"/>
      <c r="F1605" s="259"/>
      <c r="G1605" s="259"/>
      <c r="H1605" s="286">
        <v>67.2</v>
      </c>
      <c r="I1605" s="259" t="s">
        <v>5297</v>
      </c>
      <c r="J1605" s="507">
        <v>1106571.8600000001</v>
      </c>
      <c r="K1605" s="508">
        <v>1047893.02</v>
      </c>
      <c r="L1605" s="368" t="s">
        <v>5298</v>
      </c>
      <c r="M1605" s="509" t="s">
        <v>5299</v>
      </c>
    </row>
    <row r="1606" spans="1:13" ht="39">
      <c r="A1606" s="284">
        <v>1076</v>
      </c>
      <c r="B1606" s="285" t="s">
        <v>5295</v>
      </c>
      <c r="C1606" s="286" t="s">
        <v>2434</v>
      </c>
      <c r="D1606" s="259"/>
      <c r="E1606" s="286"/>
      <c r="F1606" s="286"/>
      <c r="G1606" s="286"/>
      <c r="H1606" s="149"/>
      <c r="I1606" s="259" t="s">
        <v>5300</v>
      </c>
      <c r="J1606" s="510">
        <v>379388.97</v>
      </c>
      <c r="K1606" s="511">
        <v>359324.51</v>
      </c>
      <c r="L1606" s="368" t="s">
        <v>5301</v>
      </c>
      <c r="M1606" s="509" t="s">
        <v>5302</v>
      </c>
    </row>
    <row r="1607" spans="1:13" ht="39">
      <c r="A1607" s="284">
        <v>1077</v>
      </c>
      <c r="B1607" s="285" t="s">
        <v>5295</v>
      </c>
      <c r="C1607" s="286" t="s">
        <v>2434</v>
      </c>
      <c r="D1607" s="259"/>
      <c r="E1607" s="286"/>
      <c r="F1607" s="286"/>
      <c r="G1607" s="286"/>
      <c r="H1607" s="149"/>
      <c r="I1607" s="259" t="s">
        <v>5303</v>
      </c>
      <c r="J1607" s="510">
        <v>379388.97</v>
      </c>
      <c r="K1607" s="508">
        <v>359209.55</v>
      </c>
      <c r="L1607" s="368" t="s">
        <v>5304</v>
      </c>
      <c r="M1607" s="509" t="s">
        <v>5305</v>
      </c>
    </row>
    <row r="1608" spans="1:13" ht="39">
      <c r="A1608" s="284">
        <v>1078</v>
      </c>
      <c r="B1608" s="285" t="s">
        <v>5295</v>
      </c>
      <c r="C1608" s="286" t="s">
        <v>3348</v>
      </c>
      <c r="D1608" s="259"/>
      <c r="E1608" s="286"/>
      <c r="F1608" s="286"/>
      <c r="G1608" s="286"/>
      <c r="H1608" s="149"/>
      <c r="I1608" s="259" t="s">
        <v>5306</v>
      </c>
      <c r="J1608" s="510">
        <v>89477.97</v>
      </c>
      <c r="K1608" s="508">
        <v>75467.179999999993</v>
      </c>
      <c r="L1608" s="368" t="s">
        <v>5307</v>
      </c>
      <c r="M1608" s="509" t="s">
        <v>5308</v>
      </c>
    </row>
    <row r="1609" spans="1:13" ht="39">
      <c r="A1609" s="284">
        <v>1079</v>
      </c>
      <c r="B1609" s="285" t="s">
        <v>5295</v>
      </c>
      <c r="C1609" s="286" t="s">
        <v>3348</v>
      </c>
      <c r="D1609" s="259"/>
      <c r="E1609" s="286"/>
      <c r="F1609" s="286"/>
      <c r="G1609" s="286"/>
      <c r="H1609" s="149"/>
      <c r="I1609" s="259" t="s">
        <v>5309</v>
      </c>
      <c r="J1609" s="510">
        <v>56376.27</v>
      </c>
      <c r="K1609" s="508">
        <v>48592.54</v>
      </c>
      <c r="L1609" s="368" t="s">
        <v>5310</v>
      </c>
      <c r="M1609" s="509" t="s">
        <v>5311</v>
      </c>
    </row>
    <row r="1610" spans="1:13" ht="51">
      <c r="A1610" s="284">
        <v>1080</v>
      </c>
      <c r="B1610" s="285" t="s">
        <v>5295</v>
      </c>
      <c r="C1610" s="286" t="s">
        <v>2485</v>
      </c>
      <c r="D1610" s="259"/>
      <c r="E1610" s="259"/>
      <c r="F1610" s="259"/>
      <c r="G1610" s="259"/>
      <c r="H1610" s="149">
        <v>1.1000000000000001</v>
      </c>
      <c r="I1610" s="259" t="s">
        <v>5312</v>
      </c>
      <c r="J1610" s="507">
        <v>53396.34</v>
      </c>
      <c r="K1610" s="512">
        <v>0</v>
      </c>
      <c r="L1610" s="513" t="s">
        <v>2846</v>
      </c>
      <c r="M1610" s="371" t="s">
        <v>2846</v>
      </c>
    </row>
    <row r="1611" spans="1:13" ht="25.5">
      <c r="A1611" s="284">
        <v>1081</v>
      </c>
      <c r="B1611" s="285" t="s">
        <v>5295</v>
      </c>
      <c r="C1611" s="259" t="s">
        <v>5313</v>
      </c>
      <c r="D1611" s="259"/>
      <c r="E1611" s="286"/>
      <c r="F1611" s="286"/>
      <c r="G1611" s="286"/>
      <c r="H1611" s="149"/>
      <c r="I1611" s="259" t="s">
        <v>5314</v>
      </c>
      <c r="J1611" s="286">
        <v>0</v>
      </c>
      <c r="K1611" s="304">
        <v>0</v>
      </c>
      <c r="L1611" s="352"/>
      <c r="M1611" s="371"/>
    </row>
    <row r="1612" spans="1:13" ht="25.5">
      <c r="A1612" s="284">
        <v>1082</v>
      </c>
      <c r="B1612" s="285" t="s">
        <v>5295</v>
      </c>
      <c r="C1612" s="259" t="s">
        <v>5313</v>
      </c>
      <c r="D1612" s="259"/>
      <c r="E1612" s="286"/>
      <c r="F1612" s="286"/>
      <c r="G1612" s="286"/>
      <c r="H1612" s="149"/>
      <c r="I1612" s="259" t="s">
        <v>5315</v>
      </c>
      <c r="J1612" s="496">
        <v>66788.179999999993</v>
      </c>
      <c r="K1612" s="131">
        <v>43322.01</v>
      </c>
      <c r="L1612" s="352"/>
      <c r="M1612" s="371"/>
    </row>
    <row r="1613" spans="1:13" ht="38.25">
      <c r="A1613" s="284">
        <v>1083</v>
      </c>
      <c r="B1613" s="285" t="s">
        <v>5295</v>
      </c>
      <c r="C1613" s="259" t="s">
        <v>5313</v>
      </c>
      <c r="D1613" s="259"/>
      <c r="E1613" s="286"/>
      <c r="F1613" s="286"/>
      <c r="G1613" s="286"/>
      <c r="H1613" s="149"/>
      <c r="I1613" s="259" t="s">
        <v>5316</v>
      </c>
      <c r="J1613" s="286">
        <v>0</v>
      </c>
      <c r="K1613" s="304">
        <v>0</v>
      </c>
      <c r="L1613" s="352"/>
      <c r="M1613" s="371"/>
    </row>
    <row r="1614" spans="1:13" ht="25.5">
      <c r="A1614" s="284">
        <v>1084</v>
      </c>
      <c r="B1614" s="285" t="s">
        <v>5295</v>
      </c>
      <c r="C1614" s="259" t="s">
        <v>5317</v>
      </c>
      <c r="D1614" s="259"/>
      <c r="E1614" s="286"/>
      <c r="F1614" s="286"/>
      <c r="G1614" s="286"/>
      <c r="H1614" s="149"/>
      <c r="I1614" s="259"/>
      <c r="J1614" s="496">
        <v>303389.83</v>
      </c>
      <c r="K1614" s="131">
        <v>262907.46000000002</v>
      </c>
      <c r="L1614" s="352"/>
      <c r="M1614" s="371"/>
    </row>
    <row r="1615" spans="1:13" ht="38.25">
      <c r="A1615" s="284">
        <v>1085</v>
      </c>
      <c r="B1615" s="165" t="s">
        <v>5318</v>
      </c>
      <c r="C1615" s="286" t="s">
        <v>2434</v>
      </c>
      <c r="D1615" s="259"/>
      <c r="E1615" s="286"/>
      <c r="F1615" s="286"/>
      <c r="G1615" s="286"/>
      <c r="H1615" s="149"/>
      <c r="I1615" s="259" t="s">
        <v>5319</v>
      </c>
      <c r="J1615" s="496">
        <v>320202.53999999998</v>
      </c>
      <c r="K1615" s="131">
        <v>300411.19</v>
      </c>
      <c r="L1615" s="286" t="s">
        <v>5320</v>
      </c>
      <c r="M1615" s="365" t="s">
        <v>5321</v>
      </c>
    </row>
    <row r="1616" spans="1:13" ht="38.25">
      <c r="A1616" s="514"/>
      <c r="B1616" s="286" t="s">
        <v>5322</v>
      </c>
      <c r="C1616" s="286" t="s">
        <v>2617</v>
      </c>
      <c r="D1616" s="286">
        <v>1980</v>
      </c>
      <c r="E1616" s="290">
        <v>803</v>
      </c>
      <c r="F1616" s="286"/>
      <c r="G1616" s="286"/>
      <c r="H1616" s="149"/>
      <c r="I1616" s="286" t="s">
        <v>5323</v>
      </c>
      <c r="J1616" s="498"/>
      <c r="K1616" s="515"/>
      <c r="L1616" s="286" t="s">
        <v>5324</v>
      </c>
      <c r="M1616" s="286" t="s">
        <v>5325</v>
      </c>
    </row>
    <row r="1617" spans="1:13" ht="38.25">
      <c r="A1617" s="284"/>
      <c r="B1617" s="165" t="s">
        <v>5326</v>
      </c>
      <c r="C1617" s="516" t="s">
        <v>5327</v>
      </c>
      <c r="D1617" s="441"/>
      <c r="E1617" s="394">
        <v>23777</v>
      </c>
      <c r="F1617" s="341"/>
      <c r="G1617" s="341"/>
      <c r="H1617" s="342"/>
      <c r="I1617" s="130" t="s">
        <v>2404</v>
      </c>
      <c r="J1617" s="510">
        <v>10687999.48</v>
      </c>
      <c r="K1617" s="508">
        <v>10210866.41</v>
      </c>
      <c r="L1617" s="368" t="s">
        <v>5328</v>
      </c>
      <c r="M1617" s="365" t="s">
        <v>5329</v>
      </c>
    </row>
    <row r="1618" spans="1:13" ht="38.25">
      <c r="A1618" s="514">
        <v>1086</v>
      </c>
      <c r="B1618" s="286" t="s">
        <v>5330</v>
      </c>
      <c r="C1618" s="286" t="s">
        <v>2434</v>
      </c>
      <c r="D1618" s="259"/>
      <c r="E1618" s="286"/>
      <c r="F1618" s="286"/>
      <c r="G1618" s="286"/>
      <c r="H1618" s="149"/>
      <c r="I1618" s="286" t="s">
        <v>5331</v>
      </c>
      <c r="J1618" s="496">
        <v>814031.35999999999</v>
      </c>
      <c r="K1618" s="499">
        <v>762217.03</v>
      </c>
      <c r="L1618" s="286" t="s">
        <v>5332</v>
      </c>
      <c r="M1618" s="286" t="s">
        <v>5333</v>
      </c>
    </row>
    <row r="1619" spans="1:13" ht="38.25">
      <c r="A1619" s="514">
        <v>1087</v>
      </c>
      <c r="B1619" s="286" t="s">
        <v>5330</v>
      </c>
      <c r="C1619" s="259" t="s">
        <v>5334</v>
      </c>
      <c r="D1619" s="259"/>
      <c r="E1619" s="286"/>
      <c r="F1619" s="286"/>
      <c r="G1619" s="286"/>
      <c r="H1619" s="149"/>
      <c r="I1619" s="259"/>
      <c r="J1619" s="496">
        <v>70000</v>
      </c>
      <c r="K1619" s="499">
        <v>58333.3</v>
      </c>
      <c r="L1619" s="352"/>
      <c r="M1619" s="259"/>
    </row>
    <row r="1620" spans="1:13" ht="38.25">
      <c r="A1620" s="514">
        <v>1088</v>
      </c>
      <c r="B1620" s="286" t="s">
        <v>5335</v>
      </c>
      <c r="C1620" s="286" t="s">
        <v>5336</v>
      </c>
      <c r="D1620" s="259"/>
      <c r="E1620" s="286"/>
      <c r="F1620" s="286"/>
      <c r="G1620" s="286"/>
      <c r="H1620" s="149"/>
      <c r="I1620" s="259" t="s">
        <v>5337</v>
      </c>
      <c r="J1620" s="496">
        <v>111440.68</v>
      </c>
      <c r="K1620" s="499">
        <v>104862.69</v>
      </c>
      <c r="L1620" s="286" t="s">
        <v>5338</v>
      </c>
      <c r="M1620" s="286" t="s">
        <v>5339</v>
      </c>
    </row>
    <row r="1621" spans="1:13" ht="51">
      <c r="A1621" s="514">
        <v>1089</v>
      </c>
      <c r="B1621" s="286" t="s">
        <v>5335</v>
      </c>
      <c r="C1621" s="286" t="s">
        <v>2859</v>
      </c>
      <c r="D1621" s="259"/>
      <c r="E1621" s="286"/>
      <c r="F1621" s="286"/>
      <c r="G1621" s="286"/>
      <c r="H1621" s="286">
        <v>22.4</v>
      </c>
      <c r="I1621" s="120" t="s">
        <v>5340</v>
      </c>
      <c r="J1621" s="501">
        <v>55720.34</v>
      </c>
      <c r="K1621" s="517">
        <v>55720.34</v>
      </c>
      <c r="L1621" s="286"/>
      <c r="M1621" s="259"/>
    </row>
    <row r="1622" spans="1:13" ht="51">
      <c r="A1622" s="514">
        <v>1090</v>
      </c>
      <c r="B1622" s="286" t="s">
        <v>5341</v>
      </c>
      <c r="C1622" s="286" t="s">
        <v>5342</v>
      </c>
      <c r="D1622" s="259"/>
      <c r="E1622" s="286"/>
      <c r="F1622" s="286"/>
      <c r="G1622" s="286"/>
      <c r="H1622" s="286">
        <v>87.7</v>
      </c>
      <c r="I1622" s="259" t="s">
        <v>5343</v>
      </c>
      <c r="J1622" s="501">
        <v>5006861.47</v>
      </c>
      <c r="K1622" s="499">
        <v>4730165.54</v>
      </c>
      <c r="L1622" s="286" t="s">
        <v>5344</v>
      </c>
      <c r="M1622" s="286" t="s">
        <v>5345</v>
      </c>
    </row>
    <row r="1623" spans="1:13" ht="51">
      <c r="A1623" s="514"/>
      <c r="B1623" s="352" t="s">
        <v>5346</v>
      </c>
      <c r="C1623" s="286" t="s">
        <v>5347</v>
      </c>
      <c r="D1623" s="259"/>
      <c r="E1623" s="286">
        <v>2140</v>
      </c>
      <c r="F1623" s="286"/>
      <c r="G1623" s="286"/>
      <c r="H1623" s="149"/>
      <c r="I1623" s="259"/>
      <c r="J1623" s="501"/>
      <c r="K1623" s="499"/>
      <c r="L1623" s="286" t="s">
        <v>5348</v>
      </c>
      <c r="M1623" s="286" t="s">
        <v>5349</v>
      </c>
    </row>
    <row r="1624" spans="1:13" ht="51.75">
      <c r="A1624" s="284">
        <v>1091</v>
      </c>
      <c r="B1624" s="354" t="s">
        <v>5341</v>
      </c>
      <c r="C1624" s="259" t="s">
        <v>5313</v>
      </c>
      <c r="D1624" s="259"/>
      <c r="E1624" s="286"/>
      <c r="F1624" s="286"/>
      <c r="G1624" s="286"/>
      <c r="H1624" s="149"/>
      <c r="I1624" s="259" t="s">
        <v>5315</v>
      </c>
      <c r="J1624" s="496">
        <v>165798.44</v>
      </c>
      <c r="K1624" s="131">
        <v>27042.92</v>
      </c>
      <c r="L1624" s="352"/>
      <c r="M1624" s="371"/>
    </row>
    <row r="1625" spans="1:13" ht="51.75">
      <c r="A1625" s="284">
        <v>1092</v>
      </c>
      <c r="B1625" s="354" t="s">
        <v>5341</v>
      </c>
      <c r="C1625" s="259" t="s">
        <v>5313</v>
      </c>
      <c r="D1625" s="259"/>
      <c r="E1625" s="286"/>
      <c r="F1625" s="286"/>
      <c r="G1625" s="286"/>
      <c r="H1625" s="149"/>
      <c r="I1625" s="259" t="s">
        <v>5315</v>
      </c>
      <c r="J1625" s="496">
        <v>165798.44</v>
      </c>
      <c r="K1625" s="131">
        <v>27042.92</v>
      </c>
      <c r="L1625" s="352"/>
      <c r="M1625" s="371"/>
    </row>
    <row r="1626" spans="1:13" ht="51">
      <c r="A1626" s="284">
        <v>1093</v>
      </c>
      <c r="B1626" s="165" t="s">
        <v>5341</v>
      </c>
      <c r="C1626" s="259" t="s">
        <v>5350</v>
      </c>
      <c r="D1626" s="259"/>
      <c r="E1626" s="286"/>
      <c r="F1626" s="286"/>
      <c r="G1626" s="286"/>
      <c r="H1626" s="149"/>
      <c r="I1626" s="259" t="s">
        <v>5351</v>
      </c>
      <c r="J1626" s="496">
        <v>165798.44</v>
      </c>
      <c r="K1626" s="131">
        <v>27042.92</v>
      </c>
      <c r="L1626" s="352"/>
      <c r="M1626" s="371"/>
    </row>
    <row r="1627" spans="1:13" ht="51">
      <c r="A1627" s="284">
        <v>1094</v>
      </c>
      <c r="B1627" s="286" t="s">
        <v>5341</v>
      </c>
      <c r="C1627" s="259" t="s">
        <v>5313</v>
      </c>
      <c r="D1627" s="259"/>
      <c r="E1627" s="286"/>
      <c r="F1627" s="286"/>
      <c r="G1627" s="286"/>
      <c r="H1627" s="149"/>
      <c r="I1627" s="259" t="s">
        <v>5315</v>
      </c>
      <c r="J1627" s="496">
        <v>165798.44</v>
      </c>
      <c r="K1627" s="131">
        <v>27042.92</v>
      </c>
      <c r="L1627" s="352"/>
      <c r="M1627" s="371"/>
    </row>
    <row r="1628" spans="1:13" ht="38.25">
      <c r="A1628" s="284">
        <v>1095</v>
      </c>
      <c r="B1628" s="286" t="s">
        <v>5326</v>
      </c>
      <c r="C1628" s="286" t="s">
        <v>5352</v>
      </c>
      <c r="D1628" s="259"/>
      <c r="E1628" s="286"/>
      <c r="F1628" s="286"/>
      <c r="G1628" s="286"/>
      <c r="H1628" s="286">
        <v>43.2</v>
      </c>
      <c r="I1628" s="259" t="s">
        <v>5353</v>
      </c>
      <c r="J1628" s="501">
        <v>1530985.73</v>
      </c>
      <c r="K1628" s="131">
        <v>1413099.61</v>
      </c>
      <c r="L1628" s="286" t="s">
        <v>5354</v>
      </c>
      <c r="M1628" s="365" t="s">
        <v>5355</v>
      </c>
    </row>
    <row r="1629" spans="1:13" ht="25.5">
      <c r="A1629" s="284">
        <v>1096</v>
      </c>
      <c r="B1629" s="286" t="s">
        <v>5326</v>
      </c>
      <c r="C1629" s="259" t="s">
        <v>5356</v>
      </c>
      <c r="D1629" s="259"/>
      <c r="E1629" s="286"/>
      <c r="F1629" s="286"/>
      <c r="G1629" s="286"/>
      <c r="H1629" s="149"/>
      <c r="I1629" s="259" t="s">
        <v>5357</v>
      </c>
      <c r="J1629" s="496">
        <v>66788.19</v>
      </c>
      <c r="K1629" s="131">
        <v>43322.02</v>
      </c>
      <c r="L1629" s="286"/>
      <c r="M1629" s="371"/>
    </row>
    <row r="1630" spans="1:13" ht="25.5">
      <c r="A1630" s="284">
        <v>1097</v>
      </c>
      <c r="B1630" s="286" t="s">
        <v>5326</v>
      </c>
      <c r="C1630" s="286" t="s">
        <v>5358</v>
      </c>
      <c r="D1630" s="259"/>
      <c r="E1630" s="286"/>
      <c r="F1630" s="286"/>
      <c r="G1630" s="286"/>
      <c r="H1630" s="149"/>
      <c r="I1630" s="259" t="s">
        <v>5359</v>
      </c>
      <c r="J1630" s="496">
        <v>52745.760000000002</v>
      </c>
      <c r="K1630" s="131">
        <v>43661.83</v>
      </c>
      <c r="L1630" s="352"/>
      <c r="M1630" s="371"/>
    </row>
    <row r="1631" spans="1:13" ht="25.5">
      <c r="A1631" s="284">
        <v>1098</v>
      </c>
      <c r="B1631" s="286" t="s">
        <v>5326</v>
      </c>
      <c r="C1631" s="259" t="s">
        <v>5360</v>
      </c>
      <c r="D1631" s="259"/>
      <c r="E1631" s="286"/>
      <c r="F1631" s="286"/>
      <c r="G1631" s="286"/>
      <c r="H1631" s="149"/>
      <c r="I1631" s="259" t="s">
        <v>5361</v>
      </c>
      <c r="J1631" s="496">
        <v>84718</v>
      </c>
      <c r="K1631" s="131">
        <v>71068.86</v>
      </c>
      <c r="L1631" s="352"/>
      <c r="M1631" s="371"/>
    </row>
    <row r="1632" spans="1:13" ht="63.75">
      <c r="A1632" s="284">
        <v>1099</v>
      </c>
      <c r="B1632" s="286" t="s">
        <v>5362</v>
      </c>
      <c r="C1632" s="286" t="s">
        <v>5363</v>
      </c>
      <c r="D1632" s="259"/>
      <c r="E1632" s="286"/>
      <c r="F1632" s="286"/>
      <c r="G1632" s="286"/>
      <c r="H1632" s="286">
        <v>87.3</v>
      </c>
      <c r="I1632" s="259" t="s">
        <v>5364</v>
      </c>
      <c r="J1632" s="501">
        <v>186862.71</v>
      </c>
      <c r="K1632" s="131">
        <v>167987.54</v>
      </c>
      <c r="L1632" s="286" t="s">
        <v>5365</v>
      </c>
      <c r="M1632" s="288" t="s">
        <v>5366</v>
      </c>
    </row>
    <row r="1633" spans="1:13" ht="25.5">
      <c r="A1633" s="284">
        <v>1100</v>
      </c>
      <c r="B1633" s="286" t="s">
        <v>5362</v>
      </c>
      <c r="C1633" s="259" t="s">
        <v>5356</v>
      </c>
      <c r="D1633" s="259"/>
      <c r="E1633" s="286"/>
      <c r="F1633" s="286"/>
      <c r="G1633" s="286"/>
      <c r="H1633" s="149"/>
      <c r="I1633" s="259" t="s">
        <v>5367</v>
      </c>
      <c r="J1633" s="286">
        <v>0</v>
      </c>
      <c r="K1633" s="304">
        <v>0</v>
      </c>
      <c r="L1633" s="352"/>
      <c r="M1633" s="370"/>
    </row>
    <row r="1634" spans="1:13" ht="25.5">
      <c r="A1634" s="284">
        <v>1101</v>
      </c>
      <c r="B1634" s="286" t="s">
        <v>5362</v>
      </c>
      <c r="C1634" s="259" t="s">
        <v>5356</v>
      </c>
      <c r="D1634" s="259"/>
      <c r="E1634" s="286"/>
      <c r="F1634" s="286"/>
      <c r="G1634" s="286"/>
      <c r="H1634" s="149"/>
      <c r="I1634" s="259" t="s">
        <v>5368</v>
      </c>
      <c r="J1634" s="496">
        <v>69627.12</v>
      </c>
      <c r="K1634" s="131">
        <v>38171.68</v>
      </c>
      <c r="L1634" s="352"/>
      <c r="M1634" s="370"/>
    </row>
    <row r="1635" spans="1:13" ht="25.5">
      <c r="A1635" s="284">
        <v>1102</v>
      </c>
      <c r="B1635" s="165" t="s">
        <v>5362</v>
      </c>
      <c r="C1635" s="259" t="s">
        <v>5369</v>
      </c>
      <c r="D1635" s="259"/>
      <c r="E1635" s="286"/>
      <c r="F1635" s="286"/>
      <c r="G1635" s="286"/>
      <c r="H1635" s="149"/>
      <c r="I1635" s="259" t="s">
        <v>5370</v>
      </c>
      <c r="J1635" s="496">
        <v>58056</v>
      </c>
      <c r="K1635" s="131">
        <v>53678.78</v>
      </c>
      <c r="L1635" s="352"/>
      <c r="M1635" s="370"/>
    </row>
    <row r="1636" spans="1:13" ht="25.5">
      <c r="A1636" s="284">
        <v>1103</v>
      </c>
      <c r="B1636" s="165" t="s">
        <v>5362</v>
      </c>
      <c r="C1636" s="259" t="s">
        <v>5371</v>
      </c>
      <c r="D1636" s="259"/>
      <c r="E1636" s="286"/>
      <c r="F1636" s="286"/>
      <c r="G1636" s="286"/>
      <c r="H1636" s="149"/>
      <c r="I1636" s="259" t="s">
        <v>5372</v>
      </c>
      <c r="J1636" s="496">
        <v>51853.95</v>
      </c>
      <c r="K1636" s="304">
        <v>0</v>
      </c>
      <c r="L1636" s="352"/>
      <c r="M1636" s="370"/>
    </row>
    <row r="1637" spans="1:13" ht="25.5">
      <c r="A1637" s="284">
        <v>1104</v>
      </c>
      <c r="B1637" s="165" t="s">
        <v>5362</v>
      </c>
      <c r="C1637" s="259" t="s">
        <v>5373</v>
      </c>
      <c r="D1637" s="259"/>
      <c r="E1637" s="286"/>
      <c r="F1637" s="286"/>
      <c r="G1637" s="286"/>
      <c r="H1637" s="149"/>
      <c r="I1637" s="259" t="s">
        <v>5374</v>
      </c>
      <c r="J1637" s="496">
        <v>300000</v>
      </c>
      <c r="K1637" s="304">
        <v>165000</v>
      </c>
      <c r="L1637" s="352"/>
      <c r="M1637" s="370" t="s">
        <v>5375</v>
      </c>
    </row>
    <row r="1638" spans="1:13" ht="25.5">
      <c r="A1638" s="284">
        <v>1105</v>
      </c>
      <c r="B1638" s="165" t="s">
        <v>5362</v>
      </c>
      <c r="C1638" s="259" t="s">
        <v>5373</v>
      </c>
      <c r="D1638" s="259"/>
      <c r="E1638" s="286"/>
      <c r="F1638" s="286"/>
      <c r="G1638" s="286"/>
      <c r="H1638" s="149"/>
      <c r="I1638" s="259" t="s">
        <v>5376</v>
      </c>
      <c r="J1638" s="496">
        <v>357627.12</v>
      </c>
      <c r="K1638" s="131">
        <v>176826.82</v>
      </c>
      <c r="L1638" s="352"/>
      <c r="M1638" s="370" t="s">
        <v>5377</v>
      </c>
    </row>
    <row r="1639" spans="1:13" ht="25.5">
      <c r="A1639" s="284">
        <v>1106</v>
      </c>
      <c r="B1639" s="165" t="s">
        <v>5362</v>
      </c>
      <c r="C1639" s="259" t="s">
        <v>5378</v>
      </c>
      <c r="D1639" s="259"/>
      <c r="E1639" s="286"/>
      <c r="F1639" s="286"/>
      <c r="G1639" s="286"/>
      <c r="H1639" s="149"/>
      <c r="I1639" s="259" t="s">
        <v>5379</v>
      </c>
      <c r="J1639" s="496">
        <v>65381.35</v>
      </c>
      <c r="K1639" s="131">
        <v>31600.959999999999</v>
      </c>
      <c r="L1639" s="352"/>
      <c r="M1639" s="370"/>
    </row>
    <row r="1640" spans="1:13" ht="38.25">
      <c r="A1640" s="284">
        <v>1107</v>
      </c>
      <c r="B1640" s="165" t="s">
        <v>5362</v>
      </c>
      <c r="C1640" s="259" t="s">
        <v>5380</v>
      </c>
      <c r="D1640" s="259"/>
      <c r="E1640" s="286"/>
      <c r="F1640" s="286"/>
      <c r="G1640" s="286"/>
      <c r="H1640" s="149"/>
      <c r="I1640" s="259" t="s">
        <v>5381</v>
      </c>
      <c r="J1640" s="496">
        <v>314576.27</v>
      </c>
      <c r="K1640" s="497">
        <v>173016.89</v>
      </c>
      <c r="L1640" s="352"/>
      <c r="M1640" s="370"/>
    </row>
    <row r="1641" spans="1:13" ht="25.5">
      <c r="A1641" s="284">
        <v>1108</v>
      </c>
      <c r="B1641" s="165" t="s">
        <v>5362</v>
      </c>
      <c r="C1641" s="259" t="s">
        <v>5382</v>
      </c>
      <c r="D1641" s="259"/>
      <c r="E1641" s="286"/>
      <c r="F1641" s="286"/>
      <c r="G1641" s="286"/>
      <c r="H1641" s="149"/>
      <c r="I1641" s="259" t="s">
        <v>5383</v>
      </c>
      <c r="J1641" s="496">
        <v>93220.34</v>
      </c>
      <c r="K1641" s="131">
        <v>65476.09</v>
      </c>
      <c r="L1641" s="352"/>
      <c r="M1641" s="370" t="s">
        <v>5384</v>
      </c>
    </row>
    <row r="1642" spans="1:13" ht="25.5">
      <c r="A1642" s="284">
        <v>1109</v>
      </c>
      <c r="B1642" s="165" t="s">
        <v>5362</v>
      </c>
      <c r="C1642" s="259" t="s">
        <v>5385</v>
      </c>
      <c r="D1642" s="259"/>
      <c r="E1642" s="286"/>
      <c r="F1642" s="286"/>
      <c r="G1642" s="286"/>
      <c r="H1642" s="149"/>
      <c r="I1642" s="259" t="s">
        <v>5386</v>
      </c>
      <c r="J1642" s="496">
        <v>1708457.63</v>
      </c>
      <c r="K1642" s="131">
        <v>1492185.47</v>
      </c>
      <c r="L1642" s="352"/>
      <c r="M1642" s="370" t="s">
        <v>5387</v>
      </c>
    </row>
    <row r="1643" spans="1:13" ht="38.25">
      <c r="A1643" s="284">
        <v>1110</v>
      </c>
      <c r="B1643" s="165" t="s">
        <v>5362</v>
      </c>
      <c r="C1643" s="292" t="s">
        <v>5388</v>
      </c>
      <c r="D1643" s="292"/>
      <c r="E1643" s="295"/>
      <c r="F1643" s="295"/>
      <c r="G1643" s="295"/>
      <c r="H1643" s="296"/>
      <c r="I1643" s="292"/>
      <c r="J1643" s="518">
        <v>182644.07</v>
      </c>
      <c r="K1643" s="153">
        <v>100454.18</v>
      </c>
      <c r="L1643" s="400"/>
      <c r="M1643" s="370"/>
    </row>
    <row r="1644" spans="1:13" ht="60.75">
      <c r="A1644" s="284"/>
      <c r="B1644" s="165" t="s">
        <v>5389</v>
      </c>
      <c r="C1644" s="295" t="s">
        <v>5390</v>
      </c>
      <c r="D1644" s="292">
        <v>1961</v>
      </c>
      <c r="E1644" s="317">
        <v>200</v>
      </c>
      <c r="F1644" s="295"/>
      <c r="G1644" s="295">
        <v>2</v>
      </c>
      <c r="H1644" s="296"/>
      <c r="I1644" s="292"/>
      <c r="J1644" s="518"/>
      <c r="K1644" s="335">
        <v>52222</v>
      </c>
      <c r="L1644" s="400"/>
      <c r="M1644" s="519" t="s">
        <v>5391</v>
      </c>
    </row>
    <row r="1645" spans="1:13" ht="60.75">
      <c r="A1645" s="284"/>
      <c r="B1645" s="165" t="s">
        <v>5389</v>
      </c>
      <c r="C1645" s="295" t="s">
        <v>4178</v>
      </c>
      <c r="D1645" s="292">
        <v>1961</v>
      </c>
      <c r="E1645" s="317">
        <v>120</v>
      </c>
      <c r="F1645" s="295"/>
      <c r="G1645" s="295">
        <v>5</v>
      </c>
      <c r="H1645" s="296"/>
      <c r="I1645" s="292"/>
      <c r="J1645" s="518"/>
      <c r="K1645" s="287">
        <v>54095</v>
      </c>
      <c r="L1645" s="400"/>
      <c r="M1645" s="519" t="s">
        <v>5391</v>
      </c>
    </row>
    <row r="1646" spans="1:13" ht="60.75">
      <c r="A1646" s="284"/>
      <c r="B1646" s="165" t="s">
        <v>5389</v>
      </c>
      <c r="C1646" s="295" t="s">
        <v>5392</v>
      </c>
      <c r="D1646" s="292">
        <v>1961</v>
      </c>
      <c r="E1646" s="317">
        <v>160</v>
      </c>
      <c r="F1646" s="295"/>
      <c r="G1646" s="295"/>
      <c r="H1646" s="296"/>
      <c r="I1646" s="292"/>
      <c r="J1646" s="518"/>
      <c r="K1646" s="287"/>
      <c r="L1646" s="400"/>
      <c r="M1646" s="519" t="s">
        <v>5391</v>
      </c>
    </row>
    <row r="1647" spans="1:13" ht="60.75">
      <c r="A1647" s="284"/>
      <c r="B1647" s="165" t="s">
        <v>5393</v>
      </c>
      <c r="C1647" s="295" t="s">
        <v>5394</v>
      </c>
      <c r="D1647" s="292">
        <v>1963</v>
      </c>
      <c r="E1647" s="317">
        <v>55</v>
      </c>
      <c r="F1647" s="295"/>
      <c r="G1647" s="295">
        <v>3</v>
      </c>
      <c r="H1647" s="296"/>
      <c r="I1647" s="292"/>
      <c r="J1647" s="518"/>
      <c r="K1647" s="520">
        <v>21610</v>
      </c>
      <c r="L1647" s="400"/>
      <c r="M1647" s="519" t="s">
        <v>5391</v>
      </c>
    </row>
    <row r="1648" spans="1:13" ht="60.75">
      <c r="A1648" s="284"/>
      <c r="B1648" s="165" t="s">
        <v>5393</v>
      </c>
      <c r="C1648" s="295" t="s">
        <v>5395</v>
      </c>
      <c r="D1648" s="292">
        <v>1963</v>
      </c>
      <c r="E1648" s="317">
        <v>68</v>
      </c>
      <c r="F1648" s="295"/>
      <c r="G1648" s="295">
        <v>4</v>
      </c>
      <c r="H1648" s="296"/>
      <c r="I1648" s="292"/>
      <c r="J1648" s="518"/>
      <c r="K1648" s="520">
        <v>26992</v>
      </c>
      <c r="L1648" s="400"/>
      <c r="M1648" s="519" t="s">
        <v>5391</v>
      </c>
    </row>
    <row r="1649" spans="1:13">
      <c r="A1649" s="284"/>
      <c r="B1649" s="4093"/>
      <c r="C1649" s="4094"/>
      <c r="D1649" s="292"/>
      <c r="E1649" s="317"/>
      <c r="F1649" s="295"/>
      <c r="G1649" s="295"/>
      <c r="H1649" s="296"/>
      <c r="I1649" s="292"/>
      <c r="J1649" s="518"/>
      <c r="K1649" s="520"/>
      <c r="L1649" s="400"/>
      <c r="M1649" s="519"/>
    </row>
    <row r="1650" spans="1:13" ht="60">
      <c r="A1650" s="284"/>
      <c r="B1650" s="165" t="s">
        <v>5396</v>
      </c>
      <c r="C1650" s="295" t="s">
        <v>5397</v>
      </c>
      <c r="D1650" s="292">
        <v>1957</v>
      </c>
      <c r="E1650" s="317">
        <v>140</v>
      </c>
      <c r="F1650" s="295" t="s">
        <v>5398</v>
      </c>
      <c r="G1650" s="295">
        <v>3</v>
      </c>
      <c r="H1650" s="296"/>
      <c r="I1650" s="292"/>
      <c r="J1650" s="518"/>
      <c r="K1650" s="520">
        <v>40780</v>
      </c>
      <c r="L1650" s="520">
        <v>40780</v>
      </c>
      <c r="M1650" s="521" t="s">
        <v>5391</v>
      </c>
    </row>
    <row r="1651" spans="1:13" ht="60">
      <c r="A1651" s="284"/>
      <c r="B1651" s="165" t="s">
        <v>5396</v>
      </c>
      <c r="C1651" s="295" t="s">
        <v>5399</v>
      </c>
      <c r="D1651" s="292">
        <v>2006</v>
      </c>
      <c r="E1651" s="317">
        <v>50</v>
      </c>
      <c r="F1651" s="295" t="s">
        <v>5400</v>
      </c>
      <c r="G1651" s="295"/>
      <c r="H1651" s="296"/>
      <c r="I1651" s="292"/>
      <c r="J1651" s="398"/>
      <c r="K1651" s="399"/>
      <c r="L1651" s="399"/>
      <c r="M1651" s="521" t="s">
        <v>5401</v>
      </c>
    </row>
    <row r="1652" spans="1:13" ht="60.75">
      <c r="A1652" s="284"/>
      <c r="B1652" s="165" t="s">
        <v>5396</v>
      </c>
      <c r="C1652" s="295" t="s">
        <v>5392</v>
      </c>
      <c r="D1652" s="292">
        <v>1957</v>
      </c>
      <c r="E1652" s="317">
        <v>80</v>
      </c>
      <c r="F1652" s="295"/>
      <c r="G1652" s="295">
        <v>11</v>
      </c>
      <c r="H1652" s="296"/>
      <c r="I1652" s="292"/>
      <c r="J1652" s="398"/>
      <c r="K1652" s="522">
        <v>58124</v>
      </c>
      <c r="L1652" s="400"/>
      <c r="M1652" s="519" t="s">
        <v>5391</v>
      </c>
    </row>
    <row r="1653" spans="1:13" ht="60.75">
      <c r="A1653" s="284"/>
      <c r="B1653" s="165" t="s">
        <v>5402</v>
      </c>
      <c r="C1653" s="295" t="s">
        <v>5403</v>
      </c>
      <c r="D1653" s="292">
        <v>1957</v>
      </c>
      <c r="E1653" s="317">
        <v>60</v>
      </c>
      <c r="F1653" s="295" t="s">
        <v>5404</v>
      </c>
      <c r="G1653" s="295">
        <v>1</v>
      </c>
      <c r="H1653" s="296"/>
      <c r="I1653" s="292"/>
      <c r="J1653" s="398"/>
      <c r="K1653" s="522">
        <v>17345</v>
      </c>
      <c r="L1653" s="520">
        <v>17345</v>
      </c>
      <c r="M1653" s="519" t="s">
        <v>5391</v>
      </c>
    </row>
    <row r="1654" spans="1:13" ht="60.75">
      <c r="A1654" s="284"/>
      <c r="B1654" s="165" t="s">
        <v>5402</v>
      </c>
      <c r="C1654" s="295" t="s">
        <v>5405</v>
      </c>
      <c r="D1654" s="292">
        <v>1957</v>
      </c>
      <c r="E1654" s="317">
        <v>163</v>
      </c>
      <c r="F1654" s="295"/>
      <c r="G1654" s="295">
        <v>6</v>
      </c>
      <c r="H1654" s="296"/>
      <c r="I1654" s="292"/>
      <c r="J1654" s="398"/>
      <c r="K1654" s="317">
        <v>58659</v>
      </c>
      <c r="L1654" s="400"/>
      <c r="M1654" s="519" t="s">
        <v>5391</v>
      </c>
    </row>
    <row r="1655" spans="1:13" ht="60.75">
      <c r="A1655" s="284"/>
      <c r="B1655" s="165" t="s">
        <v>5402</v>
      </c>
      <c r="C1655" s="295" t="s">
        <v>5406</v>
      </c>
      <c r="D1655" s="292">
        <v>1957</v>
      </c>
      <c r="E1655" s="317">
        <v>3</v>
      </c>
      <c r="F1655" s="295"/>
      <c r="G1655" s="295"/>
      <c r="H1655" s="296"/>
      <c r="I1655" s="292"/>
      <c r="J1655" s="398"/>
      <c r="K1655" s="499"/>
      <c r="L1655" s="400"/>
      <c r="M1655" s="519" t="s">
        <v>5391</v>
      </c>
    </row>
    <row r="1656" spans="1:13" ht="60.75">
      <c r="A1656" s="284"/>
      <c r="B1656" s="165" t="s">
        <v>5407</v>
      </c>
      <c r="C1656" s="295" t="s">
        <v>5408</v>
      </c>
      <c r="D1656" s="292">
        <v>1951</v>
      </c>
      <c r="E1656" s="317">
        <v>10</v>
      </c>
      <c r="F1656" s="295"/>
      <c r="G1656" s="295"/>
      <c r="H1656" s="296"/>
      <c r="I1656" s="292"/>
      <c r="J1656" s="398"/>
      <c r="K1656" s="522">
        <v>1354</v>
      </c>
      <c r="L1656" s="400"/>
      <c r="M1656" s="519" t="s">
        <v>5391</v>
      </c>
    </row>
    <row r="1657" spans="1:13" ht="60.75">
      <c r="A1657" s="284"/>
      <c r="B1657" s="165" t="s">
        <v>5409</v>
      </c>
      <c r="C1657" s="295" t="s">
        <v>5408</v>
      </c>
      <c r="D1657" s="292" t="s">
        <v>5410</v>
      </c>
      <c r="E1657" s="317">
        <v>60</v>
      </c>
      <c r="F1657" s="295"/>
      <c r="G1657" s="295"/>
      <c r="H1657" s="296"/>
      <c r="I1657" s="292"/>
      <c r="J1657" s="398"/>
      <c r="K1657" s="522">
        <v>8106</v>
      </c>
      <c r="L1657" s="400"/>
      <c r="M1657" s="519" t="s">
        <v>5391</v>
      </c>
    </row>
    <row r="1658" spans="1:13" ht="60.75">
      <c r="A1658" s="284"/>
      <c r="B1658" s="165" t="s">
        <v>5411</v>
      </c>
      <c r="C1658" s="295" t="s">
        <v>5408</v>
      </c>
      <c r="D1658" s="292">
        <v>1951</v>
      </c>
      <c r="E1658" s="317">
        <v>50</v>
      </c>
      <c r="F1658" s="295"/>
      <c r="G1658" s="295"/>
      <c r="H1658" s="296"/>
      <c r="I1658" s="292"/>
      <c r="J1658" s="398"/>
      <c r="K1658" s="522">
        <v>9601</v>
      </c>
      <c r="L1658" s="400"/>
      <c r="M1658" s="519" t="s">
        <v>5391</v>
      </c>
    </row>
    <row r="1659" spans="1:13" ht="60.75">
      <c r="A1659" s="284"/>
      <c r="B1659" s="165" t="s">
        <v>5412</v>
      </c>
      <c r="C1659" s="295" t="s">
        <v>5408</v>
      </c>
      <c r="D1659" s="292">
        <v>1957</v>
      </c>
      <c r="E1659" s="317">
        <v>70</v>
      </c>
      <c r="F1659" s="295"/>
      <c r="G1659" s="295"/>
      <c r="H1659" s="296"/>
      <c r="I1659" s="292"/>
      <c r="J1659" s="398"/>
      <c r="K1659" s="522">
        <v>9459</v>
      </c>
      <c r="L1659" s="400"/>
      <c r="M1659" s="519" t="s">
        <v>5391</v>
      </c>
    </row>
    <row r="1660" spans="1:13" ht="60.75">
      <c r="A1660" s="284"/>
      <c r="B1660" s="165" t="s">
        <v>5413</v>
      </c>
      <c r="C1660" s="295" t="s">
        <v>5414</v>
      </c>
      <c r="D1660" s="292">
        <v>2007</v>
      </c>
      <c r="E1660" s="317">
        <v>673</v>
      </c>
      <c r="F1660" s="295" t="s">
        <v>5415</v>
      </c>
      <c r="G1660" s="295"/>
      <c r="H1660" s="296"/>
      <c r="I1660" s="292"/>
      <c r="J1660" s="398"/>
      <c r="K1660" s="522">
        <v>1700000</v>
      </c>
      <c r="L1660" s="250">
        <v>1304170</v>
      </c>
      <c r="M1660" s="519" t="s">
        <v>5416</v>
      </c>
    </row>
    <row r="1661" spans="1:13" ht="60.75">
      <c r="A1661" s="284"/>
      <c r="B1661" s="165" t="s">
        <v>5413</v>
      </c>
      <c r="C1661" s="295" t="s">
        <v>5414</v>
      </c>
      <c r="D1661" s="292">
        <v>2007</v>
      </c>
      <c r="E1661" s="317">
        <v>122</v>
      </c>
      <c r="F1661" s="295" t="s">
        <v>3262</v>
      </c>
      <c r="G1661" s="295"/>
      <c r="H1661" s="296"/>
      <c r="I1661" s="292"/>
      <c r="J1661" s="398"/>
      <c r="K1661" s="522">
        <v>98700</v>
      </c>
      <c r="L1661" s="520">
        <v>98700</v>
      </c>
      <c r="M1661" s="519" t="s">
        <v>5416</v>
      </c>
    </row>
    <row r="1662" spans="1:13" ht="60.75">
      <c r="A1662" s="284"/>
      <c r="B1662" s="165" t="s">
        <v>5417</v>
      </c>
      <c r="C1662" s="295" t="s">
        <v>5408</v>
      </c>
      <c r="D1662" s="292">
        <v>1957</v>
      </c>
      <c r="E1662" s="317">
        <v>310</v>
      </c>
      <c r="F1662" s="295"/>
      <c r="G1662" s="295"/>
      <c r="H1662" s="296"/>
      <c r="I1662" s="292"/>
      <c r="J1662" s="398"/>
      <c r="K1662" s="522">
        <v>41865</v>
      </c>
      <c r="L1662" s="400"/>
      <c r="M1662" s="519" t="s">
        <v>5391</v>
      </c>
    </row>
    <row r="1663" spans="1:13">
      <c r="A1663" s="3982"/>
      <c r="B1663" s="3979" t="s">
        <v>5418</v>
      </c>
      <c r="C1663" s="3979" t="s">
        <v>5419</v>
      </c>
      <c r="D1663" s="4070" t="s">
        <v>5420</v>
      </c>
      <c r="E1663" s="4075">
        <v>240</v>
      </c>
      <c r="F1663" s="3979"/>
      <c r="G1663" s="3979"/>
      <c r="H1663" s="3996"/>
      <c r="I1663" s="4070"/>
      <c r="J1663" s="4087"/>
      <c r="K1663" s="4090">
        <v>47405</v>
      </c>
      <c r="L1663" s="4082"/>
      <c r="M1663" s="4078" t="s">
        <v>5391</v>
      </c>
    </row>
    <row r="1664" spans="1:13">
      <c r="A1664" s="3983"/>
      <c r="B1664" s="3980"/>
      <c r="C1664" s="3980"/>
      <c r="D1664" s="4086"/>
      <c r="E1664" s="4076"/>
      <c r="F1664" s="3980"/>
      <c r="G1664" s="3980"/>
      <c r="H1664" s="3997"/>
      <c r="I1664" s="4086"/>
      <c r="J1664" s="4088"/>
      <c r="K1664" s="4091"/>
      <c r="L1664" s="4083"/>
      <c r="M1664" s="4079"/>
    </row>
    <row r="1665" spans="1:13">
      <c r="A1665" s="3983"/>
      <c r="B1665" s="3980"/>
      <c r="C1665" s="3980"/>
      <c r="D1665" s="4086"/>
      <c r="E1665" s="4076"/>
      <c r="F1665" s="3980"/>
      <c r="G1665" s="3980"/>
      <c r="H1665" s="3997"/>
      <c r="I1665" s="4086"/>
      <c r="J1665" s="4088"/>
      <c r="K1665" s="4091"/>
      <c r="L1665" s="4083"/>
      <c r="M1665" s="4079"/>
    </row>
    <row r="1666" spans="1:13">
      <c r="A1666" s="3984"/>
      <c r="B1666" s="3981"/>
      <c r="C1666" s="3981"/>
      <c r="D1666" s="4071"/>
      <c r="E1666" s="4077"/>
      <c r="F1666" s="3981"/>
      <c r="G1666" s="3981"/>
      <c r="H1666" s="3998"/>
      <c r="I1666" s="4071"/>
      <c r="J1666" s="4089"/>
      <c r="K1666" s="4092"/>
      <c r="L1666" s="4084"/>
      <c r="M1666" s="4085"/>
    </row>
    <row r="1667" spans="1:13" ht="96.75">
      <c r="A1667" s="284"/>
      <c r="B1667" s="165" t="s">
        <v>5421</v>
      </c>
      <c r="C1667" s="295" t="s">
        <v>5422</v>
      </c>
      <c r="D1667" s="292">
        <v>1988</v>
      </c>
      <c r="E1667" s="295">
        <v>61.5</v>
      </c>
      <c r="F1667" s="295">
        <v>2</v>
      </c>
      <c r="G1667" s="295">
        <v>5</v>
      </c>
      <c r="H1667" s="296"/>
      <c r="I1667" s="292"/>
      <c r="J1667" s="398"/>
      <c r="K1667" s="523">
        <v>1208</v>
      </c>
      <c r="L1667" s="400"/>
      <c r="M1667" s="519" t="s">
        <v>4250</v>
      </c>
    </row>
    <row r="1668" spans="1:13" ht="96.75">
      <c r="A1668" s="284"/>
      <c r="B1668" s="165" t="s">
        <v>5423</v>
      </c>
      <c r="C1668" s="295" t="s">
        <v>5424</v>
      </c>
      <c r="D1668" s="292">
        <v>1982</v>
      </c>
      <c r="E1668" s="295">
        <v>9.6</v>
      </c>
      <c r="F1668" s="295">
        <v>1</v>
      </c>
      <c r="G1668" s="295"/>
      <c r="H1668" s="296"/>
      <c r="I1668" s="292"/>
      <c r="J1668" s="398"/>
      <c r="K1668" s="399">
        <v>247</v>
      </c>
      <c r="L1668" s="400"/>
      <c r="M1668" s="519" t="s">
        <v>4250</v>
      </c>
    </row>
    <row r="1669" spans="1:13" ht="96.75">
      <c r="A1669" s="284"/>
      <c r="B1669" s="165" t="s">
        <v>5425</v>
      </c>
      <c r="C1669" s="295" t="s">
        <v>5426</v>
      </c>
      <c r="D1669" s="292">
        <v>1977</v>
      </c>
      <c r="E1669" s="317">
        <v>4707</v>
      </c>
      <c r="F1669" s="295">
        <v>1</v>
      </c>
      <c r="G1669" s="295">
        <v>1</v>
      </c>
      <c r="H1669" s="296"/>
      <c r="I1669" s="292"/>
      <c r="J1669" s="398"/>
      <c r="K1669" s="523">
        <v>3745</v>
      </c>
      <c r="L1669" s="400"/>
      <c r="M1669" s="519" t="s">
        <v>4250</v>
      </c>
    </row>
    <row r="1670" spans="1:13" ht="96.75">
      <c r="A1670" s="284"/>
      <c r="B1670" s="165" t="s">
        <v>5427</v>
      </c>
      <c r="C1670" s="295" t="s">
        <v>5428</v>
      </c>
      <c r="D1670" s="292">
        <v>1959</v>
      </c>
      <c r="E1670" s="317">
        <v>67</v>
      </c>
      <c r="F1670" s="295"/>
      <c r="G1670" s="295"/>
      <c r="H1670" s="296"/>
      <c r="I1670" s="292"/>
      <c r="J1670" s="398"/>
      <c r="K1670" s="523">
        <v>6000</v>
      </c>
      <c r="L1670" s="400"/>
      <c r="M1670" s="519" t="s">
        <v>4250</v>
      </c>
    </row>
    <row r="1671" spans="1:13" ht="96.75">
      <c r="A1671" s="284"/>
      <c r="B1671" s="165" t="s">
        <v>5429</v>
      </c>
      <c r="C1671" s="295" t="s">
        <v>5430</v>
      </c>
      <c r="D1671" s="292">
        <v>1958</v>
      </c>
      <c r="E1671" s="295">
        <v>697.2</v>
      </c>
      <c r="F1671" s="295"/>
      <c r="G1671" s="295"/>
      <c r="H1671" s="296"/>
      <c r="I1671" s="292"/>
      <c r="J1671" s="398"/>
      <c r="K1671" s="399">
        <v>97500</v>
      </c>
      <c r="L1671" s="400"/>
      <c r="M1671" s="519" t="s">
        <v>4250</v>
      </c>
    </row>
    <row r="1672" spans="1:13" ht="96.75">
      <c r="A1672" s="284"/>
      <c r="B1672" s="165" t="s">
        <v>5431</v>
      </c>
      <c r="C1672" s="295" t="s">
        <v>5432</v>
      </c>
      <c r="D1672" s="292">
        <v>1969</v>
      </c>
      <c r="E1672" s="317">
        <v>128</v>
      </c>
      <c r="F1672" s="295"/>
      <c r="G1672" s="295"/>
      <c r="H1672" s="296"/>
      <c r="I1672" s="292"/>
      <c r="J1672" s="398"/>
      <c r="K1672" s="399">
        <v>7452</v>
      </c>
      <c r="L1672" s="400"/>
      <c r="M1672" s="519" t="s">
        <v>4250</v>
      </c>
    </row>
    <row r="1673" spans="1:13" ht="96.75">
      <c r="A1673" s="284"/>
      <c r="B1673" s="165" t="s">
        <v>5433</v>
      </c>
      <c r="C1673" s="295" t="s">
        <v>5434</v>
      </c>
      <c r="D1673" s="292" t="s">
        <v>5435</v>
      </c>
      <c r="E1673" s="295">
        <v>230.7</v>
      </c>
      <c r="F1673" s="295"/>
      <c r="G1673" s="295">
        <v>4</v>
      </c>
      <c r="H1673" s="296"/>
      <c r="I1673" s="292"/>
      <c r="J1673" s="398"/>
      <c r="K1673" s="399">
        <v>6393</v>
      </c>
      <c r="L1673" s="400"/>
      <c r="M1673" s="519" t="s">
        <v>4250</v>
      </c>
    </row>
    <row r="1674" spans="1:13">
      <c r="A1674" s="3982"/>
      <c r="B1674" s="3979" t="s">
        <v>5436</v>
      </c>
      <c r="C1674" s="295" t="s">
        <v>2614</v>
      </c>
      <c r="D1674" s="292"/>
      <c r="E1674" s="317">
        <v>271</v>
      </c>
      <c r="F1674" s="295"/>
      <c r="G1674" s="295"/>
      <c r="H1674" s="296"/>
      <c r="I1674" s="292"/>
      <c r="J1674" s="398"/>
      <c r="K1674" s="524">
        <v>1137446</v>
      </c>
      <c r="L1674" s="520">
        <v>1137446</v>
      </c>
      <c r="M1674" s="4078" t="s">
        <v>5437</v>
      </c>
    </row>
    <row r="1675" spans="1:13">
      <c r="A1675" s="3983"/>
      <c r="B1675" s="3980"/>
      <c r="C1675" s="295" t="s">
        <v>5438</v>
      </c>
      <c r="D1675" s="292"/>
      <c r="E1675" s="317"/>
      <c r="F1675" s="295"/>
      <c r="G1675" s="295"/>
      <c r="H1675" s="296" t="s">
        <v>3262</v>
      </c>
      <c r="I1675" s="292"/>
      <c r="J1675" s="398"/>
      <c r="K1675" s="399">
        <v>851304</v>
      </c>
      <c r="L1675" s="399">
        <v>851304</v>
      </c>
      <c r="M1675" s="4079"/>
    </row>
    <row r="1676" spans="1:13">
      <c r="A1676" s="3983"/>
      <c r="B1676" s="3980"/>
      <c r="C1676" s="295" t="s">
        <v>4677</v>
      </c>
      <c r="D1676" s="292"/>
      <c r="E1676" s="317"/>
      <c r="F1676" s="295"/>
      <c r="G1676" s="295" t="s">
        <v>3733</v>
      </c>
      <c r="H1676" s="296"/>
      <c r="I1676" s="292"/>
      <c r="J1676" s="398"/>
      <c r="K1676" s="399">
        <v>98940</v>
      </c>
      <c r="L1676" s="399">
        <v>98940</v>
      </c>
      <c r="M1676" s="4079"/>
    </row>
    <row r="1677" spans="1:13">
      <c r="A1677" s="3983"/>
      <c r="B1677" s="3980"/>
      <c r="C1677" s="295" t="s">
        <v>5439</v>
      </c>
      <c r="D1677" s="292"/>
      <c r="E1677" s="317"/>
      <c r="F1677" s="295"/>
      <c r="G1677" s="295" t="s">
        <v>3733</v>
      </c>
      <c r="H1677" s="296" t="s">
        <v>3262</v>
      </c>
      <c r="I1677" s="292"/>
      <c r="J1677" s="398"/>
      <c r="K1677" s="399">
        <v>87520</v>
      </c>
      <c r="L1677" s="399">
        <v>87520</v>
      </c>
      <c r="M1677" s="4079"/>
    </row>
    <row r="1678" spans="1:13" ht="28.5">
      <c r="A1678" s="3931"/>
      <c r="B1678" s="4080" t="s">
        <v>5440</v>
      </c>
      <c r="C1678" s="525" t="s">
        <v>5441</v>
      </c>
      <c r="D1678" s="526">
        <v>2008</v>
      </c>
      <c r="E1678" s="527">
        <v>2449</v>
      </c>
      <c r="F1678" s="526"/>
      <c r="G1678" s="526"/>
      <c r="H1678" s="528" t="s">
        <v>5442</v>
      </c>
      <c r="I1678" s="526"/>
      <c r="J1678" s="526"/>
      <c r="K1678" s="529">
        <v>5097651.6399999997</v>
      </c>
      <c r="L1678" s="271">
        <v>5097651.6399999997</v>
      </c>
      <c r="M1678" s="3957" t="s">
        <v>5443</v>
      </c>
    </row>
    <row r="1679" spans="1:13">
      <c r="A1679" s="3932"/>
      <c r="B1679" s="4081"/>
      <c r="C1679" s="259" t="s">
        <v>5444</v>
      </c>
      <c r="D1679" s="259"/>
      <c r="E1679" s="286"/>
      <c r="F1679" s="286"/>
      <c r="G1679" s="286" t="s">
        <v>5445</v>
      </c>
      <c r="H1679" s="286"/>
      <c r="I1679" s="259"/>
      <c r="J1679" s="498"/>
      <c r="K1679" s="498"/>
      <c r="L1679" s="498"/>
      <c r="M1679" s="3959"/>
    </row>
    <row r="1680" spans="1:13" ht="96.75">
      <c r="A1680" s="284"/>
      <c r="B1680" s="165" t="s">
        <v>5446</v>
      </c>
      <c r="C1680" s="295" t="s">
        <v>5428</v>
      </c>
      <c r="D1680" s="292">
        <v>1938</v>
      </c>
      <c r="E1680" s="317">
        <v>12</v>
      </c>
      <c r="F1680" s="295"/>
      <c r="G1680" s="295">
        <v>1</v>
      </c>
      <c r="H1680" s="296"/>
      <c r="I1680" s="292"/>
      <c r="J1680" s="398"/>
      <c r="K1680" s="522">
        <v>1000</v>
      </c>
      <c r="L1680" s="400"/>
      <c r="M1680" s="519" t="s">
        <v>4250</v>
      </c>
    </row>
    <row r="1681" spans="1:13" ht="96.75">
      <c r="A1681" s="284"/>
      <c r="B1681" s="165" t="s">
        <v>5447</v>
      </c>
      <c r="C1681" s="295" t="s">
        <v>5448</v>
      </c>
      <c r="D1681" s="292" t="s">
        <v>5449</v>
      </c>
      <c r="E1681" s="295">
        <v>237.3</v>
      </c>
      <c r="F1681" s="295"/>
      <c r="G1681" s="295"/>
      <c r="H1681" s="296"/>
      <c r="I1681" s="292"/>
      <c r="J1681" s="398"/>
      <c r="K1681" s="522">
        <v>96300</v>
      </c>
      <c r="L1681" s="400"/>
      <c r="M1681" s="519" t="s">
        <v>4250</v>
      </c>
    </row>
    <row r="1682" spans="1:13" ht="96.75">
      <c r="A1682" s="284"/>
      <c r="B1682" s="165" t="s">
        <v>5450</v>
      </c>
      <c r="C1682" s="295" t="s">
        <v>5451</v>
      </c>
      <c r="D1682" s="292">
        <v>1994</v>
      </c>
      <c r="E1682" s="317">
        <v>252</v>
      </c>
      <c r="F1682" s="295"/>
      <c r="G1682" s="295"/>
      <c r="H1682" s="296"/>
      <c r="I1682" s="292"/>
      <c r="J1682" s="398"/>
      <c r="K1682" s="522">
        <v>171500</v>
      </c>
      <c r="L1682" s="400"/>
      <c r="M1682" s="519" t="s">
        <v>4250</v>
      </c>
    </row>
    <row r="1683" spans="1:13" ht="96.75">
      <c r="A1683" s="284"/>
      <c r="B1683" s="165" t="s">
        <v>5421</v>
      </c>
      <c r="C1683" s="295" t="s">
        <v>5452</v>
      </c>
      <c r="D1683" s="292">
        <v>1988</v>
      </c>
      <c r="E1683" s="317">
        <v>131</v>
      </c>
      <c r="F1683" s="295"/>
      <c r="G1683" s="295"/>
      <c r="H1683" s="296"/>
      <c r="I1683" s="292"/>
      <c r="J1683" s="398"/>
      <c r="K1683" s="522">
        <v>16250</v>
      </c>
      <c r="L1683" s="400"/>
      <c r="M1683" s="519" t="s">
        <v>4250</v>
      </c>
    </row>
    <row r="1684" spans="1:13" ht="96.75">
      <c r="A1684" s="284"/>
      <c r="B1684" s="165" t="s">
        <v>5423</v>
      </c>
      <c r="C1684" s="295" t="s">
        <v>4177</v>
      </c>
      <c r="D1684" s="292">
        <v>1982</v>
      </c>
      <c r="E1684" s="295">
        <v>146.5</v>
      </c>
      <c r="F1684" s="295"/>
      <c r="G1684" s="295"/>
      <c r="H1684" s="296"/>
      <c r="I1684" s="292"/>
      <c r="J1684" s="398"/>
      <c r="K1684" s="522">
        <v>19410</v>
      </c>
      <c r="L1684" s="400"/>
      <c r="M1684" s="519" t="s">
        <v>4250</v>
      </c>
    </row>
    <row r="1685" spans="1:13" ht="96.75">
      <c r="A1685" s="284"/>
      <c r="B1685" s="165" t="s">
        <v>5425</v>
      </c>
      <c r="C1685" s="295" t="s">
        <v>5405</v>
      </c>
      <c r="D1685" s="292">
        <v>1977</v>
      </c>
      <c r="E1685" s="295">
        <v>128.9</v>
      </c>
      <c r="F1685" s="295"/>
      <c r="G1685" s="295">
        <v>6</v>
      </c>
      <c r="H1685" s="296"/>
      <c r="I1685" s="292"/>
      <c r="J1685" s="398"/>
      <c r="K1685" s="522">
        <v>13100</v>
      </c>
      <c r="L1685" s="400"/>
      <c r="M1685" s="519" t="s">
        <v>4250</v>
      </c>
    </row>
    <row r="1686" spans="1:13" ht="96.75">
      <c r="A1686" s="284"/>
      <c r="B1686" s="165" t="s">
        <v>5427</v>
      </c>
      <c r="C1686" s="295" t="s">
        <v>5453</v>
      </c>
      <c r="D1686" s="292">
        <v>1959</v>
      </c>
      <c r="E1686" s="295">
        <v>32.9</v>
      </c>
      <c r="F1686" s="295"/>
      <c r="G1686" s="295"/>
      <c r="H1686" s="296"/>
      <c r="I1686" s="292"/>
      <c r="J1686" s="398"/>
      <c r="K1686" s="522">
        <v>10200</v>
      </c>
      <c r="L1686" s="400"/>
      <c r="M1686" s="519" t="s">
        <v>4250</v>
      </c>
    </row>
    <row r="1687" spans="1:13" ht="96.75">
      <c r="A1687" s="284"/>
      <c r="B1687" s="165" t="s">
        <v>5429</v>
      </c>
      <c r="C1687" s="295" t="s">
        <v>5454</v>
      </c>
      <c r="D1687" s="292">
        <v>1958</v>
      </c>
      <c r="E1687" s="295">
        <v>520.79999999999995</v>
      </c>
      <c r="F1687" s="295"/>
      <c r="G1687" s="295"/>
      <c r="H1687" s="296"/>
      <c r="I1687" s="292"/>
      <c r="J1687" s="398"/>
      <c r="K1687" s="335">
        <v>31152</v>
      </c>
      <c r="L1687" s="400"/>
      <c r="M1687" s="519" t="s">
        <v>4250</v>
      </c>
    </row>
    <row r="1688" spans="1:13" ht="96.75">
      <c r="A1688" s="284"/>
      <c r="B1688" s="165" t="s">
        <v>5431</v>
      </c>
      <c r="C1688" s="295" t="s">
        <v>5455</v>
      </c>
      <c r="D1688" s="292">
        <v>1969</v>
      </c>
      <c r="E1688" s="295">
        <v>110.2</v>
      </c>
      <c r="F1688" s="295"/>
      <c r="G1688" s="295"/>
      <c r="H1688" s="296"/>
      <c r="I1688" s="292"/>
      <c r="J1688" s="398"/>
      <c r="K1688" s="335">
        <v>15790</v>
      </c>
      <c r="L1688" s="400"/>
      <c r="M1688" s="519" t="s">
        <v>4250</v>
      </c>
    </row>
    <row r="1689" spans="1:13" ht="96.75">
      <c r="A1689" s="284"/>
      <c r="B1689" s="165" t="s">
        <v>5433</v>
      </c>
      <c r="C1689" s="295" t="s">
        <v>5405</v>
      </c>
      <c r="D1689" s="292" t="s">
        <v>5435</v>
      </c>
      <c r="E1689" s="295">
        <v>413</v>
      </c>
      <c r="F1689" s="295"/>
      <c r="G1689" s="295"/>
      <c r="H1689" s="296"/>
      <c r="I1689" s="292"/>
      <c r="J1689" s="398"/>
      <c r="K1689" s="335">
        <v>11378</v>
      </c>
      <c r="L1689" s="400"/>
      <c r="M1689" s="519" t="s">
        <v>4250</v>
      </c>
    </row>
    <row r="1690" spans="1:13" ht="96.75">
      <c r="A1690" s="284"/>
      <c r="B1690" s="165" t="s">
        <v>5446</v>
      </c>
      <c r="C1690" s="295" t="s">
        <v>5456</v>
      </c>
      <c r="D1690" s="292">
        <v>1938</v>
      </c>
      <c r="E1690" s="295">
        <v>92.3</v>
      </c>
      <c r="F1690" s="295"/>
      <c r="G1690" s="295"/>
      <c r="H1690" s="296"/>
      <c r="I1690" s="292"/>
      <c r="J1690" s="398"/>
      <c r="K1690" s="335">
        <v>21520</v>
      </c>
      <c r="L1690" s="400"/>
      <c r="M1690" s="519" t="s">
        <v>4250</v>
      </c>
    </row>
    <row r="1691" spans="1:13" ht="96.75">
      <c r="A1691" s="284"/>
      <c r="B1691" s="165" t="s">
        <v>5457</v>
      </c>
      <c r="C1691" s="295" t="s">
        <v>5458</v>
      </c>
      <c r="D1691" s="292">
        <v>1996</v>
      </c>
      <c r="E1691" s="295">
        <v>103</v>
      </c>
      <c r="F1691" s="295"/>
      <c r="G1691" s="295"/>
      <c r="H1691" s="296"/>
      <c r="I1691" s="292"/>
      <c r="J1691" s="398"/>
      <c r="K1691" s="335">
        <v>87200</v>
      </c>
      <c r="L1691" s="400"/>
      <c r="M1691" s="519" t="s">
        <v>4250</v>
      </c>
    </row>
    <row r="1692" spans="1:13" ht="96.75">
      <c r="A1692" s="284"/>
      <c r="B1692" s="165" t="s">
        <v>5447</v>
      </c>
      <c r="C1692" s="295" t="s">
        <v>5459</v>
      </c>
      <c r="D1692" s="292">
        <v>1958</v>
      </c>
      <c r="E1692" s="295">
        <v>63.7</v>
      </c>
      <c r="F1692" s="295"/>
      <c r="G1692" s="295"/>
      <c r="H1692" s="296"/>
      <c r="I1692" s="292"/>
      <c r="J1692" s="398"/>
      <c r="K1692" s="335">
        <v>34.200000000000003</v>
      </c>
      <c r="L1692" s="400"/>
      <c r="M1692" s="519" t="s">
        <v>4250</v>
      </c>
    </row>
    <row r="1693" spans="1:13" ht="96.75">
      <c r="A1693" s="284"/>
      <c r="B1693" s="286" t="s">
        <v>5450</v>
      </c>
      <c r="C1693" s="286" t="s">
        <v>5460</v>
      </c>
      <c r="D1693" s="259">
        <v>1994</v>
      </c>
      <c r="E1693" s="286">
        <v>307.5</v>
      </c>
      <c r="F1693" s="286"/>
      <c r="G1693" s="286"/>
      <c r="H1693" s="149"/>
      <c r="I1693" s="259"/>
      <c r="J1693" s="498"/>
      <c r="K1693" s="287">
        <v>118600</v>
      </c>
      <c r="L1693" s="352"/>
      <c r="M1693" s="513" t="s">
        <v>4250</v>
      </c>
    </row>
    <row r="1694" spans="1:13" ht="96.75">
      <c r="A1694" s="284"/>
      <c r="B1694" s="286" t="s">
        <v>5461</v>
      </c>
      <c r="C1694" s="286" t="s">
        <v>5462</v>
      </c>
      <c r="D1694" s="259">
        <v>2009</v>
      </c>
      <c r="E1694" s="286">
        <v>320.3</v>
      </c>
      <c r="F1694" s="286"/>
      <c r="G1694" s="286" t="s">
        <v>5463</v>
      </c>
      <c r="H1694" s="149"/>
      <c r="I1694" s="259"/>
      <c r="J1694" s="498"/>
      <c r="K1694" s="287">
        <v>124700</v>
      </c>
      <c r="L1694" s="498">
        <v>124700</v>
      </c>
      <c r="M1694" s="513" t="s">
        <v>4250</v>
      </c>
    </row>
    <row r="1695" spans="1:13" ht="89.25">
      <c r="A1695" s="284"/>
      <c r="B1695" s="286" t="s">
        <v>5464</v>
      </c>
      <c r="C1695" s="286" t="s">
        <v>5465</v>
      </c>
      <c r="D1695" s="259"/>
      <c r="E1695" s="318">
        <v>2558.4</v>
      </c>
      <c r="F1695" s="286"/>
      <c r="G1695" s="286"/>
      <c r="H1695" s="149"/>
      <c r="I1695" s="259"/>
      <c r="J1695" s="498"/>
      <c r="K1695" s="287">
        <v>11812524.24</v>
      </c>
      <c r="L1695" s="496">
        <v>11812524.24</v>
      </c>
      <c r="M1695" s="368" t="s">
        <v>5466</v>
      </c>
    </row>
    <row r="1696" spans="1:13">
      <c r="A1696" s="284"/>
      <c r="B1696" s="261"/>
      <c r="C1696" s="261" t="s">
        <v>5467</v>
      </c>
      <c r="D1696" s="261"/>
      <c r="E1696" s="261"/>
      <c r="F1696" s="530" t="s">
        <v>3262</v>
      </c>
      <c r="G1696" s="530">
        <v>1145.5</v>
      </c>
      <c r="H1696" s="261"/>
      <c r="I1696" s="261"/>
      <c r="J1696" s="261"/>
      <c r="K1696" s="261"/>
      <c r="L1696" s="261"/>
      <c r="M1696" s="261"/>
    </row>
    <row r="1697" spans="1:13">
      <c r="A1697" s="323"/>
      <c r="B1697" s="261"/>
      <c r="C1697" s="261" t="s">
        <v>5467</v>
      </c>
      <c r="D1697" s="261"/>
      <c r="E1697" s="261"/>
      <c r="F1697" s="530" t="s">
        <v>5468</v>
      </c>
      <c r="G1697" s="530">
        <v>194</v>
      </c>
      <c r="H1697" s="261"/>
      <c r="I1697" s="261"/>
      <c r="J1697" s="261"/>
      <c r="K1697" s="261"/>
      <c r="L1697" s="261"/>
      <c r="M1697" s="261"/>
    </row>
    <row r="1698" spans="1:13">
      <c r="A1698" s="323"/>
      <c r="B1698" s="286"/>
      <c r="C1698" s="261" t="s">
        <v>5467</v>
      </c>
      <c r="D1698" s="259"/>
      <c r="E1698" s="261"/>
      <c r="F1698" s="286" t="s">
        <v>4781</v>
      </c>
      <c r="G1698" s="286">
        <v>68</v>
      </c>
      <c r="H1698" s="149"/>
      <c r="I1698" s="259"/>
      <c r="J1698" s="498"/>
      <c r="K1698" s="498"/>
      <c r="L1698" s="352"/>
      <c r="M1698" s="255"/>
    </row>
    <row r="1699" spans="1:13">
      <c r="A1699" s="323"/>
      <c r="B1699" s="286"/>
      <c r="C1699" s="261" t="s">
        <v>5467</v>
      </c>
      <c r="D1699" s="259"/>
      <c r="E1699" s="261"/>
      <c r="F1699" s="286" t="s">
        <v>5469</v>
      </c>
      <c r="G1699" s="286">
        <v>1068.4000000000001</v>
      </c>
      <c r="H1699" s="149"/>
      <c r="I1699" s="259"/>
      <c r="J1699" s="498"/>
      <c r="K1699" s="498"/>
      <c r="L1699" s="352"/>
      <c r="M1699" s="255"/>
    </row>
    <row r="1700" spans="1:13">
      <c r="A1700" s="323"/>
      <c r="B1700" s="286"/>
      <c r="C1700" s="261" t="s">
        <v>5467</v>
      </c>
      <c r="D1700" s="259"/>
      <c r="E1700" s="261"/>
      <c r="F1700" s="286" t="s">
        <v>3263</v>
      </c>
      <c r="G1700" s="286">
        <v>27.5</v>
      </c>
      <c r="H1700" s="149"/>
      <c r="I1700" s="259"/>
      <c r="J1700" s="498"/>
      <c r="K1700" s="498"/>
      <c r="L1700" s="352"/>
      <c r="M1700" s="255"/>
    </row>
    <row r="1701" spans="1:13" ht="51">
      <c r="A1701" s="323"/>
      <c r="B1701" s="286" t="s">
        <v>5470</v>
      </c>
      <c r="C1701" s="286" t="s">
        <v>5465</v>
      </c>
      <c r="D1701" s="259"/>
      <c r="E1701" s="532">
        <v>558</v>
      </c>
      <c r="F1701" s="286"/>
      <c r="G1701" s="286"/>
      <c r="H1701" s="149"/>
      <c r="I1701" s="259"/>
      <c r="J1701" s="498"/>
      <c r="K1701" s="499">
        <v>800769.28</v>
      </c>
      <c r="L1701" s="498">
        <v>800769.28</v>
      </c>
      <c r="M1701" s="368" t="s">
        <v>5466</v>
      </c>
    </row>
    <row r="1702" spans="1:13">
      <c r="A1702" s="323"/>
      <c r="B1702" s="286"/>
      <c r="C1702" s="261" t="s">
        <v>5467</v>
      </c>
      <c r="D1702" s="259"/>
      <c r="E1702" s="261"/>
      <c r="F1702" s="286">
        <v>50</v>
      </c>
      <c r="G1702" s="286">
        <v>558</v>
      </c>
      <c r="H1702" s="149"/>
      <c r="I1702" s="259"/>
      <c r="J1702" s="498"/>
      <c r="K1702" s="498"/>
      <c r="L1702" s="352"/>
      <c r="M1702" s="255"/>
    </row>
    <row r="1703" spans="1:13" ht="76.5">
      <c r="A1703" s="310">
        <v>1111</v>
      </c>
      <c r="B1703" s="533" t="s">
        <v>5471</v>
      </c>
      <c r="C1703" s="145" t="s">
        <v>5472</v>
      </c>
      <c r="D1703" s="145"/>
      <c r="E1703" s="395">
        <v>15</v>
      </c>
      <c r="F1703" s="534"/>
      <c r="G1703" s="534"/>
      <c r="H1703" s="301"/>
      <c r="I1703" s="301"/>
      <c r="J1703" s="320" t="s">
        <v>986</v>
      </c>
      <c r="K1703" s="320">
        <v>57369</v>
      </c>
      <c r="L1703" s="534"/>
      <c r="M1703" s="301" t="s">
        <v>5473</v>
      </c>
    </row>
    <row r="1704" spans="1:13" ht="25.5">
      <c r="A1704" s="3988">
        <v>1112</v>
      </c>
      <c r="B1704" s="4012" t="s">
        <v>5474</v>
      </c>
      <c r="C1704" s="166" t="s">
        <v>5475</v>
      </c>
      <c r="D1704" s="535"/>
      <c r="E1704" s="3979">
        <v>119.3</v>
      </c>
      <c r="F1704" s="295"/>
      <c r="G1704" s="295"/>
      <c r="H1704" s="286"/>
      <c r="I1704" s="341"/>
      <c r="J1704" s="4031">
        <v>374040.42</v>
      </c>
      <c r="K1704" s="4031">
        <v>374040.42</v>
      </c>
      <c r="L1704" s="4072"/>
      <c r="M1704" s="3989" t="s">
        <v>5476</v>
      </c>
    </row>
    <row r="1705" spans="1:13">
      <c r="A1705" s="3988"/>
      <c r="B1705" s="4013"/>
      <c r="C1705" s="536" t="s">
        <v>5477</v>
      </c>
      <c r="D1705" s="537"/>
      <c r="E1705" s="3980"/>
      <c r="F1705" s="312"/>
      <c r="G1705" s="312"/>
      <c r="H1705" s="286"/>
      <c r="I1705" s="288">
        <v>7.5</v>
      </c>
      <c r="J1705" s="4032"/>
      <c r="K1705" s="4032"/>
      <c r="L1705" s="4073"/>
      <c r="M1705" s="3989"/>
    </row>
    <row r="1706" spans="1:13">
      <c r="A1706" s="3988"/>
      <c r="B1706" s="4013"/>
      <c r="C1706" s="169" t="s">
        <v>5478</v>
      </c>
      <c r="D1706" s="537"/>
      <c r="E1706" s="3980"/>
      <c r="F1706" s="312"/>
      <c r="G1706" s="312"/>
      <c r="H1706" s="286"/>
      <c r="I1706" s="288">
        <v>110</v>
      </c>
      <c r="J1706" s="4032"/>
      <c r="K1706" s="4032"/>
      <c r="L1706" s="4073"/>
      <c r="M1706" s="3989"/>
    </row>
    <row r="1707" spans="1:13">
      <c r="A1707" s="3988"/>
      <c r="B1707" s="4014"/>
      <c r="C1707" s="169" t="s">
        <v>5479</v>
      </c>
      <c r="D1707" s="538"/>
      <c r="E1707" s="3981"/>
      <c r="F1707" s="301"/>
      <c r="G1707" s="301"/>
      <c r="H1707" s="286"/>
      <c r="I1707" s="288">
        <v>1.8</v>
      </c>
      <c r="J1707" s="4033"/>
      <c r="K1707" s="4033"/>
      <c r="L1707" s="4074"/>
      <c r="M1707" s="3989"/>
    </row>
    <row r="1708" spans="1:13" ht="25.5">
      <c r="A1708" s="3988">
        <v>1113</v>
      </c>
      <c r="B1708" s="4012" t="s">
        <v>5474</v>
      </c>
      <c r="C1708" s="166" t="s">
        <v>5480</v>
      </c>
      <c r="D1708" s="535"/>
      <c r="E1708" s="4075">
        <v>166</v>
      </c>
      <c r="F1708" s="295"/>
      <c r="G1708" s="295"/>
      <c r="H1708" s="286"/>
      <c r="I1708" s="341"/>
      <c r="J1708" s="4031" t="s">
        <v>5481</v>
      </c>
      <c r="K1708" s="4031" t="s">
        <v>5481</v>
      </c>
      <c r="L1708" s="4072"/>
      <c r="M1708" s="3979" t="s">
        <v>5476</v>
      </c>
    </row>
    <row r="1709" spans="1:13">
      <c r="A1709" s="3988"/>
      <c r="B1709" s="4013"/>
      <c r="C1709" s="536" t="s">
        <v>5479</v>
      </c>
      <c r="D1709" s="537"/>
      <c r="E1709" s="4076"/>
      <c r="F1709" s="312"/>
      <c r="G1709" s="312"/>
      <c r="H1709" s="286"/>
      <c r="I1709" s="288">
        <v>139.65</v>
      </c>
      <c r="J1709" s="4032"/>
      <c r="K1709" s="4032"/>
      <c r="L1709" s="4073"/>
      <c r="M1709" s="3980"/>
    </row>
    <row r="1710" spans="1:13">
      <c r="A1710" s="3988"/>
      <c r="B1710" s="4013"/>
      <c r="C1710" s="536" t="s">
        <v>5482</v>
      </c>
      <c r="D1710" s="537"/>
      <c r="E1710" s="4076"/>
      <c r="F1710" s="312"/>
      <c r="G1710" s="312"/>
      <c r="H1710" s="286"/>
      <c r="I1710" s="288">
        <v>20</v>
      </c>
      <c r="J1710" s="4032"/>
      <c r="K1710" s="4032"/>
      <c r="L1710" s="4073"/>
      <c r="M1710" s="3980"/>
    </row>
    <row r="1711" spans="1:13" ht="35.25" customHeight="1">
      <c r="A1711" s="3988"/>
      <c r="B1711" s="4014"/>
      <c r="C1711" s="536" t="s">
        <v>5483</v>
      </c>
      <c r="D1711" s="538"/>
      <c r="E1711" s="4077"/>
      <c r="F1711" s="301"/>
      <c r="G1711" s="301"/>
      <c r="H1711" s="286"/>
      <c r="I1711" s="288">
        <v>6.35</v>
      </c>
      <c r="J1711" s="4033"/>
      <c r="K1711" s="4033"/>
      <c r="L1711" s="4074"/>
      <c r="M1711" s="3981"/>
    </row>
    <row r="1712" spans="1:13" ht="26.25">
      <c r="A1712" s="3988">
        <v>1114</v>
      </c>
      <c r="B1712" s="4012" t="s">
        <v>5484</v>
      </c>
      <c r="C1712" s="353" t="s">
        <v>5485</v>
      </c>
      <c r="D1712" s="130"/>
      <c r="E1712" s="395">
        <v>511</v>
      </c>
      <c r="F1712" s="395"/>
      <c r="G1712" s="395"/>
      <c r="H1712" s="341"/>
      <c r="I1712" s="341"/>
      <c r="J1712" s="320">
        <v>1388468.09</v>
      </c>
      <c r="K1712" s="320">
        <v>1388468.09</v>
      </c>
      <c r="L1712" s="395"/>
      <c r="M1712" s="4057" t="s">
        <v>5486</v>
      </c>
    </row>
    <row r="1713" spans="1:13" ht="26.25">
      <c r="A1713" s="3988"/>
      <c r="B1713" s="4013"/>
      <c r="C1713" s="206" t="s">
        <v>5487</v>
      </c>
      <c r="D1713" s="139"/>
      <c r="E1713" s="259"/>
      <c r="F1713" s="259"/>
      <c r="G1713" s="259"/>
      <c r="H1713" s="341"/>
      <c r="I1713" s="286">
        <v>197</v>
      </c>
      <c r="J1713" s="260"/>
      <c r="K1713" s="397"/>
      <c r="L1713" s="395"/>
      <c r="M1713" s="4058"/>
    </row>
    <row r="1714" spans="1:13" ht="26.25">
      <c r="A1714" s="3988"/>
      <c r="B1714" s="4013"/>
      <c r="C1714" s="206" t="s">
        <v>5488</v>
      </c>
      <c r="D1714" s="139"/>
      <c r="E1714" s="259"/>
      <c r="F1714" s="259"/>
      <c r="G1714" s="259"/>
      <c r="H1714" s="341"/>
      <c r="I1714" s="286">
        <v>259</v>
      </c>
      <c r="J1714" s="260"/>
      <c r="K1714" s="397"/>
      <c r="L1714" s="395"/>
      <c r="M1714" s="4058"/>
    </row>
    <row r="1715" spans="1:13" ht="26.25">
      <c r="A1715" s="3988"/>
      <c r="B1715" s="4013"/>
      <c r="C1715" s="206" t="s">
        <v>5489</v>
      </c>
      <c r="D1715" s="139"/>
      <c r="E1715" s="259"/>
      <c r="F1715" s="259"/>
      <c r="G1715" s="259"/>
      <c r="H1715" s="341"/>
      <c r="I1715" s="286">
        <v>55</v>
      </c>
      <c r="J1715" s="260"/>
      <c r="K1715" s="397"/>
      <c r="L1715" s="395"/>
      <c r="M1715" s="4058"/>
    </row>
    <row r="1716" spans="1:13" ht="39">
      <c r="A1716" s="3988"/>
      <c r="B1716" s="4013"/>
      <c r="C1716" s="206" t="s">
        <v>5490</v>
      </c>
      <c r="D1716" s="139"/>
      <c r="E1716" s="395"/>
      <c r="F1716" s="395"/>
      <c r="G1716" s="395"/>
      <c r="H1716" s="341"/>
      <c r="I1716" s="331">
        <v>2</v>
      </c>
      <c r="J1716" s="260"/>
      <c r="K1716" s="397"/>
      <c r="L1716" s="395"/>
      <c r="M1716" s="4058"/>
    </row>
    <row r="1717" spans="1:13" ht="39">
      <c r="A1717" s="3988"/>
      <c r="B1717" s="4013"/>
      <c r="C1717" s="206" t="s">
        <v>5491</v>
      </c>
      <c r="D1717" s="139"/>
      <c r="E1717" s="395"/>
      <c r="F1717" s="395"/>
      <c r="G1717" s="395"/>
      <c r="H1717" s="341"/>
      <c r="I1717" s="331">
        <v>3</v>
      </c>
      <c r="J1717" s="260"/>
      <c r="K1717" s="397"/>
      <c r="L1717" s="395"/>
      <c r="M1717" s="4058"/>
    </row>
    <row r="1718" spans="1:13" ht="39">
      <c r="A1718" s="3988"/>
      <c r="B1718" s="4014"/>
      <c r="C1718" s="539" t="s">
        <v>5492</v>
      </c>
      <c r="D1718" s="199"/>
      <c r="E1718" s="395"/>
      <c r="F1718" s="540"/>
      <c r="G1718" s="540"/>
      <c r="H1718" s="441"/>
      <c r="I1718" s="405">
        <v>1</v>
      </c>
      <c r="J1718" s="260"/>
      <c r="K1718" s="397"/>
      <c r="L1718" s="395"/>
      <c r="M1718" s="4059"/>
    </row>
    <row r="1719" spans="1:13" ht="25.5">
      <c r="A1719" s="3988">
        <v>1115</v>
      </c>
      <c r="B1719" s="4012" t="s">
        <v>5493</v>
      </c>
      <c r="C1719" s="130" t="s">
        <v>5494</v>
      </c>
      <c r="D1719" s="130"/>
      <c r="E1719" s="395">
        <v>429.5</v>
      </c>
      <c r="F1719" s="395"/>
      <c r="G1719" s="395"/>
      <c r="H1719" s="341"/>
      <c r="I1719" s="286"/>
      <c r="J1719" s="541">
        <v>3818266.48</v>
      </c>
      <c r="K1719" s="541">
        <v>3818266.48</v>
      </c>
      <c r="L1719" s="4072"/>
      <c r="M1719" s="4057" t="s">
        <v>5495</v>
      </c>
    </row>
    <row r="1720" spans="1:13" ht="25.5">
      <c r="A1720" s="3988"/>
      <c r="B1720" s="4013"/>
      <c r="C1720" s="139" t="s">
        <v>5496</v>
      </c>
      <c r="D1720" s="139"/>
      <c r="E1720" s="259"/>
      <c r="F1720" s="259"/>
      <c r="G1720" s="259"/>
      <c r="H1720" s="341"/>
      <c r="I1720" s="288">
        <v>429.5</v>
      </c>
      <c r="J1720" s="260"/>
      <c r="K1720" s="542"/>
      <c r="L1720" s="4073"/>
      <c r="M1720" s="4058"/>
    </row>
    <row r="1721" spans="1:13" ht="39">
      <c r="A1721" s="3988"/>
      <c r="B1721" s="4013"/>
      <c r="C1721" s="206" t="s">
        <v>5497</v>
      </c>
      <c r="D1721" s="157"/>
      <c r="E1721" s="543"/>
      <c r="F1721" s="543"/>
      <c r="G1721" s="543"/>
      <c r="H1721" s="341"/>
      <c r="I1721" s="331">
        <v>5</v>
      </c>
      <c r="J1721" s="260"/>
      <c r="K1721" s="542"/>
      <c r="L1721" s="4073"/>
      <c r="M1721" s="4058"/>
    </row>
    <row r="1722" spans="1:13" ht="38.25">
      <c r="A1722" s="3988"/>
      <c r="B1722" s="4013"/>
      <c r="C1722" s="139" t="s">
        <v>5498</v>
      </c>
      <c r="D1722" s="157"/>
      <c r="E1722" s="543"/>
      <c r="F1722" s="543"/>
      <c r="G1722" s="543"/>
      <c r="H1722" s="341"/>
      <c r="I1722" s="331">
        <v>27</v>
      </c>
      <c r="J1722" s="260"/>
      <c r="K1722" s="542"/>
      <c r="L1722" s="4073"/>
      <c r="M1722" s="4058"/>
    </row>
    <row r="1723" spans="1:13" ht="39">
      <c r="A1723" s="3988"/>
      <c r="B1723" s="4014"/>
      <c r="C1723" s="206" t="s">
        <v>5499</v>
      </c>
      <c r="D1723" s="157"/>
      <c r="E1723" s="543"/>
      <c r="F1723" s="543"/>
      <c r="G1723" s="543"/>
      <c r="H1723" s="341"/>
      <c r="I1723" s="331">
        <v>1</v>
      </c>
      <c r="J1723" s="260"/>
      <c r="K1723" s="542"/>
      <c r="L1723" s="4074"/>
      <c r="M1723" s="4059"/>
    </row>
    <row r="1724" spans="1:13" ht="25.5">
      <c r="A1724" s="3988">
        <v>1116</v>
      </c>
      <c r="B1724" s="4012" t="s">
        <v>5500</v>
      </c>
      <c r="C1724" s="130" t="s">
        <v>5501</v>
      </c>
      <c r="D1724" s="130"/>
      <c r="E1724" s="286">
        <v>653.5</v>
      </c>
      <c r="F1724" s="286"/>
      <c r="G1724" s="286"/>
      <c r="H1724" s="341"/>
      <c r="I1724" s="286"/>
      <c r="J1724" s="287">
        <v>3653675</v>
      </c>
      <c r="K1724" s="287">
        <v>3653675</v>
      </c>
      <c r="L1724" s="4072"/>
      <c r="M1724" s="4057" t="s">
        <v>5502</v>
      </c>
    </row>
    <row r="1725" spans="1:13" ht="39">
      <c r="A1725" s="3988"/>
      <c r="B1725" s="4013"/>
      <c r="C1725" s="206" t="s">
        <v>5503</v>
      </c>
      <c r="D1725" s="139"/>
      <c r="E1725" s="314"/>
      <c r="F1725" s="286">
        <v>653.5</v>
      </c>
      <c r="G1725" s="286"/>
      <c r="H1725" s="341"/>
      <c r="I1725" s="341"/>
      <c r="J1725" s="260"/>
      <c r="K1725" s="397"/>
      <c r="L1725" s="4073"/>
      <c r="M1725" s="4058"/>
    </row>
    <row r="1726" spans="1:13" ht="39">
      <c r="A1726" s="3988"/>
      <c r="B1726" s="4013"/>
      <c r="C1726" s="206" t="s">
        <v>5497</v>
      </c>
      <c r="D1726" s="139"/>
      <c r="E1726" s="395"/>
      <c r="F1726" s="395"/>
      <c r="G1726" s="395"/>
      <c r="H1726" s="341"/>
      <c r="I1726" s="331">
        <v>17</v>
      </c>
      <c r="J1726" s="260"/>
      <c r="K1726" s="397"/>
      <c r="L1726" s="4073"/>
      <c r="M1726" s="4058"/>
    </row>
    <row r="1727" spans="1:13" ht="39">
      <c r="A1727" s="3988"/>
      <c r="B1727" s="4014"/>
      <c r="C1727" s="206" t="s">
        <v>5498</v>
      </c>
      <c r="D1727" s="139"/>
      <c r="E1727" s="395"/>
      <c r="F1727" s="395"/>
      <c r="G1727" s="395"/>
      <c r="H1727" s="341"/>
      <c r="I1727" s="331">
        <v>11</v>
      </c>
      <c r="J1727" s="260"/>
      <c r="K1727" s="397"/>
      <c r="L1727" s="4074"/>
      <c r="M1727" s="4059"/>
    </row>
    <row r="1728" spans="1:13">
      <c r="A1728" s="3988">
        <v>1119</v>
      </c>
      <c r="B1728" s="4012" t="s">
        <v>5504</v>
      </c>
      <c r="C1728" s="130" t="s">
        <v>4670</v>
      </c>
      <c r="D1728" s="130"/>
      <c r="E1728" s="395">
        <v>29.5</v>
      </c>
      <c r="F1728" s="395"/>
      <c r="G1728" s="395"/>
      <c r="H1728" s="341"/>
      <c r="I1728" s="286"/>
      <c r="J1728" s="320">
        <f>SUM(J1729:J1730)</f>
        <v>0</v>
      </c>
      <c r="K1728" s="320">
        <v>1613911.45</v>
      </c>
      <c r="L1728" s="4072"/>
      <c r="M1728" s="4057" t="s">
        <v>5505</v>
      </c>
    </row>
    <row r="1729" spans="1:13" ht="26.25">
      <c r="A1729" s="3988"/>
      <c r="B1729" s="4013"/>
      <c r="C1729" s="544" t="s">
        <v>5506</v>
      </c>
      <c r="D1729" s="120"/>
      <c r="E1729" s="314"/>
      <c r="F1729" s="286">
        <v>29.5</v>
      </c>
      <c r="G1729" s="286"/>
      <c r="H1729" s="341"/>
      <c r="I1729" s="286"/>
      <c r="J1729" s="260"/>
      <c r="K1729" s="542"/>
      <c r="L1729" s="4073"/>
      <c r="M1729" s="4058"/>
    </row>
    <row r="1730" spans="1:13" ht="26.25">
      <c r="A1730" s="3988"/>
      <c r="B1730" s="4014"/>
      <c r="C1730" s="544" t="s">
        <v>5507</v>
      </c>
      <c r="D1730" s="120"/>
      <c r="E1730" s="341"/>
      <c r="F1730" s="341"/>
      <c r="G1730" s="341"/>
      <c r="H1730" s="341"/>
      <c r="I1730" s="286">
        <v>1</v>
      </c>
      <c r="J1730" s="260"/>
      <c r="K1730" s="542"/>
      <c r="L1730" s="4074"/>
      <c r="M1730" s="4059"/>
    </row>
    <row r="1731" spans="1:13">
      <c r="A1731" s="3988">
        <v>1120</v>
      </c>
      <c r="B1731" s="4012" t="s">
        <v>5504</v>
      </c>
      <c r="C1731" s="130" t="s">
        <v>4294</v>
      </c>
      <c r="D1731" s="130"/>
      <c r="E1731" s="286">
        <v>193.5</v>
      </c>
      <c r="F1731" s="286"/>
      <c r="G1731" s="286"/>
      <c r="H1731" s="341"/>
      <c r="I1731" s="286"/>
      <c r="J1731" s="287">
        <f>SUM(J1732:J1739)</f>
        <v>0</v>
      </c>
      <c r="K1731" s="287">
        <v>6818312.2000000002</v>
      </c>
      <c r="L1731" s="4072"/>
      <c r="M1731" s="4057" t="s">
        <v>5505</v>
      </c>
    </row>
    <row r="1732" spans="1:13">
      <c r="A1732" s="3988"/>
      <c r="B1732" s="4013"/>
      <c r="C1732" s="4068" t="s">
        <v>5508</v>
      </c>
      <c r="D1732" s="183"/>
      <c r="E1732" s="4070"/>
      <c r="F1732" s="292"/>
      <c r="G1732" s="292"/>
      <c r="H1732" s="4063"/>
      <c r="I1732" s="3979">
        <v>73.5</v>
      </c>
      <c r="J1732" s="4048"/>
      <c r="K1732" s="4066"/>
      <c r="L1732" s="4073"/>
      <c r="M1732" s="4058"/>
    </row>
    <row r="1733" spans="1:13">
      <c r="A1733" s="3988"/>
      <c r="B1733" s="4013"/>
      <c r="C1733" s="4069"/>
      <c r="D1733" s="545"/>
      <c r="E1733" s="4071"/>
      <c r="F1733" s="294"/>
      <c r="G1733" s="294"/>
      <c r="H1733" s="4065"/>
      <c r="I1733" s="3981"/>
      <c r="J1733" s="4049"/>
      <c r="K1733" s="4067"/>
      <c r="L1733" s="4073"/>
      <c r="M1733" s="4058"/>
    </row>
    <row r="1734" spans="1:13">
      <c r="A1734" s="3988"/>
      <c r="B1734" s="4013"/>
      <c r="C1734" s="4068" t="s">
        <v>5509</v>
      </c>
      <c r="D1734" s="183"/>
      <c r="E1734" s="4070"/>
      <c r="F1734" s="292"/>
      <c r="G1734" s="292"/>
      <c r="H1734" s="4063"/>
      <c r="I1734" s="3979">
        <v>41.8</v>
      </c>
      <c r="J1734" s="4048"/>
      <c r="K1734" s="4066"/>
      <c r="L1734" s="4073"/>
      <c r="M1734" s="4058"/>
    </row>
    <row r="1735" spans="1:13">
      <c r="A1735" s="3988"/>
      <c r="B1735" s="4013"/>
      <c r="C1735" s="4069"/>
      <c r="D1735" s="545"/>
      <c r="E1735" s="4071"/>
      <c r="F1735" s="294"/>
      <c r="G1735" s="294"/>
      <c r="H1735" s="4065"/>
      <c r="I1735" s="3981"/>
      <c r="J1735" s="4049"/>
      <c r="K1735" s="4067"/>
      <c r="L1735" s="4073"/>
      <c r="M1735" s="4058"/>
    </row>
    <row r="1736" spans="1:13">
      <c r="A1736" s="3988"/>
      <c r="B1736" s="4013"/>
      <c r="C1736" s="4068" t="s">
        <v>5510</v>
      </c>
      <c r="D1736" s="183"/>
      <c r="E1736" s="4070"/>
      <c r="F1736" s="292"/>
      <c r="G1736" s="292"/>
      <c r="H1736" s="4063"/>
      <c r="I1736" s="3979">
        <v>193.5</v>
      </c>
      <c r="J1736" s="4048"/>
      <c r="K1736" s="4066"/>
      <c r="L1736" s="4073"/>
      <c r="M1736" s="4058"/>
    </row>
    <row r="1737" spans="1:13">
      <c r="A1737" s="3988"/>
      <c r="B1737" s="4013"/>
      <c r="C1737" s="4069"/>
      <c r="D1737" s="545"/>
      <c r="E1737" s="4071"/>
      <c r="F1737" s="294"/>
      <c r="G1737" s="294"/>
      <c r="H1737" s="4065"/>
      <c r="I1737" s="3981"/>
      <c r="J1737" s="4049"/>
      <c r="K1737" s="4067"/>
      <c r="L1737" s="4073"/>
      <c r="M1737" s="4058"/>
    </row>
    <row r="1738" spans="1:13" ht="26.25">
      <c r="A1738" s="3988"/>
      <c r="B1738" s="4013"/>
      <c r="C1738" s="544" t="s">
        <v>5511</v>
      </c>
      <c r="D1738" s="120"/>
      <c r="E1738" s="395"/>
      <c r="F1738" s="395"/>
      <c r="G1738" s="395"/>
      <c r="H1738" s="341"/>
      <c r="I1738" s="286">
        <v>4</v>
      </c>
      <c r="J1738" s="260"/>
      <c r="K1738" s="397"/>
      <c r="L1738" s="4073"/>
      <c r="M1738" s="4058"/>
    </row>
    <row r="1739" spans="1:13" ht="26.25">
      <c r="A1739" s="3988"/>
      <c r="B1739" s="4014"/>
      <c r="C1739" s="544" t="s">
        <v>5512</v>
      </c>
      <c r="D1739" s="120"/>
      <c r="E1739" s="395"/>
      <c r="F1739" s="395"/>
      <c r="G1739" s="395"/>
      <c r="H1739" s="341"/>
      <c r="I1739" s="286">
        <v>5</v>
      </c>
      <c r="J1739" s="260"/>
      <c r="K1739" s="397"/>
      <c r="L1739" s="4074"/>
      <c r="M1739" s="4059"/>
    </row>
    <row r="1740" spans="1:13" ht="25.5">
      <c r="A1740" s="3988">
        <v>1121</v>
      </c>
      <c r="B1740" s="4012" t="s">
        <v>5513</v>
      </c>
      <c r="C1740" s="130" t="s">
        <v>5514</v>
      </c>
      <c r="D1740" s="130"/>
      <c r="E1740" s="290">
        <v>327</v>
      </c>
      <c r="F1740" s="286"/>
      <c r="G1740" s="286"/>
      <c r="H1740" s="286"/>
      <c r="I1740" s="286"/>
      <c r="J1740" s="250">
        <v>3269499.46</v>
      </c>
      <c r="K1740" s="250">
        <v>3269499.46</v>
      </c>
      <c r="L1740" s="3979"/>
      <c r="M1740" s="4057" t="s">
        <v>5515</v>
      </c>
    </row>
    <row r="1741" spans="1:13" ht="26.25">
      <c r="A1741" s="3988"/>
      <c r="B1741" s="4013"/>
      <c r="C1741" s="206" t="s">
        <v>5516</v>
      </c>
      <c r="D1741" s="139"/>
      <c r="E1741" s="259"/>
      <c r="F1741" s="259"/>
      <c r="G1741" s="259"/>
      <c r="H1741" s="341"/>
      <c r="I1741" s="286">
        <v>327</v>
      </c>
      <c r="J1741" s="260"/>
      <c r="K1741" s="259"/>
      <c r="L1741" s="3980"/>
      <c r="M1741" s="4058"/>
    </row>
    <row r="1742" spans="1:13" ht="39">
      <c r="A1742" s="3988"/>
      <c r="B1742" s="4013"/>
      <c r="C1742" s="206" t="s">
        <v>5517</v>
      </c>
      <c r="D1742" s="139"/>
      <c r="E1742" s="286"/>
      <c r="F1742" s="286"/>
      <c r="G1742" s="286"/>
      <c r="H1742" s="286"/>
      <c r="I1742" s="331">
        <v>4</v>
      </c>
      <c r="J1742" s="260"/>
      <c r="K1742" s="259"/>
      <c r="L1742" s="3980"/>
      <c r="M1742" s="4058"/>
    </row>
    <row r="1743" spans="1:13" ht="39">
      <c r="A1743" s="3988"/>
      <c r="B1743" s="4014"/>
      <c r="C1743" s="206" t="s">
        <v>5518</v>
      </c>
      <c r="D1743" s="139"/>
      <c r="E1743" s="286"/>
      <c r="F1743" s="286"/>
      <c r="G1743" s="286"/>
      <c r="H1743" s="286"/>
      <c r="I1743" s="331">
        <v>3</v>
      </c>
      <c r="J1743" s="260"/>
      <c r="K1743" s="259"/>
      <c r="L1743" s="3981"/>
      <c r="M1743" s="4059"/>
    </row>
    <row r="1744" spans="1:13" ht="25.5">
      <c r="A1744" s="3988">
        <v>1122</v>
      </c>
      <c r="B1744" s="4012" t="s">
        <v>5519</v>
      </c>
      <c r="C1744" s="130" t="s">
        <v>5494</v>
      </c>
      <c r="D1744" s="130"/>
      <c r="E1744" s="286">
        <v>235.5</v>
      </c>
      <c r="F1744" s="286"/>
      <c r="G1744" s="286"/>
      <c r="H1744" s="286"/>
      <c r="I1744" s="286"/>
      <c r="J1744" s="287">
        <v>2426455.75</v>
      </c>
      <c r="K1744" s="287">
        <v>2426455.75</v>
      </c>
      <c r="L1744" s="3979"/>
      <c r="M1744" s="4057" t="s">
        <v>5520</v>
      </c>
    </row>
    <row r="1745" spans="1:13" ht="26.25">
      <c r="A1745" s="3988"/>
      <c r="B1745" s="4013"/>
      <c r="C1745" s="206" t="s">
        <v>5521</v>
      </c>
      <c r="D1745" s="139"/>
      <c r="E1745" s="259"/>
      <c r="F1745" s="259"/>
      <c r="G1745" s="259"/>
      <c r="H1745" s="341"/>
      <c r="I1745" s="286">
        <v>235</v>
      </c>
      <c r="J1745" s="260"/>
      <c r="K1745" s="259"/>
      <c r="L1745" s="3980"/>
      <c r="M1745" s="4058"/>
    </row>
    <row r="1746" spans="1:13" ht="26.25">
      <c r="A1746" s="3988"/>
      <c r="B1746" s="4013"/>
      <c r="C1746" s="206" t="s">
        <v>5522</v>
      </c>
      <c r="D1746" s="139"/>
      <c r="E1746" s="259"/>
      <c r="F1746" s="259"/>
      <c r="G1746" s="259"/>
      <c r="H1746" s="341"/>
      <c r="I1746" s="286">
        <v>85</v>
      </c>
      <c r="J1746" s="260"/>
      <c r="K1746" s="259"/>
      <c r="L1746" s="3980"/>
      <c r="M1746" s="4058"/>
    </row>
    <row r="1747" spans="1:13" ht="39">
      <c r="A1747" s="3988"/>
      <c r="B1747" s="4014"/>
      <c r="C1747" s="206" t="s">
        <v>5518</v>
      </c>
      <c r="D1747" s="139"/>
      <c r="E1747" s="286"/>
      <c r="F1747" s="286"/>
      <c r="G1747" s="286"/>
      <c r="H1747" s="286"/>
      <c r="I1747" s="331">
        <v>16</v>
      </c>
      <c r="J1747" s="546"/>
      <c r="K1747" s="259"/>
      <c r="L1747" s="3981"/>
      <c r="M1747" s="4059"/>
    </row>
    <row r="1748" spans="1:13" ht="26.25">
      <c r="A1748" s="3988">
        <v>1123</v>
      </c>
      <c r="B1748" s="4012" t="s">
        <v>5523</v>
      </c>
      <c r="C1748" s="353" t="s">
        <v>5485</v>
      </c>
      <c r="D1748" s="130"/>
      <c r="E1748" s="286">
        <v>149.1</v>
      </c>
      <c r="F1748" s="286"/>
      <c r="G1748" s="286"/>
      <c r="H1748" s="286"/>
      <c r="I1748" s="286"/>
      <c r="J1748" s="250">
        <v>281214</v>
      </c>
      <c r="K1748" s="250">
        <v>281214</v>
      </c>
      <c r="L1748" s="3979"/>
      <c r="M1748" s="4057" t="s">
        <v>5524</v>
      </c>
    </row>
    <row r="1749" spans="1:13" ht="26.25">
      <c r="A1749" s="3988"/>
      <c r="B1749" s="4013"/>
      <c r="C1749" s="206" t="s">
        <v>5525</v>
      </c>
      <c r="D1749" s="139"/>
      <c r="E1749" s="259"/>
      <c r="F1749" s="259"/>
      <c r="G1749" s="259"/>
      <c r="H1749" s="341"/>
      <c r="I1749" s="286">
        <v>149.1</v>
      </c>
      <c r="J1749" s="260"/>
      <c r="K1749" s="259"/>
      <c r="L1749" s="3980"/>
      <c r="M1749" s="4058"/>
    </row>
    <row r="1750" spans="1:13" ht="39">
      <c r="A1750" s="3988"/>
      <c r="B1750" s="4013"/>
      <c r="C1750" s="206" t="s">
        <v>5526</v>
      </c>
      <c r="D1750" s="139"/>
      <c r="E1750" s="286"/>
      <c r="F1750" s="286"/>
      <c r="G1750" s="286"/>
      <c r="H1750" s="286"/>
      <c r="I1750" s="331">
        <v>1</v>
      </c>
      <c r="J1750" s="260"/>
      <c r="K1750" s="259"/>
      <c r="L1750" s="3980"/>
      <c r="M1750" s="4058"/>
    </row>
    <row r="1751" spans="1:13" ht="39">
      <c r="A1751" s="3988"/>
      <c r="B1751" s="4013"/>
      <c r="C1751" s="206" t="s">
        <v>5518</v>
      </c>
      <c r="D1751" s="139"/>
      <c r="E1751" s="286"/>
      <c r="F1751" s="286"/>
      <c r="G1751" s="286"/>
      <c r="H1751" s="286"/>
      <c r="I1751" s="331">
        <v>1</v>
      </c>
      <c r="J1751" s="260"/>
      <c r="K1751" s="259"/>
      <c r="L1751" s="3980"/>
      <c r="M1751" s="4058"/>
    </row>
    <row r="1752" spans="1:13" ht="25.5">
      <c r="A1752" s="3988"/>
      <c r="B1752" s="4013"/>
      <c r="C1752" s="139" t="s">
        <v>5527</v>
      </c>
      <c r="D1752" s="139"/>
      <c r="E1752" s="286"/>
      <c r="F1752" s="286"/>
      <c r="G1752" s="286"/>
      <c r="H1752" s="286"/>
      <c r="I1752" s="331">
        <v>1</v>
      </c>
      <c r="J1752" s="260"/>
      <c r="K1752" s="259"/>
      <c r="L1752" s="3980"/>
      <c r="M1752" s="4058"/>
    </row>
    <row r="1753" spans="1:13" ht="26.25">
      <c r="A1753" s="3988"/>
      <c r="B1753" s="4014"/>
      <c r="C1753" s="206" t="s">
        <v>5528</v>
      </c>
      <c r="D1753" s="139"/>
      <c r="E1753" s="286"/>
      <c r="F1753" s="286"/>
      <c r="G1753" s="286"/>
      <c r="H1753" s="286"/>
      <c r="I1753" s="331">
        <v>1</v>
      </c>
      <c r="J1753" s="260"/>
      <c r="K1753" s="259"/>
      <c r="L1753" s="3981"/>
      <c r="M1753" s="4059"/>
    </row>
    <row r="1754" spans="1:13" ht="76.5">
      <c r="A1754" s="3988">
        <v>1124</v>
      </c>
      <c r="B1754" s="130" t="s">
        <v>5529</v>
      </c>
      <c r="C1754" s="130" t="s">
        <v>5530</v>
      </c>
      <c r="D1754" s="130"/>
      <c r="E1754" s="394">
        <v>136</v>
      </c>
      <c r="F1754" s="341"/>
      <c r="G1754" s="341"/>
      <c r="H1754" s="341"/>
      <c r="I1754" s="341"/>
      <c r="J1754" s="287">
        <v>170188</v>
      </c>
      <c r="K1754" s="287">
        <v>170188</v>
      </c>
      <c r="L1754" s="4063"/>
      <c r="M1754" s="4057" t="s">
        <v>5531</v>
      </c>
    </row>
    <row r="1755" spans="1:13">
      <c r="A1755" s="3988"/>
      <c r="B1755" s="130"/>
      <c r="C1755" s="139" t="s">
        <v>5532</v>
      </c>
      <c r="D1755" s="139"/>
      <c r="E1755" s="341"/>
      <c r="F1755" s="341"/>
      <c r="G1755" s="341"/>
      <c r="H1755" s="341"/>
      <c r="I1755" s="341"/>
      <c r="J1755" s="462"/>
      <c r="K1755" s="462"/>
      <c r="L1755" s="4064"/>
      <c r="M1755" s="4058"/>
    </row>
    <row r="1756" spans="1:13">
      <c r="A1756" s="3988"/>
      <c r="B1756" s="130"/>
      <c r="C1756" s="139" t="s">
        <v>5533</v>
      </c>
      <c r="D1756" s="139"/>
      <c r="E1756" s="259"/>
      <c r="F1756" s="259"/>
      <c r="G1756" s="259"/>
      <c r="H1756" s="341"/>
      <c r="I1756" s="286">
        <v>136</v>
      </c>
      <c r="J1756" s="260"/>
      <c r="K1756" s="440"/>
      <c r="L1756" s="4064"/>
      <c r="M1756" s="4058"/>
    </row>
    <row r="1757" spans="1:13" ht="39">
      <c r="A1757" s="3988"/>
      <c r="B1757" s="130"/>
      <c r="C1757" s="206" t="s">
        <v>5534</v>
      </c>
      <c r="D1757" s="139"/>
      <c r="E1757" s="341"/>
      <c r="F1757" s="341"/>
      <c r="G1757" s="341"/>
      <c r="H1757" s="341"/>
      <c r="I1757" s="331">
        <v>5</v>
      </c>
      <c r="J1757" s="260"/>
      <c r="K1757" s="440"/>
      <c r="L1757" s="4065"/>
      <c r="M1757" s="4059"/>
    </row>
    <row r="1758" spans="1:13" ht="25.5" customHeight="1">
      <c r="A1758" s="3988">
        <v>1125</v>
      </c>
      <c r="B1758" s="130" t="s">
        <v>5535</v>
      </c>
      <c r="C1758" s="130" t="s">
        <v>5494</v>
      </c>
      <c r="D1758" s="130"/>
      <c r="E1758" s="286">
        <v>375</v>
      </c>
      <c r="F1758" s="286"/>
      <c r="G1758" s="286"/>
      <c r="H1758" s="286"/>
      <c r="I1758" s="286"/>
      <c r="J1758" s="287">
        <v>3576414.46</v>
      </c>
      <c r="K1758" s="287">
        <v>3576414.46</v>
      </c>
      <c r="L1758" s="3979"/>
      <c r="M1758" s="4057" t="s">
        <v>5536</v>
      </c>
    </row>
    <row r="1759" spans="1:13">
      <c r="A1759" s="3988"/>
      <c r="B1759" s="130"/>
      <c r="C1759" s="206" t="s">
        <v>5537</v>
      </c>
      <c r="D1759" s="139"/>
      <c r="E1759" s="259"/>
      <c r="F1759" s="259"/>
      <c r="G1759" s="259"/>
      <c r="H1759" s="286"/>
      <c r="I1759" s="286">
        <v>375</v>
      </c>
      <c r="J1759" s="260"/>
      <c r="K1759" s="259"/>
      <c r="L1759" s="3980"/>
      <c r="M1759" s="4058"/>
    </row>
    <row r="1760" spans="1:13" ht="64.5">
      <c r="A1760" s="3988"/>
      <c r="B1760" s="130"/>
      <c r="C1760" s="206" t="s">
        <v>5538</v>
      </c>
      <c r="D1760" s="139"/>
      <c r="E1760" s="286"/>
      <c r="F1760" s="286"/>
      <c r="G1760" s="286"/>
      <c r="H1760" s="286"/>
      <c r="I1760" s="331">
        <v>1</v>
      </c>
      <c r="J1760" s="260"/>
      <c r="K1760" s="259"/>
      <c r="L1760" s="3981"/>
      <c r="M1760" s="4059"/>
    </row>
    <row r="1761" spans="1:13" ht="15" customHeight="1">
      <c r="A1761" s="3988">
        <v>1126</v>
      </c>
      <c r="B1761" s="130" t="s">
        <v>5539</v>
      </c>
      <c r="C1761" s="3985" t="s">
        <v>5540</v>
      </c>
      <c r="D1761" s="152"/>
      <c r="E1761" s="3979">
        <v>212.5</v>
      </c>
      <c r="F1761" s="295"/>
      <c r="G1761" s="295"/>
      <c r="H1761" s="3979"/>
      <c r="I1761" s="3979"/>
      <c r="J1761" s="4031">
        <v>759901</v>
      </c>
      <c r="K1761" s="4031">
        <v>759901</v>
      </c>
      <c r="L1761" s="4060"/>
      <c r="M1761" s="4057" t="s">
        <v>5541</v>
      </c>
    </row>
    <row r="1762" spans="1:13">
      <c r="A1762" s="3988"/>
      <c r="B1762" s="130"/>
      <c r="C1762" s="3986"/>
      <c r="D1762" s="547"/>
      <c r="E1762" s="3980"/>
      <c r="F1762" s="312"/>
      <c r="G1762" s="312"/>
      <c r="H1762" s="3980"/>
      <c r="I1762" s="3980"/>
      <c r="J1762" s="4032"/>
      <c r="K1762" s="4032"/>
      <c r="L1762" s="4061"/>
      <c r="M1762" s="4058"/>
    </row>
    <row r="1763" spans="1:13">
      <c r="A1763" s="3988"/>
      <c r="B1763" s="130"/>
      <c r="C1763" s="3986"/>
      <c r="D1763" s="547"/>
      <c r="E1763" s="3980"/>
      <c r="F1763" s="312"/>
      <c r="G1763" s="312"/>
      <c r="H1763" s="3980"/>
      <c r="I1763" s="3980"/>
      <c r="J1763" s="4032"/>
      <c r="K1763" s="4032"/>
      <c r="L1763" s="4061"/>
      <c r="M1763" s="4058"/>
    </row>
    <row r="1764" spans="1:13">
      <c r="A1764" s="3988"/>
      <c r="B1764" s="130"/>
      <c r="C1764" s="3986"/>
      <c r="D1764" s="547"/>
      <c r="E1764" s="3980"/>
      <c r="F1764" s="312"/>
      <c r="G1764" s="312"/>
      <c r="H1764" s="3980"/>
      <c r="I1764" s="3980"/>
      <c r="J1764" s="4032"/>
      <c r="K1764" s="4032"/>
      <c r="L1764" s="4061"/>
      <c r="M1764" s="4058"/>
    </row>
    <row r="1765" spans="1:13">
      <c r="A1765" s="3988"/>
      <c r="B1765" s="130"/>
      <c r="C1765" s="3987"/>
      <c r="D1765" s="145"/>
      <c r="E1765" s="3981"/>
      <c r="F1765" s="301"/>
      <c r="G1765" s="301"/>
      <c r="H1765" s="3981"/>
      <c r="I1765" s="3981"/>
      <c r="J1765" s="4033"/>
      <c r="K1765" s="4033"/>
      <c r="L1765" s="4061"/>
      <c r="M1765" s="4058"/>
    </row>
    <row r="1766" spans="1:13" ht="102">
      <c r="A1766" s="3988"/>
      <c r="B1766" s="130"/>
      <c r="C1766" s="120" t="s">
        <v>5542</v>
      </c>
      <c r="D1766" s="120"/>
      <c r="E1766" s="259"/>
      <c r="F1766" s="259"/>
      <c r="G1766" s="259"/>
      <c r="H1766" s="286"/>
      <c r="I1766" s="286">
        <v>212.5</v>
      </c>
      <c r="J1766" s="260"/>
      <c r="K1766" s="120"/>
      <c r="L1766" s="4061"/>
      <c r="M1766" s="4058"/>
    </row>
    <row r="1767" spans="1:13" ht="51">
      <c r="A1767" s="3988"/>
      <c r="B1767" s="130"/>
      <c r="C1767" s="120" t="s">
        <v>5543</v>
      </c>
      <c r="D1767" s="120"/>
      <c r="E1767" s="286"/>
      <c r="F1767" s="286"/>
      <c r="G1767" s="286"/>
      <c r="H1767" s="286"/>
      <c r="I1767" s="286">
        <v>5</v>
      </c>
      <c r="J1767" s="260"/>
      <c r="K1767" s="120"/>
      <c r="L1767" s="4062"/>
      <c r="M1767" s="4059"/>
    </row>
    <row r="1768" spans="1:13" ht="64.5">
      <c r="A1768" s="3988">
        <v>1127</v>
      </c>
      <c r="B1768" s="130" t="s">
        <v>5544</v>
      </c>
      <c r="C1768" s="353" t="s">
        <v>5545</v>
      </c>
      <c r="D1768" s="130"/>
      <c r="E1768" s="286">
        <v>552</v>
      </c>
      <c r="F1768" s="286"/>
      <c r="G1768" s="286"/>
      <c r="H1768" s="548"/>
      <c r="I1768" s="286"/>
      <c r="J1768" s="462">
        <v>3799506.98</v>
      </c>
      <c r="K1768" s="462">
        <v>3799506.98</v>
      </c>
      <c r="L1768" s="3979"/>
      <c r="M1768" s="4057" t="s">
        <v>5546</v>
      </c>
    </row>
    <row r="1769" spans="1:13" ht="38.25">
      <c r="A1769" s="3988"/>
      <c r="B1769" s="130"/>
      <c r="C1769" s="120" t="s">
        <v>5547</v>
      </c>
      <c r="D1769" s="120"/>
      <c r="E1769" s="259"/>
      <c r="F1769" s="259"/>
      <c r="G1769" s="259"/>
      <c r="H1769" s="548"/>
      <c r="I1769" s="286">
        <v>108</v>
      </c>
      <c r="J1769" s="260"/>
      <c r="K1769" s="259"/>
      <c r="L1769" s="3980"/>
      <c r="M1769" s="4058"/>
    </row>
    <row r="1770" spans="1:13" ht="25.5">
      <c r="A1770" s="3988"/>
      <c r="B1770" s="130"/>
      <c r="C1770" s="120" t="s">
        <v>5548</v>
      </c>
      <c r="D1770" s="120"/>
      <c r="E1770" s="259"/>
      <c r="F1770" s="259"/>
      <c r="G1770" s="259"/>
      <c r="H1770" s="548"/>
      <c r="I1770" s="286">
        <v>444</v>
      </c>
      <c r="J1770" s="260"/>
      <c r="K1770" s="259"/>
      <c r="L1770" s="3980"/>
      <c r="M1770" s="4058"/>
    </row>
    <row r="1771" spans="1:13" ht="51">
      <c r="A1771" s="3988"/>
      <c r="B1771" s="130"/>
      <c r="C1771" s="120" t="s">
        <v>5549</v>
      </c>
      <c r="D1771" s="120"/>
      <c r="E1771" s="286"/>
      <c r="F1771" s="286"/>
      <c r="G1771" s="286"/>
      <c r="H1771" s="286"/>
      <c r="I1771" s="331">
        <v>1</v>
      </c>
      <c r="J1771" s="260"/>
      <c r="K1771" s="259"/>
      <c r="L1771" s="3980"/>
      <c r="M1771" s="4058"/>
    </row>
    <row r="1772" spans="1:13" ht="51">
      <c r="A1772" s="3988"/>
      <c r="B1772" s="130"/>
      <c r="C1772" s="120" t="s">
        <v>5550</v>
      </c>
      <c r="D1772" s="120"/>
      <c r="E1772" s="286"/>
      <c r="F1772" s="286"/>
      <c r="G1772" s="286"/>
      <c r="H1772" s="286"/>
      <c r="I1772" s="331">
        <v>4</v>
      </c>
      <c r="J1772" s="260"/>
      <c r="K1772" s="259"/>
      <c r="L1772" s="3981"/>
      <c r="M1772" s="4059"/>
    </row>
    <row r="1773" spans="1:13" ht="101.25" customHeight="1">
      <c r="A1773" s="3988">
        <v>1128</v>
      </c>
      <c r="B1773" s="130" t="s">
        <v>5551</v>
      </c>
      <c r="C1773" s="130" t="s">
        <v>4670</v>
      </c>
      <c r="D1773" s="130"/>
      <c r="E1773" s="286">
        <v>769.5</v>
      </c>
      <c r="F1773" s="286"/>
      <c r="G1773" s="286"/>
      <c r="H1773" s="286"/>
      <c r="I1773" s="286"/>
      <c r="J1773" s="549">
        <v>5689774.7199999997</v>
      </c>
      <c r="K1773" s="549">
        <v>5689774.7199999997</v>
      </c>
      <c r="L1773" s="3938"/>
      <c r="M1773" s="4057" t="s">
        <v>5552</v>
      </c>
    </row>
    <row r="1774" spans="1:13" ht="101.25" customHeight="1">
      <c r="A1774" s="3988"/>
      <c r="B1774" s="130"/>
      <c r="C1774" s="139" t="s">
        <v>5553</v>
      </c>
      <c r="D1774" s="139"/>
      <c r="E1774" s="259"/>
      <c r="F1774" s="259"/>
      <c r="G1774" s="259"/>
      <c r="H1774" s="286"/>
      <c r="I1774" s="288">
        <v>474.2</v>
      </c>
      <c r="J1774" s="260"/>
      <c r="K1774" s="142"/>
      <c r="L1774" s="3939"/>
      <c r="M1774" s="4058"/>
    </row>
    <row r="1775" spans="1:13" ht="38.25">
      <c r="A1775" s="3988"/>
      <c r="B1775" s="130"/>
      <c r="C1775" s="139" t="s">
        <v>5554</v>
      </c>
      <c r="D1775" s="139"/>
      <c r="E1775" s="259"/>
      <c r="F1775" s="259"/>
      <c r="G1775" s="259"/>
      <c r="H1775" s="286"/>
      <c r="I1775" s="288">
        <v>295.3</v>
      </c>
      <c r="J1775" s="260"/>
      <c r="K1775" s="142"/>
      <c r="L1775" s="3939"/>
      <c r="M1775" s="4058"/>
    </row>
    <row r="1776" spans="1:13" ht="38.25">
      <c r="A1776" s="3988"/>
      <c r="B1776" s="130"/>
      <c r="C1776" s="139" t="s">
        <v>5555</v>
      </c>
      <c r="D1776" s="157"/>
      <c r="E1776" s="288"/>
      <c r="F1776" s="288"/>
      <c r="G1776" s="288"/>
      <c r="H1776" s="286"/>
      <c r="I1776" s="331">
        <v>7</v>
      </c>
      <c r="J1776" s="260"/>
      <c r="K1776" s="142"/>
      <c r="L1776" s="3939"/>
      <c r="M1776" s="4058"/>
    </row>
    <row r="1777" spans="1:13" ht="39">
      <c r="A1777" s="3988"/>
      <c r="B1777" s="130"/>
      <c r="C1777" s="206" t="s">
        <v>5556</v>
      </c>
      <c r="D1777" s="157"/>
      <c r="E1777" s="288"/>
      <c r="F1777" s="288"/>
      <c r="G1777" s="288"/>
      <c r="H1777" s="286"/>
      <c r="I1777" s="331">
        <v>32</v>
      </c>
      <c r="J1777" s="260"/>
      <c r="K1777" s="142"/>
      <c r="L1777" s="3940"/>
      <c r="M1777" s="4059"/>
    </row>
    <row r="1778" spans="1:13" ht="60.75" customHeight="1">
      <c r="A1778" s="3988">
        <v>1129</v>
      </c>
      <c r="B1778" s="130" t="s">
        <v>5557</v>
      </c>
      <c r="C1778" s="130" t="s">
        <v>5558</v>
      </c>
      <c r="D1778" s="130"/>
      <c r="E1778" s="286">
        <v>422.2</v>
      </c>
      <c r="F1778" s="286"/>
      <c r="G1778" s="286"/>
      <c r="H1778" s="286"/>
      <c r="I1778" s="286"/>
      <c r="J1778" s="549">
        <v>2019697</v>
      </c>
      <c r="K1778" s="549">
        <v>2019697</v>
      </c>
      <c r="L1778" s="3979"/>
      <c r="M1778" s="4057" t="s">
        <v>5559</v>
      </c>
    </row>
    <row r="1779" spans="1:13" ht="26.25">
      <c r="A1779" s="3988"/>
      <c r="B1779" s="130"/>
      <c r="C1779" s="206" t="s">
        <v>5560</v>
      </c>
      <c r="D1779" s="139"/>
      <c r="E1779" s="259"/>
      <c r="F1779" s="259"/>
      <c r="G1779" s="259"/>
      <c r="H1779" s="286"/>
      <c r="I1779" s="286">
        <v>235.2</v>
      </c>
      <c r="J1779" s="260"/>
      <c r="K1779" s="259"/>
      <c r="L1779" s="3980"/>
      <c r="M1779" s="4058"/>
    </row>
    <row r="1780" spans="1:13" ht="26.25">
      <c r="A1780" s="3988"/>
      <c r="B1780" s="130"/>
      <c r="C1780" s="206" t="s">
        <v>5561</v>
      </c>
      <c r="D1780" s="139"/>
      <c r="E1780" s="259"/>
      <c r="F1780" s="259"/>
      <c r="G1780" s="259"/>
      <c r="H1780" s="286"/>
      <c r="I1780" s="286">
        <v>187</v>
      </c>
      <c r="J1780" s="260"/>
      <c r="K1780" s="259"/>
      <c r="L1780" s="3980"/>
      <c r="M1780" s="4058"/>
    </row>
    <row r="1781" spans="1:13" ht="51.75">
      <c r="A1781" s="3988"/>
      <c r="B1781" s="130"/>
      <c r="C1781" s="206" t="s">
        <v>5562</v>
      </c>
      <c r="D1781" s="139"/>
      <c r="E1781" s="286"/>
      <c r="F1781" s="286"/>
      <c r="G1781" s="286"/>
      <c r="H1781" s="286"/>
      <c r="I1781" s="331">
        <v>21</v>
      </c>
      <c r="J1781" s="260"/>
      <c r="K1781" s="259"/>
      <c r="L1781" s="3980"/>
      <c r="M1781" s="4058"/>
    </row>
    <row r="1782" spans="1:13" ht="26.25">
      <c r="A1782" s="3988"/>
      <c r="B1782" s="130"/>
      <c r="C1782" s="206" t="s">
        <v>5563</v>
      </c>
      <c r="D1782" s="139"/>
      <c r="E1782" s="286"/>
      <c r="F1782" s="286"/>
      <c r="G1782" s="286"/>
      <c r="H1782" s="286"/>
      <c r="I1782" s="331">
        <v>21</v>
      </c>
      <c r="J1782" s="260"/>
      <c r="K1782" s="259"/>
      <c r="L1782" s="3981"/>
      <c r="M1782" s="4059"/>
    </row>
    <row r="1783" spans="1:13" ht="53.25" customHeight="1">
      <c r="A1783" s="3988">
        <v>1130</v>
      </c>
      <c r="B1783" s="130" t="s">
        <v>5564</v>
      </c>
      <c r="C1783" s="130" t="s">
        <v>5565</v>
      </c>
      <c r="D1783" s="130"/>
      <c r="E1783" s="290">
        <v>390</v>
      </c>
      <c r="F1783" s="286"/>
      <c r="G1783" s="286"/>
      <c r="H1783" s="286"/>
      <c r="I1783" s="286"/>
      <c r="J1783" s="250">
        <v>2881776</v>
      </c>
      <c r="K1783" s="250">
        <v>2881776</v>
      </c>
      <c r="L1783" s="3979"/>
      <c r="M1783" s="4057" t="s">
        <v>5566</v>
      </c>
    </row>
    <row r="1784" spans="1:13" ht="26.25">
      <c r="A1784" s="3988"/>
      <c r="B1784" s="130"/>
      <c r="C1784" s="206" t="s">
        <v>5567</v>
      </c>
      <c r="D1784" s="139"/>
      <c r="E1784" s="314"/>
      <c r="F1784" s="286">
        <v>390</v>
      </c>
      <c r="G1784" s="286"/>
      <c r="H1784" s="286"/>
      <c r="I1784" s="286"/>
      <c r="J1784" s="260"/>
      <c r="K1784" s="259"/>
      <c r="L1784" s="3980"/>
      <c r="M1784" s="4058"/>
    </row>
    <row r="1785" spans="1:13" ht="51.75">
      <c r="A1785" s="3988"/>
      <c r="B1785" s="130"/>
      <c r="C1785" s="206" t="s">
        <v>5568</v>
      </c>
      <c r="D1785" s="139"/>
      <c r="E1785" s="286"/>
      <c r="F1785" s="286"/>
      <c r="G1785" s="286"/>
      <c r="H1785" s="286"/>
      <c r="I1785" s="286">
        <v>21</v>
      </c>
      <c r="J1785" s="260"/>
      <c r="K1785" s="259"/>
      <c r="L1785" s="3980"/>
      <c r="M1785" s="4058"/>
    </row>
    <row r="1786" spans="1:13" ht="51.75">
      <c r="A1786" s="3988"/>
      <c r="B1786" s="130"/>
      <c r="C1786" s="206" t="s">
        <v>5569</v>
      </c>
      <c r="D1786" s="139"/>
      <c r="E1786" s="286"/>
      <c r="F1786" s="286"/>
      <c r="G1786" s="286"/>
      <c r="H1786" s="286"/>
      <c r="I1786" s="286">
        <v>2</v>
      </c>
      <c r="J1786" s="260"/>
      <c r="K1786" s="259"/>
      <c r="L1786" s="3981"/>
      <c r="M1786" s="4059"/>
    </row>
    <row r="1787" spans="1:13">
      <c r="A1787" s="284"/>
      <c r="B1787" s="3999"/>
      <c r="C1787" s="4054"/>
      <c r="D1787" s="139"/>
      <c r="E1787" s="286"/>
      <c r="F1787" s="286"/>
      <c r="G1787" s="286"/>
      <c r="H1787" s="286"/>
      <c r="I1787" s="286"/>
      <c r="J1787" s="260"/>
      <c r="K1787" s="259"/>
      <c r="L1787" s="301"/>
      <c r="M1787" s="364"/>
    </row>
    <row r="1788" spans="1:13" ht="140.25">
      <c r="A1788" s="284">
        <v>1131</v>
      </c>
      <c r="B1788" s="551" t="s">
        <v>5570</v>
      </c>
      <c r="C1788" s="130" t="s">
        <v>5571</v>
      </c>
      <c r="D1788" s="130"/>
      <c r="E1788" s="286"/>
      <c r="F1788" s="286"/>
      <c r="G1788" s="286"/>
      <c r="H1788" s="286"/>
      <c r="I1788" s="286"/>
      <c r="J1788" s="287">
        <v>24702544</v>
      </c>
      <c r="K1788" s="287">
        <v>24702544</v>
      </c>
      <c r="L1788" s="286"/>
      <c r="M1788" s="365" t="s">
        <v>5572</v>
      </c>
    </row>
    <row r="1789" spans="1:13" ht="153">
      <c r="A1789" s="284">
        <v>1132</v>
      </c>
      <c r="B1789" s="551" t="s">
        <v>5570</v>
      </c>
      <c r="C1789" s="130" t="s">
        <v>5573</v>
      </c>
      <c r="D1789" s="130"/>
      <c r="E1789" s="286"/>
      <c r="F1789" s="286"/>
      <c r="G1789" s="286"/>
      <c r="H1789" s="287">
        <v>424</v>
      </c>
      <c r="I1789" s="286"/>
      <c r="J1789" s="287" t="s">
        <v>5574</v>
      </c>
      <c r="K1789" s="287" t="s">
        <v>5574</v>
      </c>
      <c r="L1789" s="286"/>
      <c r="M1789" s="288" t="s">
        <v>5575</v>
      </c>
    </row>
    <row r="1790" spans="1:13" ht="153">
      <c r="A1790" s="284">
        <v>1133</v>
      </c>
      <c r="B1790" s="552" t="s">
        <v>5570</v>
      </c>
      <c r="C1790" s="145" t="s">
        <v>5576</v>
      </c>
      <c r="D1790" s="145"/>
      <c r="E1790" s="286"/>
      <c r="F1790" s="286"/>
      <c r="G1790" s="286"/>
      <c r="H1790" s="286"/>
      <c r="I1790" s="286"/>
      <c r="J1790" s="287" t="s">
        <v>5577</v>
      </c>
      <c r="K1790" s="287" t="s">
        <v>5577</v>
      </c>
      <c r="L1790" s="286"/>
      <c r="M1790" s="288" t="s">
        <v>5575</v>
      </c>
    </row>
    <row r="1791" spans="1:13">
      <c r="A1791" s="284"/>
      <c r="B1791" s="3999"/>
      <c r="C1791" s="4054"/>
      <c r="D1791" s="145"/>
      <c r="E1791" s="286"/>
      <c r="F1791" s="286"/>
      <c r="G1791" s="286"/>
      <c r="H1791" s="286"/>
      <c r="I1791" s="286"/>
      <c r="J1791" s="250"/>
      <c r="K1791" s="250"/>
      <c r="L1791" s="295"/>
      <c r="M1791" s="324"/>
    </row>
    <row r="1792" spans="1:13" ht="102">
      <c r="A1792" s="284">
        <v>1134</v>
      </c>
      <c r="B1792" s="552" t="s">
        <v>5578</v>
      </c>
      <c r="C1792" s="130" t="s">
        <v>5579</v>
      </c>
      <c r="D1792" s="130"/>
      <c r="E1792" s="286">
        <v>1354</v>
      </c>
      <c r="F1792" s="286"/>
      <c r="G1792" s="286"/>
      <c r="H1792" s="286"/>
      <c r="I1792" s="286"/>
      <c r="J1792" s="250">
        <v>21654334.91</v>
      </c>
      <c r="K1792" s="553"/>
      <c r="L1792" s="554"/>
      <c r="M1792" s="324" t="s">
        <v>5580</v>
      </c>
    </row>
    <row r="1793" spans="1:13" ht="38.25">
      <c r="A1793" s="3988">
        <v>1135</v>
      </c>
      <c r="B1793" s="4012" t="s">
        <v>5578</v>
      </c>
      <c r="C1793" s="177" t="s">
        <v>5581</v>
      </c>
      <c r="D1793" s="177"/>
      <c r="E1793" s="286"/>
      <c r="F1793" s="286"/>
      <c r="G1793" s="286"/>
      <c r="H1793" s="286"/>
      <c r="I1793" s="286">
        <v>41</v>
      </c>
      <c r="J1793" s="343" t="s">
        <v>5582</v>
      </c>
      <c r="K1793" s="343" t="s">
        <v>5582</v>
      </c>
      <c r="L1793" s="4043"/>
      <c r="M1793" s="3993" t="s">
        <v>5580</v>
      </c>
    </row>
    <row r="1794" spans="1:13">
      <c r="A1794" s="3988"/>
      <c r="B1794" s="4013"/>
      <c r="C1794" s="120" t="s">
        <v>1753</v>
      </c>
      <c r="D1794" s="120"/>
      <c r="E1794" s="286"/>
      <c r="F1794" s="286"/>
      <c r="G1794" s="286"/>
      <c r="H1794" s="331"/>
      <c r="I1794" s="286"/>
      <c r="J1794" s="260"/>
      <c r="K1794" s="259"/>
      <c r="L1794" s="4044"/>
      <c r="M1794" s="3994"/>
    </row>
    <row r="1795" spans="1:13">
      <c r="A1795" s="3988"/>
      <c r="B1795" s="4013"/>
      <c r="C1795" s="4046" t="s">
        <v>5583</v>
      </c>
      <c r="D1795" s="199"/>
      <c r="E1795" s="3979"/>
      <c r="F1795" s="295"/>
      <c r="G1795" s="295"/>
      <c r="H1795" s="4018"/>
      <c r="I1795" s="4018">
        <v>3</v>
      </c>
      <c r="J1795" s="4048">
        <v>321000</v>
      </c>
      <c r="K1795" s="4055"/>
      <c r="L1795" s="4044"/>
      <c r="M1795" s="3994"/>
    </row>
    <row r="1796" spans="1:13">
      <c r="A1796" s="3988"/>
      <c r="B1796" s="4013"/>
      <c r="C1796" s="4047"/>
      <c r="D1796" s="555"/>
      <c r="E1796" s="3981"/>
      <c r="F1796" s="301"/>
      <c r="G1796" s="301"/>
      <c r="H1796" s="4019"/>
      <c r="I1796" s="4019"/>
      <c r="J1796" s="4049"/>
      <c r="K1796" s="4056"/>
      <c r="L1796" s="4044"/>
      <c r="M1796" s="3994"/>
    </row>
    <row r="1797" spans="1:13">
      <c r="A1797" s="3988"/>
      <c r="B1797" s="4013"/>
      <c r="C1797" s="4046" t="s">
        <v>5584</v>
      </c>
      <c r="D1797" s="199"/>
      <c r="E1797" s="3979"/>
      <c r="F1797" s="295"/>
      <c r="G1797" s="295"/>
      <c r="H1797" s="4018"/>
      <c r="I1797" s="4018">
        <v>17</v>
      </c>
      <c r="J1797" s="4048">
        <v>1190000</v>
      </c>
      <c r="K1797" s="4055"/>
      <c r="L1797" s="4044"/>
      <c r="M1797" s="3994"/>
    </row>
    <row r="1798" spans="1:13">
      <c r="A1798" s="3988"/>
      <c r="B1798" s="4013"/>
      <c r="C1798" s="4050"/>
      <c r="D1798" s="556"/>
      <c r="E1798" s="3981"/>
      <c r="F1798" s="301"/>
      <c r="G1798" s="301"/>
      <c r="H1798" s="4019"/>
      <c r="I1798" s="4019"/>
      <c r="J1798" s="4049"/>
      <c r="K1798" s="4056"/>
      <c r="L1798" s="4044"/>
      <c r="M1798" s="3994"/>
    </row>
    <row r="1799" spans="1:13">
      <c r="A1799" s="3988"/>
      <c r="B1799" s="4013"/>
      <c r="C1799" s="4046" t="s">
        <v>5585</v>
      </c>
      <c r="D1799" s="199"/>
      <c r="E1799" s="3979"/>
      <c r="F1799" s="295"/>
      <c r="G1799" s="295"/>
      <c r="H1799" s="4018"/>
      <c r="I1799" s="4018">
        <v>21</v>
      </c>
      <c r="J1799" s="4048">
        <v>489000</v>
      </c>
      <c r="K1799" s="4055"/>
      <c r="L1799" s="4044"/>
      <c r="M1799" s="3994"/>
    </row>
    <row r="1800" spans="1:13">
      <c r="A1800" s="3988"/>
      <c r="B1800" s="4014"/>
      <c r="C1800" s="4050"/>
      <c r="D1800" s="556"/>
      <c r="E1800" s="3981"/>
      <c r="F1800" s="301"/>
      <c r="G1800" s="301"/>
      <c r="H1800" s="4019"/>
      <c r="I1800" s="4019"/>
      <c r="J1800" s="4049"/>
      <c r="K1800" s="4056"/>
      <c r="L1800" s="4045"/>
      <c r="M1800" s="3995"/>
    </row>
    <row r="1801" spans="1:13" ht="15" customHeight="1">
      <c r="A1801" s="3988">
        <v>1136</v>
      </c>
      <c r="B1801" s="130" t="s">
        <v>5578</v>
      </c>
      <c r="C1801" s="4003" t="s">
        <v>5586</v>
      </c>
      <c r="D1801" s="198"/>
      <c r="E1801" s="3979"/>
      <c r="F1801" s="295"/>
      <c r="G1801" s="295"/>
      <c r="H1801" s="4018"/>
      <c r="I1801" s="4018">
        <v>17</v>
      </c>
      <c r="J1801" s="4051" t="s">
        <v>5587</v>
      </c>
      <c r="K1801" s="4031" t="s">
        <v>5587</v>
      </c>
      <c r="L1801" s="4043"/>
      <c r="M1801" s="3993" t="s">
        <v>5580</v>
      </c>
    </row>
    <row r="1802" spans="1:13">
      <c r="A1802" s="3988"/>
      <c r="B1802" s="130"/>
      <c r="C1802" s="4004"/>
      <c r="D1802" s="557"/>
      <c r="E1802" s="3980"/>
      <c r="F1802" s="312"/>
      <c r="G1802" s="312"/>
      <c r="H1802" s="4021"/>
      <c r="I1802" s="4021"/>
      <c r="J1802" s="4052"/>
      <c r="K1802" s="4032"/>
      <c r="L1802" s="4044"/>
      <c r="M1802" s="3994"/>
    </row>
    <row r="1803" spans="1:13">
      <c r="A1803" s="3988"/>
      <c r="B1803" s="130"/>
      <c r="C1803" s="4005"/>
      <c r="D1803" s="194"/>
      <c r="E1803" s="3981"/>
      <c r="F1803" s="301"/>
      <c r="G1803" s="301"/>
      <c r="H1803" s="4019"/>
      <c r="I1803" s="4019"/>
      <c r="J1803" s="4053"/>
      <c r="K1803" s="4033"/>
      <c r="L1803" s="4044"/>
      <c r="M1803" s="3994"/>
    </row>
    <row r="1804" spans="1:13" ht="25.5">
      <c r="A1804" s="3988"/>
      <c r="B1804" s="130"/>
      <c r="C1804" s="139" t="s">
        <v>5588</v>
      </c>
      <c r="D1804" s="139"/>
      <c r="E1804" s="286"/>
      <c r="F1804" s="286"/>
      <c r="G1804" s="286"/>
      <c r="H1804" s="331"/>
      <c r="I1804" s="331">
        <v>2</v>
      </c>
      <c r="J1804" s="260"/>
      <c r="K1804" s="259"/>
      <c r="L1804" s="4044"/>
      <c r="M1804" s="3994"/>
    </row>
    <row r="1805" spans="1:13" ht="25.5">
      <c r="A1805" s="3988"/>
      <c r="B1805" s="130"/>
      <c r="C1805" s="139" t="s">
        <v>5589</v>
      </c>
      <c r="D1805" s="139"/>
      <c r="E1805" s="286"/>
      <c r="F1805" s="286"/>
      <c r="G1805" s="286"/>
      <c r="H1805" s="331"/>
      <c r="I1805" s="331">
        <v>5</v>
      </c>
      <c r="J1805" s="260"/>
      <c r="K1805" s="259"/>
      <c r="L1805" s="4044"/>
      <c r="M1805" s="3994"/>
    </row>
    <row r="1806" spans="1:13" ht="25.5">
      <c r="A1806" s="3988"/>
      <c r="B1806" s="130"/>
      <c r="C1806" s="139" t="s">
        <v>5590</v>
      </c>
      <c r="D1806" s="139"/>
      <c r="E1806" s="286"/>
      <c r="F1806" s="286"/>
      <c r="G1806" s="286"/>
      <c r="H1806" s="331"/>
      <c r="I1806" s="331">
        <v>7</v>
      </c>
      <c r="J1806" s="260"/>
      <c r="K1806" s="259"/>
      <c r="L1806" s="4044"/>
      <c r="M1806" s="3994"/>
    </row>
    <row r="1807" spans="1:13" ht="25.5">
      <c r="A1807" s="3988"/>
      <c r="B1807" s="130"/>
      <c r="C1807" s="139" t="s">
        <v>5591</v>
      </c>
      <c r="D1807" s="139"/>
      <c r="E1807" s="286"/>
      <c r="F1807" s="286"/>
      <c r="G1807" s="286"/>
      <c r="H1807" s="331"/>
      <c r="I1807" s="331">
        <v>2</v>
      </c>
      <c r="J1807" s="260"/>
      <c r="K1807" s="259"/>
      <c r="L1807" s="4044"/>
      <c r="M1807" s="3994"/>
    </row>
    <row r="1808" spans="1:13" ht="25.5">
      <c r="A1808" s="3988"/>
      <c r="B1808" s="130"/>
      <c r="C1808" s="139" t="s">
        <v>5592</v>
      </c>
      <c r="D1808" s="139"/>
      <c r="E1808" s="286"/>
      <c r="F1808" s="286"/>
      <c r="G1808" s="286"/>
      <c r="H1808" s="331"/>
      <c r="I1808" s="331">
        <v>1</v>
      </c>
      <c r="J1808" s="260"/>
      <c r="K1808" s="259"/>
      <c r="L1808" s="4045"/>
      <c r="M1808" s="3995"/>
    </row>
    <row r="1809" spans="1:13" ht="102">
      <c r="A1809" s="284">
        <v>1137</v>
      </c>
      <c r="B1809" s="552" t="s">
        <v>5593</v>
      </c>
      <c r="C1809" s="130" t="s">
        <v>5594</v>
      </c>
      <c r="D1809" s="130"/>
      <c r="E1809" s="286"/>
      <c r="F1809" s="286"/>
      <c r="G1809" s="286"/>
      <c r="H1809" s="331"/>
      <c r="I1809" s="331">
        <v>4</v>
      </c>
      <c r="J1809" s="390">
        <v>136000</v>
      </c>
      <c r="K1809" s="287">
        <v>136000</v>
      </c>
      <c r="L1809" s="264"/>
      <c r="M1809" s="288" t="s">
        <v>5580</v>
      </c>
    </row>
    <row r="1810" spans="1:13" ht="63.75">
      <c r="A1810" s="284"/>
      <c r="B1810" s="382" t="s">
        <v>5595</v>
      </c>
      <c r="C1810" s="130" t="s">
        <v>5596</v>
      </c>
      <c r="D1810" s="261"/>
      <c r="E1810" s="261"/>
      <c r="F1810" s="261"/>
      <c r="G1810" s="261"/>
      <c r="H1810" s="261"/>
      <c r="I1810" s="261"/>
      <c r="J1810" s="261"/>
      <c r="K1810" s="261"/>
      <c r="L1810" s="264"/>
      <c r="M1810" s="324" t="s">
        <v>5597</v>
      </c>
    </row>
    <row r="1811" spans="1:13" ht="63.75">
      <c r="A1811" s="284"/>
      <c r="B1811" s="382" t="s">
        <v>5595</v>
      </c>
      <c r="C1811" s="130" t="s">
        <v>4178</v>
      </c>
      <c r="D1811" s="286">
        <v>1995</v>
      </c>
      <c r="E1811" s="287">
        <v>5</v>
      </c>
      <c r="F1811" s="286"/>
      <c r="G1811" s="286">
        <v>1</v>
      </c>
      <c r="H1811" s="331"/>
      <c r="I1811" s="331"/>
      <c r="J1811" s="390">
        <v>140.34</v>
      </c>
      <c r="K1811" s="287">
        <v>126.3</v>
      </c>
      <c r="L1811" s="265"/>
      <c r="M1811" s="324" t="s">
        <v>5597</v>
      </c>
    </row>
    <row r="1812" spans="1:13" ht="57" customHeight="1">
      <c r="A1812" s="3988">
        <v>1138</v>
      </c>
      <c r="B1812" s="130" t="s">
        <v>5598</v>
      </c>
      <c r="C1812" s="130" t="s">
        <v>5514</v>
      </c>
      <c r="D1812" s="130"/>
      <c r="E1812" s="286">
        <v>439.5</v>
      </c>
      <c r="F1812" s="286"/>
      <c r="G1812" s="286"/>
      <c r="H1812" s="286"/>
      <c r="I1812" s="286"/>
      <c r="J1812" s="343">
        <v>7303082.3899999997</v>
      </c>
      <c r="K1812" s="343">
        <v>7303082.3899999997</v>
      </c>
      <c r="L1812" s="3979"/>
      <c r="M1812" s="3990" t="s">
        <v>5599</v>
      </c>
    </row>
    <row r="1813" spans="1:13" ht="25.5">
      <c r="A1813" s="3988"/>
      <c r="B1813" s="130"/>
      <c r="C1813" s="120" t="s">
        <v>5600</v>
      </c>
      <c r="D1813" s="120"/>
      <c r="E1813" s="259"/>
      <c r="F1813" s="259"/>
      <c r="G1813" s="259"/>
      <c r="H1813" s="286"/>
      <c r="I1813" s="286">
        <v>439.5</v>
      </c>
      <c r="J1813" s="260"/>
      <c r="K1813" s="259"/>
      <c r="L1813" s="3980"/>
      <c r="M1813" s="3991"/>
    </row>
    <row r="1814" spans="1:13" ht="51">
      <c r="A1814" s="3988"/>
      <c r="B1814" s="130"/>
      <c r="C1814" s="120" t="s">
        <v>5601</v>
      </c>
      <c r="D1814" s="120"/>
      <c r="E1814" s="286"/>
      <c r="F1814" s="286"/>
      <c r="G1814" s="286"/>
      <c r="H1814" s="286"/>
      <c r="I1814" s="286">
        <v>21</v>
      </c>
      <c r="J1814" s="260">
        <v>2310000</v>
      </c>
      <c r="K1814" s="259"/>
      <c r="L1814" s="3980"/>
      <c r="M1814" s="3991"/>
    </row>
    <row r="1815" spans="1:13" ht="51">
      <c r="A1815" s="3988"/>
      <c r="B1815" s="130"/>
      <c r="C1815" s="120" t="s">
        <v>5602</v>
      </c>
      <c r="D1815" s="120"/>
      <c r="E1815" s="286"/>
      <c r="F1815" s="286"/>
      <c r="G1815" s="286"/>
      <c r="H1815" s="286"/>
      <c r="I1815" s="286">
        <v>5</v>
      </c>
      <c r="J1815" s="260">
        <v>618000</v>
      </c>
      <c r="K1815" s="259"/>
      <c r="L1815" s="3980"/>
      <c r="M1815" s="3991"/>
    </row>
    <row r="1816" spans="1:13" ht="51">
      <c r="A1816" s="3988"/>
      <c r="B1816" s="130"/>
      <c r="C1816" s="120" t="s">
        <v>5603</v>
      </c>
      <c r="D1816" s="120"/>
      <c r="E1816" s="286"/>
      <c r="F1816" s="286"/>
      <c r="G1816" s="286"/>
      <c r="H1816" s="286"/>
      <c r="I1816" s="286">
        <v>3</v>
      </c>
      <c r="J1816" s="260">
        <v>150000</v>
      </c>
      <c r="K1816" s="259"/>
      <c r="L1816" s="3980"/>
      <c r="M1816" s="3991"/>
    </row>
    <row r="1817" spans="1:13" ht="89.25">
      <c r="A1817" s="3988"/>
      <c r="B1817" s="130"/>
      <c r="C1817" s="120" t="s">
        <v>5604</v>
      </c>
      <c r="D1817" s="120"/>
      <c r="E1817" s="286"/>
      <c r="F1817" s="286"/>
      <c r="G1817" s="286"/>
      <c r="H1817" s="286"/>
      <c r="I1817" s="286">
        <v>1</v>
      </c>
      <c r="J1817" s="260">
        <v>1150000</v>
      </c>
      <c r="K1817" s="259"/>
      <c r="L1817" s="3981"/>
      <c r="M1817" s="3992"/>
    </row>
    <row r="1818" spans="1:13" ht="47.25" customHeight="1">
      <c r="A1818" s="3988">
        <v>1139</v>
      </c>
      <c r="B1818" s="130" t="s">
        <v>5605</v>
      </c>
      <c r="C1818" s="130" t="s">
        <v>5606</v>
      </c>
      <c r="D1818" s="130"/>
      <c r="E1818" s="560">
        <v>381.85</v>
      </c>
      <c r="F1818" s="560"/>
      <c r="G1818" s="560"/>
      <c r="H1818" s="286"/>
      <c r="I1818" s="286"/>
      <c r="J1818" s="287">
        <v>4944857.8899999997</v>
      </c>
      <c r="K1818" s="561"/>
      <c r="L1818" s="4040"/>
      <c r="M1818" s="3990" t="s">
        <v>5607</v>
      </c>
    </row>
    <row r="1819" spans="1:13" ht="25.5">
      <c r="A1819" s="3988"/>
      <c r="B1819" s="130"/>
      <c r="C1819" s="120" t="s">
        <v>5608</v>
      </c>
      <c r="D1819" s="120"/>
      <c r="E1819" s="259"/>
      <c r="F1819" s="259"/>
      <c r="G1819" s="259"/>
      <c r="H1819" s="286"/>
      <c r="I1819" s="560">
        <v>381.85</v>
      </c>
      <c r="J1819" s="260"/>
      <c r="K1819" s="561"/>
      <c r="L1819" s="4041"/>
      <c r="M1819" s="3991"/>
    </row>
    <row r="1820" spans="1:13" ht="51">
      <c r="A1820" s="3988"/>
      <c r="B1820" s="130"/>
      <c r="C1820" s="120" t="s">
        <v>5601</v>
      </c>
      <c r="D1820" s="120"/>
      <c r="E1820" s="560"/>
      <c r="F1820" s="560"/>
      <c r="G1820" s="560"/>
      <c r="H1820" s="286"/>
      <c r="I1820" s="286">
        <v>15</v>
      </c>
      <c r="J1820" s="260"/>
      <c r="K1820" s="561"/>
      <c r="L1820" s="4041"/>
      <c r="M1820" s="3991"/>
    </row>
    <row r="1821" spans="1:13" ht="89.25">
      <c r="A1821" s="3988"/>
      <c r="B1821" s="130"/>
      <c r="C1821" s="120" t="s">
        <v>5609</v>
      </c>
      <c r="D1821" s="120"/>
      <c r="E1821" s="560"/>
      <c r="F1821" s="560"/>
      <c r="G1821" s="560"/>
      <c r="H1821" s="286"/>
      <c r="I1821" s="286">
        <v>2</v>
      </c>
      <c r="J1821" s="260"/>
      <c r="K1821" s="561"/>
      <c r="L1821" s="4042"/>
      <c r="M1821" s="3992"/>
    </row>
    <row r="1822" spans="1:13" ht="47.25" customHeight="1">
      <c r="A1822" s="3988">
        <v>1140</v>
      </c>
      <c r="B1822" s="130" t="s">
        <v>5610</v>
      </c>
      <c r="C1822" s="130" t="s">
        <v>5606</v>
      </c>
      <c r="D1822" s="130"/>
      <c r="E1822" s="286">
        <v>184</v>
      </c>
      <c r="F1822" s="286"/>
      <c r="G1822" s="286"/>
      <c r="H1822" s="286"/>
      <c r="I1822" s="286"/>
      <c r="J1822" s="287">
        <v>2263311.56</v>
      </c>
      <c r="K1822" s="287">
        <v>2263311.56</v>
      </c>
      <c r="L1822" s="4040"/>
      <c r="M1822" s="3990" t="s">
        <v>5611</v>
      </c>
    </row>
    <row r="1823" spans="1:13" ht="25.5">
      <c r="A1823" s="3988"/>
      <c r="B1823" s="130"/>
      <c r="C1823" s="120" t="s">
        <v>5608</v>
      </c>
      <c r="D1823" s="120"/>
      <c r="E1823" s="259"/>
      <c r="F1823" s="259"/>
      <c r="G1823" s="259"/>
      <c r="H1823" s="286"/>
      <c r="I1823" s="286">
        <v>184</v>
      </c>
      <c r="J1823" s="260"/>
      <c r="K1823" s="259"/>
      <c r="L1823" s="4041"/>
      <c r="M1823" s="3991"/>
    </row>
    <row r="1824" spans="1:13" ht="51">
      <c r="A1824" s="3988"/>
      <c r="B1824" s="130"/>
      <c r="C1824" s="120" t="s">
        <v>5601</v>
      </c>
      <c r="D1824" s="120"/>
      <c r="E1824" s="286"/>
      <c r="F1824" s="286"/>
      <c r="G1824" s="286"/>
      <c r="H1824" s="286"/>
      <c r="I1824" s="286">
        <v>6</v>
      </c>
      <c r="J1824" s="260"/>
      <c r="K1824" s="259"/>
      <c r="L1824" s="4041"/>
      <c r="M1824" s="3991"/>
    </row>
    <row r="1825" spans="1:13" ht="51">
      <c r="A1825" s="3988"/>
      <c r="B1825" s="130"/>
      <c r="C1825" s="120" t="s">
        <v>5603</v>
      </c>
      <c r="D1825" s="120"/>
      <c r="E1825" s="286"/>
      <c r="F1825" s="286"/>
      <c r="G1825" s="286"/>
      <c r="H1825" s="286"/>
      <c r="I1825" s="286">
        <v>10</v>
      </c>
      <c r="J1825" s="260"/>
      <c r="K1825" s="259"/>
      <c r="L1825" s="4042"/>
      <c r="M1825" s="3992"/>
    </row>
    <row r="1826" spans="1:13" ht="64.5">
      <c r="A1826" s="284">
        <v>1141</v>
      </c>
      <c r="B1826" s="223" t="s">
        <v>5612</v>
      </c>
      <c r="C1826" s="380" t="s">
        <v>2614</v>
      </c>
      <c r="D1826" s="562"/>
      <c r="E1826" s="278">
        <v>1012</v>
      </c>
      <c r="F1826" s="526"/>
      <c r="G1826" s="526"/>
      <c r="H1826" s="562"/>
      <c r="I1826" s="562"/>
      <c r="J1826" s="563">
        <v>2419337</v>
      </c>
      <c r="K1826" s="334">
        <v>2419337</v>
      </c>
      <c r="L1826" s="564"/>
      <c r="M1826" s="565" t="s">
        <v>5613</v>
      </c>
    </row>
    <row r="1827" spans="1:13">
      <c r="A1827" s="566">
        <v>1142</v>
      </c>
      <c r="B1827" s="562"/>
      <c r="C1827" s="378" t="s">
        <v>4453</v>
      </c>
      <c r="D1827" s="562"/>
      <c r="E1827" s="330"/>
      <c r="F1827" s="526">
        <v>312</v>
      </c>
      <c r="G1827" s="526" t="s">
        <v>3261</v>
      </c>
      <c r="H1827" s="562"/>
      <c r="I1827" s="562"/>
      <c r="J1827" s="567">
        <v>212621</v>
      </c>
      <c r="K1827" s="562"/>
      <c r="L1827" s="564"/>
      <c r="M1827" s="562"/>
    </row>
    <row r="1828" spans="1:13">
      <c r="A1828" s="566">
        <v>1143</v>
      </c>
      <c r="B1828" s="562"/>
      <c r="C1828" s="378" t="s">
        <v>4453</v>
      </c>
      <c r="D1828" s="562"/>
      <c r="E1828" s="330"/>
      <c r="F1828" s="526">
        <v>365</v>
      </c>
      <c r="G1828" s="526">
        <v>110</v>
      </c>
      <c r="H1828" s="562"/>
      <c r="I1828" s="562"/>
      <c r="J1828" s="567">
        <v>340525</v>
      </c>
      <c r="K1828" s="562"/>
      <c r="L1828" s="564"/>
      <c r="M1828" s="562"/>
    </row>
    <row r="1829" spans="1:13">
      <c r="A1829" s="566">
        <v>1144</v>
      </c>
      <c r="B1829" s="562"/>
      <c r="C1829" s="562" t="s">
        <v>5614</v>
      </c>
      <c r="D1829" s="562"/>
      <c r="E1829" s="330"/>
      <c r="F1829" s="526">
        <v>111</v>
      </c>
      <c r="G1829" s="526">
        <v>250</v>
      </c>
      <c r="H1829" s="562"/>
      <c r="I1829" s="562"/>
      <c r="J1829" s="567">
        <v>171254</v>
      </c>
      <c r="K1829" s="562"/>
      <c r="L1829" s="564"/>
      <c r="M1829" s="562"/>
    </row>
    <row r="1830" spans="1:13">
      <c r="A1830" s="566">
        <v>1145</v>
      </c>
      <c r="B1830" s="562"/>
      <c r="C1830" s="562" t="s">
        <v>5614</v>
      </c>
      <c r="D1830" s="562"/>
      <c r="E1830" s="330"/>
      <c r="F1830" s="526">
        <v>213</v>
      </c>
      <c r="G1830" s="526">
        <v>300</v>
      </c>
      <c r="H1830" s="562"/>
      <c r="I1830" s="562"/>
      <c r="J1830" s="567">
        <v>301937</v>
      </c>
      <c r="K1830" s="562"/>
      <c r="L1830" s="564"/>
      <c r="M1830" s="562"/>
    </row>
    <row r="1831" spans="1:13">
      <c r="A1831" s="566">
        <v>1146</v>
      </c>
      <c r="B1831" s="562"/>
      <c r="C1831" s="562" t="s">
        <v>5615</v>
      </c>
      <c r="D1831" s="562"/>
      <c r="E1831" s="330"/>
      <c r="F1831" s="526">
        <v>10</v>
      </c>
      <c r="G1831" s="526">
        <v>530</v>
      </c>
      <c r="H1831" s="562"/>
      <c r="I1831" s="562"/>
      <c r="J1831" s="567">
        <v>168851</v>
      </c>
      <c r="K1831" s="562"/>
      <c r="L1831" s="564"/>
      <c r="M1831" s="562"/>
    </row>
    <row r="1832" spans="1:13">
      <c r="A1832" s="566"/>
      <c r="B1832" s="562"/>
      <c r="C1832" s="562" t="s">
        <v>5615</v>
      </c>
      <c r="D1832" s="562"/>
      <c r="E1832" s="261"/>
      <c r="F1832" s="526">
        <v>1</v>
      </c>
      <c r="G1832" s="526">
        <v>250</v>
      </c>
      <c r="H1832" s="562"/>
      <c r="I1832" s="562"/>
      <c r="J1832" s="567">
        <v>91589</v>
      </c>
      <c r="K1832" s="562"/>
      <c r="L1832" s="564"/>
      <c r="M1832" s="562"/>
    </row>
    <row r="1833" spans="1:13">
      <c r="A1833" s="566"/>
      <c r="B1833" s="562"/>
      <c r="C1833" s="562" t="s">
        <v>5616</v>
      </c>
      <c r="D1833" s="562"/>
      <c r="E1833" s="526"/>
      <c r="F1833" s="526" t="s">
        <v>5617</v>
      </c>
      <c r="G1833" s="526" t="s">
        <v>5618</v>
      </c>
      <c r="H1833" s="562"/>
      <c r="I1833" s="562"/>
      <c r="J1833" s="567">
        <v>313248</v>
      </c>
      <c r="K1833" s="562"/>
      <c r="L1833" s="564"/>
      <c r="M1833" s="562"/>
    </row>
    <row r="1834" spans="1:13">
      <c r="A1834" s="566"/>
      <c r="B1834" s="562"/>
      <c r="C1834" s="562" t="s">
        <v>5616</v>
      </c>
      <c r="D1834" s="562"/>
      <c r="E1834" s="526"/>
      <c r="F1834" s="526" t="s">
        <v>5619</v>
      </c>
      <c r="G1834" s="526">
        <v>1000</v>
      </c>
      <c r="H1834" s="562"/>
      <c r="I1834" s="562"/>
      <c r="J1834" s="567">
        <v>259322</v>
      </c>
      <c r="K1834" s="562"/>
      <c r="L1834" s="564"/>
      <c r="M1834" s="562"/>
    </row>
    <row r="1835" spans="1:13">
      <c r="A1835" s="566"/>
      <c r="B1835" s="562"/>
      <c r="C1835" s="562" t="s">
        <v>5620</v>
      </c>
      <c r="D1835" s="562"/>
      <c r="E1835" s="526"/>
      <c r="F1835" s="526">
        <v>17</v>
      </c>
      <c r="G1835" s="526"/>
      <c r="H1835" s="562"/>
      <c r="I1835" s="562"/>
      <c r="J1835" s="567">
        <v>86296</v>
      </c>
      <c r="K1835" s="562"/>
      <c r="L1835" s="564"/>
      <c r="M1835" s="562"/>
    </row>
    <row r="1836" spans="1:13">
      <c r="A1836" s="566"/>
      <c r="B1836" s="562"/>
      <c r="C1836" s="562" t="s">
        <v>5621</v>
      </c>
      <c r="D1836" s="562"/>
      <c r="E1836" s="526"/>
      <c r="F1836" s="526">
        <v>2</v>
      </c>
      <c r="G1836" s="526"/>
      <c r="H1836" s="562"/>
      <c r="I1836" s="562"/>
      <c r="J1836" s="567">
        <v>94428</v>
      </c>
      <c r="K1836" s="562"/>
      <c r="L1836" s="564"/>
      <c r="M1836" s="562"/>
    </row>
    <row r="1837" spans="1:13">
      <c r="A1837" s="566">
        <v>1147</v>
      </c>
      <c r="B1837" s="562"/>
      <c r="C1837" s="562"/>
      <c r="D1837" s="562"/>
      <c r="E1837" s="526"/>
      <c r="F1837" s="526"/>
      <c r="G1837" s="526"/>
      <c r="H1837" s="562"/>
      <c r="I1837" s="562"/>
      <c r="J1837" s="562"/>
      <c r="K1837" s="562"/>
      <c r="L1837" s="564"/>
      <c r="M1837" s="562"/>
    </row>
    <row r="1838" spans="1:13" ht="66" customHeight="1">
      <c r="A1838" s="3988">
        <v>1148</v>
      </c>
      <c r="B1838" s="130" t="s">
        <v>5622</v>
      </c>
      <c r="C1838" s="353" t="s">
        <v>5623</v>
      </c>
      <c r="D1838" s="130"/>
      <c r="E1838" s="395">
        <v>899.6</v>
      </c>
      <c r="F1838" s="395"/>
      <c r="G1838" s="395"/>
      <c r="H1838" s="495"/>
      <c r="I1838" s="341"/>
      <c r="J1838" s="568">
        <v>4819741.29</v>
      </c>
      <c r="K1838" s="568">
        <v>4819741.29</v>
      </c>
      <c r="L1838" s="4037"/>
      <c r="M1838" s="3993" t="s">
        <v>5624</v>
      </c>
    </row>
    <row r="1839" spans="1:13" ht="39">
      <c r="A1839" s="3988"/>
      <c r="B1839" s="130"/>
      <c r="C1839" s="206" t="s">
        <v>5625</v>
      </c>
      <c r="D1839" s="139"/>
      <c r="E1839" s="259"/>
      <c r="F1839" s="259"/>
      <c r="G1839" s="259"/>
      <c r="H1839" s="495"/>
      <c r="I1839" s="286">
        <v>434</v>
      </c>
      <c r="J1839" s="260"/>
      <c r="K1839" s="397"/>
      <c r="L1839" s="4038"/>
      <c r="M1839" s="3994"/>
    </row>
    <row r="1840" spans="1:13" ht="39">
      <c r="A1840" s="3988"/>
      <c r="B1840" s="130"/>
      <c r="C1840" s="206" t="s">
        <v>5626</v>
      </c>
      <c r="D1840" s="139"/>
      <c r="E1840" s="259"/>
      <c r="F1840" s="259"/>
      <c r="G1840" s="259"/>
      <c r="H1840" s="495"/>
      <c r="I1840" s="286">
        <v>107.45</v>
      </c>
      <c r="J1840" s="260"/>
      <c r="K1840" s="397"/>
      <c r="L1840" s="4038"/>
      <c r="M1840" s="3994"/>
    </row>
    <row r="1841" spans="1:13" ht="39">
      <c r="A1841" s="3988"/>
      <c r="B1841" s="130"/>
      <c r="C1841" s="206" t="s">
        <v>5627</v>
      </c>
      <c r="D1841" s="139"/>
      <c r="E1841" s="259"/>
      <c r="F1841" s="259"/>
      <c r="G1841" s="259"/>
      <c r="H1841" s="495"/>
      <c r="I1841" s="286">
        <v>358.15</v>
      </c>
      <c r="J1841" s="260"/>
      <c r="K1841" s="397"/>
      <c r="L1841" s="4038"/>
      <c r="M1841" s="3994"/>
    </row>
    <row r="1842" spans="1:13" ht="64.5">
      <c r="A1842" s="3988"/>
      <c r="B1842" s="130"/>
      <c r="C1842" s="206" t="s">
        <v>5628</v>
      </c>
      <c r="D1842" s="139"/>
      <c r="E1842" s="395"/>
      <c r="F1842" s="395"/>
      <c r="G1842" s="395"/>
      <c r="H1842" s="495"/>
      <c r="I1842" s="331">
        <v>19</v>
      </c>
      <c r="J1842" s="260"/>
      <c r="K1842" s="397"/>
      <c r="L1842" s="4038"/>
      <c r="M1842" s="3994"/>
    </row>
    <row r="1843" spans="1:13" ht="63.75">
      <c r="A1843" s="3988"/>
      <c r="B1843" s="130"/>
      <c r="C1843" s="139" t="s">
        <v>5629</v>
      </c>
      <c r="D1843" s="139"/>
      <c r="E1843" s="395"/>
      <c r="F1843" s="395"/>
      <c r="G1843" s="395"/>
      <c r="H1843" s="495"/>
      <c r="I1843" s="331">
        <v>1</v>
      </c>
      <c r="J1843" s="260"/>
      <c r="K1843" s="397"/>
      <c r="L1843" s="4039"/>
      <c r="M1843" s="3995"/>
    </row>
    <row r="1844" spans="1:13" ht="58.5" customHeight="1">
      <c r="A1844" s="3988">
        <v>1149</v>
      </c>
      <c r="B1844" s="130" t="s">
        <v>5630</v>
      </c>
      <c r="C1844" s="353" t="s">
        <v>5631</v>
      </c>
      <c r="D1844" s="130"/>
      <c r="E1844" s="286">
        <v>227.44</v>
      </c>
      <c r="F1844" s="286"/>
      <c r="G1844" s="286"/>
      <c r="H1844" s="548"/>
      <c r="I1844" s="341"/>
      <c r="J1844" s="462">
        <v>1232222</v>
      </c>
      <c r="K1844" s="462">
        <v>1232222</v>
      </c>
      <c r="L1844" s="4028"/>
      <c r="M1844" s="3993" t="s">
        <v>5632</v>
      </c>
    </row>
    <row r="1845" spans="1:13" ht="39">
      <c r="A1845" s="3988"/>
      <c r="B1845" s="130"/>
      <c r="C1845" s="206" t="s">
        <v>5633</v>
      </c>
      <c r="D1845" s="139"/>
      <c r="E1845" s="259"/>
      <c r="F1845" s="259"/>
      <c r="G1845" s="259"/>
      <c r="H1845" s="548"/>
      <c r="I1845" s="286">
        <v>227.44</v>
      </c>
      <c r="J1845" s="260"/>
      <c r="K1845" s="569"/>
      <c r="L1845" s="4029"/>
      <c r="M1845" s="3994"/>
    </row>
    <row r="1846" spans="1:13" ht="64.5">
      <c r="A1846" s="3988"/>
      <c r="B1846" s="130"/>
      <c r="C1846" s="206" t="s">
        <v>5634</v>
      </c>
      <c r="D1846" s="139"/>
      <c r="E1846" s="395"/>
      <c r="F1846" s="395"/>
      <c r="G1846" s="395"/>
      <c r="H1846" s="495"/>
      <c r="I1846" s="331">
        <v>1</v>
      </c>
      <c r="J1846" s="260"/>
      <c r="K1846" s="569"/>
      <c r="L1846" s="4029"/>
      <c r="M1846" s="3994"/>
    </row>
    <row r="1847" spans="1:13" ht="64.5">
      <c r="A1847" s="3988"/>
      <c r="B1847" s="130"/>
      <c r="C1847" s="206" t="s">
        <v>5629</v>
      </c>
      <c r="D1847" s="139"/>
      <c r="E1847" s="395"/>
      <c r="F1847" s="395"/>
      <c r="G1847" s="395"/>
      <c r="H1847" s="495"/>
      <c r="I1847" s="331">
        <v>1</v>
      </c>
      <c r="J1847" s="260"/>
      <c r="K1847" s="569"/>
      <c r="L1847" s="4030"/>
      <c r="M1847" s="3995"/>
    </row>
    <row r="1848" spans="1:13" ht="77.25">
      <c r="A1848" s="3988">
        <v>1150</v>
      </c>
      <c r="B1848" s="177" t="s">
        <v>5635</v>
      </c>
      <c r="C1848" s="355" t="s">
        <v>5636</v>
      </c>
      <c r="D1848" s="177"/>
      <c r="E1848" s="286">
        <v>566.9</v>
      </c>
      <c r="F1848" s="286"/>
      <c r="G1848" s="286"/>
      <c r="H1848" s="548"/>
      <c r="I1848" s="331">
        <v>1</v>
      </c>
      <c r="J1848" s="4031" t="s">
        <v>5637</v>
      </c>
      <c r="K1848" s="4034" t="s">
        <v>5637</v>
      </c>
      <c r="L1848" s="4028"/>
      <c r="M1848" s="3993" t="s">
        <v>5638</v>
      </c>
    </row>
    <row r="1849" spans="1:13">
      <c r="A1849" s="3988"/>
      <c r="B1849" s="177"/>
      <c r="C1849" s="206" t="s">
        <v>5639</v>
      </c>
      <c r="D1849" s="139"/>
      <c r="E1849" s="259"/>
      <c r="F1849" s="259"/>
      <c r="G1849" s="259"/>
      <c r="H1849" s="548"/>
      <c r="I1849" s="286">
        <v>80.8</v>
      </c>
      <c r="J1849" s="4032"/>
      <c r="K1849" s="4035"/>
      <c r="L1849" s="4029"/>
      <c r="M1849" s="3994"/>
    </row>
    <row r="1850" spans="1:13">
      <c r="A1850" s="3988"/>
      <c r="B1850" s="177"/>
      <c r="C1850" s="206" t="s">
        <v>5640</v>
      </c>
      <c r="D1850" s="139"/>
      <c r="E1850" s="259"/>
      <c r="F1850" s="259"/>
      <c r="G1850" s="259"/>
      <c r="H1850" s="548"/>
      <c r="I1850" s="286">
        <v>486.15</v>
      </c>
      <c r="J1850" s="4033"/>
      <c r="K1850" s="4036"/>
      <c r="L1850" s="4030"/>
      <c r="M1850" s="3995"/>
    </row>
    <row r="1851" spans="1:13" ht="102">
      <c r="A1851" s="284">
        <v>1151</v>
      </c>
      <c r="B1851" s="570" t="s">
        <v>5641</v>
      </c>
      <c r="C1851" s="355" t="s">
        <v>5642</v>
      </c>
      <c r="D1851" s="177"/>
      <c r="E1851" s="286">
        <v>127.8</v>
      </c>
      <c r="F1851" s="286"/>
      <c r="G1851" s="286"/>
      <c r="H1851" s="463"/>
      <c r="I1851" s="331"/>
      <c r="J1851" s="287" t="s">
        <v>5643</v>
      </c>
      <c r="K1851" s="287" t="s">
        <v>5643</v>
      </c>
      <c r="L1851" s="571"/>
      <c r="M1851" s="288" t="s">
        <v>5638</v>
      </c>
    </row>
    <row r="1852" spans="1:13" ht="26.25" customHeight="1">
      <c r="A1852" s="3988">
        <v>1152</v>
      </c>
      <c r="B1852" s="177" t="s">
        <v>5644</v>
      </c>
      <c r="C1852" s="355" t="s">
        <v>5645</v>
      </c>
      <c r="D1852" s="177"/>
      <c r="E1852" s="496"/>
      <c r="F1852" s="496"/>
      <c r="G1852" s="496"/>
      <c r="H1852" s="463"/>
      <c r="I1852" s="331"/>
      <c r="J1852" s="287">
        <v>32525</v>
      </c>
      <c r="K1852" s="569"/>
      <c r="L1852" s="571"/>
      <c r="M1852" s="3979" t="s">
        <v>5638</v>
      </c>
    </row>
    <row r="1853" spans="1:13" ht="26.25">
      <c r="A1853" s="3988"/>
      <c r="B1853" s="177"/>
      <c r="C1853" s="206" t="s">
        <v>5646</v>
      </c>
      <c r="D1853" s="139"/>
      <c r="E1853" s="286"/>
      <c r="F1853" s="286"/>
      <c r="G1853" s="286"/>
      <c r="H1853" s="548"/>
      <c r="I1853" s="331">
        <v>1</v>
      </c>
      <c r="J1853" s="260"/>
      <c r="K1853" s="569"/>
      <c r="L1853" s="571"/>
      <c r="M1853" s="3980"/>
    </row>
    <row r="1854" spans="1:13" ht="39">
      <c r="A1854" s="3988"/>
      <c r="B1854" s="177"/>
      <c r="C1854" s="206" t="s">
        <v>5647</v>
      </c>
      <c r="D1854" s="139"/>
      <c r="E1854" s="286"/>
      <c r="F1854" s="286"/>
      <c r="G1854" s="286"/>
      <c r="H1854" s="548"/>
      <c r="I1854" s="331">
        <v>1</v>
      </c>
      <c r="J1854" s="260"/>
      <c r="K1854" s="569"/>
      <c r="L1854" s="571"/>
      <c r="M1854" s="3981"/>
    </row>
    <row r="1855" spans="1:13" ht="43.5" customHeight="1">
      <c r="A1855" s="3988">
        <v>1153</v>
      </c>
      <c r="B1855" s="177" t="s">
        <v>5648</v>
      </c>
      <c r="C1855" s="355" t="s">
        <v>5649</v>
      </c>
      <c r="D1855" s="177"/>
      <c r="E1855" s="286">
        <v>191.9</v>
      </c>
      <c r="F1855" s="286"/>
      <c r="G1855" s="286"/>
      <c r="H1855" s="463"/>
      <c r="I1855" s="331"/>
      <c r="J1855" s="287" t="s">
        <v>5650</v>
      </c>
      <c r="K1855" s="287" t="s">
        <v>5650</v>
      </c>
      <c r="L1855" s="571"/>
      <c r="M1855" s="3979" t="s">
        <v>5638</v>
      </c>
    </row>
    <row r="1856" spans="1:13" ht="141">
      <c r="A1856" s="3988"/>
      <c r="B1856" s="177"/>
      <c r="C1856" s="206" t="s">
        <v>5651</v>
      </c>
      <c r="D1856" s="139"/>
      <c r="E1856" s="286">
        <v>10</v>
      </c>
      <c r="F1856" s="286"/>
      <c r="G1856" s="286"/>
      <c r="H1856" s="548"/>
      <c r="I1856" s="331"/>
      <c r="J1856" s="260"/>
      <c r="K1856" s="569"/>
      <c r="L1856" s="571"/>
      <c r="M1856" s="3980"/>
    </row>
    <row r="1857" spans="1:13" ht="77.25">
      <c r="A1857" s="3988"/>
      <c r="B1857" s="177"/>
      <c r="C1857" s="206" t="s">
        <v>5652</v>
      </c>
      <c r="D1857" s="139"/>
      <c r="E1857" s="286">
        <v>111.1</v>
      </c>
      <c r="F1857" s="286"/>
      <c r="G1857" s="286"/>
      <c r="H1857" s="548"/>
      <c r="I1857" s="331"/>
      <c r="J1857" s="260"/>
      <c r="K1857" s="569"/>
      <c r="L1857" s="571"/>
      <c r="M1857" s="3980"/>
    </row>
    <row r="1858" spans="1:13" ht="77.25">
      <c r="A1858" s="3988"/>
      <c r="B1858" s="177"/>
      <c r="C1858" s="206" t="s">
        <v>5653</v>
      </c>
      <c r="D1858" s="139"/>
      <c r="E1858" s="286">
        <v>80.8</v>
      </c>
      <c r="F1858" s="286"/>
      <c r="G1858" s="286"/>
      <c r="H1858" s="548"/>
      <c r="I1858" s="331"/>
      <c r="J1858" s="260"/>
      <c r="K1858" s="569"/>
      <c r="L1858" s="571"/>
      <c r="M1858" s="3980"/>
    </row>
    <row r="1859" spans="1:13" ht="26.25">
      <c r="A1859" s="3988"/>
      <c r="B1859" s="177"/>
      <c r="C1859" s="206" t="s">
        <v>5654</v>
      </c>
      <c r="D1859" s="139"/>
      <c r="E1859" s="496"/>
      <c r="F1859" s="496"/>
      <c r="G1859" s="496"/>
      <c r="H1859" s="548"/>
      <c r="I1859" s="331">
        <v>1</v>
      </c>
      <c r="J1859" s="260"/>
      <c r="K1859" s="569"/>
      <c r="L1859" s="571"/>
      <c r="M1859" s="3980"/>
    </row>
    <row r="1860" spans="1:13" ht="26.25">
      <c r="A1860" s="3988"/>
      <c r="B1860" s="177"/>
      <c r="C1860" s="206" t="s">
        <v>5655</v>
      </c>
      <c r="D1860" s="139"/>
      <c r="E1860" s="286"/>
      <c r="F1860" s="286"/>
      <c r="G1860" s="286"/>
      <c r="H1860" s="548"/>
      <c r="I1860" s="331">
        <v>1</v>
      </c>
      <c r="J1860" s="260"/>
      <c r="K1860" s="569"/>
      <c r="L1860" s="571"/>
      <c r="M1860" s="3980"/>
    </row>
    <row r="1861" spans="1:13" ht="26.25">
      <c r="A1861" s="3988"/>
      <c r="B1861" s="177"/>
      <c r="C1861" s="206" t="s">
        <v>5656</v>
      </c>
      <c r="D1861" s="139"/>
      <c r="E1861" s="286"/>
      <c r="F1861" s="286"/>
      <c r="G1861" s="286"/>
      <c r="H1861" s="548"/>
      <c r="I1861" s="331">
        <v>1</v>
      </c>
      <c r="J1861" s="260"/>
      <c r="K1861" s="569"/>
      <c r="L1861" s="571"/>
      <c r="M1861" s="3980"/>
    </row>
    <row r="1862" spans="1:13" ht="26.25">
      <c r="A1862" s="3988"/>
      <c r="B1862" s="177"/>
      <c r="C1862" s="206" t="s">
        <v>5657</v>
      </c>
      <c r="D1862" s="139"/>
      <c r="E1862" s="286"/>
      <c r="F1862" s="286"/>
      <c r="G1862" s="286"/>
      <c r="H1862" s="548"/>
      <c r="I1862" s="331">
        <v>1</v>
      </c>
      <c r="J1862" s="260"/>
      <c r="K1862" s="569"/>
      <c r="L1862" s="571"/>
      <c r="M1862" s="3980"/>
    </row>
    <row r="1863" spans="1:13" ht="26.25">
      <c r="A1863" s="3988"/>
      <c r="B1863" s="177"/>
      <c r="C1863" s="206" t="s">
        <v>5658</v>
      </c>
      <c r="D1863" s="139"/>
      <c r="E1863" s="286"/>
      <c r="F1863" s="286"/>
      <c r="G1863" s="286"/>
      <c r="H1863" s="548"/>
      <c r="I1863" s="331">
        <v>1</v>
      </c>
      <c r="J1863" s="260"/>
      <c r="K1863" s="569"/>
      <c r="L1863" s="571"/>
      <c r="M1863" s="3980"/>
    </row>
    <row r="1864" spans="1:13" ht="39">
      <c r="A1864" s="3988"/>
      <c r="B1864" s="177"/>
      <c r="C1864" s="206" t="s">
        <v>5659</v>
      </c>
      <c r="D1864" s="139"/>
      <c r="E1864" s="286"/>
      <c r="F1864" s="286"/>
      <c r="G1864" s="286"/>
      <c r="H1864" s="548"/>
      <c r="I1864" s="331">
        <v>1</v>
      </c>
      <c r="J1864" s="260"/>
      <c r="K1864" s="569"/>
      <c r="L1864" s="571"/>
      <c r="M1864" s="3980"/>
    </row>
    <row r="1865" spans="1:13" ht="25.5">
      <c r="A1865" s="3988"/>
      <c r="B1865" s="177"/>
      <c r="C1865" s="139" t="s">
        <v>5660</v>
      </c>
      <c r="D1865" s="139"/>
      <c r="E1865" s="286"/>
      <c r="F1865" s="286"/>
      <c r="G1865" s="286"/>
      <c r="H1865" s="548"/>
      <c r="I1865" s="331">
        <v>1</v>
      </c>
      <c r="J1865" s="260"/>
      <c r="K1865" s="569"/>
      <c r="L1865" s="571"/>
      <c r="M1865" s="3980"/>
    </row>
    <row r="1866" spans="1:13" ht="25.5">
      <c r="A1866" s="3988"/>
      <c r="B1866" s="177"/>
      <c r="C1866" s="139" t="s">
        <v>5661</v>
      </c>
      <c r="D1866" s="139"/>
      <c r="E1866" s="496"/>
      <c r="F1866" s="496"/>
      <c r="G1866" s="496"/>
      <c r="H1866" s="548"/>
      <c r="I1866" s="331">
        <v>8</v>
      </c>
      <c r="J1866" s="260"/>
      <c r="K1866" s="569"/>
      <c r="L1866" s="571"/>
      <c r="M1866" s="3980"/>
    </row>
    <row r="1867" spans="1:13" ht="38.25">
      <c r="A1867" s="3988"/>
      <c r="B1867" s="177"/>
      <c r="C1867" s="139" t="s">
        <v>5662</v>
      </c>
      <c r="D1867" s="139"/>
      <c r="E1867" s="496"/>
      <c r="F1867" s="496"/>
      <c r="G1867" s="496"/>
      <c r="H1867" s="548"/>
      <c r="I1867" s="331">
        <v>6</v>
      </c>
      <c r="J1867" s="260"/>
      <c r="K1867" s="569"/>
      <c r="L1867" s="571"/>
      <c r="M1867" s="3980"/>
    </row>
    <row r="1868" spans="1:13" ht="38.25">
      <c r="A1868" s="3988"/>
      <c r="B1868" s="177"/>
      <c r="C1868" s="139" t="s">
        <v>5663</v>
      </c>
      <c r="D1868" s="139"/>
      <c r="E1868" s="496"/>
      <c r="F1868" s="496"/>
      <c r="G1868" s="496"/>
      <c r="H1868" s="548"/>
      <c r="I1868" s="331">
        <v>2</v>
      </c>
      <c r="J1868" s="260"/>
      <c r="K1868" s="569"/>
      <c r="L1868" s="571"/>
      <c r="M1868" s="3980"/>
    </row>
    <row r="1869" spans="1:13" ht="38.25">
      <c r="A1869" s="3988"/>
      <c r="B1869" s="177"/>
      <c r="C1869" s="139" t="s">
        <v>5664</v>
      </c>
      <c r="D1869" s="139"/>
      <c r="E1869" s="286"/>
      <c r="F1869" s="286"/>
      <c r="G1869" s="286"/>
      <c r="H1869" s="548"/>
      <c r="I1869" s="331">
        <v>1</v>
      </c>
      <c r="J1869" s="260"/>
      <c r="K1869" s="569"/>
      <c r="L1869" s="571"/>
      <c r="M1869" s="3981"/>
    </row>
    <row r="1870" spans="1:13" ht="45" customHeight="1">
      <c r="A1870" s="3988">
        <v>1154</v>
      </c>
      <c r="B1870" s="130" t="s">
        <v>5665</v>
      </c>
      <c r="C1870" s="572" t="s">
        <v>5666</v>
      </c>
      <c r="D1870" s="130"/>
      <c r="E1870" s="286">
        <v>1278</v>
      </c>
      <c r="F1870" s="286"/>
      <c r="G1870" s="286"/>
      <c r="H1870" s="573"/>
      <c r="I1870" s="286"/>
      <c r="J1870" s="462">
        <v>9766469.2899999991</v>
      </c>
      <c r="K1870" s="462">
        <v>9766469.2899999991</v>
      </c>
      <c r="L1870" s="3979"/>
      <c r="M1870" s="3993" t="s">
        <v>5667</v>
      </c>
    </row>
    <row r="1871" spans="1:13" ht="25.5">
      <c r="A1871" s="3988"/>
      <c r="B1871" s="130"/>
      <c r="C1871" s="139" t="s">
        <v>5668</v>
      </c>
      <c r="D1871" s="139"/>
      <c r="E1871" s="259"/>
      <c r="F1871" s="259"/>
      <c r="G1871" s="259"/>
      <c r="H1871" s="286">
        <v>1228</v>
      </c>
      <c r="I1871" s="331"/>
      <c r="J1871" s="260"/>
      <c r="K1871" s="286"/>
      <c r="L1871" s="3980"/>
      <c r="M1871" s="3994"/>
    </row>
    <row r="1872" spans="1:13" ht="25.5">
      <c r="A1872" s="3988"/>
      <c r="B1872" s="130"/>
      <c r="C1872" s="139" t="s">
        <v>5669</v>
      </c>
      <c r="D1872" s="139"/>
      <c r="E1872" s="259"/>
      <c r="F1872" s="259"/>
      <c r="G1872" s="259"/>
      <c r="H1872" s="286">
        <v>50</v>
      </c>
      <c r="I1872" s="331"/>
      <c r="J1872" s="260"/>
      <c r="K1872" s="286"/>
      <c r="L1872" s="3980"/>
      <c r="M1872" s="3994"/>
    </row>
    <row r="1873" spans="1:13" ht="51">
      <c r="A1873" s="3988"/>
      <c r="B1873" s="130"/>
      <c r="C1873" s="139" t="s">
        <v>5670</v>
      </c>
      <c r="D1873" s="139"/>
      <c r="E1873" s="286"/>
      <c r="F1873" s="286"/>
      <c r="G1873" s="286"/>
      <c r="H1873" s="331"/>
      <c r="I1873" s="331">
        <v>48</v>
      </c>
      <c r="J1873" s="135"/>
      <c r="K1873" s="286"/>
      <c r="L1873" s="3980"/>
      <c r="M1873" s="3994"/>
    </row>
    <row r="1874" spans="1:13" ht="51">
      <c r="A1874" s="3988"/>
      <c r="B1874" s="130"/>
      <c r="C1874" s="139" t="s">
        <v>5671</v>
      </c>
      <c r="D1874" s="139"/>
      <c r="E1874" s="341"/>
      <c r="F1874" s="341"/>
      <c r="G1874" s="341"/>
      <c r="H1874" s="331"/>
      <c r="I1874" s="331">
        <v>2</v>
      </c>
      <c r="J1874" s="260"/>
      <c r="K1874" s="286"/>
      <c r="L1874" s="3980"/>
      <c r="M1874" s="3994"/>
    </row>
    <row r="1875" spans="1:13" ht="76.5">
      <c r="A1875" s="3988"/>
      <c r="B1875" s="130"/>
      <c r="C1875" s="139" t="s">
        <v>5672</v>
      </c>
      <c r="D1875" s="139"/>
      <c r="E1875" s="286"/>
      <c r="F1875" s="286"/>
      <c r="G1875" s="286"/>
      <c r="H1875" s="331"/>
      <c r="I1875" s="331">
        <v>1</v>
      </c>
      <c r="J1875" s="135"/>
      <c r="K1875" s="286"/>
      <c r="L1875" s="3981"/>
      <c r="M1875" s="3995"/>
    </row>
    <row r="1876" spans="1:13" ht="91.5" customHeight="1">
      <c r="A1876" s="3988">
        <v>1155</v>
      </c>
      <c r="B1876" s="177" t="s">
        <v>5673</v>
      </c>
      <c r="C1876" s="574" t="s">
        <v>5674</v>
      </c>
      <c r="D1876" s="177"/>
      <c r="E1876" s="290">
        <v>2400</v>
      </c>
      <c r="F1876" s="496"/>
      <c r="G1876" s="496"/>
      <c r="H1876" s="575"/>
      <c r="I1876" s="286"/>
      <c r="J1876" s="462">
        <v>4721512.82</v>
      </c>
      <c r="K1876" s="462">
        <v>4721512.82</v>
      </c>
      <c r="L1876" s="286"/>
      <c r="M1876" s="3979" t="s">
        <v>5675</v>
      </c>
    </row>
    <row r="1877" spans="1:13" ht="66.75" customHeight="1">
      <c r="A1877" s="3988"/>
      <c r="B1877" s="177"/>
      <c r="C1877" s="139" t="s">
        <v>5676</v>
      </c>
      <c r="D1877" s="139"/>
      <c r="E1877" s="259"/>
      <c r="F1877" s="259"/>
      <c r="G1877" s="259"/>
      <c r="H1877" s="342"/>
      <c r="I1877" s="396">
        <v>2400</v>
      </c>
      <c r="J1877" s="260"/>
      <c r="K1877" s="286"/>
      <c r="L1877" s="286"/>
      <c r="M1877" s="3980"/>
    </row>
    <row r="1878" spans="1:13" ht="51">
      <c r="A1878" s="3988"/>
      <c r="B1878" s="177"/>
      <c r="C1878" s="139" t="s">
        <v>5677</v>
      </c>
      <c r="D1878" s="139"/>
      <c r="E1878" s="496"/>
      <c r="F1878" s="496"/>
      <c r="G1878" s="496"/>
      <c r="H1878" s="342"/>
      <c r="I1878" s="331">
        <v>1</v>
      </c>
      <c r="J1878" s="260"/>
      <c r="K1878" s="286"/>
      <c r="L1878" s="286"/>
      <c r="M1878" s="3980"/>
    </row>
    <row r="1879" spans="1:13" ht="51">
      <c r="A1879" s="3988"/>
      <c r="B1879" s="177"/>
      <c r="C1879" s="139" t="s">
        <v>5678</v>
      </c>
      <c r="D1879" s="139"/>
      <c r="E1879" s="496"/>
      <c r="F1879" s="496"/>
      <c r="G1879" s="496"/>
      <c r="H1879" s="342"/>
      <c r="I1879" s="331">
        <v>17</v>
      </c>
      <c r="J1879" s="260"/>
      <c r="K1879" s="286"/>
      <c r="L1879" s="286"/>
      <c r="M1879" s="3980"/>
    </row>
    <row r="1880" spans="1:13" ht="51">
      <c r="A1880" s="3988"/>
      <c r="B1880" s="177"/>
      <c r="C1880" s="139" t="s">
        <v>5679</v>
      </c>
      <c r="D1880" s="139"/>
      <c r="E1880" s="496"/>
      <c r="F1880" s="496"/>
      <c r="G1880" s="496"/>
      <c r="H1880" s="342"/>
      <c r="I1880" s="331">
        <v>11</v>
      </c>
      <c r="J1880" s="260"/>
      <c r="K1880" s="286"/>
      <c r="L1880" s="286"/>
      <c r="M1880" s="3980"/>
    </row>
    <row r="1881" spans="1:13" ht="51">
      <c r="A1881" s="3988"/>
      <c r="B1881" s="177"/>
      <c r="C1881" s="139" t="s">
        <v>5680</v>
      </c>
      <c r="D1881" s="139"/>
      <c r="E1881" s="496"/>
      <c r="F1881" s="496"/>
      <c r="G1881" s="496"/>
      <c r="H1881" s="342"/>
      <c r="I1881" s="331">
        <v>2</v>
      </c>
      <c r="J1881" s="260"/>
      <c r="K1881" s="286"/>
      <c r="L1881" s="286"/>
      <c r="M1881" s="3981"/>
    </row>
    <row r="1882" spans="1:13" ht="52.5" customHeight="1">
      <c r="A1882" s="3988">
        <v>1156</v>
      </c>
      <c r="B1882" s="130" t="s">
        <v>5681</v>
      </c>
      <c r="C1882" s="576" t="s">
        <v>5682</v>
      </c>
      <c r="D1882" s="130"/>
      <c r="E1882" s="286">
        <v>594.19000000000005</v>
      </c>
      <c r="F1882" s="286"/>
      <c r="G1882" s="286"/>
      <c r="H1882" s="573"/>
      <c r="I1882" s="286"/>
      <c r="J1882" s="462">
        <v>4592444.9400000004</v>
      </c>
      <c r="K1882" s="462">
        <v>4592444.9400000004</v>
      </c>
      <c r="L1882" s="577"/>
      <c r="M1882" s="3979" t="s">
        <v>5683</v>
      </c>
    </row>
    <row r="1883" spans="1:13" ht="39">
      <c r="A1883" s="3988"/>
      <c r="B1883" s="130"/>
      <c r="C1883" s="544" t="s">
        <v>5684</v>
      </c>
      <c r="D1883" s="120"/>
      <c r="E1883" s="259"/>
      <c r="F1883" s="259"/>
      <c r="G1883" s="259"/>
      <c r="H1883" s="147"/>
      <c r="I1883" s="286" t="s">
        <v>5685</v>
      </c>
      <c r="J1883" s="260"/>
      <c r="K1883" s="397"/>
      <c r="L1883" s="395"/>
      <c r="M1883" s="3980"/>
    </row>
    <row r="1884" spans="1:13" ht="51.75">
      <c r="A1884" s="3988"/>
      <c r="B1884" s="130"/>
      <c r="C1884" s="544" t="s">
        <v>5686</v>
      </c>
      <c r="D1884" s="120"/>
      <c r="E1884" s="496"/>
      <c r="F1884" s="496"/>
      <c r="G1884" s="496"/>
      <c r="H1884" s="495"/>
      <c r="I1884" s="286">
        <v>37</v>
      </c>
      <c r="J1884" s="260"/>
      <c r="K1884" s="397"/>
      <c r="L1884" s="577"/>
      <c r="M1884" s="3980"/>
    </row>
    <row r="1885" spans="1:13" ht="64.5">
      <c r="A1885" s="3988"/>
      <c r="B1885" s="130"/>
      <c r="C1885" s="578" t="s">
        <v>5687</v>
      </c>
      <c r="D1885" s="183"/>
      <c r="E1885" s="496"/>
      <c r="F1885" s="518"/>
      <c r="G1885" s="518"/>
      <c r="H1885" s="579"/>
      <c r="I1885" s="286">
        <v>8</v>
      </c>
      <c r="J1885" s="260"/>
      <c r="K1885" s="397"/>
      <c r="L1885" s="580"/>
      <c r="M1885" s="3981"/>
    </row>
    <row r="1886" spans="1:13" ht="25.5">
      <c r="A1886" s="3988">
        <v>1157</v>
      </c>
      <c r="B1886" s="4000" t="s">
        <v>5688</v>
      </c>
      <c r="C1886" s="130" t="s">
        <v>5689</v>
      </c>
      <c r="D1886" s="130"/>
      <c r="E1886" s="496"/>
      <c r="F1886" s="496"/>
      <c r="G1886" s="496"/>
      <c r="H1886" s="463"/>
      <c r="I1886" s="331"/>
      <c r="J1886" s="287">
        <v>209161</v>
      </c>
      <c r="K1886" s="287">
        <v>209161</v>
      </c>
      <c r="L1886" s="571"/>
      <c r="M1886" s="3979" t="s">
        <v>5638</v>
      </c>
    </row>
    <row r="1887" spans="1:13" ht="26.25">
      <c r="A1887" s="3988"/>
      <c r="B1887" s="4001"/>
      <c r="C1887" s="206" t="s">
        <v>5646</v>
      </c>
      <c r="D1887" s="139"/>
      <c r="E1887" s="286"/>
      <c r="F1887" s="286"/>
      <c r="G1887" s="286"/>
      <c r="H1887" s="548"/>
      <c r="I1887" s="331">
        <v>1</v>
      </c>
      <c r="J1887" s="260"/>
      <c r="K1887" s="569"/>
      <c r="L1887" s="571"/>
      <c r="M1887" s="3980"/>
    </row>
    <row r="1888" spans="1:13" ht="57.75" customHeight="1">
      <c r="A1888" s="3988"/>
      <c r="B1888" s="4002"/>
      <c r="C1888" s="206" t="s">
        <v>5647</v>
      </c>
      <c r="D1888" s="139"/>
      <c r="E1888" s="286"/>
      <c r="F1888" s="286"/>
      <c r="G1888" s="286"/>
      <c r="H1888" s="548"/>
      <c r="I1888" s="331">
        <v>1</v>
      </c>
      <c r="J1888" s="260"/>
      <c r="K1888" s="569"/>
      <c r="L1888" s="571"/>
      <c r="M1888" s="3981"/>
    </row>
    <row r="1889" spans="1:13" ht="42" customHeight="1">
      <c r="A1889" s="3988">
        <v>1158</v>
      </c>
      <c r="B1889" s="177" t="s">
        <v>5644</v>
      </c>
      <c r="C1889" s="177" t="s">
        <v>5645</v>
      </c>
      <c r="D1889" s="177"/>
      <c r="E1889" s="496"/>
      <c r="F1889" s="496"/>
      <c r="G1889" s="496"/>
      <c r="H1889" s="463"/>
      <c r="I1889" s="331"/>
      <c r="J1889" s="287">
        <v>32525</v>
      </c>
      <c r="K1889" s="287">
        <v>32525</v>
      </c>
      <c r="L1889" s="571"/>
      <c r="M1889" s="3979" t="s">
        <v>5638</v>
      </c>
    </row>
    <row r="1890" spans="1:13" ht="25.5">
      <c r="A1890" s="3988"/>
      <c r="B1890" s="177"/>
      <c r="C1890" s="139" t="s">
        <v>5646</v>
      </c>
      <c r="D1890" s="139"/>
      <c r="E1890" s="286"/>
      <c r="F1890" s="286"/>
      <c r="G1890" s="286"/>
      <c r="H1890" s="548"/>
      <c r="I1890" s="331">
        <v>1</v>
      </c>
      <c r="J1890" s="260"/>
      <c r="K1890" s="569"/>
      <c r="L1890" s="571"/>
      <c r="M1890" s="3980"/>
    </row>
    <row r="1891" spans="1:13" ht="38.25">
      <c r="A1891" s="3988"/>
      <c r="B1891" s="177"/>
      <c r="C1891" s="199" t="s">
        <v>5647</v>
      </c>
      <c r="D1891" s="199"/>
      <c r="E1891" s="295"/>
      <c r="F1891" s="295"/>
      <c r="G1891" s="295"/>
      <c r="H1891" s="581"/>
      <c r="I1891" s="405">
        <v>1</v>
      </c>
      <c r="J1891" s="582"/>
      <c r="K1891" s="583"/>
      <c r="L1891" s="584"/>
      <c r="M1891" s="3981"/>
    </row>
    <row r="1892" spans="1:13" ht="57.75" customHeight="1">
      <c r="A1892" s="3988">
        <v>1159</v>
      </c>
      <c r="B1892" s="177" t="s">
        <v>5690</v>
      </c>
      <c r="C1892" s="355" t="s">
        <v>5691</v>
      </c>
      <c r="D1892" s="177"/>
      <c r="E1892" s="331">
        <v>749.76</v>
      </c>
      <c r="F1892" s="331"/>
      <c r="G1892" s="331"/>
      <c r="H1892" s="139"/>
      <c r="I1892" s="197"/>
      <c r="J1892" s="343">
        <v>8580585</v>
      </c>
      <c r="K1892" s="344">
        <v>8580585</v>
      </c>
      <c r="L1892" s="4018"/>
      <c r="M1892" s="4009" t="s">
        <v>5692</v>
      </c>
    </row>
    <row r="1893" spans="1:13" ht="26.25">
      <c r="A1893" s="3988"/>
      <c r="B1893" s="177"/>
      <c r="C1893" s="206" t="s">
        <v>5693</v>
      </c>
      <c r="D1893" s="139"/>
      <c r="E1893" s="314"/>
      <c r="F1893" s="331">
        <v>595.76</v>
      </c>
      <c r="G1893" s="331"/>
      <c r="H1893" s="139"/>
      <c r="I1893" s="197"/>
      <c r="J1893" s="344">
        <v>3785585</v>
      </c>
      <c r="K1893" s="344">
        <v>3785585</v>
      </c>
      <c r="L1893" s="4021"/>
      <c r="M1893" s="4010"/>
    </row>
    <row r="1894" spans="1:13" ht="26.25">
      <c r="A1894" s="3988"/>
      <c r="B1894" s="177"/>
      <c r="C1894" s="206" t="s">
        <v>5694</v>
      </c>
      <c r="D1894" s="139"/>
      <c r="E1894" s="314"/>
      <c r="F1894" s="331">
        <v>154</v>
      </c>
      <c r="G1894" s="331"/>
      <c r="H1894" s="139"/>
      <c r="I1894" s="197"/>
      <c r="J1894" s="346" t="s">
        <v>5695</v>
      </c>
      <c r="K1894" s="347" t="s">
        <v>5696</v>
      </c>
      <c r="L1894" s="4021"/>
      <c r="M1894" s="4010"/>
    </row>
    <row r="1895" spans="1:13" ht="51.75">
      <c r="A1895" s="3988"/>
      <c r="B1895" s="177"/>
      <c r="C1895" s="206" t="s">
        <v>5697</v>
      </c>
      <c r="D1895" s="139"/>
      <c r="E1895" s="197"/>
      <c r="F1895" s="197"/>
      <c r="G1895" s="197"/>
      <c r="H1895" s="139"/>
      <c r="I1895" s="197">
        <v>9</v>
      </c>
      <c r="J1895" s="346" t="s">
        <v>5698</v>
      </c>
      <c r="K1895" s="347" t="s">
        <v>5699</v>
      </c>
      <c r="L1895" s="4021"/>
      <c r="M1895" s="4010"/>
    </row>
    <row r="1896" spans="1:13" ht="51.75">
      <c r="A1896" s="3988"/>
      <c r="B1896" s="177"/>
      <c r="C1896" s="206" t="s">
        <v>5700</v>
      </c>
      <c r="D1896" s="139"/>
      <c r="E1896" s="197"/>
      <c r="F1896" s="197"/>
      <c r="G1896" s="197"/>
      <c r="H1896" s="139"/>
      <c r="I1896" s="197">
        <v>11</v>
      </c>
      <c r="J1896" s="346" t="s">
        <v>5701</v>
      </c>
      <c r="K1896" s="347" t="s">
        <v>5702</v>
      </c>
      <c r="L1896" s="4021"/>
      <c r="M1896" s="4010"/>
    </row>
    <row r="1897" spans="1:13" ht="51.75">
      <c r="A1897" s="3988"/>
      <c r="B1897" s="177"/>
      <c r="C1897" s="206" t="s">
        <v>5703</v>
      </c>
      <c r="D1897" s="139"/>
      <c r="E1897" s="197"/>
      <c r="F1897" s="197"/>
      <c r="G1897" s="197"/>
      <c r="H1897" s="139"/>
      <c r="I1897" s="197">
        <v>4</v>
      </c>
      <c r="J1897" s="346" t="s">
        <v>5704</v>
      </c>
      <c r="K1897" s="346" t="s">
        <v>5704</v>
      </c>
      <c r="L1897" s="4019"/>
      <c r="M1897" s="4011"/>
    </row>
    <row r="1898" spans="1:13" ht="51">
      <c r="A1898" s="284">
        <v>1160</v>
      </c>
      <c r="B1898" s="4022" t="s">
        <v>5705</v>
      </c>
      <c r="C1898" s="4023"/>
      <c r="D1898" s="139"/>
      <c r="E1898" s="197"/>
      <c r="F1898" s="197"/>
      <c r="G1898" s="197"/>
      <c r="H1898" s="139"/>
      <c r="I1898" s="197"/>
      <c r="J1898" s="587"/>
      <c r="K1898" s="587"/>
      <c r="L1898" s="331"/>
      <c r="M1898" s="331" t="s">
        <v>5706</v>
      </c>
    </row>
    <row r="1899" spans="1:13" ht="90">
      <c r="A1899" s="284"/>
      <c r="B1899" s="206" t="s">
        <v>5707</v>
      </c>
      <c r="C1899" s="139" t="s">
        <v>5708</v>
      </c>
      <c r="D1899" s="139"/>
      <c r="E1899" s="331">
        <v>800</v>
      </c>
      <c r="F1899" s="197"/>
      <c r="G1899" s="197"/>
      <c r="H1899" s="139"/>
      <c r="I1899" s="197"/>
      <c r="J1899" s="587">
        <v>1</v>
      </c>
      <c r="K1899" s="587">
        <v>1</v>
      </c>
      <c r="L1899" s="331"/>
      <c r="M1899" s="331"/>
    </row>
    <row r="1900" spans="1:13" ht="51.75">
      <c r="A1900" s="284"/>
      <c r="B1900" s="139" t="s">
        <v>5709</v>
      </c>
      <c r="C1900" s="206" t="s">
        <v>5710</v>
      </c>
      <c r="D1900" s="139"/>
      <c r="E1900" s="331">
        <v>2800</v>
      </c>
      <c r="F1900" s="197"/>
      <c r="G1900" s="197"/>
      <c r="H1900" s="139"/>
      <c r="I1900" s="197"/>
      <c r="J1900" s="587">
        <v>1</v>
      </c>
      <c r="K1900" s="587">
        <v>1</v>
      </c>
      <c r="L1900" s="331"/>
      <c r="M1900" s="331"/>
    </row>
    <row r="1901" spans="1:13" ht="39">
      <c r="A1901" s="284"/>
      <c r="B1901" s="206" t="s">
        <v>5711</v>
      </c>
      <c r="C1901" s="206" t="s">
        <v>5712</v>
      </c>
      <c r="D1901" s="139"/>
      <c r="E1901" s="197"/>
      <c r="F1901" s="197"/>
      <c r="G1901" s="197"/>
      <c r="H1901" s="139"/>
      <c r="I1901" s="197"/>
      <c r="J1901" s="587">
        <v>1</v>
      </c>
      <c r="K1901" s="587">
        <v>1</v>
      </c>
      <c r="L1901" s="331"/>
      <c r="M1901" s="331"/>
    </row>
    <row r="1902" spans="1:13">
      <c r="A1902" s="284"/>
      <c r="B1902" s="4024" t="s">
        <v>5713</v>
      </c>
      <c r="C1902" s="4024"/>
      <c r="D1902" s="139"/>
      <c r="F1902" s="197"/>
      <c r="G1902" s="197"/>
      <c r="H1902" s="139"/>
      <c r="I1902" s="197"/>
      <c r="J1902" s="587"/>
      <c r="K1902" s="587"/>
      <c r="L1902" s="331"/>
    </row>
    <row r="1903" spans="1:13" ht="26.25">
      <c r="A1903" s="3982"/>
      <c r="B1903" s="331" t="s">
        <v>5714</v>
      </c>
      <c r="C1903" s="463" t="s">
        <v>5715</v>
      </c>
      <c r="D1903" s="4025">
        <v>2007</v>
      </c>
      <c r="E1903" s="331">
        <v>3008</v>
      </c>
      <c r="F1903" s="197"/>
      <c r="H1903" s="139"/>
      <c r="I1903" s="197"/>
      <c r="J1903" s="390">
        <v>3047706.49</v>
      </c>
      <c r="K1903" s="344">
        <v>3047706.49</v>
      </c>
      <c r="L1903" s="331" t="s">
        <v>5716</v>
      </c>
      <c r="M1903" s="4018" t="s">
        <v>5717</v>
      </c>
    </row>
    <row r="1904" spans="1:13">
      <c r="A1904" s="3983"/>
      <c r="B1904" s="331"/>
      <c r="C1904" s="463" t="s">
        <v>5438</v>
      </c>
      <c r="D1904" s="4026"/>
      <c r="F1904" s="331">
        <v>2973</v>
      </c>
      <c r="G1904" s="197" t="s">
        <v>5718</v>
      </c>
      <c r="H1904" s="139"/>
      <c r="I1904" s="197"/>
      <c r="J1904" s="587">
        <v>2048871</v>
      </c>
      <c r="K1904" s="587">
        <v>2048871</v>
      </c>
      <c r="L1904" s="331"/>
      <c r="M1904" s="4021"/>
    </row>
    <row r="1905" spans="1:13">
      <c r="A1905" s="3983"/>
      <c r="B1905" s="331"/>
      <c r="C1905" s="463" t="s">
        <v>5615</v>
      </c>
      <c r="D1905" s="4027"/>
      <c r="F1905" s="331">
        <v>35</v>
      </c>
      <c r="G1905" s="197" t="s">
        <v>5719</v>
      </c>
      <c r="H1905" s="261"/>
      <c r="I1905" s="197"/>
      <c r="J1905" s="587">
        <v>54217</v>
      </c>
      <c r="K1905" s="587">
        <v>54217</v>
      </c>
      <c r="L1905" s="331"/>
      <c r="M1905" s="4021"/>
    </row>
    <row r="1906" spans="1:13" ht="26.25">
      <c r="A1906" s="3983"/>
      <c r="B1906" s="331"/>
      <c r="C1906" s="463" t="s">
        <v>4602</v>
      </c>
      <c r="D1906" s="326"/>
      <c r="E1906" s="197"/>
      <c r="F1906" s="197"/>
      <c r="G1906" s="197" t="s">
        <v>5720</v>
      </c>
      <c r="H1906" s="139" t="s">
        <v>5721</v>
      </c>
      <c r="I1906" s="197"/>
      <c r="J1906" s="587">
        <v>13044</v>
      </c>
      <c r="K1906" s="587">
        <v>13044</v>
      </c>
      <c r="L1906" s="331"/>
      <c r="M1906" s="4021"/>
    </row>
    <row r="1907" spans="1:13" ht="26.25">
      <c r="A1907" s="3983"/>
      <c r="B1907" s="331"/>
      <c r="C1907" s="463" t="s">
        <v>5722</v>
      </c>
      <c r="D1907" s="326"/>
      <c r="E1907" s="197"/>
      <c r="F1907" s="197"/>
      <c r="G1907" s="197"/>
      <c r="H1907" s="139"/>
      <c r="I1907" s="197"/>
      <c r="J1907" s="587">
        <v>15600</v>
      </c>
      <c r="K1907" s="587">
        <v>15600</v>
      </c>
      <c r="L1907" s="331"/>
      <c r="M1907" s="4021"/>
    </row>
    <row r="1908" spans="1:13" ht="39">
      <c r="A1908" s="3984"/>
      <c r="B1908" s="331"/>
      <c r="C1908" s="588" t="s">
        <v>5723</v>
      </c>
      <c r="D1908" s="326"/>
      <c r="E1908" s="197"/>
      <c r="F1908" s="197"/>
      <c r="G1908" s="197"/>
      <c r="H1908" s="139"/>
      <c r="I1908" s="197"/>
      <c r="J1908" s="587">
        <v>761751</v>
      </c>
      <c r="K1908" s="587">
        <v>761751</v>
      </c>
      <c r="L1908" s="331"/>
      <c r="M1908" s="4019"/>
    </row>
    <row r="1909" spans="1:13" ht="26.25">
      <c r="A1909" s="284"/>
      <c r="B1909" s="206" t="s">
        <v>5724</v>
      </c>
      <c r="C1909" s="206" t="s">
        <v>5725</v>
      </c>
      <c r="D1909" s="139"/>
      <c r="E1909" s="331">
        <v>186</v>
      </c>
      <c r="F1909" s="197"/>
      <c r="G1909" s="197"/>
      <c r="H1909" s="139"/>
      <c r="I1909" s="197"/>
      <c r="J1909" s="587">
        <v>1</v>
      </c>
      <c r="K1909" s="587">
        <v>1</v>
      </c>
      <c r="L1909" s="331"/>
      <c r="M1909" s="331"/>
    </row>
    <row r="1910" spans="1:13" ht="26.25">
      <c r="A1910" s="284"/>
      <c r="B1910" s="206" t="s">
        <v>5726</v>
      </c>
      <c r="C1910" s="206" t="s">
        <v>5727</v>
      </c>
      <c r="D1910" s="139"/>
      <c r="E1910" s="331">
        <v>456</v>
      </c>
      <c r="F1910" s="197"/>
      <c r="G1910" s="197"/>
      <c r="H1910" s="139"/>
      <c r="I1910" s="197"/>
      <c r="J1910" s="587">
        <v>1</v>
      </c>
      <c r="K1910" s="587">
        <v>1</v>
      </c>
      <c r="L1910" s="331"/>
      <c r="M1910" s="331"/>
    </row>
    <row r="1911" spans="1:13" ht="26.25">
      <c r="A1911" s="284"/>
      <c r="B1911" s="206" t="s">
        <v>5728</v>
      </c>
      <c r="C1911" s="206" t="s">
        <v>5729</v>
      </c>
      <c r="D1911" s="139"/>
      <c r="E1911" s="331">
        <v>458</v>
      </c>
      <c r="F1911" s="197"/>
      <c r="G1911" s="197"/>
      <c r="H1911" s="139"/>
      <c r="I1911" s="197"/>
      <c r="J1911" s="587">
        <v>1</v>
      </c>
      <c r="K1911" s="587">
        <v>1</v>
      </c>
      <c r="L1911" s="331"/>
      <c r="M1911" s="331"/>
    </row>
    <row r="1912" spans="1:13" ht="38.25">
      <c r="A1912" s="284"/>
      <c r="B1912" s="177" t="s">
        <v>5730</v>
      </c>
      <c r="C1912" s="139" t="s">
        <v>5731</v>
      </c>
      <c r="D1912" s="139"/>
      <c r="E1912" s="197"/>
      <c r="F1912" s="197"/>
      <c r="G1912" s="197"/>
      <c r="H1912" s="139"/>
      <c r="I1912" s="197"/>
      <c r="J1912" s="587">
        <v>1</v>
      </c>
      <c r="K1912" s="587">
        <v>1</v>
      </c>
      <c r="L1912" s="331"/>
      <c r="M1912" s="331"/>
    </row>
    <row r="1913" spans="1:13" ht="30" customHeight="1">
      <c r="A1913" s="3982"/>
      <c r="B1913" s="177" t="s">
        <v>5732</v>
      </c>
      <c r="C1913" s="139" t="s">
        <v>2614</v>
      </c>
      <c r="D1913" s="139"/>
      <c r="E1913" s="331">
        <v>7387.6</v>
      </c>
      <c r="F1913" s="197"/>
      <c r="G1913" s="197"/>
      <c r="H1913" s="139"/>
      <c r="I1913" s="197"/>
      <c r="J1913" s="390">
        <v>24264239.879999999</v>
      </c>
      <c r="K1913" s="344">
        <v>24264239.879999999</v>
      </c>
      <c r="L1913" s="331"/>
      <c r="M1913" s="331"/>
    </row>
    <row r="1914" spans="1:13">
      <c r="A1914" s="3983"/>
      <c r="B1914" s="177"/>
      <c r="C1914" s="139" t="s">
        <v>5438</v>
      </c>
      <c r="D1914" s="139"/>
      <c r="E1914" s="261"/>
      <c r="F1914" s="197">
        <v>59.8</v>
      </c>
      <c r="G1914" s="197" t="s">
        <v>3730</v>
      </c>
      <c r="H1914" s="139"/>
      <c r="I1914" s="197"/>
      <c r="J1914" s="587">
        <v>30211</v>
      </c>
      <c r="K1914" s="587">
        <v>30211</v>
      </c>
      <c r="L1914" s="331"/>
      <c r="M1914" s="331"/>
    </row>
    <row r="1915" spans="1:13">
      <c r="A1915" s="3983"/>
      <c r="B1915" s="177"/>
      <c r="C1915" s="139" t="s">
        <v>5438</v>
      </c>
      <c r="D1915" s="139"/>
      <c r="E1915" s="261"/>
      <c r="F1915" s="197">
        <v>437.9</v>
      </c>
      <c r="G1915" s="197" t="s">
        <v>5733</v>
      </c>
      <c r="H1915" s="139"/>
      <c r="I1915" s="197"/>
      <c r="J1915" s="587">
        <v>165096</v>
      </c>
      <c r="K1915" s="587">
        <v>165096</v>
      </c>
      <c r="L1915" s="331"/>
      <c r="M1915" s="331"/>
    </row>
    <row r="1916" spans="1:13">
      <c r="A1916" s="3983"/>
      <c r="B1916" s="177"/>
      <c r="C1916" s="139" t="s">
        <v>5438</v>
      </c>
      <c r="D1916" s="139"/>
      <c r="E1916" s="261"/>
      <c r="F1916" s="197">
        <v>6889.9</v>
      </c>
      <c r="G1916" s="197" t="s">
        <v>2731</v>
      </c>
      <c r="H1916" s="139"/>
      <c r="I1916" s="197"/>
      <c r="J1916" s="587">
        <v>17517840.52</v>
      </c>
      <c r="K1916" s="587">
        <v>17517840.52</v>
      </c>
      <c r="L1916" s="331"/>
      <c r="M1916" s="331"/>
    </row>
    <row r="1917" spans="1:13">
      <c r="A1917" s="3983"/>
      <c r="B1917" s="177"/>
      <c r="C1917" s="139" t="s">
        <v>5734</v>
      </c>
      <c r="D1917" s="139"/>
      <c r="E1917" s="197"/>
      <c r="F1917" s="197"/>
      <c r="G1917" s="197" t="s">
        <v>5735</v>
      </c>
      <c r="H1917" s="139" t="s">
        <v>3733</v>
      </c>
      <c r="I1917" s="197"/>
      <c r="J1917" s="587">
        <v>1919696</v>
      </c>
      <c r="K1917" s="587">
        <v>1919696</v>
      </c>
      <c r="L1917" s="331"/>
      <c r="M1917" s="331"/>
    </row>
    <row r="1918" spans="1:13" ht="25.5">
      <c r="A1918" s="3983"/>
      <c r="B1918" s="177"/>
      <c r="C1918" s="139" t="s">
        <v>5736</v>
      </c>
      <c r="D1918" s="139"/>
      <c r="E1918" s="197"/>
      <c r="F1918" s="197"/>
      <c r="G1918" s="197"/>
      <c r="H1918" s="139" t="s">
        <v>2929</v>
      </c>
      <c r="I1918" s="197"/>
      <c r="J1918" s="587">
        <v>325950</v>
      </c>
      <c r="K1918" s="587">
        <v>325950</v>
      </c>
      <c r="L1918" s="331"/>
      <c r="M1918" s="331"/>
    </row>
    <row r="1919" spans="1:13">
      <c r="A1919" s="3983"/>
      <c r="B1919" s="177"/>
      <c r="C1919" s="139" t="s">
        <v>5737</v>
      </c>
      <c r="D1919" s="139"/>
      <c r="E1919" s="197"/>
      <c r="F1919" s="197"/>
      <c r="G1919" s="197" t="s">
        <v>5738</v>
      </c>
      <c r="H1919" s="139" t="s">
        <v>4603</v>
      </c>
      <c r="I1919" s="197"/>
      <c r="J1919" s="587">
        <v>33960</v>
      </c>
      <c r="K1919" s="587">
        <v>33960</v>
      </c>
      <c r="L1919" s="331"/>
      <c r="M1919" s="331"/>
    </row>
    <row r="1920" spans="1:13" ht="25.5">
      <c r="A1920" s="3983"/>
      <c r="B1920" s="177"/>
      <c r="C1920" s="139" t="s">
        <v>5739</v>
      </c>
      <c r="D1920" s="139"/>
      <c r="E1920" s="197"/>
      <c r="F1920" s="197"/>
      <c r="G1920" s="197"/>
      <c r="H1920" s="139" t="s">
        <v>5740</v>
      </c>
      <c r="I1920" s="197"/>
      <c r="J1920" s="587">
        <v>83015</v>
      </c>
      <c r="K1920" s="587">
        <v>83015</v>
      </c>
      <c r="L1920" s="331"/>
      <c r="M1920" s="331"/>
    </row>
    <row r="1921" spans="1:13" ht="25.5">
      <c r="A1921" s="3983"/>
      <c r="B1921" s="177"/>
      <c r="C1921" s="139" t="s">
        <v>5741</v>
      </c>
      <c r="D1921" s="139"/>
      <c r="E1921" s="197"/>
      <c r="F1921" s="197"/>
      <c r="G1921" s="197"/>
      <c r="H1921" s="139" t="s">
        <v>2929</v>
      </c>
      <c r="I1921" s="197"/>
      <c r="J1921" s="587">
        <v>389595</v>
      </c>
      <c r="K1921" s="587">
        <v>389595</v>
      </c>
      <c r="L1921" s="331"/>
      <c r="M1921" s="331"/>
    </row>
    <row r="1922" spans="1:13" ht="25.5">
      <c r="A1922" s="3983"/>
      <c r="B1922" s="177"/>
      <c r="C1922" s="139" t="s">
        <v>5742</v>
      </c>
      <c r="D1922" s="139"/>
      <c r="E1922" s="197"/>
      <c r="F1922" s="197"/>
      <c r="G1922" s="197"/>
      <c r="H1922" s="139" t="s">
        <v>2929</v>
      </c>
      <c r="I1922" s="197"/>
      <c r="J1922" s="587">
        <v>218300</v>
      </c>
      <c r="K1922" s="587">
        <v>218300</v>
      </c>
      <c r="L1922" s="331"/>
      <c r="M1922" s="331"/>
    </row>
    <row r="1923" spans="1:13">
      <c r="A1923" s="3983"/>
      <c r="B1923" s="177"/>
      <c r="C1923" s="139" t="s">
        <v>5743</v>
      </c>
      <c r="D1923" s="139"/>
      <c r="E1923" s="197"/>
      <c r="F1923" s="197"/>
      <c r="G1923" s="197"/>
      <c r="H1923" s="139" t="s">
        <v>5744</v>
      </c>
      <c r="I1923" s="197"/>
      <c r="J1923" s="587">
        <v>214253</v>
      </c>
      <c r="K1923" s="587">
        <v>214253</v>
      </c>
      <c r="L1923" s="331"/>
      <c r="M1923" s="331"/>
    </row>
    <row r="1924" spans="1:13">
      <c r="A1924" s="3983"/>
      <c r="B1924" s="177"/>
      <c r="C1924" s="139" t="s">
        <v>5743</v>
      </c>
      <c r="D1924" s="139"/>
      <c r="E1924" s="197"/>
      <c r="F1924" s="197"/>
      <c r="G1924" s="197"/>
      <c r="H1924" s="139" t="s">
        <v>5745</v>
      </c>
      <c r="I1924" s="197"/>
      <c r="J1924" s="587">
        <v>182233</v>
      </c>
      <c r="K1924" s="587">
        <v>182233</v>
      </c>
      <c r="L1924" s="331"/>
      <c r="M1924" s="331"/>
    </row>
    <row r="1925" spans="1:13">
      <c r="A1925" s="3983"/>
      <c r="B1925" s="177"/>
      <c r="C1925" s="139" t="s">
        <v>5743</v>
      </c>
      <c r="D1925" s="139"/>
      <c r="E1925" s="197"/>
      <c r="F1925" s="197"/>
      <c r="G1925" s="197"/>
      <c r="H1925" s="139" t="s">
        <v>5746</v>
      </c>
      <c r="I1925" s="197"/>
      <c r="J1925" s="587">
        <v>47436</v>
      </c>
      <c r="K1925" s="587">
        <v>47436</v>
      </c>
      <c r="L1925" s="331"/>
      <c r="M1925" s="331"/>
    </row>
    <row r="1926" spans="1:13" ht="25.5">
      <c r="A1926" s="3983"/>
      <c r="B1926" s="177"/>
      <c r="C1926" s="139" t="s">
        <v>5747</v>
      </c>
      <c r="D1926" s="139"/>
      <c r="E1926" s="197"/>
      <c r="F1926" s="197"/>
      <c r="G1926" s="197"/>
      <c r="H1926" s="139"/>
      <c r="I1926" s="197"/>
      <c r="J1926" s="587"/>
      <c r="K1926" s="587"/>
      <c r="L1926" s="331"/>
      <c r="M1926" s="331"/>
    </row>
    <row r="1927" spans="1:13" ht="25.5">
      <c r="A1927" s="3983"/>
      <c r="B1927" s="177"/>
      <c r="C1927" s="139" t="s">
        <v>5748</v>
      </c>
      <c r="D1927" s="139"/>
      <c r="E1927" s="197"/>
      <c r="F1927" s="197"/>
      <c r="G1927" s="197" t="s">
        <v>5749</v>
      </c>
      <c r="H1927" s="139"/>
      <c r="I1927" s="197"/>
      <c r="J1927" s="587">
        <v>390405</v>
      </c>
      <c r="K1927" s="587">
        <v>390405</v>
      </c>
      <c r="L1927" s="331"/>
      <c r="M1927" s="331"/>
    </row>
    <row r="1928" spans="1:13" ht="25.5">
      <c r="A1928" s="3983"/>
      <c r="B1928" s="177"/>
      <c r="C1928" s="139" t="s">
        <v>5750</v>
      </c>
      <c r="D1928" s="139"/>
      <c r="E1928" s="197"/>
      <c r="F1928" s="197"/>
      <c r="G1928" s="197" t="s">
        <v>5751</v>
      </c>
      <c r="H1928" s="139"/>
      <c r="I1928" s="197"/>
      <c r="J1928" s="587">
        <v>305891</v>
      </c>
      <c r="K1928" s="587">
        <v>305891</v>
      </c>
      <c r="L1928" s="331"/>
      <c r="M1928" s="331"/>
    </row>
    <row r="1929" spans="1:13">
      <c r="A1929" s="3983"/>
      <c r="B1929" s="177"/>
      <c r="C1929" s="139" t="s">
        <v>5752</v>
      </c>
      <c r="D1929" s="139"/>
      <c r="E1929" s="197"/>
      <c r="F1929" s="197"/>
      <c r="G1929" s="197"/>
      <c r="H1929" s="139" t="s">
        <v>5445</v>
      </c>
      <c r="I1929" s="197"/>
      <c r="J1929" s="587">
        <v>41026</v>
      </c>
      <c r="K1929" s="587">
        <v>41026</v>
      </c>
      <c r="L1929" s="331"/>
      <c r="M1929" s="331"/>
    </row>
    <row r="1930" spans="1:13">
      <c r="A1930" s="3984"/>
      <c r="B1930" s="177"/>
      <c r="C1930" s="139" t="s">
        <v>5753</v>
      </c>
      <c r="D1930" s="139"/>
      <c r="E1930" s="197"/>
      <c r="F1930" s="197"/>
      <c r="G1930" s="197"/>
      <c r="H1930" s="139" t="s">
        <v>5740</v>
      </c>
      <c r="I1930" s="197"/>
      <c r="J1930" s="587">
        <v>24923</v>
      </c>
      <c r="K1930" s="587">
        <v>24923</v>
      </c>
      <c r="L1930" s="331"/>
      <c r="M1930" s="331"/>
    </row>
    <row r="1931" spans="1:13">
      <c r="A1931" s="284"/>
      <c r="B1931" s="4020" t="s">
        <v>5754</v>
      </c>
      <c r="C1931" s="4020"/>
      <c r="D1931" s="139"/>
      <c r="E1931" s="197"/>
      <c r="F1931" s="197"/>
      <c r="G1931" s="197"/>
      <c r="H1931" s="139"/>
      <c r="I1931" s="197"/>
      <c r="J1931" s="587"/>
      <c r="K1931" s="587"/>
      <c r="L1931" s="331"/>
      <c r="M1931" s="331"/>
    </row>
    <row r="1932" spans="1:13" ht="38.25">
      <c r="A1932" s="284"/>
      <c r="B1932" s="139" t="s">
        <v>5755</v>
      </c>
      <c r="C1932" s="206" t="s">
        <v>5756</v>
      </c>
      <c r="D1932" s="139"/>
      <c r="E1932" s="331">
        <v>451.5</v>
      </c>
      <c r="F1932" s="197"/>
      <c r="G1932" s="197"/>
      <c r="H1932" s="139"/>
      <c r="I1932" s="197"/>
      <c r="J1932" s="587">
        <v>1</v>
      </c>
      <c r="K1932" s="587">
        <v>1</v>
      </c>
      <c r="L1932" s="331"/>
      <c r="M1932" s="331"/>
    </row>
    <row r="1933" spans="1:13" ht="26.25">
      <c r="A1933" s="284"/>
      <c r="B1933" s="139" t="s">
        <v>5757</v>
      </c>
      <c r="C1933" s="206" t="s">
        <v>5758</v>
      </c>
      <c r="D1933" s="139"/>
      <c r="E1933" s="331">
        <v>670.5</v>
      </c>
      <c r="F1933" s="197"/>
      <c r="G1933" s="197"/>
      <c r="H1933" s="139"/>
      <c r="I1933" s="197"/>
      <c r="J1933" s="587">
        <v>1</v>
      </c>
      <c r="K1933" s="587">
        <v>1</v>
      </c>
      <c r="L1933" s="331"/>
      <c r="M1933" s="331"/>
    </row>
    <row r="1934" spans="1:13" ht="51">
      <c r="A1934" s="284"/>
      <c r="B1934" s="139" t="s">
        <v>5759</v>
      </c>
      <c r="C1934" s="206" t="s">
        <v>5758</v>
      </c>
      <c r="D1934" s="139"/>
      <c r="E1934" s="331">
        <v>1368</v>
      </c>
      <c r="F1934" s="197"/>
      <c r="G1934" s="197"/>
      <c r="H1934" s="139"/>
      <c r="I1934" s="197"/>
      <c r="J1934" s="587">
        <v>1</v>
      </c>
      <c r="K1934" s="587">
        <v>1</v>
      </c>
      <c r="L1934" s="331"/>
      <c r="M1934" s="331"/>
    </row>
    <row r="1935" spans="1:13" ht="76.5">
      <c r="A1935" s="284"/>
      <c r="B1935" s="139" t="s">
        <v>5760</v>
      </c>
      <c r="C1935" s="206" t="s">
        <v>5761</v>
      </c>
      <c r="D1935" s="139"/>
      <c r="E1935" s="331">
        <v>625.5</v>
      </c>
      <c r="F1935" s="197"/>
      <c r="G1935" s="197"/>
      <c r="H1935" s="139"/>
      <c r="I1935" s="197"/>
      <c r="J1935" s="587">
        <v>1</v>
      </c>
      <c r="K1935" s="587">
        <v>1</v>
      </c>
      <c r="L1935" s="331"/>
      <c r="M1935" s="331"/>
    </row>
    <row r="1936" spans="1:13" ht="25.5">
      <c r="A1936" s="284"/>
      <c r="B1936" s="139" t="s">
        <v>5762</v>
      </c>
      <c r="C1936" s="139"/>
      <c r="D1936" s="139"/>
      <c r="E1936" s="331"/>
      <c r="F1936" s="197"/>
      <c r="G1936" s="197"/>
      <c r="H1936" s="139"/>
      <c r="I1936" s="197"/>
      <c r="J1936" s="587">
        <v>1</v>
      </c>
      <c r="K1936" s="587">
        <v>1</v>
      </c>
      <c r="L1936" s="331"/>
      <c r="M1936" s="331"/>
    </row>
    <row r="1937" spans="1:13" ht="76.5">
      <c r="A1937" s="284"/>
      <c r="B1937" s="139" t="s">
        <v>5763</v>
      </c>
      <c r="C1937" s="139" t="s">
        <v>5764</v>
      </c>
      <c r="D1937" s="139"/>
      <c r="E1937" s="331">
        <v>172.5</v>
      </c>
      <c r="F1937" s="197"/>
      <c r="G1937" s="197"/>
      <c r="H1937" s="139"/>
      <c r="I1937" s="197"/>
      <c r="J1937" s="587">
        <v>1</v>
      </c>
      <c r="K1937" s="587">
        <v>1</v>
      </c>
      <c r="L1937" s="331"/>
      <c r="M1937" s="331"/>
    </row>
    <row r="1938" spans="1:13" ht="51">
      <c r="A1938" s="284"/>
      <c r="B1938" s="139" t="s">
        <v>5765</v>
      </c>
      <c r="C1938" s="139" t="s">
        <v>5764</v>
      </c>
      <c r="D1938" s="139"/>
      <c r="E1938" s="331">
        <v>108</v>
      </c>
      <c r="F1938" s="197"/>
      <c r="G1938" s="197"/>
      <c r="H1938" s="139"/>
      <c r="I1938" s="197"/>
      <c r="J1938" s="587">
        <v>1</v>
      </c>
      <c r="K1938" s="587">
        <v>1</v>
      </c>
      <c r="L1938" s="331"/>
      <c r="M1938" s="331"/>
    </row>
    <row r="1939" spans="1:13" ht="51">
      <c r="A1939" s="284"/>
      <c r="B1939" s="139" t="s">
        <v>5766</v>
      </c>
      <c r="C1939" s="139" t="s">
        <v>5767</v>
      </c>
      <c r="D1939" s="139"/>
      <c r="E1939" s="331">
        <v>173.8</v>
      </c>
      <c r="F1939" s="197"/>
      <c r="G1939" s="197"/>
      <c r="H1939" s="139"/>
      <c r="I1939" s="197"/>
      <c r="J1939" s="587">
        <v>1</v>
      </c>
      <c r="K1939" s="587">
        <v>1</v>
      </c>
      <c r="L1939" s="331"/>
      <c r="M1939" s="331"/>
    </row>
    <row r="1940" spans="1:13" ht="38.25">
      <c r="A1940" s="284"/>
      <c r="B1940" s="139" t="s">
        <v>5768</v>
      </c>
      <c r="C1940" s="139" t="s">
        <v>5764</v>
      </c>
      <c r="D1940" s="139"/>
      <c r="E1940" s="331">
        <v>40.5</v>
      </c>
      <c r="F1940" s="197"/>
      <c r="G1940" s="197"/>
      <c r="H1940" s="139"/>
      <c r="I1940" s="197"/>
      <c r="J1940" s="587">
        <v>1</v>
      </c>
      <c r="K1940" s="587">
        <v>1</v>
      </c>
      <c r="L1940" s="331"/>
      <c r="M1940" s="331"/>
    </row>
    <row r="1941" spans="1:13" ht="38.25">
      <c r="A1941" s="284"/>
      <c r="B1941" s="139" t="s">
        <v>5769</v>
      </c>
      <c r="C1941" s="139" t="s">
        <v>5770</v>
      </c>
      <c r="D1941" s="139"/>
      <c r="E1941" s="331">
        <v>6</v>
      </c>
      <c r="F1941" s="197"/>
      <c r="G1941" s="197"/>
      <c r="H1941" s="139"/>
      <c r="I1941" s="197"/>
      <c r="J1941" s="587">
        <v>1</v>
      </c>
      <c r="K1941" s="587">
        <v>1</v>
      </c>
      <c r="L1941" s="331"/>
      <c r="M1941" s="331"/>
    </row>
    <row r="1942" spans="1:13" ht="25.5">
      <c r="A1942" s="284"/>
      <c r="B1942" s="139" t="s">
        <v>5771</v>
      </c>
      <c r="C1942" s="139" t="s">
        <v>5772</v>
      </c>
      <c r="D1942" s="139"/>
      <c r="E1942" s="331">
        <v>22</v>
      </c>
      <c r="F1942" s="197"/>
      <c r="G1942" s="197"/>
      <c r="H1942" s="139"/>
      <c r="I1942" s="197"/>
      <c r="J1942" s="587">
        <v>1</v>
      </c>
      <c r="K1942" s="587">
        <v>1</v>
      </c>
      <c r="L1942" s="331"/>
      <c r="M1942" s="331"/>
    </row>
    <row r="1943" spans="1:13" ht="63.75">
      <c r="A1943" s="284"/>
      <c r="B1943" s="139" t="s">
        <v>5773</v>
      </c>
      <c r="C1943" s="139" t="s">
        <v>5774</v>
      </c>
      <c r="D1943" s="139"/>
      <c r="E1943" s="331">
        <v>262.5</v>
      </c>
      <c r="F1943" s="197"/>
      <c r="G1943" s="197"/>
      <c r="H1943" s="139"/>
      <c r="I1943" s="197"/>
      <c r="J1943" s="587">
        <v>1</v>
      </c>
      <c r="K1943" s="587">
        <v>1</v>
      </c>
      <c r="L1943" s="331"/>
      <c r="M1943" s="331"/>
    </row>
    <row r="1944" spans="1:13" ht="76.5">
      <c r="A1944" s="284"/>
      <c r="B1944" s="139" t="s">
        <v>5775</v>
      </c>
      <c r="C1944" s="139" t="s">
        <v>5774</v>
      </c>
      <c r="D1944" s="139"/>
      <c r="E1944" s="331">
        <v>262.5</v>
      </c>
      <c r="F1944" s="197"/>
      <c r="G1944" s="197"/>
      <c r="H1944" s="139"/>
      <c r="I1944" s="197"/>
      <c r="J1944" s="587">
        <v>1</v>
      </c>
      <c r="K1944" s="587">
        <v>1</v>
      </c>
      <c r="L1944" s="331"/>
      <c r="M1944" s="331"/>
    </row>
    <row r="1945" spans="1:13" ht="63.75">
      <c r="A1945" s="284"/>
      <c r="B1945" s="139" t="s">
        <v>5776</v>
      </c>
      <c r="C1945" s="139" t="s">
        <v>5764</v>
      </c>
      <c r="D1945" s="139"/>
      <c r="E1945" s="331">
        <v>360</v>
      </c>
      <c r="F1945" s="197"/>
      <c r="G1945" s="197"/>
      <c r="H1945" s="139"/>
      <c r="I1945" s="197"/>
      <c r="J1945" s="587">
        <v>1</v>
      </c>
      <c r="K1945" s="587">
        <v>1</v>
      </c>
      <c r="L1945" s="331"/>
      <c r="M1945" s="331"/>
    </row>
    <row r="1946" spans="1:13" ht="51">
      <c r="A1946" s="284"/>
      <c r="B1946" s="139" t="s">
        <v>5777</v>
      </c>
      <c r="C1946" s="139" t="s">
        <v>5764</v>
      </c>
      <c r="D1946" s="139"/>
      <c r="E1946" s="331">
        <v>170</v>
      </c>
      <c r="F1946" s="197"/>
      <c r="G1946" s="197"/>
      <c r="H1946" s="139"/>
      <c r="I1946" s="197"/>
      <c r="J1946" s="587">
        <v>1</v>
      </c>
      <c r="K1946" s="587">
        <v>1</v>
      </c>
      <c r="L1946" s="331"/>
      <c r="M1946" s="331"/>
    </row>
    <row r="1947" spans="1:13">
      <c r="A1947" s="284"/>
      <c r="B1947" s="4020" t="s">
        <v>5778</v>
      </c>
      <c r="C1947" s="4020"/>
      <c r="D1947" s="139"/>
      <c r="E1947" s="331"/>
      <c r="F1947" s="197"/>
      <c r="G1947" s="197"/>
      <c r="H1947" s="139"/>
      <c r="I1947" s="197"/>
      <c r="J1947" s="587"/>
      <c r="K1947" s="587"/>
      <c r="L1947" s="331"/>
      <c r="M1947" s="331"/>
    </row>
    <row r="1948" spans="1:13" ht="63.75">
      <c r="A1948" s="284"/>
      <c r="B1948" s="139" t="s">
        <v>5779</v>
      </c>
      <c r="C1948" s="139" t="s">
        <v>5764</v>
      </c>
      <c r="D1948" s="139"/>
      <c r="E1948" s="331">
        <v>30</v>
      </c>
      <c r="F1948" s="197"/>
      <c r="G1948" s="197"/>
      <c r="H1948" s="139"/>
      <c r="I1948" s="197"/>
      <c r="J1948" s="587">
        <v>1</v>
      </c>
      <c r="K1948" s="587">
        <v>1</v>
      </c>
      <c r="L1948" s="331"/>
      <c r="M1948" s="331"/>
    </row>
    <row r="1949" spans="1:13" ht="63.75">
      <c r="A1949" s="284"/>
      <c r="B1949" s="139" t="s">
        <v>5780</v>
      </c>
      <c r="C1949" s="139" t="s">
        <v>5764</v>
      </c>
      <c r="D1949" s="139"/>
      <c r="E1949" s="331">
        <v>51.5</v>
      </c>
      <c r="F1949" s="197"/>
      <c r="G1949" s="197"/>
      <c r="H1949" s="139"/>
      <c r="I1949" s="197"/>
      <c r="J1949" s="587">
        <v>1</v>
      </c>
      <c r="K1949" s="587">
        <v>1</v>
      </c>
      <c r="L1949" s="331"/>
      <c r="M1949" s="331"/>
    </row>
    <row r="1950" spans="1:13" ht="63.75">
      <c r="A1950" s="284"/>
      <c r="B1950" s="139" t="s">
        <v>5781</v>
      </c>
      <c r="C1950" s="139" t="s">
        <v>5764</v>
      </c>
      <c r="D1950" s="139"/>
      <c r="E1950" s="331">
        <v>57.5</v>
      </c>
      <c r="F1950" s="197"/>
      <c r="G1950" s="197"/>
      <c r="H1950" s="139"/>
      <c r="I1950" s="197"/>
      <c r="J1950" s="587">
        <v>1</v>
      </c>
      <c r="K1950" s="587">
        <v>1</v>
      </c>
      <c r="L1950" s="331"/>
      <c r="M1950" s="331"/>
    </row>
    <row r="1951" spans="1:13" ht="63.75">
      <c r="A1951" s="284"/>
      <c r="B1951" s="139" t="s">
        <v>5782</v>
      </c>
      <c r="C1951" s="139" t="s">
        <v>5764</v>
      </c>
      <c r="D1951" s="139"/>
      <c r="E1951" s="331">
        <v>13</v>
      </c>
      <c r="F1951" s="197"/>
      <c r="G1951" s="197"/>
      <c r="H1951" s="139"/>
      <c r="I1951" s="197"/>
      <c r="J1951" s="587">
        <v>1</v>
      </c>
      <c r="K1951" s="587">
        <v>1</v>
      </c>
      <c r="L1951" s="331"/>
      <c r="M1951" s="331"/>
    </row>
    <row r="1952" spans="1:13" ht="63.75">
      <c r="A1952" s="284"/>
      <c r="B1952" s="139" t="s">
        <v>5783</v>
      </c>
      <c r="C1952" s="139" t="s">
        <v>5764</v>
      </c>
      <c r="D1952" s="139"/>
      <c r="E1952" s="331">
        <v>28.5</v>
      </c>
      <c r="F1952" s="197"/>
      <c r="G1952" s="197"/>
      <c r="H1952" s="139"/>
      <c r="I1952" s="197"/>
      <c r="J1952" s="587">
        <v>1</v>
      </c>
      <c r="K1952" s="587">
        <v>1</v>
      </c>
      <c r="L1952" s="331"/>
      <c r="M1952" s="331"/>
    </row>
    <row r="1953" spans="1:13" ht="36.75" customHeight="1">
      <c r="A1953" s="3988">
        <v>1160</v>
      </c>
      <c r="B1953" s="177" t="s">
        <v>5784</v>
      </c>
      <c r="C1953" s="177" t="s">
        <v>5785</v>
      </c>
      <c r="D1953" s="177"/>
      <c r="E1953" s="331">
        <v>124</v>
      </c>
      <c r="F1953" s="331"/>
      <c r="G1953" s="331"/>
      <c r="H1953" s="139"/>
      <c r="I1953" s="197"/>
      <c r="J1953" s="589">
        <v>330256.90000000002</v>
      </c>
      <c r="K1953" s="195">
        <v>330256.90000000002</v>
      </c>
      <c r="L1953" s="4018" t="s">
        <v>5786</v>
      </c>
      <c r="M1953" s="4009" t="s">
        <v>5787</v>
      </c>
    </row>
    <row r="1954" spans="1:13">
      <c r="A1954" s="3988"/>
      <c r="B1954" s="177"/>
      <c r="C1954" s="139" t="s">
        <v>5788</v>
      </c>
      <c r="D1954" s="139"/>
      <c r="E1954" s="330"/>
      <c r="F1954" s="197">
        <v>50</v>
      </c>
      <c r="G1954" s="197"/>
      <c r="H1954" s="590"/>
      <c r="I1954" s="197"/>
      <c r="J1954" s="179"/>
      <c r="K1954" s="179"/>
      <c r="L1954" s="4021"/>
      <c r="M1954" s="4010"/>
    </row>
    <row r="1955" spans="1:13" ht="25.5">
      <c r="A1955" s="3988"/>
      <c r="B1955" s="177"/>
      <c r="C1955" s="139" t="s">
        <v>5789</v>
      </c>
      <c r="D1955" s="139"/>
      <c r="E1955" s="330"/>
      <c r="F1955" s="197">
        <v>79.099999999999994</v>
      </c>
      <c r="G1955" s="197"/>
      <c r="H1955" s="590"/>
      <c r="I1955" s="197"/>
      <c r="J1955" s="179"/>
      <c r="K1955" s="179"/>
      <c r="L1955" s="4021"/>
      <c r="M1955" s="4010"/>
    </row>
    <row r="1956" spans="1:13">
      <c r="A1956" s="3988"/>
      <c r="B1956" s="177"/>
      <c r="C1956" s="139" t="s">
        <v>3324</v>
      </c>
      <c r="D1956" s="139"/>
      <c r="E1956" s="197"/>
      <c r="F1956" s="197"/>
      <c r="G1956" s="197"/>
      <c r="H1956" s="139"/>
      <c r="I1956" s="197">
        <v>8</v>
      </c>
      <c r="J1956" s="179"/>
      <c r="K1956" s="179"/>
      <c r="L1956" s="4021"/>
      <c r="M1956" s="4010"/>
    </row>
    <row r="1957" spans="1:13">
      <c r="A1957" s="3988"/>
      <c r="B1957" s="177"/>
      <c r="C1957" s="139" t="s">
        <v>5790</v>
      </c>
      <c r="D1957" s="139"/>
      <c r="E1957" s="197"/>
      <c r="F1957" s="197"/>
      <c r="G1957" s="197"/>
      <c r="H1957" s="139"/>
      <c r="I1957" s="197">
        <v>8</v>
      </c>
      <c r="J1957" s="179"/>
      <c r="K1957" s="179"/>
      <c r="L1957" s="4021"/>
      <c r="M1957" s="4010"/>
    </row>
    <row r="1958" spans="1:13">
      <c r="A1958" s="3988"/>
      <c r="B1958" s="177"/>
      <c r="C1958" s="139" t="s">
        <v>2650</v>
      </c>
      <c r="D1958" s="139"/>
      <c r="E1958" s="197"/>
      <c r="F1958" s="197"/>
      <c r="G1958" s="197"/>
      <c r="H1958" s="139"/>
      <c r="I1958" s="197">
        <v>8</v>
      </c>
      <c r="J1958" s="179"/>
      <c r="K1958" s="179"/>
      <c r="L1958" s="4021"/>
      <c r="M1958" s="4010"/>
    </row>
    <row r="1959" spans="1:13" ht="72.75" customHeight="1">
      <c r="A1959" s="3988"/>
      <c r="B1959" s="177"/>
      <c r="C1959" s="139" t="s">
        <v>5791</v>
      </c>
      <c r="D1959" s="139"/>
      <c r="E1959" s="591"/>
      <c r="F1959" s="591"/>
      <c r="G1959" s="591"/>
      <c r="H1959" s="197">
        <v>50</v>
      </c>
      <c r="I1959" s="197"/>
      <c r="J1959" s="179"/>
      <c r="K1959" s="179"/>
      <c r="L1959" s="4019"/>
      <c r="M1959" s="4011"/>
    </row>
    <row r="1960" spans="1:13" ht="89.25">
      <c r="A1960" s="284">
        <v>1161</v>
      </c>
      <c r="B1960" s="570" t="s">
        <v>5784</v>
      </c>
      <c r="C1960" s="331" t="s">
        <v>5792</v>
      </c>
      <c r="D1960" s="331"/>
      <c r="E1960" s="331">
        <v>37</v>
      </c>
      <c r="F1960" s="331"/>
      <c r="G1960" s="331"/>
      <c r="H1960" s="139"/>
      <c r="I1960" s="197"/>
      <c r="J1960" s="195">
        <v>330256.90000000002</v>
      </c>
      <c r="K1960" s="195">
        <v>330256.90000000002</v>
      </c>
      <c r="L1960" s="331" t="s">
        <v>5793</v>
      </c>
      <c r="M1960" s="831" t="s">
        <v>6797</v>
      </c>
    </row>
    <row r="1961" spans="1:13" ht="48" customHeight="1">
      <c r="A1961" s="3988">
        <v>1162</v>
      </c>
      <c r="B1961" s="177" t="s">
        <v>5794</v>
      </c>
      <c r="C1961" s="177" t="s">
        <v>5795</v>
      </c>
      <c r="D1961" s="177"/>
      <c r="E1961" s="331">
        <v>231</v>
      </c>
      <c r="F1961" s="331"/>
      <c r="G1961" s="331"/>
      <c r="H1961" s="139"/>
      <c r="I1961" s="197"/>
      <c r="J1961" s="343">
        <v>784059</v>
      </c>
      <c r="K1961" s="344">
        <v>784059</v>
      </c>
      <c r="L1961" s="4018"/>
      <c r="M1961" s="4003" t="s">
        <v>5796</v>
      </c>
    </row>
    <row r="1962" spans="1:13" ht="38.25">
      <c r="A1962" s="3988"/>
      <c r="B1962" s="177"/>
      <c r="C1962" s="139" t="s">
        <v>5797</v>
      </c>
      <c r="D1962" s="139"/>
      <c r="E1962" s="330"/>
      <c r="F1962" s="197">
        <v>221</v>
      </c>
      <c r="G1962" s="197"/>
      <c r="H1962" s="139"/>
      <c r="I1962" s="197"/>
      <c r="J1962" s="587" t="s">
        <v>5798</v>
      </c>
      <c r="K1962" s="587" t="s">
        <v>5798</v>
      </c>
      <c r="L1962" s="4019"/>
      <c r="M1962" s="4004"/>
    </row>
    <row r="1963" spans="1:13" ht="38.25">
      <c r="A1963" s="3988"/>
      <c r="B1963" s="177"/>
      <c r="C1963" s="139" t="s">
        <v>5799</v>
      </c>
      <c r="D1963" s="139"/>
      <c r="E1963" s="330"/>
      <c r="F1963" s="197">
        <v>10</v>
      </c>
      <c r="G1963" s="197"/>
      <c r="H1963" s="139"/>
      <c r="I1963" s="197"/>
      <c r="J1963" s="587" t="s">
        <v>5800</v>
      </c>
      <c r="K1963" s="587" t="s">
        <v>5800</v>
      </c>
      <c r="L1963" s="331"/>
      <c r="M1963" s="4004"/>
    </row>
    <row r="1964" spans="1:13" ht="63.75">
      <c r="A1964" s="3988"/>
      <c r="B1964" s="177"/>
      <c r="C1964" s="139" t="s">
        <v>5801</v>
      </c>
      <c r="D1964" s="139"/>
      <c r="E1964" s="197"/>
      <c r="F1964" s="197"/>
      <c r="G1964" s="197"/>
      <c r="H1964" s="139"/>
      <c r="I1964" s="197">
        <v>2</v>
      </c>
      <c r="J1964" s="587" t="s">
        <v>5802</v>
      </c>
      <c r="K1964" s="587" t="s">
        <v>5802</v>
      </c>
      <c r="L1964" s="331"/>
      <c r="M1964" s="4005"/>
    </row>
    <row r="1965" spans="1:13" ht="102">
      <c r="A1965" s="323">
        <v>1163</v>
      </c>
      <c r="B1965" s="198" t="s">
        <v>5803</v>
      </c>
      <c r="C1965" s="177" t="s">
        <v>5804</v>
      </c>
      <c r="D1965" s="405">
        <v>2006</v>
      </c>
      <c r="E1965" s="592">
        <v>9.4</v>
      </c>
      <c r="F1965" s="592"/>
      <c r="G1965" s="593">
        <v>2</v>
      </c>
      <c r="H1965" s="206"/>
      <c r="I1965" s="405"/>
      <c r="J1965" s="199"/>
      <c r="K1965" s="199"/>
      <c r="L1965" s="355"/>
      <c r="M1965" s="198" t="s">
        <v>5805</v>
      </c>
    </row>
    <row r="1966" spans="1:13" ht="102">
      <c r="A1966" s="284">
        <v>1164</v>
      </c>
      <c r="B1966" s="594" t="s">
        <v>5806</v>
      </c>
      <c r="C1966" s="199" t="s">
        <v>5807</v>
      </c>
      <c r="D1966" s="331">
        <v>2006</v>
      </c>
      <c r="E1966" s="592">
        <v>164</v>
      </c>
      <c r="F1966" s="592"/>
      <c r="G1966" s="593">
        <v>8</v>
      </c>
      <c r="H1966" s="206"/>
      <c r="I1966" s="407"/>
      <c r="J1966" s="199"/>
      <c r="K1966" s="199"/>
      <c r="L1966" s="355"/>
      <c r="M1966" s="585" t="s">
        <v>5808</v>
      </c>
    </row>
    <row r="1967" spans="1:13" ht="89.25">
      <c r="A1967" s="284">
        <v>1165</v>
      </c>
      <c r="B1967" s="594" t="s">
        <v>5809</v>
      </c>
      <c r="C1967" s="199" t="s">
        <v>5810</v>
      </c>
      <c r="D1967" s="331">
        <v>2006</v>
      </c>
      <c r="E1967" s="592">
        <v>24</v>
      </c>
      <c r="F1967" s="592"/>
      <c r="G1967" s="593"/>
      <c r="H1967" s="206"/>
      <c r="I1967" s="407"/>
      <c r="J1967" s="199"/>
      <c r="K1967" s="199"/>
      <c r="L1967" s="355"/>
      <c r="M1967" s="585" t="s">
        <v>5811</v>
      </c>
    </row>
    <row r="1968" spans="1:13" ht="102">
      <c r="A1968" s="284">
        <v>1166</v>
      </c>
      <c r="B1968" s="594" t="s">
        <v>5812</v>
      </c>
      <c r="C1968" s="199" t="s">
        <v>5813</v>
      </c>
      <c r="D1968" s="199"/>
      <c r="E1968" s="592">
        <v>84</v>
      </c>
      <c r="F1968" s="592"/>
      <c r="G1968" s="593">
        <v>5</v>
      </c>
      <c r="H1968" s="206"/>
      <c r="I1968" s="407"/>
      <c r="J1968" s="199"/>
      <c r="K1968" s="199"/>
      <c r="L1968" s="595"/>
      <c r="M1968" s="585" t="s">
        <v>5814</v>
      </c>
    </row>
    <row r="1969" spans="1:13" ht="89.25">
      <c r="A1969" s="284">
        <v>1167</v>
      </c>
      <c r="B1969" s="594" t="s">
        <v>5815</v>
      </c>
      <c r="C1969" s="199" t="s">
        <v>5816</v>
      </c>
      <c r="D1969" s="199"/>
      <c r="E1969" s="592">
        <v>99</v>
      </c>
      <c r="F1969" s="592"/>
      <c r="G1969" s="593">
        <v>10</v>
      </c>
      <c r="H1969" s="206"/>
      <c r="I1969" s="407"/>
      <c r="J1969" s="199"/>
      <c r="K1969" s="199"/>
      <c r="L1969" s="595"/>
      <c r="M1969" s="831" t="s">
        <v>6797</v>
      </c>
    </row>
    <row r="1970" spans="1:13" ht="89.25">
      <c r="A1970" s="284">
        <v>1168</v>
      </c>
      <c r="B1970" s="594" t="s">
        <v>5817</v>
      </c>
      <c r="C1970" s="199" t="s">
        <v>5816</v>
      </c>
      <c r="D1970" s="199"/>
      <c r="E1970" s="592">
        <v>68</v>
      </c>
      <c r="F1970" s="592"/>
      <c r="G1970" s="592"/>
      <c r="H1970" s="206"/>
      <c r="I1970" s="407"/>
      <c r="J1970" s="199"/>
      <c r="K1970" s="199"/>
      <c r="L1970" s="595"/>
      <c r="M1970" s="831" t="s">
        <v>6797</v>
      </c>
    </row>
    <row r="1971" spans="1:13" ht="89.25">
      <c r="A1971" s="284">
        <v>1169</v>
      </c>
      <c r="B1971" s="594" t="s">
        <v>5818</v>
      </c>
      <c r="C1971" s="199" t="s">
        <v>5819</v>
      </c>
      <c r="D1971" s="199"/>
      <c r="E1971" s="592">
        <v>36</v>
      </c>
      <c r="F1971" s="592"/>
      <c r="G1971" s="592"/>
      <c r="H1971" s="206"/>
      <c r="I1971" s="407"/>
      <c r="J1971" s="199"/>
      <c r="K1971" s="199"/>
      <c r="L1971" s="595"/>
      <c r="M1971" s="831" t="s">
        <v>6797</v>
      </c>
    </row>
    <row r="1972" spans="1:13" ht="89.25">
      <c r="A1972" s="284">
        <v>1170</v>
      </c>
      <c r="B1972" s="594" t="s">
        <v>5820</v>
      </c>
      <c r="C1972" s="199" t="s">
        <v>5816</v>
      </c>
      <c r="D1972" s="199"/>
      <c r="E1972" s="592">
        <v>262</v>
      </c>
      <c r="F1972" s="592"/>
      <c r="G1972" s="592"/>
      <c r="H1972" s="206"/>
      <c r="I1972" s="407"/>
      <c r="J1972" s="199"/>
      <c r="K1972" s="199"/>
      <c r="L1972" s="595"/>
      <c r="M1972" s="831" t="s">
        <v>6797</v>
      </c>
    </row>
    <row r="1973" spans="1:13" ht="89.25">
      <c r="A1973" s="284">
        <v>1171</v>
      </c>
      <c r="B1973" s="594" t="s">
        <v>5821</v>
      </c>
      <c r="C1973" s="199" t="s">
        <v>5822</v>
      </c>
      <c r="D1973" s="199"/>
      <c r="E1973" s="592">
        <v>53.5</v>
      </c>
      <c r="F1973" s="592"/>
      <c r="G1973" s="592"/>
      <c r="H1973" s="206"/>
      <c r="I1973" s="407"/>
      <c r="J1973" s="199"/>
      <c r="K1973" s="199"/>
      <c r="L1973" s="595"/>
      <c r="M1973" s="831" t="s">
        <v>6797</v>
      </c>
    </row>
    <row r="1974" spans="1:13" ht="89.25">
      <c r="A1974" s="284">
        <v>1172</v>
      </c>
      <c r="B1974" s="594" t="s">
        <v>5823</v>
      </c>
      <c r="C1974" s="199" t="s">
        <v>5822</v>
      </c>
      <c r="D1974" s="199"/>
      <c r="E1974" s="592">
        <v>34.5</v>
      </c>
      <c r="F1974" s="592"/>
      <c r="G1974" s="592"/>
      <c r="H1974" s="206"/>
      <c r="I1974" s="407"/>
      <c r="J1974" s="199"/>
      <c r="K1974" s="199"/>
      <c r="L1974" s="595"/>
      <c r="M1974" s="831" t="s">
        <v>6797</v>
      </c>
    </row>
    <row r="1975" spans="1:13" ht="89.25">
      <c r="A1975" s="284">
        <v>1173</v>
      </c>
      <c r="B1975" s="594" t="s">
        <v>5824</v>
      </c>
      <c r="C1975" s="199" t="s">
        <v>5825</v>
      </c>
      <c r="D1975" s="199"/>
      <c r="E1975" s="592">
        <v>233</v>
      </c>
      <c r="F1975" s="592"/>
      <c r="G1975" s="592"/>
      <c r="H1975" s="206"/>
      <c r="I1975" s="407"/>
      <c r="J1975" s="199"/>
      <c r="K1975" s="199"/>
      <c r="L1975" s="595"/>
      <c r="M1975" s="831" t="s">
        <v>6797</v>
      </c>
    </row>
    <row r="1976" spans="1:13" ht="89.25">
      <c r="A1976" s="284">
        <v>1174</v>
      </c>
      <c r="B1976" s="594" t="s">
        <v>5826</v>
      </c>
      <c r="C1976" s="199" t="s">
        <v>5827</v>
      </c>
      <c r="D1976" s="199"/>
      <c r="E1976" s="592">
        <v>283.8</v>
      </c>
      <c r="F1976" s="592"/>
      <c r="G1976" s="592"/>
      <c r="H1976" s="206"/>
      <c r="I1976" s="407"/>
      <c r="J1976" s="199"/>
      <c r="K1976" s="199"/>
      <c r="L1976" s="595"/>
      <c r="M1976" s="831" t="s">
        <v>6797</v>
      </c>
    </row>
    <row r="1977" spans="1:13" ht="89.25">
      <c r="A1977" s="284">
        <v>1175</v>
      </c>
      <c r="B1977" s="596" t="s">
        <v>5828</v>
      </c>
      <c r="C1977" s="199" t="s">
        <v>5822</v>
      </c>
      <c r="D1977" s="199"/>
      <c r="E1977" s="592">
        <v>100</v>
      </c>
      <c r="F1977" s="592"/>
      <c r="G1977" s="592"/>
      <c r="H1977" s="206"/>
      <c r="I1977" s="407"/>
      <c r="J1977" s="199"/>
      <c r="K1977" s="199"/>
      <c r="L1977" s="595"/>
      <c r="M1977" s="831" t="s">
        <v>6797</v>
      </c>
    </row>
    <row r="1978" spans="1:13" ht="89.25">
      <c r="A1978" s="284">
        <v>1176</v>
      </c>
      <c r="B1978" s="596" t="s">
        <v>5829</v>
      </c>
      <c r="C1978" s="199" t="s">
        <v>5830</v>
      </c>
      <c r="D1978" s="199"/>
      <c r="E1978" s="592">
        <v>13.4</v>
      </c>
      <c r="F1978" s="592"/>
      <c r="G1978" s="592"/>
      <c r="H1978" s="206"/>
      <c r="I1978" s="407"/>
      <c r="J1978" s="199"/>
      <c r="K1978" s="199"/>
      <c r="L1978" s="595"/>
      <c r="M1978" s="831" t="s">
        <v>6797</v>
      </c>
    </row>
    <row r="1979" spans="1:13" ht="89.25">
      <c r="A1979" s="284">
        <v>1177</v>
      </c>
      <c r="B1979" s="596" t="s">
        <v>5831</v>
      </c>
      <c r="C1979" s="199" t="s">
        <v>5832</v>
      </c>
      <c r="D1979" s="199"/>
      <c r="E1979" s="592">
        <v>91.5</v>
      </c>
      <c r="F1979" s="592"/>
      <c r="G1979" s="592"/>
      <c r="H1979" s="206"/>
      <c r="I1979" s="407"/>
      <c r="J1979" s="199"/>
      <c r="K1979" s="199"/>
      <c r="L1979" s="595"/>
      <c r="M1979" s="831" t="s">
        <v>6797</v>
      </c>
    </row>
    <row r="1980" spans="1:13" ht="89.25">
      <c r="A1980" s="284">
        <v>1178</v>
      </c>
      <c r="B1980" s="594" t="s">
        <v>5833</v>
      </c>
      <c r="C1980" s="199" t="s">
        <v>5832</v>
      </c>
      <c r="D1980" s="199"/>
      <c r="E1980" s="592">
        <v>121.4</v>
      </c>
      <c r="F1980" s="592"/>
      <c r="G1980" s="592"/>
      <c r="H1980" s="206"/>
      <c r="I1980" s="407"/>
      <c r="J1980" s="199"/>
      <c r="K1980" s="199"/>
      <c r="L1980" s="595"/>
      <c r="M1980" s="831" t="s">
        <v>6797</v>
      </c>
    </row>
    <row r="1981" spans="1:13" ht="89.25">
      <c r="A1981" s="284">
        <v>1179</v>
      </c>
      <c r="B1981" s="594" t="s">
        <v>5834</v>
      </c>
      <c r="C1981" s="199" t="s">
        <v>5835</v>
      </c>
      <c r="D1981" s="199"/>
      <c r="E1981" s="592">
        <v>143</v>
      </c>
      <c r="F1981" s="592"/>
      <c r="G1981" s="592"/>
      <c r="H1981" s="206"/>
      <c r="I1981" s="407"/>
      <c r="J1981" s="199"/>
      <c r="K1981" s="199"/>
      <c r="L1981" s="595"/>
      <c r="M1981" s="585" t="s">
        <v>6797</v>
      </c>
    </row>
    <row r="1982" spans="1:13" ht="89.25">
      <c r="A1982" s="284">
        <v>1180</v>
      </c>
      <c r="B1982" s="594" t="s">
        <v>5836</v>
      </c>
      <c r="C1982" s="199" t="s">
        <v>5837</v>
      </c>
      <c r="D1982" s="199"/>
      <c r="E1982" s="592">
        <v>38.200000000000003</v>
      </c>
      <c r="F1982" s="592"/>
      <c r="G1982" s="592"/>
      <c r="H1982" s="206"/>
      <c r="I1982" s="407"/>
      <c r="J1982" s="199"/>
      <c r="K1982" s="199"/>
      <c r="L1982" s="595"/>
      <c r="M1982" s="831" t="s">
        <v>6797</v>
      </c>
    </row>
    <row r="1983" spans="1:13" ht="89.25">
      <c r="A1983" s="284">
        <v>1181</v>
      </c>
      <c r="B1983" s="594" t="s">
        <v>5838</v>
      </c>
      <c r="C1983" s="199" t="s">
        <v>5839</v>
      </c>
      <c r="D1983" s="199"/>
      <c r="E1983" s="592">
        <v>27.8</v>
      </c>
      <c r="F1983" s="592"/>
      <c r="G1983" s="592"/>
      <c r="H1983" s="206"/>
      <c r="I1983" s="407"/>
      <c r="J1983" s="199"/>
      <c r="K1983" s="199"/>
      <c r="L1983" s="597"/>
      <c r="M1983" s="831" t="s">
        <v>6797</v>
      </c>
    </row>
    <row r="1984" spans="1:13" ht="89.25">
      <c r="A1984" s="323">
        <v>1182</v>
      </c>
      <c r="B1984" s="594" t="s">
        <v>5840</v>
      </c>
      <c r="C1984" s="199" t="s">
        <v>5841</v>
      </c>
      <c r="D1984" s="199"/>
      <c r="E1984" s="592">
        <v>16</v>
      </c>
      <c r="F1984" s="592"/>
      <c r="G1984" s="592"/>
      <c r="H1984" s="206"/>
      <c r="I1984" s="407"/>
      <c r="J1984" s="199"/>
      <c r="K1984" s="199"/>
      <c r="L1984" s="597"/>
      <c r="M1984" s="831" t="s">
        <v>6797</v>
      </c>
    </row>
    <row r="1985" spans="1:13" ht="38.25">
      <c r="A1985" s="323"/>
      <c r="B1985" s="594" t="s">
        <v>5842</v>
      </c>
      <c r="C1985" s="199" t="s">
        <v>5843</v>
      </c>
      <c r="D1985" s="199"/>
      <c r="E1985" s="592"/>
      <c r="F1985" s="592"/>
      <c r="G1985" s="592"/>
      <c r="H1985" s="206"/>
      <c r="I1985" s="407"/>
      <c r="J1985" s="199"/>
      <c r="K1985" s="199"/>
      <c r="L1985" s="597"/>
      <c r="M1985" s="585"/>
    </row>
    <row r="1986" spans="1:13" ht="36">
      <c r="A1986" s="323"/>
      <c r="B1986" s="598" t="s">
        <v>5844</v>
      </c>
      <c r="C1986" s="199" t="s">
        <v>5845</v>
      </c>
      <c r="D1986" s="199"/>
      <c r="E1986" s="592"/>
      <c r="F1986" s="592"/>
      <c r="G1986" s="592"/>
      <c r="H1986" s="206"/>
      <c r="I1986" s="407"/>
      <c r="J1986" s="199"/>
      <c r="K1986" s="199"/>
      <c r="L1986" s="597"/>
      <c r="M1986" s="585"/>
    </row>
    <row r="1987" spans="1:13" ht="36">
      <c r="A1987" s="323"/>
      <c r="B1987" s="598" t="s">
        <v>5844</v>
      </c>
      <c r="C1987" s="199" t="s">
        <v>5846</v>
      </c>
      <c r="D1987" s="199"/>
      <c r="E1987" s="592"/>
      <c r="F1987" s="592"/>
      <c r="G1987" s="592"/>
      <c r="H1987" s="206"/>
      <c r="I1987" s="407"/>
      <c r="J1987" s="199"/>
      <c r="K1987" s="199"/>
      <c r="L1987" s="597"/>
      <c r="M1987" s="585"/>
    </row>
    <row r="1988" spans="1:13" ht="36">
      <c r="A1988" s="323"/>
      <c r="B1988" s="598" t="s">
        <v>5844</v>
      </c>
      <c r="C1988" s="199" t="s">
        <v>5847</v>
      </c>
      <c r="D1988" s="199"/>
      <c r="E1988" s="592"/>
      <c r="F1988" s="592"/>
      <c r="G1988" s="592"/>
      <c r="H1988" s="206"/>
      <c r="I1988" s="407"/>
      <c r="J1988" s="199"/>
      <c r="K1988" s="199"/>
      <c r="L1988" s="597"/>
      <c r="M1988" s="585"/>
    </row>
    <row r="1989" spans="1:13" ht="48">
      <c r="A1989" s="323"/>
      <c r="B1989" s="598" t="s">
        <v>5848</v>
      </c>
      <c r="C1989" s="199" t="s">
        <v>5849</v>
      </c>
      <c r="D1989" s="199"/>
      <c r="E1989" s="592"/>
      <c r="F1989" s="592"/>
      <c r="G1989" s="592"/>
      <c r="H1989" s="206"/>
      <c r="I1989" s="407"/>
      <c r="J1989" s="199"/>
      <c r="K1989" s="199"/>
      <c r="L1989" s="597"/>
      <c r="M1989" s="585"/>
    </row>
    <row r="1990" spans="1:13" ht="51">
      <c r="A1990" s="323"/>
      <c r="B1990" s="594" t="s">
        <v>5850</v>
      </c>
      <c r="C1990" s="199" t="s">
        <v>5851</v>
      </c>
      <c r="D1990" s="199"/>
      <c r="E1990" s="592"/>
      <c r="F1990" s="592"/>
      <c r="G1990" s="592"/>
      <c r="H1990" s="206"/>
      <c r="I1990" s="407"/>
      <c r="J1990" s="199"/>
      <c r="K1990" s="199"/>
      <c r="L1990" s="597"/>
      <c r="M1990" s="585"/>
    </row>
    <row r="1991" spans="1:13">
      <c r="A1991" s="3988">
        <v>1183</v>
      </c>
      <c r="B1991" s="4000" t="s">
        <v>5852</v>
      </c>
      <c r="C1991" s="177" t="s">
        <v>5785</v>
      </c>
      <c r="D1991" s="177"/>
      <c r="E1991" s="331">
        <v>277.39999999999998</v>
      </c>
      <c r="F1991" s="331"/>
      <c r="G1991" s="331"/>
      <c r="H1991" s="206"/>
      <c r="I1991" s="331"/>
      <c r="J1991" s="344">
        <v>1229453.1100000001</v>
      </c>
      <c r="K1991" s="344">
        <v>1229453.1100000001</v>
      </c>
      <c r="L1991" s="355"/>
      <c r="M1991" s="4009" t="s">
        <v>5853</v>
      </c>
    </row>
    <row r="1992" spans="1:13">
      <c r="A1992" s="3988"/>
      <c r="B1992" s="4001"/>
      <c r="C1992" s="139" t="s">
        <v>1753</v>
      </c>
      <c r="D1992" s="139"/>
      <c r="E1992" s="197"/>
      <c r="F1992" s="197"/>
      <c r="G1992" s="197"/>
      <c r="H1992" s="206"/>
      <c r="I1992" s="197"/>
      <c r="J1992" s="587"/>
      <c r="K1992" s="587"/>
      <c r="L1992" s="355"/>
      <c r="M1992" s="4010"/>
    </row>
    <row r="1993" spans="1:13" ht="38.25">
      <c r="A1993" s="3988"/>
      <c r="B1993" s="4001"/>
      <c r="C1993" s="139" t="s">
        <v>5854</v>
      </c>
      <c r="D1993" s="139"/>
      <c r="E1993" s="314"/>
      <c r="F1993" s="197">
        <v>277.39999999999998</v>
      </c>
      <c r="G1993" s="197"/>
      <c r="H1993" s="206"/>
      <c r="I1993" s="197"/>
      <c r="J1993" s="587" t="s">
        <v>5855</v>
      </c>
      <c r="K1993" s="587" t="s">
        <v>5855</v>
      </c>
      <c r="L1993" s="355"/>
      <c r="M1993" s="4010"/>
    </row>
    <row r="1994" spans="1:13" ht="25.5">
      <c r="A1994" s="3988"/>
      <c r="B1994" s="4001"/>
      <c r="C1994" s="139" t="s">
        <v>5856</v>
      </c>
      <c r="D1994" s="139"/>
      <c r="E1994" s="197"/>
      <c r="F1994" s="197"/>
      <c r="G1994" s="197"/>
      <c r="H1994" s="206"/>
      <c r="I1994" s="331">
        <v>7</v>
      </c>
      <c r="J1994" s="587" t="s">
        <v>5857</v>
      </c>
      <c r="K1994" s="587" t="s">
        <v>5857</v>
      </c>
      <c r="L1994" s="355"/>
      <c r="M1994" s="4010"/>
    </row>
    <row r="1995" spans="1:13" ht="26.25" thickBot="1">
      <c r="A1995" s="3988"/>
      <c r="B1995" s="4002"/>
      <c r="C1995" s="199" t="s">
        <v>5858</v>
      </c>
      <c r="D1995" s="139"/>
      <c r="E1995" s="197"/>
      <c r="F1995" s="197"/>
      <c r="G1995" s="197"/>
      <c r="H1995" s="206"/>
      <c r="I1995" s="331">
        <v>2</v>
      </c>
      <c r="J1995" s="587" t="s">
        <v>5859</v>
      </c>
      <c r="K1995" s="587" t="s">
        <v>5859</v>
      </c>
      <c r="L1995" s="355"/>
      <c r="M1995" s="4011"/>
    </row>
    <row r="1996" spans="1:13" ht="204.75" thickBot="1">
      <c r="A1996" s="284">
        <v>1184</v>
      </c>
      <c r="B1996" s="599" t="s">
        <v>5860</v>
      </c>
      <c r="C1996" s="600" t="s">
        <v>5861</v>
      </c>
      <c r="D1996" s="570"/>
      <c r="E1996" s="197"/>
      <c r="F1996" s="197"/>
      <c r="G1996" s="197"/>
      <c r="H1996" s="206"/>
      <c r="I1996" s="197"/>
      <c r="J1996" s="344">
        <v>628365</v>
      </c>
      <c r="K1996" s="344">
        <v>628365</v>
      </c>
      <c r="L1996" s="355"/>
      <c r="M1996" s="190" t="s">
        <v>5862</v>
      </c>
    </row>
    <row r="1997" spans="1:13" ht="204">
      <c r="A1997" s="284">
        <v>1185</v>
      </c>
      <c r="B1997" s="570" t="s">
        <v>5860</v>
      </c>
      <c r="C1997" s="194" t="s">
        <v>5863</v>
      </c>
      <c r="D1997" s="177"/>
      <c r="E1997" s="197"/>
      <c r="F1997" s="197"/>
      <c r="G1997" s="197"/>
      <c r="H1997" s="206"/>
      <c r="I1997" s="197"/>
      <c r="J1997" s="344">
        <v>194081</v>
      </c>
      <c r="K1997" s="130">
        <v>194081</v>
      </c>
      <c r="L1997" s="355"/>
      <c r="M1997" s="190" t="s">
        <v>5862</v>
      </c>
    </row>
    <row r="1998" spans="1:13">
      <c r="A1998" s="3988">
        <v>1186</v>
      </c>
      <c r="B1998" s="4012" t="s">
        <v>5864</v>
      </c>
      <c r="C1998" s="130" t="s">
        <v>4670</v>
      </c>
      <c r="D1998" s="130"/>
      <c r="E1998" s="286">
        <v>727.16</v>
      </c>
      <c r="F1998" s="286"/>
      <c r="G1998" s="286"/>
      <c r="H1998" s="206"/>
      <c r="I1998" s="259"/>
      <c r="J1998" s="343">
        <v>15293828</v>
      </c>
      <c r="K1998" s="287">
        <v>15293828</v>
      </c>
      <c r="L1998" s="4015"/>
      <c r="M1998" s="3990" t="s">
        <v>5865</v>
      </c>
    </row>
    <row r="1999" spans="1:13" ht="38.25">
      <c r="A1999" s="3988"/>
      <c r="B1999" s="4013"/>
      <c r="C1999" s="139" t="s">
        <v>5866</v>
      </c>
      <c r="D1999" s="139"/>
      <c r="E1999" s="314"/>
      <c r="F1999" s="197">
        <v>716.16</v>
      </c>
      <c r="G1999" s="197"/>
      <c r="H1999" s="206"/>
      <c r="I1999" s="197"/>
      <c r="J1999" s="587">
        <v>13618000</v>
      </c>
      <c r="K1999" s="587">
        <v>13618000</v>
      </c>
      <c r="L1999" s="4016"/>
      <c r="M1999" s="3991"/>
    </row>
    <row r="2000" spans="1:13" ht="38.25">
      <c r="A2000" s="3988"/>
      <c r="B2000" s="4013"/>
      <c r="C2000" s="139" t="s">
        <v>5867</v>
      </c>
      <c r="D2000" s="139"/>
      <c r="E2000" s="314"/>
      <c r="F2000" s="197">
        <v>11</v>
      </c>
      <c r="G2000" s="197"/>
      <c r="H2000" s="206"/>
      <c r="I2000" s="197"/>
      <c r="J2000" s="587">
        <v>125828</v>
      </c>
      <c r="K2000" s="587">
        <v>125828</v>
      </c>
      <c r="L2000" s="4016"/>
      <c r="M2000" s="3991"/>
    </row>
    <row r="2001" spans="1:13" ht="63.75">
      <c r="A2001" s="3988"/>
      <c r="B2001" s="4013"/>
      <c r="C2001" s="139" t="s">
        <v>5868</v>
      </c>
      <c r="D2001" s="139"/>
      <c r="E2001" s="197"/>
      <c r="F2001" s="197"/>
      <c r="G2001" s="197"/>
      <c r="H2001" s="206"/>
      <c r="I2001" s="197">
        <v>10</v>
      </c>
      <c r="J2001" s="587">
        <v>1320000</v>
      </c>
      <c r="K2001" s="587">
        <v>1320000</v>
      </c>
      <c r="L2001" s="4016"/>
      <c r="M2001" s="3991"/>
    </row>
    <row r="2002" spans="1:13" ht="63.75">
      <c r="A2002" s="3988"/>
      <c r="B2002" s="4013"/>
      <c r="C2002" s="139" t="s">
        <v>5869</v>
      </c>
      <c r="D2002" s="139"/>
      <c r="E2002" s="197"/>
      <c r="F2002" s="197"/>
      <c r="G2002" s="197"/>
      <c r="H2002" s="206"/>
      <c r="I2002" s="197">
        <v>1</v>
      </c>
      <c r="J2002" s="587">
        <v>120000</v>
      </c>
      <c r="K2002" s="587">
        <v>120000</v>
      </c>
      <c r="L2002" s="4016"/>
      <c r="M2002" s="3991"/>
    </row>
    <row r="2003" spans="1:13" ht="63.75">
      <c r="A2003" s="3988"/>
      <c r="B2003" s="4014"/>
      <c r="C2003" s="139" t="s">
        <v>5870</v>
      </c>
      <c r="D2003" s="139"/>
      <c r="E2003" s="197"/>
      <c r="F2003" s="197"/>
      <c r="G2003" s="197"/>
      <c r="H2003" s="206"/>
      <c r="I2003" s="197">
        <v>1</v>
      </c>
      <c r="J2003" s="587">
        <v>110000</v>
      </c>
      <c r="K2003" s="587">
        <v>110000</v>
      </c>
      <c r="L2003" s="4017"/>
      <c r="M2003" s="3992"/>
    </row>
    <row r="2004" spans="1:13" ht="191.25">
      <c r="A2004" s="3988">
        <v>1187</v>
      </c>
      <c r="B2004" s="4000" t="s">
        <v>5871</v>
      </c>
      <c r="C2004" s="177" t="s">
        <v>5785</v>
      </c>
      <c r="D2004" s="177"/>
      <c r="E2004" s="344">
        <v>1405</v>
      </c>
      <c r="F2004" s="344"/>
      <c r="G2004" s="344"/>
      <c r="H2004" s="590"/>
      <c r="I2004" s="197"/>
      <c r="J2004" s="587"/>
      <c r="K2004" s="587"/>
      <c r="L2004" s="601"/>
      <c r="M2004" s="190" t="s">
        <v>5872</v>
      </c>
    </row>
    <row r="2005" spans="1:13" ht="25.5">
      <c r="A2005" s="3988"/>
      <c r="B2005" s="4001"/>
      <c r="C2005" s="139" t="s">
        <v>5873</v>
      </c>
      <c r="D2005" s="139"/>
      <c r="E2005" s="197"/>
      <c r="F2005" s="197"/>
      <c r="G2005" s="197"/>
      <c r="H2005" s="590"/>
      <c r="I2005" s="197">
        <v>51</v>
      </c>
      <c r="J2005" s="587"/>
      <c r="K2005" s="587"/>
      <c r="L2005" s="601"/>
      <c r="M2005" s="157"/>
    </row>
    <row r="2006" spans="1:13" ht="25.5">
      <c r="A2006" s="3988"/>
      <c r="B2006" s="4001"/>
      <c r="C2006" s="139" t="s">
        <v>5874</v>
      </c>
      <c r="D2006" s="139"/>
      <c r="E2006" s="330"/>
      <c r="F2006" s="197">
        <v>626</v>
      </c>
      <c r="G2006" s="197"/>
      <c r="H2006" s="590"/>
      <c r="I2006" s="197"/>
      <c r="J2006" s="587"/>
      <c r="K2006" s="587"/>
      <c r="L2006" s="601"/>
      <c r="M2006" s="157"/>
    </row>
    <row r="2007" spans="1:13" ht="25.5">
      <c r="A2007" s="3988"/>
      <c r="B2007" s="4001"/>
      <c r="C2007" s="139" t="s">
        <v>5875</v>
      </c>
      <c r="D2007" s="139"/>
      <c r="E2007" s="330"/>
      <c r="F2007" s="197">
        <v>724</v>
      </c>
      <c r="G2007" s="197"/>
      <c r="H2007" s="590"/>
      <c r="I2007" s="197"/>
      <c r="J2007" s="587"/>
      <c r="K2007" s="587"/>
      <c r="L2007" s="601"/>
      <c r="M2007" s="157"/>
    </row>
    <row r="2008" spans="1:13" ht="25.5">
      <c r="A2008" s="3988"/>
      <c r="B2008" s="4002"/>
      <c r="C2008" s="139" t="s">
        <v>5876</v>
      </c>
      <c r="D2008" s="139"/>
      <c r="E2008" s="330"/>
      <c r="F2008" s="197">
        <v>55</v>
      </c>
      <c r="G2008" s="197"/>
      <c r="H2008" s="590"/>
      <c r="I2008" s="197"/>
      <c r="J2008" s="587"/>
      <c r="K2008" s="587"/>
      <c r="L2008" s="601"/>
      <c r="M2008" s="157"/>
    </row>
    <row r="2009" spans="1:13">
      <c r="A2009" s="3988">
        <v>1188</v>
      </c>
      <c r="B2009" s="4000" t="s">
        <v>5877</v>
      </c>
      <c r="C2009" s="177" t="s">
        <v>4294</v>
      </c>
      <c r="D2009" s="177"/>
      <c r="E2009" s="602">
        <v>1933</v>
      </c>
      <c r="F2009" s="602"/>
      <c r="G2009" s="602"/>
      <c r="H2009" s="590"/>
      <c r="I2009" s="197"/>
      <c r="J2009" s="563">
        <v>14760016.76</v>
      </c>
      <c r="K2009" s="602">
        <v>14760016.76</v>
      </c>
      <c r="L2009" s="4006"/>
      <c r="M2009" s="4009" t="s">
        <v>5878</v>
      </c>
    </row>
    <row r="2010" spans="1:13" ht="51">
      <c r="A2010" s="3988"/>
      <c r="B2010" s="4001"/>
      <c r="C2010" s="139" t="s">
        <v>5879</v>
      </c>
      <c r="D2010" s="139"/>
      <c r="E2010" s="314"/>
      <c r="F2010" s="591">
        <v>1933</v>
      </c>
      <c r="G2010" s="591"/>
      <c r="H2010" s="590"/>
      <c r="I2010" s="197"/>
      <c r="J2010" s="603" t="s">
        <v>5880</v>
      </c>
      <c r="K2010" s="603" t="s">
        <v>5880</v>
      </c>
      <c r="L2010" s="4007"/>
      <c r="M2010" s="4010"/>
    </row>
    <row r="2011" spans="1:13" ht="51">
      <c r="A2011" s="3988"/>
      <c r="B2011" s="4002"/>
      <c r="C2011" s="139" t="s">
        <v>5881</v>
      </c>
      <c r="D2011" s="157"/>
      <c r="E2011" s="162"/>
      <c r="F2011" s="162"/>
      <c r="G2011" s="162"/>
      <c r="H2011" s="590"/>
      <c r="I2011" s="604">
        <v>57</v>
      </c>
      <c r="J2011" s="603" t="s">
        <v>5882</v>
      </c>
      <c r="K2011" s="603" t="s">
        <v>5882</v>
      </c>
      <c r="L2011" s="4008"/>
      <c r="M2011" s="4011"/>
    </row>
    <row r="2012" spans="1:13" ht="51">
      <c r="A2012" s="3988">
        <v>1189</v>
      </c>
      <c r="B2012" s="4000" t="s">
        <v>5883</v>
      </c>
      <c r="C2012" s="177" t="s">
        <v>5884</v>
      </c>
      <c r="D2012" s="177"/>
      <c r="E2012" s="344">
        <v>2059.5</v>
      </c>
      <c r="F2012" s="344"/>
      <c r="G2012" s="344"/>
      <c r="H2012" s="590"/>
      <c r="I2012" s="331"/>
      <c r="J2012" s="605">
        <v>15436063.68</v>
      </c>
      <c r="K2012" s="606">
        <v>15436063.68</v>
      </c>
      <c r="L2012" s="601"/>
      <c r="M2012" s="4003" t="s">
        <v>5885</v>
      </c>
    </row>
    <row r="2013" spans="1:13" ht="63.75">
      <c r="A2013" s="3988"/>
      <c r="B2013" s="4001"/>
      <c r="C2013" s="607" t="s">
        <v>5886</v>
      </c>
      <c r="D2013" s="607"/>
      <c r="E2013" s="330"/>
      <c r="F2013" s="197">
        <v>1306</v>
      </c>
      <c r="G2013" s="197"/>
      <c r="H2013" s="590"/>
      <c r="I2013" s="197"/>
      <c r="J2013" s="587"/>
      <c r="K2013" s="587"/>
      <c r="L2013" s="601"/>
      <c r="M2013" s="4004"/>
    </row>
    <row r="2014" spans="1:13" ht="63.75">
      <c r="A2014" s="3988"/>
      <c r="B2014" s="4001"/>
      <c r="C2014" s="607" t="s">
        <v>5887</v>
      </c>
      <c r="D2014" s="607"/>
      <c r="E2014" s="330"/>
      <c r="F2014" s="197"/>
      <c r="G2014" s="197"/>
      <c r="H2014" s="590"/>
      <c r="I2014" s="197"/>
      <c r="J2014" s="587"/>
      <c r="K2014" s="587"/>
      <c r="L2014" s="601"/>
      <c r="M2014" s="4004"/>
    </row>
    <row r="2015" spans="1:13" ht="63.75">
      <c r="A2015" s="3988"/>
      <c r="B2015" s="4001"/>
      <c r="C2015" s="607" t="s">
        <v>5888</v>
      </c>
      <c r="D2015" s="607"/>
      <c r="E2015" s="330"/>
      <c r="F2015" s="197">
        <v>292</v>
      </c>
      <c r="G2015" s="197"/>
      <c r="H2015" s="590"/>
      <c r="I2015" s="197"/>
      <c r="J2015" s="587"/>
      <c r="K2015" s="587"/>
      <c r="L2015" s="601"/>
      <c r="M2015" s="4004"/>
    </row>
    <row r="2016" spans="1:13" ht="63.75">
      <c r="A2016" s="3988"/>
      <c r="B2016" s="4001"/>
      <c r="C2016" s="607" t="s">
        <v>5889</v>
      </c>
      <c r="D2016" s="607"/>
      <c r="E2016" s="330"/>
      <c r="F2016" s="197">
        <v>461.5</v>
      </c>
      <c r="G2016" s="197"/>
      <c r="H2016" s="590"/>
      <c r="I2016" s="197"/>
      <c r="J2016" s="587"/>
      <c r="K2016" s="587"/>
      <c r="L2016" s="601"/>
      <c r="M2016" s="4004"/>
    </row>
    <row r="2017" spans="1:13">
      <c r="A2017" s="3988"/>
      <c r="B2017" s="4001"/>
      <c r="C2017" s="607" t="s">
        <v>5890</v>
      </c>
      <c r="D2017" s="607"/>
      <c r="E2017" s="591"/>
      <c r="F2017" s="591"/>
      <c r="G2017" s="591"/>
      <c r="H2017" s="590"/>
      <c r="I2017" s="197">
        <v>330</v>
      </c>
      <c r="J2017" s="587"/>
      <c r="K2017" s="587"/>
      <c r="L2017" s="601"/>
      <c r="M2017" s="4004"/>
    </row>
    <row r="2018" spans="1:13">
      <c r="A2018" s="3988"/>
      <c r="B2018" s="4001"/>
      <c r="C2018" s="607" t="s">
        <v>5891</v>
      </c>
      <c r="D2018" s="607"/>
      <c r="E2018" s="197"/>
      <c r="F2018" s="197"/>
      <c r="G2018" s="197"/>
      <c r="H2018" s="590"/>
      <c r="I2018" s="197"/>
      <c r="J2018" s="587"/>
      <c r="K2018" s="587"/>
      <c r="L2018" s="601"/>
      <c r="M2018" s="4004"/>
    </row>
    <row r="2019" spans="1:13" ht="38.25">
      <c r="A2019" s="3988"/>
      <c r="B2019" s="4001"/>
      <c r="C2019" s="607" t="s">
        <v>5892</v>
      </c>
      <c r="D2019" s="607"/>
      <c r="E2019" s="197"/>
      <c r="F2019" s="197"/>
      <c r="G2019" s="197"/>
      <c r="H2019" s="590"/>
      <c r="I2019" s="197">
        <v>30</v>
      </c>
      <c r="J2019" s="587"/>
      <c r="K2019" s="587"/>
      <c r="L2019" s="601"/>
      <c r="M2019" s="4004"/>
    </row>
    <row r="2020" spans="1:13" ht="39" thickBot="1">
      <c r="A2020" s="3988"/>
      <c r="B2020" s="4002"/>
      <c r="C2020" s="608" t="s">
        <v>5893</v>
      </c>
      <c r="D2020" s="607"/>
      <c r="E2020" s="591"/>
      <c r="F2020" s="591"/>
      <c r="G2020" s="591"/>
      <c r="H2020" s="590"/>
      <c r="I2020" s="197">
        <v>12</v>
      </c>
      <c r="J2020" s="609"/>
      <c r="K2020" s="609"/>
      <c r="L2020" s="601"/>
      <c r="M2020" s="4005"/>
    </row>
    <row r="2021" spans="1:13" ht="128.25" thickBot="1">
      <c r="A2021" s="284"/>
      <c r="B2021" s="610" t="s">
        <v>5894</v>
      </c>
      <c r="C2021" s="611" t="s">
        <v>670</v>
      </c>
      <c r="D2021" s="612"/>
      <c r="E2021" s="591"/>
      <c r="F2021" s="591"/>
      <c r="G2021" s="591"/>
      <c r="H2021" s="502">
        <v>11.4</v>
      </c>
      <c r="I2021" s="832"/>
      <c r="J2021" s="609"/>
      <c r="K2021" s="609"/>
      <c r="L2021" s="613" t="s">
        <v>5895</v>
      </c>
      <c r="M2021" s="586" t="s">
        <v>5896</v>
      </c>
    </row>
    <row r="2022" spans="1:13" ht="127.5">
      <c r="A2022" s="284">
        <v>1190</v>
      </c>
      <c r="B2022" s="165" t="s">
        <v>5897</v>
      </c>
      <c r="C2022" s="545" t="s">
        <v>5898</v>
      </c>
      <c r="D2022" s="120"/>
      <c r="E2022" s="260"/>
      <c r="F2022" s="260"/>
      <c r="G2022" s="260"/>
      <c r="H2022" s="259"/>
      <c r="I2022" s="259"/>
      <c r="J2022" s="614">
        <v>19489809.41</v>
      </c>
      <c r="K2022" s="498">
        <v>19489809.41</v>
      </c>
      <c r="L2022" s="286" t="s">
        <v>5899</v>
      </c>
      <c r="M2022" s="586" t="s">
        <v>5896</v>
      </c>
    </row>
    <row r="2023" spans="1:13" ht="127.5">
      <c r="A2023" s="284">
        <v>1191</v>
      </c>
      <c r="B2023" s="165" t="s">
        <v>5900</v>
      </c>
      <c r="C2023" s="120" t="s">
        <v>5901</v>
      </c>
      <c r="D2023" s="120"/>
      <c r="E2023" s="287">
        <v>705</v>
      </c>
      <c r="F2023" s="260"/>
      <c r="G2023" s="260"/>
      <c r="H2023" s="259"/>
      <c r="I2023" s="259"/>
      <c r="J2023" s="614">
        <v>14601465.119999999</v>
      </c>
      <c r="K2023" s="498">
        <v>14601465.119999999</v>
      </c>
      <c r="L2023" s="286" t="s">
        <v>5902</v>
      </c>
      <c r="M2023" s="586" t="s">
        <v>5896</v>
      </c>
    </row>
    <row r="2024" spans="1:13" ht="127.5">
      <c r="A2024" s="284">
        <v>1192</v>
      </c>
      <c r="B2024" s="165" t="s">
        <v>5903</v>
      </c>
      <c r="C2024" s="120" t="s">
        <v>5904</v>
      </c>
      <c r="D2024" s="120"/>
      <c r="E2024" s="287">
        <v>3135</v>
      </c>
      <c r="F2024" s="260"/>
      <c r="G2024" s="260"/>
      <c r="H2024" s="259"/>
      <c r="I2024" s="259"/>
      <c r="J2024" s="614">
        <v>44509462.460000001</v>
      </c>
      <c r="K2024" s="498">
        <v>44509462.460000001</v>
      </c>
      <c r="L2024" s="286" t="s">
        <v>5905</v>
      </c>
      <c r="M2024" s="586" t="s">
        <v>5896</v>
      </c>
    </row>
    <row r="2025" spans="1:13" ht="51">
      <c r="A2025" s="284">
        <v>1193</v>
      </c>
      <c r="B2025" s="165" t="s">
        <v>5906</v>
      </c>
      <c r="C2025" s="130" t="s">
        <v>5907</v>
      </c>
      <c r="D2025" s="130"/>
      <c r="E2025" s="287"/>
      <c r="F2025" s="287"/>
      <c r="G2025" s="287"/>
      <c r="H2025" s="286"/>
      <c r="I2025" s="286"/>
      <c r="J2025" s="529" t="s">
        <v>5908</v>
      </c>
      <c r="K2025" s="341" t="s">
        <v>5908</v>
      </c>
      <c r="L2025" s="149"/>
      <c r="M2025" s="3993" t="s">
        <v>5909</v>
      </c>
    </row>
    <row r="2026" spans="1:13" ht="51">
      <c r="A2026" s="284">
        <v>1194</v>
      </c>
      <c r="B2026" s="165" t="s">
        <v>5906</v>
      </c>
      <c r="C2026" s="120" t="s">
        <v>5910</v>
      </c>
      <c r="D2026" s="120"/>
      <c r="E2026" s="260"/>
      <c r="F2026" s="260"/>
      <c r="G2026" s="260"/>
      <c r="H2026" s="134">
        <v>582.4</v>
      </c>
      <c r="I2026" s="440"/>
      <c r="J2026" s="259" t="s">
        <v>5911</v>
      </c>
      <c r="K2026" s="259" t="s">
        <v>5911</v>
      </c>
      <c r="L2026" s="149"/>
      <c r="M2026" s="3994"/>
    </row>
    <row r="2027" spans="1:13" ht="51">
      <c r="A2027" s="284">
        <v>1195</v>
      </c>
      <c r="B2027" s="165" t="s">
        <v>5906</v>
      </c>
      <c r="C2027" s="120" t="s">
        <v>5912</v>
      </c>
      <c r="D2027" s="120"/>
      <c r="E2027" s="260"/>
      <c r="F2027" s="260"/>
      <c r="G2027" s="260"/>
      <c r="H2027" s="134">
        <v>338</v>
      </c>
      <c r="I2027" s="440"/>
      <c r="J2027" s="259" t="s">
        <v>5913</v>
      </c>
      <c r="K2027" s="259" t="s">
        <v>5913</v>
      </c>
      <c r="L2027" s="149"/>
      <c r="M2027" s="3994"/>
    </row>
    <row r="2028" spans="1:13" ht="51">
      <c r="A2028" s="284">
        <v>1196</v>
      </c>
      <c r="B2028" s="165" t="s">
        <v>5906</v>
      </c>
      <c r="C2028" s="120" t="s">
        <v>5914</v>
      </c>
      <c r="D2028" s="120"/>
      <c r="E2028" s="330"/>
      <c r="F2028" s="260"/>
      <c r="G2028" s="260">
        <v>348</v>
      </c>
      <c r="H2028" s="134"/>
      <c r="I2028" s="440"/>
      <c r="J2028" s="259" t="s">
        <v>5915</v>
      </c>
      <c r="K2028" s="259" t="s">
        <v>5915</v>
      </c>
      <c r="L2028" s="149"/>
      <c r="M2028" s="3994"/>
    </row>
    <row r="2029" spans="1:13" ht="51">
      <c r="A2029" s="284">
        <v>1197</v>
      </c>
      <c r="B2029" s="165" t="s">
        <v>5906</v>
      </c>
      <c r="C2029" s="120" t="s">
        <v>5916</v>
      </c>
      <c r="D2029" s="120"/>
      <c r="E2029" s="330"/>
      <c r="F2029" s="260"/>
      <c r="G2029" s="260">
        <v>323</v>
      </c>
      <c r="H2029" s="134"/>
      <c r="I2029" s="440"/>
      <c r="J2029" s="259" t="s">
        <v>5917</v>
      </c>
      <c r="K2029" s="259" t="s">
        <v>5917</v>
      </c>
      <c r="L2029" s="149"/>
      <c r="M2029" s="3994"/>
    </row>
    <row r="2030" spans="1:13" ht="76.5">
      <c r="A2030" s="284">
        <v>1198</v>
      </c>
      <c r="B2030" s="165" t="s">
        <v>5906</v>
      </c>
      <c r="C2030" s="120" t="s">
        <v>5918</v>
      </c>
      <c r="D2030" s="120"/>
      <c r="E2030" s="260"/>
      <c r="F2030" s="260"/>
      <c r="G2030" s="260"/>
      <c r="H2030" s="134"/>
      <c r="I2030" s="259">
        <v>1</v>
      </c>
      <c r="J2030" s="259" t="s">
        <v>5919</v>
      </c>
      <c r="K2030" s="259" t="s">
        <v>5919</v>
      </c>
      <c r="L2030" s="149"/>
      <c r="M2030" s="3994"/>
    </row>
    <row r="2031" spans="1:13" ht="64.5" thickBot="1">
      <c r="A2031" s="284">
        <v>1199</v>
      </c>
      <c r="B2031" s="165" t="s">
        <v>5906</v>
      </c>
      <c r="C2031" s="183" t="s">
        <v>5920</v>
      </c>
      <c r="D2031" s="120"/>
      <c r="E2031" s="260"/>
      <c r="F2031" s="260"/>
      <c r="G2031" s="260"/>
      <c r="H2031" s="134"/>
      <c r="I2031" s="259">
        <v>2</v>
      </c>
      <c r="J2031" s="259" t="s">
        <v>5921</v>
      </c>
      <c r="K2031" s="259" t="s">
        <v>5921</v>
      </c>
      <c r="L2031" s="149"/>
      <c r="M2031" s="3994"/>
    </row>
    <row r="2032" spans="1:13" ht="90" thickBot="1">
      <c r="A2032" s="284">
        <v>1200</v>
      </c>
      <c r="B2032" s="285" t="s">
        <v>5906</v>
      </c>
      <c r="C2032" s="615" t="s">
        <v>5922</v>
      </c>
      <c r="D2032" s="616"/>
      <c r="E2032" s="260"/>
      <c r="F2032" s="260"/>
      <c r="G2032" s="260"/>
      <c r="H2032" s="134"/>
      <c r="I2032" s="259">
        <v>1</v>
      </c>
      <c r="J2032" s="259" t="s">
        <v>5923</v>
      </c>
      <c r="K2032" s="259" t="s">
        <v>5923</v>
      </c>
      <c r="L2032" s="149"/>
      <c r="M2032" s="3994"/>
    </row>
    <row r="2033" spans="1:13" ht="51">
      <c r="A2033" s="284">
        <v>1201</v>
      </c>
      <c r="B2033" s="165" t="s">
        <v>5906</v>
      </c>
      <c r="C2033" s="545" t="s">
        <v>5924</v>
      </c>
      <c r="D2033" s="120"/>
      <c r="E2033" s="260"/>
      <c r="F2033" s="260"/>
      <c r="G2033" s="260"/>
      <c r="H2033" s="134"/>
      <c r="I2033" s="259">
        <v>1</v>
      </c>
      <c r="J2033" s="259" t="s">
        <v>5925</v>
      </c>
      <c r="K2033" s="259" t="s">
        <v>5925</v>
      </c>
      <c r="L2033" s="149"/>
      <c r="M2033" s="3994"/>
    </row>
    <row r="2034" spans="1:13" ht="51">
      <c r="A2034" s="284">
        <v>1202</v>
      </c>
      <c r="B2034" s="165" t="s">
        <v>5906</v>
      </c>
      <c r="C2034" s="120" t="s">
        <v>5926</v>
      </c>
      <c r="D2034" s="120"/>
      <c r="E2034" s="260"/>
      <c r="F2034" s="260"/>
      <c r="G2034" s="260"/>
      <c r="H2034" s="134"/>
      <c r="I2034" s="259"/>
      <c r="J2034" s="259"/>
      <c r="K2034" s="259"/>
      <c r="L2034" s="149"/>
      <c r="M2034" s="3994"/>
    </row>
    <row r="2035" spans="1:13" ht="51">
      <c r="A2035" s="284">
        <v>1203</v>
      </c>
      <c r="B2035" s="165" t="s">
        <v>5906</v>
      </c>
      <c r="C2035" s="120" t="s">
        <v>5927</v>
      </c>
      <c r="D2035" s="120"/>
      <c r="E2035" s="260"/>
      <c r="F2035" s="260"/>
      <c r="G2035" s="260"/>
      <c r="H2035" s="134"/>
      <c r="I2035" s="259">
        <v>1</v>
      </c>
      <c r="J2035" s="259" t="s">
        <v>5928</v>
      </c>
      <c r="K2035" s="259" t="s">
        <v>5928</v>
      </c>
      <c r="L2035" s="149"/>
      <c r="M2035" s="3994"/>
    </row>
    <row r="2036" spans="1:13" ht="51">
      <c r="A2036" s="284">
        <v>1204</v>
      </c>
      <c r="B2036" s="165" t="s">
        <v>5906</v>
      </c>
      <c r="C2036" s="120" t="s">
        <v>5929</v>
      </c>
      <c r="D2036" s="120"/>
      <c r="E2036" s="260"/>
      <c r="F2036" s="260"/>
      <c r="G2036" s="260"/>
      <c r="H2036" s="134"/>
      <c r="I2036" s="259">
        <v>1</v>
      </c>
      <c r="J2036" s="259" t="s">
        <v>5930</v>
      </c>
      <c r="K2036" s="259" t="s">
        <v>5930</v>
      </c>
      <c r="L2036" s="149"/>
      <c r="M2036" s="3994"/>
    </row>
    <row r="2037" spans="1:13" ht="51">
      <c r="A2037" s="284">
        <v>1205</v>
      </c>
      <c r="B2037" s="165" t="s">
        <v>5906</v>
      </c>
      <c r="C2037" s="120" t="s">
        <v>5931</v>
      </c>
      <c r="D2037" s="120"/>
      <c r="E2037" s="260"/>
      <c r="F2037" s="260"/>
      <c r="G2037" s="260"/>
      <c r="H2037" s="134"/>
      <c r="I2037" s="259">
        <v>1</v>
      </c>
      <c r="J2037" s="259" t="s">
        <v>5932</v>
      </c>
      <c r="K2037" s="259" t="s">
        <v>5932</v>
      </c>
      <c r="L2037" s="149"/>
      <c r="M2037" s="3994"/>
    </row>
    <row r="2038" spans="1:13" ht="51">
      <c r="A2038" s="284">
        <v>1206</v>
      </c>
      <c r="B2038" s="165" t="s">
        <v>5906</v>
      </c>
      <c r="C2038" s="120" t="s">
        <v>5933</v>
      </c>
      <c r="D2038" s="120"/>
      <c r="E2038" s="260"/>
      <c r="F2038" s="260"/>
      <c r="G2038" s="260"/>
      <c r="H2038" s="134"/>
      <c r="I2038" s="259">
        <v>16</v>
      </c>
      <c r="J2038" s="259" t="s">
        <v>5934</v>
      </c>
      <c r="K2038" s="259" t="s">
        <v>5934</v>
      </c>
      <c r="L2038" s="149"/>
      <c r="M2038" s="3994"/>
    </row>
    <row r="2039" spans="1:13" ht="51">
      <c r="A2039" s="284">
        <v>1207</v>
      </c>
      <c r="B2039" s="165" t="s">
        <v>5906</v>
      </c>
      <c r="C2039" s="120" t="s">
        <v>5935</v>
      </c>
      <c r="D2039" s="120"/>
      <c r="E2039" s="287">
        <v>250</v>
      </c>
      <c r="F2039" s="260"/>
      <c r="G2039" s="260"/>
      <c r="H2039" s="134"/>
      <c r="I2039" s="440"/>
      <c r="J2039" s="259" t="s">
        <v>5936</v>
      </c>
      <c r="K2039" s="259" t="s">
        <v>5936</v>
      </c>
      <c r="L2039" s="149"/>
      <c r="M2039" s="3994"/>
    </row>
    <row r="2040" spans="1:13" ht="51">
      <c r="A2040" s="284">
        <v>1208</v>
      </c>
      <c r="B2040" s="165" t="s">
        <v>5906</v>
      </c>
      <c r="C2040" s="256" t="s">
        <v>5937</v>
      </c>
      <c r="D2040" s="256"/>
      <c r="E2040" s="287">
        <v>115</v>
      </c>
      <c r="F2040" s="260"/>
      <c r="G2040" s="260"/>
      <c r="H2040" s="134"/>
      <c r="I2040" s="440"/>
      <c r="J2040" s="259" t="s">
        <v>5938</v>
      </c>
      <c r="K2040" s="259" t="s">
        <v>5938</v>
      </c>
      <c r="L2040" s="149"/>
      <c r="M2040" s="3994"/>
    </row>
    <row r="2041" spans="1:13" ht="51">
      <c r="A2041" s="284">
        <v>1209</v>
      </c>
      <c r="B2041" s="165" t="s">
        <v>5906</v>
      </c>
      <c r="C2041" s="256" t="s">
        <v>5939</v>
      </c>
      <c r="D2041" s="256"/>
      <c r="E2041" s="287">
        <v>8</v>
      </c>
      <c r="F2041" s="260"/>
      <c r="G2041" s="260"/>
      <c r="H2041" s="134"/>
      <c r="I2041" s="440"/>
      <c r="J2041" s="259" t="s">
        <v>5940</v>
      </c>
      <c r="K2041" s="259" t="s">
        <v>5940</v>
      </c>
      <c r="L2041" s="149"/>
      <c r="M2041" s="3994"/>
    </row>
    <row r="2042" spans="1:13" ht="51">
      <c r="A2042" s="284">
        <v>1210</v>
      </c>
      <c r="B2042" s="165" t="s">
        <v>5906</v>
      </c>
      <c r="C2042" s="256" t="s">
        <v>5941</v>
      </c>
      <c r="D2042" s="256"/>
      <c r="E2042" s="287">
        <v>14</v>
      </c>
      <c r="F2042" s="260"/>
      <c r="G2042" s="260"/>
      <c r="H2042" s="134"/>
      <c r="I2042" s="440"/>
      <c r="J2042" s="259" t="s">
        <v>5942</v>
      </c>
      <c r="K2042" s="259" t="s">
        <v>5942</v>
      </c>
      <c r="L2042" s="149"/>
      <c r="M2042" s="3994"/>
    </row>
    <row r="2043" spans="1:13" ht="51">
      <c r="A2043" s="284">
        <v>1211</v>
      </c>
      <c r="B2043" s="165" t="s">
        <v>5906</v>
      </c>
      <c r="C2043" s="120" t="s">
        <v>5943</v>
      </c>
      <c r="D2043" s="120"/>
      <c r="E2043" s="287">
        <v>3</v>
      </c>
      <c r="F2043" s="260"/>
      <c r="G2043" s="260"/>
      <c r="H2043" s="134"/>
      <c r="I2043" s="440"/>
      <c r="J2043" s="259" t="s">
        <v>5183</v>
      </c>
      <c r="K2043" s="259" t="s">
        <v>5183</v>
      </c>
      <c r="L2043" s="149"/>
      <c r="M2043" s="3994"/>
    </row>
    <row r="2044" spans="1:13" ht="54" customHeight="1">
      <c r="A2044" s="284">
        <v>1212</v>
      </c>
      <c r="B2044" s="829" t="s">
        <v>5906</v>
      </c>
      <c r="C2044" s="130" t="s">
        <v>5944</v>
      </c>
      <c r="D2044" s="130"/>
      <c r="E2044" s="260"/>
      <c r="F2044" s="260"/>
      <c r="G2044" s="260"/>
      <c r="H2044" s="134"/>
      <c r="I2044" s="259"/>
      <c r="J2044" s="259"/>
      <c r="K2044" s="259"/>
      <c r="L2044" s="149"/>
      <c r="M2044" s="3994"/>
    </row>
    <row r="2045" spans="1:13">
      <c r="A2045" s="284">
        <v>1213</v>
      </c>
      <c r="B2045" s="829"/>
      <c r="C2045" s="120" t="s">
        <v>1753</v>
      </c>
      <c r="D2045" s="120"/>
      <c r="E2045" s="260"/>
      <c r="F2045" s="260"/>
      <c r="G2045" s="260"/>
      <c r="H2045" s="134"/>
      <c r="I2045" s="259"/>
      <c r="J2045" s="259"/>
      <c r="K2045" s="259"/>
      <c r="L2045" s="149"/>
      <c r="M2045" s="3994"/>
    </row>
    <row r="2046" spans="1:13" ht="25.5">
      <c r="A2046" s="284">
        <v>1214</v>
      </c>
      <c r="B2046" s="829"/>
      <c r="C2046" s="120" t="s">
        <v>5945</v>
      </c>
      <c r="D2046" s="120"/>
      <c r="E2046" s="260"/>
      <c r="F2046" s="260"/>
      <c r="G2046" s="260"/>
      <c r="H2046" s="134"/>
      <c r="I2046" s="259" t="s">
        <v>5946</v>
      </c>
      <c r="J2046" s="259" t="s">
        <v>5947</v>
      </c>
      <c r="K2046" s="259" t="s">
        <v>5947</v>
      </c>
      <c r="L2046" s="149"/>
      <c r="M2046" s="3994"/>
    </row>
    <row r="2047" spans="1:13" ht="38.25">
      <c r="A2047" s="284">
        <v>1215</v>
      </c>
      <c r="B2047" s="829"/>
      <c r="C2047" s="120" t="s">
        <v>5948</v>
      </c>
      <c r="D2047" s="120"/>
      <c r="E2047" s="314"/>
      <c r="F2047" s="260">
        <v>700</v>
      </c>
      <c r="G2047" s="260"/>
      <c r="H2047" s="134"/>
      <c r="I2047" s="440"/>
      <c r="J2047" s="259" t="s">
        <v>5949</v>
      </c>
      <c r="K2047" s="259" t="s">
        <v>5949</v>
      </c>
      <c r="L2047" s="149"/>
      <c r="M2047" s="3995"/>
    </row>
    <row r="2048" spans="1:13" ht="57.75" customHeight="1">
      <c r="A2048" s="3988">
        <v>1216</v>
      </c>
      <c r="B2048" s="829" t="s">
        <v>5906</v>
      </c>
      <c r="C2048" s="130" t="s">
        <v>5950</v>
      </c>
      <c r="D2048" s="130"/>
      <c r="E2048" s="462">
        <v>274.56</v>
      </c>
      <c r="F2048" s="546"/>
      <c r="G2048" s="546"/>
      <c r="H2048" s="259"/>
      <c r="I2048" s="440"/>
      <c r="J2048" s="259"/>
      <c r="K2048" s="259"/>
      <c r="L2048" s="149"/>
      <c r="M2048" s="3985" t="s">
        <v>5951</v>
      </c>
    </row>
    <row r="2049" spans="1:13">
      <c r="A2049" s="3988"/>
      <c r="B2049" s="829"/>
      <c r="C2049" s="120" t="s">
        <v>1753</v>
      </c>
      <c r="D2049" s="120"/>
      <c r="E2049" s="260"/>
      <c r="F2049" s="260"/>
      <c r="G2049" s="260"/>
      <c r="H2049" s="259"/>
      <c r="I2049" s="440"/>
      <c r="J2049" s="259"/>
      <c r="K2049" s="259"/>
      <c r="L2049" s="149"/>
      <c r="M2049" s="3986"/>
    </row>
    <row r="2050" spans="1:13" ht="25.5">
      <c r="A2050" s="3988"/>
      <c r="B2050" s="829"/>
      <c r="C2050" s="120" t="s">
        <v>5952</v>
      </c>
      <c r="D2050" s="120"/>
      <c r="E2050" s="260"/>
      <c r="F2050" s="260"/>
      <c r="G2050" s="260"/>
      <c r="H2050" s="259"/>
      <c r="I2050" s="259"/>
      <c r="J2050" s="259"/>
      <c r="K2050" s="259"/>
      <c r="L2050" s="149"/>
      <c r="M2050" s="3986"/>
    </row>
    <row r="2051" spans="1:13" ht="38.25">
      <c r="A2051" s="3988"/>
      <c r="B2051" s="829"/>
      <c r="C2051" s="120" t="s">
        <v>5953</v>
      </c>
      <c r="D2051" s="120"/>
      <c r="E2051" s="260"/>
      <c r="F2051" s="260"/>
      <c r="G2051" s="260"/>
      <c r="H2051" s="259"/>
      <c r="I2051" s="440">
        <v>6</v>
      </c>
      <c r="J2051" s="259"/>
      <c r="K2051" s="259"/>
      <c r="L2051" s="149"/>
      <c r="M2051" s="3987"/>
    </row>
    <row r="2052" spans="1:13" ht="216.75">
      <c r="A2052" s="284">
        <v>1217</v>
      </c>
      <c r="B2052" s="552" t="s">
        <v>5954</v>
      </c>
      <c r="C2052" s="130" t="s">
        <v>5955</v>
      </c>
      <c r="D2052" s="130"/>
      <c r="E2052" s="462">
        <v>246.4</v>
      </c>
      <c r="F2052" s="546"/>
      <c r="G2052" s="546"/>
      <c r="H2052" s="259"/>
      <c r="I2052" s="259"/>
      <c r="J2052" s="259"/>
      <c r="K2052" s="259"/>
      <c r="L2052" s="149"/>
      <c r="M2052" s="286" t="s">
        <v>5956</v>
      </c>
    </row>
    <row r="2053" spans="1:13" ht="395.25">
      <c r="A2053" s="284">
        <v>1218</v>
      </c>
      <c r="B2053" s="165" t="s">
        <v>5957</v>
      </c>
      <c r="C2053" s="130" t="s">
        <v>5958</v>
      </c>
      <c r="D2053" s="130"/>
      <c r="E2053" s="287"/>
      <c r="F2053" s="287"/>
      <c r="G2053" s="287"/>
      <c r="H2053" s="286"/>
      <c r="I2053" s="286"/>
      <c r="J2053" s="502" t="s">
        <v>5959</v>
      </c>
      <c r="K2053" s="502" t="s">
        <v>5959</v>
      </c>
      <c r="L2053" s="149"/>
      <c r="M2053" s="166" t="s">
        <v>5960</v>
      </c>
    </row>
    <row r="2054" spans="1:13">
      <c r="A2054" s="284">
        <v>1219</v>
      </c>
      <c r="B2054" s="618"/>
      <c r="C2054" s="544" t="s">
        <v>1753</v>
      </c>
      <c r="D2054" s="544"/>
      <c r="E2054" s="260"/>
      <c r="F2054" s="260"/>
      <c r="G2054" s="260"/>
      <c r="H2054" s="134"/>
      <c r="I2054" s="259"/>
      <c r="J2054" s="197"/>
      <c r="K2054" s="197"/>
      <c r="L2054" s="149"/>
      <c r="M2054" s="617"/>
    </row>
    <row r="2055" spans="1:13" ht="38.25">
      <c r="A2055" s="284">
        <v>1220</v>
      </c>
      <c r="B2055" s="165" t="s">
        <v>5957</v>
      </c>
      <c r="C2055" s="130" t="s">
        <v>5573</v>
      </c>
      <c r="D2055" s="120"/>
      <c r="E2055" s="260"/>
      <c r="F2055" s="260"/>
      <c r="G2055" s="260"/>
      <c r="H2055" s="255">
        <v>424</v>
      </c>
      <c r="I2055" s="259">
        <v>424</v>
      </c>
      <c r="J2055" s="331" t="s">
        <v>5574</v>
      </c>
      <c r="K2055" s="197" t="s">
        <v>5574</v>
      </c>
      <c r="L2055" s="149"/>
      <c r="M2055" s="617"/>
    </row>
    <row r="2056" spans="1:13" ht="26.25" customHeight="1">
      <c r="A2056" s="3988">
        <v>1221</v>
      </c>
      <c r="B2056" s="829" t="s">
        <v>5957</v>
      </c>
      <c r="C2056" s="544" t="s">
        <v>5961</v>
      </c>
      <c r="D2056" s="544"/>
      <c r="E2056" s="260"/>
      <c r="F2056" s="260"/>
      <c r="G2056" s="260"/>
      <c r="H2056" s="134"/>
      <c r="I2056" s="259">
        <v>1</v>
      </c>
      <c r="J2056" s="318" t="s">
        <v>5577</v>
      </c>
      <c r="K2056" s="197" t="s">
        <v>5577</v>
      </c>
      <c r="L2056" s="149"/>
      <c r="M2056" s="617"/>
    </row>
    <row r="2057" spans="1:13" ht="26.25">
      <c r="A2057" s="3988"/>
      <c r="B2057" s="829"/>
      <c r="C2057" s="544" t="s">
        <v>5962</v>
      </c>
      <c r="D2057" s="544"/>
      <c r="E2057" s="260"/>
      <c r="F2057" s="260"/>
      <c r="G2057" s="260"/>
      <c r="H2057" s="134"/>
      <c r="I2057" s="259">
        <v>20</v>
      </c>
      <c r="J2057" s="197">
        <v>2355923</v>
      </c>
      <c r="K2057" s="197">
        <v>2355923</v>
      </c>
      <c r="L2057" s="149"/>
      <c r="M2057" s="617"/>
    </row>
    <row r="2058" spans="1:13">
      <c r="A2058" s="3988"/>
      <c r="B2058" s="829"/>
      <c r="C2058" s="544" t="s">
        <v>5963</v>
      </c>
      <c r="D2058" s="544"/>
      <c r="E2058" s="260"/>
      <c r="F2058" s="260"/>
      <c r="G2058" s="260"/>
      <c r="H2058" s="134"/>
      <c r="I2058" s="259">
        <v>10</v>
      </c>
      <c r="J2058" s="197">
        <v>847225</v>
      </c>
      <c r="K2058" s="197">
        <v>847225</v>
      </c>
      <c r="L2058" s="149"/>
      <c r="M2058" s="617"/>
    </row>
    <row r="2059" spans="1:13" ht="26.25" customHeight="1">
      <c r="A2059" s="3988">
        <v>1222</v>
      </c>
      <c r="B2059" s="829" t="s">
        <v>5957</v>
      </c>
      <c r="C2059" s="544" t="s">
        <v>5964</v>
      </c>
      <c r="D2059" s="544"/>
      <c r="E2059" s="260"/>
      <c r="F2059" s="260"/>
      <c r="G2059" s="260"/>
      <c r="H2059" s="134"/>
      <c r="I2059" s="259">
        <v>5</v>
      </c>
      <c r="J2059" s="331">
        <v>69861</v>
      </c>
      <c r="K2059" s="197">
        <v>69861</v>
      </c>
      <c r="L2059" s="149"/>
      <c r="M2059" s="617"/>
    </row>
    <row r="2060" spans="1:13" ht="39">
      <c r="A2060" s="3988"/>
      <c r="B2060" s="829"/>
      <c r="C2060" s="544" t="s">
        <v>5965</v>
      </c>
      <c r="D2060" s="544"/>
      <c r="E2060" s="260"/>
      <c r="F2060" s="260"/>
      <c r="G2060" s="260"/>
      <c r="H2060" s="134"/>
      <c r="I2060" s="259">
        <v>4</v>
      </c>
      <c r="J2060" s="197">
        <v>23428</v>
      </c>
      <c r="K2060" s="197">
        <v>23428</v>
      </c>
      <c r="L2060" s="149"/>
      <c r="M2060" s="617"/>
    </row>
    <row r="2061" spans="1:13" ht="39">
      <c r="A2061" s="3988"/>
      <c r="B2061" s="829"/>
      <c r="C2061" s="544" t="s">
        <v>5966</v>
      </c>
      <c r="D2061" s="544"/>
      <c r="E2061" s="260"/>
      <c r="F2061" s="260"/>
      <c r="G2061" s="260"/>
      <c r="H2061" s="134"/>
      <c r="I2061" s="259">
        <v>2</v>
      </c>
      <c r="J2061" s="197">
        <v>28796</v>
      </c>
      <c r="K2061" s="197">
        <v>28796</v>
      </c>
      <c r="L2061" s="149"/>
      <c r="M2061" s="617"/>
    </row>
    <row r="2062" spans="1:13" ht="64.5">
      <c r="A2062" s="3988">
        <v>1223</v>
      </c>
      <c r="B2062" s="829" t="s">
        <v>5957</v>
      </c>
      <c r="C2062" s="544" t="s">
        <v>5967</v>
      </c>
      <c r="D2062" s="544"/>
      <c r="E2062" s="314"/>
      <c r="F2062" s="260">
        <v>89.4</v>
      </c>
      <c r="G2062" s="260"/>
      <c r="H2062" s="134"/>
      <c r="I2062" s="259"/>
      <c r="J2062" s="318">
        <v>3846598</v>
      </c>
      <c r="K2062" s="197">
        <v>3846598</v>
      </c>
      <c r="L2062" s="149"/>
      <c r="M2062" s="617"/>
    </row>
    <row r="2063" spans="1:13">
      <c r="A2063" s="3988"/>
      <c r="B2063" s="829"/>
      <c r="C2063" s="544" t="s">
        <v>5968</v>
      </c>
      <c r="D2063" s="544"/>
      <c r="E2063" s="260"/>
      <c r="F2063" s="260"/>
      <c r="G2063" s="260"/>
      <c r="H2063" s="134"/>
      <c r="I2063" s="259">
        <v>10</v>
      </c>
      <c r="J2063" s="197">
        <v>702045</v>
      </c>
      <c r="K2063" s="197">
        <v>702045</v>
      </c>
      <c r="L2063" s="149"/>
      <c r="M2063" s="617"/>
    </row>
    <row r="2064" spans="1:13" ht="51.75">
      <c r="A2064" s="3988"/>
      <c r="B2064" s="829"/>
      <c r="C2064" s="544" t="s">
        <v>5969</v>
      </c>
      <c r="D2064" s="544"/>
      <c r="E2064" s="260"/>
      <c r="F2064" s="260"/>
      <c r="G2064" s="260"/>
      <c r="H2064" s="134"/>
      <c r="I2064" s="259">
        <v>1</v>
      </c>
      <c r="J2064" s="197">
        <v>1851121</v>
      </c>
      <c r="K2064" s="197">
        <v>1851121</v>
      </c>
      <c r="L2064" s="149"/>
      <c r="M2064" s="617"/>
    </row>
    <row r="2065" spans="1:13" ht="38.25">
      <c r="A2065" s="3982">
        <v>1224</v>
      </c>
      <c r="B2065" s="829" t="s">
        <v>5957</v>
      </c>
      <c r="C2065" s="120" t="s">
        <v>5970</v>
      </c>
      <c r="D2065" s="120"/>
      <c r="E2065" s="260"/>
      <c r="F2065" s="260"/>
      <c r="G2065" s="260"/>
      <c r="H2065" s="134"/>
      <c r="I2065" s="259"/>
      <c r="J2065" s="318" t="s">
        <v>5971</v>
      </c>
      <c r="K2065" s="197" t="s">
        <v>5971</v>
      </c>
      <c r="L2065" s="149"/>
      <c r="M2065" s="617"/>
    </row>
    <row r="2066" spans="1:13">
      <c r="A2066" s="3983"/>
      <c r="B2066" s="829"/>
      <c r="C2066" s="544" t="s">
        <v>1753</v>
      </c>
      <c r="D2066" s="544"/>
      <c r="E2066" s="260"/>
      <c r="F2066" s="260"/>
      <c r="G2066" s="260"/>
      <c r="H2066" s="134"/>
      <c r="I2066" s="259"/>
      <c r="J2066" s="197"/>
      <c r="K2066" s="197"/>
      <c r="L2066" s="149"/>
      <c r="M2066" s="617"/>
    </row>
    <row r="2067" spans="1:13">
      <c r="A2067" s="3983"/>
      <c r="B2067" s="829"/>
      <c r="C2067" s="544" t="s">
        <v>5972</v>
      </c>
      <c r="D2067" s="544"/>
      <c r="E2067" s="260"/>
      <c r="F2067" s="260"/>
      <c r="G2067" s="260"/>
      <c r="H2067" s="134"/>
      <c r="I2067" s="259"/>
      <c r="J2067" s="259" t="s">
        <v>5973</v>
      </c>
      <c r="K2067" s="259" t="s">
        <v>5973</v>
      </c>
      <c r="L2067" s="149"/>
      <c r="M2067" s="617"/>
    </row>
    <row r="2068" spans="1:13">
      <c r="A2068" s="3983"/>
      <c r="B2068" s="829"/>
      <c r="C2068" s="544" t="s">
        <v>1753</v>
      </c>
      <c r="D2068" s="544"/>
      <c r="E2068" s="260"/>
      <c r="F2068" s="260"/>
      <c r="G2068" s="260"/>
      <c r="H2068" s="134"/>
      <c r="I2068" s="259"/>
      <c r="J2068" s="259"/>
      <c r="K2068" s="259"/>
      <c r="L2068" s="149"/>
      <c r="M2068" s="617"/>
    </row>
    <row r="2069" spans="1:13" ht="26.25">
      <c r="A2069" s="3983"/>
      <c r="B2069" s="829"/>
      <c r="C2069" s="544" t="s">
        <v>5974</v>
      </c>
      <c r="D2069" s="544"/>
      <c r="E2069" s="260"/>
      <c r="F2069" s="260"/>
      <c r="G2069" s="260"/>
      <c r="H2069" s="134"/>
      <c r="I2069" s="259"/>
      <c r="J2069" s="259"/>
      <c r="K2069" s="259"/>
      <c r="L2069" s="149"/>
      <c r="M2069" s="617"/>
    </row>
    <row r="2070" spans="1:13">
      <c r="A2070" s="3983"/>
      <c r="B2070" s="829"/>
      <c r="C2070" s="544" t="s">
        <v>1753</v>
      </c>
      <c r="D2070" s="544"/>
      <c r="E2070" s="260"/>
      <c r="F2070" s="260"/>
      <c r="G2070" s="260"/>
      <c r="H2070" s="134"/>
      <c r="I2070" s="259"/>
      <c r="J2070" s="259"/>
      <c r="K2070" s="259"/>
      <c r="L2070" s="149"/>
      <c r="M2070" s="617"/>
    </row>
    <row r="2071" spans="1:13" ht="26.25">
      <c r="A2071" s="3984"/>
      <c r="B2071" s="829"/>
      <c r="C2071" s="544" t="s">
        <v>5975</v>
      </c>
      <c r="D2071" s="544"/>
      <c r="E2071" s="260"/>
      <c r="F2071" s="260"/>
      <c r="G2071" s="260"/>
      <c r="H2071" s="134"/>
      <c r="I2071" s="259">
        <v>1</v>
      </c>
      <c r="J2071" s="197" t="s">
        <v>5976</v>
      </c>
      <c r="K2071" s="197" t="s">
        <v>5976</v>
      </c>
      <c r="L2071" s="149"/>
      <c r="M2071" s="617"/>
    </row>
    <row r="2072" spans="1:13" ht="64.5">
      <c r="A2072" s="284">
        <v>1227</v>
      </c>
      <c r="B2072" s="618"/>
      <c r="C2072" s="206" t="s">
        <v>5977</v>
      </c>
      <c r="D2072" s="206"/>
      <c r="E2072" s="260"/>
      <c r="F2072" s="260"/>
      <c r="G2072" s="260"/>
      <c r="H2072" s="134"/>
      <c r="I2072" s="259">
        <v>5</v>
      </c>
      <c r="J2072" s="197" t="s">
        <v>5978</v>
      </c>
      <c r="K2072" s="197" t="s">
        <v>5978</v>
      </c>
      <c r="L2072" s="149"/>
      <c r="M2072" s="617"/>
    </row>
    <row r="2073" spans="1:13" ht="76.5">
      <c r="A2073" s="284">
        <v>1228</v>
      </c>
      <c r="B2073" s="618"/>
      <c r="C2073" s="139" t="s">
        <v>5979</v>
      </c>
      <c r="D2073" s="139"/>
      <c r="E2073" s="260"/>
      <c r="F2073" s="260"/>
      <c r="G2073" s="260"/>
      <c r="H2073" s="134"/>
      <c r="I2073" s="259">
        <v>5</v>
      </c>
      <c r="J2073" s="197" t="s">
        <v>5980</v>
      </c>
      <c r="K2073" s="197" t="s">
        <v>5980</v>
      </c>
      <c r="L2073" s="149"/>
      <c r="M2073" s="617"/>
    </row>
    <row r="2074" spans="1:13" ht="26.25">
      <c r="A2074" s="284">
        <v>1229</v>
      </c>
      <c r="B2074" s="618"/>
      <c r="C2074" s="206" t="s">
        <v>5981</v>
      </c>
      <c r="D2074" s="206"/>
      <c r="E2074" s="260"/>
      <c r="F2074" s="260"/>
      <c r="G2074" s="260"/>
      <c r="H2074" s="134"/>
      <c r="I2074" s="259">
        <v>5</v>
      </c>
      <c r="J2074" s="197" t="s">
        <v>5982</v>
      </c>
      <c r="K2074" s="197" t="s">
        <v>5982</v>
      </c>
      <c r="L2074" s="149"/>
      <c r="M2074" s="617"/>
    </row>
    <row r="2075" spans="1:13" ht="38.25">
      <c r="A2075" s="284">
        <v>1230</v>
      </c>
      <c r="B2075" s="618"/>
      <c r="C2075" s="120" t="s">
        <v>5983</v>
      </c>
      <c r="D2075" s="120"/>
      <c r="E2075" s="260"/>
      <c r="F2075" s="260"/>
      <c r="G2075" s="260"/>
      <c r="H2075" s="134"/>
      <c r="I2075" s="259">
        <v>6</v>
      </c>
      <c r="J2075" s="197">
        <v>854</v>
      </c>
      <c r="K2075" s="197">
        <v>854</v>
      </c>
      <c r="L2075" s="149"/>
      <c r="M2075" s="617"/>
    </row>
    <row r="2076" spans="1:13" ht="25.5">
      <c r="A2076" s="284">
        <v>1231</v>
      </c>
      <c r="B2076" s="618"/>
      <c r="C2076" s="120" t="s">
        <v>5984</v>
      </c>
      <c r="D2076" s="120"/>
      <c r="E2076" s="260"/>
      <c r="F2076" s="260"/>
      <c r="G2076" s="260"/>
      <c r="H2076" s="134"/>
      <c r="I2076" s="259">
        <v>6</v>
      </c>
      <c r="J2076" s="197" t="s">
        <v>5985</v>
      </c>
      <c r="K2076" s="197" t="s">
        <v>5985</v>
      </c>
      <c r="L2076" s="149"/>
      <c r="M2076" s="617"/>
    </row>
    <row r="2077" spans="1:13" ht="51.75">
      <c r="A2077" s="284">
        <v>1232</v>
      </c>
      <c r="B2077" s="618"/>
      <c r="C2077" s="206" t="s">
        <v>5986</v>
      </c>
      <c r="D2077" s="206"/>
      <c r="E2077" s="330"/>
      <c r="F2077" s="587">
        <v>400</v>
      </c>
      <c r="G2077" s="587"/>
      <c r="H2077" s="134"/>
      <c r="I2077" s="259"/>
      <c r="J2077" s="197" t="s">
        <v>5987</v>
      </c>
      <c r="K2077" s="197" t="s">
        <v>5987</v>
      </c>
      <c r="L2077" s="149"/>
      <c r="M2077" s="617"/>
    </row>
    <row r="2078" spans="1:13" ht="128.25">
      <c r="A2078" s="284">
        <v>1233</v>
      </c>
      <c r="B2078" s="618"/>
      <c r="C2078" s="206" t="s">
        <v>5988</v>
      </c>
      <c r="D2078" s="206"/>
      <c r="E2078" s="330"/>
      <c r="F2078" s="587">
        <v>450</v>
      </c>
      <c r="G2078" s="587"/>
      <c r="H2078" s="134"/>
      <c r="I2078" s="197"/>
      <c r="J2078" s="197" t="s">
        <v>5989</v>
      </c>
      <c r="K2078" s="197" t="s">
        <v>5989</v>
      </c>
      <c r="L2078" s="149"/>
      <c r="M2078" s="617"/>
    </row>
    <row r="2079" spans="1:13" ht="26.25">
      <c r="A2079" s="284">
        <v>1234</v>
      </c>
      <c r="B2079" s="618"/>
      <c r="C2079" s="206" t="s">
        <v>5990</v>
      </c>
      <c r="D2079" s="206"/>
      <c r="E2079" s="260"/>
      <c r="F2079" s="260"/>
      <c r="G2079" s="260"/>
      <c r="H2079" s="134"/>
      <c r="I2079" s="197"/>
      <c r="J2079" s="197"/>
      <c r="K2079" s="197"/>
      <c r="L2079" s="149"/>
      <c r="M2079" s="617"/>
    </row>
    <row r="2080" spans="1:13">
      <c r="A2080" s="284">
        <v>1235</v>
      </c>
      <c r="B2080" s="618"/>
      <c r="C2080" s="206" t="s">
        <v>1753</v>
      </c>
      <c r="D2080" s="206"/>
      <c r="E2080" s="260"/>
      <c r="F2080" s="260"/>
      <c r="G2080" s="260"/>
      <c r="H2080" s="134"/>
      <c r="I2080" s="259"/>
      <c r="J2080" s="259"/>
      <c r="K2080" s="259"/>
      <c r="L2080" s="149"/>
      <c r="M2080" s="617"/>
    </row>
    <row r="2081" spans="1:13" ht="64.5">
      <c r="A2081" s="284">
        <v>1236</v>
      </c>
      <c r="B2081" s="618"/>
      <c r="C2081" s="206" t="s">
        <v>5991</v>
      </c>
      <c r="D2081" s="206"/>
      <c r="E2081" s="260"/>
      <c r="F2081" s="260"/>
      <c r="G2081" s="260"/>
      <c r="H2081" s="134"/>
      <c r="I2081" s="197">
        <v>1</v>
      </c>
      <c r="J2081" s="197" t="s">
        <v>5992</v>
      </c>
      <c r="K2081" s="197" t="s">
        <v>5992</v>
      </c>
      <c r="L2081" s="149"/>
      <c r="M2081" s="617"/>
    </row>
    <row r="2082" spans="1:13" ht="26.25">
      <c r="A2082" s="284">
        <v>1237</v>
      </c>
      <c r="B2082" s="618"/>
      <c r="C2082" s="206" t="s">
        <v>5993</v>
      </c>
      <c r="D2082" s="206"/>
      <c r="E2082" s="260"/>
      <c r="F2082" s="260"/>
      <c r="G2082" s="260"/>
      <c r="H2082" s="134"/>
      <c r="I2082" s="197">
        <v>1</v>
      </c>
      <c r="J2082" s="197" t="s">
        <v>5994</v>
      </c>
      <c r="K2082" s="197" t="s">
        <v>5994</v>
      </c>
      <c r="L2082" s="149"/>
      <c r="M2082" s="617"/>
    </row>
    <row r="2083" spans="1:13" ht="39">
      <c r="A2083" s="284">
        <v>1238</v>
      </c>
      <c r="B2083" s="618"/>
      <c r="C2083" s="206" t="s">
        <v>5995</v>
      </c>
      <c r="D2083" s="206"/>
      <c r="E2083" s="260"/>
      <c r="F2083" s="260"/>
      <c r="G2083" s="260"/>
      <c r="H2083" s="134"/>
      <c r="I2083" s="197">
        <v>10</v>
      </c>
      <c r="J2083" s="197" t="s">
        <v>5996</v>
      </c>
      <c r="K2083" s="197" t="s">
        <v>5996</v>
      </c>
      <c r="L2083" s="149"/>
      <c r="M2083" s="617"/>
    </row>
    <row r="2084" spans="1:13" ht="39">
      <c r="A2084" s="284">
        <v>1239</v>
      </c>
      <c r="B2084" s="618"/>
      <c r="C2084" s="206" t="s">
        <v>5997</v>
      </c>
      <c r="D2084" s="206"/>
      <c r="E2084" s="260"/>
      <c r="F2084" s="260"/>
      <c r="G2084" s="260"/>
      <c r="H2084" s="134"/>
      <c r="I2084" s="197">
        <v>1</v>
      </c>
      <c r="J2084" s="197" t="s">
        <v>5998</v>
      </c>
      <c r="K2084" s="197" t="s">
        <v>5998</v>
      </c>
      <c r="L2084" s="149"/>
      <c r="M2084" s="617"/>
    </row>
    <row r="2085" spans="1:13" ht="64.5">
      <c r="A2085" s="284">
        <v>1240</v>
      </c>
      <c r="B2085" s="618"/>
      <c r="C2085" s="206" t="s">
        <v>5999</v>
      </c>
      <c r="D2085" s="206"/>
      <c r="E2085" s="260"/>
      <c r="F2085" s="260"/>
      <c r="G2085" s="260"/>
      <c r="H2085" s="134"/>
      <c r="I2085" s="197">
        <v>4</v>
      </c>
      <c r="J2085" s="197" t="s">
        <v>6000</v>
      </c>
      <c r="K2085" s="197" t="s">
        <v>6000</v>
      </c>
      <c r="L2085" s="149"/>
      <c r="M2085" s="617"/>
    </row>
    <row r="2086" spans="1:13" ht="39">
      <c r="A2086" s="284">
        <v>1241</v>
      </c>
      <c r="B2086" s="618"/>
      <c r="C2086" s="206" t="s">
        <v>6001</v>
      </c>
      <c r="D2086" s="206"/>
      <c r="E2086" s="260"/>
      <c r="F2086" s="260"/>
      <c r="G2086" s="260"/>
      <c r="H2086" s="134"/>
      <c r="I2086" s="197">
        <v>4</v>
      </c>
      <c r="J2086" s="197" t="s">
        <v>6002</v>
      </c>
      <c r="K2086" s="197" t="s">
        <v>6002</v>
      </c>
      <c r="L2086" s="149"/>
      <c r="M2086" s="617"/>
    </row>
    <row r="2087" spans="1:13" ht="64.5">
      <c r="A2087" s="284">
        <v>1242</v>
      </c>
      <c r="B2087" s="618"/>
      <c r="C2087" s="206" t="s">
        <v>6003</v>
      </c>
      <c r="D2087" s="206"/>
      <c r="E2087" s="260"/>
      <c r="F2087" s="260"/>
      <c r="G2087" s="260"/>
      <c r="H2087" s="134"/>
      <c r="I2087" s="197">
        <v>1</v>
      </c>
      <c r="J2087" s="197" t="s">
        <v>6004</v>
      </c>
      <c r="K2087" s="197" t="s">
        <v>6004</v>
      </c>
      <c r="L2087" s="149"/>
      <c r="M2087" s="617"/>
    </row>
    <row r="2088" spans="1:13" ht="25.5">
      <c r="A2088" s="284">
        <v>1243</v>
      </c>
      <c r="B2088" s="618"/>
      <c r="C2088" s="139" t="s">
        <v>6005</v>
      </c>
      <c r="D2088" s="139"/>
      <c r="E2088" s="260"/>
      <c r="F2088" s="260"/>
      <c r="G2088" s="260"/>
      <c r="H2088" s="134"/>
      <c r="I2088" s="197">
        <v>16</v>
      </c>
      <c r="J2088" s="197" t="s">
        <v>6006</v>
      </c>
      <c r="K2088" s="197" t="s">
        <v>6006</v>
      </c>
      <c r="L2088" s="149"/>
      <c r="M2088" s="617"/>
    </row>
    <row r="2089" spans="1:13" ht="51.75">
      <c r="A2089" s="284">
        <v>1244</v>
      </c>
      <c r="B2089" s="618"/>
      <c r="C2089" s="206" t="s">
        <v>6007</v>
      </c>
      <c r="D2089" s="206"/>
      <c r="E2089" s="260"/>
      <c r="F2089" s="260"/>
      <c r="G2089" s="260"/>
      <c r="H2089" s="134"/>
      <c r="I2089" s="197">
        <v>1</v>
      </c>
      <c r="J2089" s="197" t="s">
        <v>6008</v>
      </c>
      <c r="K2089" s="197" t="s">
        <v>6008</v>
      </c>
      <c r="L2089" s="149"/>
      <c r="M2089" s="617"/>
    </row>
    <row r="2090" spans="1:13" ht="39">
      <c r="A2090" s="284">
        <v>1245</v>
      </c>
      <c r="B2090" s="618"/>
      <c r="C2090" s="206" t="s">
        <v>6009</v>
      </c>
      <c r="D2090" s="206"/>
      <c r="E2090" s="330"/>
      <c r="F2090" s="587">
        <v>1</v>
      </c>
      <c r="G2090" s="587"/>
      <c r="H2090" s="134"/>
      <c r="I2090" s="259"/>
      <c r="J2090" s="197">
        <v>138</v>
      </c>
      <c r="K2090" s="197">
        <v>138</v>
      </c>
      <c r="L2090" s="149"/>
      <c r="M2090" s="617"/>
    </row>
    <row r="2091" spans="1:13" ht="39">
      <c r="A2091" s="284">
        <v>1246</v>
      </c>
      <c r="B2091" s="618"/>
      <c r="C2091" s="206" t="s">
        <v>6010</v>
      </c>
      <c r="D2091" s="206"/>
      <c r="E2091" s="330"/>
      <c r="F2091" s="260"/>
      <c r="G2091" s="260"/>
      <c r="H2091" s="134"/>
      <c r="I2091" s="197"/>
      <c r="J2091" s="619">
        <v>20046</v>
      </c>
      <c r="K2091" s="619">
        <v>20046</v>
      </c>
      <c r="L2091" s="149"/>
      <c r="M2091" s="617"/>
    </row>
    <row r="2092" spans="1:13">
      <c r="A2092" s="284">
        <v>1247</v>
      </c>
      <c r="B2092" s="618"/>
      <c r="C2092" s="206" t="s">
        <v>1753</v>
      </c>
      <c r="D2092" s="206"/>
      <c r="E2092" s="330"/>
      <c r="F2092" s="260"/>
      <c r="G2092" s="260"/>
      <c r="H2092" s="134"/>
      <c r="I2092" s="259"/>
      <c r="J2092" s="197"/>
      <c r="K2092" s="197"/>
      <c r="L2092" s="149"/>
      <c r="M2092" s="617"/>
    </row>
    <row r="2093" spans="1:13" ht="51">
      <c r="A2093" s="284">
        <v>1248</v>
      </c>
      <c r="B2093" s="618"/>
      <c r="C2093" s="120" t="s">
        <v>6011</v>
      </c>
      <c r="D2093" s="120"/>
      <c r="E2093" s="330"/>
      <c r="F2093" s="587">
        <v>442</v>
      </c>
      <c r="G2093" s="587"/>
      <c r="H2093" s="134"/>
      <c r="I2093" s="259"/>
      <c r="J2093" s="197" t="s">
        <v>6012</v>
      </c>
      <c r="K2093" s="197" t="s">
        <v>6012</v>
      </c>
      <c r="L2093" s="149"/>
      <c r="M2093" s="617"/>
    </row>
    <row r="2094" spans="1:13" ht="51">
      <c r="A2094" s="284">
        <v>1249</v>
      </c>
      <c r="B2094" s="618"/>
      <c r="C2094" s="120" t="s">
        <v>6013</v>
      </c>
      <c r="D2094" s="120"/>
      <c r="E2094" s="330"/>
      <c r="F2094" s="587">
        <v>20</v>
      </c>
      <c r="G2094" s="587"/>
      <c r="H2094" s="134"/>
      <c r="I2094" s="259"/>
      <c r="J2094" s="197">
        <v>598</v>
      </c>
      <c r="K2094" s="197">
        <v>598</v>
      </c>
      <c r="L2094" s="149"/>
      <c r="M2094" s="617"/>
    </row>
    <row r="2095" spans="1:13" ht="102.75">
      <c r="A2095" s="284">
        <v>1250</v>
      </c>
      <c r="B2095" s="618"/>
      <c r="C2095" s="206" t="s">
        <v>6014</v>
      </c>
      <c r="D2095" s="206"/>
      <c r="E2095" s="330"/>
      <c r="F2095" s="587">
        <v>12</v>
      </c>
      <c r="G2095" s="587"/>
      <c r="H2095" s="134"/>
      <c r="I2095" s="259"/>
      <c r="J2095" s="197" t="s">
        <v>6015</v>
      </c>
      <c r="K2095" s="197" t="s">
        <v>6015</v>
      </c>
      <c r="L2095" s="149"/>
      <c r="M2095" s="617"/>
    </row>
    <row r="2096" spans="1:13" ht="127.5">
      <c r="A2096" s="284">
        <v>1251</v>
      </c>
      <c r="B2096" s="618"/>
      <c r="C2096" s="120" t="s">
        <v>6016</v>
      </c>
      <c r="D2096" s="120"/>
      <c r="E2096" s="330"/>
      <c r="F2096" s="587">
        <v>40</v>
      </c>
      <c r="G2096" s="587"/>
      <c r="H2096" s="134"/>
      <c r="I2096" s="259"/>
      <c r="J2096" s="197" t="s">
        <v>6017</v>
      </c>
      <c r="K2096" s="197" t="s">
        <v>6017</v>
      </c>
      <c r="L2096" s="149"/>
      <c r="M2096" s="617"/>
    </row>
    <row r="2097" spans="1:13" ht="127.5">
      <c r="A2097" s="284">
        <v>1252</v>
      </c>
      <c r="B2097" s="618"/>
      <c r="C2097" s="120" t="s">
        <v>6018</v>
      </c>
      <c r="D2097" s="120"/>
      <c r="E2097" s="330"/>
      <c r="F2097" s="587">
        <v>1</v>
      </c>
      <c r="G2097" s="587"/>
      <c r="H2097" s="134"/>
      <c r="I2097" s="259"/>
      <c r="J2097" s="197">
        <v>72</v>
      </c>
      <c r="K2097" s="197">
        <v>72</v>
      </c>
      <c r="L2097" s="149"/>
      <c r="M2097" s="617"/>
    </row>
    <row r="2098" spans="1:13" ht="127.5">
      <c r="A2098" s="284">
        <v>1253</v>
      </c>
      <c r="B2098" s="618"/>
      <c r="C2098" s="120" t="s">
        <v>6019</v>
      </c>
      <c r="D2098" s="120"/>
      <c r="E2098" s="330"/>
      <c r="F2098" s="587">
        <v>25</v>
      </c>
      <c r="G2098" s="587"/>
      <c r="H2098" s="134"/>
      <c r="I2098" s="259"/>
      <c r="J2098" s="197" t="s">
        <v>6020</v>
      </c>
      <c r="K2098" s="197" t="s">
        <v>6020</v>
      </c>
      <c r="L2098" s="149"/>
      <c r="M2098" s="617"/>
    </row>
    <row r="2099" spans="1:13" ht="89.25">
      <c r="A2099" s="284">
        <v>1254</v>
      </c>
      <c r="B2099" s="618"/>
      <c r="C2099" s="120" t="s">
        <v>6021</v>
      </c>
      <c r="D2099" s="120"/>
      <c r="E2099" s="330"/>
      <c r="F2099" s="587">
        <v>8</v>
      </c>
      <c r="G2099" s="587"/>
      <c r="H2099" s="134"/>
      <c r="I2099" s="259"/>
      <c r="J2099" s="197">
        <v>677</v>
      </c>
      <c r="K2099" s="197">
        <v>677</v>
      </c>
      <c r="L2099" s="149"/>
      <c r="M2099" s="617"/>
    </row>
    <row r="2100" spans="1:13" ht="76.5">
      <c r="A2100" s="284">
        <v>1255</v>
      </c>
      <c r="B2100" s="618"/>
      <c r="C2100" s="120" t="s">
        <v>6022</v>
      </c>
      <c r="D2100" s="120"/>
      <c r="E2100" s="330"/>
      <c r="F2100" s="587">
        <v>22</v>
      </c>
      <c r="G2100" s="587"/>
      <c r="H2100" s="134"/>
      <c r="I2100" s="259"/>
      <c r="J2100" s="197">
        <v>191</v>
      </c>
      <c r="K2100" s="197">
        <v>191</v>
      </c>
      <c r="L2100" s="149"/>
      <c r="M2100" s="617"/>
    </row>
    <row r="2101" spans="1:13" ht="127.5">
      <c r="A2101" s="284">
        <v>1256</v>
      </c>
      <c r="B2101" s="618"/>
      <c r="C2101" s="120" t="s">
        <v>6023</v>
      </c>
      <c r="D2101" s="120"/>
      <c r="E2101" s="330"/>
      <c r="F2101" s="587">
        <v>60</v>
      </c>
      <c r="G2101" s="587"/>
      <c r="H2101" s="134"/>
      <c r="I2101" s="197"/>
      <c r="J2101" s="619">
        <v>3673</v>
      </c>
      <c r="K2101" s="619">
        <v>3673</v>
      </c>
      <c r="L2101" s="149"/>
      <c r="M2101" s="617"/>
    </row>
    <row r="2102" spans="1:13">
      <c r="A2102" s="284">
        <v>1257</v>
      </c>
      <c r="B2102" s="618"/>
      <c r="C2102" s="120" t="s">
        <v>1707</v>
      </c>
      <c r="D2102" s="120"/>
      <c r="E2102" s="330"/>
      <c r="F2102" s="260"/>
      <c r="G2102" s="260"/>
      <c r="H2102" s="134"/>
      <c r="I2102" s="259"/>
      <c r="J2102" s="619">
        <v>12969</v>
      </c>
      <c r="K2102" s="619">
        <v>12969</v>
      </c>
      <c r="L2102" s="149"/>
      <c r="M2102" s="617"/>
    </row>
    <row r="2103" spans="1:13">
      <c r="A2103" s="284">
        <v>1258</v>
      </c>
      <c r="B2103" s="618"/>
      <c r="C2103" s="120" t="s">
        <v>1753</v>
      </c>
      <c r="D2103" s="120"/>
      <c r="E2103" s="330"/>
      <c r="F2103" s="260"/>
      <c r="G2103" s="260"/>
      <c r="H2103" s="134"/>
      <c r="I2103" s="259"/>
      <c r="J2103" s="259"/>
      <c r="K2103" s="259"/>
      <c r="L2103" s="149"/>
      <c r="M2103" s="617"/>
    </row>
    <row r="2104" spans="1:13" ht="51">
      <c r="A2104" s="284">
        <v>1259</v>
      </c>
      <c r="B2104" s="618"/>
      <c r="C2104" s="120" t="s">
        <v>6024</v>
      </c>
      <c r="D2104" s="120"/>
      <c r="E2104" s="260"/>
      <c r="F2104" s="260"/>
      <c r="G2104" s="260"/>
      <c r="H2104" s="134"/>
      <c r="I2104" s="197">
        <v>6</v>
      </c>
      <c r="J2104" s="259"/>
      <c r="K2104" s="259"/>
      <c r="L2104" s="149"/>
      <c r="M2104" s="617"/>
    </row>
    <row r="2105" spans="1:13" ht="76.5">
      <c r="A2105" s="284">
        <v>1260</v>
      </c>
      <c r="B2105" s="618"/>
      <c r="C2105" s="120" t="s">
        <v>6025</v>
      </c>
      <c r="D2105" s="120"/>
      <c r="E2105" s="314"/>
      <c r="F2105" s="260">
        <v>120</v>
      </c>
      <c r="G2105" s="260"/>
      <c r="H2105" s="134"/>
      <c r="I2105" s="197"/>
      <c r="J2105" s="197" t="s">
        <v>6026</v>
      </c>
      <c r="K2105" s="197" t="s">
        <v>6026</v>
      </c>
      <c r="L2105" s="149"/>
      <c r="M2105" s="617"/>
    </row>
    <row r="2106" spans="1:13">
      <c r="A2106" s="284">
        <v>1261</v>
      </c>
      <c r="B2106" s="618"/>
      <c r="C2106" s="120" t="s">
        <v>6027</v>
      </c>
      <c r="D2106" s="120"/>
      <c r="E2106" s="287">
        <v>285</v>
      </c>
      <c r="F2106" s="260"/>
      <c r="G2106" s="260"/>
      <c r="H2106" s="134"/>
      <c r="I2106" s="259"/>
      <c r="J2106" s="197" t="s">
        <v>6028</v>
      </c>
      <c r="K2106" s="197" t="s">
        <v>6028</v>
      </c>
      <c r="L2106" s="149"/>
      <c r="M2106" s="617"/>
    </row>
    <row r="2107" spans="1:13">
      <c r="A2107" s="284">
        <v>1262</v>
      </c>
      <c r="B2107" s="618"/>
      <c r="C2107" s="120" t="s">
        <v>1753</v>
      </c>
      <c r="D2107" s="120"/>
      <c r="E2107" s="260"/>
      <c r="F2107" s="260"/>
      <c r="G2107" s="260"/>
      <c r="H2107" s="134"/>
      <c r="I2107" s="259"/>
      <c r="J2107" s="197"/>
      <c r="K2107" s="197"/>
      <c r="L2107" s="149"/>
      <c r="M2107" s="617"/>
    </row>
    <row r="2108" spans="1:13" ht="102">
      <c r="A2108" s="284">
        <v>1263</v>
      </c>
      <c r="B2108" s="618"/>
      <c r="C2108" s="120" t="s">
        <v>6029</v>
      </c>
      <c r="D2108" s="120"/>
      <c r="E2108" s="330"/>
      <c r="F2108" s="260">
        <v>30</v>
      </c>
      <c r="G2108" s="260"/>
      <c r="H2108" s="134"/>
      <c r="I2108" s="259"/>
      <c r="J2108" s="197" t="s">
        <v>6030</v>
      </c>
      <c r="K2108" s="197" t="s">
        <v>6030</v>
      </c>
      <c r="L2108" s="149"/>
      <c r="M2108" s="617"/>
    </row>
    <row r="2109" spans="1:13" ht="102">
      <c r="A2109" s="284">
        <v>1264</v>
      </c>
      <c r="B2109" s="618"/>
      <c r="C2109" s="120" t="s">
        <v>6031</v>
      </c>
      <c r="D2109" s="120"/>
      <c r="E2109" s="330"/>
      <c r="F2109" s="260">
        <v>15</v>
      </c>
      <c r="G2109" s="260"/>
      <c r="H2109" s="134"/>
      <c r="I2109" s="259"/>
      <c r="J2109" s="197" t="s">
        <v>6032</v>
      </c>
      <c r="K2109" s="197" t="s">
        <v>6032</v>
      </c>
      <c r="L2109" s="149"/>
      <c r="M2109" s="617"/>
    </row>
    <row r="2110" spans="1:13" ht="102">
      <c r="A2110" s="284">
        <v>1265</v>
      </c>
      <c r="B2110" s="618"/>
      <c r="C2110" s="120" t="s">
        <v>6033</v>
      </c>
      <c r="D2110" s="120"/>
      <c r="E2110" s="330"/>
      <c r="F2110" s="260">
        <v>180</v>
      </c>
      <c r="G2110" s="260"/>
      <c r="H2110" s="134"/>
      <c r="I2110" s="259"/>
      <c r="J2110" s="197" t="s">
        <v>6034</v>
      </c>
      <c r="K2110" s="197" t="s">
        <v>6034</v>
      </c>
      <c r="L2110" s="149"/>
      <c r="M2110" s="617"/>
    </row>
    <row r="2111" spans="1:13" ht="102">
      <c r="A2111" s="284">
        <v>1266</v>
      </c>
      <c r="B2111" s="618"/>
      <c r="C2111" s="120" t="s">
        <v>6035</v>
      </c>
      <c r="D2111" s="120"/>
      <c r="E2111" s="330"/>
      <c r="F2111" s="260">
        <v>15</v>
      </c>
      <c r="G2111" s="260"/>
      <c r="H2111" s="134"/>
      <c r="I2111" s="259"/>
      <c r="J2111" s="197" t="s">
        <v>6036</v>
      </c>
      <c r="K2111" s="197" t="s">
        <v>6036</v>
      </c>
      <c r="L2111" s="149"/>
      <c r="M2111" s="617"/>
    </row>
    <row r="2112" spans="1:13" ht="63.75">
      <c r="A2112" s="284">
        <v>1267</v>
      </c>
      <c r="B2112" s="618"/>
      <c r="C2112" s="120" t="s">
        <v>6037</v>
      </c>
      <c r="D2112" s="120"/>
      <c r="E2112" s="330"/>
      <c r="F2112" s="260"/>
      <c r="G2112" s="260"/>
      <c r="H2112" s="134"/>
      <c r="I2112" s="259">
        <v>16</v>
      </c>
      <c r="J2112" s="197" t="s">
        <v>6038</v>
      </c>
      <c r="K2112" s="197" t="s">
        <v>6038</v>
      </c>
      <c r="L2112" s="149"/>
      <c r="M2112" s="617"/>
    </row>
    <row r="2113" spans="1:13" ht="102">
      <c r="A2113" s="284">
        <v>1268</v>
      </c>
      <c r="B2113" s="618"/>
      <c r="C2113" s="120" t="s">
        <v>6039</v>
      </c>
      <c r="D2113" s="120"/>
      <c r="E2113" s="330"/>
      <c r="F2113" s="260">
        <v>15</v>
      </c>
      <c r="G2113" s="260"/>
      <c r="H2113" s="134"/>
      <c r="I2113" s="259"/>
      <c r="J2113" s="197" t="s">
        <v>6040</v>
      </c>
      <c r="K2113" s="197" t="s">
        <v>6040</v>
      </c>
      <c r="L2113" s="149"/>
      <c r="M2113" s="617"/>
    </row>
    <row r="2114" spans="1:13" ht="51">
      <c r="A2114" s="284">
        <v>1269</v>
      </c>
      <c r="B2114" s="618"/>
      <c r="C2114" s="120" t="s">
        <v>6041</v>
      </c>
      <c r="D2114" s="120"/>
      <c r="E2114" s="330"/>
      <c r="F2114" s="260">
        <v>30</v>
      </c>
      <c r="G2114" s="260"/>
      <c r="H2114" s="134"/>
      <c r="I2114" s="259"/>
      <c r="J2114" s="197" t="s">
        <v>6042</v>
      </c>
      <c r="K2114" s="197" t="s">
        <v>6042</v>
      </c>
      <c r="L2114" s="149"/>
      <c r="M2114" s="617"/>
    </row>
    <row r="2115" spans="1:13" ht="51">
      <c r="A2115" s="284">
        <v>1270</v>
      </c>
      <c r="B2115" s="618"/>
      <c r="C2115" s="120" t="s">
        <v>6043</v>
      </c>
      <c r="D2115" s="120"/>
      <c r="E2115" s="260"/>
      <c r="F2115" s="260"/>
      <c r="G2115" s="260"/>
      <c r="H2115" s="134"/>
      <c r="I2115" s="259"/>
      <c r="J2115" s="197" t="s">
        <v>6044</v>
      </c>
      <c r="K2115" s="197" t="s">
        <v>6044</v>
      </c>
      <c r="L2115" s="149"/>
      <c r="M2115" s="617"/>
    </row>
    <row r="2116" spans="1:13" ht="51">
      <c r="A2116" s="284">
        <v>1271</v>
      </c>
      <c r="B2116" s="618"/>
      <c r="C2116" s="120" t="s">
        <v>6045</v>
      </c>
      <c r="D2116" s="120"/>
      <c r="E2116" s="260"/>
      <c r="F2116" s="260"/>
      <c r="G2116" s="260"/>
      <c r="H2116" s="134"/>
      <c r="I2116" s="259">
        <v>44</v>
      </c>
      <c r="J2116" s="197" t="s">
        <v>6046</v>
      </c>
      <c r="K2116" s="197" t="s">
        <v>6046</v>
      </c>
      <c r="L2116" s="149"/>
      <c r="M2116" s="617"/>
    </row>
    <row r="2117" spans="1:13" ht="76.5">
      <c r="A2117" s="284">
        <v>1272</v>
      </c>
      <c r="B2117" s="618"/>
      <c r="C2117" s="120" t="s">
        <v>6047</v>
      </c>
      <c r="D2117" s="120"/>
      <c r="E2117" s="260"/>
      <c r="F2117" s="260"/>
      <c r="G2117" s="260"/>
      <c r="H2117" s="134"/>
      <c r="I2117" s="259">
        <v>16</v>
      </c>
      <c r="J2117" s="197" t="s">
        <v>6048</v>
      </c>
      <c r="K2117" s="197" t="s">
        <v>6048</v>
      </c>
      <c r="L2117" s="149"/>
      <c r="M2117" s="617"/>
    </row>
    <row r="2118" spans="1:13" ht="76.5">
      <c r="A2118" s="284">
        <v>1273</v>
      </c>
      <c r="B2118" s="618"/>
      <c r="C2118" s="120" t="s">
        <v>6049</v>
      </c>
      <c r="D2118" s="120"/>
      <c r="E2118" s="260"/>
      <c r="F2118" s="260"/>
      <c r="G2118" s="260"/>
      <c r="H2118" s="134"/>
      <c r="I2118" s="259">
        <v>4</v>
      </c>
      <c r="J2118" s="197" t="s">
        <v>6050</v>
      </c>
      <c r="K2118" s="197" t="s">
        <v>6050</v>
      </c>
      <c r="L2118" s="149"/>
      <c r="M2118" s="617"/>
    </row>
    <row r="2119" spans="1:13" ht="76.5">
      <c r="A2119" s="284">
        <v>1274</v>
      </c>
      <c r="B2119" s="618"/>
      <c r="C2119" s="120" t="s">
        <v>6051</v>
      </c>
      <c r="D2119" s="120"/>
      <c r="E2119" s="260"/>
      <c r="F2119" s="260"/>
      <c r="G2119" s="260"/>
      <c r="H2119" s="134"/>
      <c r="I2119" s="259">
        <v>6</v>
      </c>
      <c r="J2119" s="197" t="s">
        <v>6052</v>
      </c>
      <c r="K2119" s="197" t="s">
        <v>6052</v>
      </c>
      <c r="L2119" s="149"/>
      <c r="M2119" s="617"/>
    </row>
    <row r="2120" spans="1:13" ht="89.25">
      <c r="A2120" s="284">
        <v>1275</v>
      </c>
      <c r="B2120" s="618"/>
      <c r="C2120" s="120" t="s">
        <v>6053</v>
      </c>
      <c r="D2120" s="120"/>
      <c r="E2120" s="260"/>
      <c r="F2120" s="260"/>
      <c r="G2120" s="260"/>
      <c r="H2120" s="134"/>
      <c r="I2120" s="259">
        <v>18</v>
      </c>
      <c r="J2120" s="197" t="s">
        <v>6054</v>
      </c>
      <c r="K2120" s="197" t="s">
        <v>6054</v>
      </c>
      <c r="L2120" s="149"/>
      <c r="M2120" s="617"/>
    </row>
    <row r="2121" spans="1:13" ht="76.5">
      <c r="A2121" s="284">
        <v>1276</v>
      </c>
      <c r="B2121" s="618"/>
      <c r="C2121" s="120" t="s">
        <v>6055</v>
      </c>
      <c r="D2121" s="120"/>
      <c r="E2121" s="260"/>
      <c r="F2121" s="260"/>
      <c r="G2121" s="260"/>
      <c r="H2121" s="134"/>
      <c r="I2121" s="259">
        <v>18</v>
      </c>
      <c r="J2121" s="197" t="s">
        <v>6056</v>
      </c>
      <c r="K2121" s="197" t="s">
        <v>6056</v>
      </c>
      <c r="L2121" s="149"/>
      <c r="M2121" s="617"/>
    </row>
    <row r="2122" spans="1:13" ht="38.25">
      <c r="A2122" s="284">
        <v>1277</v>
      </c>
      <c r="B2122" s="618"/>
      <c r="C2122" s="120" t="s">
        <v>6057</v>
      </c>
      <c r="D2122" s="120"/>
      <c r="E2122" s="260"/>
      <c r="F2122" s="260"/>
      <c r="G2122" s="260"/>
      <c r="H2122" s="134"/>
      <c r="I2122" s="259">
        <v>18</v>
      </c>
      <c r="J2122" s="197" t="s">
        <v>6058</v>
      </c>
      <c r="K2122" s="197" t="s">
        <v>6058</v>
      </c>
      <c r="L2122" s="149"/>
      <c r="M2122" s="617"/>
    </row>
    <row r="2123" spans="1:13" ht="89.25">
      <c r="A2123" s="284">
        <v>1278</v>
      </c>
      <c r="B2123" s="618"/>
      <c r="C2123" s="120" t="s">
        <v>6059</v>
      </c>
      <c r="D2123" s="120"/>
      <c r="E2123" s="260"/>
      <c r="F2123" s="260"/>
      <c r="G2123" s="260"/>
      <c r="H2123" s="134"/>
      <c r="I2123" s="259">
        <v>6</v>
      </c>
      <c r="J2123" s="197" t="s">
        <v>6060</v>
      </c>
      <c r="K2123" s="197" t="s">
        <v>6060</v>
      </c>
      <c r="L2123" s="149"/>
      <c r="M2123" s="617"/>
    </row>
    <row r="2124" spans="1:13" ht="89.25">
      <c r="A2124" s="284">
        <v>1279</v>
      </c>
      <c r="B2124" s="618"/>
      <c r="C2124" s="120" t="s">
        <v>6061</v>
      </c>
      <c r="D2124" s="120"/>
      <c r="E2124" s="260"/>
      <c r="F2124" s="260"/>
      <c r="G2124" s="260"/>
      <c r="H2124" s="134"/>
      <c r="I2124" s="259">
        <v>5</v>
      </c>
      <c r="J2124" s="197" t="s">
        <v>6062</v>
      </c>
      <c r="K2124" s="197" t="s">
        <v>6062</v>
      </c>
      <c r="L2124" s="149"/>
      <c r="M2124" s="617"/>
    </row>
    <row r="2125" spans="1:13" ht="102">
      <c r="A2125" s="284">
        <v>1280</v>
      </c>
      <c r="B2125" s="618"/>
      <c r="C2125" s="120" t="s">
        <v>6063</v>
      </c>
      <c r="D2125" s="120"/>
      <c r="E2125" s="260"/>
      <c r="F2125" s="260"/>
      <c r="G2125" s="260"/>
      <c r="H2125" s="134"/>
      <c r="I2125" s="259">
        <v>7</v>
      </c>
      <c r="J2125" s="197" t="s">
        <v>6064</v>
      </c>
      <c r="K2125" s="197" t="s">
        <v>6064</v>
      </c>
      <c r="L2125" s="149"/>
      <c r="M2125" s="617"/>
    </row>
    <row r="2126" spans="1:13">
      <c r="A2126" s="284">
        <v>1281</v>
      </c>
      <c r="B2126" s="618"/>
      <c r="C2126" s="544" t="s">
        <v>1834</v>
      </c>
      <c r="D2126" s="544"/>
      <c r="E2126" s="260"/>
      <c r="F2126" s="260"/>
      <c r="G2126" s="260"/>
      <c r="H2126" s="134"/>
      <c r="I2126" s="259"/>
      <c r="J2126" s="197" t="s">
        <v>6065</v>
      </c>
      <c r="K2126" s="197" t="s">
        <v>6065</v>
      </c>
      <c r="L2126" s="149"/>
      <c r="M2126" s="617"/>
    </row>
    <row r="2127" spans="1:13">
      <c r="A2127" s="284">
        <v>1282</v>
      </c>
      <c r="B2127" s="618"/>
      <c r="C2127" s="544" t="s">
        <v>1753</v>
      </c>
      <c r="D2127" s="544"/>
      <c r="E2127" s="260"/>
      <c r="F2127" s="260"/>
      <c r="G2127" s="260"/>
      <c r="H2127" s="134"/>
      <c r="I2127" s="259"/>
      <c r="J2127" s="197"/>
      <c r="K2127" s="197"/>
      <c r="L2127" s="149"/>
      <c r="M2127" s="617"/>
    </row>
    <row r="2128" spans="1:13" ht="51">
      <c r="A2128" s="284">
        <v>1283</v>
      </c>
      <c r="B2128" s="618"/>
      <c r="C2128" s="120" t="s">
        <v>6066</v>
      </c>
      <c r="D2128" s="120"/>
      <c r="E2128" s="260"/>
      <c r="F2128" s="260"/>
      <c r="G2128" s="260"/>
      <c r="H2128" s="134"/>
      <c r="I2128" s="259">
        <v>1</v>
      </c>
      <c r="J2128" s="197" t="s">
        <v>6067</v>
      </c>
      <c r="K2128" s="197" t="s">
        <v>6067</v>
      </c>
      <c r="L2128" s="149"/>
      <c r="M2128" s="617"/>
    </row>
    <row r="2129" spans="1:13" ht="38.25">
      <c r="A2129" s="284">
        <v>1284</v>
      </c>
      <c r="B2129" s="618"/>
      <c r="C2129" s="120" t="s">
        <v>6068</v>
      </c>
      <c r="D2129" s="120"/>
      <c r="E2129" s="260"/>
      <c r="F2129" s="260"/>
      <c r="G2129" s="260"/>
      <c r="H2129" s="134"/>
      <c r="I2129" s="259">
        <v>1</v>
      </c>
      <c r="J2129" s="197" t="s">
        <v>6069</v>
      </c>
      <c r="K2129" s="197" t="s">
        <v>6069</v>
      </c>
      <c r="L2129" s="149"/>
      <c r="M2129" s="617"/>
    </row>
    <row r="2130" spans="1:13" ht="38.25">
      <c r="A2130" s="284">
        <v>1285</v>
      </c>
      <c r="B2130" s="618"/>
      <c r="C2130" s="120" t="s">
        <v>6070</v>
      </c>
      <c r="D2130" s="120"/>
      <c r="E2130" s="260"/>
      <c r="F2130" s="260"/>
      <c r="G2130" s="260"/>
      <c r="H2130" s="134"/>
      <c r="I2130" s="259">
        <v>2</v>
      </c>
      <c r="J2130" s="197" t="s">
        <v>6071</v>
      </c>
      <c r="K2130" s="197" t="s">
        <v>6071</v>
      </c>
      <c r="L2130" s="149"/>
      <c r="M2130" s="617"/>
    </row>
    <row r="2131" spans="1:13" ht="38.25">
      <c r="A2131" s="284">
        <v>1286</v>
      </c>
      <c r="B2131" s="618"/>
      <c r="C2131" s="120" t="s">
        <v>6072</v>
      </c>
      <c r="D2131" s="120"/>
      <c r="E2131" s="260"/>
      <c r="F2131" s="260"/>
      <c r="G2131" s="260"/>
      <c r="H2131" s="134"/>
      <c r="I2131" s="259">
        <v>3</v>
      </c>
      <c r="J2131" s="197" t="s">
        <v>6073</v>
      </c>
      <c r="K2131" s="197" t="s">
        <v>6073</v>
      </c>
      <c r="L2131" s="149"/>
      <c r="M2131" s="617"/>
    </row>
    <row r="2132" spans="1:13" ht="38.25">
      <c r="A2132" s="284">
        <v>1287</v>
      </c>
      <c r="B2132" s="618"/>
      <c r="C2132" s="120" t="s">
        <v>6074</v>
      </c>
      <c r="D2132" s="120"/>
      <c r="E2132" s="260"/>
      <c r="F2132" s="260"/>
      <c r="G2132" s="260"/>
      <c r="H2132" s="134"/>
      <c r="I2132" s="259">
        <v>1</v>
      </c>
      <c r="J2132" s="197" t="s">
        <v>6075</v>
      </c>
      <c r="K2132" s="197" t="s">
        <v>6075</v>
      </c>
      <c r="L2132" s="149"/>
      <c r="M2132" s="617"/>
    </row>
    <row r="2133" spans="1:13" ht="38.25">
      <c r="A2133" s="284">
        <v>1288</v>
      </c>
      <c r="B2133" s="618"/>
      <c r="C2133" s="120" t="s">
        <v>6076</v>
      </c>
      <c r="D2133" s="120"/>
      <c r="E2133" s="260"/>
      <c r="F2133" s="260"/>
      <c r="G2133" s="260"/>
      <c r="H2133" s="134"/>
      <c r="I2133" s="259">
        <v>1</v>
      </c>
      <c r="J2133" s="197" t="s">
        <v>6077</v>
      </c>
      <c r="K2133" s="197" t="s">
        <v>6077</v>
      </c>
      <c r="L2133" s="149"/>
      <c r="M2133" s="617"/>
    </row>
    <row r="2134" spans="1:13" ht="51">
      <c r="A2134" s="284">
        <v>1289</v>
      </c>
      <c r="B2134" s="618"/>
      <c r="C2134" s="120" t="s">
        <v>6078</v>
      </c>
      <c r="D2134" s="120"/>
      <c r="E2134" s="260"/>
      <c r="F2134" s="260"/>
      <c r="G2134" s="260"/>
      <c r="H2134" s="134"/>
      <c r="I2134" s="259">
        <v>1</v>
      </c>
      <c r="J2134" s="197" t="s">
        <v>6079</v>
      </c>
      <c r="K2134" s="197" t="s">
        <v>6079</v>
      </c>
      <c r="L2134" s="149"/>
      <c r="M2134" s="617"/>
    </row>
    <row r="2135" spans="1:13" ht="76.5">
      <c r="A2135" s="284">
        <v>1290</v>
      </c>
      <c r="B2135" s="618"/>
      <c r="C2135" s="120" t="s">
        <v>6080</v>
      </c>
      <c r="D2135" s="120"/>
      <c r="E2135" s="260"/>
      <c r="F2135" s="260"/>
      <c r="G2135" s="260"/>
      <c r="H2135" s="134"/>
      <c r="I2135" s="259">
        <v>4</v>
      </c>
      <c r="J2135" s="197" t="s">
        <v>6081</v>
      </c>
      <c r="K2135" s="197" t="s">
        <v>6081</v>
      </c>
      <c r="L2135" s="149"/>
      <c r="M2135" s="617"/>
    </row>
    <row r="2136" spans="1:13" ht="25.5">
      <c r="A2136" s="284">
        <v>1291</v>
      </c>
      <c r="B2136" s="618"/>
      <c r="C2136" s="120" t="s">
        <v>6082</v>
      </c>
      <c r="D2136" s="120"/>
      <c r="E2136" s="260"/>
      <c r="F2136" s="260"/>
      <c r="G2136" s="260"/>
      <c r="H2136" s="134"/>
      <c r="I2136" s="259">
        <v>1</v>
      </c>
      <c r="J2136" s="197" t="s">
        <v>6083</v>
      </c>
      <c r="K2136" s="197" t="s">
        <v>6083</v>
      </c>
      <c r="L2136" s="149"/>
      <c r="M2136" s="617"/>
    </row>
    <row r="2137" spans="1:13" ht="63.75">
      <c r="A2137" s="284">
        <v>1292</v>
      </c>
      <c r="B2137" s="618"/>
      <c r="C2137" s="120" t="s">
        <v>6084</v>
      </c>
      <c r="D2137" s="120"/>
      <c r="E2137" s="260"/>
      <c r="F2137" s="260"/>
      <c r="G2137" s="260"/>
      <c r="H2137" s="134"/>
      <c r="I2137" s="259">
        <v>4</v>
      </c>
      <c r="J2137" s="197" t="s">
        <v>6085</v>
      </c>
      <c r="K2137" s="197" t="s">
        <v>6085</v>
      </c>
      <c r="L2137" s="149"/>
      <c r="M2137" s="617"/>
    </row>
    <row r="2138" spans="1:13" ht="25.5">
      <c r="A2138" s="284">
        <v>1293</v>
      </c>
      <c r="B2138" s="618"/>
      <c r="C2138" s="120" t="s">
        <v>6086</v>
      </c>
      <c r="D2138" s="120"/>
      <c r="E2138" s="260"/>
      <c r="F2138" s="260"/>
      <c r="G2138" s="260"/>
      <c r="H2138" s="134"/>
      <c r="I2138" s="259">
        <v>1</v>
      </c>
      <c r="J2138" s="197" t="s">
        <v>6087</v>
      </c>
      <c r="K2138" s="197" t="s">
        <v>6087</v>
      </c>
      <c r="L2138" s="149"/>
      <c r="M2138" s="617"/>
    </row>
    <row r="2139" spans="1:13" ht="25.5">
      <c r="A2139" s="284">
        <v>1294</v>
      </c>
      <c r="B2139" s="618"/>
      <c r="C2139" s="120" t="s">
        <v>6088</v>
      </c>
      <c r="D2139" s="120"/>
      <c r="E2139" s="260"/>
      <c r="F2139" s="260"/>
      <c r="G2139" s="260"/>
      <c r="H2139" s="134"/>
      <c r="I2139" s="259">
        <v>2</v>
      </c>
      <c r="J2139" s="197" t="s">
        <v>6089</v>
      </c>
      <c r="K2139" s="197" t="s">
        <v>6089</v>
      </c>
      <c r="L2139" s="149"/>
      <c r="M2139" s="617"/>
    </row>
    <row r="2140" spans="1:13" ht="38.25">
      <c r="A2140" s="284">
        <v>1295</v>
      </c>
      <c r="B2140" s="618"/>
      <c r="C2140" s="120" t="s">
        <v>6090</v>
      </c>
      <c r="D2140" s="120"/>
      <c r="E2140" s="260"/>
      <c r="F2140" s="260"/>
      <c r="G2140" s="260"/>
      <c r="H2140" s="134"/>
      <c r="I2140" s="259">
        <v>1</v>
      </c>
      <c r="J2140" s="197" t="s">
        <v>6091</v>
      </c>
      <c r="K2140" s="197" t="s">
        <v>6091</v>
      </c>
      <c r="L2140" s="149"/>
      <c r="M2140" s="617"/>
    </row>
    <row r="2141" spans="1:13" ht="25.5">
      <c r="A2141" s="284">
        <v>1296</v>
      </c>
      <c r="B2141" s="618"/>
      <c r="C2141" s="120" t="s">
        <v>6092</v>
      </c>
      <c r="D2141" s="120"/>
      <c r="E2141" s="260"/>
      <c r="F2141" s="260"/>
      <c r="G2141" s="260"/>
      <c r="H2141" s="134"/>
      <c r="I2141" s="259">
        <v>1</v>
      </c>
      <c r="J2141" s="197" t="s">
        <v>6093</v>
      </c>
      <c r="K2141" s="197" t="s">
        <v>6093</v>
      </c>
      <c r="L2141" s="149"/>
      <c r="M2141" s="617"/>
    </row>
    <row r="2142" spans="1:13" ht="63">
      <c r="A2142" s="284">
        <v>1297</v>
      </c>
      <c r="B2142" s="142"/>
      <c r="C2142" s="231" t="s">
        <v>6094</v>
      </c>
      <c r="D2142" s="231"/>
      <c r="E2142" s="260"/>
      <c r="F2142" s="260"/>
      <c r="G2142" s="260"/>
      <c r="H2142" s="259"/>
      <c r="I2142" s="259"/>
      <c r="J2142" s="529" t="s">
        <v>6095</v>
      </c>
      <c r="K2142" s="502" t="s">
        <v>6095</v>
      </c>
      <c r="L2142" s="149"/>
      <c r="M2142" s="288"/>
    </row>
    <row r="2143" spans="1:13" ht="255">
      <c r="A2143" s="284">
        <v>1298</v>
      </c>
      <c r="B2143" s="165" t="s">
        <v>6096</v>
      </c>
      <c r="C2143" s="120" t="s">
        <v>6097</v>
      </c>
      <c r="D2143" s="120"/>
      <c r="E2143" s="331">
        <v>250.8</v>
      </c>
      <c r="F2143" s="197"/>
      <c r="G2143" s="197"/>
      <c r="H2143" s="259"/>
      <c r="I2143" s="259"/>
      <c r="J2143" s="197" t="s">
        <v>6098</v>
      </c>
      <c r="K2143" s="197" t="s">
        <v>6098</v>
      </c>
      <c r="L2143" s="149"/>
      <c r="M2143" s="131" t="s">
        <v>6099</v>
      </c>
    </row>
    <row r="2144" spans="1:13" ht="306">
      <c r="A2144" s="284">
        <v>1299</v>
      </c>
      <c r="B2144" s="142" t="s">
        <v>6100</v>
      </c>
      <c r="C2144" s="120" t="s">
        <v>6101</v>
      </c>
      <c r="D2144" s="120"/>
      <c r="E2144" s="331">
        <v>558.4</v>
      </c>
      <c r="F2144" s="197"/>
      <c r="G2144" s="197"/>
      <c r="H2144" s="259"/>
      <c r="I2144" s="259"/>
      <c r="J2144" s="197" t="s">
        <v>6102</v>
      </c>
      <c r="K2144" s="197" t="s">
        <v>6102</v>
      </c>
      <c r="L2144" s="149"/>
      <c r="M2144" s="131" t="s">
        <v>6103</v>
      </c>
    </row>
    <row r="2145" spans="1:13" ht="255">
      <c r="A2145" s="284">
        <v>1300</v>
      </c>
      <c r="B2145" s="142" t="s">
        <v>6104</v>
      </c>
      <c r="C2145" s="120" t="s">
        <v>6105</v>
      </c>
      <c r="D2145" s="120"/>
      <c r="E2145" s="331">
        <v>378</v>
      </c>
      <c r="F2145" s="197"/>
      <c r="G2145" s="197"/>
      <c r="H2145" s="259"/>
      <c r="I2145" s="259"/>
      <c r="J2145" s="197" t="s">
        <v>6106</v>
      </c>
      <c r="K2145" s="197" t="s">
        <v>6106</v>
      </c>
      <c r="L2145" s="149"/>
      <c r="M2145" s="131" t="s">
        <v>6107</v>
      </c>
    </row>
    <row r="2146" spans="1:13" ht="60">
      <c r="A2146" s="284"/>
      <c r="B2146" s="165" t="s">
        <v>6108</v>
      </c>
      <c r="C2146" s="120" t="s">
        <v>6109</v>
      </c>
      <c r="D2146" s="120">
        <v>1973</v>
      </c>
      <c r="E2146" s="332"/>
      <c r="F2146" s="197">
        <v>32.5</v>
      </c>
      <c r="G2146" s="197">
        <v>1</v>
      </c>
      <c r="H2146" s="259"/>
      <c r="I2146" s="259"/>
      <c r="J2146" s="197">
        <v>205.72</v>
      </c>
      <c r="K2146" s="197"/>
      <c r="L2146" s="149"/>
      <c r="M2146" s="508" t="s">
        <v>6110</v>
      </c>
    </row>
    <row r="2147" spans="1:13" ht="60">
      <c r="A2147" s="284"/>
      <c r="B2147" s="165" t="s">
        <v>6108</v>
      </c>
      <c r="C2147" s="120" t="s">
        <v>6111</v>
      </c>
      <c r="D2147" s="120">
        <v>1973</v>
      </c>
      <c r="E2147" s="332"/>
      <c r="F2147" s="197">
        <v>190</v>
      </c>
      <c r="G2147" s="197">
        <v>10</v>
      </c>
      <c r="H2147" s="259"/>
      <c r="I2147" s="259"/>
      <c r="J2147" s="197">
        <v>1411.4</v>
      </c>
      <c r="K2147" s="197">
        <v>493.99</v>
      </c>
      <c r="L2147" s="149"/>
      <c r="M2147" s="508" t="s">
        <v>6110</v>
      </c>
    </row>
    <row r="2148" spans="1:13" ht="242.25">
      <c r="A2148" s="284">
        <v>1301</v>
      </c>
      <c r="B2148" s="165" t="s">
        <v>6112</v>
      </c>
      <c r="C2148" s="120" t="s">
        <v>6113</v>
      </c>
      <c r="D2148" s="120"/>
      <c r="E2148" s="331">
        <v>454</v>
      </c>
      <c r="F2148" s="197"/>
      <c r="G2148" s="197"/>
      <c r="H2148" s="259"/>
      <c r="I2148" s="259"/>
      <c r="J2148" s="197" t="s">
        <v>6114</v>
      </c>
      <c r="K2148" s="197" t="s">
        <v>6114</v>
      </c>
      <c r="L2148" s="149"/>
      <c r="M2148" s="131" t="s">
        <v>6115</v>
      </c>
    </row>
    <row r="2149" spans="1:13" ht="280.5">
      <c r="A2149" s="284">
        <v>1302</v>
      </c>
      <c r="B2149" s="165" t="s">
        <v>6116</v>
      </c>
      <c r="C2149" s="120" t="s">
        <v>6117</v>
      </c>
      <c r="D2149" s="120"/>
      <c r="E2149" s="331">
        <v>1088.3</v>
      </c>
      <c r="F2149" s="197"/>
      <c r="G2149" s="197"/>
      <c r="H2149" s="134"/>
      <c r="I2149" s="259"/>
      <c r="J2149" s="197" t="s">
        <v>6118</v>
      </c>
      <c r="K2149" s="197" t="s">
        <v>6118</v>
      </c>
      <c r="L2149" s="149"/>
      <c r="M2149" s="620" t="s">
        <v>6119</v>
      </c>
    </row>
    <row r="2150" spans="1:13" ht="60">
      <c r="A2150" s="284"/>
      <c r="B2150" s="165" t="s">
        <v>6120</v>
      </c>
      <c r="C2150" s="120" t="s">
        <v>6121</v>
      </c>
      <c r="D2150" s="120">
        <v>2008</v>
      </c>
      <c r="E2150" s="331">
        <v>1263</v>
      </c>
      <c r="F2150" s="197"/>
      <c r="G2150" s="197"/>
      <c r="H2150" s="134"/>
      <c r="I2150" s="259"/>
      <c r="J2150" s="587">
        <v>1337000</v>
      </c>
      <c r="K2150" s="197"/>
      <c r="L2150" s="149"/>
      <c r="M2150" s="508" t="s">
        <v>6122</v>
      </c>
    </row>
    <row r="2151" spans="1:13" ht="293.25">
      <c r="A2151" s="284">
        <v>1303</v>
      </c>
      <c r="B2151" s="142" t="s">
        <v>6123</v>
      </c>
      <c r="C2151" s="120" t="s">
        <v>6124</v>
      </c>
      <c r="D2151" s="120"/>
      <c r="E2151" s="331">
        <v>456</v>
      </c>
      <c r="F2151" s="197"/>
      <c r="G2151" s="197"/>
      <c r="H2151" s="259"/>
      <c r="I2151" s="259"/>
      <c r="J2151" s="197" t="s">
        <v>6125</v>
      </c>
      <c r="K2151" s="197" t="s">
        <v>6125</v>
      </c>
      <c r="L2151" s="149"/>
      <c r="M2151" s="131" t="s">
        <v>6126</v>
      </c>
    </row>
    <row r="2152" spans="1:13" ht="242.25">
      <c r="A2152" s="284">
        <v>1304</v>
      </c>
      <c r="B2152" s="142" t="s">
        <v>6127</v>
      </c>
      <c r="C2152" s="120" t="s">
        <v>6128</v>
      </c>
      <c r="D2152" s="120"/>
      <c r="E2152" s="331">
        <v>297.5</v>
      </c>
      <c r="F2152" s="197"/>
      <c r="G2152" s="197"/>
      <c r="H2152" s="259"/>
      <c r="I2152" s="259"/>
      <c r="J2152" s="197" t="s">
        <v>6129</v>
      </c>
      <c r="K2152" s="197" t="s">
        <v>6129</v>
      </c>
      <c r="L2152" s="149"/>
      <c r="M2152" s="620" t="s">
        <v>6130</v>
      </c>
    </row>
    <row r="2153" spans="1:13" ht="216.75">
      <c r="A2153" s="284">
        <v>1305</v>
      </c>
      <c r="B2153" s="142" t="s">
        <v>6131</v>
      </c>
      <c r="C2153" s="120" t="s">
        <v>6132</v>
      </c>
      <c r="D2153" s="120"/>
      <c r="E2153" s="331">
        <v>380</v>
      </c>
      <c r="F2153" s="197"/>
      <c r="G2153" s="197"/>
      <c r="H2153" s="259"/>
      <c r="I2153" s="259"/>
      <c r="J2153" s="197" t="s">
        <v>6133</v>
      </c>
      <c r="K2153" s="197" t="s">
        <v>6133</v>
      </c>
      <c r="L2153" s="149"/>
      <c r="M2153" s="131" t="s">
        <v>6134</v>
      </c>
    </row>
    <row r="2154" spans="1:13" ht="229.5">
      <c r="A2154" s="284">
        <v>1306</v>
      </c>
      <c r="B2154" s="142" t="s">
        <v>6135</v>
      </c>
      <c r="C2154" s="120" t="s">
        <v>6136</v>
      </c>
      <c r="D2154" s="120"/>
      <c r="E2154" s="331">
        <v>322.2</v>
      </c>
      <c r="F2154" s="197"/>
      <c r="G2154" s="197"/>
      <c r="H2154" s="259"/>
      <c r="I2154" s="259"/>
      <c r="J2154" s="197" t="s">
        <v>6137</v>
      </c>
      <c r="K2154" s="197" t="s">
        <v>6137</v>
      </c>
      <c r="L2154" s="149"/>
      <c r="M2154" s="131" t="s">
        <v>6138</v>
      </c>
    </row>
    <row r="2155" spans="1:13" ht="242.25">
      <c r="A2155" s="284">
        <v>1307</v>
      </c>
      <c r="B2155" s="142" t="s">
        <v>6139</v>
      </c>
      <c r="C2155" s="120" t="s">
        <v>6140</v>
      </c>
      <c r="D2155" s="120"/>
      <c r="E2155" s="331">
        <v>180</v>
      </c>
      <c r="F2155" s="197"/>
      <c r="G2155" s="197"/>
      <c r="H2155" s="259"/>
      <c r="I2155" s="259"/>
      <c r="J2155" s="197" t="s">
        <v>6141</v>
      </c>
      <c r="K2155" s="197" t="s">
        <v>6141</v>
      </c>
      <c r="L2155" s="149"/>
      <c r="M2155" s="131" t="s">
        <v>6142</v>
      </c>
    </row>
    <row r="2156" spans="1:13" ht="60">
      <c r="A2156" s="284"/>
      <c r="B2156" s="142" t="s">
        <v>6143</v>
      </c>
      <c r="C2156" s="120" t="s">
        <v>6144</v>
      </c>
      <c r="D2156" s="120">
        <v>1979</v>
      </c>
      <c r="E2156" s="621">
        <v>35</v>
      </c>
      <c r="F2156" s="197"/>
      <c r="G2156" s="197">
        <v>2</v>
      </c>
      <c r="H2156" s="259"/>
      <c r="I2156" s="259"/>
      <c r="J2156" s="197">
        <v>313.98</v>
      </c>
      <c r="K2156" s="197"/>
      <c r="L2156" s="149"/>
      <c r="M2156" s="508" t="s">
        <v>6145</v>
      </c>
    </row>
    <row r="2157" spans="1:13" ht="63.75">
      <c r="A2157" s="284"/>
      <c r="B2157" s="142" t="s">
        <v>6143</v>
      </c>
      <c r="C2157" s="120" t="s">
        <v>5405</v>
      </c>
      <c r="D2157" s="120">
        <v>1979</v>
      </c>
      <c r="E2157" s="331">
        <v>132.5</v>
      </c>
      <c r="F2157" s="197"/>
      <c r="G2157" s="197">
        <v>8</v>
      </c>
      <c r="H2157" s="259"/>
      <c r="I2157" s="259"/>
      <c r="J2157" s="197">
        <v>14654.35</v>
      </c>
      <c r="K2157" s="197">
        <v>732.67</v>
      </c>
      <c r="L2157" s="149"/>
      <c r="M2157" s="131" t="s">
        <v>6145</v>
      </c>
    </row>
    <row r="2158" spans="1:13" ht="229.5">
      <c r="A2158" s="284">
        <v>1308</v>
      </c>
      <c r="B2158" s="142" t="s">
        <v>6146</v>
      </c>
      <c r="C2158" s="120" t="s">
        <v>6147</v>
      </c>
      <c r="D2158" s="120"/>
      <c r="E2158" s="331">
        <v>200.3</v>
      </c>
      <c r="F2158" s="197"/>
      <c r="G2158" s="197"/>
      <c r="H2158" s="259"/>
      <c r="I2158" s="259"/>
      <c r="J2158" s="197" t="s">
        <v>6148</v>
      </c>
      <c r="K2158" s="197" t="s">
        <v>6148</v>
      </c>
      <c r="L2158" s="286"/>
      <c r="M2158" s="131" t="s">
        <v>6149</v>
      </c>
    </row>
    <row r="2159" spans="1:13" ht="242.25">
      <c r="A2159" s="284">
        <v>1309</v>
      </c>
      <c r="B2159" s="142" t="s">
        <v>6150</v>
      </c>
      <c r="C2159" s="120" t="s">
        <v>6151</v>
      </c>
      <c r="D2159" s="120"/>
      <c r="E2159" s="331">
        <v>256.2</v>
      </c>
      <c r="F2159" s="197"/>
      <c r="G2159" s="197"/>
      <c r="H2159" s="259"/>
      <c r="I2159" s="259"/>
      <c r="J2159" s="197" t="s">
        <v>6152</v>
      </c>
      <c r="K2159" s="197" t="s">
        <v>6152</v>
      </c>
      <c r="L2159" s="286"/>
      <c r="M2159" s="131" t="s">
        <v>6153</v>
      </c>
    </row>
    <row r="2160" spans="1:13" ht="255">
      <c r="A2160" s="284">
        <v>1310</v>
      </c>
      <c r="B2160" s="165" t="s">
        <v>6154</v>
      </c>
      <c r="C2160" s="120" t="s">
        <v>6155</v>
      </c>
      <c r="D2160" s="120"/>
      <c r="E2160" s="331">
        <v>297.3</v>
      </c>
      <c r="F2160" s="197"/>
      <c r="G2160" s="197"/>
      <c r="H2160" s="259"/>
      <c r="I2160" s="259"/>
      <c r="J2160" s="197" t="s">
        <v>6156</v>
      </c>
      <c r="K2160" s="197" t="s">
        <v>6156</v>
      </c>
      <c r="L2160" s="286"/>
      <c r="M2160" s="620" t="s">
        <v>6157</v>
      </c>
    </row>
    <row r="2161" spans="1:13" ht="242.25">
      <c r="A2161" s="284">
        <v>1311</v>
      </c>
      <c r="B2161" s="165" t="s">
        <v>6158</v>
      </c>
      <c r="C2161" s="120" t="s">
        <v>6159</v>
      </c>
      <c r="D2161" s="120"/>
      <c r="E2161" s="331">
        <v>400.61</v>
      </c>
      <c r="F2161" s="197"/>
      <c r="G2161" s="197"/>
      <c r="H2161" s="134"/>
      <c r="I2161" s="259"/>
      <c r="J2161" s="197" t="s">
        <v>6160</v>
      </c>
      <c r="K2161" s="197" t="s">
        <v>6160</v>
      </c>
      <c r="L2161" s="149"/>
      <c r="M2161" s="131" t="s">
        <v>6161</v>
      </c>
    </row>
    <row r="2162" spans="1:13" ht="242.25">
      <c r="A2162" s="284">
        <v>1312</v>
      </c>
      <c r="B2162" s="165" t="s">
        <v>6162</v>
      </c>
      <c r="C2162" s="120" t="s">
        <v>6163</v>
      </c>
      <c r="D2162" s="120"/>
      <c r="E2162" s="331">
        <v>554</v>
      </c>
      <c r="F2162" s="197"/>
      <c r="G2162" s="197"/>
      <c r="H2162" s="134"/>
      <c r="I2162" s="259"/>
      <c r="J2162" s="197" t="s">
        <v>6164</v>
      </c>
      <c r="K2162" s="197" t="s">
        <v>6164</v>
      </c>
      <c r="L2162" s="149"/>
      <c r="M2162" s="620" t="s">
        <v>6165</v>
      </c>
    </row>
    <row r="2163" spans="1:13" ht="267.75">
      <c r="A2163" s="284">
        <v>1313</v>
      </c>
      <c r="B2163" s="165" t="s">
        <v>6166</v>
      </c>
      <c r="C2163" s="120" t="s">
        <v>6167</v>
      </c>
      <c r="D2163" s="120"/>
      <c r="E2163" s="331">
        <v>754.13</v>
      </c>
      <c r="F2163" s="197"/>
      <c r="G2163" s="197"/>
      <c r="H2163" s="134"/>
      <c r="I2163" s="259"/>
      <c r="J2163" s="197" t="s">
        <v>6168</v>
      </c>
      <c r="K2163" s="197" t="s">
        <v>6168</v>
      </c>
      <c r="L2163" s="149"/>
      <c r="M2163" s="620" t="s">
        <v>6169</v>
      </c>
    </row>
    <row r="2164" spans="1:13" ht="255">
      <c r="A2164" s="284">
        <v>1314</v>
      </c>
      <c r="B2164" s="142" t="s">
        <v>6170</v>
      </c>
      <c r="C2164" s="120" t="s">
        <v>6171</v>
      </c>
      <c r="D2164" s="120"/>
      <c r="E2164" s="331">
        <v>794.6</v>
      </c>
      <c r="F2164" s="197"/>
      <c r="G2164" s="197"/>
      <c r="H2164" s="134"/>
      <c r="I2164" s="259"/>
      <c r="J2164" s="197" t="s">
        <v>6172</v>
      </c>
      <c r="K2164" s="197" t="s">
        <v>6172</v>
      </c>
      <c r="L2164" s="149"/>
      <c r="M2164" s="131" t="s">
        <v>6173</v>
      </c>
    </row>
    <row r="2165" spans="1:13" ht="242.25">
      <c r="A2165" s="284">
        <v>1315</v>
      </c>
      <c r="B2165" s="142" t="s">
        <v>6174</v>
      </c>
      <c r="C2165" s="120" t="s">
        <v>6175</v>
      </c>
      <c r="D2165" s="120"/>
      <c r="E2165" s="331">
        <v>285</v>
      </c>
      <c r="F2165" s="197"/>
      <c r="G2165" s="197"/>
      <c r="H2165" s="134"/>
      <c r="I2165" s="259"/>
      <c r="J2165" s="197" t="s">
        <v>6176</v>
      </c>
      <c r="K2165" s="197" t="s">
        <v>6176</v>
      </c>
      <c r="L2165" s="149"/>
      <c r="M2165" s="288" t="s">
        <v>6177</v>
      </c>
    </row>
    <row r="2166" spans="1:13" ht="267.75">
      <c r="A2166" s="284">
        <v>1316</v>
      </c>
      <c r="B2166" s="622" t="s">
        <v>6178</v>
      </c>
      <c r="C2166" s="120" t="s">
        <v>6179</v>
      </c>
      <c r="D2166" s="120"/>
      <c r="E2166" s="331">
        <v>877.39</v>
      </c>
      <c r="F2166" s="197"/>
      <c r="G2166" s="197"/>
      <c r="H2166" s="134"/>
      <c r="I2166" s="259"/>
      <c r="J2166" s="197" t="s">
        <v>6180</v>
      </c>
      <c r="K2166" s="197" t="s">
        <v>6180</v>
      </c>
      <c r="L2166" s="149"/>
      <c r="M2166" s="131" t="s">
        <v>6181</v>
      </c>
    </row>
    <row r="2167" spans="1:13" ht="306">
      <c r="A2167" s="284">
        <v>1317</v>
      </c>
      <c r="B2167" s="622" t="s">
        <v>6182</v>
      </c>
      <c r="C2167" s="120" t="s">
        <v>6183</v>
      </c>
      <c r="D2167" s="120"/>
      <c r="E2167" s="331">
        <v>707.11</v>
      </c>
      <c r="F2167" s="197"/>
      <c r="G2167" s="197"/>
      <c r="H2167" s="134"/>
      <c r="I2167" s="259"/>
      <c r="J2167" s="197" t="s">
        <v>6184</v>
      </c>
      <c r="K2167" s="197" t="s">
        <v>6184</v>
      </c>
      <c r="L2167" s="149"/>
      <c r="M2167" s="620" t="s">
        <v>6185</v>
      </c>
    </row>
    <row r="2168" spans="1:13" ht="60">
      <c r="A2168" s="284"/>
      <c r="B2168" s="622" t="s">
        <v>6186</v>
      </c>
      <c r="C2168" s="120" t="s">
        <v>4946</v>
      </c>
      <c r="D2168" s="120">
        <v>1957</v>
      </c>
      <c r="E2168" s="331">
        <v>10</v>
      </c>
      <c r="F2168" s="197"/>
      <c r="G2168" s="197">
        <v>2</v>
      </c>
      <c r="H2168" s="134"/>
      <c r="I2168" s="259"/>
      <c r="J2168" s="197">
        <v>267.88</v>
      </c>
      <c r="K2168" s="197"/>
      <c r="L2168" s="149"/>
      <c r="M2168" s="508" t="s">
        <v>6187</v>
      </c>
    </row>
    <row r="2169" spans="1:13" ht="60">
      <c r="A2169" s="284"/>
      <c r="B2169" s="622" t="s">
        <v>6188</v>
      </c>
      <c r="C2169" s="120" t="s">
        <v>4946</v>
      </c>
      <c r="D2169" s="120">
        <v>1957</v>
      </c>
      <c r="E2169" s="331">
        <v>17.5</v>
      </c>
      <c r="F2169" s="197"/>
      <c r="G2169" s="197">
        <v>2</v>
      </c>
      <c r="H2169" s="134"/>
      <c r="I2169" s="259"/>
      <c r="J2169" s="197">
        <v>274.77999999999997</v>
      </c>
      <c r="K2169" s="197"/>
      <c r="L2169" s="149"/>
      <c r="M2169" s="508" t="s">
        <v>6187</v>
      </c>
    </row>
    <row r="2170" spans="1:13" ht="255">
      <c r="A2170" s="284">
        <v>1318</v>
      </c>
      <c r="B2170" s="552" t="s">
        <v>6189</v>
      </c>
      <c r="C2170" s="120" t="s">
        <v>6190</v>
      </c>
      <c r="D2170" s="120"/>
      <c r="E2170" s="331">
        <v>1030</v>
      </c>
      <c r="F2170" s="197"/>
      <c r="G2170" s="197"/>
      <c r="H2170" s="259"/>
      <c r="I2170" s="259"/>
      <c r="J2170" s="197" t="s">
        <v>6191</v>
      </c>
      <c r="K2170" s="197" t="s">
        <v>6191</v>
      </c>
      <c r="L2170" s="149"/>
      <c r="M2170" s="131" t="s">
        <v>6192</v>
      </c>
    </row>
    <row r="2171" spans="1:13" ht="280.5">
      <c r="A2171" s="284">
        <v>1319</v>
      </c>
      <c r="B2171" s="552" t="s">
        <v>6193</v>
      </c>
      <c r="C2171" s="120" t="s">
        <v>6194</v>
      </c>
      <c r="D2171" s="120"/>
      <c r="E2171" s="331">
        <v>1102.58</v>
      </c>
      <c r="F2171" s="197"/>
      <c r="G2171" s="197"/>
      <c r="H2171" s="259"/>
      <c r="I2171" s="259"/>
      <c r="J2171" s="197" t="s">
        <v>6195</v>
      </c>
      <c r="K2171" s="197" t="s">
        <v>6195</v>
      </c>
      <c r="L2171" s="149"/>
      <c r="M2171" s="131" t="s">
        <v>6196</v>
      </c>
    </row>
    <row r="2172" spans="1:13" ht="331.5">
      <c r="A2172" s="284">
        <v>1320</v>
      </c>
      <c r="B2172" s="622" t="s">
        <v>6197</v>
      </c>
      <c r="C2172" s="120" t="s">
        <v>6198</v>
      </c>
      <c r="D2172" s="120"/>
      <c r="E2172" s="331">
        <v>189</v>
      </c>
      <c r="F2172" s="197"/>
      <c r="G2172" s="197"/>
      <c r="H2172" s="134"/>
      <c r="I2172" s="259"/>
      <c r="J2172" s="197" t="s">
        <v>6199</v>
      </c>
      <c r="K2172" s="197" t="s">
        <v>6199</v>
      </c>
      <c r="L2172" s="149"/>
      <c r="M2172" s="131" t="s">
        <v>6200</v>
      </c>
    </row>
    <row r="2173" spans="1:13" ht="267.75">
      <c r="A2173" s="284">
        <v>1321</v>
      </c>
      <c r="B2173" s="622" t="s">
        <v>6201</v>
      </c>
      <c r="C2173" s="120" t="s">
        <v>6202</v>
      </c>
      <c r="D2173" s="120"/>
      <c r="E2173" s="331">
        <v>983.86</v>
      </c>
      <c r="F2173" s="197"/>
      <c r="G2173" s="197"/>
      <c r="H2173" s="134"/>
      <c r="I2173" s="259"/>
      <c r="J2173" s="197" t="s">
        <v>6203</v>
      </c>
      <c r="K2173" s="197" t="s">
        <v>6203</v>
      </c>
      <c r="L2173" s="149"/>
      <c r="M2173" s="131" t="s">
        <v>6204</v>
      </c>
    </row>
    <row r="2174" spans="1:13" ht="216.75">
      <c r="A2174" s="284">
        <v>1322</v>
      </c>
      <c r="B2174" s="622" t="s">
        <v>6205</v>
      </c>
      <c r="C2174" s="120" t="s">
        <v>6206</v>
      </c>
      <c r="D2174" s="120"/>
      <c r="E2174" s="197">
        <v>37</v>
      </c>
      <c r="F2174" s="197"/>
      <c r="G2174" s="197"/>
      <c r="H2174" s="259"/>
      <c r="I2174" s="259"/>
      <c r="J2174" s="197" t="s">
        <v>6207</v>
      </c>
      <c r="K2174" s="197" t="s">
        <v>6207</v>
      </c>
      <c r="L2174" s="149"/>
      <c r="M2174" s="620" t="s">
        <v>6208</v>
      </c>
    </row>
    <row r="2175" spans="1:13" ht="229.5">
      <c r="A2175" s="284">
        <v>1323</v>
      </c>
      <c r="B2175" s="622" t="s">
        <v>6209</v>
      </c>
      <c r="C2175" s="120" t="s">
        <v>6210</v>
      </c>
      <c r="D2175" s="120"/>
      <c r="E2175" s="197">
        <v>845</v>
      </c>
      <c r="F2175" s="197"/>
      <c r="G2175" s="197"/>
      <c r="H2175" s="259"/>
      <c r="I2175" s="259"/>
      <c r="J2175" s="197" t="s">
        <v>6211</v>
      </c>
      <c r="K2175" s="197" t="s">
        <v>6211</v>
      </c>
      <c r="L2175" s="149"/>
      <c r="M2175" s="131" t="s">
        <v>6212</v>
      </c>
    </row>
    <row r="2176" spans="1:13" ht="25.5">
      <c r="A2176" s="284">
        <v>1324</v>
      </c>
      <c r="B2176" s="3979" t="s">
        <v>6213</v>
      </c>
      <c r="C2176" s="130" t="s">
        <v>6214</v>
      </c>
      <c r="D2176" s="130"/>
      <c r="E2176" s="287">
        <v>468</v>
      </c>
      <c r="F2176" s="287"/>
      <c r="G2176" s="287"/>
      <c r="H2176" s="286"/>
      <c r="I2176" s="286"/>
      <c r="J2176" s="496">
        <v>2093427.38</v>
      </c>
      <c r="K2176" s="496">
        <v>2093427.38</v>
      </c>
      <c r="L2176" s="149"/>
      <c r="M2176" s="3979" t="s">
        <v>6215</v>
      </c>
    </row>
    <row r="2177" spans="1:13">
      <c r="A2177" s="284">
        <v>1325</v>
      </c>
      <c r="B2177" s="3980"/>
      <c r="C2177" s="544" t="s">
        <v>1753</v>
      </c>
      <c r="D2177" s="544"/>
      <c r="E2177" s="260"/>
      <c r="F2177" s="260"/>
      <c r="G2177" s="260"/>
      <c r="H2177" s="134"/>
      <c r="I2177" s="259"/>
      <c r="J2177" s="259"/>
      <c r="K2177" s="259"/>
      <c r="L2177" s="149"/>
      <c r="M2177" s="3980"/>
    </row>
    <row r="2178" spans="1:13" ht="26.25">
      <c r="A2178" s="284">
        <v>1326</v>
      </c>
      <c r="B2178" s="3980"/>
      <c r="C2178" s="544" t="s">
        <v>6216</v>
      </c>
      <c r="D2178" s="544"/>
      <c r="E2178" s="287">
        <v>468</v>
      </c>
      <c r="F2178" s="260"/>
      <c r="G2178" s="260"/>
      <c r="H2178" s="134"/>
      <c r="I2178" s="259"/>
      <c r="J2178" s="259"/>
      <c r="K2178" s="259"/>
      <c r="L2178" s="149"/>
      <c r="M2178" s="3980"/>
    </row>
    <row r="2179" spans="1:13" ht="51.75">
      <c r="A2179" s="284">
        <v>1327</v>
      </c>
      <c r="B2179" s="3981"/>
      <c r="C2179" s="544" t="s">
        <v>6217</v>
      </c>
      <c r="D2179" s="544"/>
      <c r="E2179" s="260"/>
      <c r="F2179" s="260"/>
      <c r="G2179" s="260"/>
      <c r="H2179" s="134"/>
      <c r="I2179" s="259">
        <v>14</v>
      </c>
      <c r="J2179" s="259"/>
      <c r="K2179" s="259"/>
      <c r="L2179" s="149"/>
      <c r="M2179" s="3981"/>
    </row>
    <row r="2180" spans="1:13" ht="25.5">
      <c r="A2180" s="3988">
        <v>1328</v>
      </c>
      <c r="B2180" s="308" t="s">
        <v>6218</v>
      </c>
      <c r="C2180" s="145" t="s">
        <v>6219</v>
      </c>
      <c r="D2180" s="145"/>
      <c r="E2180" s="287"/>
      <c r="F2180" s="320"/>
      <c r="G2180" s="320"/>
      <c r="H2180" s="301"/>
      <c r="I2180" s="301"/>
      <c r="J2180" s="496">
        <v>710760</v>
      </c>
      <c r="K2180" s="496">
        <v>710760</v>
      </c>
      <c r="L2180" s="3996"/>
      <c r="M2180" s="3993" t="s">
        <v>6220</v>
      </c>
    </row>
    <row r="2181" spans="1:13" ht="25.5">
      <c r="A2181" s="3988"/>
      <c r="B2181" s="623" t="s">
        <v>6221</v>
      </c>
      <c r="C2181" s="145" t="s">
        <v>6222</v>
      </c>
      <c r="D2181" s="145"/>
      <c r="E2181" s="287"/>
      <c r="F2181" s="320"/>
      <c r="G2181" s="320"/>
      <c r="H2181" s="301"/>
      <c r="I2181" s="301"/>
      <c r="J2181" s="496">
        <v>248938.74</v>
      </c>
      <c r="K2181" s="496">
        <v>248938.74</v>
      </c>
      <c r="L2181" s="3997"/>
      <c r="M2181" s="3994"/>
    </row>
    <row r="2182" spans="1:13" ht="38.25">
      <c r="A2182" s="3988"/>
      <c r="B2182" s="623" t="s">
        <v>6221</v>
      </c>
      <c r="C2182" s="145" t="s">
        <v>6223</v>
      </c>
      <c r="D2182" s="145"/>
      <c r="E2182" s="287"/>
      <c r="F2182" s="320"/>
      <c r="G2182" s="320"/>
      <c r="H2182" s="301"/>
      <c r="I2182" s="301"/>
      <c r="J2182" s="496">
        <v>703820</v>
      </c>
      <c r="K2182" s="496">
        <v>703820</v>
      </c>
      <c r="L2182" s="3997"/>
      <c r="M2182" s="3994"/>
    </row>
    <row r="2183" spans="1:13">
      <c r="A2183" s="3988"/>
      <c r="B2183" s="623" t="s">
        <v>6221</v>
      </c>
      <c r="C2183" s="145" t="s">
        <v>6224</v>
      </c>
      <c r="D2183" s="145"/>
      <c r="E2183" s="287"/>
      <c r="F2183" s="320"/>
      <c r="G2183" s="320"/>
      <c r="H2183" s="301"/>
      <c r="I2183" s="301"/>
      <c r="J2183" s="496">
        <v>460760</v>
      </c>
      <c r="K2183" s="496">
        <v>460760</v>
      </c>
      <c r="L2183" s="3997"/>
      <c r="M2183" s="3994"/>
    </row>
    <row r="2184" spans="1:13" ht="38.25">
      <c r="A2184" s="3988"/>
      <c r="B2184" s="623" t="s">
        <v>6221</v>
      </c>
      <c r="C2184" s="145" t="s">
        <v>6225</v>
      </c>
      <c r="D2184" s="145"/>
      <c r="E2184" s="287"/>
      <c r="F2184" s="320"/>
      <c r="G2184" s="320"/>
      <c r="H2184" s="301"/>
      <c r="I2184" s="301">
        <v>2413</v>
      </c>
      <c r="J2184" s="496">
        <v>866260</v>
      </c>
      <c r="K2184" s="496">
        <v>866260</v>
      </c>
      <c r="L2184" s="3998"/>
      <c r="M2184" s="3995"/>
    </row>
    <row r="2185" spans="1:13" ht="102">
      <c r="A2185" s="284">
        <v>1329</v>
      </c>
      <c r="B2185" s="308" t="s">
        <v>6226</v>
      </c>
      <c r="C2185" s="145" t="s">
        <v>6227</v>
      </c>
      <c r="D2185" s="145"/>
      <c r="E2185" s="287"/>
      <c r="F2185" s="320"/>
      <c r="G2185" s="320"/>
      <c r="H2185" s="301"/>
      <c r="I2185" s="301"/>
      <c r="J2185" s="496"/>
      <c r="K2185" s="496"/>
      <c r="L2185" s="149"/>
      <c r="M2185" s="286" t="s">
        <v>6228</v>
      </c>
    </row>
    <row r="2186" spans="1:13" ht="38.25">
      <c r="A2186" s="284">
        <v>1330</v>
      </c>
      <c r="B2186" s="308" t="s">
        <v>6229</v>
      </c>
      <c r="C2186" s="145" t="s">
        <v>6230</v>
      </c>
      <c r="D2186" s="145"/>
      <c r="E2186" s="287"/>
      <c r="F2186" s="320"/>
      <c r="G2186" s="320"/>
      <c r="H2186" s="301"/>
      <c r="I2186" s="301"/>
      <c r="J2186" s="496"/>
      <c r="K2186" s="496"/>
      <c r="L2186" s="149"/>
      <c r="M2186" s="286"/>
    </row>
    <row r="2187" spans="1:13" ht="38.25">
      <c r="A2187" s="284">
        <v>1331</v>
      </c>
      <c r="B2187" s="308" t="s">
        <v>6231</v>
      </c>
      <c r="C2187" s="145" t="s">
        <v>6232</v>
      </c>
      <c r="D2187" s="145"/>
      <c r="E2187" s="287"/>
      <c r="F2187" s="320"/>
      <c r="G2187" s="320"/>
      <c r="H2187" s="301"/>
      <c r="I2187" s="301"/>
      <c r="J2187" s="496"/>
      <c r="K2187" s="496"/>
      <c r="L2187" s="149"/>
      <c r="M2187" s="286"/>
    </row>
    <row r="2188" spans="1:13" ht="38.25">
      <c r="A2188" s="284">
        <v>1332</v>
      </c>
      <c r="B2188" s="308" t="s">
        <v>6233</v>
      </c>
      <c r="C2188" s="145" t="s">
        <v>6234</v>
      </c>
      <c r="D2188" s="145"/>
      <c r="E2188" s="287"/>
      <c r="F2188" s="320"/>
      <c r="G2188" s="320"/>
      <c r="H2188" s="301"/>
      <c r="I2188" s="301"/>
      <c r="J2188" s="496"/>
      <c r="K2188" s="496"/>
      <c r="L2188" s="149"/>
      <c r="M2188" s="286"/>
    </row>
    <row r="2189" spans="1:13" ht="25.5">
      <c r="A2189" s="284">
        <v>1333</v>
      </c>
      <c r="B2189" s="308" t="s">
        <v>6235</v>
      </c>
      <c r="C2189" s="145" t="s">
        <v>6232</v>
      </c>
      <c r="D2189" s="145"/>
      <c r="E2189" s="287"/>
      <c r="F2189" s="320"/>
      <c r="G2189" s="320"/>
      <c r="H2189" s="301"/>
      <c r="I2189" s="301"/>
      <c r="J2189" s="496"/>
      <c r="K2189" s="496"/>
      <c r="L2189" s="149"/>
      <c r="M2189" s="286"/>
    </row>
    <row r="2190" spans="1:13" ht="38.25">
      <c r="A2190" s="284">
        <v>1334</v>
      </c>
      <c r="B2190" s="308" t="s">
        <v>6236</v>
      </c>
      <c r="C2190" s="145" t="s">
        <v>6232</v>
      </c>
      <c r="D2190" s="145"/>
      <c r="E2190" s="287"/>
      <c r="F2190" s="320"/>
      <c r="G2190" s="320"/>
      <c r="H2190" s="301"/>
      <c r="I2190" s="301"/>
      <c r="J2190" s="496"/>
      <c r="K2190" s="496"/>
      <c r="L2190" s="149"/>
      <c r="M2190" s="286"/>
    </row>
    <row r="2191" spans="1:13" ht="38.25">
      <c r="A2191" s="284">
        <v>1335</v>
      </c>
      <c r="B2191" s="308" t="s">
        <v>6237</v>
      </c>
      <c r="C2191" s="145" t="s">
        <v>6232</v>
      </c>
      <c r="D2191" s="145"/>
      <c r="E2191" s="287"/>
      <c r="F2191" s="320"/>
      <c r="G2191" s="320"/>
      <c r="H2191" s="301"/>
      <c r="I2191" s="301"/>
      <c r="J2191" s="496"/>
      <c r="K2191" s="496"/>
      <c r="L2191" s="149"/>
      <c r="M2191" s="286"/>
    </row>
    <row r="2192" spans="1:13" ht="38.25">
      <c r="A2192" s="284">
        <v>1336</v>
      </c>
      <c r="B2192" s="286" t="s">
        <v>6238</v>
      </c>
      <c r="C2192" s="145" t="s">
        <v>6232</v>
      </c>
      <c r="D2192" s="145"/>
      <c r="E2192" s="287"/>
      <c r="F2192" s="320"/>
      <c r="G2192" s="320"/>
      <c r="H2192" s="301"/>
      <c r="I2192" s="301"/>
      <c r="J2192" s="496"/>
      <c r="K2192" s="496"/>
      <c r="L2192" s="149"/>
      <c r="M2192" s="286"/>
    </row>
    <row r="2193" spans="1:13" ht="38.25">
      <c r="A2193" s="323"/>
      <c r="B2193" s="286" t="s">
        <v>6239</v>
      </c>
      <c r="C2193" s="145" t="s">
        <v>6240</v>
      </c>
      <c r="D2193" s="145"/>
      <c r="E2193" s="287"/>
      <c r="F2193" s="320"/>
      <c r="G2193" s="320"/>
      <c r="H2193" s="301"/>
      <c r="I2193" s="301" t="s">
        <v>6241</v>
      </c>
      <c r="J2193" s="624">
        <v>2393306</v>
      </c>
      <c r="K2193" s="496">
        <v>2393306</v>
      </c>
      <c r="L2193" s="296"/>
      <c r="M2193" s="288" t="s">
        <v>6242</v>
      </c>
    </row>
    <row r="2194" spans="1:13" ht="63.75">
      <c r="A2194" s="323"/>
      <c r="B2194" s="286" t="s">
        <v>6243</v>
      </c>
      <c r="C2194" s="145" t="s">
        <v>6244</v>
      </c>
      <c r="D2194" s="145"/>
      <c r="E2194" s="287">
        <v>212</v>
      </c>
      <c r="F2194" s="320"/>
      <c r="G2194" s="320" t="s">
        <v>3263</v>
      </c>
      <c r="H2194" s="301"/>
      <c r="I2194" s="301"/>
      <c r="J2194" s="624">
        <v>1965899.31</v>
      </c>
      <c r="K2194" s="496">
        <v>1965899.31</v>
      </c>
      <c r="L2194" s="296"/>
      <c r="M2194" s="288" t="s">
        <v>6245</v>
      </c>
    </row>
    <row r="2195" spans="1:13" ht="63.75">
      <c r="A2195" s="323"/>
      <c r="B2195" s="286" t="s">
        <v>6246</v>
      </c>
      <c r="C2195" s="145" t="s">
        <v>6247</v>
      </c>
      <c r="D2195" s="145"/>
      <c r="E2195" s="287">
        <v>21</v>
      </c>
      <c r="F2195" s="320"/>
      <c r="G2195" s="320" t="s">
        <v>3262</v>
      </c>
      <c r="H2195" s="301"/>
      <c r="I2195" s="301"/>
      <c r="J2195" s="624">
        <v>186622.9</v>
      </c>
      <c r="K2195" s="496">
        <v>186622.9</v>
      </c>
      <c r="L2195" s="296"/>
      <c r="M2195" s="288" t="s">
        <v>6245</v>
      </c>
    </row>
    <row r="2196" spans="1:13" ht="63.75">
      <c r="A2196" s="323"/>
      <c r="B2196" s="286" t="s">
        <v>6248</v>
      </c>
      <c r="C2196" s="145" t="s">
        <v>2735</v>
      </c>
      <c r="D2196" s="145"/>
      <c r="E2196" s="287">
        <v>37</v>
      </c>
      <c r="F2196" s="320"/>
      <c r="G2196" s="320" t="s">
        <v>6249</v>
      </c>
      <c r="H2196" s="301"/>
      <c r="I2196" s="301"/>
      <c r="J2196" s="624">
        <v>107942.86</v>
      </c>
      <c r="K2196" s="496">
        <v>107942.86</v>
      </c>
      <c r="L2196" s="296"/>
      <c r="M2196" s="288" t="s">
        <v>6250</v>
      </c>
    </row>
    <row r="2197" spans="1:13" ht="63.75">
      <c r="A2197" s="323"/>
      <c r="B2197" s="286" t="s">
        <v>6248</v>
      </c>
      <c r="C2197" s="145" t="s">
        <v>2614</v>
      </c>
      <c r="D2197" s="145"/>
      <c r="E2197" s="287">
        <v>8</v>
      </c>
      <c r="F2197" s="320"/>
      <c r="G2197" s="320" t="s">
        <v>6251</v>
      </c>
      <c r="H2197" s="301"/>
      <c r="I2197" s="301"/>
      <c r="J2197" s="624">
        <v>23738.06</v>
      </c>
      <c r="K2197" s="496">
        <v>23738.06</v>
      </c>
      <c r="L2197" s="296"/>
      <c r="M2197" s="288" t="s">
        <v>6250</v>
      </c>
    </row>
    <row r="2198" spans="1:13" ht="38.25">
      <c r="A2198" s="323"/>
      <c r="B2198" s="286" t="s">
        <v>6252</v>
      </c>
      <c r="C2198" s="145" t="s">
        <v>2614</v>
      </c>
      <c r="D2198" s="145"/>
      <c r="E2198" s="287">
        <v>492.5</v>
      </c>
      <c r="F2198" s="320"/>
      <c r="G2198" s="320" t="s">
        <v>6253</v>
      </c>
      <c r="H2198" s="301"/>
      <c r="I2198" s="301"/>
      <c r="J2198" s="624">
        <v>3551158</v>
      </c>
      <c r="K2198" s="496">
        <v>3551158</v>
      </c>
      <c r="L2198" s="296"/>
      <c r="M2198" s="288" t="s">
        <v>6254</v>
      </c>
    </row>
    <row r="2199" spans="1:13" ht="51">
      <c r="A2199" s="323"/>
      <c r="B2199" s="286" t="s">
        <v>6255</v>
      </c>
      <c r="C2199" s="145" t="s">
        <v>6256</v>
      </c>
      <c r="D2199" s="145"/>
      <c r="E2199" s="287">
        <v>1270</v>
      </c>
      <c r="F2199" s="320"/>
      <c r="G2199" s="320" t="s">
        <v>3736</v>
      </c>
      <c r="H2199" s="301"/>
      <c r="I2199" s="301"/>
      <c r="J2199" s="624">
        <v>8802370</v>
      </c>
      <c r="K2199" s="496">
        <v>8802370</v>
      </c>
      <c r="L2199" s="296"/>
      <c r="M2199" s="288" t="s">
        <v>6254</v>
      </c>
    </row>
    <row r="2200" spans="1:13" ht="51">
      <c r="A2200" s="323"/>
      <c r="B2200" s="286" t="s">
        <v>6257</v>
      </c>
      <c r="C2200" s="145" t="s">
        <v>6258</v>
      </c>
      <c r="D2200" s="145"/>
      <c r="E2200" s="287"/>
      <c r="F2200" s="320"/>
      <c r="G2200" s="320" t="s">
        <v>6249</v>
      </c>
      <c r="H2200" s="301"/>
      <c r="I2200" s="301"/>
      <c r="J2200" s="624">
        <v>8818642</v>
      </c>
      <c r="K2200" s="496">
        <v>8818642</v>
      </c>
      <c r="L2200" s="296"/>
      <c r="M2200" s="288" t="s">
        <v>6254</v>
      </c>
    </row>
    <row r="2201" spans="1:13" ht="63.75">
      <c r="A2201" s="323"/>
      <c r="B2201" s="286" t="s">
        <v>6259</v>
      </c>
      <c r="C2201" s="145" t="s">
        <v>6260</v>
      </c>
      <c r="D2201" s="145"/>
      <c r="E2201" s="287">
        <v>569.54999999999995</v>
      </c>
      <c r="F2201" s="320"/>
      <c r="G2201" s="320" t="s">
        <v>6249</v>
      </c>
      <c r="H2201" s="301"/>
      <c r="I2201" s="301"/>
      <c r="J2201" s="624">
        <v>7818189</v>
      </c>
      <c r="K2201" s="496">
        <v>8818642</v>
      </c>
      <c r="L2201" s="296"/>
      <c r="M2201" s="288" t="s">
        <v>6254</v>
      </c>
    </row>
    <row r="2202" spans="1:13" ht="63.75">
      <c r="A2202" s="3982">
        <v>1337</v>
      </c>
      <c r="B2202" s="829" t="s">
        <v>6261</v>
      </c>
      <c r="C2202" s="130" t="s">
        <v>6262</v>
      </c>
      <c r="D2202" s="130"/>
      <c r="E2202" s="287"/>
      <c r="F2202" s="320"/>
      <c r="G2202" s="320"/>
      <c r="H2202" s="301"/>
      <c r="I2202" s="301"/>
      <c r="J2202" s="496"/>
      <c r="K2202" s="496"/>
      <c r="L2202" s="3996"/>
      <c r="M2202" s="3999" t="s">
        <v>6263</v>
      </c>
    </row>
    <row r="2203" spans="1:13" ht="38.25">
      <c r="A2203" s="3983"/>
      <c r="B2203" s="829"/>
      <c r="C2203" s="130" t="s">
        <v>6264</v>
      </c>
      <c r="D2203" s="120"/>
      <c r="E2203" s="287"/>
      <c r="F2203" s="320"/>
      <c r="G2203" s="320"/>
      <c r="H2203" s="301"/>
      <c r="I2203" s="301"/>
      <c r="J2203" s="496"/>
      <c r="K2203" s="496"/>
      <c r="L2203" s="3997"/>
      <c r="M2203" s="3999"/>
    </row>
    <row r="2204" spans="1:13" ht="25.5">
      <c r="A2204" s="3983"/>
      <c r="B2204" s="829"/>
      <c r="C2204" s="120" t="s">
        <v>6265</v>
      </c>
      <c r="D2204" s="120"/>
      <c r="E2204" s="287">
        <v>166</v>
      </c>
      <c r="F2204" s="320"/>
      <c r="G2204" s="320"/>
      <c r="H2204" s="301"/>
      <c r="I2204" s="301">
        <v>166</v>
      </c>
      <c r="J2204" s="496"/>
      <c r="K2204" s="496"/>
      <c r="L2204" s="3997"/>
      <c r="M2204" s="3999"/>
    </row>
    <row r="2205" spans="1:13" ht="25.5">
      <c r="A2205" s="3983"/>
      <c r="B2205" s="829"/>
      <c r="C2205" s="120" t="s">
        <v>6266</v>
      </c>
      <c r="D2205" s="120"/>
      <c r="E2205" s="287"/>
      <c r="F2205" s="320"/>
      <c r="G2205" s="320"/>
      <c r="H2205" s="301"/>
      <c r="I2205" s="301">
        <v>2</v>
      </c>
      <c r="J2205" s="496"/>
      <c r="K2205" s="496"/>
      <c r="L2205" s="3997"/>
      <c r="M2205" s="3999"/>
    </row>
    <row r="2206" spans="1:13">
      <c r="A2206" s="3983"/>
      <c r="B2206" s="829"/>
      <c r="C2206" s="120" t="s">
        <v>6267</v>
      </c>
      <c r="D2206" s="120"/>
      <c r="E2206" s="287"/>
      <c r="F2206" s="320"/>
      <c r="G2206" s="320"/>
      <c r="H2206" s="301"/>
      <c r="I2206" s="301">
        <v>2</v>
      </c>
      <c r="J2206" s="496"/>
      <c r="K2206" s="496"/>
      <c r="L2206" s="3997"/>
      <c r="M2206" s="3999"/>
    </row>
    <row r="2207" spans="1:13" ht="25.5">
      <c r="A2207" s="3983"/>
      <c r="B2207" s="829"/>
      <c r="C2207" s="120" t="s">
        <v>6268</v>
      </c>
      <c r="D2207" s="120"/>
      <c r="E2207" s="287">
        <v>2420.5</v>
      </c>
      <c r="F2207" s="320"/>
      <c r="G2207" s="320"/>
      <c r="H2207" s="301"/>
      <c r="I2207" s="301"/>
      <c r="J2207" s="496"/>
      <c r="K2207" s="496"/>
      <c r="L2207" s="3997"/>
      <c r="M2207" s="3999"/>
    </row>
    <row r="2208" spans="1:13" ht="25.5">
      <c r="A2208" s="3983"/>
      <c r="B2208" s="829"/>
      <c r="C2208" s="120" t="s">
        <v>6269</v>
      </c>
      <c r="D2208" s="120"/>
      <c r="E2208" s="287"/>
      <c r="F2208" s="320"/>
      <c r="G2208" s="320"/>
      <c r="H2208" s="301"/>
      <c r="I2208" s="301">
        <v>868.5</v>
      </c>
      <c r="J2208" s="496"/>
      <c r="K2208" s="496"/>
      <c r="L2208" s="3997"/>
      <c r="M2208" s="3999"/>
    </row>
    <row r="2209" spans="1:13" ht="25.5">
      <c r="A2209" s="3983"/>
      <c r="B2209" s="829"/>
      <c r="C2209" s="120" t="s">
        <v>6270</v>
      </c>
      <c r="D2209" s="120"/>
      <c r="E2209" s="287"/>
      <c r="F2209" s="320"/>
      <c r="G2209" s="320"/>
      <c r="H2209" s="301"/>
      <c r="I2209" s="301">
        <v>412</v>
      </c>
      <c r="J2209" s="496"/>
      <c r="K2209" s="496"/>
      <c r="L2209" s="3997"/>
      <c r="M2209" s="3999"/>
    </row>
    <row r="2210" spans="1:13" ht="25.5">
      <c r="A2210" s="3983"/>
      <c r="B2210" s="829"/>
      <c r="C2210" s="120" t="s">
        <v>6271</v>
      </c>
      <c r="D2210" s="120"/>
      <c r="E2210" s="287"/>
      <c r="F2210" s="320"/>
      <c r="G2210" s="320"/>
      <c r="H2210" s="301"/>
      <c r="I2210" s="301">
        <v>1140</v>
      </c>
      <c r="J2210" s="496"/>
      <c r="K2210" s="496"/>
      <c r="L2210" s="3997"/>
      <c r="M2210" s="3999"/>
    </row>
    <row r="2211" spans="1:13" ht="38.25">
      <c r="A2211" s="3983"/>
      <c r="B2211" s="829"/>
      <c r="C2211" s="120" t="s">
        <v>6272</v>
      </c>
      <c r="D2211" s="120"/>
      <c r="E2211" s="287"/>
      <c r="F2211" s="320"/>
      <c r="G2211" s="320"/>
      <c r="H2211" s="301"/>
      <c r="I2211" s="301"/>
      <c r="J2211" s="496"/>
      <c r="K2211" s="496"/>
      <c r="L2211" s="3997"/>
      <c r="M2211" s="3999"/>
    </row>
    <row r="2212" spans="1:13">
      <c r="A2212" s="3983"/>
      <c r="B2212" s="829"/>
      <c r="C2212" s="120" t="s">
        <v>6273</v>
      </c>
      <c r="D2212" s="120"/>
      <c r="E2212" s="287"/>
      <c r="F2212" s="320"/>
      <c r="G2212" s="320"/>
      <c r="H2212" s="301"/>
      <c r="I2212" s="301">
        <v>28</v>
      </c>
      <c r="J2212" s="496"/>
      <c r="K2212" s="496"/>
      <c r="L2212" s="3997"/>
      <c r="M2212" s="3999"/>
    </row>
    <row r="2213" spans="1:13">
      <c r="A2213" s="3983"/>
      <c r="B2213" s="829"/>
      <c r="C2213" s="120" t="s">
        <v>6274</v>
      </c>
      <c r="D2213" s="120"/>
      <c r="E2213" s="287"/>
      <c r="F2213" s="320"/>
      <c r="G2213" s="320"/>
      <c r="H2213" s="301"/>
      <c r="I2213" s="301">
        <v>17</v>
      </c>
      <c r="J2213" s="496"/>
      <c r="K2213" s="496"/>
      <c r="L2213" s="3997"/>
      <c r="M2213" s="3999"/>
    </row>
    <row r="2214" spans="1:13">
      <c r="A2214" s="3983"/>
      <c r="B2214" s="829"/>
      <c r="C2214" s="120" t="s">
        <v>6275</v>
      </c>
      <c r="D2214" s="120"/>
      <c r="E2214" s="287"/>
      <c r="F2214" s="320"/>
      <c r="G2214" s="320"/>
      <c r="H2214" s="301"/>
      <c r="I2214" s="301">
        <v>2</v>
      </c>
      <c r="J2214" s="496"/>
      <c r="K2214" s="496"/>
      <c r="L2214" s="3997"/>
      <c r="M2214" s="3999"/>
    </row>
    <row r="2215" spans="1:13">
      <c r="A2215" s="3983"/>
      <c r="B2215" s="829"/>
      <c r="C2215" s="130" t="s">
        <v>6276</v>
      </c>
      <c r="D2215" s="120"/>
      <c r="E2215" s="287"/>
      <c r="F2215" s="320"/>
      <c r="G2215" s="320"/>
      <c r="H2215" s="301"/>
      <c r="I2215" s="301"/>
      <c r="J2215" s="496"/>
      <c r="K2215" s="496"/>
      <c r="L2215" s="3997"/>
      <c r="M2215" s="3999"/>
    </row>
    <row r="2216" spans="1:13" ht="51">
      <c r="A2216" s="3983"/>
      <c r="B2216" s="829"/>
      <c r="C2216" s="120" t="s">
        <v>6277</v>
      </c>
      <c r="D2216" s="120"/>
      <c r="E2216" s="287">
        <v>1440</v>
      </c>
      <c r="F2216" s="320"/>
      <c r="G2216" s="320"/>
      <c r="H2216" s="301"/>
      <c r="I2216" s="301">
        <v>1440</v>
      </c>
      <c r="J2216" s="496"/>
      <c r="K2216" s="496"/>
      <c r="L2216" s="3997"/>
      <c r="M2216" s="3999"/>
    </row>
    <row r="2217" spans="1:13" ht="38.25">
      <c r="A2217" s="3984"/>
      <c r="B2217" s="829"/>
      <c r="C2217" s="120" t="s">
        <v>6278</v>
      </c>
      <c r="D2217" s="120"/>
      <c r="E2217" s="287"/>
      <c r="F2217" s="320"/>
      <c r="G2217" s="320"/>
      <c r="H2217" s="301"/>
      <c r="I2217" s="301">
        <v>73</v>
      </c>
      <c r="J2217" s="496"/>
      <c r="K2217" s="496"/>
      <c r="L2217" s="3998"/>
      <c r="M2217" s="3999"/>
    </row>
    <row r="2218" spans="1:13" ht="56.25" customHeight="1">
      <c r="A2218" s="3982">
        <v>1338</v>
      </c>
      <c r="B2218" s="829" t="s">
        <v>6279</v>
      </c>
      <c r="C2218" s="625" t="s">
        <v>6280</v>
      </c>
      <c r="D2218" s="559"/>
      <c r="E2218" s="304"/>
      <c r="F2218" s="304"/>
      <c r="G2218" s="304"/>
      <c r="H2218" s="149"/>
      <c r="I2218" s="286"/>
      <c r="J2218" s="624">
        <v>1901325.74</v>
      </c>
      <c r="K2218" s="496">
        <v>1901325.74</v>
      </c>
      <c r="L2218" s="3996"/>
      <c r="M2218" s="3990" t="s">
        <v>6281</v>
      </c>
    </row>
    <row r="2219" spans="1:13">
      <c r="A2219" s="3983"/>
      <c r="B2219" s="829"/>
      <c r="C2219" s="626" t="s">
        <v>1753</v>
      </c>
      <c r="D2219" s="626"/>
      <c r="E2219" s="289"/>
      <c r="F2219" s="289"/>
      <c r="G2219" s="289"/>
      <c r="H2219" s="134"/>
      <c r="I2219" s="259"/>
      <c r="J2219" s="259"/>
      <c r="K2219" s="259"/>
      <c r="L2219" s="3997"/>
      <c r="M2219" s="3991"/>
    </row>
    <row r="2220" spans="1:13" ht="39">
      <c r="A2220" s="3983"/>
      <c r="B2220" s="829"/>
      <c r="C2220" s="544" t="s">
        <v>6282</v>
      </c>
      <c r="D2220" s="169"/>
      <c r="E2220" s="304">
        <v>154</v>
      </c>
      <c r="F2220" s="289"/>
      <c r="G2220" s="289"/>
      <c r="H2220" s="134"/>
      <c r="I2220" s="259"/>
      <c r="J2220" s="498" t="s">
        <v>6283</v>
      </c>
      <c r="K2220" s="498" t="s">
        <v>6283</v>
      </c>
      <c r="L2220" s="3997"/>
      <c r="M2220" s="3991"/>
    </row>
    <row r="2221" spans="1:13" ht="39">
      <c r="A2221" s="3983"/>
      <c r="B2221" s="829"/>
      <c r="C2221" s="544" t="s">
        <v>6284</v>
      </c>
      <c r="D2221" s="536"/>
      <c r="E2221" s="289"/>
      <c r="F2221" s="289"/>
      <c r="G2221" s="289"/>
      <c r="H2221" s="134"/>
      <c r="I2221" s="259"/>
      <c r="J2221" s="498"/>
      <c r="K2221" s="498"/>
      <c r="L2221" s="3997"/>
      <c r="M2221" s="3991"/>
    </row>
    <row r="2222" spans="1:13">
      <c r="A2222" s="3983"/>
      <c r="B2222" s="829"/>
      <c r="C2222" s="544" t="s">
        <v>6285</v>
      </c>
      <c r="D2222" s="536"/>
      <c r="E2222" s="289"/>
      <c r="F2222" s="289"/>
      <c r="G2222" s="289"/>
      <c r="H2222" s="134"/>
      <c r="I2222" s="259">
        <v>8</v>
      </c>
      <c r="J2222" s="498">
        <v>760000</v>
      </c>
      <c r="K2222" s="498">
        <v>760000</v>
      </c>
      <c r="L2222" s="3997"/>
      <c r="M2222" s="3991"/>
    </row>
    <row r="2223" spans="1:13">
      <c r="A2223" s="3983"/>
      <c r="B2223" s="829"/>
      <c r="C2223" s="544" t="s">
        <v>6286</v>
      </c>
      <c r="D2223" s="536"/>
      <c r="E2223" s="289"/>
      <c r="F2223" s="289"/>
      <c r="G2223" s="289"/>
      <c r="H2223" s="134"/>
      <c r="I2223" s="259">
        <v>2</v>
      </c>
      <c r="J2223" s="498">
        <v>220000</v>
      </c>
      <c r="K2223" s="498">
        <v>220000</v>
      </c>
      <c r="L2223" s="3997"/>
      <c r="M2223" s="3991"/>
    </row>
    <row r="2224" spans="1:13" ht="51.75">
      <c r="A2224" s="3983"/>
      <c r="B2224" s="829"/>
      <c r="C2224" s="544" t="s">
        <v>6287</v>
      </c>
      <c r="D2224" s="627"/>
      <c r="E2224" s="289"/>
      <c r="F2224" s="289"/>
      <c r="G2224" s="289"/>
      <c r="H2224" s="134"/>
      <c r="I2224" s="259">
        <v>1</v>
      </c>
      <c r="J2224" s="498">
        <v>6500</v>
      </c>
      <c r="K2224" s="498">
        <v>6500</v>
      </c>
      <c r="L2224" s="3997"/>
      <c r="M2224" s="3991"/>
    </row>
    <row r="2225" spans="1:13" ht="39">
      <c r="A2225" s="3984"/>
      <c r="B2225" s="829"/>
      <c r="C2225" s="544" t="s">
        <v>6288</v>
      </c>
      <c r="D2225" s="627"/>
      <c r="E2225" s="289"/>
      <c r="F2225" s="289"/>
      <c r="G2225" s="289"/>
      <c r="H2225" s="134"/>
      <c r="I2225" s="259"/>
      <c r="J2225" s="498">
        <v>15400</v>
      </c>
      <c r="K2225" s="498">
        <v>15400</v>
      </c>
      <c r="L2225" s="3998"/>
      <c r="M2225" s="3992"/>
    </row>
    <row r="2226" spans="1:13" ht="89.25">
      <c r="A2226" s="284">
        <v>1339</v>
      </c>
      <c r="B2226" s="165" t="s">
        <v>6289</v>
      </c>
      <c r="C2226" s="130" t="s">
        <v>6290</v>
      </c>
      <c r="D2226" s="130"/>
      <c r="E2226" s="287">
        <v>980</v>
      </c>
      <c r="F2226" s="287"/>
      <c r="G2226" s="287"/>
      <c r="H2226" s="255"/>
      <c r="I2226" s="259"/>
      <c r="J2226" s="624">
        <v>14548782.24</v>
      </c>
      <c r="K2226" s="496">
        <v>14548782.24</v>
      </c>
      <c r="L2226" s="352"/>
      <c r="M2226" s="3990" t="s">
        <v>6291</v>
      </c>
    </row>
    <row r="2227" spans="1:13">
      <c r="A2227" s="284">
        <v>1340</v>
      </c>
      <c r="B2227" s="531"/>
      <c r="C2227" s="353" t="s">
        <v>6292</v>
      </c>
      <c r="D2227" s="353"/>
      <c r="E2227" s="287">
        <v>190</v>
      </c>
      <c r="F2227" s="287"/>
      <c r="G2227" s="287"/>
      <c r="H2227" s="255"/>
      <c r="I2227" s="259"/>
      <c r="J2227" s="341" t="s">
        <v>6293</v>
      </c>
      <c r="K2227" s="341" t="s">
        <v>6293</v>
      </c>
      <c r="L2227" s="352"/>
      <c r="M2227" s="3991"/>
    </row>
    <row r="2228" spans="1:13">
      <c r="A2228" s="284">
        <v>1341</v>
      </c>
      <c r="B2228" s="531"/>
      <c r="C2228" s="628" t="s">
        <v>1753</v>
      </c>
      <c r="D2228" s="626"/>
      <c r="E2228" s="260"/>
      <c r="F2228" s="260"/>
      <c r="G2228" s="260"/>
      <c r="H2228" s="255"/>
      <c r="I2228" s="259"/>
      <c r="J2228" s="440"/>
      <c r="K2228" s="440"/>
      <c r="L2228" s="352"/>
      <c r="M2228" s="3991"/>
    </row>
    <row r="2229" spans="1:13" ht="39">
      <c r="A2229" s="284">
        <v>1342</v>
      </c>
      <c r="B2229" s="531"/>
      <c r="C2229" s="544" t="s">
        <v>6294</v>
      </c>
      <c r="D2229" s="544"/>
      <c r="E2229" s="314"/>
      <c r="F2229" s="260">
        <v>190</v>
      </c>
      <c r="G2229" s="260"/>
      <c r="H2229" s="255"/>
      <c r="I2229" s="259"/>
      <c r="J2229" s="440" t="s">
        <v>6295</v>
      </c>
      <c r="K2229" s="440" t="s">
        <v>6295</v>
      </c>
      <c r="L2229" s="352"/>
      <c r="M2229" s="3991"/>
    </row>
    <row r="2230" spans="1:13" ht="51.75">
      <c r="A2230" s="284">
        <v>1343</v>
      </c>
      <c r="B2230" s="531"/>
      <c r="C2230" s="544" t="s">
        <v>6296</v>
      </c>
      <c r="D2230" s="544"/>
      <c r="E2230" s="260"/>
      <c r="F2230" s="260"/>
      <c r="G2230" s="260"/>
      <c r="H2230" s="255"/>
      <c r="I2230" s="259">
        <v>2</v>
      </c>
      <c r="J2230" s="629">
        <v>270000</v>
      </c>
      <c r="K2230" s="629">
        <v>270000</v>
      </c>
      <c r="L2230" s="352"/>
      <c r="M2230" s="3991"/>
    </row>
    <row r="2231" spans="1:13" ht="51.75">
      <c r="A2231" s="284">
        <v>1344</v>
      </c>
      <c r="B2231" s="531"/>
      <c r="C2231" s="544" t="s">
        <v>6297</v>
      </c>
      <c r="D2231" s="544"/>
      <c r="E2231" s="260"/>
      <c r="F2231" s="260"/>
      <c r="G2231" s="260"/>
      <c r="H2231" s="255"/>
      <c r="I2231" s="259">
        <v>1</v>
      </c>
      <c r="J2231" s="629">
        <v>6500</v>
      </c>
      <c r="K2231" s="629">
        <v>6500</v>
      </c>
      <c r="L2231" s="352"/>
      <c r="M2231" s="3991"/>
    </row>
    <row r="2232" spans="1:13" ht="64.5">
      <c r="A2232" s="284">
        <v>1345</v>
      </c>
      <c r="B2232" s="531"/>
      <c r="C2232" s="544" t="s">
        <v>6298</v>
      </c>
      <c r="D2232" s="544"/>
      <c r="E2232" s="260"/>
      <c r="F2232" s="260"/>
      <c r="G2232" s="260"/>
      <c r="H2232" s="255"/>
      <c r="I2232" s="259">
        <v>1</v>
      </c>
      <c r="J2232" s="629">
        <v>335000</v>
      </c>
      <c r="K2232" s="629">
        <v>335000</v>
      </c>
      <c r="L2232" s="352"/>
      <c r="M2232" s="3991"/>
    </row>
    <row r="2233" spans="1:13">
      <c r="A2233" s="284">
        <v>1346</v>
      </c>
      <c r="B2233" s="531"/>
      <c r="C2233" s="353" t="s">
        <v>6299</v>
      </c>
      <c r="D2233" s="353"/>
      <c r="E2233" s="287">
        <v>145.28</v>
      </c>
      <c r="F2233" s="314"/>
      <c r="G2233" s="287"/>
      <c r="H2233" s="255"/>
      <c r="I2233" s="259"/>
      <c r="J2233" s="341" t="s">
        <v>6300</v>
      </c>
      <c r="K2233" s="341" t="s">
        <v>6300</v>
      </c>
      <c r="L2233" s="352"/>
      <c r="M2233" s="3991"/>
    </row>
    <row r="2234" spans="1:13">
      <c r="A2234" s="284">
        <v>1347</v>
      </c>
      <c r="B2234" s="531"/>
      <c r="C2234" s="544" t="s">
        <v>1753</v>
      </c>
      <c r="D2234" s="544"/>
      <c r="E2234" s="260"/>
      <c r="F2234" s="260"/>
      <c r="G2234" s="260"/>
      <c r="H2234" s="255"/>
      <c r="I2234" s="259"/>
      <c r="J2234" s="440"/>
      <c r="K2234" s="440"/>
      <c r="L2234" s="352"/>
      <c r="M2234" s="3991"/>
    </row>
    <row r="2235" spans="1:13" ht="39">
      <c r="A2235" s="284">
        <v>1348</v>
      </c>
      <c r="B2235" s="531"/>
      <c r="C2235" s="544" t="s">
        <v>6301</v>
      </c>
      <c r="D2235" s="544"/>
      <c r="E2235" s="330"/>
      <c r="F2235" s="260">
        <v>138</v>
      </c>
      <c r="G2235" s="260"/>
      <c r="H2235" s="255"/>
      <c r="I2235" s="259"/>
      <c r="J2235" s="440" t="s">
        <v>6302</v>
      </c>
      <c r="K2235" s="440" t="s">
        <v>6302</v>
      </c>
      <c r="L2235" s="352"/>
      <c r="M2235" s="3991"/>
    </row>
    <row r="2236" spans="1:13" ht="26.25">
      <c r="A2236" s="284">
        <v>1349</v>
      </c>
      <c r="B2236" s="531"/>
      <c r="C2236" s="544" t="s">
        <v>6303</v>
      </c>
      <c r="D2236" s="544"/>
      <c r="E2236" s="330"/>
      <c r="F2236" s="260">
        <v>7.28</v>
      </c>
      <c r="G2236" s="260"/>
      <c r="H2236" s="255"/>
      <c r="I2236" s="259"/>
      <c r="J2236" s="629">
        <v>93912</v>
      </c>
      <c r="K2236" s="629">
        <v>93912</v>
      </c>
      <c r="L2236" s="352"/>
      <c r="M2236" s="3991"/>
    </row>
    <row r="2237" spans="1:13" ht="51.75">
      <c r="A2237" s="284">
        <v>1350</v>
      </c>
      <c r="B2237" s="531"/>
      <c r="C2237" s="544" t="s">
        <v>6304</v>
      </c>
      <c r="D2237" s="544"/>
      <c r="E2237" s="260"/>
      <c r="F2237" s="260"/>
      <c r="G2237" s="260"/>
      <c r="H2237" s="255"/>
      <c r="I2237" s="259">
        <v>1</v>
      </c>
      <c r="J2237" s="629">
        <v>135000</v>
      </c>
      <c r="K2237" s="629">
        <v>135000</v>
      </c>
      <c r="L2237" s="352"/>
      <c r="M2237" s="3991"/>
    </row>
    <row r="2238" spans="1:13" ht="51.75">
      <c r="A2238" s="284">
        <v>1351</v>
      </c>
      <c r="B2238" s="531"/>
      <c r="C2238" s="544" t="s">
        <v>6305</v>
      </c>
      <c r="D2238" s="544"/>
      <c r="E2238" s="260"/>
      <c r="F2238" s="260"/>
      <c r="G2238" s="260"/>
      <c r="H2238" s="255"/>
      <c r="I2238" s="259">
        <v>1</v>
      </c>
      <c r="J2238" s="629">
        <v>6500</v>
      </c>
      <c r="K2238" s="629">
        <v>6500</v>
      </c>
      <c r="L2238" s="352"/>
      <c r="M2238" s="3991"/>
    </row>
    <row r="2239" spans="1:13" ht="51.75">
      <c r="A2239" s="284">
        <v>1352</v>
      </c>
      <c r="B2239" s="531"/>
      <c r="C2239" s="544" t="s">
        <v>6306</v>
      </c>
      <c r="D2239" s="544"/>
      <c r="E2239" s="260"/>
      <c r="F2239" s="260"/>
      <c r="G2239" s="260"/>
      <c r="H2239" s="255"/>
      <c r="I2239" s="259">
        <v>1</v>
      </c>
      <c r="J2239" s="629">
        <v>335000</v>
      </c>
      <c r="K2239" s="629">
        <v>335000</v>
      </c>
      <c r="L2239" s="352"/>
      <c r="M2239" s="3991"/>
    </row>
    <row r="2240" spans="1:13">
      <c r="A2240" s="284">
        <v>1353</v>
      </c>
      <c r="B2240" s="531"/>
      <c r="C2240" s="353" t="s">
        <v>6307</v>
      </c>
      <c r="D2240" s="353"/>
      <c r="E2240" s="287">
        <v>206.25</v>
      </c>
      <c r="F2240" s="287"/>
      <c r="G2240" s="287"/>
      <c r="H2240" s="255"/>
      <c r="I2240" s="259"/>
      <c r="J2240" s="341" t="s">
        <v>6308</v>
      </c>
      <c r="K2240" s="341" t="s">
        <v>6308</v>
      </c>
      <c r="L2240" s="352"/>
      <c r="M2240" s="3991"/>
    </row>
    <row r="2241" spans="1:13">
      <c r="A2241" s="284">
        <v>1354</v>
      </c>
      <c r="B2241" s="531"/>
      <c r="C2241" s="120" t="s">
        <v>1753</v>
      </c>
      <c r="D2241" s="544"/>
      <c r="E2241" s="260"/>
      <c r="F2241" s="260"/>
      <c r="G2241" s="260"/>
      <c r="H2241" s="255"/>
      <c r="I2241" s="259"/>
      <c r="J2241" s="440"/>
      <c r="K2241" s="440"/>
      <c r="L2241" s="352"/>
      <c r="M2241" s="3991"/>
    </row>
    <row r="2242" spans="1:13" ht="25.5">
      <c r="A2242" s="284">
        <v>1355</v>
      </c>
      <c r="B2242" s="531"/>
      <c r="C2242" s="120" t="s">
        <v>6309</v>
      </c>
      <c r="D2242" s="544"/>
      <c r="E2242" s="330"/>
      <c r="F2242" s="260">
        <v>199.5</v>
      </c>
      <c r="G2242" s="260"/>
      <c r="H2242" s="255"/>
      <c r="I2242" s="259"/>
      <c r="J2242" s="440" t="s">
        <v>6310</v>
      </c>
      <c r="K2242" s="440" t="s">
        <v>6310</v>
      </c>
      <c r="L2242" s="352"/>
      <c r="M2242" s="3991"/>
    </row>
    <row r="2243" spans="1:13">
      <c r="A2243" s="284">
        <v>1356</v>
      </c>
      <c r="B2243" s="531"/>
      <c r="C2243" s="120" t="s">
        <v>6311</v>
      </c>
      <c r="D2243" s="544"/>
      <c r="E2243" s="330"/>
      <c r="F2243" s="260">
        <v>6.75</v>
      </c>
      <c r="G2243" s="260"/>
      <c r="H2243" s="255"/>
      <c r="I2243" s="259"/>
      <c r="J2243" s="629">
        <v>87075</v>
      </c>
      <c r="K2243" s="629">
        <v>87075</v>
      </c>
      <c r="L2243" s="352"/>
      <c r="M2243" s="3991"/>
    </row>
    <row r="2244" spans="1:13">
      <c r="A2244" s="284">
        <v>1357</v>
      </c>
      <c r="B2244" s="531"/>
      <c r="C2244" s="120" t="s">
        <v>6312</v>
      </c>
      <c r="D2244" s="544"/>
      <c r="E2244" s="330"/>
      <c r="F2244" s="260"/>
      <c r="G2244" s="260"/>
      <c r="H2244" s="255"/>
      <c r="I2244" s="259"/>
      <c r="J2244" s="629">
        <v>405000</v>
      </c>
      <c r="K2244" s="629">
        <v>405000</v>
      </c>
      <c r="L2244" s="352"/>
      <c r="M2244" s="3991"/>
    </row>
    <row r="2245" spans="1:13">
      <c r="A2245" s="284">
        <v>1358</v>
      </c>
      <c r="B2245" s="531"/>
      <c r="C2245" s="120" t="s">
        <v>6313</v>
      </c>
      <c r="D2245" s="544"/>
      <c r="E2245" s="260"/>
      <c r="F2245" s="260"/>
      <c r="G2245" s="260"/>
      <c r="H2245" s="255"/>
      <c r="I2245" s="259"/>
      <c r="J2245" s="629">
        <v>6500</v>
      </c>
      <c r="K2245" s="629">
        <v>6500</v>
      </c>
      <c r="L2245" s="352"/>
      <c r="M2245" s="3991"/>
    </row>
    <row r="2246" spans="1:13" ht="51">
      <c r="A2246" s="284">
        <v>1359</v>
      </c>
      <c r="B2246" s="531"/>
      <c r="C2246" s="120" t="s">
        <v>6304</v>
      </c>
      <c r="D2246" s="544"/>
      <c r="E2246" s="260"/>
      <c r="F2246" s="260"/>
      <c r="G2246" s="260"/>
      <c r="H2246" s="255"/>
      <c r="I2246" s="259">
        <v>3</v>
      </c>
      <c r="J2246" s="341"/>
      <c r="K2246" s="341"/>
      <c r="L2246" s="352"/>
      <c r="M2246" s="3991"/>
    </row>
    <row r="2247" spans="1:13" ht="51">
      <c r="A2247" s="284">
        <v>1360</v>
      </c>
      <c r="B2247" s="531"/>
      <c r="C2247" s="120" t="s">
        <v>6314</v>
      </c>
      <c r="D2247" s="544"/>
      <c r="E2247" s="260"/>
      <c r="F2247" s="260"/>
      <c r="G2247" s="260"/>
      <c r="H2247" s="255"/>
      <c r="I2247" s="259">
        <v>1</v>
      </c>
      <c r="J2247" s="440"/>
      <c r="K2247" s="440"/>
      <c r="L2247" s="352"/>
      <c r="M2247" s="3991"/>
    </row>
    <row r="2248" spans="1:13">
      <c r="A2248" s="284">
        <v>1361</v>
      </c>
      <c r="B2248" s="165"/>
      <c r="C2248" s="130" t="s">
        <v>6315</v>
      </c>
      <c r="D2248" s="130"/>
      <c r="E2248" s="287">
        <v>148.66999999999999</v>
      </c>
      <c r="F2248" s="287"/>
      <c r="G2248" s="287"/>
      <c r="H2248" s="286"/>
      <c r="I2248" s="286"/>
      <c r="J2248" s="630">
        <v>2407140.41</v>
      </c>
      <c r="K2248" s="630">
        <v>2407140.41</v>
      </c>
      <c r="L2248" s="286"/>
      <c r="M2248" s="3991"/>
    </row>
    <row r="2249" spans="1:13">
      <c r="A2249" s="284">
        <v>1362</v>
      </c>
      <c r="B2249" s="142"/>
      <c r="C2249" s="120" t="s">
        <v>1753</v>
      </c>
      <c r="D2249" s="120"/>
      <c r="E2249" s="287"/>
      <c r="F2249" s="260"/>
      <c r="G2249" s="260"/>
      <c r="H2249" s="259"/>
      <c r="I2249" s="259"/>
      <c r="J2249" s="259"/>
      <c r="K2249" s="259"/>
      <c r="L2249" s="286"/>
      <c r="M2249" s="3991"/>
    </row>
    <row r="2250" spans="1:13" ht="38.25">
      <c r="A2250" s="284">
        <v>1363</v>
      </c>
      <c r="B2250" s="142"/>
      <c r="C2250" s="120" t="s">
        <v>6294</v>
      </c>
      <c r="D2250" s="120"/>
      <c r="E2250" s="631"/>
      <c r="F2250" s="259">
        <v>130</v>
      </c>
      <c r="G2250" s="259"/>
      <c r="H2250" s="259"/>
      <c r="I2250" s="259"/>
      <c r="J2250" s="629">
        <v>1757797.41</v>
      </c>
      <c r="K2250" s="629">
        <v>1757797.41</v>
      </c>
      <c r="L2250" s="286"/>
      <c r="M2250" s="3991"/>
    </row>
    <row r="2251" spans="1:13">
      <c r="A2251" s="284">
        <v>1364</v>
      </c>
      <c r="B2251" s="142"/>
      <c r="C2251" s="120" t="s">
        <v>6312</v>
      </c>
      <c r="D2251" s="120"/>
      <c r="E2251" s="631"/>
      <c r="F2251" s="260">
        <v>18.670000000000002</v>
      </c>
      <c r="G2251" s="260"/>
      <c r="H2251" s="259"/>
      <c r="I2251" s="259"/>
      <c r="J2251" s="629">
        <v>240843</v>
      </c>
      <c r="K2251" s="629">
        <v>240843</v>
      </c>
      <c r="L2251" s="286"/>
      <c r="M2251" s="3991"/>
    </row>
    <row r="2252" spans="1:13">
      <c r="A2252" s="284">
        <v>1365</v>
      </c>
      <c r="B2252" s="142"/>
      <c r="C2252" s="120" t="s">
        <v>6313</v>
      </c>
      <c r="D2252" s="120"/>
      <c r="E2252" s="287"/>
      <c r="F2252" s="260"/>
      <c r="G2252" s="260"/>
      <c r="H2252" s="259"/>
      <c r="I2252" s="259"/>
      <c r="J2252" s="440" t="s">
        <v>6316</v>
      </c>
      <c r="K2252" s="440" t="s">
        <v>6316</v>
      </c>
      <c r="L2252" s="286"/>
      <c r="M2252" s="3991"/>
    </row>
    <row r="2253" spans="1:13">
      <c r="A2253" s="284">
        <v>1366</v>
      </c>
      <c r="B2253" s="142"/>
      <c r="C2253" s="120"/>
      <c r="D2253" s="120"/>
      <c r="E2253" s="287"/>
      <c r="F2253" s="260"/>
      <c r="G2253" s="260"/>
      <c r="H2253" s="259"/>
      <c r="I2253" s="259"/>
      <c r="J2253" s="341"/>
      <c r="K2253" s="341"/>
      <c r="L2253" s="286"/>
      <c r="M2253" s="3991"/>
    </row>
    <row r="2254" spans="1:13" ht="51">
      <c r="A2254" s="284">
        <v>1367</v>
      </c>
      <c r="B2254" s="142"/>
      <c r="C2254" s="120" t="s">
        <v>6304</v>
      </c>
      <c r="D2254" s="120"/>
      <c r="E2254" s="287"/>
      <c r="F2254" s="260"/>
      <c r="G2254" s="260"/>
      <c r="H2254" s="259"/>
      <c r="I2254" s="259">
        <v>3</v>
      </c>
      <c r="J2254" s="629">
        <v>405000</v>
      </c>
      <c r="K2254" s="629">
        <v>405000</v>
      </c>
      <c r="L2254" s="286"/>
      <c r="M2254" s="3991"/>
    </row>
    <row r="2255" spans="1:13" ht="51">
      <c r="A2255" s="284">
        <v>1368</v>
      </c>
      <c r="B2255" s="142"/>
      <c r="C2255" s="120" t="s">
        <v>6317</v>
      </c>
      <c r="D2255" s="120"/>
      <c r="E2255" s="260"/>
      <c r="F2255" s="260"/>
      <c r="G2255" s="260"/>
      <c r="H2255" s="259"/>
      <c r="I2255" s="259">
        <v>1</v>
      </c>
      <c r="J2255" s="440">
        <v>6500</v>
      </c>
      <c r="K2255" s="440">
        <v>6500</v>
      </c>
      <c r="L2255" s="286"/>
      <c r="M2255" s="3991"/>
    </row>
    <row r="2256" spans="1:13">
      <c r="A2256" s="284">
        <v>1369</v>
      </c>
      <c r="B2256" s="165"/>
      <c r="C2256" s="130" t="s">
        <v>6318</v>
      </c>
      <c r="D2256" s="130"/>
      <c r="E2256" s="287">
        <v>134</v>
      </c>
      <c r="F2256" s="287"/>
      <c r="G2256" s="287"/>
      <c r="H2256" s="286"/>
      <c r="I2256" s="286"/>
      <c r="J2256" s="630">
        <v>2220807.37</v>
      </c>
      <c r="K2256" s="630">
        <v>2220807.37</v>
      </c>
      <c r="L2256" s="286"/>
      <c r="M2256" s="3991"/>
    </row>
    <row r="2257" spans="1:13">
      <c r="A2257" s="284">
        <v>1370</v>
      </c>
      <c r="B2257" s="142"/>
      <c r="C2257" s="120" t="s">
        <v>1753</v>
      </c>
      <c r="D2257" s="120"/>
      <c r="E2257" s="260"/>
      <c r="F2257" s="260"/>
      <c r="G2257" s="260"/>
      <c r="H2257" s="259"/>
      <c r="I2257" s="259"/>
      <c r="J2257" s="629"/>
      <c r="K2257" s="629"/>
      <c r="L2257" s="286"/>
      <c r="M2257" s="3991"/>
    </row>
    <row r="2258" spans="1:13" ht="38.25">
      <c r="A2258" s="284">
        <v>1371</v>
      </c>
      <c r="B2258" s="142"/>
      <c r="C2258" s="120" t="s">
        <v>6301</v>
      </c>
      <c r="D2258" s="120"/>
      <c r="E2258" s="330"/>
      <c r="F2258" s="260">
        <v>120</v>
      </c>
      <c r="G2258" s="260"/>
      <c r="H2258" s="259"/>
      <c r="I2258" s="259"/>
      <c r="J2258" s="632">
        <v>1770207.37</v>
      </c>
      <c r="K2258" s="632">
        <v>1770207.37</v>
      </c>
      <c r="L2258" s="286"/>
      <c r="M2258" s="3991"/>
    </row>
    <row r="2259" spans="1:13" ht="25.5">
      <c r="A2259" s="284">
        <v>1372</v>
      </c>
      <c r="B2259" s="142"/>
      <c r="C2259" s="120" t="s">
        <v>6319</v>
      </c>
      <c r="D2259" s="120"/>
      <c r="E2259" s="330"/>
      <c r="F2259" s="260">
        <v>14</v>
      </c>
      <c r="G2259" s="260"/>
      <c r="H2259" s="259"/>
      <c r="I2259" s="259"/>
      <c r="J2259" s="629">
        <v>180600</v>
      </c>
      <c r="K2259" s="629">
        <v>180600</v>
      </c>
      <c r="L2259" s="286"/>
      <c r="M2259" s="3991"/>
    </row>
    <row r="2260" spans="1:13" ht="51">
      <c r="A2260" s="284">
        <v>1373</v>
      </c>
      <c r="B2260" s="165"/>
      <c r="C2260" s="120" t="s">
        <v>6304</v>
      </c>
      <c r="D2260" s="120"/>
      <c r="E2260" s="287"/>
      <c r="F2260" s="287"/>
      <c r="G2260" s="287"/>
      <c r="H2260" s="286"/>
      <c r="I2260" s="286">
        <v>2</v>
      </c>
      <c r="J2260" s="629">
        <v>270000</v>
      </c>
      <c r="K2260" s="629">
        <v>270000</v>
      </c>
      <c r="L2260" s="286"/>
      <c r="M2260" s="3991"/>
    </row>
    <row r="2261" spans="1:13">
      <c r="A2261" s="284">
        <v>1374</v>
      </c>
      <c r="B2261" s="142"/>
      <c r="C2261" s="130" t="s">
        <v>6320</v>
      </c>
      <c r="D2261" s="130"/>
      <c r="E2261" s="287">
        <v>155.13999999999999</v>
      </c>
      <c r="F2261" s="287"/>
      <c r="G2261" s="287"/>
      <c r="H2261" s="259"/>
      <c r="I2261" s="259"/>
      <c r="J2261" s="630">
        <v>2125836.62</v>
      </c>
      <c r="K2261" s="630">
        <v>2125836.62</v>
      </c>
      <c r="L2261" s="286"/>
      <c r="M2261" s="3991"/>
    </row>
    <row r="2262" spans="1:13">
      <c r="A2262" s="284">
        <v>1375</v>
      </c>
      <c r="B2262" s="142"/>
      <c r="C2262" s="120" t="s">
        <v>1753</v>
      </c>
      <c r="D2262" s="120"/>
      <c r="E2262" s="260"/>
      <c r="F2262" s="260"/>
      <c r="G2262" s="260"/>
      <c r="H2262" s="259"/>
      <c r="I2262" s="259"/>
      <c r="J2262" s="629"/>
      <c r="K2262" s="629"/>
      <c r="L2262" s="286"/>
      <c r="M2262" s="3991"/>
    </row>
    <row r="2263" spans="1:13" ht="38.25">
      <c r="A2263" s="284">
        <v>1376</v>
      </c>
      <c r="B2263" s="142"/>
      <c r="C2263" s="120" t="s">
        <v>6321</v>
      </c>
      <c r="D2263" s="120"/>
      <c r="E2263" s="330"/>
      <c r="F2263" s="260">
        <v>119.5</v>
      </c>
      <c r="G2263" s="260"/>
      <c r="H2263" s="259"/>
      <c r="I2263" s="259"/>
      <c r="J2263" s="629">
        <v>1389580.62</v>
      </c>
      <c r="K2263" s="629">
        <v>1389580.62</v>
      </c>
      <c r="L2263" s="286"/>
      <c r="M2263" s="3991"/>
    </row>
    <row r="2264" spans="1:13" ht="25.5">
      <c r="A2264" s="284">
        <v>1377</v>
      </c>
      <c r="B2264" s="142"/>
      <c r="C2264" s="120" t="s">
        <v>6319</v>
      </c>
      <c r="D2264" s="120"/>
      <c r="E2264" s="330"/>
      <c r="F2264" s="260">
        <v>35.64</v>
      </c>
      <c r="G2264" s="260"/>
      <c r="H2264" s="259"/>
      <c r="I2264" s="259"/>
      <c r="J2264" s="263">
        <v>459756</v>
      </c>
      <c r="K2264" s="263">
        <v>459756</v>
      </c>
      <c r="L2264" s="286"/>
      <c r="M2264" s="3991"/>
    </row>
    <row r="2265" spans="1:13" ht="51">
      <c r="A2265" s="284">
        <v>1378</v>
      </c>
      <c r="B2265" s="142"/>
      <c r="C2265" s="120" t="s">
        <v>6304</v>
      </c>
      <c r="D2265" s="120"/>
      <c r="E2265" s="260"/>
      <c r="F2265" s="260"/>
      <c r="G2265" s="260"/>
      <c r="H2265" s="259"/>
      <c r="I2265" s="259">
        <v>2</v>
      </c>
      <c r="J2265" s="263">
        <v>270000</v>
      </c>
      <c r="K2265" s="263">
        <v>270000</v>
      </c>
      <c r="L2265" s="286"/>
      <c r="M2265" s="3991"/>
    </row>
    <row r="2266" spans="1:13" ht="51">
      <c r="A2266" s="284">
        <v>1379</v>
      </c>
      <c r="B2266" s="142"/>
      <c r="C2266" s="120" t="s">
        <v>6322</v>
      </c>
      <c r="D2266" s="120"/>
      <c r="E2266" s="260"/>
      <c r="F2266" s="260"/>
      <c r="G2266" s="260"/>
      <c r="H2266" s="259"/>
      <c r="I2266" s="259">
        <v>1</v>
      </c>
      <c r="J2266" s="263">
        <v>6500</v>
      </c>
      <c r="K2266" s="263">
        <v>6500</v>
      </c>
      <c r="L2266" s="286"/>
      <c r="M2266" s="3992"/>
    </row>
    <row r="2267" spans="1:13" ht="57.75" customHeight="1">
      <c r="A2267" s="3988">
        <v>1380</v>
      </c>
      <c r="B2267" s="829" t="s">
        <v>6323</v>
      </c>
      <c r="C2267" s="130" t="s">
        <v>6324</v>
      </c>
      <c r="D2267" s="130"/>
      <c r="E2267" s="287">
        <v>1139.2</v>
      </c>
      <c r="F2267" s="287"/>
      <c r="G2267" s="287"/>
      <c r="H2267" s="286"/>
      <c r="I2267" s="286"/>
      <c r="J2267" s="624">
        <v>18830006</v>
      </c>
      <c r="K2267" s="496">
        <v>18830006</v>
      </c>
      <c r="L2267" s="3979"/>
      <c r="M2267" s="3993" t="s">
        <v>6325</v>
      </c>
    </row>
    <row r="2268" spans="1:13">
      <c r="A2268" s="3988"/>
      <c r="B2268" s="829"/>
      <c r="C2268" s="633" t="s">
        <v>1753</v>
      </c>
      <c r="D2268" s="634"/>
      <c r="E2268" s="260"/>
      <c r="F2268" s="260"/>
      <c r="G2268" s="260"/>
      <c r="H2268" s="259"/>
      <c r="I2268" s="259"/>
      <c r="J2268" s="440"/>
      <c r="K2268" s="440"/>
      <c r="L2268" s="3980"/>
      <c r="M2268" s="3994"/>
    </row>
    <row r="2269" spans="1:13" ht="38.25">
      <c r="A2269" s="3988"/>
      <c r="B2269" s="829"/>
      <c r="C2269" s="120" t="s">
        <v>6321</v>
      </c>
      <c r="D2269" s="120"/>
      <c r="E2269" s="330"/>
      <c r="F2269" s="440">
        <v>854.7</v>
      </c>
      <c r="G2269" s="440"/>
      <c r="H2269" s="259"/>
      <c r="I2269" s="259"/>
      <c r="J2269" s="440" t="s">
        <v>6326</v>
      </c>
      <c r="K2269" s="440" t="s">
        <v>6326</v>
      </c>
      <c r="L2269" s="3980"/>
      <c r="M2269" s="3994"/>
    </row>
    <row r="2270" spans="1:13" ht="38.25">
      <c r="A2270" s="3988"/>
      <c r="B2270" s="829"/>
      <c r="C2270" s="120" t="s">
        <v>6327</v>
      </c>
      <c r="D2270" s="120"/>
      <c r="E2270" s="330"/>
      <c r="F2270" s="440">
        <v>22</v>
      </c>
      <c r="G2270" s="440"/>
      <c r="H2270" s="259"/>
      <c r="I2270" s="259"/>
      <c r="J2270" s="629">
        <v>138600</v>
      </c>
      <c r="K2270" s="629">
        <v>138600</v>
      </c>
      <c r="L2270" s="3980"/>
      <c r="M2270" s="3994"/>
    </row>
    <row r="2271" spans="1:13" ht="38.25">
      <c r="A2271" s="3988"/>
      <c r="B2271" s="829"/>
      <c r="C2271" s="120" t="s">
        <v>6328</v>
      </c>
      <c r="D2271" s="120"/>
      <c r="E2271" s="330"/>
      <c r="F2271" s="440">
        <v>8</v>
      </c>
      <c r="G2271" s="440"/>
      <c r="H2271" s="259"/>
      <c r="I2271" s="259"/>
      <c r="J2271" s="629">
        <v>41600</v>
      </c>
      <c r="K2271" s="629">
        <v>41600</v>
      </c>
      <c r="L2271" s="3980"/>
      <c r="M2271" s="3994"/>
    </row>
    <row r="2272" spans="1:13" ht="38.25">
      <c r="A2272" s="3988"/>
      <c r="B2272" s="829"/>
      <c r="C2272" s="120" t="s">
        <v>6329</v>
      </c>
      <c r="D2272" s="120"/>
      <c r="E2272" s="330"/>
      <c r="F2272" s="440">
        <v>109</v>
      </c>
      <c r="G2272" s="440"/>
      <c r="H2272" s="259"/>
      <c r="I2272" s="259"/>
      <c r="J2272" s="629">
        <v>545763</v>
      </c>
      <c r="K2272" s="629">
        <v>545763</v>
      </c>
      <c r="L2272" s="3980"/>
      <c r="M2272" s="3994"/>
    </row>
    <row r="2273" spans="1:13" ht="38.25">
      <c r="A2273" s="3988"/>
      <c r="B2273" s="829"/>
      <c r="C2273" s="120" t="s">
        <v>6330</v>
      </c>
      <c r="D2273" s="120"/>
      <c r="E2273" s="330"/>
      <c r="F2273" s="440">
        <v>94</v>
      </c>
      <c r="G2273" s="440"/>
      <c r="H2273" s="259"/>
      <c r="I2273" s="259"/>
      <c r="J2273" s="629">
        <v>263200</v>
      </c>
      <c r="K2273" s="629">
        <v>263200</v>
      </c>
      <c r="L2273" s="3980"/>
      <c r="M2273" s="3994"/>
    </row>
    <row r="2274" spans="1:13" ht="38.25">
      <c r="A2274" s="3988"/>
      <c r="B2274" s="829"/>
      <c r="C2274" s="120" t="s">
        <v>6331</v>
      </c>
      <c r="D2274" s="120"/>
      <c r="E2274" s="330"/>
      <c r="F2274" s="440">
        <v>20</v>
      </c>
      <c r="G2274" s="440"/>
      <c r="H2274" s="259"/>
      <c r="I2274" s="259"/>
      <c r="J2274" s="629">
        <v>42000</v>
      </c>
      <c r="K2274" s="629">
        <v>42000</v>
      </c>
      <c r="L2274" s="3980"/>
      <c r="M2274" s="3994"/>
    </row>
    <row r="2275" spans="1:13" ht="38.25">
      <c r="A2275" s="3988"/>
      <c r="B2275" s="829"/>
      <c r="C2275" s="120" t="s">
        <v>6332</v>
      </c>
      <c r="D2275" s="120"/>
      <c r="E2275" s="330"/>
      <c r="F2275" s="440">
        <v>13</v>
      </c>
      <c r="G2275" s="440"/>
      <c r="H2275" s="259"/>
      <c r="I2275" s="259"/>
      <c r="J2275" s="629">
        <v>23400</v>
      </c>
      <c r="K2275" s="629">
        <v>23400</v>
      </c>
      <c r="L2275" s="3980"/>
      <c r="M2275" s="3994"/>
    </row>
    <row r="2276" spans="1:13" ht="25.5">
      <c r="A2276" s="3988"/>
      <c r="B2276" s="829"/>
      <c r="C2276" s="120" t="s">
        <v>6333</v>
      </c>
      <c r="D2276" s="120"/>
      <c r="E2276" s="330"/>
      <c r="F2276" s="440">
        <v>4</v>
      </c>
      <c r="G2276" s="440"/>
      <c r="H2276" s="259"/>
      <c r="I2276" s="259"/>
      <c r="J2276" s="629">
        <v>12800</v>
      </c>
      <c r="K2276" s="629">
        <v>12800</v>
      </c>
      <c r="L2276" s="3980"/>
      <c r="M2276" s="3994"/>
    </row>
    <row r="2277" spans="1:13" ht="38.25">
      <c r="A2277" s="3988"/>
      <c r="B2277" s="829"/>
      <c r="C2277" s="120" t="s">
        <v>6334</v>
      </c>
      <c r="D2277" s="120"/>
      <c r="E2277" s="330"/>
      <c r="F2277" s="440">
        <v>3</v>
      </c>
      <c r="G2277" s="440"/>
      <c r="H2277" s="259"/>
      <c r="I2277" s="259"/>
      <c r="J2277" s="629">
        <v>23184</v>
      </c>
      <c r="K2277" s="629">
        <v>23184</v>
      </c>
      <c r="L2277" s="3980"/>
      <c r="M2277" s="3994"/>
    </row>
    <row r="2278" spans="1:13" ht="38.25">
      <c r="A2278" s="3988"/>
      <c r="B2278" s="829"/>
      <c r="C2278" s="120" t="s">
        <v>6335</v>
      </c>
      <c r="D2278" s="120"/>
      <c r="E2278" s="330"/>
      <c r="F2278" s="440">
        <v>11.5</v>
      </c>
      <c r="G2278" s="440"/>
      <c r="H2278" s="259"/>
      <c r="I2278" s="259"/>
      <c r="J2278" s="629">
        <v>59800</v>
      </c>
      <c r="K2278" s="629">
        <v>59800</v>
      </c>
      <c r="L2278" s="3980"/>
      <c r="M2278" s="3994"/>
    </row>
    <row r="2279" spans="1:13" ht="51">
      <c r="A2279" s="3988"/>
      <c r="B2279" s="829"/>
      <c r="C2279" s="120" t="s">
        <v>6296</v>
      </c>
      <c r="D2279" s="120"/>
      <c r="E2279" s="260"/>
      <c r="F2279" s="260"/>
      <c r="G2279" s="260"/>
      <c r="H2279" s="259"/>
      <c r="I2279" s="440">
        <v>11</v>
      </c>
      <c r="J2279" s="440" t="s">
        <v>6336</v>
      </c>
      <c r="K2279" s="440" t="s">
        <v>6336</v>
      </c>
      <c r="L2279" s="3980"/>
      <c r="M2279" s="3994"/>
    </row>
    <row r="2280" spans="1:13" ht="51">
      <c r="A2280" s="3988"/>
      <c r="B2280" s="829"/>
      <c r="C2280" s="120" t="s">
        <v>6337</v>
      </c>
      <c r="D2280" s="120"/>
      <c r="E2280" s="260"/>
      <c r="F2280" s="260"/>
      <c r="G2280" s="260"/>
      <c r="H2280" s="259"/>
      <c r="I2280" s="440">
        <v>7</v>
      </c>
      <c r="J2280" s="629">
        <v>875000</v>
      </c>
      <c r="K2280" s="629">
        <v>875000</v>
      </c>
      <c r="L2280" s="3980"/>
      <c r="M2280" s="3994"/>
    </row>
    <row r="2281" spans="1:13" ht="76.5">
      <c r="A2281" s="3988"/>
      <c r="B2281" s="829"/>
      <c r="C2281" s="120" t="s">
        <v>6338</v>
      </c>
      <c r="D2281" s="120"/>
      <c r="E2281" s="260"/>
      <c r="F2281" s="260"/>
      <c r="G2281" s="260"/>
      <c r="H2281" s="259"/>
      <c r="I2281" s="440">
        <v>1</v>
      </c>
      <c r="J2281" s="629">
        <v>225496</v>
      </c>
      <c r="K2281" s="629">
        <v>225496</v>
      </c>
      <c r="L2281" s="3980"/>
      <c r="M2281" s="3994"/>
    </row>
    <row r="2282" spans="1:13" ht="51">
      <c r="A2282" s="3988"/>
      <c r="B2282" s="829"/>
      <c r="C2282" s="120" t="s">
        <v>6339</v>
      </c>
      <c r="D2282" s="120"/>
      <c r="E2282" s="260"/>
      <c r="F2282" s="260"/>
      <c r="G2282" s="260"/>
      <c r="H2282" s="259"/>
      <c r="I2282" s="440">
        <v>6</v>
      </c>
      <c r="J2282" s="629">
        <v>39000</v>
      </c>
      <c r="K2282" s="629">
        <v>39000</v>
      </c>
      <c r="L2282" s="3980"/>
      <c r="M2282" s="3994"/>
    </row>
    <row r="2283" spans="1:13" ht="51">
      <c r="A2283" s="3988"/>
      <c r="B2283" s="829"/>
      <c r="C2283" s="120" t="s">
        <v>6306</v>
      </c>
      <c r="D2283" s="120"/>
      <c r="E2283" s="260"/>
      <c r="F2283" s="260"/>
      <c r="G2283" s="260"/>
      <c r="H2283" s="259"/>
      <c r="I2283" s="440">
        <v>6</v>
      </c>
      <c r="J2283" s="629">
        <v>162000</v>
      </c>
      <c r="K2283" s="629">
        <v>162000</v>
      </c>
      <c r="L2283" s="3980"/>
      <c r="M2283" s="3994"/>
    </row>
    <row r="2284" spans="1:13" ht="51">
      <c r="A2284" s="3988"/>
      <c r="B2284" s="829"/>
      <c r="C2284" s="183" t="s">
        <v>6340</v>
      </c>
      <c r="D2284" s="183"/>
      <c r="E2284" s="260"/>
      <c r="F2284" s="260"/>
      <c r="G2284" s="260"/>
      <c r="H2284" s="259"/>
      <c r="I2284" s="440">
        <v>3</v>
      </c>
      <c r="J2284" s="629">
        <v>39600</v>
      </c>
      <c r="K2284" s="629">
        <v>39600</v>
      </c>
      <c r="L2284" s="3980"/>
      <c r="M2284" s="3994"/>
    </row>
    <row r="2285" spans="1:13" ht="51">
      <c r="A2285" s="3988"/>
      <c r="B2285" s="829"/>
      <c r="C2285" s="120" t="s">
        <v>6341</v>
      </c>
      <c r="D2285" s="120"/>
      <c r="E2285" s="260"/>
      <c r="F2285" s="260"/>
      <c r="G2285" s="260"/>
      <c r="H2285" s="259"/>
      <c r="I2285" s="440">
        <v>1</v>
      </c>
      <c r="J2285" s="629">
        <v>7200</v>
      </c>
      <c r="K2285" s="629">
        <v>7200</v>
      </c>
      <c r="L2285" s="3980"/>
      <c r="M2285" s="3994"/>
    </row>
    <row r="2286" spans="1:13" ht="51">
      <c r="A2286" s="3988"/>
      <c r="B2286" s="829"/>
      <c r="C2286" s="120" t="s">
        <v>6342</v>
      </c>
      <c r="D2286" s="120"/>
      <c r="E2286" s="260"/>
      <c r="F2286" s="260"/>
      <c r="G2286" s="260"/>
      <c r="H2286" s="259"/>
      <c r="I2286" s="440">
        <v>9</v>
      </c>
      <c r="J2286" s="629">
        <v>34650</v>
      </c>
      <c r="K2286" s="629">
        <v>34650</v>
      </c>
      <c r="L2286" s="3980"/>
      <c r="M2286" s="3994"/>
    </row>
    <row r="2287" spans="1:13" ht="51">
      <c r="A2287" s="3988"/>
      <c r="B2287" s="829"/>
      <c r="C2287" s="120" t="s">
        <v>6343</v>
      </c>
      <c r="D2287" s="120"/>
      <c r="E2287" s="260"/>
      <c r="F2287" s="260"/>
      <c r="G2287" s="260"/>
      <c r="H2287" s="259"/>
      <c r="I2287" s="440">
        <v>3</v>
      </c>
      <c r="J2287" s="629">
        <v>4500</v>
      </c>
      <c r="K2287" s="629">
        <v>4500</v>
      </c>
      <c r="L2287" s="3980"/>
      <c r="M2287" s="3994"/>
    </row>
    <row r="2288" spans="1:13" ht="51">
      <c r="A2288" s="3988"/>
      <c r="B2288" s="829"/>
      <c r="C2288" s="120" t="s">
        <v>6344</v>
      </c>
      <c r="D2288" s="120"/>
      <c r="E2288" s="260"/>
      <c r="F2288" s="260"/>
      <c r="G2288" s="260"/>
      <c r="H2288" s="259"/>
      <c r="I2288" s="440">
        <v>1</v>
      </c>
      <c r="J2288" s="629">
        <v>517480</v>
      </c>
      <c r="K2288" s="629">
        <v>517480</v>
      </c>
      <c r="L2288" s="3980"/>
      <c r="M2288" s="3994"/>
    </row>
    <row r="2289" spans="1:13" ht="38.25">
      <c r="A2289" s="3988"/>
      <c r="B2289" s="829"/>
      <c r="C2289" s="120" t="s">
        <v>6345</v>
      </c>
      <c r="D2289" s="120"/>
      <c r="E2289" s="260"/>
      <c r="F2289" s="260"/>
      <c r="G2289" s="260"/>
      <c r="H2289" s="259"/>
      <c r="I2289" s="440">
        <v>1</v>
      </c>
      <c r="J2289" s="629">
        <v>5720</v>
      </c>
      <c r="K2289" s="629">
        <v>5720</v>
      </c>
      <c r="L2289" s="3981"/>
      <c r="M2289" s="3995"/>
    </row>
    <row r="2290" spans="1:13" ht="25.5">
      <c r="A2290" s="3982"/>
      <c r="B2290" s="3979" t="s">
        <v>6346</v>
      </c>
      <c r="C2290" s="130" t="s">
        <v>5950</v>
      </c>
      <c r="D2290" s="130"/>
      <c r="E2290" s="260"/>
      <c r="F2290" s="260"/>
      <c r="G2290" s="260"/>
      <c r="H2290" s="635">
        <v>274.56</v>
      </c>
      <c r="I2290" s="440"/>
      <c r="J2290" s="636">
        <v>1108533.1000000001</v>
      </c>
      <c r="K2290" s="235">
        <v>1108533.1000000001</v>
      </c>
      <c r="L2290" s="301"/>
      <c r="M2290" s="3985" t="s">
        <v>6347</v>
      </c>
    </row>
    <row r="2291" spans="1:13">
      <c r="A2291" s="3983"/>
      <c r="B2291" s="3980"/>
      <c r="C2291" s="120" t="s">
        <v>1753</v>
      </c>
      <c r="D2291" s="120"/>
      <c r="E2291" s="260"/>
      <c r="F2291" s="260"/>
      <c r="G2291" s="260"/>
      <c r="H2291" s="259"/>
      <c r="I2291" s="440"/>
      <c r="J2291" s="629"/>
      <c r="K2291" s="629"/>
      <c r="L2291" s="301"/>
      <c r="M2291" s="3986"/>
    </row>
    <row r="2292" spans="1:13" ht="25.5">
      <c r="A2292" s="3983"/>
      <c r="B2292" s="3980"/>
      <c r="C2292" s="120" t="s">
        <v>5952</v>
      </c>
      <c r="D2292" s="120"/>
      <c r="E2292" s="260"/>
      <c r="F2292" s="260"/>
      <c r="G2292" s="260"/>
      <c r="H2292" s="259"/>
      <c r="I2292" s="440"/>
      <c r="J2292" s="629"/>
      <c r="K2292" s="629"/>
      <c r="L2292" s="301"/>
      <c r="M2292" s="3986"/>
    </row>
    <row r="2293" spans="1:13" ht="38.25">
      <c r="A2293" s="3984"/>
      <c r="B2293" s="3981"/>
      <c r="C2293" s="120" t="s">
        <v>5953</v>
      </c>
      <c r="D2293" s="120"/>
      <c r="E2293" s="260"/>
      <c r="F2293" s="260"/>
      <c r="G2293" s="260"/>
      <c r="H2293" s="259"/>
      <c r="I2293" s="440">
        <v>6</v>
      </c>
      <c r="J2293" s="629"/>
      <c r="K2293" s="629"/>
      <c r="L2293" s="301"/>
      <c r="M2293" s="3987"/>
    </row>
    <row r="2294" spans="1:13" ht="63.75">
      <c r="A2294" s="284"/>
      <c r="B2294" s="308" t="s">
        <v>6346</v>
      </c>
      <c r="C2294" s="130" t="s">
        <v>5955</v>
      </c>
      <c r="D2294" s="130"/>
      <c r="E2294" s="260"/>
      <c r="F2294" s="260"/>
      <c r="G2294" s="260"/>
      <c r="H2294" s="635">
        <v>246.4</v>
      </c>
      <c r="I2294" s="440"/>
      <c r="J2294" s="637">
        <v>1712685</v>
      </c>
      <c r="K2294" s="638">
        <v>1712685</v>
      </c>
      <c r="L2294" s="301"/>
      <c r="M2294" s="321" t="s">
        <v>6348</v>
      </c>
    </row>
    <row r="2295" spans="1:13" ht="94.5" customHeight="1">
      <c r="A2295" s="3988">
        <v>1381</v>
      </c>
      <c r="B2295" s="829" t="s">
        <v>6349</v>
      </c>
      <c r="C2295" s="353" t="s">
        <v>6350</v>
      </c>
      <c r="D2295" s="130"/>
      <c r="E2295" s="287">
        <v>538</v>
      </c>
      <c r="F2295" s="287"/>
      <c r="G2295" s="287"/>
      <c r="H2295" s="259"/>
      <c r="I2295" s="259"/>
      <c r="J2295" s="377" t="s">
        <v>6351</v>
      </c>
      <c r="K2295" s="286" t="s">
        <v>6351</v>
      </c>
      <c r="L2295" s="3989"/>
      <c r="M2295" s="3989" t="s">
        <v>6352</v>
      </c>
    </row>
    <row r="2296" spans="1:13">
      <c r="A2296" s="3988"/>
      <c r="B2296" s="829"/>
      <c r="C2296" s="544" t="s">
        <v>1753</v>
      </c>
      <c r="D2296" s="120"/>
      <c r="E2296" s="260"/>
      <c r="F2296" s="260"/>
      <c r="G2296" s="260"/>
      <c r="H2296" s="259"/>
      <c r="I2296" s="259"/>
      <c r="J2296" s="440"/>
      <c r="K2296" s="440"/>
      <c r="L2296" s="3989"/>
      <c r="M2296" s="3989"/>
    </row>
    <row r="2297" spans="1:13">
      <c r="A2297" s="3988"/>
      <c r="B2297" s="829"/>
      <c r="C2297" s="353" t="s">
        <v>6353</v>
      </c>
      <c r="D2297" s="130"/>
      <c r="E2297" s="260"/>
      <c r="F2297" s="260"/>
      <c r="G2297" s="260"/>
      <c r="H2297" s="259"/>
      <c r="I2297" s="259"/>
      <c r="J2297" s="341" t="s">
        <v>6354</v>
      </c>
      <c r="K2297" s="341" t="s">
        <v>6354</v>
      </c>
      <c r="L2297" s="3989"/>
      <c r="M2297" s="3989"/>
    </row>
    <row r="2298" spans="1:13" ht="77.25">
      <c r="A2298" s="3988"/>
      <c r="B2298" s="829"/>
      <c r="C2298" s="544" t="s">
        <v>6355</v>
      </c>
      <c r="D2298" s="120"/>
      <c r="E2298" s="330"/>
      <c r="F2298" s="260">
        <v>165</v>
      </c>
      <c r="G2298" s="260"/>
      <c r="H2298" s="259"/>
      <c r="I2298" s="259"/>
      <c r="J2298" s="440" t="s">
        <v>6356</v>
      </c>
      <c r="K2298" s="440" t="s">
        <v>6356</v>
      </c>
      <c r="L2298" s="3989"/>
      <c r="M2298" s="3989"/>
    </row>
    <row r="2299" spans="1:13" ht="39">
      <c r="A2299" s="3988"/>
      <c r="B2299" s="829"/>
      <c r="C2299" s="544" t="s">
        <v>6357</v>
      </c>
      <c r="D2299" s="120"/>
      <c r="E2299" s="330"/>
      <c r="F2299" s="260"/>
      <c r="G2299" s="260"/>
      <c r="H2299" s="259"/>
      <c r="I2299" s="259">
        <v>4</v>
      </c>
      <c r="J2299" s="632">
        <v>312000</v>
      </c>
      <c r="K2299" s="632">
        <v>312000</v>
      </c>
      <c r="L2299" s="3989"/>
      <c r="M2299" s="3989"/>
    </row>
    <row r="2300" spans="1:13">
      <c r="A2300" s="3988"/>
      <c r="B2300" s="829"/>
      <c r="C2300" s="353" t="s">
        <v>6358</v>
      </c>
      <c r="D2300" s="130"/>
      <c r="E2300" s="330"/>
      <c r="F2300" s="260"/>
      <c r="G2300" s="260"/>
      <c r="H2300" s="259"/>
      <c r="I2300" s="259"/>
      <c r="J2300" s="341" t="s">
        <v>6359</v>
      </c>
      <c r="K2300" s="341" t="s">
        <v>6359</v>
      </c>
      <c r="L2300" s="3989"/>
      <c r="M2300" s="3989"/>
    </row>
    <row r="2301" spans="1:13" ht="77.25">
      <c r="A2301" s="3988"/>
      <c r="B2301" s="829"/>
      <c r="C2301" s="544" t="s">
        <v>6360</v>
      </c>
      <c r="D2301" s="120"/>
      <c r="E2301" s="330"/>
      <c r="F2301" s="260">
        <v>373</v>
      </c>
      <c r="G2301" s="260"/>
      <c r="H2301" s="259"/>
      <c r="I2301" s="259"/>
      <c r="J2301" s="440" t="s">
        <v>6361</v>
      </c>
      <c r="K2301" s="440" t="s">
        <v>6361</v>
      </c>
      <c r="L2301" s="3989"/>
      <c r="M2301" s="3989"/>
    </row>
    <row r="2302" spans="1:13" ht="39">
      <c r="A2302" s="3988"/>
      <c r="B2302" s="829"/>
      <c r="C2302" s="544" t="s">
        <v>6362</v>
      </c>
      <c r="D2302" s="544"/>
      <c r="E2302" s="260"/>
      <c r="F2302" s="260"/>
      <c r="G2302" s="260"/>
      <c r="H2302" s="255"/>
      <c r="I2302" s="259">
        <v>11</v>
      </c>
      <c r="J2302" s="629">
        <v>858000</v>
      </c>
      <c r="K2302" s="629">
        <v>858000</v>
      </c>
      <c r="L2302" s="3989"/>
      <c r="M2302" s="3989"/>
    </row>
    <row r="2303" spans="1:13" ht="89.25">
      <c r="A2303" s="284">
        <v>1382</v>
      </c>
      <c r="B2303" s="639" t="s">
        <v>6363</v>
      </c>
      <c r="C2303" s="640" t="s">
        <v>4670</v>
      </c>
      <c r="D2303" s="640"/>
      <c r="E2303" s="640">
        <v>27</v>
      </c>
      <c r="F2303" s="640"/>
      <c r="G2303" s="640"/>
      <c r="H2303" s="391"/>
      <c r="I2303" s="294"/>
      <c r="J2303" s="641" t="s">
        <v>6364</v>
      </c>
      <c r="K2303" s="642" t="s">
        <v>6364</v>
      </c>
      <c r="L2303" s="391"/>
      <c r="M2303" s="643" t="s">
        <v>6365</v>
      </c>
    </row>
    <row r="2304" spans="1:13" ht="38.25">
      <c r="A2304" s="284"/>
      <c r="B2304" s="639" t="s">
        <v>6366</v>
      </c>
      <c r="C2304" s="640" t="s">
        <v>2617</v>
      </c>
      <c r="D2304" s="640"/>
      <c r="E2304" s="640">
        <v>3714</v>
      </c>
      <c r="F2304" s="640"/>
      <c r="G2304" s="640"/>
      <c r="H2304" s="391"/>
      <c r="I2304" s="301" t="s">
        <v>6367</v>
      </c>
      <c r="J2304" s="642"/>
      <c r="K2304" s="642"/>
      <c r="L2304" s="301" t="s">
        <v>6368</v>
      </c>
      <c r="M2304" s="643" t="s">
        <v>6369</v>
      </c>
    </row>
    <row r="2305" spans="1:13" ht="38.25">
      <c r="A2305" s="284"/>
      <c r="B2305" s="639" t="s">
        <v>6366</v>
      </c>
      <c r="C2305" s="640" t="s">
        <v>2617</v>
      </c>
      <c r="D2305" s="640"/>
      <c r="E2305" s="640">
        <v>276</v>
      </c>
      <c r="F2305" s="640"/>
      <c r="G2305" s="640"/>
      <c r="H2305" s="391"/>
      <c r="I2305" s="301" t="s">
        <v>6370</v>
      </c>
      <c r="J2305" s="642"/>
      <c r="K2305" s="642"/>
      <c r="L2305" s="301" t="s">
        <v>6371</v>
      </c>
      <c r="M2305" s="643" t="s">
        <v>6372</v>
      </c>
    </row>
    <row r="2306" spans="1:13" ht="63.75">
      <c r="A2306" s="284">
        <v>1383</v>
      </c>
      <c r="B2306" s="644" t="s">
        <v>6373</v>
      </c>
      <c r="C2306" s="264" t="s">
        <v>6374</v>
      </c>
      <c r="D2306" s="264"/>
      <c r="E2306" s="264">
        <v>480.5</v>
      </c>
      <c r="F2306" s="264"/>
      <c r="G2306" s="264"/>
      <c r="H2306" s="352"/>
      <c r="I2306" s="259"/>
      <c r="J2306" s="645">
        <v>3178469.81</v>
      </c>
      <c r="K2306" s="646">
        <v>3178469.81</v>
      </c>
      <c r="L2306" s="352"/>
      <c r="M2306" s="647" t="s">
        <v>6375</v>
      </c>
    </row>
    <row r="2307" spans="1:13" ht="77.25">
      <c r="A2307" s="284">
        <v>1384</v>
      </c>
      <c r="B2307" s="648" t="s">
        <v>4233</v>
      </c>
      <c r="C2307" s="649" t="s">
        <v>6376</v>
      </c>
      <c r="D2307" s="264"/>
      <c r="E2307" s="264"/>
      <c r="F2307" s="264"/>
      <c r="G2307" s="264"/>
      <c r="H2307" s="352"/>
      <c r="I2307" s="259"/>
      <c r="J2307" s="645">
        <v>18400516</v>
      </c>
      <c r="K2307" s="646">
        <v>18400516</v>
      </c>
      <c r="L2307" s="352"/>
      <c r="M2307" s="647" t="s">
        <v>6377</v>
      </c>
    </row>
    <row r="2308" spans="1:13" ht="115.5">
      <c r="A2308" s="284">
        <v>1385</v>
      </c>
      <c r="B2308" s="648" t="s">
        <v>6378</v>
      </c>
      <c r="C2308" s="650" t="s">
        <v>6379</v>
      </c>
      <c r="D2308" s="651"/>
      <c r="E2308" s="264"/>
      <c r="F2308" s="264"/>
      <c r="G2308" s="264"/>
      <c r="H2308" s="352"/>
      <c r="I2308" s="259"/>
      <c r="J2308" s="645">
        <v>21788913</v>
      </c>
      <c r="K2308" s="646">
        <v>21788913</v>
      </c>
      <c r="L2308" s="352"/>
      <c r="M2308" s="647" t="s">
        <v>6380</v>
      </c>
    </row>
    <row r="2309" spans="1:13" ht="127.5">
      <c r="A2309" s="284">
        <v>1386</v>
      </c>
      <c r="B2309" s="648" t="s">
        <v>6381</v>
      </c>
      <c r="C2309" s="652" t="s">
        <v>4670</v>
      </c>
      <c r="D2309" s="640"/>
      <c r="E2309" s="640">
        <v>817.9</v>
      </c>
      <c r="F2309" s="640"/>
      <c r="G2309" s="640"/>
      <c r="H2309" s="352"/>
      <c r="I2309" s="259"/>
      <c r="J2309" s="641">
        <v>8456371</v>
      </c>
      <c r="K2309" s="642">
        <v>8456371</v>
      </c>
      <c r="L2309" s="352"/>
      <c r="M2309" s="647" t="s">
        <v>6382</v>
      </c>
    </row>
    <row r="2310" spans="1:13" ht="51">
      <c r="A2310" s="284">
        <v>1387</v>
      </c>
      <c r="B2310" s="648" t="s">
        <v>2175</v>
      </c>
      <c r="C2310" s="650" t="s">
        <v>4670</v>
      </c>
      <c r="D2310" s="651"/>
      <c r="E2310" s="229"/>
      <c r="F2310" s="229"/>
      <c r="G2310" s="229"/>
      <c r="H2310" s="352"/>
      <c r="I2310" s="259"/>
      <c r="J2310" s="645">
        <v>1654373.44</v>
      </c>
      <c r="K2310" s="646">
        <v>1654373.44</v>
      </c>
      <c r="L2310" s="352"/>
      <c r="M2310" s="647" t="s">
        <v>2177</v>
      </c>
    </row>
    <row r="2311" spans="1:13" ht="141">
      <c r="A2311" s="284">
        <v>1388</v>
      </c>
      <c r="B2311" s="648" t="s">
        <v>6383</v>
      </c>
      <c r="C2311" s="650" t="s">
        <v>6384</v>
      </c>
      <c r="D2311" s="651"/>
      <c r="E2311" s="651">
        <v>344</v>
      </c>
      <c r="F2311" s="651"/>
      <c r="G2311" s="651"/>
      <c r="H2311" s="352"/>
      <c r="I2311" s="255"/>
      <c r="J2311" s="653">
        <v>5162684</v>
      </c>
      <c r="K2311" s="654">
        <v>5162684</v>
      </c>
      <c r="L2311" s="352"/>
      <c r="M2311" s="655" t="s">
        <v>6385</v>
      </c>
    </row>
    <row r="2312" spans="1:13" ht="102">
      <c r="A2312" s="284">
        <v>1389</v>
      </c>
      <c r="B2312" s="648" t="s">
        <v>6386</v>
      </c>
      <c r="C2312" s="255" t="s">
        <v>6387</v>
      </c>
      <c r="D2312" s="259"/>
      <c r="E2312" s="656">
        <v>23</v>
      </c>
      <c r="F2312" s="226"/>
      <c r="G2312" s="226"/>
      <c r="H2312" s="352"/>
      <c r="I2312" s="259"/>
      <c r="J2312" s="653">
        <v>47000</v>
      </c>
      <c r="K2312" s="657">
        <v>47000</v>
      </c>
      <c r="L2312" s="352"/>
      <c r="M2312" s="647" t="s">
        <v>6388</v>
      </c>
    </row>
    <row r="2313" spans="1:13" ht="102">
      <c r="A2313" s="284">
        <v>1390</v>
      </c>
      <c r="B2313" s="658" t="s">
        <v>6386</v>
      </c>
      <c r="C2313" s="401" t="s">
        <v>6389</v>
      </c>
      <c r="D2313" s="292"/>
      <c r="E2313" s="659">
        <v>24</v>
      </c>
      <c r="F2313" s="660"/>
      <c r="G2313" s="660"/>
      <c r="H2313" s="400"/>
      <c r="I2313" s="292"/>
      <c r="J2313" s="661">
        <v>24000</v>
      </c>
      <c r="K2313" s="662">
        <v>24000</v>
      </c>
      <c r="L2313" s="400"/>
      <c r="M2313" s="663" t="s">
        <v>6388</v>
      </c>
    </row>
    <row r="2314" spans="1:13" ht="90">
      <c r="A2314" s="284">
        <v>1391</v>
      </c>
      <c r="B2314" s="648" t="s">
        <v>6390</v>
      </c>
      <c r="C2314" s="649" t="s">
        <v>6391</v>
      </c>
      <c r="D2314" s="264"/>
      <c r="E2314" s="264"/>
      <c r="F2314" s="264"/>
      <c r="G2314" s="264"/>
      <c r="H2314" s="352"/>
      <c r="I2314" s="259"/>
      <c r="J2314" s="390">
        <v>1476788</v>
      </c>
      <c r="K2314" s="259"/>
      <c r="L2314" s="352"/>
      <c r="M2314" s="647" t="s">
        <v>6392</v>
      </c>
    </row>
    <row r="2315" spans="1:13" ht="26.25">
      <c r="A2315" s="284"/>
      <c r="B2315" s="3938" t="s">
        <v>6393</v>
      </c>
      <c r="C2315" s="649" t="s">
        <v>6394</v>
      </c>
      <c r="D2315" s="264">
        <v>2009</v>
      </c>
      <c r="E2315" s="264">
        <v>110.25</v>
      </c>
      <c r="F2315" s="264"/>
      <c r="G2315" s="264"/>
      <c r="H2315" s="352"/>
      <c r="I2315" s="259"/>
      <c r="J2315" s="664"/>
      <c r="K2315" s="259"/>
      <c r="L2315" s="352"/>
      <c r="M2315" s="3938" t="s">
        <v>6395</v>
      </c>
    </row>
    <row r="2316" spans="1:13">
      <c r="A2316" s="284"/>
      <c r="B2316" s="3940"/>
      <c r="C2316" s="649" t="s">
        <v>6396</v>
      </c>
      <c r="D2316" s="264"/>
      <c r="E2316" s="264"/>
      <c r="F2316" s="264"/>
      <c r="G2316" s="264"/>
      <c r="H2316" s="352"/>
      <c r="I2316" s="259"/>
      <c r="J2316" s="664"/>
      <c r="K2316" s="259"/>
      <c r="L2316" s="352"/>
      <c r="M2316" s="3940"/>
    </row>
    <row r="2317" spans="1:13" ht="77.25">
      <c r="A2317" s="284">
        <v>1392</v>
      </c>
      <c r="B2317" s="648" t="s">
        <v>2175</v>
      </c>
      <c r="C2317" s="650" t="s">
        <v>6397</v>
      </c>
      <c r="D2317" s="651"/>
      <c r="E2317" s="656">
        <v>254</v>
      </c>
      <c r="F2317" s="226"/>
      <c r="G2317" s="226"/>
      <c r="H2317" s="352"/>
      <c r="I2317" s="259"/>
      <c r="J2317" s="377">
        <v>1524534.04</v>
      </c>
      <c r="K2317" s="259"/>
      <c r="L2317" s="352"/>
      <c r="M2317" s="647" t="s">
        <v>2177</v>
      </c>
    </row>
    <row r="2318" spans="1:13" ht="90">
      <c r="A2318" s="284">
        <v>1393</v>
      </c>
      <c r="B2318" s="665" t="s">
        <v>6398</v>
      </c>
      <c r="C2318" s="649" t="s">
        <v>6399</v>
      </c>
      <c r="D2318" s="264"/>
      <c r="E2318" s="264"/>
      <c r="F2318" s="264"/>
      <c r="G2318" s="264"/>
      <c r="H2318" s="352"/>
      <c r="I2318" s="259"/>
      <c r="J2318" s="645">
        <v>33713073.25</v>
      </c>
      <c r="K2318" s="259"/>
      <c r="L2318" s="352"/>
      <c r="M2318" s="647" t="s">
        <v>6400</v>
      </c>
    </row>
    <row r="2319" spans="1:13" ht="102.75" thickBot="1">
      <c r="A2319" s="284">
        <v>1394</v>
      </c>
      <c r="B2319" s="658" t="s">
        <v>6386</v>
      </c>
      <c r="C2319" s="666" t="s">
        <v>6401</v>
      </c>
      <c r="D2319" s="667"/>
      <c r="E2319" s="668"/>
      <c r="F2319" s="295"/>
      <c r="G2319" s="295"/>
      <c r="H2319" s="400"/>
      <c r="I2319" s="292"/>
      <c r="J2319" s="669">
        <v>438000</v>
      </c>
      <c r="K2319" s="292"/>
      <c r="L2319" s="400"/>
      <c r="M2319" s="663" t="s">
        <v>6388</v>
      </c>
    </row>
    <row r="2320" spans="1:13" ht="128.25">
      <c r="A2320" s="3935">
        <v>1395</v>
      </c>
      <c r="B2320" s="331" t="s">
        <v>6402</v>
      </c>
      <c r="C2320" s="670" t="s">
        <v>6403</v>
      </c>
      <c r="D2320" s="428"/>
      <c r="E2320" s="671"/>
      <c r="F2320" s="671"/>
      <c r="G2320" s="671"/>
      <c r="H2320" s="261"/>
      <c r="I2320" s="261"/>
      <c r="J2320" s="390">
        <v>163810</v>
      </c>
      <c r="K2320" s="664">
        <v>163810</v>
      </c>
      <c r="L2320" s="332"/>
      <c r="M2320" s="3979" t="s">
        <v>6404</v>
      </c>
    </row>
    <row r="2321" spans="1:13">
      <c r="A2321" s="3936"/>
      <c r="B2321" s="331"/>
      <c r="C2321" s="672" t="s">
        <v>5891</v>
      </c>
      <c r="D2321" s="558"/>
      <c r="E2321" s="189"/>
      <c r="F2321" s="189"/>
      <c r="G2321" s="189"/>
      <c r="H2321" s="261"/>
      <c r="I2321" s="261"/>
      <c r="J2321" s="664"/>
      <c r="K2321" s="344"/>
      <c r="L2321" s="332"/>
      <c r="M2321" s="3980"/>
    </row>
    <row r="2322" spans="1:13" ht="39">
      <c r="A2322" s="3937"/>
      <c r="B2322" s="331"/>
      <c r="C2322" s="672" t="s">
        <v>6405</v>
      </c>
      <c r="D2322" s="558"/>
      <c r="E2322" s="673">
        <v>10.18</v>
      </c>
      <c r="F2322" s="673"/>
      <c r="G2322" s="673"/>
      <c r="H2322" s="261"/>
      <c r="I2322" s="261"/>
      <c r="J2322" s="674" t="s">
        <v>6406</v>
      </c>
      <c r="K2322" s="344"/>
      <c r="L2322" s="332"/>
      <c r="M2322" s="3981"/>
    </row>
    <row r="2323" spans="1:13" ht="69" customHeight="1">
      <c r="A2323" s="3935">
        <v>1396</v>
      </c>
      <c r="B2323" s="264" t="s">
        <v>6407</v>
      </c>
      <c r="C2323" s="675" t="s">
        <v>6408</v>
      </c>
      <c r="D2323" s="663"/>
      <c r="E2323" s="676">
        <v>68.959999999999994</v>
      </c>
      <c r="F2323" s="676"/>
      <c r="G2323" s="676"/>
      <c r="H2323" s="261"/>
      <c r="I2323" s="261"/>
      <c r="J2323" s="390">
        <v>772423</v>
      </c>
      <c r="K2323" s="664"/>
      <c r="L2323" s="332"/>
      <c r="M2323" s="3938" t="s">
        <v>6409</v>
      </c>
    </row>
    <row r="2324" spans="1:13">
      <c r="A2324" s="3936"/>
      <c r="B2324" s="264"/>
      <c r="C2324" s="672" t="s">
        <v>5891</v>
      </c>
      <c r="D2324" s="558"/>
      <c r="E2324" s="677"/>
      <c r="F2324" s="673"/>
      <c r="G2324" s="673"/>
      <c r="H2324" s="261"/>
      <c r="I2324" s="261"/>
      <c r="J2324" s="674"/>
      <c r="K2324" s="674"/>
      <c r="L2324" s="332"/>
      <c r="M2324" s="3939"/>
    </row>
    <row r="2325" spans="1:13" ht="39">
      <c r="A2325" s="3936"/>
      <c r="B2325" s="264"/>
      <c r="C2325" s="672" t="s">
        <v>6410</v>
      </c>
      <c r="D2325" s="558"/>
      <c r="E2325" s="330"/>
      <c r="F2325" s="673">
        <v>25.25</v>
      </c>
      <c r="G2325" s="673"/>
      <c r="H2325" s="261"/>
      <c r="I2325" s="261"/>
      <c r="J2325" s="674" t="s">
        <v>6411</v>
      </c>
      <c r="K2325" s="674"/>
      <c r="L2325" s="332"/>
      <c r="M2325" s="3939"/>
    </row>
    <row r="2326" spans="1:13" ht="39">
      <c r="A2326" s="3936"/>
      <c r="B2326" s="264"/>
      <c r="C2326" s="672" t="s">
        <v>6412</v>
      </c>
      <c r="D2326" s="558"/>
      <c r="E2326" s="330"/>
      <c r="F2326" s="673">
        <v>30.71</v>
      </c>
      <c r="G2326" s="673"/>
      <c r="H2326" s="261"/>
      <c r="I2326" s="261"/>
      <c r="J2326" s="674" t="s">
        <v>6413</v>
      </c>
      <c r="K2326" s="674"/>
      <c r="L2326" s="332"/>
      <c r="M2326" s="3939"/>
    </row>
    <row r="2327" spans="1:13" ht="39">
      <c r="A2327" s="3936"/>
      <c r="B2327" s="264"/>
      <c r="C2327" s="672" t="s">
        <v>6414</v>
      </c>
      <c r="D2327" s="558"/>
      <c r="E2327" s="330"/>
      <c r="F2327" s="673">
        <v>13</v>
      </c>
      <c r="G2327" s="673"/>
      <c r="H2327" s="261"/>
      <c r="I2327" s="261"/>
      <c r="J2327" s="674" t="s">
        <v>6415</v>
      </c>
      <c r="K2327" s="674"/>
      <c r="L2327" s="332"/>
      <c r="M2327" s="3939"/>
    </row>
    <row r="2328" spans="1:13" ht="39">
      <c r="A2328" s="3936"/>
      <c r="B2328" s="264"/>
      <c r="C2328" s="678" t="s">
        <v>6416</v>
      </c>
      <c r="D2328" s="550"/>
      <c r="E2328" s="330"/>
      <c r="F2328" s="679">
        <v>6</v>
      </c>
      <c r="G2328" s="679"/>
      <c r="H2328" s="261"/>
      <c r="I2328" s="261"/>
      <c r="J2328" s="674">
        <v>26769.78</v>
      </c>
      <c r="K2328" s="674"/>
      <c r="L2328" s="332"/>
      <c r="M2328" s="3939"/>
    </row>
    <row r="2329" spans="1:13" ht="26.25">
      <c r="A2329" s="3937"/>
      <c r="B2329" s="264"/>
      <c r="C2329" s="678" t="s">
        <v>6417</v>
      </c>
      <c r="D2329" s="550"/>
      <c r="E2329" s="330"/>
      <c r="F2329" s="679">
        <v>92</v>
      </c>
      <c r="G2329" s="679"/>
      <c r="H2329" s="261"/>
      <c r="I2329" s="261"/>
      <c r="J2329" s="674">
        <v>5578.83</v>
      </c>
      <c r="K2329" s="674"/>
      <c r="L2329" s="332"/>
      <c r="M2329" s="3940"/>
    </row>
    <row r="2330" spans="1:13" ht="15" customHeight="1">
      <c r="A2330" s="3935">
        <v>1397</v>
      </c>
      <c r="B2330" s="264" t="s">
        <v>6418</v>
      </c>
      <c r="C2330" s="675" t="s">
        <v>4839</v>
      </c>
      <c r="D2330" s="264"/>
      <c r="E2330" s="646">
        <v>90</v>
      </c>
      <c r="F2330" s="676"/>
      <c r="G2330" s="676"/>
      <c r="H2330" s="261"/>
      <c r="I2330" s="261"/>
      <c r="J2330" s="390">
        <v>689568</v>
      </c>
      <c r="K2330" s="664">
        <v>689568</v>
      </c>
      <c r="L2330" s="332"/>
      <c r="M2330" s="3938" t="s">
        <v>6419</v>
      </c>
    </row>
    <row r="2331" spans="1:13" ht="77.25">
      <c r="A2331" s="3936"/>
      <c r="B2331" s="264"/>
      <c r="C2331" s="672" t="s">
        <v>6420</v>
      </c>
      <c r="D2331" s="229"/>
      <c r="E2331" s="330"/>
      <c r="F2331" s="673">
        <v>90</v>
      </c>
      <c r="G2331" s="673"/>
      <c r="H2331" s="261"/>
      <c r="I2331" s="261"/>
      <c r="J2331" s="664">
        <v>481568</v>
      </c>
      <c r="K2331" s="674">
        <v>481568</v>
      </c>
      <c r="L2331" s="332"/>
      <c r="M2331" s="3939"/>
    </row>
    <row r="2332" spans="1:13" ht="51.75">
      <c r="A2332" s="3937"/>
      <c r="B2332" s="264"/>
      <c r="C2332" s="672" t="s">
        <v>6421</v>
      </c>
      <c r="D2332" s="229"/>
      <c r="E2332" s="330"/>
      <c r="F2332" s="673">
        <v>4</v>
      </c>
      <c r="G2332" s="673"/>
      <c r="H2332" s="261"/>
      <c r="I2332" s="261"/>
      <c r="J2332" s="674">
        <v>208000</v>
      </c>
      <c r="K2332" s="674">
        <v>208000</v>
      </c>
      <c r="L2332" s="332"/>
      <c r="M2332" s="3940"/>
    </row>
    <row r="2333" spans="1:13" ht="15" customHeight="1">
      <c r="A2333" s="3935">
        <v>1398</v>
      </c>
      <c r="B2333" s="264" t="s">
        <v>6422</v>
      </c>
      <c r="C2333" s="652" t="s">
        <v>4839</v>
      </c>
      <c r="D2333" s="643"/>
      <c r="E2333" s="680">
        <v>69.2</v>
      </c>
      <c r="F2333" s="680"/>
      <c r="G2333" s="680"/>
      <c r="H2333" s="261"/>
      <c r="I2333" s="261"/>
      <c r="J2333" s="390">
        <v>795106</v>
      </c>
      <c r="K2333" s="664">
        <v>795106</v>
      </c>
      <c r="L2333" s="332"/>
      <c r="M2333" s="3938" t="s">
        <v>6423</v>
      </c>
    </row>
    <row r="2334" spans="1:13" ht="77.25">
      <c r="A2334" s="3936"/>
      <c r="B2334" s="264"/>
      <c r="C2334" s="672" t="s">
        <v>6420</v>
      </c>
      <c r="D2334" s="229"/>
      <c r="E2334" s="330"/>
      <c r="F2334" s="673">
        <v>69.2</v>
      </c>
      <c r="G2334" s="673"/>
      <c r="H2334" s="261"/>
      <c r="I2334" s="261"/>
      <c r="J2334" s="674">
        <v>535106</v>
      </c>
      <c r="K2334" s="674">
        <v>535106</v>
      </c>
      <c r="L2334" s="332"/>
      <c r="M2334" s="3939"/>
    </row>
    <row r="2335" spans="1:13" ht="51.75">
      <c r="A2335" s="3937"/>
      <c r="B2335" s="264"/>
      <c r="C2335" s="672" t="s">
        <v>6421</v>
      </c>
      <c r="D2335" s="229"/>
      <c r="E2335" s="330"/>
      <c r="F2335" s="673">
        <v>5</v>
      </c>
      <c r="G2335" s="673"/>
      <c r="H2335" s="261"/>
      <c r="I2335" s="261"/>
      <c r="J2335" s="674">
        <v>260000</v>
      </c>
      <c r="K2335" s="674">
        <v>260000</v>
      </c>
      <c r="L2335" s="332"/>
      <c r="M2335" s="3940"/>
    </row>
    <row r="2336" spans="1:13" ht="90">
      <c r="A2336" s="3935">
        <v>1399</v>
      </c>
      <c r="B2336" s="264" t="s">
        <v>6424</v>
      </c>
      <c r="C2336" s="675" t="s">
        <v>6425</v>
      </c>
      <c r="D2336" s="663"/>
      <c r="E2336" s="676">
        <v>14</v>
      </c>
      <c r="F2336" s="676"/>
      <c r="G2336" s="676"/>
      <c r="H2336" s="261"/>
      <c r="I2336" s="261"/>
      <c r="J2336" s="390">
        <v>400000</v>
      </c>
      <c r="K2336" s="664">
        <v>400000</v>
      </c>
      <c r="L2336" s="332"/>
      <c r="M2336" s="3938" t="s">
        <v>6426</v>
      </c>
    </row>
    <row r="2337" spans="1:13" ht="26.25">
      <c r="A2337" s="3936"/>
      <c r="B2337" s="264"/>
      <c r="C2337" s="672" t="s">
        <v>6427</v>
      </c>
      <c r="D2337" s="229"/>
      <c r="E2337" s="330"/>
      <c r="F2337" s="673">
        <v>1</v>
      </c>
      <c r="G2337" s="673"/>
      <c r="H2337" s="261"/>
      <c r="I2337" s="261"/>
      <c r="J2337" s="664"/>
      <c r="K2337" s="664"/>
      <c r="L2337" s="332"/>
      <c r="M2337" s="3939"/>
    </row>
    <row r="2338" spans="1:13" ht="26.25">
      <c r="A2338" s="3936"/>
      <c r="B2338" s="264"/>
      <c r="C2338" s="672" t="s">
        <v>6427</v>
      </c>
      <c r="D2338" s="229"/>
      <c r="E2338" s="330"/>
      <c r="F2338" s="673">
        <v>1</v>
      </c>
      <c r="G2338" s="673"/>
      <c r="H2338" s="261"/>
      <c r="I2338" s="261"/>
      <c r="J2338" s="664"/>
      <c r="K2338" s="664"/>
      <c r="L2338" s="332"/>
      <c r="M2338" s="3939"/>
    </row>
    <row r="2339" spans="1:13" ht="26.25">
      <c r="A2339" s="3936"/>
      <c r="B2339" s="264"/>
      <c r="C2339" s="672" t="s">
        <v>6427</v>
      </c>
      <c r="D2339" s="229"/>
      <c r="E2339" s="330"/>
      <c r="F2339" s="673">
        <v>1</v>
      </c>
      <c r="G2339" s="673"/>
      <c r="H2339" s="261"/>
      <c r="I2339" s="261"/>
      <c r="J2339" s="664"/>
      <c r="K2339" s="664"/>
      <c r="L2339" s="332"/>
      <c r="M2339" s="3939"/>
    </row>
    <row r="2340" spans="1:13" ht="26.25">
      <c r="A2340" s="3936"/>
      <c r="B2340" s="264"/>
      <c r="C2340" s="672" t="s">
        <v>6428</v>
      </c>
      <c r="D2340" s="229"/>
      <c r="E2340" s="330"/>
      <c r="F2340" s="673">
        <v>2</v>
      </c>
      <c r="G2340" s="673"/>
      <c r="H2340" s="261"/>
      <c r="I2340" s="261"/>
      <c r="J2340" s="664"/>
      <c r="K2340" s="664"/>
      <c r="L2340" s="332"/>
      <c r="M2340" s="3939"/>
    </row>
    <row r="2341" spans="1:13" ht="26.25">
      <c r="A2341" s="3936"/>
      <c r="B2341" s="264"/>
      <c r="C2341" s="672" t="s">
        <v>6429</v>
      </c>
      <c r="D2341" s="229"/>
      <c r="E2341" s="330"/>
      <c r="F2341" s="673">
        <v>2</v>
      </c>
      <c r="G2341" s="673"/>
      <c r="H2341" s="261"/>
      <c r="I2341" s="261"/>
      <c r="J2341" s="664"/>
      <c r="K2341" s="664"/>
      <c r="L2341" s="332"/>
      <c r="M2341" s="3939"/>
    </row>
    <row r="2342" spans="1:13" ht="26.25">
      <c r="A2342" s="3936"/>
      <c r="B2342" s="264"/>
      <c r="C2342" s="672" t="s">
        <v>6430</v>
      </c>
      <c r="D2342" s="229"/>
      <c r="E2342" s="330"/>
      <c r="F2342" s="673">
        <v>2</v>
      </c>
      <c r="G2342" s="673"/>
      <c r="H2342" s="261"/>
      <c r="I2342" s="261"/>
      <c r="J2342" s="664"/>
      <c r="K2342" s="664"/>
      <c r="L2342" s="332"/>
      <c r="M2342" s="3939"/>
    </row>
    <row r="2343" spans="1:13">
      <c r="A2343" s="3937"/>
      <c r="B2343" s="264"/>
      <c r="C2343" s="672" t="s">
        <v>6431</v>
      </c>
      <c r="D2343" s="229"/>
      <c r="E2343" s="330"/>
      <c r="F2343" s="681">
        <v>1</v>
      </c>
      <c r="G2343" s="681"/>
      <c r="H2343" s="261"/>
      <c r="I2343" s="261"/>
      <c r="J2343" s="664"/>
      <c r="K2343" s="664"/>
      <c r="L2343" s="332"/>
      <c r="M2343" s="3940"/>
    </row>
    <row r="2344" spans="1:13" ht="51.75">
      <c r="A2344" s="3935">
        <v>1400</v>
      </c>
      <c r="B2344" s="264" t="s">
        <v>6432</v>
      </c>
      <c r="C2344" s="834" t="s">
        <v>6433</v>
      </c>
      <c r="D2344" s="647"/>
      <c r="E2344" s="646"/>
      <c r="F2344" s="682"/>
      <c r="G2344" s="682"/>
      <c r="H2344" s="261"/>
      <c r="I2344" s="261"/>
      <c r="J2344" s="390">
        <v>44154053.380000003</v>
      </c>
      <c r="K2344" s="664">
        <v>44154053.380000003</v>
      </c>
      <c r="L2344" s="332"/>
      <c r="M2344" s="3938" t="s">
        <v>6434</v>
      </c>
    </row>
    <row r="2345" spans="1:13">
      <c r="A2345" s="3936"/>
      <c r="B2345" s="264"/>
      <c r="C2345" s="835" t="s">
        <v>1753</v>
      </c>
      <c r="D2345" s="558"/>
      <c r="E2345" s="677"/>
      <c r="F2345" s="673"/>
      <c r="G2345" s="673"/>
      <c r="H2345" s="261"/>
      <c r="I2345" s="261"/>
      <c r="J2345" s="674"/>
      <c r="K2345" s="674"/>
      <c r="L2345" s="332"/>
      <c r="M2345" s="3939"/>
    </row>
    <row r="2346" spans="1:13" ht="39">
      <c r="A2346" s="3936"/>
      <c r="B2346" s="264"/>
      <c r="C2346" s="835" t="s">
        <v>6435</v>
      </c>
      <c r="D2346" s="558"/>
      <c r="E2346" s="330"/>
      <c r="F2346" s="673">
        <v>582.4</v>
      </c>
      <c r="G2346" s="673"/>
      <c r="H2346" s="261"/>
      <c r="I2346" s="261"/>
      <c r="J2346" s="674" t="s">
        <v>6436</v>
      </c>
      <c r="K2346" s="674"/>
      <c r="L2346" s="332"/>
      <c r="M2346" s="3939"/>
    </row>
    <row r="2347" spans="1:13" ht="51.75">
      <c r="A2347" s="3936"/>
      <c r="B2347" s="264"/>
      <c r="C2347" s="835" t="s">
        <v>6437</v>
      </c>
      <c r="D2347" s="558"/>
      <c r="E2347" s="330"/>
      <c r="F2347" s="673">
        <v>338</v>
      </c>
      <c r="G2347" s="673"/>
      <c r="H2347" s="261"/>
      <c r="I2347" s="261"/>
      <c r="J2347" s="674" t="s">
        <v>5913</v>
      </c>
      <c r="K2347" s="674"/>
      <c r="L2347" s="332"/>
      <c r="M2347" s="3939"/>
    </row>
    <row r="2348" spans="1:13" ht="26.25">
      <c r="A2348" s="3936"/>
      <c r="B2348" s="264"/>
      <c r="C2348" s="835" t="s">
        <v>5914</v>
      </c>
      <c r="D2348" s="558"/>
      <c r="E2348" s="330"/>
      <c r="F2348" s="673">
        <v>348</v>
      </c>
      <c r="G2348" s="673"/>
      <c r="H2348" s="261"/>
      <c r="I2348" s="261"/>
      <c r="J2348" s="674" t="s">
        <v>6438</v>
      </c>
      <c r="K2348" s="674"/>
      <c r="L2348" s="332"/>
      <c r="M2348" s="3939"/>
    </row>
    <row r="2349" spans="1:13" ht="39">
      <c r="A2349" s="3936"/>
      <c r="B2349" s="264"/>
      <c r="C2349" s="835" t="s">
        <v>6439</v>
      </c>
      <c r="D2349" s="558"/>
      <c r="E2349" s="330"/>
      <c r="F2349" s="673">
        <v>323</v>
      </c>
      <c r="G2349" s="673"/>
      <c r="H2349" s="261"/>
      <c r="I2349" s="261"/>
      <c r="J2349" s="674" t="s">
        <v>6440</v>
      </c>
      <c r="K2349" s="674"/>
      <c r="L2349" s="332"/>
      <c r="M2349" s="3939"/>
    </row>
    <row r="2350" spans="1:13" ht="77.25">
      <c r="A2350" s="3936"/>
      <c r="B2350" s="264"/>
      <c r="C2350" s="835" t="s">
        <v>6441</v>
      </c>
      <c r="D2350" s="558"/>
      <c r="E2350" s="330"/>
      <c r="F2350" s="683"/>
      <c r="G2350" s="673">
        <v>1</v>
      </c>
      <c r="H2350" s="261"/>
      <c r="I2350" s="261"/>
      <c r="J2350" s="674" t="s">
        <v>5919</v>
      </c>
      <c r="K2350" s="674"/>
      <c r="L2350" s="332"/>
      <c r="M2350" s="3939"/>
    </row>
    <row r="2351" spans="1:13" ht="64.5">
      <c r="A2351" s="3936"/>
      <c r="B2351" s="264"/>
      <c r="C2351" s="835" t="s">
        <v>6442</v>
      </c>
      <c r="D2351" s="229"/>
      <c r="E2351" s="330"/>
      <c r="F2351" s="683"/>
      <c r="G2351" s="673">
        <v>2</v>
      </c>
      <c r="H2351" s="261"/>
      <c r="I2351" s="261"/>
      <c r="J2351" s="674" t="s">
        <v>6443</v>
      </c>
      <c r="K2351" s="674"/>
      <c r="L2351" s="332"/>
      <c r="M2351" s="3939"/>
    </row>
    <row r="2352" spans="1:13" ht="77.25">
      <c r="A2352" s="3936"/>
      <c r="B2352" s="264"/>
      <c r="C2352" s="835" t="s">
        <v>6444</v>
      </c>
      <c r="D2352" s="229"/>
      <c r="E2352" s="330"/>
      <c r="F2352" s="683"/>
      <c r="G2352" s="673">
        <v>1</v>
      </c>
      <c r="H2352" s="330">
        <v>28.05</v>
      </c>
      <c r="I2352" s="261"/>
      <c r="J2352" s="674" t="s">
        <v>6445</v>
      </c>
      <c r="K2352" s="674"/>
      <c r="L2352" s="332"/>
      <c r="M2352" s="3939"/>
    </row>
    <row r="2353" spans="1:13" ht="39">
      <c r="A2353" s="3936"/>
      <c r="B2353" s="264"/>
      <c r="C2353" s="835" t="s">
        <v>6446</v>
      </c>
      <c r="D2353" s="229"/>
      <c r="E2353" s="330"/>
      <c r="F2353" s="683"/>
      <c r="G2353" s="673">
        <v>1</v>
      </c>
      <c r="H2353" s="261"/>
      <c r="I2353" s="261"/>
      <c r="J2353" s="674" t="s">
        <v>5925</v>
      </c>
      <c r="K2353" s="674"/>
      <c r="L2353" s="332"/>
      <c r="M2353" s="3939"/>
    </row>
    <row r="2354" spans="1:13">
      <c r="A2354" s="3936"/>
      <c r="B2354" s="264"/>
      <c r="C2354" s="835" t="s">
        <v>5926</v>
      </c>
      <c r="D2354" s="558"/>
      <c r="E2354" s="673"/>
      <c r="F2354" s="673"/>
      <c r="G2354" s="673"/>
      <c r="H2354" s="261"/>
      <c r="I2354" s="261"/>
      <c r="J2354" s="674"/>
      <c r="K2354" s="674"/>
      <c r="L2354" s="332"/>
      <c r="M2354" s="3939"/>
    </row>
    <row r="2355" spans="1:13">
      <c r="A2355" s="3936"/>
      <c r="B2355" s="264"/>
      <c r="C2355" s="835" t="s">
        <v>1753</v>
      </c>
      <c r="D2355" s="558"/>
      <c r="E2355" s="673"/>
      <c r="F2355" s="673"/>
      <c r="G2355" s="673"/>
      <c r="H2355" s="261"/>
      <c r="I2355" s="261"/>
      <c r="J2355" s="674"/>
      <c r="K2355" s="674"/>
      <c r="L2355" s="332"/>
      <c r="M2355" s="3939"/>
    </row>
    <row r="2356" spans="1:13" ht="39">
      <c r="A2356" s="3936"/>
      <c r="B2356" s="264"/>
      <c r="C2356" s="835" t="s">
        <v>6447</v>
      </c>
      <c r="D2356" s="229"/>
      <c r="E2356" s="330"/>
      <c r="F2356" s="330"/>
      <c r="G2356" s="677">
        <v>1</v>
      </c>
      <c r="H2356" s="261"/>
      <c r="I2356" s="261"/>
      <c r="J2356" s="674" t="s">
        <v>5928</v>
      </c>
      <c r="K2356" s="674"/>
      <c r="L2356" s="332"/>
      <c r="M2356" s="3939"/>
    </row>
    <row r="2357" spans="1:13" ht="51.75">
      <c r="A2357" s="3936"/>
      <c r="B2357" s="264"/>
      <c r="C2357" s="835" t="s">
        <v>6448</v>
      </c>
      <c r="D2357" s="229"/>
      <c r="E2357" s="330"/>
      <c r="F2357" s="330"/>
      <c r="G2357" s="677">
        <v>1</v>
      </c>
      <c r="H2357" s="261"/>
      <c r="I2357" s="261"/>
      <c r="J2357" s="674" t="s">
        <v>5930</v>
      </c>
      <c r="K2357" s="674"/>
      <c r="L2357" s="332"/>
      <c r="M2357" s="3939"/>
    </row>
    <row r="2358" spans="1:13" ht="51.75">
      <c r="A2358" s="3936"/>
      <c r="B2358" s="264"/>
      <c r="C2358" s="835" t="s">
        <v>6449</v>
      </c>
      <c r="D2358" s="229"/>
      <c r="E2358" s="330"/>
      <c r="F2358" s="683"/>
      <c r="G2358" s="673">
        <v>1</v>
      </c>
      <c r="H2358" s="261"/>
      <c r="I2358" s="261"/>
      <c r="J2358" s="674" t="s">
        <v>5932</v>
      </c>
      <c r="K2358" s="674"/>
      <c r="L2358" s="332"/>
      <c r="M2358" s="3939"/>
    </row>
    <row r="2359" spans="1:13" ht="26.25">
      <c r="A2359" s="3936"/>
      <c r="B2359" s="264"/>
      <c r="C2359" s="835" t="s">
        <v>5933</v>
      </c>
      <c r="D2359" s="229"/>
      <c r="E2359" s="330"/>
      <c r="F2359" s="683"/>
      <c r="G2359" s="673">
        <v>16</v>
      </c>
      <c r="H2359" s="261"/>
      <c r="I2359" s="261"/>
      <c r="J2359" s="674" t="s">
        <v>5934</v>
      </c>
      <c r="K2359" s="674"/>
      <c r="L2359" s="332"/>
      <c r="M2359" s="3939"/>
    </row>
    <row r="2360" spans="1:13" ht="26.25">
      <c r="A2360" s="3936"/>
      <c r="B2360" s="264"/>
      <c r="C2360" s="835" t="s">
        <v>6450</v>
      </c>
      <c r="D2360" s="558"/>
      <c r="E2360" s="684">
        <v>250</v>
      </c>
      <c r="F2360" s="673"/>
      <c r="G2360" s="673"/>
      <c r="H2360" s="261"/>
      <c r="I2360" s="261"/>
      <c r="J2360" s="674" t="s">
        <v>5936</v>
      </c>
      <c r="K2360" s="674"/>
      <c r="L2360" s="332"/>
      <c r="M2360" s="3939"/>
    </row>
    <row r="2361" spans="1:13" ht="26.25">
      <c r="A2361" s="3936"/>
      <c r="B2361" s="264"/>
      <c r="C2361" s="835" t="s">
        <v>6451</v>
      </c>
      <c r="D2361" s="558"/>
      <c r="E2361" s="684">
        <v>115</v>
      </c>
      <c r="F2361" s="673"/>
      <c r="G2361" s="673"/>
      <c r="H2361" s="261"/>
      <c r="I2361" s="261"/>
      <c r="J2361" s="674" t="s">
        <v>5938</v>
      </c>
      <c r="K2361" s="674"/>
      <c r="L2361" s="332"/>
      <c r="M2361" s="3939"/>
    </row>
    <row r="2362" spans="1:13" ht="26.25">
      <c r="A2362" s="3936"/>
      <c r="B2362" s="264"/>
      <c r="C2362" s="835" t="s">
        <v>6452</v>
      </c>
      <c r="D2362" s="558"/>
      <c r="E2362" s="684">
        <v>8</v>
      </c>
      <c r="F2362" s="673"/>
      <c r="G2362" s="673"/>
      <c r="H2362" s="261"/>
      <c r="I2362" s="261"/>
      <c r="J2362" s="674" t="s">
        <v>5940</v>
      </c>
      <c r="K2362" s="674"/>
      <c r="L2362" s="332"/>
      <c r="M2362" s="3939"/>
    </row>
    <row r="2363" spans="1:13" ht="26.25">
      <c r="A2363" s="3936"/>
      <c r="B2363" s="264"/>
      <c r="C2363" s="835" t="s">
        <v>6453</v>
      </c>
      <c r="D2363" s="558"/>
      <c r="E2363" s="684">
        <v>14</v>
      </c>
      <c r="F2363" s="673"/>
      <c r="G2363" s="673"/>
      <c r="H2363" s="261"/>
      <c r="I2363" s="261"/>
      <c r="J2363" s="674" t="s">
        <v>5942</v>
      </c>
      <c r="K2363" s="674"/>
      <c r="L2363" s="332"/>
      <c r="M2363" s="3939"/>
    </row>
    <row r="2364" spans="1:13" ht="25.5">
      <c r="A2364" s="3936"/>
      <c r="B2364" s="264"/>
      <c r="C2364" s="768" t="s">
        <v>6454</v>
      </c>
      <c r="D2364" s="558"/>
      <c r="E2364" s="684">
        <v>3</v>
      </c>
      <c r="F2364" s="673"/>
      <c r="G2364" s="673"/>
      <c r="H2364" s="261"/>
      <c r="I2364" s="261"/>
      <c r="J2364" s="674" t="s">
        <v>5183</v>
      </c>
      <c r="K2364" s="674"/>
      <c r="L2364" s="332"/>
      <c r="M2364" s="3939"/>
    </row>
    <row r="2365" spans="1:13">
      <c r="A2365" s="3936"/>
      <c r="B2365" s="264"/>
      <c r="C2365" s="665" t="s">
        <v>5944</v>
      </c>
      <c r="D2365" s="647"/>
      <c r="E2365" s="673"/>
      <c r="F2365" s="673"/>
      <c r="G2365" s="673"/>
      <c r="H2365" s="261"/>
      <c r="I2365" s="261"/>
      <c r="J2365" s="674"/>
      <c r="K2365" s="674"/>
      <c r="L2365" s="332"/>
      <c r="M2365" s="3939"/>
    </row>
    <row r="2366" spans="1:13">
      <c r="A2366" s="3936"/>
      <c r="B2366" s="264"/>
      <c r="C2366" s="768" t="s">
        <v>5891</v>
      </c>
      <c r="D2366" s="229"/>
      <c r="E2366" s="677"/>
      <c r="F2366" s="677"/>
      <c r="G2366" s="673"/>
      <c r="H2366" s="261"/>
      <c r="I2366" s="261"/>
      <c r="J2366" s="674"/>
      <c r="K2366" s="674"/>
      <c r="L2366" s="332"/>
      <c r="M2366" s="3939"/>
    </row>
    <row r="2367" spans="1:13" ht="25.5">
      <c r="A2367" s="3936"/>
      <c r="B2367" s="264"/>
      <c r="C2367" s="768" t="s">
        <v>5945</v>
      </c>
      <c r="D2367" s="229"/>
      <c r="E2367" s="330"/>
      <c r="F2367" s="330"/>
      <c r="G2367" s="673" t="s">
        <v>5946</v>
      </c>
      <c r="H2367" s="261"/>
      <c r="I2367" s="261"/>
      <c r="J2367" s="674" t="s">
        <v>5947</v>
      </c>
      <c r="K2367" s="674"/>
      <c r="L2367" s="332"/>
      <c r="M2367" s="3939"/>
    </row>
    <row r="2368" spans="1:13" ht="38.25">
      <c r="A2368" s="3936"/>
      <c r="B2368" s="264"/>
      <c r="C2368" s="768" t="s">
        <v>6455</v>
      </c>
      <c r="D2368" s="229"/>
      <c r="E2368" s="330"/>
      <c r="F2368" s="677"/>
      <c r="G2368" s="673">
        <v>700</v>
      </c>
      <c r="H2368" s="261"/>
      <c r="I2368" s="261"/>
      <c r="J2368" s="674" t="s">
        <v>5949</v>
      </c>
      <c r="K2368" s="674"/>
      <c r="L2368" s="332"/>
      <c r="M2368" s="3939"/>
    </row>
    <row r="2369" spans="1:13">
      <c r="A2369" s="3936"/>
      <c r="B2369" s="264"/>
      <c r="C2369" s="768" t="s">
        <v>6456</v>
      </c>
      <c r="D2369" s="229"/>
      <c r="E2369" s="330"/>
      <c r="F2369" s="677"/>
      <c r="G2369" s="673">
        <v>910</v>
      </c>
      <c r="H2369" s="261"/>
      <c r="I2369" s="261"/>
      <c r="J2369" s="674" t="s">
        <v>6457</v>
      </c>
      <c r="K2369" s="674"/>
      <c r="L2369" s="332"/>
      <c r="M2369" s="3939"/>
    </row>
    <row r="2370" spans="1:13">
      <c r="A2370" s="3936"/>
      <c r="B2370" s="264"/>
      <c r="C2370" s="768" t="s">
        <v>6458</v>
      </c>
      <c r="D2370" s="229"/>
      <c r="E2370" s="330"/>
      <c r="F2370" s="330"/>
      <c r="G2370" s="673">
        <v>2</v>
      </c>
      <c r="H2370" s="261"/>
      <c r="I2370" s="261"/>
      <c r="J2370" s="674">
        <v>356000</v>
      </c>
      <c r="K2370" s="674"/>
      <c r="L2370" s="332"/>
      <c r="M2370" s="3939"/>
    </row>
    <row r="2371" spans="1:13" ht="38.25">
      <c r="A2371" s="3936"/>
      <c r="B2371" s="264"/>
      <c r="C2371" s="768" t="s">
        <v>6459</v>
      </c>
      <c r="D2371" s="229"/>
      <c r="E2371" s="330"/>
      <c r="F2371" s="673"/>
      <c r="G2371" s="673" t="s">
        <v>6460</v>
      </c>
      <c r="H2371" s="261"/>
      <c r="I2371" s="261"/>
      <c r="J2371" s="674">
        <v>185000</v>
      </c>
      <c r="K2371" s="674"/>
      <c r="L2371" s="332"/>
      <c r="M2371" s="3939"/>
    </row>
    <row r="2372" spans="1:13" ht="38.25">
      <c r="A2372" s="3936"/>
      <c r="B2372" s="264"/>
      <c r="C2372" s="768" t="s">
        <v>6461</v>
      </c>
      <c r="D2372" s="229"/>
      <c r="E2372" s="330"/>
      <c r="F2372" s="673"/>
      <c r="G2372" s="673" t="s">
        <v>6462</v>
      </c>
      <c r="H2372" s="261"/>
      <c r="I2372" s="261"/>
      <c r="J2372" s="674">
        <v>39400</v>
      </c>
      <c r="K2372" s="674"/>
      <c r="L2372" s="332"/>
      <c r="M2372" s="3939"/>
    </row>
    <row r="2373" spans="1:13" ht="25.5">
      <c r="A2373" s="3936"/>
      <c r="B2373" s="264"/>
      <c r="C2373" s="768" t="s">
        <v>6463</v>
      </c>
      <c r="D2373" s="229"/>
      <c r="E2373" s="330"/>
      <c r="F2373" s="673"/>
      <c r="G2373" s="673">
        <v>0.30399999999999999</v>
      </c>
      <c r="H2373" s="261"/>
      <c r="I2373" s="261"/>
      <c r="J2373" s="674">
        <v>89370</v>
      </c>
      <c r="K2373" s="674"/>
      <c r="L2373" s="332"/>
      <c r="M2373" s="3939"/>
    </row>
    <row r="2374" spans="1:13">
      <c r="A2374" s="3936"/>
      <c r="B2374" s="264"/>
      <c r="C2374" s="768" t="s">
        <v>6464</v>
      </c>
      <c r="D2374" s="229"/>
      <c r="E2374" s="330"/>
      <c r="F2374" s="673"/>
      <c r="G2374" s="673">
        <v>940</v>
      </c>
      <c r="H2374" s="261"/>
      <c r="I2374" s="261"/>
      <c r="J2374" s="674" t="s">
        <v>6465</v>
      </c>
      <c r="K2374" s="674"/>
      <c r="L2374" s="332"/>
      <c r="M2374" s="3939"/>
    </row>
    <row r="2375" spans="1:13" ht="38.25">
      <c r="A2375" s="3936"/>
      <c r="B2375" s="264"/>
      <c r="C2375" s="768" t="s">
        <v>6466</v>
      </c>
      <c r="D2375" s="229"/>
      <c r="E2375" s="330"/>
      <c r="F2375" s="673"/>
      <c r="G2375" s="673">
        <v>1224</v>
      </c>
      <c r="H2375" s="261"/>
      <c r="I2375" s="261"/>
      <c r="J2375" s="674" t="s">
        <v>6467</v>
      </c>
      <c r="K2375" s="674"/>
      <c r="L2375" s="332"/>
      <c r="M2375" s="3939"/>
    </row>
    <row r="2376" spans="1:13" ht="38.25">
      <c r="A2376" s="3936"/>
      <c r="B2376" s="264"/>
      <c r="C2376" s="768" t="s">
        <v>6468</v>
      </c>
      <c r="D2376" s="229"/>
      <c r="E2376" s="330"/>
      <c r="F2376" s="330"/>
      <c r="G2376" s="677">
        <v>1</v>
      </c>
      <c r="H2376" s="685"/>
      <c r="I2376" s="261"/>
      <c r="J2376" s="674" t="s">
        <v>6469</v>
      </c>
      <c r="K2376" s="674"/>
      <c r="L2376" s="332"/>
      <c r="M2376" s="3939"/>
    </row>
    <row r="2377" spans="1:13" ht="28.5">
      <c r="A2377" s="3937"/>
      <c r="B2377" s="264"/>
      <c r="C2377" s="836" t="s">
        <v>6470</v>
      </c>
      <c r="D2377" s="550"/>
      <c r="E2377" s="680">
        <v>24.8</v>
      </c>
      <c r="F2377" s="679"/>
      <c r="G2377" s="679"/>
      <c r="H2377" s="261"/>
      <c r="I2377" s="261"/>
      <c r="J2377" s="674" t="s">
        <v>6471</v>
      </c>
      <c r="K2377" s="674"/>
      <c r="L2377" s="332"/>
      <c r="M2377" s="3940"/>
    </row>
    <row r="2378" spans="1:13" ht="42.75">
      <c r="A2378" s="3935">
        <v>1401</v>
      </c>
      <c r="B2378" s="264" t="s">
        <v>6472</v>
      </c>
      <c r="C2378" s="525" t="s">
        <v>6473</v>
      </c>
      <c r="D2378" s="647"/>
      <c r="E2378" s="684">
        <v>845</v>
      </c>
      <c r="F2378" s="682"/>
      <c r="G2378" s="682"/>
      <c r="H2378" s="261"/>
      <c r="I2378" s="261"/>
      <c r="J2378" s="390">
        <v>6988858.7999999998</v>
      </c>
      <c r="K2378" s="664">
        <v>6988858.7999999998</v>
      </c>
      <c r="L2378" s="332"/>
      <c r="M2378" s="3938" t="s">
        <v>6474</v>
      </c>
    </row>
    <row r="2379" spans="1:13">
      <c r="A2379" s="3936"/>
      <c r="B2379" s="264"/>
      <c r="C2379" s="229" t="s">
        <v>5891</v>
      </c>
      <c r="D2379" s="558"/>
      <c r="E2379" s="673"/>
      <c r="F2379" s="673"/>
      <c r="G2379" s="673"/>
      <c r="H2379" s="261"/>
      <c r="I2379" s="261"/>
      <c r="J2379" s="674"/>
      <c r="K2379" s="674"/>
      <c r="L2379" s="332"/>
      <c r="M2379" s="3939"/>
    </row>
    <row r="2380" spans="1:13" ht="38.25">
      <c r="A2380" s="3936"/>
      <c r="B2380" s="264"/>
      <c r="C2380" s="229" t="s">
        <v>6475</v>
      </c>
      <c r="D2380" s="229"/>
      <c r="E2380" s="330"/>
      <c r="F2380" s="673">
        <v>15</v>
      </c>
      <c r="G2380" s="673"/>
      <c r="H2380" s="261"/>
      <c r="I2380" s="261"/>
      <c r="J2380" s="674" t="s">
        <v>6476</v>
      </c>
      <c r="K2380" s="674"/>
      <c r="L2380" s="332"/>
      <c r="M2380" s="3939"/>
    </row>
    <row r="2381" spans="1:13" ht="38.25">
      <c r="A2381" s="3936"/>
      <c r="B2381" s="264"/>
      <c r="C2381" s="229" t="s">
        <v>6477</v>
      </c>
      <c r="D2381" s="229"/>
      <c r="E2381" s="330"/>
      <c r="F2381" s="673">
        <v>165</v>
      </c>
      <c r="G2381" s="673"/>
      <c r="H2381" s="261"/>
      <c r="I2381" s="261"/>
      <c r="J2381" s="674" t="s">
        <v>6478</v>
      </c>
      <c r="K2381" s="674"/>
      <c r="L2381" s="332"/>
      <c r="M2381" s="3939"/>
    </row>
    <row r="2382" spans="1:13" ht="38.25">
      <c r="A2382" s="3936"/>
      <c r="B2382" s="264"/>
      <c r="C2382" s="229" t="s">
        <v>6479</v>
      </c>
      <c r="D2382" s="229"/>
      <c r="E2382" s="330"/>
      <c r="F2382" s="673">
        <v>15</v>
      </c>
      <c r="G2382" s="673"/>
      <c r="H2382" s="261"/>
      <c r="I2382" s="261"/>
      <c r="J2382" s="674" t="s">
        <v>6480</v>
      </c>
      <c r="K2382" s="674"/>
      <c r="L2382" s="332"/>
      <c r="M2382" s="3939"/>
    </row>
    <row r="2383" spans="1:13" ht="51">
      <c r="A2383" s="3936"/>
      <c r="B2383" s="264"/>
      <c r="C2383" s="229" t="s">
        <v>6481</v>
      </c>
      <c r="D2383" s="229"/>
      <c r="E2383" s="330"/>
      <c r="F2383" s="673">
        <v>650</v>
      </c>
      <c r="G2383" s="673"/>
      <c r="H2383" s="261"/>
      <c r="I2383" s="261"/>
      <c r="J2383" s="674" t="s">
        <v>6482</v>
      </c>
      <c r="K2383" s="674"/>
      <c r="L2383" s="332"/>
      <c r="M2383" s="3939"/>
    </row>
    <row r="2384" spans="1:13" ht="51">
      <c r="A2384" s="3936"/>
      <c r="B2384" s="264"/>
      <c r="C2384" s="229" t="s">
        <v>6483</v>
      </c>
      <c r="D2384" s="229"/>
      <c r="E2384" s="330"/>
      <c r="F2384" s="683"/>
      <c r="G2384" s="673">
        <v>20</v>
      </c>
      <c r="H2384" s="261"/>
      <c r="I2384" s="261"/>
      <c r="J2384" s="674" t="s">
        <v>6484</v>
      </c>
      <c r="K2384" s="674"/>
      <c r="L2384" s="332"/>
      <c r="M2384" s="3939"/>
    </row>
    <row r="2385" spans="1:13" ht="51">
      <c r="A2385" s="3936"/>
      <c r="B2385" s="264"/>
      <c r="C2385" s="229" t="s">
        <v>6485</v>
      </c>
      <c r="D2385" s="229"/>
      <c r="E2385" s="330"/>
      <c r="F2385" s="683"/>
      <c r="G2385" s="673">
        <v>11</v>
      </c>
      <c r="H2385" s="261"/>
      <c r="I2385" s="261"/>
      <c r="J2385" s="674" t="s">
        <v>6486</v>
      </c>
      <c r="K2385" s="674"/>
      <c r="L2385" s="332"/>
      <c r="M2385" s="3939"/>
    </row>
    <row r="2386" spans="1:13" ht="51">
      <c r="A2386" s="3936"/>
      <c r="B2386" s="264"/>
      <c r="C2386" s="229" t="s">
        <v>6487</v>
      </c>
      <c r="D2386" s="229"/>
      <c r="E2386" s="330"/>
      <c r="F2386" s="683"/>
      <c r="G2386" s="673">
        <v>2</v>
      </c>
      <c r="H2386" s="261"/>
      <c r="I2386" s="261"/>
      <c r="J2386" s="674" t="s">
        <v>6488</v>
      </c>
      <c r="K2386" s="674"/>
      <c r="L2386" s="332"/>
      <c r="M2386" s="3939"/>
    </row>
    <row r="2387" spans="1:13">
      <c r="A2387" s="3936"/>
      <c r="B2387" s="264"/>
      <c r="C2387" s="229" t="s">
        <v>6489</v>
      </c>
      <c r="D2387" s="229"/>
      <c r="E2387" s="330"/>
      <c r="F2387" s="683"/>
      <c r="G2387" s="673">
        <v>5</v>
      </c>
      <c r="H2387" s="261"/>
      <c r="I2387" s="261"/>
      <c r="J2387" s="674" t="s">
        <v>6490</v>
      </c>
      <c r="K2387" s="674"/>
      <c r="L2387" s="332"/>
      <c r="M2387" s="3939"/>
    </row>
    <row r="2388" spans="1:13" ht="25.5">
      <c r="A2388" s="3936"/>
      <c r="B2388" s="264"/>
      <c r="C2388" s="229" t="s">
        <v>6491</v>
      </c>
      <c r="D2388" s="229"/>
      <c r="E2388" s="330"/>
      <c r="F2388" s="683"/>
      <c r="G2388" s="673">
        <v>9</v>
      </c>
      <c r="H2388" s="261"/>
      <c r="I2388" s="261"/>
      <c r="J2388" s="674" t="s">
        <v>6492</v>
      </c>
      <c r="K2388" s="674"/>
      <c r="L2388" s="332"/>
      <c r="M2388" s="3939"/>
    </row>
    <row r="2389" spans="1:13" ht="25.5">
      <c r="A2389" s="3936"/>
      <c r="B2389" s="264"/>
      <c r="C2389" s="229" t="s">
        <v>6493</v>
      </c>
      <c r="D2389" s="229"/>
      <c r="E2389" s="330"/>
      <c r="F2389" s="683"/>
      <c r="G2389" s="673">
        <v>4</v>
      </c>
      <c r="H2389" s="261"/>
      <c r="I2389" s="261"/>
      <c r="J2389" s="674" t="s">
        <v>6494</v>
      </c>
      <c r="K2389" s="674"/>
      <c r="L2389" s="332"/>
      <c r="M2389" s="3939"/>
    </row>
    <row r="2390" spans="1:13" ht="25.5">
      <c r="A2390" s="3937"/>
      <c r="B2390" s="264"/>
      <c r="C2390" s="229" t="s">
        <v>6495</v>
      </c>
      <c r="D2390" s="229"/>
      <c r="E2390" s="330"/>
      <c r="F2390" s="683"/>
      <c r="G2390" s="673">
        <v>4</v>
      </c>
      <c r="H2390" s="261"/>
      <c r="I2390" s="261"/>
      <c r="J2390" s="674" t="s">
        <v>6496</v>
      </c>
      <c r="K2390" s="674"/>
      <c r="L2390" s="332"/>
      <c r="M2390" s="3940"/>
    </row>
    <row r="2391" spans="1:13" ht="100.5" customHeight="1">
      <c r="A2391" s="3935">
        <v>1402</v>
      </c>
      <c r="B2391" s="264" t="s">
        <v>6497</v>
      </c>
      <c r="C2391" s="525" t="s">
        <v>4670</v>
      </c>
      <c r="D2391" s="647"/>
      <c r="E2391" s="682">
        <v>907.5</v>
      </c>
      <c r="F2391" s="682"/>
      <c r="G2391" s="682"/>
      <c r="H2391" s="261"/>
      <c r="I2391" s="261"/>
      <c r="J2391" s="390">
        <v>8397504.1999999993</v>
      </c>
      <c r="K2391" s="664">
        <v>8397504.1999999993</v>
      </c>
      <c r="L2391" s="332"/>
      <c r="M2391" s="3938" t="s">
        <v>6498</v>
      </c>
    </row>
    <row r="2392" spans="1:13">
      <c r="A2392" s="3936"/>
      <c r="B2392" s="264"/>
      <c r="C2392" s="229" t="s">
        <v>5891</v>
      </c>
      <c r="D2392" s="558"/>
      <c r="E2392" s="673"/>
      <c r="F2392" s="673"/>
      <c r="G2392" s="673"/>
      <c r="H2392" s="261"/>
      <c r="I2392" s="261"/>
      <c r="J2392" s="674"/>
      <c r="K2392" s="674"/>
      <c r="L2392" s="332"/>
      <c r="M2392" s="3939"/>
    </row>
    <row r="2393" spans="1:13" ht="38.25">
      <c r="A2393" s="3936"/>
      <c r="B2393" s="264"/>
      <c r="C2393" s="229" t="s">
        <v>5553</v>
      </c>
      <c r="D2393" s="229"/>
      <c r="E2393" s="330"/>
      <c r="F2393" s="673">
        <v>612.20000000000005</v>
      </c>
      <c r="G2393" s="673"/>
      <c r="H2393" s="261"/>
      <c r="I2393" s="261"/>
      <c r="J2393" s="674" t="s">
        <v>6499</v>
      </c>
      <c r="K2393" s="674"/>
      <c r="L2393" s="332"/>
      <c r="M2393" s="3939"/>
    </row>
    <row r="2394" spans="1:13" ht="38.25">
      <c r="A2394" s="3936"/>
      <c r="B2394" s="264"/>
      <c r="C2394" s="229" t="s">
        <v>5554</v>
      </c>
      <c r="D2394" s="229"/>
      <c r="E2394" s="330"/>
      <c r="F2394" s="673">
        <v>295.3</v>
      </c>
      <c r="G2394" s="673"/>
      <c r="H2394" s="261"/>
      <c r="I2394" s="261"/>
      <c r="J2394" s="674" t="s">
        <v>6500</v>
      </c>
      <c r="K2394" s="674"/>
      <c r="L2394" s="332"/>
      <c r="M2394" s="3939"/>
    </row>
    <row r="2395" spans="1:13" ht="38.25">
      <c r="A2395" s="3936"/>
      <c r="B2395" s="264"/>
      <c r="C2395" s="229" t="s">
        <v>5555</v>
      </c>
      <c r="D2395" s="229"/>
      <c r="E2395" s="330"/>
      <c r="F2395" s="683"/>
      <c r="G2395" s="673">
        <v>7</v>
      </c>
      <c r="H2395" s="261"/>
      <c r="I2395" s="261"/>
      <c r="J2395" s="674" t="s">
        <v>6501</v>
      </c>
      <c r="K2395" s="674"/>
      <c r="L2395" s="332"/>
      <c r="M2395" s="3939"/>
    </row>
    <row r="2396" spans="1:13" ht="38.25">
      <c r="A2396" s="3937"/>
      <c r="B2396" s="264"/>
      <c r="C2396" s="229" t="s">
        <v>5556</v>
      </c>
      <c r="D2396" s="229"/>
      <c r="E2396" s="330"/>
      <c r="F2396" s="683"/>
      <c r="G2396" s="673">
        <v>32</v>
      </c>
      <c r="H2396" s="261"/>
      <c r="I2396" s="261"/>
      <c r="J2396" s="674" t="s">
        <v>6502</v>
      </c>
      <c r="K2396" s="674"/>
      <c r="L2396" s="332"/>
      <c r="M2396" s="3940"/>
    </row>
    <row r="2397" spans="1:13" ht="24" customHeight="1">
      <c r="A2397" s="3935">
        <v>1403</v>
      </c>
      <c r="B2397" s="3933" t="s">
        <v>6503</v>
      </c>
      <c r="C2397" s="686" t="s">
        <v>6504</v>
      </c>
      <c r="D2397" s="686"/>
      <c r="E2397" s="687">
        <v>107</v>
      </c>
      <c r="F2397" s="688"/>
      <c r="G2397" s="688"/>
      <c r="H2397" s="261"/>
      <c r="I2397" s="261"/>
      <c r="J2397" s="3975">
        <v>1797680.25</v>
      </c>
      <c r="K2397" s="261"/>
      <c r="L2397" s="3931" t="s">
        <v>6505</v>
      </c>
      <c r="M2397" s="3933" t="s">
        <v>6506</v>
      </c>
    </row>
    <row r="2398" spans="1:13">
      <c r="A2398" s="3936"/>
      <c r="B2398" s="3934"/>
      <c r="C2398" s="690" t="s">
        <v>6507</v>
      </c>
      <c r="D2398" s="690"/>
      <c r="E2398" s="528"/>
      <c r="F2398" s="528"/>
      <c r="G2398" s="528">
        <v>6</v>
      </c>
      <c r="H2398" s="261"/>
      <c r="I2398" s="261"/>
      <c r="J2398" s="3969"/>
      <c r="K2398" s="261"/>
      <c r="L2398" s="3932"/>
      <c r="M2398" s="3934"/>
    </row>
    <row r="2399" spans="1:13" ht="48">
      <c r="A2399" s="3936"/>
      <c r="B2399" s="3929" t="s">
        <v>6503</v>
      </c>
      <c r="C2399" s="686" t="s">
        <v>6508</v>
      </c>
      <c r="D2399" s="691"/>
      <c r="E2399" s="687">
        <v>75</v>
      </c>
      <c r="F2399" s="688"/>
      <c r="G2399" s="528"/>
      <c r="H2399" s="261"/>
      <c r="I2399" s="261"/>
      <c r="J2399" s="3969"/>
      <c r="K2399" s="261"/>
      <c r="L2399" s="3931" t="s">
        <v>6505</v>
      </c>
      <c r="M2399" s="3933" t="s">
        <v>6509</v>
      </c>
    </row>
    <row r="2400" spans="1:13">
      <c r="A2400" s="3936"/>
      <c r="B2400" s="3930"/>
      <c r="C2400" s="690" t="s">
        <v>6507</v>
      </c>
      <c r="D2400" s="393"/>
      <c r="E2400" s="687"/>
      <c r="F2400" s="688"/>
      <c r="G2400" s="528">
        <v>2</v>
      </c>
      <c r="H2400" s="261"/>
      <c r="I2400" s="261"/>
      <c r="J2400" s="3969"/>
      <c r="K2400" s="261"/>
      <c r="L2400" s="3932"/>
      <c r="M2400" s="3934"/>
    </row>
    <row r="2401" spans="1:13" ht="24">
      <c r="A2401" s="3936"/>
      <c r="B2401" s="3929" t="s">
        <v>6503</v>
      </c>
      <c r="C2401" s="686" t="s">
        <v>6510</v>
      </c>
      <c r="D2401" s="686"/>
      <c r="E2401" s="687">
        <v>96</v>
      </c>
      <c r="F2401" s="688"/>
      <c r="G2401" s="528"/>
      <c r="H2401" s="261"/>
      <c r="I2401" s="261"/>
      <c r="J2401" s="3969"/>
      <c r="K2401" s="261"/>
      <c r="L2401" s="3931" t="s">
        <v>6511</v>
      </c>
      <c r="M2401" s="3933" t="s">
        <v>6509</v>
      </c>
    </row>
    <row r="2402" spans="1:13">
      <c r="A2402" s="3936"/>
      <c r="B2402" s="3930"/>
      <c r="C2402" s="690" t="s">
        <v>6507</v>
      </c>
      <c r="D2402" s="393"/>
      <c r="E2402" s="687"/>
      <c r="F2402" s="688"/>
      <c r="G2402" s="528">
        <v>7</v>
      </c>
      <c r="H2402" s="261"/>
      <c r="I2402" s="261"/>
      <c r="J2402" s="3969"/>
      <c r="K2402" s="261"/>
      <c r="L2402" s="3932"/>
      <c r="M2402" s="3934"/>
    </row>
    <row r="2403" spans="1:13" ht="36.75">
      <c r="A2403" s="3936"/>
      <c r="B2403" s="3929" t="s">
        <v>6503</v>
      </c>
      <c r="C2403" s="692" t="s">
        <v>6508</v>
      </c>
      <c r="D2403" s="692"/>
      <c r="E2403" s="687">
        <v>93</v>
      </c>
      <c r="F2403" s="688"/>
      <c r="G2403" s="528"/>
      <c r="H2403" s="261"/>
      <c r="I2403" s="261"/>
      <c r="J2403" s="3969"/>
      <c r="K2403" s="261"/>
      <c r="L2403" s="3931" t="s">
        <v>6511</v>
      </c>
      <c r="M2403" s="3933" t="s">
        <v>6509</v>
      </c>
    </row>
    <row r="2404" spans="1:13">
      <c r="A2404" s="3936"/>
      <c r="B2404" s="3930"/>
      <c r="C2404" s="393" t="s">
        <v>6507</v>
      </c>
      <c r="D2404" s="393"/>
      <c r="E2404" s="528"/>
      <c r="F2404" s="528"/>
      <c r="G2404" s="528">
        <v>1</v>
      </c>
      <c r="H2404" s="261"/>
      <c r="I2404" s="261"/>
      <c r="J2404" s="3976"/>
      <c r="K2404" s="261"/>
      <c r="L2404" s="3932"/>
      <c r="M2404" s="3934"/>
    </row>
    <row r="2405" spans="1:13" ht="24" customHeight="1">
      <c r="A2405" s="3936"/>
      <c r="B2405" s="3977" t="s">
        <v>6503</v>
      </c>
      <c r="C2405" s="379" t="s">
        <v>6512</v>
      </c>
      <c r="D2405" s="379"/>
      <c r="E2405" s="693">
        <v>343</v>
      </c>
      <c r="F2405" s="528"/>
      <c r="G2405" s="528"/>
      <c r="H2405" s="261"/>
      <c r="I2405" s="261"/>
      <c r="J2405" s="3975">
        <v>3473320.15</v>
      </c>
      <c r="K2405" s="261"/>
      <c r="L2405" s="3931" t="s">
        <v>6513</v>
      </c>
      <c r="M2405" s="3933" t="s">
        <v>6509</v>
      </c>
    </row>
    <row r="2406" spans="1:13">
      <c r="A2406" s="3936"/>
      <c r="B2406" s="3978"/>
      <c r="C2406" s="690" t="s">
        <v>6507</v>
      </c>
      <c r="D2406" s="393"/>
      <c r="E2406" s="528"/>
      <c r="F2406" s="528"/>
      <c r="G2406" s="528">
        <v>16</v>
      </c>
      <c r="H2406" s="261"/>
      <c r="I2406" s="261"/>
      <c r="J2406" s="3969"/>
      <c r="K2406" s="261"/>
      <c r="L2406" s="3932"/>
      <c r="M2406" s="3934"/>
    </row>
    <row r="2407" spans="1:13" ht="36">
      <c r="A2407" s="3936"/>
      <c r="B2407" s="3929" t="s">
        <v>6503</v>
      </c>
      <c r="C2407" s="379" t="s">
        <v>6514</v>
      </c>
      <c r="D2407" s="379"/>
      <c r="E2407" s="687">
        <v>166</v>
      </c>
      <c r="F2407" s="528"/>
      <c r="G2407" s="528"/>
      <c r="H2407" s="261"/>
      <c r="I2407" s="261"/>
      <c r="J2407" s="3969"/>
      <c r="K2407" s="261"/>
      <c r="L2407" s="3931" t="s">
        <v>6513</v>
      </c>
      <c r="M2407" s="3933" t="s">
        <v>6509</v>
      </c>
    </row>
    <row r="2408" spans="1:13">
      <c r="A2408" s="3936"/>
      <c r="B2408" s="3930"/>
      <c r="C2408" s="690" t="s">
        <v>6507</v>
      </c>
      <c r="D2408" s="393"/>
      <c r="E2408" s="687"/>
      <c r="F2408" s="528"/>
      <c r="G2408" s="528">
        <v>2</v>
      </c>
      <c r="H2408" s="261"/>
      <c r="I2408" s="261"/>
      <c r="J2408" s="3969"/>
      <c r="K2408" s="261"/>
      <c r="L2408" s="3932"/>
      <c r="M2408" s="3934"/>
    </row>
    <row r="2409" spans="1:13" ht="24">
      <c r="A2409" s="3936"/>
      <c r="B2409" s="3929" t="s">
        <v>6503</v>
      </c>
      <c r="C2409" s="379" t="s">
        <v>6512</v>
      </c>
      <c r="D2409" s="379"/>
      <c r="E2409" s="687">
        <v>271</v>
      </c>
      <c r="F2409" s="528"/>
      <c r="G2409" s="528"/>
      <c r="H2409" s="261"/>
      <c r="I2409" s="261"/>
      <c r="J2409" s="3969"/>
      <c r="K2409" s="261"/>
      <c r="L2409" s="3957" t="s">
        <v>6515</v>
      </c>
      <c r="M2409" s="3933" t="s">
        <v>6509</v>
      </c>
    </row>
    <row r="2410" spans="1:13">
      <c r="A2410" s="3936"/>
      <c r="B2410" s="3930"/>
      <c r="C2410" s="690" t="s">
        <v>6507</v>
      </c>
      <c r="D2410" s="393"/>
      <c r="E2410" s="687"/>
      <c r="F2410" s="528"/>
      <c r="G2410" s="528">
        <v>16</v>
      </c>
      <c r="H2410" s="261"/>
      <c r="I2410" s="261"/>
      <c r="J2410" s="3969"/>
      <c r="K2410" s="261"/>
      <c r="L2410" s="3959"/>
      <c r="M2410" s="3934"/>
    </row>
    <row r="2411" spans="1:13" ht="24">
      <c r="A2411" s="3936"/>
      <c r="B2411" s="3929" t="s">
        <v>6503</v>
      </c>
      <c r="C2411" s="379" t="s">
        <v>6512</v>
      </c>
      <c r="D2411" s="379"/>
      <c r="E2411" s="687">
        <v>266</v>
      </c>
      <c r="F2411" s="528"/>
      <c r="G2411" s="528"/>
      <c r="H2411" s="261"/>
      <c r="I2411" s="261"/>
      <c r="J2411" s="3969"/>
      <c r="K2411" s="261"/>
      <c r="L2411" s="3931" t="s">
        <v>6516</v>
      </c>
      <c r="M2411" s="3933" t="s">
        <v>6509</v>
      </c>
    </row>
    <row r="2412" spans="1:13">
      <c r="A2412" s="3936"/>
      <c r="B2412" s="3930"/>
      <c r="C2412" s="690" t="s">
        <v>6507</v>
      </c>
      <c r="D2412" s="393"/>
      <c r="E2412" s="687"/>
      <c r="F2412" s="528"/>
      <c r="G2412" s="528">
        <v>16</v>
      </c>
      <c r="H2412" s="261"/>
      <c r="I2412" s="261"/>
      <c r="J2412" s="3969"/>
      <c r="K2412" s="261"/>
      <c r="L2412" s="3932"/>
      <c r="M2412" s="3934"/>
    </row>
    <row r="2413" spans="1:13" ht="24">
      <c r="A2413" s="3936"/>
      <c r="B2413" s="3929" t="s">
        <v>6503</v>
      </c>
      <c r="C2413" s="379" t="s">
        <v>6517</v>
      </c>
      <c r="D2413" s="379"/>
      <c r="E2413" s="687">
        <v>126</v>
      </c>
      <c r="F2413" s="528"/>
      <c r="G2413" s="528"/>
      <c r="H2413" s="261"/>
      <c r="I2413" s="261"/>
      <c r="J2413" s="3969"/>
      <c r="K2413" s="261"/>
      <c r="L2413" s="3931" t="s">
        <v>6516</v>
      </c>
      <c r="M2413" s="3933" t="s">
        <v>6509</v>
      </c>
    </row>
    <row r="2414" spans="1:13">
      <c r="A2414" s="3937"/>
      <c r="B2414" s="3930"/>
      <c r="C2414" s="393" t="s">
        <v>6507</v>
      </c>
      <c r="D2414" s="393"/>
      <c r="E2414" s="687"/>
      <c r="F2414" s="528"/>
      <c r="G2414" s="528">
        <v>1</v>
      </c>
      <c r="H2414" s="261"/>
      <c r="I2414" s="261"/>
      <c r="J2414" s="3976"/>
      <c r="K2414" s="261"/>
      <c r="L2414" s="3932"/>
      <c r="M2414" s="3934"/>
    </row>
    <row r="2415" spans="1:13" ht="24" customHeight="1">
      <c r="A2415" s="3935">
        <v>1404</v>
      </c>
      <c r="B2415" s="3933" t="s">
        <v>6518</v>
      </c>
      <c r="C2415" s="379" t="s">
        <v>6519</v>
      </c>
      <c r="D2415" s="379"/>
      <c r="E2415" s="687">
        <v>325</v>
      </c>
      <c r="F2415" s="528"/>
      <c r="G2415" s="528"/>
      <c r="H2415" s="261"/>
      <c r="I2415" s="261"/>
      <c r="J2415" s="3975">
        <v>7329758.2699999996</v>
      </c>
      <c r="K2415" s="261"/>
      <c r="L2415" s="3935" t="s">
        <v>6520</v>
      </c>
      <c r="M2415" s="3933" t="s">
        <v>6509</v>
      </c>
    </row>
    <row r="2416" spans="1:13">
      <c r="A2416" s="3936"/>
      <c r="B2416" s="3934"/>
      <c r="C2416" s="690" t="s">
        <v>6507</v>
      </c>
      <c r="D2416" s="393"/>
      <c r="E2416" s="687"/>
      <c r="F2416" s="528"/>
      <c r="G2416" s="528">
        <v>18</v>
      </c>
      <c r="H2416" s="261"/>
      <c r="I2416" s="261"/>
      <c r="J2416" s="3969"/>
      <c r="K2416" s="261"/>
      <c r="L2416" s="3937"/>
      <c r="M2416" s="3934"/>
    </row>
    <row r="2417" spans="1:13" ht="24">
      <c r="A2417" s="3936"/>
      <c r="B2417" s="3929" t="s">
        <v>6518</v>
      </c>
      <c r="C2417" s="379" t="s">
        <v>6521</v>
      </c>
      <c r="D2417" s="379"/>
      <c r="E2417" s="687">
        <v>200</v>
      </c>
      <c r="F2417" s="528"/>
      <c r="G2417" s="528"/>
      <c r="H2417" s="261"/>
      <c r="I2417" s="261"/>
      <c r="J2417" s="3969"/>
      <c r="K2417" s="261"/>
      <c r="L2417" s="3935" t="s">
        <v>6520</v>
      </c>
      <c r="M2417" s="3933" t="s">
        <v>6509</v>
      </c>
    </row>
    <row r="2418" spans="1:13">
      <c r="A2418" s="3936"/>
      <c r="B2418" s="3930"/>
      <c r="C2418" s="393" t="s">
        <v>6507</v>
      </c>
      <c r="D2418" s="393"/>
      <c r="E2418" s="687"/>
      <c r="F2418" s="528"/>
      <c r="G2418" s="528">
        <v>2</v>
      </c>
      <c r="H2418" s="261"/>
      <c r="I2418" s="261"/>
      <c r="J2418" s="3969"/>
      <c r="K2418" s="261"/>
      <c r="L2418" s="3937"/>
      <c r="M2418" s="3934"/>
    </row>
    <row r="2419" spans="1:13" ht="24">
      <c r="A2419" s="3936"/>
      <c r="B2419" s="3929" t="s">
        <v>6518</v>
      </c>
      <c r="C2419" s="379" t="s">
        <v>6519</v>
      </c>
      <c r="D2419" s="379"/>
      <c r="E2419" s="687">
        <v>190</v>
      </c>
      <c r="F2419" s="528"/>
      <c r="G2419" s="528"/>
      <c r="H2419" s="261"/>
      <c r="I2419" s="261"/>
      <c r="J2419" s="3969"/>
      <c r="K2419" s="261"/>
      <c r="L2419" s="3935" t="s">
        <v>6522</v>
      </c>
      <c r="M2419" s="3933" t="s">
        <v>6509</v>
      </c>
    </row>
    <row r="2420" spans="1:13">
      <c r="A2420" s="3936"/>
      <c r="B2420" s="3930"/>
      <c r="C2420" s="393" t="s">
        <v>6507</v>
      </c>
      <c r="D2420" s="393"/>
      <c r="E2420" s="687"/>
      <c r="F2420" s="528"/>
      <c r="G2420" s="528">
        <v>12</v>
      </c>
      <c r="H2420" s="261"/>
      <c r="I2420" s="261"/>
      <c r="J2420" s="3969"/>
      <c r="K2420" s="261"/>
      <c r="L2420" s="3937"/>
      <c r="M2420" s="3934"/>
    </row>
    <row r="2421" spans="1:13" ht="24">
      <c r="A2421" s="3936"/>
      <c r="B2421" s="3929" t="s">
        <v>6518</v>
      </c>
      <c r="C2421" s="379" t="s">
        <v>6521</v>
      </c>
      <c r="D2421" s="379"/>
      <c r="E2421" s="687">
        <v>155</v>
      </c>
      <c r="F2421" s="528"/>
      <c r="G2421" s="528"/>
      <c r="H2421" s="261"/>
      <c r="I2421" s="261"/>
      <c r="J2421" s="3969"/>
      <c r="K2421" s="261"/>
      <c r="L2421" s="3935" t="s">
        <v>6522</v>
      </c>
      <c r="M2421" s="3933" t="s">
        <v>6509</v>
      </c>
    </row>
    <row r="2422" spans="1:13">
      <c r="A2422" s="3936"/>
      <c r="B2422" s="3930"/>
      <c r="C2422" s="393" t="s">
        <v>6507</v>
      </c>
      <c r="D2422" s="393"/>
      <c r="E2422" s="687"/>
      <c r="F2422" s="528"/>
      <c r="G2422" s="528">
        <v>1</v>
      </c>
      <c r="H2422" s="261"/>
      <c r="I2422" s="261"/>
      <c r="J2422" s="3969"/>
      <c r="K2422" s="261"/>
      <c r="L2422" s="3937"/>
      <c r="M2422" s="3934"/>
    </row>
    <row r="2423" spans="1:13" ht="24">
      <c r="A2423" s="3936"/>
      <c r="B2423" s="3929" t="s">
        <v>6518</v>
      </c>
      <c r="C2423" s="379" t="s">
        <v>6519</v>
      </c>
      <c r="D2423" s="379"/>
      <c r="E2423" s="687">
        <v>252</v>
      </c>
      <c r="F2423" s="528"/>
      <c r="G2423" s="528"/>
      <c r="H2423" s="261"/>
      <c r="I2423" s="261"/>
      <c r="J2423" s="3969"/>
      <c r="K2423" s="261"/>
      <c r="L2423" s="3935" t="s">
        <v>6523</v>
      </c>
      <c r="M2423" s="3933" t="s">
        <v>6509</v>
      </c>
    </row>
    <row r="2424" spans="1:13">
      <c r="A2424" s="3936"/>
      <c r="B2424" s="3930"/>
      <c r="C2424" s="393" t="s">
        <v>6507</v>
      </c>
      <c r="D2424" s="393"/>
      <c r="E2424" s="528"/>
      <c r="F2424" s="528"/>
      <c r="G2424" s="528">
        <v>20</v>
      </c>
      <c r="H2424" s="261"/>
      <c r="I2424" s="261"/>
      <c r="J2424" s="3969"/>
      <c r="K2424" s="261"/>
      <c r="L2424" s="3937"/>
      <c r="M2424" s="3934"/>
    </row>
    <row r="2425" spans="1:13" ht="24">
      <c r="A2425" s="3936"/>
      <c r="B2425" s="3929" t="s">
        <v>6518</v>
      </c>
      <c r="C2425" s="379" t="s">
        <v>6521</v>
      </c>
      <c r="D2425" s="379"/>
      <c r="E2425" s="687">
        <v>286</v>
      </c>
      <c r="F2425" s="528"/>
      <c r="G2425" s="528"/>
      <c r="H2425" s="261"/>
      <c r="I2425" s="261"/>
      <c r="J2425" s="3969"/>
      <c r="K2425" s="261"/>
      <c r="L2425" s="3935" t="s">
        <v>6523</v>
      </c>
      <c r="M2425" s="3933" t="s">
        <v>6509</v>
      </c>
    </row>
    <row r="2426" spans="1:13">
      <c r="A2426" s="3936"/>
      <c r="B2426" s="3930"/>
      <c r="C2426" s="393" t="s">
        <v>6507</v>
      </c>
      <c r="D2426" s="393"/>
      <c r="E2426" s="489"/>
      <c r="F2426" s="330"/>
      <c r="G2426" s="330">
        <v>3</v>
      </c>
      <c r="H2426" s="261"/>
      <c r="I2426" s="261"/>
      <c r="J2426" s="3969"/>
      <c r="K2426" s="261"/>
      <c r="L2426" s="3937"/>
      <c r="M2426" s="3934"/>
    </row>
    <row r="2427" spans="1:13" ht="24">
      <c r="A2427" s="3936"/>
      <c r="B2427" s="3929" t="s">
        <v>6518</v>
      </c>
      <c r="C2427" s="379" t="s">
        <v>6519</v>
      </c>
      <c r="D2427" s="379"/>
      <c r="E2427" s="489">
        <v>277</v>
      </c>
      <c r="F2427" s="330"/>
      <c r="G2427" s="330"/>
      <c r="H2427" s="261"/>
      <c r="I2427" s="261"/>
      <c r="J2427" s="3969"/>
      <c r="K2427" s="261"/>
      <c r="L2427" s="3935" t="s">
        <v>6524</v>
      </c>
      <c r="M2427" s="3933" t="s">
        <v>6509</v>
      </c>
    </row>
    <row r="2428" spans="1:13">
      <c r="A2428" s="3936"/>
      <c r="B2428" s="3930"/>
      <c r="C2428" s="393" t="s">
        <v>6507</v>
      </c>
      <c r="D2428" s="393"/>
      <c r="E2428" s="489"/>
      <c r="F2428" s="330"/>
      <c r="G2428" s="330">
        <v>17</v>
      </c>
      <c r="H2428" s="261"/>
      <c r="I2428" s="261"/>
      <c r="J2428" s="3969"/>
      <c r="K2428" s="261"/>
      <c r="L2428" s="3937"/>
      <c r="M2428" s="3934"/>
    </row>
    <row r="2429" spans="1:13" ht="24">
      <c r="A2429" s="3936"/>
      <c r="B2429" s="3929" t="s">
        <v>6518</v>
      </c>
      <c r="C2429" s="379" t="s">
        <v>6521</v>
      </c>
      <c r="D2429" s="379"/>
      <c r="E2429" s="489">
        <v>89</v>
      </c>
      <c r="F2429" s="330"/>
      <c r="G2429" s="330"/>
      <c r="H2429" s="261"/>
      <c r="I2429" s="261"/>
      <c r="J2429" s="3969"/>
      <c r="K2429" s="261"/>
      <c r="L2429" s="3935" t="s">
        <v>6524</v>
      </c>
      <c r="M2429" s="3933" t="s">
        <v>6509</v>
      </c>
    </row>
    <row r="2430" spans="1:13">
      <c r="A2430" s="3936"/>
      <c r="B2430" s="3930"/>
      <c r="C2430" s="393" t="s">
        <v>6507</v>
      </c>
      <c r="D2430" s="393"/>
      <c r="E2430" s="489"/>
      <c r="F2430" s="330"/>
      <c r="G2430" s="330">
        <v>1</v>
      </c>
      <c r="H2430" s="261"/>
      <c r="I2430" s="261"/>
      <c r="J2430" s="3969"/>
      <c r="K2430" s="261"/>
      <c r="L2430" s="3937"/>
      <c r="M2430" s="3934"/>
    </row>
    <row r="2431" spans="1:13" ht="24">
      <c r="A2431" s="3936"/>
      <c r="B2431" s="3929" t="s">
        <v>6518</v>
      </c>
      <c r="C2431" s="379" t="s">
        <v>6525</v>
      </c>
      <c r="D2431" s="379"/>
      <c r="E2431" s="687">
        <v>255</v>
      </c>
      <c r="F2431" s="528"/>
      <c r="G2431" s="528"/>
      <c r="H2431" s="261"/>
      <c r="I2431" s="261"/>
      <c r="J2431" s="3969"/>
      <c r="K2431" s="261"/>
      <c r="L2431" s="3935" t="s">
        <v>6526</v>
      </c>
      <c r="M2431" s="3933" t="s">
        <v>6509</v>
      </c>
    </row>
    <row r="2432" spans="1:13">
      <c r="A2432" s="3936"/>
      <c r="B2432" s="3930"/>
      <c r="C2432" s="690" t="s">
        <v>6507</v>
      </c>
      <c r="D2432" s="690"/>
      <c r="E2432" s="687"/>
      <c r="F2432" s="528"/>
      <c r="G2432" s="528">
        <v>16</v>
      </c>
      <c r="H2432" s="261"/>
      <c r="I2432" s="261"/>
      <c r="J2432" s="3969"/>
      <c r="K2432" s="261"/>
      <c r="L2432" s="3937"/>
      <c r="M2432" s="3934"/>
    </row>
    <row r="2433" spans="1:13">
      <c r="A2433" s="3936"/>
      <c r="B2433" s="3929" t="s">
        <v>6518</v>
      </c>
      <c r="C2433" s="379" t="s">
        <v>6527</v>
      </c>
      <c r="D2433" s="379"/>
      <c r="E2433" s="687">
        <v>101</v>
      </c>
      <c r="F2433" s="528"/>
      <c r="G2433" s="528"/>
      <c r="H2433" s="261"/>
      <c r="I2433" s="261"/>
      <c r="J2433" s="3969"/>
      <c r="K2433" s="261"/>
      <c r="L2433" s="3935" t="s">
        <v>6526</v>
      </c>
      <c r="M2433" s="3933" t="s">
        <v>6509</v>
      </c>
    </row>
    <row r="2434" spans="1:13" ht="33.75" customHeight="1">
      <c r="A2434" s="3937"/>
      <c r="B2434" s="3930"/>
      <c r="C2434" s="690" t="s">
        <v>6507</v>
      </c>
      <c r="D2434" s="690"/>
      <c r="E2434" s="330"/>
      <c r="F2434" s="330"/>
      <c r="G2434" s="330">
        <v>1</v>
      </c>
      <c r="H2434" s="261"/>
      <c r="I2434" s="261"/>
      <c r="J2434" s="3976"/>
      <c r="K2434" s="261"/>
      <c r="L2434" s="3937"/>
      <c r="M2434" s="3934"/>
    </row>
    <row r="2435" spans="1:13" ht="24">
      <c r="A2435" s="3935">
        <v>1405</v>
      </c>
      <c r="B2435" s="694" t="s">
        <v>6518</v>
      </c>
      <c r="C2435" s="695"/>
      <c r="D2435" s="695"/>
      <c r="E2435" s="683"/>
      <c r="F2435" s="683"/>
      <c r="G2435" s="683"/>
      <c r="H2435" s="696"/>
      <c r="I2435" s="696"/>
      <c r="J2435" s="697">
        <v>12600758.67</v>
      </c>
      <c r="K2435" s="696"/>
      <c r="L2435" s="698"/>
      <c r="M2435" s="694"/>
    </row>
    <row r="2436" spans="1:13" ht="24">
      <c r="A2436" s="3936"/>
      <c r="B2436" s="699"/>
      <c r="C2436" s="700" t="s">
        <v>6528</v>
      </c>
      <c r="D2436" s="701"/>
      <c r="E2436" s="702">
        <v>471</v>
      </c>
      <c r="F2436" s="703"/>
      <c r="G2436" s="683"/>
      <c r="H2436" s="696"/>
      <c r="I2436" s="696"/>
      <c r="J2436" s="704"/>
      <c r="K2436" s="696"/>
      <c r="L2436" s="698" t="s">
        <v>6529</v>
      </c>
      <c r="M2436" s="694"/>
    </row>
    <row r="2437" spans="1:13" ht="36">
      <c r="A2437" s="3936"/>
      <c r="B2437" s="699" t="s">
        <v>6530</v>
      </c>
      <c r="C2437" s="705" t="s">
        <v>2614</v>
      </c>
      <c r="D2437" s="695"/>
      <c r="E2437" s="702">
        <v>824</v>
      </c>
      <c r="F2437" s="703"/>
      <c r="G2437" s="683"/>
      <c r="H2437" s="696"/>
      <c r="I2437" s="696"/>
      <c r="J2437" s="704"/>
      <c r="K2437" s="696"/>
      <c r="L2437" s="698" t="s">
        <v>6531</v>
      </c>
      <c r="M2437" s="694"/>
    </row>
    <row r="2438" spans="1:13" ht="24">
      <c r="A2438" s="3936"/>
      <c r="B2438" s="699" t="s">
        <v>6532</v>
      </c>
      <c r="C2438" s="705" t="s">
        <v>6533</v>
      </c>
      <c r="D2438" s="695"/>
      <c r="E2438" s="702">
        <v>1037</v>
      </c>
      <c r="F2438" s="703"/>
      <c r="G2438" s="683"/>
      <c r="H2438" s="696"/>
      <c r="I2438" s="696"/>
      <c r="J2438" s="704"/>
      <c r="K2438" s="696"/>
      <c r="L2438" s="698" t="s">
        <v>6534</v>
      </c>
      <c r="M2438" s="694"/>
    </row>
    <row r="2439" spans="1:13" ht="24.75" thickBot="1">
      <c r="A2439" s="3962"/>
      <c r="B2439" s="706" t="s">
        <v>6532</v>
      </c>
      <c r="C2439" s="707" t="s">
        <v>6535</v>
      </c>
      <c r="D2439" s="708"/>
      <c r="E2439" s="709">
        <v>936</v>
      </c>
      <c r="F2439" s="710"/>
      <c r="G2439" s="711"/>
      <c r="H2439" s="712"/>
      <c r="I2439" s="712"/>
      <c r="J2439" s="713"/>
      <c r="K2439" s="712"/>
      <c r="L2439" s="714" t="s">
        <v>6536</v>
      </c>
      <c r="M2439" s="715"/>
    </row>
    <row r="2440" spans="1:13" ht="15" customHeight="1">
      <c r="A2440" s="3963">
        <v>1406</v>
      </c>
      <c r="B2440" s="3966" t="s">
        <v>6537</v>
      </c>
      <c r="C2440" s="716" t="s">
        <v>2614</v>
      </c>
      <c r="D2440" s="716"/>
      <c r="E2440" s="717">
        <v>1309</v>
      </c>
      <c r="F2440" s="717"/>
      <c r="G2440" s="718"/>
      <c r="H2440" s="719"/>
      <c r="I2440" s="719"/>
      <c r="J2440" s="3968">
        <v>14307651.880000001</v>
      </c>
      <c r="K2440" s="3971"/>
      <c r="L2440" s="3960" t="s">
        <v>6538</v>
      </c>
      <c r="M2440" s="3966"/>
    </row>
    <row r="2441" spans="1:13">
      <c r="A2441" s="3964"/>
      <c r="B2441" s="3967"/>
      <c r="C2441" s="704" t="s">
        <v>6539</v>
      </c>
      <c r="D2441" s="393"/>
      <c r="E2441" s="261"/>
      <c r="F2441" s="683">
        <v>586.5</v>
      </c>
      <c r="G2441" s="683"/>
      <c r="H2441" s="696"/>
      <c r="I2441" s="696"/>
      <c r="J2441" s="3969"/>
      <c r="K2441" s="3972"/>
      <c r="L2441" s="3936"/>
      <c r="M2441" s="3967"/>
    </row>
    <row r="2442" spans="1:13">
      <c r="A2442" s="3964"/>
      <c r="B2442" s="3967"/>
      <c r="C2442" s="704" t="s">
        <v>6540</v>
      </c>
      <c r="D2442" s="393"/>
      <c r="E2442" s="261"/>
      <c r="F2442" s="683">
        <v>324.5</v>
      </c>
      <c r="G2442" s="683"/>
      <c r="H2442" s="696"/>
      <c r="I2442" s="696"/>
      <c r="J2442" s="3969"/>
      <c r="K2442" s="3972"/>
      <c r="L2442" s="3936"/>
      <c r="M2442" s="3967"/>
    </row>
    <row r="2443" spans="1:13" ht="15.75" thickBot="1">
      <c r="A2443" s="3965"/>
      <c r="B2443" s="3967"/>
      <c r="C2443" s="720" t="s">
        <v>6541</v>
      </c>
      <c r="D2443" s="393"/>
      <c r="E2443" s="261"/>
      <c r="F2443" s="721">
        <v>398</v>
      </c>
      <c r="G2443" s="722"/>
      <c r="H2443" s="723"/>
      <c r="I2443" s="723"/>
      <c r="J2443" s="3970"/>
      <c r="K2443" s="3973"/>
      <c r="L2443" s="3962"/>
      <c r="M2443" s="3974"/>
    </row>
    <row r="2444" spans="1:13" ht="55.5" customHeight="1">
      <c r="A2444" s="3960">
        <v>1407</v>
      </c>
      <c r="B2444" s="735" t="s">
        <v>6542</v>
      </c>
      <c r="C2444" s="724" t="s">
        <v>6543</v>
      </c>
      <c r="D2444" s="393"/>
      <c r="E2444" s="333">
        <v>3095.1</v>
      </c>
      <c r="F2444" s="725"/>
      <c r="G2444" s="725"/>
      <c r="H2444" s="726"/>
      <c r="I2444" s="726"/>
      <c r="J2444" s="727">
        <v>8876733.0999999996</v>
      </c>
      <c r="K2444" s="726"/>
      <c r="L2444" s="3960" t="s">
        <v>6544</v>
      </c>
      <c r="M2444" s="3961" t="s">
        <v>6545</v>
      </c>
    </row>
    <row r="2445" spans="1:13">
      <c r="A2445" s="3936"/>
      <c r="B2445" s="735"/>
      <c r="C2445" s="704" t="s">
        <v>1753</v>
      </c>
      <c r="D2445" s="393"/>
      <c r="E2445" s="330"/>
      <c r="F2445" s="330"/>
      <c r="G2445" s="330"/>
      <c r="H2445" s="728"/>
      <c r="I2445" s="696"/>
      <c r="J2445" s="729"/>
      <c r="K2445" s="728"/>
      <c r="L2445" s="3936"/>
      <c r="M2445" s="3958"/>
    </row>
    <row r="2446" spans="1:13" ht="24">
      <c r="A2446" s="3936"/>
      <c r="B2446" s="735"/>
      <c r="C2446" s="730" t="s">
        <v>6546</v>
      </c>
      <c r="D2446" s="393"/>
      <c r="E2446" s="261"/>
      <c r="F2446" s="731">
        <v>386</v>
      </c>
      <c r="G2446" s="528" t="s">
        <v>2182</v>
      </c>
      <c r="H2446" s="728"/>
      <c r="I2446" s="696"/>
      <c r="J2446" s="732">
        <v>613740.1</v>
      </c>
      <c r="K2446" s="728"/>
      <c r="L2446" s="3936"/>
      <c r="M2446" s="3958"/>
    </row>
    <row r="2447" spans="1:13" ht="24">
      <c r="A2447" s="3936"/>
      <c r="B2447" s="735"/>
      <c r="C2447" s="730" t="s">
        <v>6547</v>
      </c>
      <c r="D2447" s="393"/>
      <c r="E2447" s="261"/>
      <c r="F2447" s="731">
        <v>1187</v>
      </c>
      <c r="G2447" s="528" t="s">
        <v>2182</v>
      </c>
      <c r="H2447" s="728"/>
      <c r="I2447" s="696"/>
      <c r="J2447" s="732" t="s">
        <v>6548</v>
      </c>
      <c r="K2447" s="728"/>
      <c r="L2447" s="3936"/>
      <c r="M2447" s="3958"/>
    </row>
    <row r="2448" spans="1:13" ht="24">
      <c r="A2448" s="3936"/>
      <c r="B2448" s="735"/>
      <c r="C2448" s="730" t="s">
        <v>6549</v>
      </c>
      <c r="D2448" s="393"/>
      <c r="E2448" s="261"/>
      <c r="F2448" s="731">
        <v>1522</v>
      </c>
      <c r="G2448" s="528" t="s">
        <v>2182</v>
      </c>
      <c r="H2448" s="728"/>
      <c r="I2448" s="696"/>
      <c r="J2448" s="732" t="s">
        <v>6550</v>
      </c>
      <c r="K2448" s="728"/>
      <c r="L2448" s="3936"/>
      <c r="M2448" s="3958"/>
    </row>
    <row r="2449" spans="1:13" ht="36">
      <c r="A2449" s="3936"/>
      <c r="B2449" s="735"/>
      <c r="C2449" s="730" t="s">
        <v>6551</v>
      </c>
      <c r="D2449" s="393"/>
      <c r="E2449" s="261"/>
      <c r="F2449" s="330"/>
      <c r="G2449" s="733">
        <v>11</v>
      </c>
      <c r="H2449" s="728"/>
      <c r="I2449" s="696"/>
      <c r="J2449" s="732" t="s">
        <v>6552</v>
      </c>
      <c r="K2449" s="728"/>
      <c r="L2449" s="3936"/>
      <c r="M2449" s="3958"/>
    </row>
    <row r="2450" spans="1:13" ht="36">
      <c r="A2450" s="3937"/>
      <c r="B2450" s="735"/>
      <c r="C2450" s="734" t="s">
        <v>6553</v>
      </c>
      <c r="D2450" s="393"/>
      <c r="E2450" s="261"/>
      <c r="F2450" s="330"/>
      <c r="G2450" s="733">
        <v>5</v>
      </c>
      <c r="H2450" s="728"/>
      <c r="I2450" s="696"/>
      <c r="J2450" s="732" t="s">
        <v>6554</v>
      </c>
      <c r="K2450" s="728"/>
      <c r="L2450" s="3937"/>
      <c r="M2450" s="3959"/>
    </row>
    <row r="2451" spans="1:13" ht="96">
      <c r="A2451" s="3935">
        <v>1408</v>
      </c>
      <c r="B2451" s="735" t="s">
        <v>6555</v>
      </c>
      <c r="C2451" s="837" t="s">
        <v>6556</v>
      </c>
      <c r="D2451" s="393"/>
      <c r="E2451" s="693">
        <v>2997.5</v>
      </c>
      <c r="F2451" s="736"/>
      <c r="G2451" s="736"/>
      <c r="H2451" s="261"/>
      <c r="I2451" s="261"/>
      <c r="J2451" s="737">
        <v>22998516.07</v>
      </c>
      <c r="K2451" s="261"/>
      <c r="L2451" s="686" t="s">
        <v>6557</v>
      </c>
      <c r="M2451" s="3957" t="s">
        <v>6558</v>
      </c>
    </row>
    <row r="2452" spans="1:13" ht="36">
      <c r="A2452" s="3936"/>
      <c r="B2452" s="735"/>
      <c r="C2452" s="838" t="s">
        <v>6559</v>
      </c>
      <c r="D2452" s="393"/>
      <c r="E2452" s="330"/>
      <c r="F2452" s="733">
        <v>2420</v>
      </c>
      <c r="G2452" s="738"/>
      <c r="H2452" s="685"/>
      <c r="I2452" s="696"/>
      <c r="J2452" s="731" t="s">
        <v>6560</v>
      </c>
      <c r="K2452" s="685"/>
      <c r="L2452" s="332"/>
      <c r="M2452" s="3958"/>
    </row>
    <row r="2453" spans="1:13" ht="24">
      <c r="A2453" s="3936"/>
      <c r="B2453" s="735"/>
      <c r="C2453" s="839" t="s">
        <v>6561</v>
      </c>
      <c r="D2453" s="229"/>
      <c r="E2453" s="330"/>
      <c r="F2453" s="733">
        <v>22.5</v>
      </c>
      <c r="G2453" s="738"/>
      <c r="H2453" s="685"/>
      <c r="I2453" s="696"/>
      <c r="J2453" s="731">
        <v>68150.070000000007</v>
      </c>
      <c r="K2453" s="685"/>
      <c r="L2453" s="332"/>
      <c r="M2453" s="3958"/>
    </row>
    <row r="2454" spans="1:13" ht="24">
      <c r="A2454" s="3936"/>
      <c r="B2454" s="735"/>
      <c r="C2454" s="839" t="s">
        <v>6562</v>
      </c>
      <c r="D2454" s="229"/>
      <c r="E2454" s="330"/>
      <c r="F2454" s="733">
        <v>555</v>
      </c>
      <c r="G2454" s="738"/>
      <c r="H2454" s="685"/>
      <c r="I2454" s="696"/>
      <c r="J2454" s="731" t="s">
        <v>6563</v>
      </c>
      <c r="K2454" s="685"/>
      <c r="L2454" s="332"/>
      <c r="M2454" s="3958"/>
    </row>
    <row r="2455" spans="1:13" ht="36">
      <c r="A2455" s="3936"/>
      <c r="B2455" s="735"/>
      <c r="C2455" s="839" t="s">
        <v>6564</v>
      </c>
      <c r="D2455" s="229"/>
      <c r="E2455" s="738"/>
      <c r="F2455" s="738"/>
      <c r="G2455" s="740">
        <v>2</v>
      </c>
      <c r="H2455" s="685"/>
      <c r="I2455" s="696"/>
      <c r="J2455" s="731" t="s">
        <v>6565</v>
      </c>
      <c r="K2455" s="685"/>
      <c r="L2455" s="332"/>
      <c r="M2455" s="3958"/>
    </row>
    <row r="2456" spans="1:13" ht="36">
      <c r="A2456" s="3936"/>
      <c r="B2456" s="735"/>
      <c r="C2456" s="839" t="s">
        <v>6566</v>
      </c>
      <c r="D2456" s="741"/>
      <c r="E2456" s="738"/>
      <c r="F2456" s="738"/>
      <c r="G2456" s="740">
        <v>5</v>
      </c>
      <c r="H2456" s="685"/>
      <c r="I2456" s="696"/>
      <c r="J2456" s="731" t="s">
        <v>6567</v>
      </c>
      <c r="K2456" s="685"/>
      <c r="L2456" s="332"/>
      <c r="M2456" s="3958"/>
    </row>
    <row r="2457" spans="1:13" ht="36.75" thickBot="1">
      <c r="A2457" s="3936"/>
      <c r="B2457" s="735"/>
      <c r="C2457" s="840" t="s">
        <v>6568</v>
      </c>
      <c r="D2457" s="558"/>
      <c r="E2457" s="738"/>
      <c r="F2457" s="738"/>
      <c r="G2457" s="740">
        <v>19</v>
      </c>
      <c r="H2457" s="685"/>
      <c r="I2457" s="696"/>
      <c r="J2457" s="731" t="s">
        <v>6569</v>
      </c>
      <c r="K2457" s="685"/>
      <c r="L2457" s="332"/>
      <c r="M2457" s="3958"/>
    </row>
    <row r="2458" spans="1:13" ht="72.75" thickBot="1">
      <c r="A2458" s="3936"/>
      <c r="B2458" s="735"/>
      <c r="C2458" s="841" t="s">
        <v>6570</v>
      </c>
      <c r="D2458" s="743"/>
      <c r="E2458" s="738"/>
      <c r="F2458" s="744"/>
      <c r="G2458" s="745">
        <v>1</v>
      </c>
      <c r="H2458" s="685"/>
      <c r="I2458" s="696"/>
      <c r="J2458" s="731">
        <v>7250000</v>
      </c>
      <c r="K2458" s="685"/>
      <c r="L2458" s="332"/>
      <c r="M2458" s="3958"/>
    </row>
    <row r="2459" spans="1:13">
      <c r="A2459" s="3936"/>
      <c r="B2459" s="735"/>
      <c r="C2459" s="842" t="s">
        <v>6571</v>
      </c>
      <c r="D2459" s="746"/>
      <c r="E2459" s="738"/>
      <c r="F2459" s="738"/>
      <c r="G2459" s="740">
        <v>300.89999999999998</v>
      </c>
      <c r="H2459" s="685"/>
      <c r="I2459" s="696"/>
      <c r="J2459" s="731" t="s">
        <v>6572</v>
      </c>
      <c r="K2459" s="685"/>
      <c r="L2459" s="332"/>
      <c r="M2459" s="3958"/>
    </row>
    <row r="2460" spans="1:13" ht="24">
      <c r="A2460" s="3936"/>
      <c r="B2460" s="735"/>
      <c r="C2460" s="843" t="s">
        <v>6573</v>
      </c>
      <c r="D2460" s="746"/>
      <c r="E2460" s="330"/>
      <c r="F2460" s="740">
        <v>137.5</v>
      </c>
      <c r="G2460" s="738"/>
      <c r="H2460" s="685"/>
      <c r="I2460" s="696"/>
      <c r="J2460" s="731" t="s">
        <v>6574</v>
      </c>
      <c r="K2460" s="685"/>
      <c r="L2460" s="332"/>
      <c r="M2460" s="3958"/>
    </row>
    <row r="2461" spans="1:13">
      <c r="A2461" s="3936"/>
      <c r="B2461" s="735"/>
      <c r="C2461" s="843" t="s">
        <v>6575</v>
      </c>
      <c r="D2461" s="746"/>
      <c r="E2461" s="330"/>
      <c r="F2461" s="740">
        <v>24.5</v>
      </c>
      <c r="G2461" s="738"/>
      <c r="H2461" s="685"/>
      <c r="I2461" s="696"/>
      <c r="J2461" s="731" t="s">
        <v>6576</v>
      </c>
      <c r="K2461" s="685"/>
      <c r="L2461" s="332"/>
      <c r="M2461" s="3958"/>
    </row>
    <row r="2462" spans="1:13" ht="24">
      <c r="A2462" s="3936"/>
      <c r="B2462" s="735"/>
      <c r="C2462" s="843" t="s">
        <v>6577</v>
      </c>
      <c r="D2462" s="746"/>
      <c r="E2462" s="738"/>
      <c r="F2462" s="738"/>
      <c r="G2462" s="740">
        <v>1</v>
      </c>
      <c r="H2462" s="685"/>
      <c r="I2462" s="696"/>
      <c r="J2462" s="731" t="s">
        <v>6578</v>
      </c>
      <c r="K2462" s="685"/>
      <c r="L2462" s="332"/>
      <c r="M2462" s="3958"/>
    </row>
    <row r="2463" spans="1:13">
      <c r="A2463" s="3936"/>
      <c r="B2463" s="735"/>
      <c r="C2463" s="843" t="s">
        <v>3575</v>
      </c>
      <c r="D2463" s="746"/>
      <c r="E2463" s="738"/>
      <c r="F2463" s="738"/>
      <c r="G2463" s="740">
        <v>2</v>
      </c>
      <c r="H2463" s="685"/>
      <c r="I2463" s="696"/>
      <c r="J2463" s="731" t="s">
        <v>6579</v>
      </c>
      <c r="K2463" s="685"/>
      <c r="L2463" s="332"/>
      <c r="M2463" s="3958"/>
    </row>
    <row r="2464" spans="1:13" ht="24">
      <c r="A2464" s="3936"/>
      <c r="B2464" s="735"/>
      <c r="C2464" s="843" t="s">
        <v>6580</v>
      </c>
      <c r="D2464" s="746"/>
      <c r="E2464" s="738"/>
      <c r="F2464" s="738"/>
      <c r="G2464" s="740">
        <v>1</v>
      </c>
      <c r="H2464" s="685"/>
      <c r="I2464" s="696"/>
      <c r="J2464" s="731">
        <v>1230000</v>
      </c>
      <c r="K2464" s="685"/>
      <c r="L2464" s="332"/>
      <c r="M2464" s="3958"/>
    </row>
    <row r="2465" spans="1:13" ht="48">
      <c r="A2465" s="3936"/>
      <c r="B2465" s="735"/>
      <c r="C2465" s="843" t="s">
        <v>6581</v>
      </c>
      <c r="D2465" s="746"/>
      <c r="E2465" s="744"/>
      <c r="F2465" s="744"/>
      <c r="G2465" s="745">
        <v>1</v>
      </c>
      <c r="H2465" s="685"/>
      <c r="I2465" s="696"/>
      <c r="J2465" s="747">
        <v>115300</v>
      </c>
      <c r="K2465" s="685"/>
      <c r="L2465" s="332"/>
      <c r="M2465" s="3958"/>
    </row>
    <row r="2466" spans="1:13" ht="36.75">
      <c r="A2466" s="3936"/>
      <c r="B2466" s="735"/>
      <c r="C2466" s="844" t="s">
        <v>6582</v>
      </c>
      <c r="D2466" s="748"/>
      <c r="E2466" s="689"/>
      <c r="F2466" s="689"/>
      <c r="G2466" s="745">
        <v>120</v>
      </c>
      <c r="H2466" s="749"/>
      <c r="I2466" s="704"/>
      <c r="J2466" s="747">
        <v>609036</v>
      </c>
      <c r="K2466" s="749"/>
      <c r="L2466" s="750"/>
      <c r="M2466" s="3958"/>
    </row>
    <row r="2467" spans="1:13" ht="36">
      <c r="A2467" s="3936"/>
      <c r="B2467" s="735"/>
      <c r="C2467" s="839" t="s">
        <v>6583</v>
      </c>
      <c r="D2467" s="748"/>
      <c r="E2467" s="689"/>
      <c r="F2467" s="689"/>
      <c r="G2467" s="745">
        <v>1</v>
      </c>
      <c r="H2467" s="749"/>
      <c r="I2467" s="704"/>
      <c r="J2467" s="393" t="s">
        <v>6584</v>
      </c>
      <c r="K2467" s="749"/>
      <c r="L2467" s="750"/>
      <c r="M2467" s="3958"/>
    </row>
    <row r="2468" spans="1:13" ht="24">
      <c r="A2468" s="3936"/>
      <c r="B2468" s="735"/>
      <c r="C2468" s="839" t="s">
        <v>6585</v>
      </c>
      <c r="D2468" s="748"/>
      <c r="E2468" s="751">
        <v>85</v>
      </c>
      <c r="F2468" s="689"/>
      <c r="G2468" s="745"/>
      <c r="H2468" s="749"/>
      <c r="I2468" s="704"/>
      <c r="J2468" s="747">
        <v>35600</v>
      </c>
      <c r="K2468" s="749"/>
      <c r="L2468" s="750"/>
      <c r="M2468" s="3958"/>
    </row>
    <row r="2469" spans="1:13" ht="24">
      <c r="A2469" s="3936"/>
      <c r="B2469" s="735"/>
      <c r="C2469" s="839" t="s">
        <v>6586</v>
      </c>
      <c r="D2469" s="748"/>
      <c r="E2469" s="689"/>
      <c r="F2469" s="689"/>
      <c r="G2469" s="745">
        <v>68.7</v>
      </c>
      <c r="H2469" s="749"/>
      <c r="I2469" s="704"/>
      <c r="J2469" s="747">
        <v>145400</v>
      </c>
      <c r="K2469" s="749"/>
      <c r="L2469" s="750"/>
      <c r="M2469" s="3958"/>
    </row>
    <row r="2470" spans="1:13" ht="24">
      <c r="A2470" s="3936"/>
      <c r="B2470" s="735"/>
      <c r="C2470" s="839" t="s">
        <v>6587</v>
      </c>
      <c r="D2470" s="748"/>
      <c r="E2470" s="689"/>
      <c r="F2470" s="689"/>
      <c r="G2470" s="745">
        <v>1</v>
      </c>
      <c r="H2470" s="749"/>
      <c r="I2470" s="704"/>
      <c r="J2470" s="747">
        <v>116000</v>
      </c>
      <c r="K2470" s="749"/>
      <c r="L2470" s="750"/>
      <c r="M2470" s="3958"/>
    </row>
    <row r="2471" spans="1:13" ht="36">
      <c r="A2471" s="3936"/>
      <c r="B2471" s="735"/>
      <c r="C2471" s="839" t="s">
        <v>6588</v>
      </c>
      <c r="D2471" s="748"/>
      <c r="E2471" s="689"/>
      <c r="F2471" s="689"/>
      <c r="G2471" s="745">
        <v>1</v>
      </c>
      <c r="H2471" s="749"/>
      <c r="I2471" s="704"/>
      <c r="J2471" s="747">
        <v>647057</v>
      </c>
      <c r="K2471" s="749"/>
      <c r="L2471" s="750"/>
      <c r="M2471" s="3958"/>
    </row>
    <row r="2472" spans="1:13" ht="48">
      <c r="A2472" s="3936"/>
      <c r="B2472" s="735"/>
      <c r="C2472" s="839" t="s">
        <v>6589</v>
      </c>
      <c r="D2472" s="748"/>
      <c r="E2472" s="689"/>
      <c r="F2472" s="689"/>
      <c r="G2472" s="745">
        <v>1</v>
      </c>
      <c r="H2472" s="749"/>
      <c r="I2472" s="704"/>
      <c r="J2472" s="747">
        <v>215891</v>
      </c>
      <c r="K2472" s="749"/>
      <c r="L2472" s="750"/>
      <c r="M2472" s="3958"/>
    </row>
    <row r="2473" spans="1:13">
      <c r="A2473" s="3936"/>
      <c r="B2473" s="735"/>
      <c r="C2473" s="839" t="s">
        <v>6590</v>
      </c>
      <c r="D2473" s="748"/>
      <c r="E2473" s="689"/>
      <c r="F2473" s="689"/>
      <c r="G2473" s="745">
        <v>120</v>
      </c>
      <c r="H2473" s="749"/>
      <c r="I2473" s="704"/>
      <c r="J2473" s="747">
        <v>456000</v>
      </c>
      <c r="K2473" s="749"/>
      <c r="L2473" s="750"/>
      <c r="M2473" s="3959"/>
    </row>
    <row r="2474" spans="1:13" ht="24">
      <c r="A2474" s="3937"/>
      <c r="B2474" s="735"/>
      <c r="C2474" s="839" t="s">
        <v>6591</v>
      </c>
      <c r="D2474" s="748"/>
      <c r="E2474" s="752">
        <v>2997.5</v>
      </c>
      <c r="F2474" s="689"/>
      <c r="G2474" s="745"/>
      <c r="H2474" s="749"/>
      <c r="I2474" s="704"/>
      <c r="J2474" s="747"/>
      <c r="K2474" s="749"/>
      <c r="L2474" s="750"/>
      <c r="M2474" s="753"/>
    </row>
    <row r="2475" spans="1:13" ht="48">
      <c r="A2475" s="3935">
        <v>1409</v>
      </c>
      <c r="B2475" s="686" t="s">
        <v>6592</v>
      </c>
      <c r="C2475" s="754" t="s">
        <v>6593</v>
      </c>
      <c r="D2475" s="550"/>
      <c r="E2475" s="687">
        <v>106</v>
      </c>
      <c r="F2475" s="528"/>
      <c r="G2475" s="528"/>
      <c r="H2475" s="685"/>
      <c r="I2475" s="696"/>
      <c r="J2475" s="755">
        <v>485473</v>
      </c>
      <c r="K2475" s="685"/>
      <c r="L2475" s="750" t="s">
        <v>6594</v>
      </c>
      <c r="M2475" s="3957" t="s">
        <v>6595</v>
      </c>
    </row>
    <row r="2476" spans="1:13">
      <c r="A2476" s="3936"/>
      <c r="B2476" s="686"/>
      <c r="C2476" s="756" t="s">
        <v>5891</v>
      </c>
      <c r="D2476" s="229"/>
      <c r="E2476" s="687"/>
      <c r="F2476" s="528"/>
      <c r="G2476" s="528"/>
      <c r="H2476" s="685"/>
      <c r="I2476" s="696"/>
      <c r="J2476" s="757"/>
      <c r="K2476" s="685"/>
      <c r="L2476" s="332"/>
      <c r="M2476" s="3953"/>
    </row>
    <row r="2477" spans="1:13" ht="24">
      <c r="A2477" s="3936"/>
      <c r="B2477" s="686"/>
      <c r="C2477" s="756" t="s">
        <v>6596</v>
      </c>
      <c r="D2477" s="229"/>
      <c r="E2477" s="489"/>
      <c r="F2477" s="739">
        <v>28</v>
      </c>
      <c r="G2477" s="528"/>
      <c r="H2477" s="685"/>
      <c r="I2477" s="696"/>
      <c r="J2477" s="731" t="s">
        <v>6597</v>
      </c>
      <c r="K2477" s="685"/>
      <c r="L2477" s="332"/>
      <c r="M2477" s="3953"/>
    </row>
    <row r="2478" spans="1:13" ht="24">
      <c r="A2478" s="3936"/>
      <c r="B2478" s="686"/>
      <c r="C2478" s="756" t="s">
        <v>6598</v>
      </c>
      <c r="D2478" s="229"/>
      <c r="E2478" s="489"/>
      <c r="F2478" s="742">
        <v>78</v>
      </c>
      <c r="G2478" s="528"/>
      <c r="H2478" s="685"/>
      <c r="I2478" s="696"/>
      <c r="J2478" s="731" t="s">
        <v>6599</v>
      </c>
      <c r="K2478" s="685"/>
      <c r="L2478" s="332"/>
      <c r="M2478" s="3953"/>
    </row>
    <row r="2479" spans="1:13" ht="48">
      <c r="A2479" s="3936"/>
      <c r="B2479" s="686"/>
      <c r="C2479" s="758" t="s">
        <v>6600</v>
      </c>
      <c r="D2479" s="229"/>
      <c r="E2479" s="687"/>
      <c r="F2479" s="759"/>
      <c r="G2479" s="528">
        <v>1</v>
      </c>
      <c r="H2479" s="685"/>
      <c r="I2479" s="696"/>
      <c r="J2479" s="731" t="s">
        <v>6601</v>
      </c>
      <c r="K2479" s="685"/>
      <c r="L2479" s="760" t="s">
        <v>6602</v>
      </c>
      <c r="M2479" s="3953"/>
    </row>
    <row r="2480" spans="1:13" ht="48">
      <c r="A2480" s="3936"/>
      <c r="B2480" s="686"/>
      <c r="C2480" s="761" t="s">
        <v>6603</v>
      </c>
      <c r="D2480" s="741"/>
      <c r="E2480" s="687">
        <v>18</v>
      </c>
      <c r="F2480" s="762"/>
      <c r="G2480" s="336"/>
      <c r="H2480" s="261"/>
      <c r="I2480" s="696"/>
      <c r="J2480" s="755">
        <v>273552</v>
      </c>
      <c r="K2480" s="685"/>
      <c r="L2480" s="332"/>
      <c r="M2480" s="3953"/>
    </row>
    <row r="2481" spans="1:13">
      <c r="A2481" s="3936"/>
      <c r="B2481" s="686"/>
      <c r="C2481" s="756" t="s">
        <v>5891</v>
      </c>
      <c r="D2481" s="741"/>
      <c r="E2481" s="528"/>
      <c r="F2481" s="763"/>
      <c r="G2481" s="330"/>
      <c r="H2481" s="261"/>
      <c r="I2481" s="696"/>
      <c r="J2481" s="757"/>
      <c r="K2481" s="685"/>
      <c r="L2481" s="332"/>
      <c r="M2481" s="3953"/>
    </row>
    <row r="2482" spans="1:13" ht="24">
      <c r="A2482" s="3936"/>
      <c r="B2482" s="686"/>
      <c r="C2482" s="756" t="s">
        <v>6604</v>
      </c>
      <c r="D2482" s="741"/>
      <c r="E2482" s="330"/>
      <c r="F2482" s="739">
        <v>5</v>
      </c>
      <c r="G2482" s="330"/>
      <c r="H2482" s="261"/>
      <c r="I2482" s="696"/>
      <c r="J2482" s="731" t="s">
        <v>6605</v>
      </c>
      <c r="K2482" s="685"/>
      <c r="L2482" s="332"/>
      <c r="M2482" s="3953"/>
    </row>
    <row r="2483" spans="1:13" ht="24">
      <c r="A2483" s="3936"/>
      <c r="B2483" s="686"/>
      <c r="C2483" s="756" t="s">
        <v>6606</v>
      </c>
      <c r="D2483" s="741"/>
      <c r="E2483" s="330"/>
      <c r="F2483" s="739">
        <v>13</v>
      </c>
      <c r="G2483" s="330"/>
      <c r="H2483" s="261"/>
      <c r="I2483" s="696"/>
      <c r="J2483" s="731" t="s">
        <v>6607</v>
      </c>
      <c r="K2483" s="685"/>
      <c r="L2483" s="332"/>
      <c r="M2483" s="3953"/>
    </row>
    <row r="2484" spans="1:13" ht="24">
      <c r="A2484" s="3937"/>
      <c r="B2484" s="686"/>
      <c r="C2484" s="756" t="s">
        <v>6608</v>
      </c>
      <c r="D2484" s="741"/>
      <c r="E2484" s="330"/>
      <c r="F2484" s="330"/>
      <c r="G2484" s="528">
        <v>1</v>
      </c>
      <c r="H2484" s="261"/>
      <c r="I2484" s="696"/>
      <c r="J2484" s="731" t="s">
        <v>6609</v>
      </c>
      <c r="K2484" s="685"/>
      <c r="L2484" s="332"/>
      <c r="M2484" s="3932"/>
    </row>
    <row r="2485" spans="1:13" ht="89.25">
      <c r="A2485" s="760">
        <v>1410</v>
      </c>
      <c r="B2485" s="220" t="s">
        <v>6610</v>
      </c>
      <c r="C2485" s="640" t="s">
        <v>6611</v>
      </c>
      <c r="E2485" s="278">
        <v>174</v>
      </c>
      <c r="F2485" s="272"/>
      <c r="G2485" s="272"/>
      <c r="H2485" s="764"/>
      <c r="I2485" s="764"/>
      <c r="J2485" s="765">
        <v>526608</v>
      </c>
      <c r="K2485" s="764"/>
      <c r="L2485" s="766"/>
      <c r="M2485" s="220" t="s">
        <v>6612</v>
      </c>
    </row>
    <row r="2486" spans="1:13" ht="63.75">
      <c r="A2486" s="760">
        <v>1411</v>
      </c>
      <c r="B2486" s="767" t="s">
        <v>6613</v>
      </c>
      <c r="C2486" s="264" t="s">
        <v>6614</v>
      </c>
      <c r="D2486" s="768"/>
      <c r="E2486" s="272"/>
      <c r="F2486" s="272"/>
      <c r="G2486" s="272"/>
      <c r="H2486" s="764"/>
      <c r="I2486" s="764"/>
      <c r="J2486" s="769">
        <v>47656204</v>
      </c>
      <c r="K2486" s="764"/>
      <c r="L2486" s="770" t="s">
        <v>6615</v>
      </c>
      <c r="M2486" s="3938" t="s">
        <v>6616</v>
      </c>
    </row>
    <row r="2487" spans="1:13" ht="38.25">
      <c r="A2487" s="760"/>
      <c r="B2487" s="771"/>
      <c r="C2487" s="772" t="s">
        <v>6617</v>
      </c>
      <c r="D2487" s="768"/>
      <c r="E2487" s="272"/>
      <c r="F2487" s="272"/>
      <c r="G2487" s="272"/>
      <c r="H2487" s="764"/>
      <c r="I2487" s="764"/>
      <c r="J2487" s="773" t="s">
        <v>6618</v>
      </c>
      <c r="K2487" s="774"/>
      <c r="L2487" s="766"/>
      <c r="M2487" s="3939"/>
    </row>
    <row r="2488" spans="1:13">
      <c r="A2488" s="760"/>
      <c r="B2488" s="764"/>
      <c r="C2488" s="775" t="s">
        <v>5891</v>
      </c>
      <c r="D2488" s="768"/>
      <c r="E2488" s="272"/>
      <c r="F2488" s="272"/>
      <c r="G2488" s="272"/>
      <c r="H2488" s="764"/>
      <c r="I2488" s="764"/>
      <c r="J2488" s="773"/>
      <c r="K2488" s="774"/>
      <c r="L2488" s="766"/>
      <c r="M2488" s="3939"/>
    </row>
    <row r="2489" spans="1:13" ht="38.25">
      <c r="A2489" s="760"/>
      <c r="B2489" s="764"/>
      <c r="C2489" s="772" t="s">
        <v>6619</v>
      </c>
      <c r="D2489" s="528" t="s">
        <v>6620</v>
      </c>
      <c r="E2489" s="314"/>
      <c r="F2489" s="272"/>
      <c r="G2489" s="776">
        <v>59.2</v>
      </c>
      <c r="H2489" s="764"/>
      <c r="I2489" s="764"/>
      <c r="J2489" s="272" t="s">
        <v>6621</v>
      </c>
      <c r="K2489" s="774"/>
      <c r="L2489" s="766"/>
      <c r="M2489" s="3939"/>
    </row>
    <row r="2490" spans="1:13">
      <c r="A2490" s="760"/>
      <c r="B2490" s="764"/>
      <c r="C2490" s="228" t="s">
        <v>6622</v>
      </c>
      <c r="D2490" s="768"/>
      <c r="E2490" s="330"/>
      <c r="F2490" s="777"/>
      <c r="G2490" s="778"/>
      <c r="H2490" s="764"/>
      <c r="I2490" s="764"/>
      <c r="J2490" s="779">
        <v>501379</v>
      </c>
      <c r="K2490" s="774"/>
      <c r="L2490" s="766"/>
      <c r="M2490" s="3939"/>
    </row>
    <row r="2491" spans="1:13" ht="51">
      <c r="A2491" s="760"/>
      <c r="B2491" s="261"/>
      <c r="C2491" s="228" t="s">
        <v>6623</v>
      </c>
      <c r="D2491" s="768"/>
      <c r="E2491" s="330"/>
      <c r="F2491" s="763"/>
      <c r="G2491" s="778">
        <v>1</v>
      </c>
      <c r="H2491" s="261"/>
      <c r="I2491" s="261"/>
      <c r="J2491" s="779">
        <v>11700</v>
      </c>
      <c r="K2491" s="685"/>
      <c r="L2491" s="332"/>
      <c r="M2491" s="3939"/>
    </row>
    <row r="2492" spans="1:13" ht="51">
      <c r="A2492" s="760"/>
      <c r="B2492" s="261"/>
      <c r="C2492" s="228" t="s">
        <v>6624</v>
      </c>
      <c r="D2492" s="768"/>
      <c r="E2492" s="330"/>
      <c r="F2492" s="763"/>
      <c r="G2492" s="778">
        <v>1</v>
      </c>
      <c r="H2492" s="261"/>
      <c r="I2492" s="261"/>
      <c r="J2492" s="773" t="s">
        <v>6625</v>
      </c>
      <c r="K2492" s="685"/>
      <c r="L2492" s="332"/>
      <c r="M2492" s="3939"/>
    </row>
    <row r="2493" spans="1:13" ht="38.25">
      <c r="A2493" s="760"/>
      <c r="B2493" s="261"/>
      <c r="C2493" s="228" t="s">
        <v>6626</v>
      </c>
      <c r="D2493" s="768"/>
      <c r="E2493" s="330"/>
      <c r="F2493" s="763"/>
      <c r="G2493" s="778">
        <v>1</v>
      </c>
      <c r="H2493" s="261"/>
      <c r="I2493" s="261"/>
      <c r="J2493" s="773" t="s">
        <v>6627</v>
      </c>
      <c r="K2493" s="685"/>
      <c r="L2493" s="332"/>
      <c r="M2493" s="3939"/>
    </row>
    <row r="2494" spans="1:13" ht="38.25">
      <c r="A2494" s="760"/>
      <c r="B2494" s="261"/>
      <c r="C2494" s="228" t="s">
        <v>6628</v>
      </c>
      <c r="D2494" s="768"/>
      <c r="E2494" s="330"/>
      <c r="F2494" s="763"/>
      <c r="G2494" s="778">
        <v>2</v>
      </c>
      <c r="H2494" s="261"/>
      <c r="I2494" s="261"/>
      <c r="J2494" s="773" t="s">
        <v>6629</v>
      </c>
      <c r="K2494" s="685"/>
      <c r="L2494" s="332"/>
      <c r="M2494" s="3939"/>
    </row>
    <row r="2495" spans="1:13" ht="25.5">
      <c r="A2495" s="760"/>
      <c r="B2495" s="261"/>
      <c r="C2495" s="228" t="s">
        <v>6630</v>
      </c>
      <c r="D2495" s="768"/>
      <c r="E2495" s="330"/>
      <c r="F2495" s="763"/>
      <c r="G2495" s="778">
        <v>1</v>
      </c>
      <c r="H2495" s="261"/>
      <c r="I2495" s="261"/>
      <c r="J2495" s="773" t="s">
        <v>6631</v>
      </c>
      <c r="K2495" s="685"/>
      <c r="L2495" s="332"/>
      <c r="M2495" s="3939"/>
    </row>
    <row r="2496" spans="1:13" ht="51">
      <c r="A2496" s="760"/>
      <c r="B2496" s="261"/>
      <c r="C2496" s="228" t="s">
        <v>6632</v>
      </c>
      <c r="D2496" s="768"/>
      <c r="E2496" s="330"/>
      <c r="F2496" s="763"/>
      <c r="G2496" s="778">
        <v>1</v>
      </c>
      <c r="H2496" s="261"/>
      <c r="I2496" s="261"/>
      <c r="J2496" s="773" t="s">
        <v>6633</v>
      </c>
      <c r="K2496" s="685"/>
      <c r="L2496" s="332"/>
      <c r="M2496" s="3939"/>
    </row>
    <row r="2497" spans="1:13" ht="25.5">
      <c r="A2497" s="760"/>
      <c r="B2497" s="261"/>
      <c r="C2497" s="228" t="s">
        <v>6634</v>
      </c>
      <c r="D2497" s="768"/>
      <c r="E2497" s="330"/>
      <c r="F2497" s="763"/>
      <c r="G2497" s="780">
        <v>1</v>
      </c>
      <c r="H2497" s="261"/>
      <c r="I2497" s="261"/>
      <c r="J2497" s="781">
        <v>2900</v>
      </c>
      <c r="K2497" s="685"/>
      <c r="L2497" s="332"/>
      <c r="M2497" s="3939"/>
    </row>
    <row r="2498" spans="1:13" ht="25.5">
      <c r="A2498" s="760"/>
      <c r="B2498" s="261"/>
      <c r="C2498" s="228" t="s">
        <v>6635</v>
      </c>
      <c r="D2498" s="768"/>
      <c r="E2498" s="330"/>
      <c r="F2498" s="763"/>
      <c r="G2498" s="778">
        <v>1</v>
      </c>
      <c r="H2498" s="261"/>
      <c r="I2498" s="261"/>
      <c r="J2498" s="779">
        <v>304100</v>
      </c>
      <c r="K2498" s="685"/>
      <c r="L2498" s="332"/>
      <c r="M2498" s="3939"/>
    </row>
    <row r="2499" spans="1:13" ht="38.25">
      <c r="A2499" s="760"/>
      <c r="B2499" s="261"/>
      <c r="C2499" s="228" t="s">
        <v>6636</v>
      </c>
      <c r="D2499" s="768"/>
      <c r="E2499" s="330"/>
      <c r="F2499" s="763"/>
      <c r="G2499" s="778">
        <v>1</v>
      </c>
      <c r="H2499" s="261"/>
      <c r="I2499" s="261"/>
      <c r="J2499" s="779">
        <v>4300</v>
      </c>
      <c r="K2499" s="685"/>
      <c r="L2499" s="332"/>
      <c r="M2499" s="3939"/>
    </row>
    <row r="2500" spans="1:13" ht="51">
      <c r="A2500" s="760"/>
      <c r="B2500" s="261"/>
      <c r="C2500" s="228" t="s">
        <v>6637</v>
      </c>
      <c r="D2500" s="768"/>
      <c r="E2500" s="330"/>
      <c r="F2500" s="763"/>
      <c r="G2500" s="778">
        <v>1</v>
      </c>
      <c r="H2500" s="261"/>
      <c r="I2500" s="261"/>
      <c r="J2500" s="779">
        <v>1750</v>
      </c>
      <c r="K2500" s="685"/>
      <c r="L2500" s="332"/>
      <c r="M2500" s="3939"/>
    </row>
    <row r="2501" spans="1:13" ht="51">
      <c r="A2501" s="760"/>
      <c r="B2501" s="261"/>
      <c r="C2501" s="228" t="s">
        <v>6638</v>
      </c>
      <c r="D2501" s="768"/>
      <c r="E2501" s="330"/>
      <c r="F2501" s="763"/>
      <c r="G2501" s="778">
        <v>10</v>
      </c>
      <c r="H2501" s="261"/>
      <c r="I2501" s="261"/>
      <c r="J2501" s="779">
        <v>37000</v>
      </c>
      <c r="K2501" s="685"/>
      <c r="L2501" s="332"/>
      <c r="M2501" s="3939"/>
    </row>
    <row r="2502" spans="1:13" ht="38.25">
      <c r="A2502" s="760"/>
      <c r="B2502" s="261"/>
      <c r="C2502" s="228" t="s">
        <v>6639</v>
      </c>
      <c r="D2502" s="768"/>
      <c r="E2502" s="330"/>
      <c r="F2502" s="763"/>
      <c r="G2502" s="778">
        <v>1</v>
      </c>
      <c r="H2502" s="261"/>
      <c r="I2502" s="261"/>
      <c r="J2502" s="779">
        <v>2500</v>
      </c>
      <c r="K2502" s="685"/>
      <c r="L2502" s="332"/>
      <c r="M2502" s="3939"/>
    </row>
    <row r="2503" spans="1:13" ht="38.25">
      <c r="A2503" s="760"/>
      <c r="B2503" s="261"/>
      <c r="C2503" s="228" t="s">
        <v>6640</v>
      </c>
      <c r="D2503" s="768"/>
      <c r="E2503" s="330"/>
      <c r="F2503" s="763"/>
      <c r="G2503" s="778">
        <v>6</v>
      </c>
      <c r="H2503" s="261"/>
      <c r="I2503" s="261"/>
      <c r="J2503" s="779">
        <v>4320</v>
      </c>
      <c r="K2503" s="685"/>
      <c r="L2503" s="332"/>
      <c r="M2503" s="3939"/>
    </row>
    <row r="2504" spans="1:13" ht="38.25">
      <c r="A2504" s="760"/>
      <c r="B2504" s="261"/>
      <c r="C2504" s="228" t="s">
        <v>6641</v>
      </c>
      <c r="D2504" s="768"/>
      <c r="E2504" s="330"/>
      <c r="F2504" s="763"/>
      <c r="G2504" s="778">
        <v>1</v>
      </c>
      <c r="H2504" s="261"/>
      <c r="I2504" s="261"/>
      <c r="J2504" s="779">
        <v>2153</v>
      </c>
      <c r="K2504" s="685"/>
      <c r="L2504" s="332"/>
      <c r="M2504" s="3939"/>
    </row>
    <row r="2505" spans="1:13">
      <c r="A2505" s="760"/>
      <c r="B2505" s="261"/>
      <c r="C2505" s="228" t="s">
        <v>6642</v>
      </c>
      <c r="D2505" s="768"/>
      <c r="E2505" s="330"/>
      <c r="F2505" s="763"/>
      <c r="G2505" s="778">
        <v>1</v>
      </c>
      <c r="H2505" s="261"/>
      <c r="I2505" s="261"/>
      <c r="J2505" s="779">
        <v>1286</v>
      </c>
      <c r="K2505" s="685"/>
      <c r="L2505" s="332"/>
      <c r="M2505" s="3939"/>
    </row>
    <row r="2506" spans="1:13" ht="25.5">
      <c r="A2506" s="760"/>
      <c r="B2506" s="261"/>
      <c r="C2506" s="228" t="s">
        <v>6643</v>
      </c>
      <c r="D2506" s="768"/>
      <c r="E2506" s="330"/>
      <c r="F2506" s="763"/>
      <c r="G2506" s="778">
        <v>4</v>
      </c>
      <c r="H2506" s="261"/>
      <c r="I2506" s="261"/>
      <c r="J2506" s="782">
        <v>1420</v>
      </c>
      <c r="K2506" s="685"/>
      <c r="L2506" s="332"/>
      <c r="M2506" s="3939"/>
    </row>
    <row r="2507" spans="1:13" ht="25.5">
      <c r="A2507" s="760"/>
      <c r="B2507" s="261"/>
      <c r="C2507" s="772" t="s">
        <v>6644</v>
      </c>
      <c r="D2507" s="768"/>
      <c r="E2507" s="336"/>
      <c r="F2507" s="330"/>
      <c r="G2507" s="330"/>
      <c r="H2507" s="261"/>
      <c r="I2507" s="261"/>
      <c r="J2507" s="783" t="s">
        <v>6645</v>
      </c>
      <c r="K2507" s="261"/>
      <c r="L2507" s="332"/>
      <c r="M2507" s="3939"/>
    </row>
    <row r="2508" spans="1:13">
      <c r="A2508" s="760"/>
      <c r="B2508" s="261"/>
      <c r="C2508" s="784" t="s">
        <v>5891</v>
      </c>
      <c r="D2508" s="768"/>
      <c r="E2508" s="785"/>
      <c r="F2508" s="330"/>
      <c r="G2508" s="330"/>
      <c r="H2508" s="261"/>
      <c r="I2508" s="261"/>
      <c r="J2508" s="786"/>
      <c r="K2508" s="261"/>
      <c r="L2508" s="332"/>
      <c r="M2508" s="3939"/>
    </row>
    <row r="2509" spans="1:13" ht="38.25">
      <c r="A2509" s="760"/>
      <c r="B2509" s="696"/>
      <c r="C2509" s="223" t="s">
        <v>6646</v>
      </c>
      <c r="D2509" s="229"/>
      <c r="E2509" s="787">
        <v>221</v>
      </c>
      <c r="F2509" s="763"/>
      <c r="G2509" s="788" t="s">
        <v>2182</v>
      </c>
      <c r="H2509" s="261"/>
      <c r="I2509" s="261"/>
      <c r="J2509" s="272" t="s">
        <v>6647</v>
      </c>
      <c r="K2509" s="685"/>
      <c r="L2509" s="332"/>
      <c r="M2509" s="3939"/>
    </row>
    <row r="2510" spans="1:13" ht="25.5">
      <c r="A2510" s="760"/>
      <c r="B2510" s="696"/>
      <c r="C2510" s="223" t="s">
        <v>6648</v>
      </c>
      <c r="D2510" s="261"/>
      <c r="E2510" s="787">
        <v>60</v>
      </c>
      <c r="F2510" s="330"/>
      <c r="G2510" s="528" t="s">
        <v>2182</v>
      </c>
      <c r="H2510" s="261"/>
      <c r="I2510" s="261"/>
      <c r="J2510" s="782">
        <v>78000</v>
      </c>
      <c r="K2510" s="685"/>
      <c r="L2510" s="332"/>
      <c r="M2510" s="3939"/>
    </row>
    <row r="2511" spans="1:13" ht="38.25">
      <c r="A2511" s="760"/>
      <c r="B2511" s="696"/>
      <c r="C2511" s="223" t="s">
        <v>6649</v>
      </c>
      <c r="D2511" s="261"/>
      <c r="E2511" s="787">
        <v>26</v>
      </c>
      <c r="F2511" s="330"/>
      <c r="G2511" s="689" t="s">
        <v>2182</v>
      </c>
      <c r="H2511" s="685"/>
      <c r="I2511" s="261"/>
      <c r="J2511" s="789">
        <v>56800</v>
      </c>
      <c r="K2511" s="261"/>
      <c r="L2511" s="332"/>
      <c r="M2511" s="3939"/>
    </row>
    <row r="2512" spans="1:13" ht="51">
      <c r="A2512" s="760"/>
      <c r="B2512" s="696"/>
      <c r="C2512" s="223" t="s">
        <v>6650</v>
      </c>
      <c r="D2512" s="768"/>
      <c r="E2512" s="330"/>
      <c r="F2512" s="330"/>
      <c r="G2512" s="778">
        <v>1</v>
      </c>
      <c r="H2512" s="685"/>
      <c r="I2512" s="261"/>
      <c r="J2512" s="272" t="s">
        <v>6651</v>
      </c>
      <c r="K2512" s="685"/>
      <c r="L2512" s="332"/>
      <c r="M2512" s="3939"/>
    </row>
    <row r="2513" spans="1:13" ht="63.75">
      <c r="A2513" s="760"/>
      <c r="B2513" s="261"/>
      <c r="C2513" s="223" t="s">
        <v>6652</v>
      </c>
      <c r="D2513" s="229"/>
      <c r="E2513" s="330"/>
      <c r="F2513" s="330"/>
      <c r="G2513" s="778">
        <v>1</v>
      </c>
      <c r="H2513" s="685"/>
      <c r="I2513" s="261"/>
      <c r="J2513" s="272" t="s">
        <v>6653</v>
      </c>
      <c r="K2513" s="685"/>
      <c r="L2513" s="332"/>
      <c r="M2513" s="3939"/>
    </row>
    <row r="2514" spans="1:13" ht="51">
      <c r="A2514" s="760"/>
      <c r="B2514" s="261"/>
      <c r="C2514" s="228" t="s">
        <v>6654</v>
      </c>
      <c r="D2514" s="229"/>
      <c r="E2514" s="330"/>
      <c r="F2514" s="330"/>
      <c r="G2514" s="778">
        <v>2</v>
      </c>
      <c r="H2514" s="685"/>
      <c r="I2514" s="261"/>
      <c r="J2514" s="782">
        <v>870000</v>
      </c>
      <c r="K2514" s="685"/>
      <c r="L2514" s="332"/>
      <c r="M2514" s="3939"/>
    </row>
    <row r="2515" spans="1:13" ht="38.25">
      <c r="A2515" s="760"/>
      <c r="B2515" s="261"/>
      <c r="C2515" s="223" t="s">
        <v>6655</v>
      </c>
      <c r="D2515" s="229"/>
      <c r="E2515" s="330"/>
      <c r="F2515" s="330"/>
      <c r="G2515" s="778">
        <v>1</v>
      </c>
      <c r="H2515" s="685"/>
      <c r="I2515" s="261"/>
      <c r="J2515" s="272" t="s">
        <v>6656</v>
      </c>
      <c r="K2515" s="685"/>
      <c r="L2515" s="332"/>
      <c r="M2515" s="3939"/>
    </row>
    <row r="2516" spans="1:13" ht="38.25">
      <c r="A2516" s="760"/>
      <c r="B2516" s="261"/>
      <c r="C2516" s="790" t="s">
        <v>6657</v>
      </c>
      <c r="D2516" s="229"/>
      <c r="E2516" s="330"/>
      <c r="F2516" s="330"/>
      <c r="G2516" s="778">
        <v>1</v>
      </c>
      <c r="H2516" s="685"/>
      <c r="I2516" s="261"/>
      <c r="J2516" s="272" t="s">
        <v>6658</v>
      </c>
      <c r="K2516" s="685"/>
      <c r="L2516" s="332"/>
      <c r="M2516" s="3939"/>
    </row>
    <row r="2517" spans="1:13" ht="38.25">
      <c r="A2517" s="760"/>
      <c r="B2517" s="261"/>
      <c r="C2517" s="223" t="s">
        <v>6659</v>
      </c>
      <c r="D2517" s="768"/>
      <c r="E2517" s="330"/>
      <c r="F2517" s="330"/>
      <c r="G2517" s="778">
        <v>1</v>
      </c>
      <c r="H2517" s="685"/>
      <c r="I2517" s="261"/>
      <c r="J2517" s="789">
        <v>2300</v>
      </c>
      <c r="K2517" s="685"/>
      <c r="L2517" s="332"/>
      <c r="M2517" s="3939"/>
    </row>
    <row r="2518" spans="1:13" ht="76.5">
      <c r="A2518" s="760"/>
      <c r="B2518" s="261"/>
      <c r="C2518" s="772" t="s">
        <v>6660</v>
      </c>
      <c r="D2518" s="768"/>
      <c r="E2518" s="330"/>
      <c r="F2518" s="330"/>
      <c r="G2518" s="791">
        <v>2</v>
      </c>
      <c r="H2518" s="261"/>
      <c r="I2518" s="261"/>
      <c r="J2518" s="272" t="s">
        <v>6661</v>
      </c>
      <c r="K2518" s="685"/>
      <c r="L2518" s="332"/>
      <c r="M2518" s="3939"/>
    </row>
    <row r="2519" spans="1:13" ht="51">
      <c r="A2519" s="760"/>
      <c r="B2519" s="261"/>
      <c r="C2519" s="220" t="s">
        <v>6662</v>
      </c>
      <c r="D2519" s="768"/>
      <c r="E2519" s="330"/>
      <c r="F2519" s="330"/>
      <c r="G2519" s="330"/>
      <c r="H2519" s="261"/>
      <c r="I2519" s="261"/>
      <c r="J2519" s="271">
        <v>1622096</v>
      </c>
      <c r="K2519" s="685"/>
      <c r="L2519" s="332"/>
      <c r="M2519" s="3939"/>
    </row>
    <row r="2520" spans="1:13">
      <c r="A2520" s="760"/>
      <c r="B2520" s="261"/>
      <c r="C2520" s="223" t="s">
        <v>5891</v>
      </c>
      <c r="D2520" s="768"/>
      <c r="E2520" s="330"/>
      <c r="F2520" s="330"/>
      <c r="G2520" s="330"/>
      <c r="H2520" s="261"/>
      <c r="I2520" s="261"/>
      <c r="J2520" s="792"/>
      <c r="K2520" s="261"/>
      <c r="L2520" s="332"/>
      <c r="M2520" s="3939"/>
    </row>
    <row r="2521" spans="1:13">
      <c r="A2521" s="760"/>
      <c r="B2521" s="261"/>
      <c r="C2521" s="223" t="s">
        <v>6663</v>
      </c>
      <c r="D2521" s="768"/>
      <c r="E2521" s="330"/>
      <c r="F2521" s="778">
        <v>1600</v>
      </c>
      <c r="G2521" s="528" t="s">
        <v>1463</v>
      </c>
      <c r="H2521" s="261"/>
      <c r="I2521" s="261"/>
      <c r="J2521" s="272" t="s">
        <v>6664</v>
      </c>
      <c r="K2521" s="685"/>
      <c r="L2521" s="332"/>
      <c r="M2521" s="3939"/>
    </row>
    <row r="2522" spans="1:13" ht="38.25">
      <c r="A2522" s="760"/>
      <c r="B2522" s="261"/>
      <c r="C2522" s="223" t="s">
        <v>6665</v>
      </c>
      <c r="D2522" s="768"/>
      <c r="E2522" s="330"/>
      <c r="F2522" s="778">
        <v>460</v>
      </c>
      <c r="G2522" s="528" t="s">
        <v>1463</v>
      </c>
      <c r="H2522" s="261"/>
      <c r="I2522" s="261"/>
      <c r="J2522" s="793">
        <v>225700</v>
      </c>
      <c r="K2522" s="685"/>
      <c r="L2522" s="332"/>
      <c r="M2522" s="3939"/>
    </row>
    <row r="2523" spans="1:13" ht="38.25">
      <c r="A2523" s="760"/>
      <c r="B2523" s="261"/>
      <c r="C2523" s="223" t="s">
        <v>6666</v>
      </c>
      <c r="D2523" s="768"/>
      <c r="E2523" s="330"/>
      <c r="F2523" s="778">
        <v>300</v>
      </c>
      <c r="G2523" s="528" t="s">
        <v>1463</v>
      </c>
      <c r="H2523" s="261"/>
      <c r="I2523" s="261"/>
      <c r="J2523" s="793" t="s">
        <v>6667</v>
      </c>
      <c r="K2523" s="685"/>
      <c r="L2523" s="332"/>
      <c r="M2523" s="3939"/>
    </row>
    <row r="2524" spans="1:13" ht="25.5">
      <c r="A2524" s="760"/>
      <c r="B2524" s="261"/>
      <c r="C2524" s="223" t="s">
        <v>6668</v>
      </c>
      <c r="D2524" s="768"/>
      <c r="E2524" s="330"/>
      <c r="F2524" s="778">
        <v>360</v>
      </c>
      <c r="G2524" s="528" t="s">
        <v>1463</v>
      </c>
      <c r="H2524" s="261"/>
      <c r="I2524" s="261"/>
      <c r="J2524" s="793" t="s">
        <v>6669</v>
      </c>
      <c r="K2524" s="685"/>
      <c r="L2524" s="332"/>
      <c r="M2524" s="3939"/>
    </row>
    <row r="2525" spans="1:13" ht="51">
      <c r="A2525" s="760"/>
      <c r="B2525" s="261"/>
      <c r="C2525" s="223" t="s">
        <v>6670</v>
      </c>
      <c r="D2525" s="768"/>
      <c r="E2525" s="330"/>
      <c r="F2525" s="778">
        <v>300</v>
      </c>
      <c r="G2525" s="528" t="s">
        <v>1463</v>
      </c>
      <c r="H2525" s="261"/>
      <c r="I2525" s="261"/>
      <c r="J2525" s="793">
        <v>170000</v>
      </c>
      <c r="K2525" s="685"/>
      <c r="L2525" s="332"/>
      <c r="M2525" s="3939"/>
    </row>
    <row r="2526" spans="1:13" ht="51">
      <c r="A2526" s="760"/>
      <c r="B2526" s="261"/>
      <c r="C2526" s="223" t="s">
        <v>6671</v>
      </c>
      <c r="D2526" s="768"/>
      <c r="E2526" s="330"/>
      <c r="F2526" s="778">
        <v>60</v>
      </c>
      <c r="G2526" s="528" t="s">
        <v>1463</v>
      </c>
      <c r="H2526" s="261"/>
      <c r="I2526" s="261"/>
      <c r="J2526" s="793">
        <v>72000</v>
      </c>
      <c r="K2526" s="685"/>
      <c r="L2526" s="332"/>
      <c r="M2526" s="3939"/>
    </row>
    <row r="2527" spans="1:13" ht="51">
      <c r="A2527" s="760"/>
      <c r="B2527" s="261"/>
      <c r="C2527" s="223" t="s">
        <v>6672</v>
      </c>
      <c r="D2527" s="768"/>
      <c r="E2527" s="330"/>
      <c r="F2527" s="778">
        <v>160</v>
      </c>
      <c r="G2527" s="528" t="s">
        <v>1463</v>
      </c>
      <c r="H2527" s="261"/>
      <c r="I2527" s="261"/>
      <c r="J2527" s="794">
        <v>88000</v>
      </c>
      <c r="K2527" s="685"/>
      <c r="L2527" s="332"/>
      <c r="M2527" s="3939"/>
    </row>
    <row r="2528" spans="1:13" ht="38.25">
      <c r="A2528" s="760"/>
      <c r="B2528" s="261"/>
      <c r="C2528" s="223" t="s">
        <v>6673</v>
      </c>
      <c r="D2528" s="768"/>
      <c r="E2528" s="330"/>
      <c r="F2528" s="330"/>
      <c r="G2528" s="778">
        <v>16</v>
      </c>
      <c r="H2528" s="685"/>
      <c r="I2528" s="261"/>
      <c r="J2528" s="793" t="s">
        <v>6674</v>
      </c>
      <c r="K2528" s="685"/>
      <c r="L2528" s="332"/>
      <c r="M2528" s="3939"/>
    </row>
    <row r="2529" spans="1:13" ht="51">
      <c r="A2529" s="760"/>
      <c r="B2529" s="261"/>
      <c r="C2529" s="223" t="s">
        <v>6675</v>
      </c>
      <c r="D2529" s="768"/>
      <c r="E2529" s="330"/>
      <c r="F2529" s="330"/>
      <c r="G2529" s="778">
        <v>16</v>
      </c>
      <c r="H2529" s="685"/>
      <c r="I2529" s="261"/>
      <c r="J2529" s="795">
        <v>4096</v>
      </c>
      <c r="K2529" s="685"/>
      <c r="L2529" s="332"/>
      <c r="M2529" s="3939"/>
    </row>
    <row r="2530" spans="1:13" ht="25.5">
      <c r="A2530" s="760"/>
      <c r="B2530" s="261"/>
      <c r="C2530" s="223" t="s">
        <v>6676</v>
      </c>
      <c r="D2530" s="768"/>
      <c r="E2530" s="330"/>
      <c r="F2530" s="330"/>
      <c r="G2530" s="336"/>
      <c r="H2530" s="261"/>
      <c r="I2530" s="261"/>
      <c r="J2530" s="795">
        <v>1100672</v>
      </c>
      <c r="K2530" s="685"/>
      <c r="L2530" s="332"/>
      <c r="M2530" s="3939"/>
    </row>
    <row r="2531" spans="1:13">
      <c r="A2531" s="760"/>
      <c r="B2531" s="261"/>
      <c r="C2531" s="228" t="s">
        <v>5891</v>
      </c>
      <c r="D2531" s="768"/>
      <c r="E2531" s="330"/>
      <c r="F2531" s="330"/>
      <c r="G2531" s="330"/>
      <c r="H2531" s="261"/>
      <c r="I2531" s="261"/>
      <c r="J2531" s="796"/>
      <c r="K2531" s="685"/>
      <c r="L2531" s="332"/>
      <c r="M2531" s="3939"/>
    </row>
    <row r="2532" spans="1:13">
      <c r="A2532" s="760"/>
      <c r="B2532" s="261"/>
      <c r="C2532" s="220" t="s">
        <v>6677</v>
      </c>
      <c r="D2532" s="768"/>
      <c r="E2532" s="330"/>
      <c r="F2532" s="778">
        <v>617.1</v>
      </c>
      <c r="G2532" s="528" t="s">
        <v>6620</v>
      </c>
      <c r="H2532" s="261"/>
      <c r="I2532" s="261"/>
      <c r="J2532" s="796">
        <v>937992</v>
      </c>
      <c r="K2532" s="685"/>
      <c r="L2532" s="332"/>
      <c r="M2532" s="3939"/>
    </row>
    <row r="2533" spans="1:13" ht="25.5">
      <c r="A2533" s="760"/>
      <c r="B2533" s="261"/>
      <c r="C2533" s="223" t="s">
        <v>6678</v>
      </c>
      <c r="D2533" s="768"/>
      <c r="E2533" s="330"/>
      <c r="F2533" s="778">
        <v>217</v>
      </c>
      <c r="G2533" s="528" t="s">
        <v>1463</v>
      </c>
      <c r="H2533" s="261"/>
      <c r="I2533" s="261"/>
      <c r="J2533" s="773">
        <v>162750</v>
      </c>
      <c r="K2533" s="685"/>
      <c r="L2533" s="332"/>
      <c r="M2533" s="3940"/>
    </row>
    <row r="2534" spans="1:13" ht="38.25">
      <c r="A2534" s="3935">
        <v>1412</v>
      </c>
      <c r="B2534" s="220" t="s">
        <v>6679</v>
      </c>
      <c r="C2534" s="265" t="s">
        <v>6680</v>
      </c>
      <c r="D2534" s="229"/>
      <c r="E2534" s="330"/>
      <c r="F2534" s="330"/>
      <c r="G2534" s="330"/>
      <c r="H2534" s="261"/>
      <c r="I2534" s="261"/>
      <c r="J2534" s="797">
        <v>25436953</v>
      </c>
      <c r="K2534" s="261"/>
      <c r="L2534" s="332"/>
      <c r="M2534" s="3938" t="s">
        <v>6681</v>
      </c>
    </row>
    <row r="2535" spans="1:13" ht="63.75">
      <c r="A2535" s="3936"/>
      <c r="B2535" s="220"/>
      <c r="C2535" s="264" t="s">
        <v>6682</v>
      </c>
      <c r="D2535" s="768"/>
      <c r="E2535" s="330"/>
      <c r="F2535" s="330"/>
      <c r="G2535" s="336"/>
      <c r="H2535" s="261"/>
      <c r="I2535" s="261"/>
      <c r="J2535" s="798">
        <v>14155203</v>
      </c>
      <c r="K2535" s="685"/>
      <c r="L2535" s="332"/>
      <c r="M2535" s="3939"/>
    </row>
    <row r="2536" spans="1:13" ht="25.5">
      <c r="A2536" s="3936"/>
      <c r="B2536" s="220"/>
      <c r="C2536" s="220" t="s">
        <v>6683</v>
      </c>
      <c r="D2536" s="768"/>
      <c r="E2536" s="330"/>
      <c r="F2536" s="330"/>
      <c r="G2536" s="778">
        <v>26.4</v>
      </c>
      <c r="H2536" s="685"/>
      <c r="I2536" s="261"/>
      <c r="J2536" s="793">
        <v>5870560</v>
      </c>
      <c r="K2536" s="685"/>
      <c r="L2536" s="770" t="s">
        <v>6684</v>
      </c>
      <c r="M2536" s="3939"/>
    </row>
    <row r="2537" spans="1:13">
      <c r="A2537" s="3936"/>
      <c r="B2537" s="220"/>
      <c r="C2537" s="220" t="s">
        <v>6685</v>
      </c>
      <c r="D2537" s="768"/>
      <c r="E2537" s="330"/>
      <c r="F2537" s="330"/>
      <c r="G2537" s="778"/>
      <c r="H2537" s="685"/>
      <c r="I2537" s="261"/>
      <c r="J2537" s="796">
        <v>8284643</v>
      </c>
      <c r="K2537" s="685"/>
      <c r="L2537" s="332"/>
      <c r="M2537" s="3939"/>
    </row>
    <row r="2538" spans="1:13" ht="38.25">
      <c r="A2538" s="3936"/>
      <c r="B2538" s="220"/>
      <c r="C2538" s="223" t="s">
        <v>6686</v>
      </c>
      <c r="D2538" s="768"/>
      <c r="E2538" s="330"/>
      <c r="F2538" s="330"/>
      <c r="G2538" s="778">
        <v>1</v>
      </c>
      <c r="H2538" s="685"/>
      <c r="I2538" s="261"/>
      <c r="J2538" s="796">
        <v>3010150</v>
      </c>
      <c r="K2538" s="685"/>
      <c r="L2538" s="332"/>
      <c r="M2538" s="3939"/>
    </row>
    <row r="2539" spans="1:13" ht="38.25">
      <c r="A2539" s="3936"/>
      <c r="B2539" s="220"/>
      <c r="C2539" s="223" t="s">
        <v>6687</v>
      </c>
      <c r="D2539" s="768"/>
      <c r="E2539" s="330"/>
      <c r="F2539" s="330"/>
      <c r="G2539" s="778">
        <v>1</v>
      </c>
      <c r="H2539" s="685"/>
      <c r="I2539" s="261"/>
      <c r="J2539" s="795">
        <v>2870400</v>
      </c>
      <c r="K2539" s="685"/>
      <c r="L2539" s="332"/>
      <c r="M2539" s="3939"/>
    </row>
    <row r="2540" spans="1:13" ht="38.25">
      <c r="A2540" s="3936"/>
      <c r="B2540" s="220"/>
      <c r="C2540" s="223" t="s">
        <v>6688</v>
      </c>
      <c r="D2540" s="768"/>
      <c r="E2540" s="330"/>
      <c r="F2540" s="330"/>
      <c r="G2540" s="778">
        <v>1</v>
      </c>
      <c r="H2540" s="685"/>
      <c r="I2540" s="261"/>
      <c r="J2540" s="796">
        <v>51300</v>
      </c>
      <c r="K2540" s="685"/>
      <c r="L2540" s="332"/>
      <c r="M2540" s="3939"/>
    </row>
    <row r="2541" spans="1:13">
      <c r="A2541" s="3936"/>
      <c r="B2541" s="220"/>
      <c r="C2541" s="223" t="s">
        <v>6689</v>
      </c>
      <c r="D2541" s="768"/>
      <c r="E2541" s="330"/>
      <c r="F2541" s="330"/>
      <c r="G2541" s="778">
        <v>2</v>
      </c>
      <c r="H2541" s="685"/>
      <c r="I2541" s="261"/>
      <c r="J2541" s="796">
        <v>178000</v>
      </c>
      <c r="K2541" s="685"/>
      <c r="L2541" s="332"/>
      <c r="M2541" s="3939"/>
    </row>
    <row r="2542" spans="1:13">
      <c r="A2542" s="3936"/>
      <c r="B2542" s="220"/>
      <c r="C2542" s="223" t="s">
        <v>6690</v>
      </c>
      <c r="D2542" s="768"/>
      <c r="E2542" s="330"/>
      <c r="F2542" s="330"/>
      <c r="G2542" s="778">
        <v>1</v>
      </c>
      <c r="H2542" s="685"/>
      <c r="I2542" s="261"/>
      <c r="J2542" s="796">
        <v>90350</v>
      </c>
      <c r="K2542" s="685"/>
      <c r="L2542" s="332"/>
      <c r="M2542" s="3939"/>
    </row>
    <row r="2543" spans="1:13">
      <c r="A2543" s="3936"/>
      <c r="B2543" s="220"/>
      <c r="C2543" s="223" t="s">
        <v>6691</v>
      </c>
      <c r="D2543" s="768"/>
      <c r="E2543" s="330"/>
      <c r="F2543" s="330"/>
      <c r="G2543" s="778">
        <v>2</v>
      </c>
      <c r="H2543" s="685"/>
      <c r="I2543" s="261"/>
      <c r="J2543" s="796">
        <v>470160</v>
      </c>
      <c r="K2543" s="685"/>
      <c r="L2543" s="332"/>
      <c r="M2543" s="3939"/>
    </row>
    <row r="2544" spans="1:13" ht="38.25">
      <c r="A2544" s="3936"/>
      <c r="B2544" s="220"/>
      <c r="C2544" s="223" t="s">
        <v>6692</v>
      </c>
      <c r="D2544" s="768"/>
      <c r="E2544" s="330"/>
      <c r="F2544" s="330"/>
      <c r="G2544" s="778">
        <v>2</v>
      </c>
      <c r="H2544" s="685"/>
      <c r="I2544" s="261"/>
      <c r="J2544" s="793">
        <v>380200</v>
      </c>
      <c r="K2544" s="685"/>
      <c r="L2544" s="332"/>
      <c r="M2544" s="3939"/>
    </row>
    <row r="2545" spans="1:13" ht="38.25">
      <c r="A2545" s="3936"/>
      <c r="B2545" s="220"/>
      <c r="C2545" s="223" t="s">
        <v>6693</v>
      </c>
      <c r="D2545" s="768"/>
      <c r="E2545" s="330"/>
      <c r="F2545" s="330"/>
      <c r="G2545" s="778">
        <v>1</v>
      </c>
      <c r="H2545" s="685"/>
      <c r="I2545" s="261"/>
      <c r="J2545" s="793">
        <v>1750</v>
      </c>
      <c r="K2545" s="685"/>
      <c r="L2545" s="332"/>
      <c r="M2545" s="3939"/>
    </row>
    <row r="2546" spans="1:13" ht="38.25">
      <c r="A2546" s="3936"/>
      <c r="B2546" s="220"/>
      <c r="C2546" s="223" t="s">
        <v>6694</v>
      </c>
      <c r="D2546" s="768"/>
      <c r="E2546" s="330"/>
      <c r="F2546" s="330"/>
      <c r="G2546" s="778">
        <v>1</v>
      </c>
      <c r="H2546" s="685"/>
      <c r="I2546" s="261"/>
      <c r="J2546" s="793">
        <v>780900</v>
      </c>
      <c r="K2546" s="685"/>
      <c r="L2546" s="332"/>
      <c r="M2546" s="3939"/>
    </row>
    <row r="2547" spans="1:13" ht="25.5">
      <c r="A2547" s="3936"/>
      <c r="B2547" s="220"/>
      <c r="C2547" s="223" t="s">
        <v>6695</v>
      </c>
      <c r="D2547" s="768"/>
      <c r="E2547" s="330"/>
      <c r="F2547" s="330"/>
      <c r="G2547" s="778">
        <v>4</v>
      </c>
      <c r="H2547" s="685"/>
      <c r="I2547" s="261"/>
      <c r="J2547" s="793">
        <v>2880</v>
      </c>
      <c r="K2547" s="685"/>
      <c r="L2547" s="332"/>
      <c r="M2547" s="3939"/>
    </row>
    <row r="2548" spans="1:13" ht="25.5">
      <c r="A2548" s="3936"/>
      <c r="B2548" s="220"/>
      <c r="C2548" s="223" t="s">
        <v>6696</v>
      </c>
      <c r="D2548" s="768"/>
      <c r="E2548" s="330"/>
      <c r="F2548" s="330"/>
      <c r="G2548" s="778">
        <v>1</v>
      </c>
      <c r="H2548" s="685"/>
      <c r="I2548" s="261"/>
      <c r="J2548" s="793">
        <v>2153</v>
      </c>
      <c r="K2548" s="685"/>
      <c r="L2548" s="332"/>
      <c r="M2548" s="3939"/>
    </row>
    <row r="2549" spans="1:13" ht="38.25">
      <c r="A2549" s="3936"/>
      <c r="B2549" s="220"/>
      <c r="C2549" s="223" t="s">
        <v>6697</v>
      </c>
      <c r="D2549" s="768"/>
      <c r="E2549" s="330"/>
      <c r="F2549" s="330"/>
      <c r="G2549" s="778">
        <v>3</v>
      </c>
      <c r="H2549" s="685"/>
      <c r="I2549" s="261"/>
      <c r="J2549" s="276">
        <v>442600</v>
      </c>
      <c r="K2549" s="685"/>
      <c r="L2549" s="332"/>
      <c r="M2549" s="3939"/>
    </row>
    <row r="2550" spans="1:13" ht="25.5">
      <c r="A2550" s="3936"/>
      <c r="B2550" s="220"/>
      <c r="C2550" s="223" t="s">
        <v>6698</v>
      </c>
      <c r="D2550" s="768"/>
      <c r="E2550" s="330"/>
      <c r="F2550" s="330"/>
      <c r="G2550" s="778">
        <v>2</v>
      </c>
      <c r="H2550" s="685"/>
      <c r="I2550" s="261"/>
      <c r="J2550" s="794">
        <v>3800</v>
      </c>
      <c r="K2550" s="685"/>
      <c r="L2550" s="332"/>
      <c r="M2550" s="3939"/>
    </row>
    <row r="2551" spans="1:13" ht="51">
      <c r="A2551" s="3936"/>
      <c r="B2551" s="220"/>
      <c r="C2551" s="220" t="s">
        <v>6699</v>
      </c>
      <c r="D2551" s="768"/>
      <c r="E2551" s="330"/>
      <c r="F2551" s="330"/>
      <c r="G2551" s="778"/>
      <c r="H2551" s="685"/>
      <c r="I2551" s="261"/>
      <c r="J2551" s="798">
        <v>8726500</v>
      </c>
      <c r="K2551" s="685"/>
      <c r="L2551" s="332"/>
      <c r="M2551" s="3939"/>
    </row>
    <row r="2552" spans="1:13" ht="38.25">
      <c r="A2552" s="3936"/>
      <c r="B2552" s="220"/>
      <c r="C2552" s="223" t="s">
        <v>6700</v>
      </c>
      <c r="D2552" s="768"/>
      <c r="E2552" s="278">
        <v>105</v>
      </c>
      <c r="F2552" s="330"/>
      <c r="G2552" s="778"/>
      <c r="H2552" s="685"/>
      <c r="I2552" s="261"/>
      <c r="J2552" s="793">
        <v>1720000</v>
      </c>
      <c r="K2552" s="685"/>
      <c r="L2552" s="332"/>
      <c r="M2552" s="3939"/>
    </row>
    <row r="2553" spans="1:13" ht="38.25">
      <c r="A2553" s="3936"/>
      <c r="B2553" s="220"/>
      <c r="C2553" s="790" t="s">
        <v>6701</v>
      </c>
      <c r="D2553" s="768"/>
      <c r="E2553" s="799">
        <v>5</v>
      </c>
      <c r="F2553" s="330"/>
      <c r="G2553" s="778"/>
      <c r="H2553" s="685"/>
      <c r="I2553" s="261"/>
      <c r="J2553" s="793">
        <v>570000</v>
      </c>
      <c r="K2553" s="685"/>
      <c r="L2553" s="332"/>
      <c r="M2553" s="3939"/>
    </row>
    <row r="2554" spans="1:13" ht="25.5">
      <c r="A2554" s="3936"/>
      <c r="B2554" s="220"/>
      <c r="C2554" s="223" t="s">
        <v>6702</v>
      </c>
      <c r="D2554" s="768"/>
      <c r="E2554" s="278">
        <v>5</v>
      </c>
      <c r="F2554" s="763"/>
      <c r="G2554" s="336"/>
      <c r="H2554" s="261"/>
      <c r="I2554" s="261"/>
      <c r="J2554" s="793">
        <v>16500</v>
      </c>
      <c r="K2554" s="685"/>
      <c r="L2554" s="332"/>
      <c r="M2554" s="3939"/>
    </row>
    <row r="2555" spans="1:13" ht="38.25">
      <c r="A2555" s="3936"/>
      <c r="B2555" s="220"/>
      <c r="C2555" s="223" t="s">
        <v>6649</v>
      </c>
      <c r="D2555" s="768"/>
      <c r="E2555" s="278">
        <v>12</v>
      </c>
      <c r="F2555" s="763"/>
      <c r="G2555" s="330"/>
      <c r="H2555" s="261"/>
      <c r="I2555" s="261"/>
      <c r="J2555" s="793">
        <v>720000</v>
      </c>
      <c r="K2555" s="685"/>
      <c r="L2555" s="332"/>
      <c r="M2555" s="3939"/>
    </row>
    <row r="2556" spans="1:13" ht="25.5">
      <c r="A2556" s="3936"/>
      <c r="B2556" s="220"/>
      <c r="C2556" s="223" t="s">
        <v>6703</v>
      </c>
      <c r="D2556" s="768"/>
      <c r="E2556" s="800">
        <v>6.5</v>
      </c>
      <c r="F2556" s="330"/>
      <c r="G2556" s="785"/>
      <c r="H2556" s="261"/>
      <c r="I2556" s="261"/>
      <c r="J2556" s="793">
        <v>415000</v>
      </c>
      <c r="K2556" s="685"/>
      <c r="L2556" s="332"/>
      <c r="M2556" s="3939"/>
    </row>
    <row r="2557" spans="1:13" ht="51">
      <c r="A2557" s="3936"/>
      <c r="B2557" s="220"/>
      <c r="C2557" s="223" t="s">
        <v>6704</v>
      </c>
      <c r="D2557" s="768"/>
      <c r="E2557" s="330"/>
      <c r="F2557" s="330"/>
      <c r="G2557" s="778">
        <v>1</v>
      </c>
      <c r="H2557" s="685"/>
      <c r="I2557" s="261"/>
      <c r="J2557" s="793">
        <v>2860000</v>
      </c>
      <c r="K2557" s="685"/>
      <c r="L2557" s="332"/>
      <c r="M2557" s="3939"/>
    </row>
    <row r="2558" spans="1:13" ht="51">
      <c r="A2558" s="3936"/>
      <c r="B2558" s="220"/>
      <c r="C2558" s="223" t="s">
        <v>6705</v>
      </c>
      <c r="D2558" s="768"/>
      <c r="E2558" s="330"/>
      <c r="F2558" s="330"/>
      <c r="G2558" s="778">
        <v>1</v>
      </c>
      <c r="H2558" s="685"/>
      <c r="I2558" s="261"/>
      <c r="J2558" s="793" t="s">
        <v>6706</v>
      </c>
      <c r="K2558" s="685"/>
      <c r="L2558" s="332"/>
      <c r="M2558" s="3939"/>
    </row>
    <row r="2559" spans="1:13" ht="51">
      <c r="A2559" s="3936"/>
      <c r="B2559" s="220"/>
      <c r="C2559" s="223" t="s">
        <v>6707</v>
      </c>
      <c r="D2559" s="768"/>
      <c r="E2559" s="330"/>
      <c r="F2559" s="330"/>
      <c r="G2559" s="778">
        <v>1</v>
      </c>
      <c r="H2559" s="685"/>
      <c r="I2559" s="261"/>
      <c r="J2559" s="793" t="s">
        <v>6708</v>
      </c>
      <c r="K2559" s="685"/>
      <c r="L2559" s="332"/>
      <c r="M2559" s="3939"/>
    </row>
    <row r="2560" spans="1:13" ht="38.25">
      <c r="A2560" s="3936"/>
      <c r="B2560" s="220"/>
      <c r="C2560" s="223" t="s">
        <v>6709</v>
      </c>
      <c r="D2560" s="768"/>
      <c r="E2560" s="330"/>
      <c r="F2560" s="330"/>
      <c r="G2560" s="778">
        <v>1</v>
      </c>
      <c r="H2560" s="685"/>
      <c r="I2560" s="261"/>
      <c r="J2560" s="793" t="s">
        <v>6658</v>
      </c>
      <c r="K2560" s="685"/>
      <c r="L2560" s="332"/>
      <c r="M2560" s="3939"/>
    </row>
    <row r="2561" spans="1:13" ht="38.25">
      <c r="A2561" s="3936"/>
      <c r="B2561" s="220"/>
      <c r="C2561" s="223" t="s">
        <v>6710</v>
      </c>
      <c r="D2561" s="768"/>
      <c r="E2561" s="330"/>
      <c r="F2561" s="330"/>
      <c r="G2561" s="778"/>
      <c r="H2561" s="685"/>
      <c r="I2561" s="261"/>
      <c r="J2561" s="793" t="s">
        <v>6711</v>
      </c>
      <c r="K2561" s="685"/>
      <c r="L2561" s="332"/>
      <c r="M2561" s="3939"/>
    </row>
    <row r="2562" spans="1:13" ht="38.25">
      <c r="A2562" s="3936"/>
      <c r="B2562" s="220"/>
      <c r="C2562" s="772" t="s">
        <v>6712</v>
      </c>
      <c r="D2562" s="768"/>
      <c r="E2562" s="330"/>
      <c r="F2562" s="330"/>
      <c r="G2562" s="778"/>
      <c r="H2562" s="685"/>
      <c r="I2562" s="261"/>
      <c r="J2562" s="800">
        <v>1820000</v>
      </c>
      <c r="K2562" s="685"/>
      <c r="L2562" s="332"/>
      <c r="M2562" s="3939"/>
    </row>
    <row r="2563" spans="1:13" ht="25.5">
      <c r="A2563" s="3936"/>
      <c r="B2563" s="220"/>
      <c r="C2563" s="228" t="s">
        <v>6713</v>
      </c>
      <c r="D2563" s="768"/>
      <c r="E2563" s="330"/>
      <c r="F2563" s="272">
        <v>300</v>
      </c>
      <c r="G2563" s="778"/>
      <c r="H2563" s="685"/>
      <c r="I2563" s="261"/>
      <c r="J2563" s="276">
        <v>1820000</v>
      </c>
      <c r="K2563" s="685"/>
      <c r="L2563" s="332"/>
      <c r="M2563" s="3939"/>
    </row>
    <row r="2564" spans="1:13">
      <c r="A2564" s="3936"/>
      <c r="B2564" s="220"/>
      <c r="C2564" s="772" t="s">
        <v>6714</v>
      </c>
      <c r="D2564" s="768"/>
      <c r="E2564" s="330"/>
      <c r="F2564" s="330"/>
      <c r="G2564" s="778"/>
      <c r="H2564" s="685"/>
      <c r="I2564" s="261"/>
      <c r="J2564" s="801">
        <v>735250</v>
      </c>
      <c r="K2564" s="685"/>
      <c r="L2564" s="332"/>
      <c r="M2564" s="3939"/>
    </row>
    <row r="2565" spans="1:13" ht="25.5">
      <c r="A2565" s="3936"/>
      <c r="B2565" s="220"/>
      <c r="C2565" s="772" t="s">
        <v>6715</v>
      </c>
      <c r="D2565" s="229"/>
      <c r="E2565" s="330"/>
      <c r="F2565" s="272">
        <v>387.5</v>
      </c>
      <c r="G2565" s="778"/>
      <c r="H2565" s="261"/>
      <c r="I2565" s="261"/>
      <c r="J2565" s="773" t="s">
        <v>6716</v>
      </c>
      <c r="K2565" s="685"/>
      <c r="L2565" s="332"/>
      <c r="M2565" s="3939"/>
    </row>
    <row r="2566" spans="1:13">
      <c r="A2566" s="3937"/>
      <c r="B2566" s="220"/>
      <c r="C2566" s="764" t="s">
        <v>6717</v>
      </c>
      <c r="D2566" s="229"/>
      <c r="E2566" s="330"/>
      <c r="F2566" s="272">
        <v>195</v>
      </c>
      <c r="G2566" s="330"/>
      <c r="H2566" s="261"/>
      <c r="I2566" s="261"/>
      <c r="J2566" s="779">
        <v>146250</v>
      </c>
      <c r="K2566" s="685"/>
      <c r="L2566" s="332"/>
      <c r="M2566" s="3940"/>
    </row>
    <row r="2567" spans="1:13" ht="114.75">
      <c r="A2567" s="3941">
        <v>1413</v>
      </c>
      <c r="B2567" s="3938" t="s">
        <v>6718</v>
      </c>
      <c r="C2567" s="229" t="s">
        <v>6798</v>
      </c>
      <c r="D2567" s="229"/>
      <c r="E2567" s="330"/>
      <c r="F2567" s="330"/>
      <c r="G2567" s="330"/>
      <c r="H2567" s="261"/>
      <c r="I2567" s="261"/>
      <c r="J2567" s="769">
        <v>2159386.79</v>
      </c>
      <c r="K2567" s="261"/>
      <c r="L2567" s="770" t="s">
        <v>6719</v>
      </c>
      <c r="M2567" s="3938" t="s">
        <v>6720</v>
      </c>
    </row>
    <row r="2568" spans="1:13" ht="25.5">
      <c r="A2568" s="3942"/>
      <c r="B2568" s="3939"/>
      <c r="C2568" s="264" t="s">
        <v>6721</v>
      </c>
      <c r="D2568" s="229"/>
      <c r="E2568" s="271">
        <v>550.5</v>
      </c>
      <c r="F2568" s="272"/>
      <c r="G2568" s="802"/>
      <c r="H2568" s="261"/>
      <c r="I2568" s="261"/>
      <c r="J2568" s="793">
        <v>1743000.79</v>
      </c>
      <c r="K2568" s="261"/>
      <c r="L2568" s="332"/>
      <c r="M2568" s="3939"/>
    </row>
    <row r="2569" spans="1:13" ht="51">
      <c r="A2569" s="3942"/>
      <c r="B2569" s="3939"/>
      <c r="C2569" s="229" t="s">
        <v>6722</v>
      </c>
      <c r="D2569" s="229"/>
      <c r="E2569" s="272"/>
      <c r="F2569" s="272"/>
      <c r="G2569" s="802">
        <v>2</v>
      </c>
      <c r="H2569" s="261"/>
      <c r="I2569" s="261"/>
      <c r="J2569" s="276">
        <v>230000</v>
      </c>
      <c r="K2569" s="261"/>
      <c r="L2569" s="332"/>
      <c r="M2569" s="3939"/>
    </row>
    <row r="2570" spans="1:13" ht="90">
      <c r="A2570" s="3943"/>
      <c r="B2570" s="3940"/>
      <c r="C2570" s="803" t="s">
        <v>6723</v>
      </c>
      <c r="D2570" s="261"/>
      <c r="E2570" s="270"/>
      <c r="F2570" s="272"/>
      <c r="G2570" s="802">
        <v>1</v>
      </c>
      <c r="H2570" s="261"/>
      <c r="I2570" s="261"/>
      <c r="J2570" s="276">
        <v>186386</v>
      </c>
      <c r="K2570" s="261"/>
      <c r="L2570" s="332"/>
      <c r="M2570" s="3940"/>
    </row>
    <row r="2571" spans="1:13" ht="114.75">
      <c r="A2571" s="3941">
        <v>1414</v>
      </c>
      <c r="B2571" s="735" t="s">
        <v>6724</v>
      </c>
      <c r="C2571" s="804" t="s">
        <v>4670</v>
      </c>
      <c r="D2571" s="805"/>
      <c r="E2571" s="799">
        <v>2370</v>
      </c>
      <c r="F2571" s="777"/>
      <c r="G2571" s="802"/>
      <c r="H2571" s="261"/>
      <c r="I2571" s="261"/>
      <c r="J2571" s="806">
        <v>1</v>
      </c>
      <c r="K2571" s="261"/>
      <c r="L2571" s="332"/>
      <c r="M2571" s="640" t="s">
        <v>6725</v>
      </c>
    </row>
    <row r="2572" spans="1:13" ht="25.5">
      <c r="A2572" s="3942"/>
      <c r="B2572" s="735"/>
      <c r="C2572" s="223" t="s">
        <v>6726</v>
      </c>
      <c r="D2572" s="393"/>
      <c r="E2572" s="330"/>
      <c r="F2572" s="275">
        <v>35</v>
      </c>
      <c r="G2572" s="528"/>
      <c r="H2572" s="393"/>
      <c r="I2572" s="393"/>
      <c r="J2572" s="807">
        <v>1</v>
      </c>
      <c r="K2572" s="393"/>
      <c r="L2572" s="393"/>
      <c r="M2572" s="3957" t="s">
        <v>6727</v>
      </c>
    </row>
    <row r="2573" spans="1:13" ht="25.5">
      <c r="A2573" s="3942"/>
      <c r="B2573" s="735"/>
      <c r="C2573" s="223" t="s">
        <v>6728</v>
      </c>
      <c r="D2573" s="393"/>
      <c r="E2573" s="330"/>
      <c r="F2573" s="275">
        <v>480</v>
      </c>
      <c r="G2573" s="528"/>
      <c r="H2573" s="393"/>
      <c r="I2573" s="393"/>
      <c r="J2573" s="807">
        <v>1</v>
      </c>
      <c r="K2573" s="393"/>
      <c r="L2573" s="393"/>
      <c r="M2573" s="3958"/>
    </row>
    <row r="2574" spans="1:13" ht="25.5">
      <c r="A2574" s="3942"/>
      <c r="B2574" s="735"/>
      <c r="C2574" s="223" t="s">
        <v>6729</v>
      </c>
      <c r="D2574" s="393"/>
      <c r="E2574" s="330"/>
      <c r="F2574" s="275">
        <v>31.7</v>
      </c>
      <c r="G2574" s="528"/>
      <c r="H2574" s="393"/>
      <c r="I2574" s="393"/>
      <c r="J2574" s="807">
        <v>1</v>
      </c>
      <c r="K2574" s="393"/>
      <c r="L2574" s="393"/>
      <c r="M2574" s="3958"/>
    </row>
    <row r="2575" spans="1:13">
      <c r="A2575" s="3942"/>
      <c r="B2575" s="735"/>
      <c r="C2575" s="223" t="s">
        <v>6730</v>
      </c>
      <c r="D2575" s="393"/>
      <c r="E2575" s="330"/>
      <c r="F2575" s="275">
        <v>13.6</v>
      </c>
      <c r="G2575" s="528"/>
      <c r="H2575" s="393"/>
      <c r="I2575" s="393"/>
      <c r="J2575" s="808">
        <v>1</v>
      </c>
      <c r="K2575" s="393"/>
      <c r="L2575" s="393"/>
      <c r="M2575" s="3958"/>
    </row>
    <row r="2576" spans="1:13">
      <c r="A2576" s="3942"/>
      <c r="B2576" s="735"/>
      <c r="C2576" s="223" t="s">
        <v>6731</v>
      </c>
      <c r="D2576" s="393"/>
      <c r="E2576" s="330"/>
      <c r="F2576" s="275">
        <v>1</v>
      </c>
      <c r="G2576" s="528"/>
      <c r="H2576" s="393"/>
      <c r="I2576" s="393"/>
      <c r="J2576" s="808">
        <v>1</v>
      </c>
      <c r="K2576" s="393"/>
      <c r="L2576" s="393"/>
      <c r="M2576" s="3958"/>
    </row>
    <row r="2577" spans="1:13">
      <c r="A2577" s="3942"/>
      <c r="B2577" s="735"/>
      <c r="C2577" s="223" t="s">
        <v>6732</v>
      </c>
      <c r="D2577" s="393"/>
      <c r="E2577" s="330"/>
      <c r="F2577" s="275">
        <v>1</v>
      </c>
      <c r="G2577" s="528"/>
      <c r="H2577" s="393"/>
      <c r="I2577" s="393"/>
      <c r="J2577" s="808">
        <v>1</v>
      </c>
      <c r="K2577" s="393"/>
      <c r="L2577" s="393"/>
      <c r="M2577" s="3958"/>
    </row>
    <row r="2578" spans="1:13">
      <c r="A2578" s="3942"/>
      <c r="B2578" s="735"/>
      <c r="C2578" s="223" t="s">
        <v>6733</v>
      </c>
      <c r="D2578" s="809"/>
      <c r="E2578" s="330"/>
      <c r="F2578" s="275"/>
      <c r="G2578" s="810"/>
      <c r="H2578" s="809"/>
      <c r="I2578" s="809"/>
      <c r="J2578" s="808">
        <v>1</v>
      </c>
      <c r="K2578" s="809"/>
      <c r="L2578" s="809"/>
      <c r="M2578" s="3958"/>
    </row>
    <row r="2579" spans="1:13" ht="38.25">
      <c r="A2579" s="3942"/>
      <c r="B2579" s="735"/>
      <c r="C2579" s="223" t="s">
        <v>6734</v>
      </c>
      <c r="D2579" s="809"/>
      <c r="E2579" s="330"/>
      <c r="F2579" s="275">
        <v>40</v>
      </c>
      <c r="G2579" s="810"/>
      <c r="H2579" s="809"/>
      <c r="I2579" s="809"/>
      <c r="J2579" s="808">
        <v>1</v>
      </c>
      <c r="K2579" s="809"/>
      <c r="L2579" s="809"/>
      <c r="M2579" s="3958"/>
    </row>
    <row r="2580" spans="1:13" ht="25.5">
      <c r="A2580" s="3943"/>
      <c r="B2580" s="735"/>
      <c r="C2580" s="223" t="s">
        <v>6735</v>
      </c>
      <c r="D2580" s="809"/>
      <c r="E2580" s="330"/>
      <c r="F2580" s="275">
        <v>1</v>
      </c>
      <c r="G2580" s="810"/>
      <c r="H2580" s="809"/>
      <c r="I2580" s="809"/>
      <c r="J2580" s="808">
        <v>1</v>
      </c>
      <c r="K2580" s="809"/>
      <c r="L2580" s="809"/>
      <c r="M2580" s="3959"/>
    </row>
    <row r="2581" spans="1:13" ht="63.75">
      <c r="A2581" s="3941">
        <v>1415</v>
      </c>
      <c r="B2581" s="264" t="s">
        <v>6736</v>
      </c>
      <c r="C2581" s="223" t="s">
        <v>6737</v>
      </c>
      <c r="D2581" s="809"/>
      <c r="E2581" s="810"/>
      <c r="F2581" s="810"/>
      <c r="G2581" s="810"/>
      <c r="H2581" s="809"/>
      <c r="I2581" s="809"/>
      <c r="J2581" s="809"/>
      <c r="K2581" s="809"/>
      <c r="L2581" s="809"/>
      <c r="M2581" s="264" t="s">
        <v>6738</v>
      </c>
    </row>
    <row r="2582" spans="1:13" ht="25.5">
      <c r="A2582" s="3942"/>
      <c r="B2582" s="264"/>
      <c r="C2582" s="220" t="s">
        <v>6739</v>
      </c>
      <c r="D2582" s="809"/>
      <c r="E2582" s="271">
        <v>245</v>
      </c>
      <c r="F2582" s="810"/>
      <c r="G2582" s="810"/>
      <c r="H2582" s="809"/>
      <c r="I2582" s="809"/>
      <c r="J2582" s="811">
        <v>1209818</v>
      </c>
      <c r="K2582" s="809"/>
      <c r="L2582" s="809"/>
      <c r="M2582" s="264"/>
    </row>
    <row r="2583" spans="1:13">
      <c r="A2583" s="3942"/>
      <c r="B2583" s="264"/>
      <c r="C2583" s="223" t="s">
        <v>6740</v>
      </c>
      <c r="D2583" s="261"/>
      <c r="E2583" s="272"/>
      <c r="F2583" s="330"/>
      <c r="G2583" s="330"/>
      <c r="H2583" s="261"/>
      <c r="I2583" s="261"/>
      <c r="J2583" s="764"/>
      <c r="K2583" s="261"/>
      <c r="L2583" s="332"/>
      <c r="M2583" s="264"/>
    </row>
    <row r="2584" spans="1:13" ht="38.25">
      <c r="A2584" s="3942"/>
      <c r="B2584" s="264"/>
      <c r="C2584" s="220" t="s">
        <v>6741</v>
      </c>
      <c r="D2584" s="261"/>
      <c r="E2584" s="314"/>
      <c r="F2584" s="272">
        <v>220</v>
      </c>
      <c r="G2584" s="330"/>
      <c r="H2584" s="261"/>
      <c r="I2584" s="261"/>
      <c r="J2584" s="276">
        <v>617105</v>
      </c>
      <c r="K2584" s="261"/>
      <c r="L2584" s="770" t="s">
        <v>6742</v>
      </c>
      <c r="M2584" s="691" t="s">
        <v>6743</v>
      </c>
    </row>
    <row r="2585" spans="1:13" ht="38.25">
      <c r="A2585" s="3942"/>
      <c r="B2585" s="264"/>
      <c r="C2585" s="223" t="s">
        <v>6744</v>
      </c>
      <c r="D2585" s="261"/>
      <c r="E2585" s="330"/>
      <c r="F2585" s="272">
        <v>25</v>
      </c>
      <c r="G2585" s="330"/>
      <c r="H2585" s="261"/>
      <c r="I2585" s="261"/>
      <c r="J2585" s="380" t="s">
        <v>6745</v>
      </c>
      <c r="K2585" s="261"/>
      <c r="L2585" s="271" t="s">
        <v>6746</v>
      </c>
      <c r="M2585" s="691" t="s">
        <v>6747</v>
      </c>
    </row>
    <row r="2586" spans="1:13" ht="51">
      <c r="A2586" s="3942"/>
      <c r="B2586" s="264"/>
      <c r="C2586" s="223" t="s">
        <v>6748</v>
      </c>
      <c r="D2586" s="272" t="s">
        <v>1826</v>
      </c>
      <c r="E2586" s="330"/>
      <c r="F2586" s="272">
        <v>2</v>
      </c>
      <c r="G2586" s="330"/>
      <c r="H2586" s="261"/>
      <c r="I2586" s="261"/>
      <c r="J2586" s="380" t="s">
        <v>6749</v>
      </c>
      <c r="K2586" s="261"/>
      <c r="L2586" s="332"/>
      <c r="M2586" s="261"/>
    </row>
    <row r="2587" spans="1:13" ht="25.5">
      <c r="A2587" s="3942"/>
      <c r="B2587" s="264"/>
      <c r="C2587" s="220" t="s">
        <v>6750</v>
      </c>
      <c r="D2587" s="261"/>
      <c r="E2587" s="334">
        <v>159.5</v>
      </c>
      <c r="F2587" s="330"/>
      <c r="G2587" s="330"/>
      <c r="H2587" s="261"/>
      <c r="I2587" s="261"/>
      <c r="J2587" s="811">
        <v>1382624</v>
      </c>
      <c r="K2587" s="261"/>
      <c r="L2587" s="332"/>
      <c r="M2587" s="261"/>
    </row>
    <row r="2588" spans="1:13">
      <c r="A2588" s="3942"/>
      <c r="B2588" s="264"/>
      <c r="C2588" s="223" t="s">
        <v>6740</v>
      </c>
      <c r="D2588" s="261"/>
      <c r="E2588" s="272"/>
      <c r="F2588" s="330"/>
      <c r="G2588" s="330"/>
      <c r="H2588" s="261"/>
      <c r="I2588" s="261"/>
      <c r="J2588" s="812"/>
      <c r="K2588" s="261"/>
      <c r="L2588" s="332"/>
      <c r="M2588" s="261"/>
    </row>
    <row r="2589" spans="1:13" ht="63.75">
      <c r="A2589" s="3942"/>
      <c r="B2589" s="264"/>
      <c r="C2589" s="223" t="s">
        <v>6751</v>
      </c>
      <c r="D2589" s="261"/>
      <c r="E2589" s="330"/>
      <c r="F2589" s="276">
        <v>138</v>
      </c>
      <c r="G2589" s="330"/>
      <c r="H2589" s="261"/>
      <c r="I2589" s="261"/>
      <c r="J2589" s="276">
        <v>697136</v>
      </c>
      <c r="K2589" s="261"/>
      <c r="L2589" s="271" t="s">
        <v>6752</v>
      </c>
      <c r="M2589" s="686" t="s">
        <v>6753</v>
      </c>
    </row>
    <row r="2590" spans="1:13" ht="51">
      <c r="A2590" s="3942"/>
      <c r="B2590" s="264"/>
      <c r="C2590" s="223" t="s">
        <v>6754</v>
      </c>
      <c r="D2590" s="261"/>
      <c r="E2590" s="330"/>
      <c r="F2590" s="272">
        <v>22</v>
      </c>
      <c r="G2590" s="330"/>
      <c r="H2590" s="261"/>
      <c r="I2590" s="261"/>
      <c r="J2590" s="276">
        <v>89271</v>
      </c>
      <c r="K2590" s="261"/>
      <c r="L2590" s="271" t="s">
        <v>6755</v>
      </c>
      <c r="M2590" s="686" t="s">
        <v>6756</v>
      </c>
    </row>
    <row r="2591" spans="1:13" ht="38.25">
      <c r="A2591" s="3943"/>
      <c r="B2591" s="264"/>
      <c r="C2591" s="223" t="s">
        <v>6757</v>
      </c>
      <c r="D2591" s="261"/>
      <c r="E2591" s="330"/>
      <c r="F2591" s="272">
        <v>5</v>
      </c>
      <c r="G2591" s="330"/>
      <c r="H2591" s="261"/>
      <c r="I2591" s="261"/>
      <c r="J2591" s="276">
        <v>596217</v>
      </c>
      <c r="K2591" s="261"/>
      <c r="L2591" s="332"/>
      <c r="M2591" s="264"/>
    </row>
    <row r="2592" spans="1:13" ht="153">
      <c r="A2592" s="760">
        <v>1416</v>
      </c>
      <c r="B2592" s="264" t="s">
        <v>6758</v>
      </c>
      <c r="C2592" s="220" t="s">
        <v>6759</v>
      </c>
      <c r="D2592" s="261"/>
      <c r="E2592" s="278">
        <v>94</v>
      </c>
      <c r="F2592" s="330"/>
      <c r="G2592" s="330"/>
      <c r="H2592" s="261"/>
      <c r="I2592" s="261"/>
      <c r="J2592" s="813">
        <v>772429.64</v>
      </c>
      <c r="K2592" s="782">
        <v>664289.30000000005</v>
      </c>
      <c r="L2592" s="271" t="s">
        <v>6760</v>
      </c>
      <c r="M2592" s="220" t="s">
        <v>6761</v>
      </c>
    </row>
    <row r="2593" spans="1:13" ht="153">
      <c r="A2593" s="760">
        <v>1417</v>
      </c>
      <c r="B2593" s="664" t="s">
        <v>6758</v>
      </c>
      <c r="C2593" s="270" t="s">
        <v>6762</v>
      </c>
      <c r="D2593" s="261"/>
      <c r="E2593" s="278">
        <v>250</v>
      </c>
      <c r="F2593" s="330"/>
      <c r="G2593" s="330"/>
      <c r="H2593" s="261"/>
      <c r="I2593" s="261"/>
      <c r="J2593" s="813">
        <v>760823.82</v>
      </c>
      <c r="K2593" s="782">
        <v>583298.22</v>
      </c>
      <c r="L2593" s="271" t="s">
        <v>6763</v>
      </c>
      <c r="M2593" s="264" t="s">
        <v>6764</v>
      </c>
    </row>
    <row r="2594" spans="1:13" ht="38.25" customHeight="1">
      <c r="A2594" s="3941">
        <v>1418</v>
      </c>
      <c r="B2594" s="264" t="s">
        <v>6765</v>
      </c>
      <c r="C2594" s="220" t="s">
        <v>6766</v>
      </c>
      <c r="D2594" s="814"/>
      <c r="E2594" s="785"/>
      <c r="F2594" s="330"/>
      <c r="G2594" s="330"/>
      <c r="H2594" s="261"/>
      <c r="I2594" s="261"/>
      <c r="J2594" s="3944">
        <v>14412437.82</v>
      </c>
      <c r="K2594" s="3947">
        <v>14412437.82</v>
      </c>
      <c r="L2594" s="271" t="s">
        <v>6767</v>
      </c>
      <c r="M2594" s="3950" t="s">
        <v>6768</v>
      </c>
    </row>
    <row r="2595" spans="1:13" ht="25.5">
      <c r="A2595" s="3942"/>
      <c r="B2595" s="264"/>
      <c r="C2595" s="815" t="s">
        <v>6769</v>
      </c>
      <c r="D2595" s="816" t="s">
        <v>2382</v>
      </c>
      <c r="E2595" s="817">
        <v>1460</v>
      </c>
      <c r="F2595" s="763"/>
      <c r="G2595" s="330"/>
      <c r="H2595" s="261"/>
      <c r="I2595" s="261"/>
      <c r="J2595" s="3945"/>
      <c r="K2595" s="3948"/>
      <c r="L2595" s="332"/>
      <c r="M2595" s="3951"/>
    </row>
    <row r="2596" spans="1:13" ht="38.25">
      <c r="A2596" s="3942"/>
      <c r="B2596" s="264"/>
      <c r="C2596" s="815" t="s">
        <v>6770</v>
      </c>
      <c r="D2596" s="275" t="s">
        <v>1826</v>
      </c>
      <c r="E2596" s="389"/>
      <c r="F2596" s="818">
        <v>3</v>
      </c>
      <c r="G2596" s="330"/>
      <c r="H2596" s="261"/>
      <c r="I2596" s="261"/>
      <c r="J2596" s="3945"/>
      <c r="K2596" s="3948"/>
      <c r="L2596" s="332"/>
      <c r="M2596" s="3951"/>
    </row>
    <row r="2597" spans="1:13" ht="38.25">
      <c r="A2597" s="3942"/>
      <c r="B2597" s="264"/>
      <c r="C2597" s="815" t="s">
        <v>6771</v>
      </c>
      <c r="D2597" s="275" t="s">
        <v>1826</v>
      </c>
      <c r="E2597" s="389"/>
      <c r="F2597" s="818">
        <v>4</v>
      </c>
      <c r="G2597" s="330"/>
      <c r="H2597" s="261"/>
      <c r="I2597" s="261"/>
      <c r="J2597" s="3945"/>
      <c r="K2597" s="3948"/>
      <c r="L2597" s="332"/>
      <c r="M2597" s="3951"/>
    </row>
    <row r="2598" spans="1:13" ht="25.5">
      <c r="A2598" s="3942"/>
      <c r="B2598" s="264"/>
      <c r="C2598" s="815" t="s">
        <v>6772</v>
      </c>
      <c r="D2598" s="275" t="s">
        <v>1826</v>
      </c>
      <c r="E2598" s="389"/>
      <c r="F2598" s="818">
        <v>14</v>
      </c>
      <c r="G2598" s="330"/>
      <c r="H2598" s="261"/>
      <c r="I2598" s="261"/>
      <c r="J2598" s="3945"/>
      <c r="K2598" s="3948"/>
      <c r="L2598" s="332"/>
      <c r="M2598" s="3951"/>
    </row>
    <row r="2599" spans="1:13" ht="25.5">
      <c r="A2599" s="3942"/>
      <c r="B2599" s="264"/>
      <c r="C2599" s="815" t="s">
        <v>6773</v>
      </c>
      <c r="D2599" s="275" t="s">
        <v>1826</v>
      </c>
      <c r="E2599" s="389"/>
      <c r="F2599" s="818">
        <v>27</v>
      </c>
      <c r="G2599" s="330"/>
      <c r="H2599" s="261"/>
      <c r="I2599" s="261"/>
      <c r="J2599" s="3945"/>
      <c r="K2599" s="3948"/>
      <c r="L2599" s="332"/>
      <c r="M2599" s="3951"/>
    </row>
    <row r="2600" spans="1:13" ht="25.5">
      <c r="A2600" s="3942"/>
      <c r="B2600" s="264"/>
      <c r="C2600" s="815" t="s">
        <v>6774</v>
      </c>
      <c r="D2600" s="275" t="s">
        <v>1826</v>
      </c>
      <c r="E2600" s="389"/>
      <c r="F2600" s="818">
        <v>14</v>
      </c>
      <c r="G2600" s="330"/>
      <c r="H2600" s="261"/>
      <c r="I2600" s="261"/>
      <c r="J2600" s="3945"/>
      <c r="K2600" s="3948"/>
      <c r="L2600" s="332"/>
      <c r="M2600" s="3951"/>
    </row>
    <row r="2601" spans="1:13" ht="25.5">
      <c r="A2601" s="3942"/>
      <c r="B2601" s="264"/>
      <c r="C2601" s="815" t="s">
        <v>6775</v>
      </c>
      <c r="D2601" s="275" t="s">
        <v>1826</v>
      </c>
      <c r="E2601" s="389"/>
      <c r="F2601" s="818">
        <v>1</v>
      </c>
      <c r="G2601" s="330"/>
      <c r="H2601" s="261"/>
      <c r="I2601" s="261"/>
      <c r="J2601" s="3945"/>
      <c r="K2601" s="3948"/>
      <c r="L2601" s="332"/>
      <c r="M2601" s="3951"/>
    </row>
    <row r="2602" spans="1:13" ht="25.5">
      <c r="A2602" s="3943"/>
      <c r="B2602" s="264"/>
      <c r="C2602" s="819" t="s">
        <v>6776</v>
      </c>
      <c r="D2602" s="275" t="s">
        <v>1826</v>
      </c>
      <c r="E2602" s="389"/>
      <c r="F2602" s="818">
        <v>1</v>
      </c>
      <c r="G2602" s="330"/>
      <c r="H2602" s="261"/>
      <c r="I2602" s="261"/>
      <c r="J2602" s="3946"/>
      <c r="K2602" s="3949"/>
      <c r="L2602" s="332"/>
      <c r="M2602" s="3952"/>
    </row>
    <row r="2603" spans="1:13" ht="105" customHeight="1">
      <c r="A2603" s="3931">
        <v>1419</v>
      </c>
      <c r="B2603" s="264" t="s">
        <v>6765</v>
      </c>
      <c r="C2603" s="220" t="s">
        <v>6777</v>
      </c>
      <c r="D2603" s="846" t="s">
        <v>2382</v>
      </c>
      <c r="E2603" s="845">
        <v>1412</v>
      </c>
      <c r="F2603" s="330"/>
      <c r="G2603" s="330"/>
      <c r="H2603" s="261"/>
      <c r="I2603" s="261"/>
      <c r="J2603" s="3944">
        <v>29903099.190000001</v>
      </c>
      <c r="K2603" s="3954">
        <v>29903099.190000001</v>
      </c>
      <c r="L2603" s="271" t="s">
        <v>6778</v>
      </c>
      <c r="M2603" s="3950" t="s">
        <v>6779</v>
      </c>
    </row>
    <row r="2604" spans="1:13">
      <c r="A2604" s="3953"/>
      <c r="B2604" s="264"/>
      <c r="C2604" s="223" t="s">
        <v>6780</v>
      </c>
      <c r="D2604" s="820" t="s">
        <v>2382</v>
      </c>
      <c r="F2604" s="763"/>
      <c r="G2604" s="330"/>
      <c r="H2604" s="261"/>
      <c r="I2604" s="261"/>
      <c r="J2604" s="3945"/>
      <c r="K2604" s="3955"/>
      <c r="L2604" s="332"/>
      <c r="M2604" s="3951"/>
    </row>
    <row r="2605" spans="1:13" ht="38.25">
      <c r="A2605" s="3953"/>
      <c r="B2605" s="264"/>
      <c r="C2605" s="223" t="s">
        <v>6781</v>
      </c>
      <c r="D2605" s="764" t="s">
        <v>1826</v>
      </c>
      <c r="E2605" s="389"/>
      <c r="F2605" s="818">
        <v>31</v>
      </c>
      <c r="G2605" s="330"/>
      <c r="H2605" s="261"/>
      <c r="I2605" s="261"/>
      <c r="J2605" s="3945"/>
      <c r="K2605" s="3955"/>
      <c r="L2605" s="332"/>
      <c r="M2605" s="3951"/>
    </row>
    <row r="2606" spans="1:13" ht="38.25">
      <c r="A2606" s="3932"/>
      <c r="B2606" s="264"/>
      <c r="C2606" s="223" t="s">
        <v>6782</v>
      </c>
      <c r="D2606" s="764" t="s">
        <v>1826</v>
      </c>
      <c r="E2606" s="330"/>
      <c r="F2606" s="818">
        <v>27</v>
      </c>
      <c r="G2606" s="330"/>
      <c r="H2606" s="261"/>
      <c r="I2606" s="261"/>
      <c r="J2606" s="3946"/>
      <c r="K2606" s="3956"/>
      <c r="L2606" s="332"/>
      <c r="M2606" s="3952"/>
    </row>
    <row r="2607" spans="1:13" ht="99.75">
      <c r="A2607" s="3935"/>
      <c r="B2607" s="767" t="s">
        <v>6783</v>
      </c>
      <c r="C2607" s="821" t="s">
        <v>6784</v>
      </c>
      <c r="D2607" s="562"/>
      <c r="E2607" s="526"/>
      <c r="F2607" s="526"/>
      <c r="G2607" s="526"/>
      <c r="H2607" s="562"/>
      <c r="I2607" s="562"/>
      <c r="J2607" s="822">
        <v>85770621.780000001</v>
      </c>
      <c r="K2607" s="562"/>
      <c r="L2607" s="220" t="s">
        <v>6785</v>
      </c>
      <c r="M2607" s="821" t="s">
        <v>6786</v>
      </c>
    </row>
    <row r="2608" spans="1:13">
      <c r="A2608" s="3936"/>
      <c r="B2608" s="562"/>
      <c r="C2608" s="378" t="s">
        <v>6787</v>
      </c>
      <c r="D2608" s="562" t="s">
        <v>1826</v>
      </c>
      <c r="E2608" s="330"/>
      <c r="F2608" s="526">
        <v>1</v>
      </c>
      <c r="G2608" s="526"/>
      <c r="H2608" s="562"/>
      <c r="I2608" s="562"/>
      <c r="J2608" s="567">
        <v>11900383.68</v>
      </c>
      <c r="K2608" s="562"/>
      <c r="L2608" s="564"/>
      <c r="M2608" s="261"/>
    </row>
    <row r="2609" spans="1:13">
      <c r="A2609" s="3936"/>
      <c r="B2609" s="562"/>
      <c r="C2609" s="378" t="s">
        <v>6788</v>
      </c>
      <c r="D2609" s="562" t="s">
        <v>1826</v>
      </c>
      <c r="E2609" s="330"/>
      <c r="F2609" s="526">
        <v>1</v>
      </c>
      <c r="G2609" s="526"/>
      <c r="H2609" s="562"/>
      <c r="I2609" s="562"/>
      <c r="J2609" s="823">
        <v>12206106</v>
      </c>
      <c r="K2609" s="562"/>
      <c r="L2609" s="564"/>
      <c r="M2609" s="261"/>
    </row>
    <row r="2610" spans="1:13" ht="45">
      <c r="A2610" s="3936"/>
      <c r="B2610" s="562"/>
      <c r="C2610" s="824" t="s">
        <v>6789</v>
      </c>
      <c r="D2610" s="562" t="s">
        <v>1826</v>
      </c>
      <c r="E2610" s="330"/>
      <c r="F2610" s="526">
        <v>1</v>
      </c>
      <c r="G2610" s="526"/>
      <c r="H2610" s="562"/>
      <c r="I2610" s="562"/>
      <c r="J2610" s="567">
        <v>14504865.82</v>
      </c>
      <c r="K2610" s="562"/>
      <c r="L2610" s="564"/>
      <c r="M2610" s="261"/>
    </row>
    <row r="2611" spans="1:13" ht="45">
      <c r="A2611" s="3936"/>
      <c r="B2611" s="562"/>
      <c r="C2611" s="824" t="s">
        <v>6790</v>
      </c>
      <c r="D2611" s="562" t="s">
        <v>1826</v>
      </c>
      <c r="E2611" s="330"/>
      <c r="F2611" s="526">
        <v>1</v>
      </c>
      <c r="G2611" s="526"/>
      <c r="H2611" s="562"/>
      <c r="I2611" s="562"/>
      <c r="J2611" s="567">
        <v>7837858.2800000003</v>
      </c>
      <c r="K2611" s="562"/>
      <c r="L2611" s="564"/>
      <c r="M2611" s="261"/>
    </row>
    <row r="2612" spans="1:13" ht="45">
      <c r="A2612" s="3936"/>
      <c r="B2612" s="562"/>
      <c r="C2612" s="824" t="s">
        <v>6791</v>
      </c>
      <c r="D2612" s="562" t="s">
        <v>2382</v>
      </c>
      <c r="E2612" s="825">
        <v>352.7</v>
      </c>
      <c r="F2612" s="526"/>
      <c r="G2612" s="526"/>
      <c r="H2612" s="562"/>
      <c r="I2612" s="562"/>
      <c r="J2612" s="823">
        <v>32318959</v>
      </c>
      <c r="K2612" s="562"/>
      <c r="L2612" s="564"/>
      <c r="M2612" s="261"/>
    </row>
    <row r="2613" spans="1:13">
      <c r="A2613" s="3936"/>
      <c r="B2613" s="562"/>
      <c r="C2613" s="378" t="s">
        <v>6792</v>
      </c>
      <c r="D2613" s="562" t="s">
        <v>6793</v>
      </c>
      <c r="E2613" s="314"/>
      <c r="F2613" s="526">
        <v>1050</v>
      </c>
      <c r="G2613" s="526"/>
      <c r="H2613" s="562"/>
      <c r="I2613" s="562"/>
      <c r="J2613" s="823">
        <v>1110798</v>
      </c>
      <c r="K2613" s="562"/>
      <c r="L2613" s="564"/>
      <c r="M2613" s="261"/>
    </row>
    <row r="2614" spans="1:13">
      <c r="A2614" s="3936"/>
      <c r="B2614" s="562"/>
      <c r="C2614" s="378" t="s">
        <v>6794</v>
      </c>
      <c r="D2614" s="562" t="s">
        <v>2382</v>
      </c>
      <c r="E2614" s="825">
        <v>3160.5</v>
      </c>
      <c r="F2614" s="526"/>
      <c r="G2614" s="526"/>
      <c r="H2614" s="562"/>
      <c r="I2614" s="562"/>
      <c r="J2614" s="823">
        <v>5473484</v>
      </c>
      <c r="K2614" s="562"/>
      <c r="L2614" s="564"/>
      <c r="M2614" s="261"/>
    </row>
    <row r="2615" spans="1:13" ht="30">
      <c r="A2615" s="3936"/>
      <c r="B2615" s="562"/>
      <c r="C2615" s="824" t="s">
        <v>6795</v>
      </c>
      <c r="D2615" s="562" t="s">
        <v>1826</v>
      </c>
      <c r="E2615" s="330"/>
      <c r="F2615" s="526">
        <v>32</v>
      </c>
      <c r="G2615" s="526"/>
      <c r="H2615" s="562"/>
      <c r="I2615" s="562"/>
      <c r="J2615" s="826">
        <v>352519</v>
      </c>
      <c r="K2615" s="562"/>
      <c r="L2615" s="564"/>
      <c r="M2615" s="261"/>
    </row>
    <row r="2616" spans="1:13">
      <c r="A2616" s="3937"/>
      <c r="B2616" s="562"/>
      <c r="C2616" s="378" t="s">
        <v>6796</v>
      </c>
      <c r="D2616" s="562" t="s">
        <v>2382</v>
      </c>
      <c r="E2616" s="330"/>
      <c r="F2616" s="526">
        <v>50</v>
      </c>
      <c r="G2616" s="526"/>
      <c r="H2616" s="562"/>
      <c r="I2616" s="562"/>
      <c r="J2616" s="823">
        <v>65648</v>
      </c>
      <c r="K2616" s="562"/>
      <c r="L2616" s="564"/>
      <c r="M2616" s="261"/>
    </row>
    <row r="2617" spans="1:13">
      <c r="A2617" s="760"/>
      <c r="B2617" s="562"/>
      <c r="C2617" s="378"/>
      <c r="D2617" s="562"/>
      <c r="E2617" s="526"/>
      <c r="F2617" s="526"/>
      <c r="G2617" s="526"/>
      <c r="H2617" s="562"/>
      <c r="I2617" s="562"/>
      <c r="J2617" s="562"/>
      <c r="K2617" s="562"/>
      <c r="L2617" s="564"/>
      <c r="M2617" s="261"/>
    </row>
    <row r="2618" spans="1:13">
      <c r="A2618" s="760"/>
      <c r="B2618" s="562"/>
      <c r="C2618" s="562"/>
      <c r="D2618" s="562"/>
      <c r="E2618" s="526"/>
      <c r="F2618" s="526"/>
      <c r="G2618" s="526"/>
      <c r="H2618" s="562"/>
      <c r="I2618" s="562"/>
      <c r="J2618" s="562"/>
      <c r="K2618" s="562"/>
      <c r="L2618" s="564"/>
      <c r="M2618" s="261"/>
    </row>
    <row r="2619" spans="1:13">
      <c r="A2619" s="760"/>
      <c r="B2619" s="261"/>
      <c r="C2619" s="261"/>
      <c r="D2619" s="261"/>
      <c r="E2619" s="330"/>
      <c r="F2619" s="330"/>
      <c r="G2619" s="330"/>
      <c r="H2619" s="261"/>
      <c r="I2619" s="261"/>
      <c r="J2619" s="261"/>
      <c r="K2619" s="261"/>
      <c r="L2619" s="332"/>
      <c r="M2619" s="261"/>
    </row>
    <row r="2620" spans="1:13">
      <c r="A2620" s="760"/>
      <c r="B2620" s="261"/>
      <c r="C2620" s="261"/>
      <c r="D2620" s="261"/>
      <c r="E2620" s="330"/>
      <c r="F2620" s="330"/>
      <c r="G2620" s="330"/>
      <c r="H2620" s="261"/>
      <c r="I2620" s="261"/>
      <c r="J2620" s="261"/>
      <c r="K2620" s="261"/>
      <c r="L2620" s="332"/>
      <c r="M2620" s="261"/>
    </row>
    <row r="2621" spans="1:13">
      <c r="A2621" s="261"/>
      <c r="B2621" s="261"/>
      <c r="C2621" s="261"/>
      <c r="D2621" s="261"/>
      <c r="E2621" s="261"/>
      <c r="F2621" s="261"/>
      <c r="G2621" s="261"/>
      <c r="H2621" s="261"/>
      <c r="I2621" s="261"/>
      <c r="J2621" s="261"/>
      <c r="K2621" s="261"/>
      <c r="L2621" s="261"/>
      <c r="M2621" s="261"/>
    </row>
    <row r="2622" spans="1:13">
      <c r="A2622" s="261"/>
      <c r="B2622" s="261"/>
      <c r="C2622" s="261"/>
      <c r="D2622" s="261"/>
      <c r="E2622" s="261"/>
      <c r="F2622" s="261"/>
      <c r="G2622" s="261"/>
      <c r="H2622" s="261"/>
      <c r="I2622" s="261"/>
      <c r="J2622" s="261"/>
      <c r="K2622" s="261"/>
      <c r="L2622" s="261"/>
      <c r="M2622" s="261"/>
    </row>
    <row r="2623" spans="1:13">
      <c r="A2623" s="261"/>
      <c r="B2623" s="261"/>
      <c r="C2623" s="261"/>
      <c r="D2623" s="261"/>
      <c r="E2623" s="261"/>
      <c r="F2623" s="261"/>
      <c r="G2623" s="261"/>
      <c r="H2623" s="261"/>
      <c r="I2623" s="261"/>
      <c r="J2623" s="261"/>
      <c r="K2623" s="261"/>
      <c r="L2623" s="261"/>
      <c r="M2623" s="261"/>
    </row>
    <row r="2624" spans="1:13">
      <c r="A2624" s="261"/>
      <c r="B2624" s="261"/>
      <c r="C2624" s="261"/>
      <c r="D2624" s="261"/>
      <c r="E2624" s="261"/>
      <c r="F2624" s="261"/>
      <c r="G2624" s="261"/>
      <c r="H2624" s="261"/>
      <c r="I2624" s="261"/>
      <c r="J2624" s="261"/>
      <c r="K2624" s="261"/>
      <c r="L2624" s="261"/>
      <c r="M2624" s="261"/>
    </row>
    <row r="2625" spans="1:13">
      <c r="A2625" s="261"/>
      <c r="B2625" s="261"/>
      <c r="C2625" s="261"/>
      <c r="D2625" s="261"/>
      <c r="E2625" s="261"/>
      <c r="F2625" s="261"/>
      <c r="G2625" s="261"/>
      <c r="H2625" s="261"/>
      <c r="I2625" s="261"/>
      <c r="J2625" s="261"/>
      <c r="K2625" s="261"/>
      <c r="L2625" s="261"/>
      <c r="M2625" s="261"/>
    </row>
    <row r="2626" spans="1:13">
      <c r="A2626" s="261"/>
      <c r="B2626" s="261"/>
      <c r="C2626" s="261"/>
      <c r="D2626" s="261"/>
      <c r="E2626" s="261"/>
      <c r="F2626" s="261"/>
      <c r="G2626" s="261"/>
      <c r="H2626" s="261"/>
      <c r="I2626" s="261"/>
      <c r="J2626" s="261"/>
      <c r="K2626" s="261"/>
      <c r="L2626" s="261"/>
      <c r="M2626" s="261"/>
    </row>
  </sheetData>
  <mergeCells count="461">
    <mergeCell ref="B3:M3"/>
    <mergeCell ref="J446:J448"/>
    <mergeCell ref="K446:K448"/>
    <mergeCell ref="M446:M448"/>
    <mergeCell ref="A449:A452"/>
    <mergeCell ref="B449:B452"/>
    <mergeCell ref="M449:M452"/>
    <mergeCell ref="M298:M309"/>
    <mergeCell ref="B400:C400"/>
    <mergeCell ref="B428:C428"/>
    <mergeCell ref="A446:A448"/>
    <mergeCell ref="B446:B448"/>
    <mergeCell ref="D446:D448"/>
    <mergeCell ref="E446:E448"/>
    <mergeCell ref="F446:F448"/>
    <mergeCell ref="A175:A179"/>
    <mergeCell ref="A180:A182"/>
    <mergeCell ref="B639:C639"/>
    <mergeCell ref="B573:C573"/>
    <mergeCell ref="B555:C555"/>
    <mergeCell ref="B557:C557"/>
    <mergeCell ref="B564:C564"/>
    <mergeCell ref="B468:C468"/>
    <mergeCell ref="B495:C495"/>
    <mergeCell ref="B519:C519"/>
    <mergeCell ref="M271:M277"/>
    <mergeCell ref="M278:M287"/>
    <mergeCell ref="M288:M289"/>
    <mergeCell ref="M290:M297"/>
    <mergeCell ref="A730:A732"/>
    <mergeCell ref="M730:M732"/>
    <mergeCell ref="A733:A734"/>
    <mergeCell ref="B733:B734"/>
    <mergeCell ref="J733:J734"/>
    <mergeCell ref="K733:K734"/>
    <mergeCell ref="L733:L734"/>
    <mergeCell ref="M733:M734"/>
    <mergeCell ref="B666:C666"/>
    <mergeCell ref="B726:C726"/>
    <mergeCell ref="B967:C967"/>
    <mergeCell ref="A1020:A1028"/>
    <mergeCell ref="L1020:L1028"/>
    <mergeCell ref="B944:C944"/>
    <mergeCell ref="A1130:A1136"/>
    <mergeCell ref="M1130:M1136"/>
    <mergeCell ref="A884:A891"/>
    <mergeCell ref="B892:C892"/>
    <mergeCell ref="A735:A737"/>
    <mergeCell ref="M735:M737"/>
    <mergeCell ref="D748:D758"/>
    <mergeCell ref="M748:M758"/>
    <mergeCell ref="A1148:A1149"/>
    <mergeCell ref="B1148:B1149"/>
    <mergeCell ref="C1148:C1149"/>
    <mergeCell ref="D1148:D1149"/>
    <mergeCell ref="F1148:F1149"/>
    <mergeCell ref="B1108:C1108"/>
    <mergeCell ref="M1020:M1028"/>
    <mergeCell ref="A1242:A1244"/>
    <mergeCell ref="B1242:B1244"/>
    <mergeCell ref="M1242:M1244"/>
    <mergeCell ref="G1148:G1149"/>
    <mergeCell ref="B1188:C1188"/>
    <mergeCell ref="A1198:A1212"/>
    <mergeCell ref="M1198:M1212"/>
    <mergeCell ref="A1029:A1035"/>
    <mergeCell ref="L1029:L1035"/>
    <mergeCell ref="M1029:M1035"/>
    <mergeCell ref="B1251:C1251"/>
    <mergeCell ref="G1262:G1263"/>
    <mergeCell ref="G1276:G1278"/>
    <mergeCell ref="B1440:C1440"/>
    <mergeCell ref="A1447:A1448"/>
    <mergeCell ref="C1447:C1448"/>
    <mergeCell ref="D1447:D1448"/>
    <mergeCell ref="F1447:F1448"/>
    <mergeCell ref="G1447:G1448"/>
    <mergeCell ref="L1447:L1448"/>
    <mergeCell ref="I1449:I1451"/>
    <mergeCell ref="A1455:A1456"/>
    <mergeCell ref="B1455:B1456"/>
    <mergeCell ref="D1455:D1456"/>
    <mergeCell ref="F1455:F1456"/>
    <mergeCell ref="H1455:H1456"/>
    <mergeCell ref="I1455:I1456"/>
    <mergeCell ref="M1522:M1530"/>
    <mergeCell ref="M1447:M1448"/>
    <mergeCell ref="A1449:A1451"/>
    <mergeCell ref="B1449:B1451"/>
    <mergeCell ref="D1449:D1451"/>
    <mergeCell ref="F1449:F1451"/>
    <mergeCell ref="H1449:H1451"/>
    <mergeCell ref="H1447:H1448"/>
    <mergeCell ref="I1447:I1448"/>
    <mergeCell ref="J1447:J1448"/>
    <mergeCell ref="K1447:K1448"/>
    <mergeCell ref="J1462:J1463"/>
    <mergeCell ref="A1464:A1465"/>
    <mergeCell ref="B1464:B1465"/>
    <mergeCell ref="B1505:C1505"/>
    <mergeCell ref="A1462:A1463"/>
    <mergeCell ref="B1462:B1463"/>
    <mergeCell ref="D1462:D1463"/>
    <mergeCell ref="F1462:F1463"/>
    <mergeCell ref="G1462:G1463"/>
    <mergeCell ref="H1462:H1463"/>
    <mergeCell ref="B1649:C1649"/>
    <mergeCell ref="A1663:A1666"/>
    <mergeCell ref="B1663:B1666"/>
    <mergeCell ref="C1663:C1666"/>
    <mergeCell ref="D1663:D1666"/>
    <mergeCell ref="E1663:E1666"/>
    <mergeCell ref="B1545:C1545"/>
    <mergeCell ref="B1558:C1558"/>
    <mergeCell ref="I1462:I1463"/>
    <mergeCell ref="A1674:A1677"/>
    <mergeCell ref="B1674:B1677"/>
    <mergeCell ref="M1674:M1677"/>
    <mergeCell ref="A1678:A1679"/>
    <mergeCell ref="B1678:B1679"/>
    <mergeCell ref="M1678:M1679"/>
    <mergeCell ref="L1663:L1666"/>
    <mergeCell ref="M1663:M1666"/>
    <mergeCell ref="M1708:M1711"/>
    <mergeCell ref="F1663:F1666"/>
    <mergeCell ref="G1663:G1666"/>
    <mergeCell ref="H1663:H1666"/>
    <mergeCell ref="I1663:I1666"/>
    <mergeCell ref="J1663:J1666"/>
    <mergeCell ref="K1663:K1666"/>
    <mergeCell ref="A1712:A1718"/>
    <mergeCell ref="B1712:B1718"/>
    <mergeCell ref="M1712:M1718"/>
    <mergeCell ref="L1704:L1707"/>
    <mergeCell ref="M1704:M1707"/>
    <mergeCell ref="A1708:A1711"/>
    <mergeCell ref="B1708:B1711"/>
    <mergeCell ref="E1708:E1711"/>
    <mergeCell ref="J1708:J1711"/>
    <mergeCell ref="K1708:K1711"/>
    <mergeCell ref="L1708:L1711"/>
    <mergeCell ref="A1704:A1707"/>
    <mergeCell ref="B1704:B1707"/>
    <mergeCell ref="E1704:E1707"/>
    <mergeCell ref="J1704:J1707"/>
    <mergeCell ref="K1704:K1707"/>
    <mergeCell ref="M1728:M1730"/>
    <mergeCell ref="A1731:A1739"/>
    <mergeCell ref="B1731:B1739"/>
    <mergeCell ref="L1731:L1739"/>
    <mergeCell ref="M1731:M1739"/>
    <mergeCell ref="A1719:A1723"/>
    <mergeCell ref="B1719:B1723"/>
    <mergeCell ref="L1719:L1723"/>
    <mergeCell ref="M1719:M1723"/>
    <mergeCell ref="A1724:A1727"/>
    <mergeCell ref="B1724:B1727"/>
    <mergeCell ref="L1724:L1727"/>
    <mergeCell ref="M1724:M1727"/>
    <mergeCell ref="C1732:C1733"/>
    <mergeCell ref="E1732:E1733"/>
    <mergeCell ref="H1732:H1733"/>
    <mergeCell ref="I1732:I1733"/>
    <mergeCell ref="J1732:J1733"/>
    <mergeCell ref="K1732:K1733"/>
    <mergeCell ref="A1728:A1730"/>
    <mergeCell ref="B1728:B1730"/>
    <mergeCell ref="L1728:L1730"/>
    <mergeCell ref="C1736:C1737"/>
    <mergeCell ref="E1736:E1737"/>
    <mergeCell ref="H1736:H1737"/>
    <mergeCell ref="I1736:I1737"/>
    <mergeCell ref="J1736:J1737"/>
    <mergeCell ref="K1736:K1737"/>
    <mergeCell ref="C1734:C1735"/>
    <mergeCell ref="E1734:E1735"/>
    <mergeCell ref="H1734:H1735"/>
    <mergeCell ref="I1734:I1735"/>
    <mergeCell ref="J1734:J1735"/>
    <mergeCell ref="K1734:K1735"/>
    <mergeCell ref="A1740:A1743"/>
    <mergeCell ref="B1740:B1743"/>
    <mergeCell ref="L1740:L1743"/>
    <mergeCell ref="M1740:M1743"/>
    <mergeCell ref="A1744:A1747"/>
    <mergeCell ref="B1744:B1747"/>
    <mergeCell ref="L1744:L1747"/>
    <mergeCell ref="M1744:M1747"/>
    <mergeCell ref="A1754:A1757"/>
    <mergeCell ref="L1754:L1757"/>
    <mergeCell ref="M1754:M1757"/>
    <mergeCell ref="A1748:A1753"/>
    <mergeCell ref="B1748:B1753"/>
    <mergeCell ref="L1748:L1753"/>
    <mergeCell ref="M1748:M1753"/>
    <mergeCell ref="I1761:I1765"/>
    <mergeCell ref="J1761:J1765"/>
    <mergeCell ref="K1761:K1765"/>
    <mergeCell ref="L1761:L1767"/>
    <mergeCell ref="M1761:M1767"/>
    <mergeCell ref="A1758:A1760"/>
    <mergeCell ref="L1758:L1760"/>
    <mergeCell ref="M1758:M1760"/>
    <mergeCell ref="A1761:A1767"/>
    <mergeCell ref="C1761:C1765"/>
    <mergeCell ref="E1761:E1765"/>
    <mergeCell ref="H1761:H1765"/>
    <mergeCell ref="A1778:A1782"/>
    <mergeCell ref="L1778:L1782"/>
    <mergeCell ref="M1778:M1782"/>
    <mergeCell ref="A1783:A1786"/>
    <mergeCell ref="L1783:L1786"/>
    <mergeCell ref="M1783:M1786"/>
    <mergeCell ref="A1768:A1772"/>
    <mergeCell ref="L1768:L1772"/>
    <mergeCell ref="M1768:M1772"/>
    <mergeCell ref="A1773:A1777"/>
    <mergeCell ref="L1773:L1777"/>
    <mergeCell ref="M1773:M1777"/>
    <mergeCell ref="B1787:C1787"/>
    <mergeCell ref="B1791:C1791"/>
    <mergeCell ref="A1793:A1800"/>
    <mergeCell ref="B1793:B1800"/>
    <mergeCell ref="L1793:L1800"/>
    <mergeCell ref="M1793:M1800"/>
    <mergeCell ref="I1797:I1798"/>
    <mergeCell ref="J1797:J1798"/>
    <mergeCell ref="K1797:K1798"/>
    <mergeCell ref="C1799:C1800"/>
    <mergeCell ref="J1799:J1800"/>
    <mergeCell ref="K1799:K1800"/>
    <mergeCell ref="K1795:K1796"/>
    <mergeCell ref="C1795:C1796"/>
    <mergeCell ref="E1795:E1796"/>
    <mergeCell ref="H1795:H1796"/>
    <mergeCell ref="I1795:I1796"/>
    <mergeCell ref="J1795:J1796"/>
    <mergeCell ref="C1797:C1798"/>
    <mergeCell ref="E1797:E1798"/>
    <mergeCell ref="H1797:H1798"/>
    <mergeCell ref="I1801:I1803"/>
    <mergeCell ref="J1801:J1803"/>
    <mergeCell ref="K1801:K1803"/>
    <mergeCell ref="L1801:L1808"/>
    <mergeCell ref="M1801:M1808"/>
    <mergeCell ref="E1799:E1800"/>
    <mergeCell ref="H1799:H1800"/>
    <mergeCell ref="I1799:I1800"/>
    <mergeCell ref="A1822:A1825"/>
    <mergeCell ref="L1822:L1825"/>
    <mergeCell ref="M1822:M1825"/>
    <mergeCell ref="A1801:A1808"/>
    <mergeCell ref="C1801:C1803"/>
    <mergeCell ref="E1801:E1803"/>
    <mergeCell ref="H1801:H1803"/>
    <mergeCell ref="A1838:A1843"/>
    <mergeCell ref="L1838:L1843"/>
    <mergeCell ref="M1838:M1843"/>
    <mergeCell ref="A1812:A1817"/>
    <mergeCell ref="L1812:L1817"/>
    <mergeCell ref="M1812:M1817"/>
    <mergeCell ref="A1818:A1821"/>
    <mergeCell ref="L1818:L1821"/>
    <mergeCell ref="M1818:M1821"/>
    <mergeCell ref="M1848:M1850"/>
    <mergeCell ref="A1852:A1854"/>
    <mergeCell ref="M1852:M1854"/>
    <mergeCell ref="A1844:A1847"/>
    <mergeCell ref="L1844:L1847"/>
    <mergeCell ref="M1844:M1847"/>
    <mergeCell ref="A1848:A1850"/>
    <mergeCell ref="J1848:J1850"/>
    <mergeCell ref="K1848:K1850"/>
    <mergeCell ref="L1848:L1850"/>
    <mergeCell ref="A1876:A1881"/>
    <mergeCell ref="M1876:M1881"/>
    <mergeCell ref="A1882:A1885"/>
    <mergeCell ref="M1882:M1885"/>
    <mergeCell ref="A1855:A1869"/>
    <mergeCell ref="M1855:M1869"/>
    <mergeCell ref="A1870:A1875"/>
    <mergeCell ref="L1870:L1875"/>
    <mergeCell ref="M1870:M1875"/>
    <mergeCell ref="A1886:A1888"/>
    <mergeCell ref="B1886:B1888"/>
    <mergeCell ref="M1886:M1888"/>
    <mergeCell ref="A1889:A1891"/>
    <mergeCell ref="M1889:M1891"/>
    <mergeCell ref="D1903:D1905"/>
    <mergeCell ref="M1903:M1908"/>
    <mergeCell ref="A1913:A1930"/>
    <mergeCell ref="M1953:M1959"/>
    <mergeCell ref="A1892:A1897"/>
    <mergeCell ref="L1892:L1897"/>
    <mergeCell ref="M1892:M1897"/>
    <mergeCell ref="A1961:A1964"/>
    <mergeCell ref="L1961:L1962"/>
    <mergeCell ref="M1961:M1964"/>
    <mergeCell ref="B1931:C1931"/>
    <mergeCell ref="B1947:C1947"/>
    <mergeCell ref="A1953:A1959"/>
    <mergeCell ref="L1953:L1959"/>
    <mergeCell ref="B1898:C1898"/>
    <mergeCell ref="B1902:C1902"/>
    <mergeCell ref="A1903:A1908"/>
    <mergeCell ref="A1998:A2003"/>
    <mergeCell ref="B1998:B2003"/>
    <mergeCell ref="L1998:L2003"/>
    <mergeCell ref="M1998:M2003"/>
    <mergeCell ref="A2004:A2008"/>
    <mergeCell ref="B2004:B2008"/>
    <mergeCell ref="A1991:A1995"/>
    <mergeCell ref="B1991:B1995"/>
    <mergeCell ref="M1991:M1995"/>
    <mergeCell ref="A2012:A2020"/>
    <mergeCell ref="B2012:B2020"/>
    <mergeCell ref="M2012:M2020"/>
    <mergeCell ref="M2025:M2047"/>
    <mergeCell ref="A2048:A2051"/>
    <mergeCell ref="M2048:M2051"/>
    <mergeCell ref="A2009:A2011"/>
    <mergeCell ref="B2009:B2011"/>
    <mergeCell ref="L2009:L2011"/>
    <mergeCell ref="M2009:M2011"/>
    <mergeCell ref="A2065:A2071"/>
    <mergeCell ref="B2176:B2179"/>
    <mergeCell ref="M2176:M2179"/>
    <mergeCell ref="A2180:A2184"/>
    <mergeCell ref="L2180:L2184"/>
    <mergeCell ref="M2180:M2184"/>
    <mergeCell ref="A2056:A2058"/>
    <mergeCell ref="A2059:A2061"/>
    <mergeCell ref="A2062:A2064"/>
    <mergeCell ref="M2226:M2266"/>
    <mergeCell ref="A2267:A2289"/>
    <mergeCell ref="L2267:L2289"/>
    <mergeCell ref="M2267:M2289"/>
    <mergeCell ref="A2202:A2217"/>
    <mergeCell ref="L2202:L2217"/>
    <mergeCell ref="M2202:M2217"/>
    <mergeCell ref="A2218:A2225"/>
    <mergeCell ref="L2218:L2225"/>
    <mergeCell ref="M2218:M2225"/>
    <mergeCell ref="A2320:A2322"/>
    <mergeCell ref="M2320:M2322"/>
    <mergeCell ref="A2290:A2293"/>
    <mergeCell ref="B2290:B2293"/>
    <mergeCell ref="M2290:M2293"/>
    <mergeCell ref="A2295:A2302"/>
    <mergeCell ref="L2295:L2302"/>
    <mergeCell ref="M2295:M2302"/>
    <mergeCell ref="A2336:A2343"/>
    <mergeCell ref="M2336:M2343"/>
    <mergeCell ref="A2323:A2329"/>
    <mergeCell ref="M2323:M2329"/>
    <mergeCell ref="A2330:A2332"/>
    <mergeCell ref="M2330:M2332"/>
    <mergeCell ref="A2397:A2414"/>
    <mergeCell ref="B2397:B2398"/>
    <mergeCell ref="J2397:J2404"/>
    <mergeCell ref="L2397:L2398"/>
    <mergeCell ref="M2397:M2398"/>
    <mergeCell ref="A2344:A2377"/>
    <mergeCell ref="M2344:M2377"/>
    <mergeCell ref="A2378:A2390"/>
    <mergeCell ref="M2378:M2390"/>
    <mergeCell ref="B2399:B2400"/>
    <mergeCell ref="L2399:L2400"/>
    <mergeCell ref="M2399:M2400"/>
    <mergeCell ref="B2401:B2402"/>
    <mergeCell ref="L2401:L2402"/>
    <mergeCell ref="M2401:M2402"/>
    <mergeCell ref="A2391:A2396"/>
    <mergeCell ref="M2391:M2396"/>
    <mergeCell ref="B2407:B2408"/>
    <mergeCell ref="L2407:L2408"/>
    <mergeCell ref="M2407:M2408"/>
    <mergeCell ref="B2409:B2410"/>
    <mergeCell ref="L2409:L2410"/>
    <mergeCell ref="M2409:M2410"/>
    <mergeCell ref="B2411:B2412"/>
    <mergeCell ref="L2411:L2412"/>
    <mergeCell ref="M2411:M2412"/>
    <mergeCell ref="B2405:B2406"/>
    <mergeCell ref="J2405:J2414"/>
    <mergeCell ref="L2405:L2406"/>
    <mergeCell ref="M2405:M2406"/>
    <mergeCell ref="B2413:B2414"/>
    <mergeCell ref="L2413:L2414"/>
    <mergeCell ref="M2413:M2414"/>
    <mergeCell ref="L2419:L2420"/>
    <mergeCell ref="M2419:M2420"/>
    <mergeCell ref="B2421:B2422"/>
    <mergeCell ref="L2421:L2422"/>
    <mergeCell ref="M2421:M2422"/>
    <mergeCell ref="B2423:B2424"/>
    <mergeCell ref="L2423:L2424"/>
    <mergeCell ref="M2423:M2424"/>
    <mergeCell ref="B2415:B2416"/>
    <mergeCell ref="J2415:J2434"/>
    <mergeCell ref="L2415:L2416"/>
    <mergeCell ref="M2415:M2416"/>
    <mergeCell ref="B2417:B2418"/>
    <mergeCell ref="L2417:L2418"/>
    <mergeCell ref="M2417:M2418"/>
    <mergeCell ref="B2419:B2420"/>
    <mergeCell ref="B2429:B2430"/>
    <mergeCell ref="L2429:L2430"/>
    <mergeCell ref="M2429:M2430"/>
    <mergeCell ref="B2431:B2432"/>
    <mergeCell ref="L2431:L2432"/>
    <mergeCell ref="M2431:M2432"/>
    <mergeCell ref="B2425:B2426"/>
    <mergeCell ref="M2567:M2570"/>
    <mergeCell ref="A2475:A2484"/>
    <mergeCell ref="M2475:M2484"/>
    <mergeCell ref="L2425:L2426"/>
    <mergeCell ref="M2425:M2426"/>
    <mergeCell ref="B2427:B2428"/>
    <mergeCell ref="L2427:L2428"/>
    <mergeCell ref="M2427:M2428"/>
    <mergeCell ref="A2444:A2450"/>
    <mergeCell ref="L2444:L2450"/>
    <mergeCell ref="M2444:M2450"/>
    <mergeCell ref="B2433:B2434"/>
    <mergeCell ref="L2433:L2434"/>
    <mergeCell ref="M2433:M2434"/>
    <mergeCell ref="A2435:A2439"/>
    <mergeCell ref="A2440:A2443"/>
    <mergeCell ref="B2440:B2443"/>
    <mergeCell ref="J2440:J2443"/>
    <mergeCell ref="A2451:A2474"/>
    <mergeCell ref="M2451:M2473"/>
    <mergeCell ref="K2440:K2443"/>
    <mergeCell ref="L2440:L2443"/>
    <mergeCell ref="M2440:M2443"/>
    <mergeCell ref="A2415:A2434"/>
    <mergeCell ref="B2403:B2404"/>
    <mergeCell ref="L2403:L2404"/>
    <mergeCell ref="M2403:M2404"/>
    <mergeCell ref="A2333:A2335"/>
    <mergeCell ref="M2333:M2335"/>
    <mergeCell ref="B2315:B2316"/>
    <mergeCell ref="M2315:M2316"/>
    <mergeCell ref="A2607:A2616"/>
    <mergeCell ref="A2594:A2602"/>
    <mergeCell ref="J2594:J2602"/>
    <mergeCell ref="K2594:K2602"/>
    <mergeCell ref="M2594:M2602"/>
    <mergeCell ref="A2603:A2606"/>
    <mergeCell ref="J2603:J2606"/>
    <mergeCell ref="K2603:K2606"/>
    <mergeCell ref="M2603:M2606"/>
    <mergeCell ref="A2571:A2580"/>
    <mergeCell ref="M2572:M2580"/>
    <mergeCell ref="A2581:A2591"/>
    <mergeCell ref="M2486:M2533"/>
    <mergeCell ref="A2534:A2566"/>
    <mergeCell ref="M2534:M2566"/>
    <mergeCell ref="A2567:A2570"/>
    <mergeCell ref="B2567:B257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297"/>
  <sheetViews>
    <sheetView workbookViewId="0">
      <selection activeCell="O7" sqref="O7"/>
    </sheetView>
  </sheetViews>
  <sheetFormatPr defaultRowHeight="15"/>
  <cols>
    <col min="1" max="1" width="6.28515625" style="906" customWidth="1"/>
    <col min="2" max="2" width="21.85546875" style="3457" customWidth="1"/>
    <col min="3" max="3" width="24.140625" style="3457" customWidth="1"/>
    <col min="4" max="4" width="7.7109375" style="3457" customWidth="1"/>
    <col min="5" max="5" width="9.140625" style="3457"/>
    <col min="6" max="6" width="15.5703125" style="3457" customWidth="1"/>
    <col min="7" max="7" width="17" style="3457" customWidth="1"/>
    <col min="8" max="8" width="22.5703125" style="3457" customWidth="1"/>
    <col min="9" max="9" width="18.5703125" style="3457" customWidth="1"/>
  </cols>
  <sheetData>
    <row r="3" spans="1:9" ht="18.75">
      <c r="A3" s="4157" t="s">
        <v>6799</v>
      </c>
      <c r="B3" s="4158"/>
      <c r="C3" s="4158"/>
      <c r="D3" s="4158"/>
      <c r="E3" s="4158"/>
      <c r="F3" s="4158"/>
      <c r="G3" s="4158"/>
      <c r="H3" s="4158"/>
      <c r="I3" s="4158"/>
    </row>
    <row r="4" spans="1:9">
      <c r="A4" s="1014"/>
      <c r="B4" s="3089"/>
      <c r="C4" s="3089"/>
      <c r="D4" s="3089"/>
      <c r="E4" s="1065"/>
      <c r="F4" s="3089"/>
      <c r="G4" s="3089"/>
      <c r="H4" s="3089"/>
      <c r="I4" s="3089"/>
    </row>
    <row r="5" spans="1:9" ht="38.25">
      <c r="A5" s="1015" t="s">
        <v>6800</v>
      </c>
      <c r="B5" s="861" t="s">
        <v>6801</v>
      </c>
      <c r="C5" s="3444" t="s">
        <v>1451</v>
      </c>
      <c r="D5" s="1023" t="s">
        <v>1455</v>
      </c>
      <c r="E5" s="3113" t="s">
        <v>6802</v>
      </c>
      <c r="F5" s="3113" t="s">
        <v>6803</v>
      </c>
      <c r="G5" s="3113" t="s">
        <v>6804</v>
      </c>
      <c r="H5" s="3445" t="s">
        <v>6805</v>
      </c>
      <c r="I5" s="3444" t="s">
        <v>1452</v>
      </c>
    </row>
    <row r="6" spans="1:9">
      <c r="A6" s="1015">
        <v>1</v>
      </c>
      <c r="B6" s="861">
        <v>2</v>
      </c>
      <c r="C6" s="3444">
        <v>3</v>
      </c>
      <c r="D6" s="1023">
        <v>4</v>
      </c>
      <c r="E6" s="3113">
        <v>5</v>
      </c>
      <c r="F6" s="3113">
        <v>6</v>
      </c>
      <c r="G6" s="3113">
        <v>8</v>
      </c>
      <c r="H6" s="3447">
        <v>9</v>
      </c>
      <c r="I6" s="3446">
        <v>10</v>
      </c>
    </row>
    <row r="7" spans="1:9" ht="51.75" customHeight="1">
      <c r="A7" s="4133">
        <v>1</v>
      </c>
      <c r="B7" s="4127" t="s">
        <v>6807</v>
      </c>
      <c r="C7" s="1016" t="s">
        <v>6808</v>
      </c>
      <c r="D7" s="58" t="s">
        <v>2699</v>
      </c>
      <c r="E7" s="58"/>
      <c r="F7" s="1017">
        <v>6576468.8300000001</v>
      </c>
      <c r="G7" s="1017">
        <v>6576468.8300000001</v>
      </c>
      <c r="H7" s="4124" t="s">
        <v>6809</v>
      </c>
      <c r="I7" s="4121"/>
    </row>
    <row r="8" spans="1:9" ht="51">
      <c r="A8" s="4134"/>
      <c r="B8" s="4128"/>
      <c r="C8" s="3101" t="s">
        <v>6810</v>
      </c>
      <c r="D8" s="1018">
        <v>1</v>
      </c>
      <c r="E8" s="58"/>
      <c r="F8" s="1019">
        <v>6296692.4900000002</v>
      </c>
      <c r="G8" s="1019">
        <v>6296692.4900000002</v>
      </c>
      <c r="H8" s="4125"/>
      <c r="I8" s="4122"/>
    </row>
    <row r="9" spans="1:9" ht="26.25">
      <c r="A9" s="4134"/>
      <c r="B9" s="4128"/>
      <c r="C9" s="875" t="s">
        <v>6811</v>
      </c>
      <c r="D9" s="1018"/>
      <c r="E9" s="58"/>
      <c r="F9" s="58" t="s">
        <v>6812</v>
      </c>
      <c r="G9" s="58" t="s">
        <v>6812</v>
      </c>
      <c r="H9" s="4125"/>
      <c r="I9" s="4122"/>
    </row>
    <row r="10" spans="1:9">
      <c r="A10" s="4134"/>
      <c r="B10" s="4128"/>
      <c r="C10" s="875" t="s">
        <v>6813</v>
      </c>
      <c r="D10" s="1018"/>
      <c r="E10" s="58"/>
      <c r="F10" s="1020">
        <v>24569</v>
      </c>
      <c r="G10" s="1020">
        <v>24569</v>
      </c>
      <c r="H10" s="4125"/>
      <c r="I10" s="4122"/>
    </row>
    <row r="11" spans="1:9">
      <c r="A11" s="4135"/>
      <c r="B11" s="4129"/>
      <c r="C11" s="875" t="s">
        <v>6814</v>
      </c>
      <c r="D11" s="1018"/>
      <c r="E11" s="58"/>
      <c r="F11" s="1019">
        <v>108599.11</v>
      </c>
      <c r="G11" s="1019">
        <v>108599.11</v>
      </c>
      <c r="H11" s="4126"/>
      <c r="I11" s="4123"/>
    </row>
    <row r="12" spans="1:9" ht="51">
      <c r="A12" s="4133">
        <v>2</v>
      </c>
      <c r="B12" s="4127" t="s">
        <v>6815</v>
      </c>
      <c r="C12" s="861" t="s">
        <v>6816</v>
      </c>
      <c r="D12" s="4159" t="s">
        <v>6817</v>
      </c>
      <c r="E12" s="3113"/>
      <c r="F12" s="1021">
        <v>5705293.0899999999</v>
      </c>
      <c r="G12" s="1022">
        <v>5705293.0899999999</v>
      </c>
      <c r="H12" s="4124" t="s">
        <v>6809</v>
      </c>
      <c r="I12" s="4121"/>
    </row>
    <row r="13" spans="1:9">
      <c r="A13" s="4135"/>
      <c r="B13" s="4129"/>
      <c r="C13" s="875" t="s">
        <v>6818</v>
      </c>
      <c r="D13" s="4160"/>
      <c r="E13" s="58"/>
      <c r="F13" s="1020">
        <v>5343037</v>
      </c>
      <c r="G13" s="1020">
        <v>5343037</v>
      </c>
      <c r="H13" s="4126"/>
      <c r="I13" s="4123"/>
    </row>
    <row r="14" spans="1:9" ht="51" customHeight="1">
      <c r="A14" s="4133">
        <v>3</v>
      </c>
      <c r="B14" s="4127" t="s">
        <v>6819</v>
      </c>
      <c r="C14" s="861" t="s">
        <v>6820</v>
      </c>
      <c r="D14" s="1023"/>
      <c r="E14" s="3113"/>
      <c r="F14" s="3113">
        <v>9041559.4399999995</v>
      </c>
      <c r="G14" s="3113">
        <v>9041559.4399999995</v>
      </c>
      <c r="H14" s="4124" t="s">
        <v>6809</v>
      </c>
      <c r="I14" s="4121"/>
    </row>
    <row r="15" spans="1:9" ht="26.25">
      <c r="A15" s="4134"/>
      <c r="B15" s="4128"/>
      <c r="C15" s="875" t="s">
        <v>6821</v>
      </c>
      <c r="D15" s="1018">
        <v>1</v>
      </c>
      <c r="E15" s="58"/>
      <c r="F15" s="1019">
        <v>8729917.1699999999</v>
      </c>
      <c r="G15" s="1019">
        <v>8729917.1699999999</v>
      </c>
      <c r="H15" s="4126"/>
      <c r="I15" s="4123"/>
    </row>
    <row r="16" spans="1:9" ht="63.75">
      <c r="A16" s="1024">
        <v>4</v>
      </c>
      <c r="B16" s="861" t="s">
        <v>6822</v>
      </c>
      <c r="C16" s="861" t="s">
        <v>6823</v>
      </c>
      <c r="D16" s="1023"/>
      <c r="E16" s="3113"/>
      <c r="F16" s="3113">
        <v>340624.13</v>
      </c>
      <c r="G16" s="3113">
        <v>7601.92</v>
      </c>
      <c r="H16" s="854" t="s">
        <v>6824</v>
      </c>
      <c r="I16" s="861" t="s">
        <v>6825</v>
      </c>
    </row>
    <row r="17" spans="1:9" ht="63.75">
      <c r="A17" s="1024">
        <v>5</v>
      </c>
      <c r="B17" s="861" t="s">
        <v>6826</v>
      </c>
      <c r="C17" s="861" t="s">
        <v>6827</v>
      </c>
      <c r="D17" s="1023"/>
      <c r="E17" s="3113"/>
      <c r="F17" s="3113">
        <v>3411713.99</v>
      </c>
      <c r="G17" s="3113">
        <v>3144178.68</v>
      </c>
      <c r="H17" s="854" t="s">
        <v>6828</v>
      </c>
      <c r="I17" s="861" t="s">
        <v>6829</v>
      </c>
    </row>
    <row r="18" spans="1:9" ht="38.25" customHeight="1">
      <c r="A18" s="4133">
        <v>6</v>
      </c>
      <c r="B18" s="4127" t="s">
        <v>6830</v>
      </c>
      <c r="C18" s="861" t="s">
        <v>6831</v>
      </c>
      <c r="D18" s="1023"/>
      <c r="E18" s="3113"/>
      <c r="F18" s="1027">
        <v>2363152</v>
      </c>
      <c r="G18" s="3113">
        <v>2254840.94</v>
      </c>
      <c r="H18" s="4124" t="s">
        <v>6832</v>
      </c>
      <c r="I18" s="4127" t="s">
        <v>6833</v>
      </c>
    </row>
    <row r="19" spans="1:9" ht="26.25">
      <c r="A19" s="4134"/>
      <c r="B19" s="4128"/>
      <c r="C19" s="875" t="s">
        <v>6834</v>
      </c>
      <c r="D19" s="1018"/>
      <c r="E19" s="58"/>
      <c r="F19" s="58">
        <v>7969000</v>
      </c>
      <c r="G19" s="58">
        <v>7482010.4000000004</v>
      </c>
      <c r="H19" s="4125"/>
      <c r="I19" s="4128"/>
    </row>
    <row r="20" spans="1:9">
      <c r="A20" s="4134"/>
      <c r="B20" s="4128"/>
      <c r="C20" s="3101" t="s">
        <v>6835</v>
      </c>
      <c r="D20" s="1018"/>
      <c r="E20" s="58"/>
      <c r="F20" s="58">
        <v>585000</v>
      </c>
      <c r="G20" s="58">
        <v>549250.32999999996</v>
      </c>
      <c r="H20" s="4125"/>
      <c r="I20" s="4128"/>
    </row>
    <row r="21" spans="1:9">
      <c r="A21" s="4134"/>
      <c r="B21" s="4128"/>
      <c r="C21" s="3101" t="s">
        <v>6835</v>
      </c>
      <c r="D21" s="1018"/>
      <c r="E21" s="58"/>
      <c r="F21" s="58">
        <v>585000</v>
      </c>
      <c r="G21" s="58">
        <v>549250.32999999996</v>
      </c>
      <c r="H21" s="4125"/>
      <c r="I21" s="4128"/>
    </row>
    <row r="22" spans="1:9" ht="64.5">
      <c r="A22" s="4134"/>
      <c r="B22" s="4128"/>
      <c r="C22" s="875" t="s">
        <v>6836</v>
      </c>
      <c r="D22" s="1018"/>
      <c r="E22" s="58"/>
      <c r="F22" s="58">
        <v>3380567</v>
      </c>
      <c r="G22" s="58">
        <v>3173978.9</v>
      </c>
      <c r="H22" s="4125"/>
      <c r="I22" s="4128"/>
    </row>
    <row r="23" spans="1:9" ht="51">
      <c r="A23" s="4134"/>
      <c r="B23" s="4128"/>
      <c r="C23" s="3101" t="s">
        <v>6837</v>
      </c>
      <c r="D23" s="1018"/>
      <c r="E23" s="3113">
        <v>145</v>
      </c>
      <c r="F23" s="58">
        <v>2401059</v>
      </c>
      <c r="G23" s="58">
        <v>2254329.1</v>
      </c>
      <c r="H23" s="4125"/>
      <c r="I23" s="4128"/>
    </row>
    <row r="24" spans="1:9">
      <c r="A24" s="4135"/>
      <c r="B24" s="4129"/>
      <c r="C24" s="1028" t="s">
        <v>6838</v>
      </c>
      <c r="D24" s="1023"/>
      <c r="E24" s="3113"/>
      <c r="F24" s="3113">
        <v>17283778</v>
      </c>
      <c r="G24" s="3113">
        <v>16263660</v>
      </c>
      <c r="H24" s="4126"/>
      <c r="I24" s="4129"/>
    </row>
    <row r="25" spans="1:9" ht="51">
      <c r="A25" s="4154">
        <v>7</v>
      </c>
      <c r="B25" s="4127" t="s">
        <v>6830</v>
      </c>
      <c r="C25" s="861" t="s">
        <v>6839</v>
      </c>
      <c r="D25" s="1018"/>
      <c r="E25" s="58"/>
      <c r="F25" s="1029">
        <v>3175281</v>
      </c>
      <c r="G25" s="1029">
        <v>3029747.3</v>
      </c>
      <c r="H25" s="4124" t="s">
        <v>6840</v>
      </c>
      <c r="I25" s="4121" t="s">
        <v>6833</v>
      </c>
    </row>
    <row r="26" spans="1:9">
      <c r="A26" s="4155"/>
      <c r="B26" s="4128"/>
      <c r="C26" s="875" t="s">
        <v>6841</v>
      </c>
      <c r="D26" s="1018"/>
      <c r="E26" s="58"/>
      <c r="F26" s="58">
        <v>507000</v>
      </c>
      <c r="G26" s="58">
        <v>476016.96</v>
      </c>
      <c r="H26" s="4125"/>
      <c r="I26" s="4122"/>
    </row>
    <row r="27" spans="1:9">
      <c r="A27" s="4155"/>
      <c r="B27" s="4128"/>
      <c r="C27" s="875" t="s">
        <v>6841</v>
      </c>
      <c r="D27" s="1018"/>
      <c r="E27" s="58"/>
      <c r="F27" s="58">
        <v>507000</v>
      </c>
      <c r="G27" s="58">
        <v>476016.96</v>
      </c>
      <c r="H27" s="4125"/>
      <c r="I27" s="4122"/>
    </row>
    <row r="28" spans="1:9">
      <c r="A28" s="4155"/>
      <c r="B28" s="4128"/>
      <c r="C28" s="875" t="s">
        <v>6842</v>
      </c>
      <c r="D28" s="1018"/>
      <c r="E28" s="58"/>
      <c r="F28" s="58">
        <v>33598</v>
      </c>
      <c r="G28" s="58">
        <v>31544.74</v>
      </c>
      <c r="H28" s="4125"/>
      <c r="I28" s="4122"/>
    </row>
    <row r="29" spans="1:9">
      <c r="A29" s="4155"/>
      <c r="B29" s="4128"/>
      <c r="C29" s="1016" t="s">
        <v>6843</v>
      </c>
      <c r="D29" s="1030"/>
      <c r="E29" s="3085"/>
      <c r="F29" s="3085">
        <v>4222879</v>
      </c>
      <c r="G29" s="3085">
        <v>4013325.96</v>
      </c>
      <c r="H29" s="4125"/>
      <c r="I29" s="4122"/>
    </row>
    <row r="30" spans="1:9">
      <c r="A30" s="4156"/>
      <c r="B30" s="4129"/>
      <c r="C30" s="861" t="s">
        <v>6844</v>
      </c>
      <c r="D30" s="1023"/>
      <c r="E30" s="3113"/>
      <c r="F30" s="3113">
        <f>F16+F17+F24+F29</f>
        <v>25258995.120000001</v>
      </c>
      <c r="G30" s="3113">
        <f>G16+G17+G24+G29</f>
        <v>23428766.560000002</v>
      </c>
      <c r="H30" s="4126"/>
      <c r="I30" s="4123"/>
    </row>
    <row r="31" spans="1:9" ht="26.25" customHeight="1">
      <c r="A31" s="4133">
        <v>8</v>
      </c>
      <c r="B31" s="4127" t="s">
        <v>6845</v>
      </c>
      <c r="C31" s="1028" t="s">
        <v>6846</v>
      </c>
      <c r="D31" s="1023"/>
      <c r="E31" s="3113"/>
      <c r="F31" s="3113">
        <v>9715645.4800000004</v>
      </c>
      <c r="G31" s="3113">
        <v>9715645.4800000004</v>
      </c>
      <c r="H31" s="4151" t="s">
        <v>6847</v>
      </c>
      <c r="I31" s="4121"/>
    </row>
    <row r="32" spans="1:9" ht="38.25">
      <c r="A32" s="4134"/>
      <c r="B32" s="4128"/>
      <c r="C32" s="3101" t="s">
        <v>6848</v>
      </c>
      <c r="D32" s="1018">
        <v>1</v>
      </c>
      <c r="E32" s="58"/>
      <c r="F32" s="58">
        <v>6510660.4000000004</v>
      </c>
      <c r="G32" s="58">
        <v>6510660.4000000004</v>
      </c>
      <c r="H32" s="4152"/>
      <c r="I32" s="4122"/>
    </row>
    <row r="33" spans="1:9" ht="26.25">
      <c r="A33" s="4134"/>
      <c r="B33" s="4128"/>
      <c r="C33" s="875" t="s">
        <v>6849</v>
      </c>
      <c r="D33" s="58" t="s">
        <v>6850</v>
      </c>
      <c r="E33" s="3448"/>
      <c r="F33" s="58">
        <v>1103524</v>
      </c>
      <c r="G33" s="58">
        <v>1103524</v>
      </c>
      <c r="H33" s="4152"/>
      <c r="I33" s="4122"/>
    </row>
    <row r="34" spans="1:9">
      <c r="A34" s="4134"/>
      <c r="B34" s="4128"/>
      <c r="C34" s="3101" t="s">
        <v>6851</v>
      </c>
      <c r="D34" s="1018">
        <v>1</v>
      </c>
      <c r="E34" s="58"/>
      <c r="F34" s="58">
        <v>152332</v>
      </c>
      <c r="G34" s="58">
        <v>152332</v>
      </c>
      <c r="H34" s="4152"/>
      <c r="I34" s="4122"/>
    </row>
    <row r="35" spans="1:9">
      <c r="A35" s="4134"/>
      <c r="B35" s="4128"/>
      <c r="C35" s="875" t="s">
        <v>6852</v>
      </c>
      <c r="D35" s="1018"/>
      <c r="E35" s="3113">
        <v>30</v>
      </c>
      <c r="F35" s="58">
        <v>956803</v>
      </c>
      <c r="G35" s="58">
        <v>956803</v>
      </c>
      <c r="H35" s="4152"/>
      <c r="I35" s="4122"/>
    </row>
    <row r="36" spans="1:9">
      <c r="A36" s="4134"/>
      <c r="B36" s="4128"/>
      <c r="C36" s="875" t="s">
        <v>6853</v>
      </c>
      <c r="D36" s="1018">
        <v>1</v>
      </c>
      <c r="E36" s="58"/>
      <c r="F36" s="58">
        <v>400000</v>
      </c>
      <c r="G36" s="58">
        <v>400000</v>
      </c>
      <c r="H36" s="4152"/>
      <c r="I36" s="4122"/>
    </row>
    <row r="37" spans="1:9">
      <c r="A37" s="4134"/>
      <c r="B37" s="4128"/>
      <c r="C37" s="875" t="s">
        <v>5327</v>
      </c>
      <c r="D37" s="58" t="s">
        <v>6854</v>
      </c>
      <c r="E37" s="3448"/>
      <c r="F37" s="58">
        <v>126000</v>
      </c>
      <c r="G37" s="58">
        <v>126000</v>
      </c>
      <c r="H37" s="4152"/>
      <c r="I37" s="4122"/>
    </row>
    <row r="38" spans="1:9">
      <c r="A38" s="4134"/>
      <c r="B38" s="4128"/>
      <c r="C38" s="875" t="s">
        <v>3253</v>
      </c>
      <c r="D38" s="1018" t="s">
        <v>2699</v>
      </c>
      <c r="E38" s="58"/>
      <c r="F38" s="58">
        <v>118780</v>
      </c>
      <c r="G38" s="58">
        <v>118780</v>
      </c>
      <c r="H38" s="4152"/>
      <c r="I38" s="4122"/>
    </row>
    <row r="39" spans="1:9" ht="26.25">
      <c r="A39" s="4135"/>
      <c r="B39" s="4129"/>
      <c r="C39" s="875" t="s">
        <v>6855</v>
      </c>
      <c r="D39" s="58" t="s">
        <v>6856</v>
      </c>
      <c r="E39" s="3448"/>
      <c r="F39" s="58">
        <v>357540</v>
      </c>
      <c r="G39" s="58">
        <v>357540</v>
      </c>
      <c r="H39" s="4153"/>
      <c r="I39" s="4123"/>
    </row>
    <row r="40" spans="1:9" ht="25.5" customHeight="1">
      <c r="A40" s="4133">
        <v>9</v>
      </c>
      <c r="B40" s="4127" t="s">
        <v>6857</v>
      </c>
      <c r="C40" s="861" t="s">
        <v>6846</v>
      </c>
      <c r="D40" s="1023"/>
      <c r="E40" s="3113"/>
      <c r="F40" s="1027">
        <v>13557978.07</v>
      </c>
      <c r="G40" s="1027">
        <v>13557978.07</v>
      </c>
      <c r="H40" s="4124" t="s">
        <v>6858</v>
      </c>
      <c r="I40" s="4121"/>
    </row>
    <row r="41" spans="1:9" ht="39">
      <c r="A41" s="4134"/>
      <c r="B41" s="4128"/>
      <c r="C41" s="875" t="s">
        <v>6859</v>
      </c>
      <c r="D41" s="1018">
        <v>1</v>
      </c>
      <c r="E41" s="58"/>
      <c r="F41" s="58">
        <v>9588537</v>
      </c>
      <c r="G41" s="58">
        <v>9588537</v>
      </c>
      <c r="H41" s="4125"/>
      <c r="I41" s="4122"/>
    </row>
    <row r="42" spans="1:9" ht="26.25">
      <c r="A42" s="4134"/>
      <c r="B42" s="4128"/>
      <c r="C42" s="875" t="s">
        <v>6849</v>
      </c>
      <c r="D42" s="1018" t="s">
        <v>6860</v>
      </c>
      <c r="E42" s="58"/>
      <c r="F42" s="58">
        <v>301667</v>
      </c>
      <c r="G42" s="58">
        <v>301667</v>
      </c>
      <c r="H42" s="4125"/>
      <c r="I42" s="4122"/>
    </row>
    <row r="43" spans="1:9">
      <c r="A43" s="4134"/>
      <c r="B43" s="4128"/>
      <c r="C43" s="3101" t="s">
        <v>6861</v>
      </c>
      <c r="D43" s="1018">
        <v>1</v>
      </c>
      <c r="E43" s="58"/>
      <c r="F43" s="58">
        <v>150000</v>
      </c>
      <c r="G43" s="58">
        <v>150000</v>
      </c>
      <c r="H43" s="4125"/>
      <c r="I43" s="4122"/>
    </row>
    <row r="44" spans="1:9">
      <c r="A44" s="4134"/>
      <c r="B44" s="4128"/>
      <c r="C44" s="875" t="s">
        <v>6852</v>
      </c>
      <c r="D44" s="1018"/>
      <c r="E44" s="3113">
        <v>63</v>
      </c>
      <c r="F44" s="58">
        <v>2475300</v>
      </c>
      <c r="G44" s="58">
        <v>2475300</v>
      </c>
      <c r="H44" s="4125"/>
      <c r="I44" s="4122"/>
    </row>
    <row r="45" spans="1:9">
      <c r="A45" s="4134"/>
      <c r="B45" s="4128"/>
      <c r="C45" s="875" t="s">
        <v>6853</v>
      </c>
      <c r="D45" s="1018">
        <v>1</v>
      </c>
      <c r="E45" s="58"/>
      <c r="F45" s="58">
        <v>420000</v>
      </c>
      <c r="G45" s="58">
        <v>420000</v>
      </c>
      <c r="H45" s="4125"/>
      <c r="I45" s="4122"/>
    </row>
    <row r="46" spans="1:9">
      <c r="A46" s="4134"/>
      <c r="B46" s="4128"/>
      <c r="C46" s="875" t="s">
        <v>5327</v>
      </c>
      <c r="D46" s="58">
        <v>63</v>
      </c>
      <c r="E46" s="3448"/>
      <c r="F46" s="58">
        <v>173647</v>
      </c>
      <c r="G46" s="58">
        <v>173647</v>
      </c>
      <c r="H46" s="4125"/>
      <c r="I46" s="4122"/>
    </row>
    <row r="47" spans="1:9">
      <c r="A47" s="4134"/>
      <c r="B47" s="4128"/>
      <c r="C47" s="875" t="s">
        <v>3253</v>
      </c>
      <c r="D47" s="1018">
        <v>1</v>
      </c>
      <c r="E47" s="58"/>
      <c r="F47" s="58">
        <v>72500</v>
      </c>
      <c r="G47" s="58">
        <v>72500</v>
      </c>
      <c r="H47" s="4125"/>
      <c r="I47" s="4122"/>
    </row>
    <row r="48" spans="1:9" ht="26.25">
      <c r="A48" s="4135"/>
      <c r="B48" s="4129"/>
      <c r="C48" s="1031" t="s">
        <v>6855</v>
      </c>
      <c r="D48" s="1032">
        <v>80</v>
      </c>
      <c r="E48" s="3448"/>
      <c r="F48" s="1032">
        <v>376327</v>
      </c>
      <c r="G48" s="1032">
        <v>376327</v>
      </c>
      <c r="H48" s="4126"/>
      <c r="I48" s="4123"/>
    </row>
    <row r="49" spans="1:9" ht="25.5" customHeight="1">
      <c r="A49" s="4133">
        <v>10</v>
      </c>
      <c r="B49" s="4127" t="s">
        <v>6862</v>
      </c>
      <c r="C49" s="861" t="s">
        <v>6846</v>
      </c>
      <c r="D49" s="1023"/>
      <c r="E49" s="3113">
        <f>50</f>
        <v>50</v>
      </c>
      <c r="F49" s="3113">
        <v>7807023.29</v>
      </c>
      <c r="G49" s="3113">
        <v>7807023.29</v>
      </c>
      <c r="H49" s="4124" t="s">
        <v>6863</v>
      </c>
      <c r="I49" s="4121"/>
    </row>
    <row r="50" spans="1:9" ht="39">
      <c r="A50" s="4134"/>
      <c r="B50" s="4128"/>
      <c r="C50" s="875" t="s">
        <v>6864</v>
      </c>
      <c r="D50" s="1018">
        <v>1</v>
      </c>
      <c r="E50" s="58"/>
      <c r="F50" s="58">
        <v>5386375.1399999997</v>
      </c>
      <c r="G50" s="58">
        <v>5386375.1399999997</v>
      </c>
      <c r="H50" s="4125"/>
      <c r="I50" s="4122"/>
    </row>
    <row r="51" spans="1:9" ht="26.25">
      <c r="A51" s="4134"/>
      <c r="B51" s="4128"/>
      <c r="C51" s="875" t="s">
        <v>6865</v>
      </c>
      <c r="D51" s="58">
        <v>47</v>
      </c>
      <c r="E51" s="3448"/>
      <c r="F51" s="58">
        <v>586576.15</v>
      </c>
      <c r="G51" s="58">
        <v>586576.15</v>
      </c>
      <c r="H51" s="4125"/>
      <c r="I51" s="4122"/>
    </row>
    <row r="52" spans="1:9">
      <c r="A52" s="4134"/>
      <c r="B52" s="4128"/>
      <c r="C52" s="875" t="s">
        <v>6866</v>
      </c>
      <c r="D52" s="1018">
        <v>1</v>
      </c>
      <c r="E52" s="58"/>
      <c r="F52" s="58">
        <v>167054</v>
      </c>
      <c r="G52" s="58">
        <v>167054</v>
      </c>
      <c r="H52" s="4125"/>
      <c r="I52" s="4122"/>
    </row>
    <row r="53" spans="1:9">
      <c r="A53" s="4134"/>
      <c r="B53" s="4128"/>
      <c r="C53" s="875" t="s">
        <v>6852</v>
      </c>
      <c r="D53" s="58">
        <v>50</v>
      </c>
      <c r="E53" s="3448"/>
      <c r="F53" s="58">
        <v>806332</v>
      </c>
      <c r="G53" s="58">
        <v>806332</v>
      </c>
      <c r="H53" s="4125"/>
      <c r="I53" s="4122"/>
    </row>
    <row r="54" spans="1:9">
      <c r="A54" s="4134"/>
      <c r="B54" s="4128"/>
      <c r="C54" s="875" t="s">
        <v>6853</v>
      </c>
      <c r="D54" s="1018">
        <v>1</v>
      </c>
      <c r="E54" s="58"/>
      <c r="F54" s="58">
        <v>400000</v>
      </c>
      <c r="G54" s="58">
        <v>400000</v>
      </c>
      <c r="H54" s="4125"/>
      <c r="I54" s="4122"/>
    </row>
    <row r="55" spans="1:9">
      <c r="A55" s="4134"/>
      <c r="B55" s="4128"/>
      <c r="C55" s="875" t="s">
        <v>5327</v>
      </c>
      <c r="D55" s="58">
        <v>60</v>
      </c>
      <c r="E55" s="3448"/>
      <c r="F55" s="58">
        <v>135642</v>
      </c>
      <c r="G55" s="58">
        <v>135642</v>
      </c>
      <c r="H55" s="4125"/>
      <c r="I55" s="4122"/>
    </row>
    <row r="56" spans="1:9">
      <c r="A56" s="4134"/>
      <c r="B56" s="4128"/>
      <c r="C56" s="3101" t="s">
        <v>3253</v>
      </c>
      <c r="D56" s="1018">
        <v>1</v>
      </c>
      <c r="E56" s="58"/>
      <c r="F56" s="58">
        <v>64523</v>
      </c>
      <c r="G56" s="58">
        <v>64523</v>
      </c>
      <c r="H56" s="4125"/>
      <c r="I56" s="4122"/>
    </row>
    <row r="57" spans="1:9">
      <c r="A57" s="4135"/>
      <c r="B57" s="4129"/>
      <c r="C57" s="875" t="s">
        <v>6867</v>
      </c>
      <c r="D57" s="58">
        <v>83</v>
      </c>
      <c r="E57" s="3448"/>
      <c r="F57" s="58">
        <v>260321</v>
      </c>
      <c r="G57" s="58">
        <v>260321</v>
      </c>
      <c r="H57" s="4126"/>
      <c r="I57" s="4123"/>
    </row>
    <row r="58" spans="1:9" ht="25.5" customHeight="1">
      <c r="A58" s="4133">
        <v>11</v>
      </c>
      <c r="B58" s="4127" t="s">
        <v>6868</v>
      </c>
      <c r="C58" s="861" t="s">
        <v>6846</v>
      </c>
      <c r="D58" s="1023">
        <v>4</v>
      </c>
      <c r="E58" s="3113">
        <v>95</v>
      </c>
      <c r="F58" s="3113">
        <v>8051663.9199999999</v>
      </c>
      <c r="G58" s="3113">
        <v>8051663.9199999999</v>
      </c>
      <c r="H58" s="4124" t="s">
        <v>6869</v>
      </c>
      <c r="I58" s="4121"/>
    </row>
    <row r="59" spans="1:9" ht="39">
      <c r="A59" s="4134"/>
      <c r="B59" s="4128"/>
      <c r="C59" s="875" t="s">
        <v>6864</v>
      </c>
      <c r="D59" s="1018">
        <v>1</v>
      </c>
      <c r="E59" s="58"/>
      <c r="F59" s="58">
        <v>5632320</v>
      </c>
      <c r="G59" s="58">
        <v>5632320</v>
      </c>
      <c r="H59" s="4125"/>
      <c r="I59" s="4122"/>
    </row>
    <row r="60" spans="1:9" ht="26.25">
      <c r="A60" s="4134"/>
      <c r="B60" s="4128"/>
      <c r="C60" s="875" t="s">
        <v>6870</v>
      </c>
      <c r="D60" s="58">
        <v>230</v>
      </c>
      <c r="E60" s="3448"/>
      <c r="F60" s="58">
        <v>879990</v>
      </c>
      <c r="G60" s="58">
        <v>879990</v>
      </c>
      <c r="H60" s="4125"/>
      <c r="I60" s="4122"/>
    </row>
    <row r="61" spans="1:9">
      <c r="A61" s="4134"/>
      <c r="B61" s="4128"/>
      <c r="C61" s="875" t="s">
        <v>6871</v>
      </c>
      <c r="D61" s="1018">
        <v>1</v>
      </c>
      <c r="E61" s="58"/>
      <c r="F61" s="58">
        <v>231400</v>
      </c>
      <c r="G61" s="58">
        <v>231400</v>
      </c>
      <c r="H61" s="4125"/>
      <c r="I61" s="4122"/>
    </row>
    <row r="62" spans="1:9" ht="26.25">
      <c r="A62" s="4134"/>
      <c r="B62" s="4128"/>
      <c r="C62" s="875" t="s">
        <v>6872</v>
      </c>
      <c r="D62" s="58">
        <v>95</v>
      </c>
      <c r="E62" s="3448"/>
      <c r="F62" s="58">
        <v>560342</v>
      </c>
      <c r="G62" s="58">
        <v>560342</v>
      </c>
      <c r="H62" s="4125"/>
      <c r="I62" s="4122"/>
    </row>
    <row r="63" spans="1:9">
      <c r="A63" s="4134"/>
      <c r="B63" s="4128"/>
      <c r="C63" s="875" t="s">
        <v>6853</v>
      </c>
      <c r="D63" s="1018">
        <v>1</v>
      </c>
      <c r="E63" s="58"/>
      <c r="F63" s="58">
        <v>434533.92</v>
      </c>
      <c r="G63" s="58">
        <v>434533.92</v>
      </c>
      <c r="H63" s="4125"/>
      <c r="I63" s="4122"/>
    </row>
    <row r="64" spans="1:9">
      <c r="A64" s="4134"/>
      <c r="B64" s="4128"/>
      <c r="C64" s="3101" t="s">
        <v>5327</v>
      </c>
      <c r="D64" s="58">
        <v>60</v>
      </c>
      <c r="E64" s="3448"/>
      <c r="F64" s="58">
        <v>110000</v>
      </c>
      <c r="G64" s="58">
        <v>110000</v>
      </c>
      <c r="H64" s="4125"/>
      <c r="I64" s="4122"/>
    </row>
    <row r="65" spans="1:9">
      <c r="A65" s="4134"/>
      <c r="B65" s="4128"/>
      <c r="C65" s="875" t="s">
        <v>3253</v>
      </c>
      <c r="D65" s="1018">
        <v>1</v>
      </c>
      <c r="E65" s="58"/>
      <c r="F65" s="58">
        <v>68500</v>
      </c>
      <c r="G65" s="58">
        <v>68500</v>
      </c>
      <c r="H65" s="4125"/>
      <c r="I65" s="4122"/>
    </row>
    <row r="66" spans="1:9" ht="26.25">
      <c r="A66" s="4135"/>
      <c r="B66" s="4129"/>
      <c r="C66" s="875" t="s">
        <v>6855</v>
      </c>
      <c r="D66" s="58">
        <v>58</v>
      </c>
      <c r="E66" s="3448"/>
      <c r="F66" s="58">
        <v>134578</v>
      </c>
      <c r="G66" s="58">
        <v>134578</v>
      </c>
      <c r="H66" s="4126"/>
      <c r="I66" s="4123"/>
    </row>
    <row r="67" spans="1:9" ht="106.5" customHeight="1">
      <c r="A67" s="4133">
        <v>12</v>
      </c>
      <c r="B67" s="861" t="s">
        <v>6873</v>
      </c>
      <c r="C67" s="861" t="s">
        <v>6874</v>
      </c>
      <c r="D67" s="1023"/>
      <c r="E67" s="3113">
        <v>183</v>
      </c>
      <c r="F67" s="3113">
        <v>5999846.7199999997</v>
      </c>
      <c r="G67" s="3113">
        <v>5999846.7199999997</v>
      </c>
      <c r="H67" s="3113" t="s">
        <v>6875</v>
      </c>
      <c r="I67" s="1025"/>
    </row>
    <row r="68" spans="1:9">
      <c r="A68" s="4134"/>
      <c r="B68" s="861"/>
      <c r="C68" s="875" t="s">
        <v>6876</v>
      </c>
      <c r="D68" s="1018"/>
      <c r="E68" s="58"/>
      <c r="F68" s="58"/>
      <c r="G68" s="58"/>
      <c r="H68" s="3113"/>
      <c r="I68" s="1025"/>
    </row>
    <row r="69" spans="1:9" ht="26.25">
      <c r="A69" s="4134"/>
      <c r="B69" s="861"/>
      <c r="C69" s="875" t="s">
        <v>6877</v>
      </c>
      <c r="D69" s="1018">
        <v>2</v>
      </c>
      <c r="E69" s="58"/>
      <c r="F69" s="58">
        <v>1951281.5</v>
      </c>
      <c r="G69" s="58">
        <v>1951281.5</v>
      </c>
      <c r="H69" s="3113"/>
      <c r="I69" s="1025"/>
    </row>
    <row r="70" spans="1:9">
      <c r="A70" s="4134"/>
      <c r="B70" s="861"/>
      <c r="C70" s="875" t="s">
        <v>6878</v>
      </c>
      <c r="D70" s="1018">
        <v>1</v>
      </c>
      <c r="E70" s="58"/>
      <c r="F70" s="58"/>
      <c r="G70" s="58"/>
      <c r="H70" s="3113"/>
      <c r="I70" s="1025"/>
    </row>
    <row r="71" spans="1:9" ht="26.25">
      <c r="A71" s="4134"/>
      <c r="B71" s="861"/>
      <c r="C71" s="875" t="s">
        <v>6879</v>
      </c>
      <c r="D71" s="1018">
        <v>2</v>
      </c>
      <c r="E71" s="58"/>
      <c r="F71" s="58">
        <v>400000</v>
      </c>
      <c r="G71" s="58">
        <v>400000</v>
      </c>
      <c r="H71" s="3113"/>
      <c r="I71" s="1025"/>
    </row>
    <row r="72" spans="1:9" ht="26.25">
      <c r="A72" s="4134"/>
      <c r="B72" s="861"/>
      <c r="C72" s="1031" t="s">
        <v>6880</v>
      </c>
      <c r="D72" s="1018">
        <v>2</v>
      </c>
      <c r="E72" s="58"/>
      <c r="F72" s="58">
        <v>280000</v>
      </c>
      <c r="G72" s="58">
        <v>280000</v>
      </c>
      <c r="H72" s="3113"/>
      <c r="I72" s="1025"/>
    </row>
    <row r="73" spans="1:9" ht="26.25">
      <c r="A73" s="4134"/>
      <c r="B73" s="861"/>
      <c r="C73" s="875" t="s">
        <v>6881</v>
      </c>
      <c r="D73" s="1018">
        <v>2</v>
      </c>
      <c r="E73" s="58"/>
      <c r="F73" s="58">
        <v>380000</v>
      </c>
      <c r="G73" s="58">
        <v>380000</v>
      </c>
      <c r="H73" s="3113"/>
      <c r="I73" s="1025"/>
    </row>
    <row r="74" spans="1:9" ht="26.25">
      <c r="A74" s="4134"/>
      <c r="B74" s="861"/>
      <c r="C74" s="875" t="s">
        <v>6882</v>
      </c>
      <c r="D74" s="1018">
        <v>1</v>
      </c>
      <c r="E74" s="58"/>
      <c r="F74" s="58">
        <v>97281.33</v>
      </c>
      <c r="G74" s="58">
        <v>97281.33</v>
      </c>
      <c r="H74" s="3113"/>
      <c r="I74" s="1025"/>
    </row>
    <row r="75" spans="1:9" ht="25.5">
      <c r="A75" s="4134"/>
      <c r="B75" s="861"/>
      <c r="C75" s="3101" t="s">
        <v>6883</v>
      </c>
      <c r="D75" s="1018">
        <v>1</v>
      </c>
      <c r="E75" s="58"/>
      <c r="F75" s="58">
        <v>101281.33</v>
      </c>
      <c r="G75" s="58">
        <v>101281.33</v>
      </c>
      <c r="H75" s="3113"/>
      <c r="I75" s="1025"/>
    </row>
    <row r="76" spans="1:9">
      <c r="A76" s="4134"/>
      <c r="B76" s="861"/>
      <c r="C76" s="875" t="s">
        <v>6884</v>
      </c>
      <c r="D76" s="1018">
        <v>1</v>
      </c>
      <c r="E76" s="58"/>
      <c r="F76" s="58">
        <v>51281.3</v>
      </c>
      <c r="G76" s="58">
        <v>51281.3</v>
      </c>
      <c r="H76" s="3113"/>
      <c r="I76" s="1025"/>
    </row>
    <row r="77" spans="1:9" ht="39">
      <c r="A77" s="4134"/>
      <c r="B77" s="861"/>
      <c r="C77" s="875" t="s">
        <v>6885</v>
      </c>
      <c r="D77" s="1018">
        <v>1</v>
      </c>
      <c r="E77" s="58"/>
      <c r="F77" s="58">
        <v>29081.33</v>
      </c>
      <c r="G77" s="58">
        <v>29081.33</v>
      </c>
      <c r="H77" s="3113"/>
      <c r="I77" s="1025"/>
    </row>
    <row r="78" spans="1:9" ht="26.25">
      <c r="A78" s="4134"/>
      <c r="B78" s="861"/>
      <c r="C78" s="875" t="s">
        <v>6886</v>
      </c>
      <c r="D78" s="1018">
        <v>2</v>
      </c>
      <c r="E78" s="58"/>
      <c r="F78" s="58">
        <v>34201.33</v>
      </c>
      <c r="G78" s="58">
        <v>34201.33</v>
      </c>
      <c r="H78" s="3113"/>
      <c r="I78" s="1025"/>
    </row>
    <row r="79" spans="1:9" ht="38.25">
      <c r="A79" s="4134"/>
      <c r="B79" s="861"/>
      <c r="C79" s="3101" t="s">
        <v>6887</v>
      </c>
      <c r="D79" s="1018">
        <v>1</v>
      </c>
      <c r="E79" s="58"/>
      <c r="F79" s="58">
        <v>60281.33</v>
      </c>
      <c r="G79" s="58">
        <v>60281.33</v>
      </c>
      <c r="H79" s="3113"/>
      <c r="I79" s="1025"/>
    </row>
    <row r="80" spans="1:9" ht="39">
      <c r="A80" s="4134"/>
      <c r="B80" s="861"/>
      <c r="C80" s="875" t="s">
        <v>6888</v>
      </c>
      <c r="D80" s="1018">
        <v>4</v>
      </c>
      <c r="E80" s="58"/>
      <c r="F80" s="58">
        <v>30381.33</v>
      </c>
      <c r="G80" s="58">
        <v>30381.33</v>
      </c>
      <c r="H80" s="3113"/>
      <c r="I80" s="1025"/>
    </row>
    <row r="81" spans="1:9" ht="39">
      <c r="A81" s="4134"/>
      <c r="B81" s="861"/>
      <c r="C81" s="875" t="s">
        <v>6889</v>
      </c>
      <c r="D81" s="1018">
        <v>2</v>
      </c>
      <c r="E81" s="58"/>
      <c r="F81" s="58">
        <v>27981.33</v>
      </c>
      <c r="G81" s="58">
        <v>27981.33</v>
      </c>
      <c r="H81" s="3113"/>
      <c r="I81" s="1025"/>
    </row>
    <row r="82" spans="1:9" ht="38.25">
      <c r="A82" s="4134"/>
      <c r="B82" s="861"/>
      <c r="C82" s="3101" t="s">
        <v>6890</v>
      </c>
      <c r="D82" s="1018">
        <v>4</v>
      </c>
      <c r="E82" s="3113"/>
      <c r="F82" s="58">
        <v>26411.33</v>
      </c>
      <c r="G82" s="58">
        <v>26411.33</v>
      </c>
      <c r="H82" s="3113"/>
      <c r="I82" s="1025"/>
    </row>
    <row r="83" spans="1:9" ht="39">
      <c r="A83" s="4134"/>
      <c r="B83" s="861"/>
      <c r="C83" s="875" t="s">
        <v>6891</v>
      </c>
      <c r="D83" s="1018">
        <v>10</v>
      </c>
      <c r="E83" s="3113"/>
      <c r="F83" s="58">
        <v>50281.33</v>
      </c>
      <c r="G83" s="58">
        <v>50281.33</v>
      </c>
      <c r="H83" s="3113"/>
      <c r="I83" s="1025"/>
    </row>
    <row r="84" spans="1:9" ht="26.25">
      <c r="A84" s="4134"/>
      <c r="B84" s="861"/>
      <c r="C84" s="875" t="s">
        <v>6892</v>
      </c>
      <c r="D84" s="1018">
        <v>1</v>
      </c>
      <c r="E84" s="58"/>
      <c r="F84" s="58">
        <v>25581.33</v>
      </c>
      <c r="G84" s="58">
        <v>25581.33</v>
      </c>
      <c r="H84" s="3113"/>
      <c r="I84" s="1025"/>
    </row>
    <row r="85" spans="1:9" ht="51">
      <c r="A85" s="4134"/>
      <c r="B85" s="861"/>
      <c r="C85" s="3101" t="s">
        <v>6893</v>
      </c>
      <c r="D85" s="1018">
        <v>2</v>
      </c>
      <c r="E85" s="58"/>
      <c r="F85" s="58">
        <v>34381.4</v>
      </c>
      <c r="G85" s="58">
        <v>34381.4</v>
      </c>
      <c r="H85" s="3113"/>
      <c r="I85" s="1025"/>
    </row>
    <row r="86" spans="1:9" ht="51.75">
      <c r="A86" s="4134"/>
      <c r="B86" s="861"/>
      <c r="C86" s="875" t="s">
        <v>6894</v>
      </c>
      <c r="D86" s="1018">
        <v>6</v>
      </c>
      <c r="E86" s="58"/>
      <c r="F86" s="58">
        <v>32981.4</v>
      </c>
      <c r="G86" s="58">
        <v>32981.4</v>
      </c>
      <c r="H86" s="3113"/>
      <c r="I86" s="1025"/>
    </row>
    <row r="87" spans="1:9" ht="51">
      <c r="A87" s="4134"/>
      <c r="B87" s="861"/>
      <c r="C87" s="3101" t="s">
        <v>6895</v>
      </c>
      <c r="D87" s="1018">
        <v>4</v>
      </c>
      <c r="E87" s="58"/>
      <c r="F87" s="58">
        <v>32201.200000000001</v>
      </c>
      <c r="G87" s="58">
        <v>32201.200000000001</v>
      </c>
      <c r="H87" s="3113"/>
      <c r="I87" s="1025"/>
    </row>
    <row r="88" spans="1:9" ht="51.75">
      <c r="A88" s="4134"/>
      <c r="B88" s="861"/>
      <c r="C88" s="875" t="s">
        <v>6896</v>
      </c>
      <c r="D88" s="1018">
        <v>8</v>
      </c>
      <c r="E88" s="58"/>
      <c r="F88" s="58">
        <v>43281.4</v>
      </c>
      <c r="G88" s="58">
        <v>43281.4</v>
      </c>
      <c r="H88" s="3113"/>
      <c r="I88" s="1025"/>
    </row>
    <row r="89" spans="1:9" ht="38.25">
      <c r="A89" s="4134"/>
      <c r="B89" s="861"/>
      <c r="C89" s="861" t="s">
        <v>6897</v>
      </c>
      <c r="D89" s="3113" t="s">
        <v>6898</v>
      </c>
      <c r="E89" s="1065"/>
      <c r="F89" s="58">
        <v>23231.3</v>
      </c>
      <c r="G89" s="58">
        <v>23231.3</v>
      </c>
      <c r="H89" s="3113"/>
      <c r="I89" s="1025"/>
    </row>
    <row r="90" spans="1:9" ht="39">
      <c r="A90" s="4134"/>
      <c r="B90" s="861"/>
      <c r="C90" s="1028" t="s">
        <v>6899</v>
      </c>
      <c r="D90" s="3113" t="s">
        <v>6900</v>
      </c>
      <c r="E90" s="1065"/>
      <c r="F90" s="58">
        <v>27681.3</v>
      </c>
      <c r="G90" s="58">
        <v>27681.3</v>
      </c>
      <c r="H90" s="3113"/>
      <c r="I90" s="1025"/>
    </row>
    <row r="91" spans="1:9" ht="39">
      <c r="A91" s="4134"/>
      <c r="B91" s="861"/>
      <c r="C91" s="1028" t="s">
        <v>6901</v>
      </c>
      <c r="D91" s="3113" t="s">
        <v>6902</v>
      </c>
      <c r="E91" s="1065"/>
      <c r="F91" s="58">
        <v>47281.3</v>
      </c>
      <c r="G91" s="58">
        <v>47281.3</v>
      </c>
      <c r="H91" s="3113"/>
      <c r="I91" s="1025"/>
    </row>
    <row r="92" spans="1:9" ht="39">
      <c r="A92" s="4134"/>
      <c r="B92" s="861"/>
      <c r="C92" s="1028" t="s">
        <v>6903</v>
      </c>
      <c r="D92" s="3113" t="s">
        <v>6904</v>
      </c>
      <c r="E92" s="1065"/>
      <c r="F92" s="58">
        <v>25081.4</v>
      </c>
      <c r="G92" s="58">
        <v>25081.4</v>
      </c>
      <c r="H92" s="3113"/>
      <c r="I92" s="1025"/>
    </row>
    <row r="93" spans="1:9" ht="39">
      <c r="A93" s="4134"/>
      <c r="B93" s="861"/>
      <c r="C93" s="1028" t="s">
        <v>6905</v>
      </c>
      <c r="D93" s="3113" t="s">
        <v>6906</v>
      </c>
      <c r="E93" s="1065"/>
      <c r="F93" s="58">
        <v>99681.3</v>
      </c>
      <c r="G93" s="58">
        <v>99681.3</v>
      </c>
      <c r="H93" s="3113"/>
      <c r="I93" s="1025"/>
    </row>
    <row r="94" spans="1:9">
      <c r="A94" s="4134"/>
      <c r="B94" s="861"/>
      <c r="C94" s="3101" t="s">
        <v>6907</v>
      </c>
      <c r="D94" s="1018">
        <v>1</v>
      </c>
      <c r="E94" s="58"/>
      <c r="F94" s="58">
        <v>1148718.6200000001</v>
      </c>
      <c r="G94" s="58">
        <v>1148718.6200000001</v>
      </c>
      <c r="H94" s="3113"/>
      <c r="I94" s="1025"/>
    </row>
    <row r="95" spans="1:9">
      <c r="A95" s="4135"/>
      <c r="B95" s="861"/>
      <c r="C95" s="875" t="s">
        <v>6908</v>
      </c>
      <c r="D95" s="1018">
        <v>2</v>
      </c>
      <c r="E95" s="58"/>
      <c r="F95" s="58">
        <v>940000</v>
      </c>
      <c r="G95" s="58">
        <v>940000</v>
      </c>
      <c r="H95" s="3113"/>
      <c r="I95" s="1025"/>
    </row>
    <row r="96" spans="1:9" ht="25.5" customHeight="1">
      <c r="A96" s="4148">
        <v>13</v>
      </c>
      <c r="B96" s="4127" t="s">
        <v>6909</v>
      </c>
      <c r="C96" s="861" t="s">
        <v>6846</v>
      </c>
      <c r="D96" s="1018">
        <v>2</v>
      </c>
      <c r="E96" s="58"/>
      <c r="F96" s="3113">
        <v>6819737.7599999998</v>
      </c>
      <c r="G96" s="3113">
        <v>6819737.7599999998</v>
      </c>
      <c r="H96" s="4124" t="s">
        <v>6910</v>
      </c>
      <c r="I96" s="4145"/>
    </row>
    <row r="97" spans="1:9" ht="51.75">
      <c r="A97" s="4149"/>
      <c r="B97" s="4128"/>
      <c r="C97" s="875" t="s">
        <v>6911</v>
      </c>
      <c r="D97" s="1018">
        <v>1</v>
      </c>
      <c r="E97" s="58"/>
      <c r="F97" s="58">
        <v>5619337.7599999998</v>
      </c>
      <c r="G97" s="58">
        <v>5619337.7599999998</v>
      </c>
      <c r="H97" s="4125"/>
      <c r="I97" s="4146"/>
    </row>
    <row r="98" spans="1:9" ht="39">
      <c r="A98" s="4150"/>
      <c r="B98" s="4129"/>
      <c r="C98" s="875" t="s">
        <v>6912</v>
      </c>
      <c r="D98" s="1018">
        <v>1</v>
      </c>
      <c r="E98" s="58"/>
      <c r="F98" s="58">
        <v>1200400</v>
      </c>
      <c r="G98" s="58">
        <v>1200400</v>
      </c>
      <c r="H98" s="4126"/>
      <c r="I98" s="4147"/>
    </row>
    <row r="99" spans="1:9" ht="25.5" customHeight="1">
      <c r="A99" s="4142" t="s">
        <v>6913</v>
      </c>
      <c r="B99" s="4127" t="s">
        <v>6914</v>
      </c>
      <c r="C99" s="861" t="s">
        <v>6846</v>
      </c>
      <c r="D99" s="1023"/>
      <c r="E99" s="1033"/>
      <c r="F99" s="3113">
        <v>6423023.9699999997</v>
      </c>
      <c r="G99" s="3113">
        <v>6423023.9699999997</v>
      </c>
      <c r="H99" s="4124" t="s">
        <v>6915</v>
      </c>
      <c r="I99" s="4145"/>
    </row>
    <row r="100" spans="1:9" ht="51.75">
      <c r="A100" s="4143"/>
      <c r="B100" s="4128"/>
      <c r="C100" s="875" t="s">
        <v>6911</v>
      </c>
      <c r="D100" s="1018">
        <v>1</v>
      </c>
      <c r="E100" s="1033"/>
      <c r="F100" s="58">
        <v>5222623.97</v>
      </c>
      <c r="G100" s="58">
        <v>5222623.97</v>
      </c>
      <c r="H100" s="4125"/>
      <c r="I100" s="4146"/>
    </row>
    <row r="101" spans="1:9" ht="38.25">
      <c r="A101" s="4144"/>
      <c r="B101" s="4129"/>
      <c r="C101" s="3101" t="s">
        <v>6916</v>
      </c>
      <c r="D101" s="1018">
        <v>1</v>
      </c>
      <c r="E101" s="1033"/>
      <c r="F101" s="58">
        <v>1200400</v>
      </c>
      <c r="G101" s="58">
        <v>1200400</v>
      </c>
      <c r="H101" s="4126"/>
      <c r="I101" s="4147"/>
    </row>
    <row r="102" spans="1:9" ht="30">
      <c r="A102" s="4136" t="s">
        <v>6917</v>
      </c>
      <c r="B102" s="4127" t="s">
        <v>6918</v>
      </c>
      <c r="C102" s="3449" t="s">
        <v>6919</v>
      </c>
      <c r="D102" s="1018" t="s">
        <v>6920</v>
      </c>
      <c r="E102" s="4124">
        <v>12.3</v>
      </c>
      <c r="F102" s="4139">
        <v>228489</v>
      </c>
      <c r="G102" s="4139">
        <v>228489</v>
      </c>
      <c r="H102" s="4124" t="s">
        <v>6921</v>
      </c>
      <c r="I102" s="4121"/>
    </row>
    <row r="103" spans="1:9">
      <c r="A103" s="4137"/>
      <c r="B103" s="4128"/>
      <c r="C103" s="3101" t="s">
        <v>6922</v>
      </c>
      <c r="D103" s="1018">
        <v>1</v>
      </c>
      <c r="E103" s="4125"/>
      <c r="F103" s="4140"/>
      <c r="G103" s="4140"/>
      <c r="H103" s="4125"/>
      <c r="I103" s="4122"/>
    </row>
    <row r="104" spans="1:9">
      <c r="A104" s="4137"/>
      <c r="B104" s="4128"/>
      <c r="C104" s="3101" t="s">
        <v>1469</v>
      </c>
      <c r="D104" s="1018">
        <v>2</v>
      </c>
      <c r="E104" s="4125"/>
      <c r="F104" s="4140"/>
      <c r="G104" s="4140"/>
      <c r="H104" s="4125"/>
      <c r="I104" s="4122"/>
    </row>
    <row r="105" spans="1:9">
      <c r="A105" s="4138"/>
      <c r="B105" s="4129"/>
      <c r="C105" s="3101" t="s">
        <v>6923</v>
      </c>
      <c r="D105" s="1018">
        <v>1</v>
      </c>
      <c r="E105" s="4126"/>
      <c r="F105" s="4141"/>
      <c r="G105" s="4141"/>
      <c r="H105" s="4126"/>
      <c r="I105" s="4123"/>
    </row>
    <row r="106" spans="1:9" ht="64.5">
      <c r="A106" s="4133">
        <v>16</v>
      </c>
      <c r="B106" s="861" t="s">
        <v>6924</v>
      </c>
      <c r="C106" s="1028" t="s">
        <v>6925</v>
      </c>
      <c r="D106" s="1018"/>
      <c r="E106" s="1034">
        <v>484</v>
      </c>
      <c r="F106" s="3113">
        <v>1815675</v>
      </c>
      <c r="G106" s="58"/>
      <c r="H106" s="861" t="s">
        <v>6926</v>
      </c>
      <c r="I106" s="1025"/>
    </row>
    <row r="107" spans="1:9" ht="38.25">
      <c r="A107" s="4134"/>
      <c r="B107" s="861"/>
      <c r="C107" s="3101" t="s">
        <v>6927</v>
      </c>
      <c r="D107" s="1035">
        <v>242</v>
      </c>
      <c r="E107" s="3089"/>
      <c r="F107" s="58">
        <v>615872</v>
      </c>
      <c r="G107" s="58"/>
      <c r="H107" s="861"/>
      <c r="I107" s="1025"/>
    </row>
    <row r="108" spans="1:9" ht="39">
      <c r="A108" s="4134"/>
      <c r="B108" s="861"/>
      <c r="C108" s="875" t="s">
        <v>6928</v>
      </c>
      <c r="D108" s="1035">
        <v>242</v>
      </c>
      <c r="E108" s="3089"/>
      <c r="F108" s="58">
        <v>537642</v>
      </c>
      <c r="G108" s="58"/>
      <c r="H108" s="861"/>
      <c r="I108" s="1025"/>
    </row>
    <row r="109" spans="1:9">
      <c r="A109" s="4134"/>
      <c r="B109" s="861"/>
      <c r="C109" s="3101" t="s">
        <v>6929</v>
      </c>
      <c r="D109" s="1018">
        <v>4</v>
      </c>
      <c r="E109" s="1035"/>
      <c r="F109" s="58">
        <v>21044</v>
      </c>
      <c r="G109" s="58"/>
      <c r="H109" s="861"/>
      <c r="I109" s="1025"/>
    </row>
    <row r="110" spans="1:9">
      <c r="A110" s="4134"/>
      <c r="B110" s="861"/>
      <c r="C110" s="875" t="s">
        <v>6930</v>
      </c>
      <c r="D110" s="1018">
        <v>3</v>
      </c>
      <c r="E110" s="1035"/>
      <c r="F110" s="58">
        <v>20685</v>
      </c>
      <c r="G110" s="58"/>
      <c r="H110" s="861"/>
      <c r="I110" s="1025"/>
    </row>
    <row r="111" spans="1:9">
      <c r="A111" s="4134"/>
      <c r="B111" s="861"/>
      <c r="C111" s="875" t="s">
        <v>6931</v>
      </c>
      <c r="D111" s="1018">
        <v>2</v>
      </c>
      <c r="E111" s="1035"/>
      <c r="F111" s="58">
        <v>42317</v>
      </c>
      <c r="G111" s="58"/>
      <c r="H111" s="861"/>
      <c r="I111" s="1025"/>
    </row>
    <row r="112" spans="1:9" ht="26.25">
      <c r="A112" s="4134"/>
      <c r="B112" s="861"/>
      <c r="C112" s="875" t="s">
        <v>6932</v>
      </c>
      <c r="D112" s="1018">
        <v>2</v>
      </c>
      <c r="E112" s="1035"/>
      <c r="F112" s="58">
        <v>44528</v>
      </c>
      <c r="G112" s="58" t="s">
        <v>986</v>
      </c>
      <c r="H112" s="861"/>
      <c r="I112" s="1025"/>
    </row>
    <row r="113" spans="1:9" ht="26.25">
      <c r="A113" s="4134"/>
      <c r="B113" s="861"/>
      <c r="C113" s="875" t="s">
        <v>6933</v>
      </c>
      <c r="D113" s="1018">
        <v>2</v>
      </c>
      <c r="E113" s="1035"/>
      <c r="F113" s="58">
        <v>41654</v>
      </c>
      <c r="G113" s="58"/>
      <c r="H113" s="861"/>
      <c r="I113" s="1025"/>
    </row>
    <row r="114" spans="1:9" ht="26.25">
      <c r="A114" s="4134"/>
      <c r="B114" s="861"/>
      <c r="C114" s="875" t="s">
        <v>6934</v>
      </c>
      <c r="D114" s="1018">
        <v>2</v>
      </c>
      <c r="E114" s="1035"/>
      <c r="F114" s="58">
        <v>2036</v>
      </c>
      <c r="G114" s="58"/>
      <c r="H114" s="861"/>
      <c r="I114" s="1025"/>
    </row>
    <row r="115" spans="1:9" ht="26.25">
      <c r="A115" s="4134"/>
      <c r="B115" s="861"/>
      <c r="C115" s="875" t="s">
        <v>6935</v>
      </c>
      <c r="D115" s="1018">
        <v>2</v>
      </c>
      <c r="E115" s="1035"/>
      <c r="F115" s="58">
        <v>26305</v>
      </c>
      <c r="G115" s="58"/>
      <c r="H115" s="861"/>
      <c r="I115" s="1025"/>
    </row>
    <row r="116" spans="1:9">
      <c r="A116" s="4134"/>
      <c r="B116" s="861"/>
      <c r="C116" s="3101" t="s">
        <v>5356</v>
      </c>
      <c r="D116" s="1018">
        <v>3</v>
      </c>
      <c r="E116" s="1034"/>
      <c r="F116" s="58">
        <v>101432</v>
      </c>
      <c r="G116" s="58"/>
      <c r="H116" s="861"/>
      <c r="I116" s="1025"/>
    </row>
    <row r="117" spans="1:9">
      <c r="A117" s="4134"/>
      <c r="B117" s="861"/>
      <c r="C117" s="875" t="s">
        <v>6936</v>
      </c>
      <c r="D117" s="1018" t="s">
        <v>6937</v>
      </c>
      <c r="E117" s="1034"/>
      <c r="F117" s="58">
        <v>239897</v>
      </c>
      <c r="G117" s="58"/>
      <c r="H117" s="861"/>
      <c r="I117" s="1025"/>
    </row>
    <row r="118" spans="1:9">
      <c r="A118" s="4134"/>
      <c r="B118" s="861"/>
      <c r="C118" s="875" t="s">
        <v>6938</v>
      </c>
      <c r="D118" s="1018" t="s">
        <v>6939</v>
      </c>
      <c r="E118" s="1034"/>
      <c r="F118" s="58">
        <v>58610</v>
      </c>
      <c r="G118" s="58"/>
      <c r="H118" s="861"/>
      <c r="I118" s="1025"/>
    </row>
    <row r="119" spans="1:9">
      <c r="A119" s="4135"/>
      <c r="B119" s="861"/>
      <c r="C119" s="875" t="s">
        <v>6940</v>
      </c>
      <c r="D119" s="1018" t="s">
        <v>3791</v>
      </c>
      <c r="E119" s="1034"/>
      <c r="F119" s="58">
        <v>30485</v>
      </c>
      <c r="G119" s="58"/>
      <c r="H119" s="861"/>
      <c r="I119" s="1025"/>
    </row>
    <row r="120" spans="1:9" ht="89.25">
      <c r="A120" s="1036">
        <v>17</v>
      </c>
      <c r="B120" s="861" t="s">
        <v>6941</v>
      </c>
      <c r="C120" s="861" t="s">
        <v>6942</v>
      </c>
      <c r="D120" s="1023"/>
      <c r="E120" s="3113"/>
      <c r="F120" s="3113">
        <v>18894122.239999998</v>
      </c>
      <c r="G120" s="3113">
        <v>18894122.239999998</v>
      </c>
      <c r="H120" s="3113" t="s">
        <v>6943</v>
      </c>
      <c r="I120" s="1025"/>
    </row>
    <row r="121" spans="1:9" ht="25.5">
      <c r="A121" s="4130">
        <v>18</v>
      </c>
      <c r="B121" s="4127" t="s">
        <v>6944</v>
      </c>
      <c r="C121" s="861" t="s">
        <v>6945</v>
      </c>
      <c r="D121" s="1030">
        <v>7</v>
      </c>
      <c r="E121" s="4124">
        <v>34</v>
      </c>
      <c r="F121" s="3085">
        <v>853316.77</v>
      </c>
      <c r="G121" s="3113">
        <v>853316.77</v>
      </c>
      <c r="H121" s="4124" t="s">
        <v>6946</v>
      </c>
      <c r="I121" s="4121"/>
    </row>
    <row r="122" spans="1:9">
      <c r="A122" s="4131"/>
      <c r="B122" s="4128"/>
      <c r="C122" s="875" t="s">
        <v>6947</v>
      </c>
      <c r="D122" s="58">
        <v>34</v>
      </c>
      <c r="E122" s="4125"/>
      <c r="F122" s="58">
        <v>190400</v>
      </c>
      <c r="G122" s="58">
        <v>190400</v>
      </c>
      <c r="H122" s="4125"/>
      <c r="I122" s="4122"/>
    </row>
    <row r="123" spans="1:9">
      <c r="A123" s="4131"/>
      <c r="B123" s="4128"/>
      <c r="C123" s="875" t="s">
        <v>6948</v>
      </c>
      <c r="D123" s="1018">
        <v>1</v>
      </c>
      <c r="E123" s="4125"/>
      <c r="F123" s="58">
        <v>612186.77</v>
      </c>
      <c r="G123" s="58">
        <v>612186.77</v>
      </c>
      <c r="H123" s="4125"/>
      <c r="I123" s="4122"/>
    </row>
    <row r="124" spans="1:9">
      <c r="A124" s="4131"/>
      <c r="B124" s="4128"/>
      <c r="C124" s="875" t="s">
        <v>6949</v>
      </c>
      <c r="D124" s="1018">
        <v>2</v>
      </c>
      <c r="E124" s="4125"/>
      <c r="F124" s="58">
        <v>20550</v>
      </c>
      <c r="G124" s="58">
        <v>20550</v>
      </c>
      <c r="H124" s="4125"/>
      <c r="I124" s="4122"/>
    </row>
    <row r="125" spans="1:9">
      <c r="A125" s="4131"/>
      <c r="B125" s="4128"/>
      <c r="C125" s="875" t="s">
        <v>6950</v>
      </c>
      <c r="D125" s="1018">
        <v>2</v>
      </c>
      <c r="E125" s="4125"/>
      <c r="F125" s="58">
        <v>22950</v>
      </c>
      <c r="G125" s="58">
        <v>22950</v>
      </c>
      <c r="H125" s="4125"/>
      <c r="I125" s="4122"/>
    </row>
    <row r="126" spans="1:9">
      <c r="A126" s="4132"/>
      <c r="B126" s="4129"/>
      <c r="C126" s="875" t="s">
        <v>6951</v>
      </c>
      <c r="D126" s="1018">
        <v>2</v>
      </c>
      <c r="E126" s="4126"/>
      <c r="F126" s="58">
        <v>7230</v>
      </c>
      <c r="G126" s="58">
        <v>7230</v>
      </c>
      <c r="H126" s="4126"/>
      <c r="I126" s="4123"/>
    </row>
    <row r="127" spans="1:9" ht="63.75">
      <c r="A127" s="1038">
        <v>19</v>
      </c>
      <c r="B127" s="861" t="s">
        <v>6952</v>
      </c>
      <c r="C127" s="861" t="s">
        <v>6953</v>
      </c>
      <c r="D127" s="1018"/>
      <c r="E127" s="3113">
        <v>746.7</v>
      </c>
      <c r="F127" s="3085">
        <v>18894122.239999998</v>
      </c>
      <c r="G127" s="3085">
        <v>18894122.239999998</v>
      </c>
      <c r="H127" s="854" t="s">
        <v>6954</v>
      </c>
      <c r="I127" s="1025"/>
    </row>
    <row r="128" spans="1:9" ht="26.25" customHeight="1">
      <c r="A128" s="4130">
        <v>20</v>
      </c>
      <c r="B128" s="861" t="s">
        <v>6955</v>
      </c>
      <c r="C128" s="1028" t="s">
        <v>6956</v>
      </c>
      <c r="D128" s="1018"/>
      <c r="E128" s="58"/>
      <c r="F128" s="3450">
        <v>5058614</v>
      </c>
      <c r="G128" s="3450">
        <v>5058614</v>
      </c>
      <c r="H128" s="3113" t="s">
        <v>6957</v>
      </c>
      <c r="I128" s="1025"/>
    </row>
    <row r="129" spans="1:9" ht="26.25">
      <c r="A129" s="4131"/>
      <c r="B129" s="861"/>
      <c r="C129" s="875" t="s">
        <v>6958</v>
      </c>
      <c r="D129" s="1018">
        <v>1</v>
      </c>
      <c r="E129" s="58"/>
      <c r="F129" s="58">
        <v>6853</v>
      </c>
      <c r="G129" s="58">
        <v>6853</v>
      </c>
      <c r="H129" s="3113"/>
      <c r="I129" s="1025"/>
    </row>
    <row r="130" spans="1:9" ht="39">
      <c r="A130" s="4131"/>
      <c r="B130" s="861"/>
      <c r="C130" s="875" t="s">
        <v>6959</v>
      </c>
      <c r="D130" s="1018">
        <v>1</v>
      </c>
      <c r="E130" s="1032"/>
      <c r="F130" s="58">
        <v>16780</v>
      </c>
      <c r="G130" s="58">
        <v>16780</v>
      </c>
      <c r="H130" s="3113"/>
      <c r="I130" s="1025"/>
    </row>
    <row r="131" spans="1:9" ht="26.25">
      <c r="A131" s="4131"/>
      <c r="B131" s="861"/>
      <c r="C131" s="875" t="s">
        <v>6960</v>
      </c>
      <c r="D131" s="1018">
        <v>1</v>
      </c>
      <c r="E131" s="58"/>
      <c r="F131" s="58">
        <v>7800</v>
      </c>
      <c r="G131" s="58">
        <v>7800</v>
      </c>
      <c r="H131" s="3113"/>
      <c r="I131" s="1025"/>
    </row>
    <row r="132" spans="1:9" ht="26.25">
      <c r="A132" s="4131"/>
      <c r="B132" s="861"/>
      <c r="C132" s="875" t="s">
        <v>6961</v>
      </c>
      <c r="D132" s="1018">
        <v>1</v>
      </c>
      <c r="E132" s="58"/>
      <c r="F132" s="58">
        <v>75500</v>
      </c>
      <c r="G132" s="58">
        <v>75500</v>
      </c>
      <c r="H132" s="3113"/>
      <c r="I132" s="1025"/>
    </row>
    <row r="133" spans="1:9">
      <c r="A133" s="4131"/>
      <c r="B133" s="861"/>
      <c r="C133" s="875" t="s">
        <v>6962</v>
      </c>
      <c r="D133" s="1018">
        <v>1</v>
      </c>
      <c r="E133" s="58"/>
      <c r="F133" s="58">
        <v>12300</v>
      </c>
      <c r="G133" s="58">
        <v>12300</v>
      </c>
      <c r="H133" s="3113"/>
      <c r="I133" s="1025"/>
    </row>
    <row r="134" spans="1:9" ht="39">
      <c r="A134" s="4131"/>
      <c r="B134" s="861"/>
      <c r="C134" s="875" t="s">
        <v>6963</v>
      </c>
      <c r="D134" s="1018">
        <v>2</v>
      </c>
      <c r="E134" s="58"/>
      <c r="F134" s="58">
        <v>3124708</v>
      </c>
      <c r="G134" s="58">
        <v>3124708</v>
      </c>
      <c r="H134" s="3113"/>
      <c r="I134" s="1025"/>
    </row>
    <row r="135" spans="1:9" ht="26.25">
      <c r="A135" s="4131"/>
      <c r="B135" s="861"/>
      <c r="C135" s="875" t="s">
        <v>6964</v>
      </c>
      <c r="D135" s="1018">
        <v>2</v>
      </c>
      <c r="E135" s="58"/>
      <c r="F135" s="58">
        <v>101444</v>
      </c>
      <c r="G135" s="58">
        <v>101444</v>
      </c>
      <c r="H135" s="3113"/>
      <c r="I135" s="1025"/>
    </row>
    <row r="136" spans="1:9" ht="26.25">
      <c r="A136" s="4131"/>
      <c r="B136" s="861"/>
      <c r="C136" s="875" t="s">
        <v>6965</v>
      </c>
      <c r="D136" s="1018">
        <v>2</v>
      </c>
      <c r="E136" s="58"/>
      <c r="F136" s="58">
        <v>1424856</v>
      </c>
      <c r="G136" s="58">
        <v>1424856</v>
      </c>
      <c r="H136" s="3113"/>
      <c r="I136" s="1025"/>
    </row>
    <row r="137" spans="1:9" ht="26.25">
      <c r="A137" s="4131"/>
      <c r="B137" s="861"/>
      <c r="C137" s="875" t="s">
        <v>6966</v>
      </c>
      <c r="D137" s="1018">
        <v>1</v>
      </c>
      <c r="E137" s="58"/>
      <c r="F137" s="58">
        <v>6120</v>
      </c>
      <c r="G137" s="58">
        <v>6120</v>
      </c>
      <c r="H137" s="3113"/>
      <c r="I137" s="1025"/>
    </row>
    <row r="138" spans="1:9" ht="26.25">
      <c r="A138" s="4131"/>
      <c r="B138" s="861"/>
      <c r="C138" s="875" t="s">
        <v>6967</v>
      </c>
      <c r="D138" s="1018">
        <v>2</v>
      </c>
      <c r="E138" s="58"/>
      <c r="F138" s="58">
        <v>34252</v>
      </c>
      <c r="G138" s="58">
        <v>34252</v>
      </c>
      <c r="H138" s="3113"/>
      <c r="I138" s="1025"/>
    </row>
    <row r="139" spans="1:9">
      <c r="A139" s="4131"/>
      <c r="B139" s="861"/>
      <c r="C139" s="875" t="s">
        <v>6968</v>
      </c>
      <c r="D139" s="1018">
        <v>1</v>
      </c>
      <c r="E139" s="58"/>
      <c r="F139" s="58">
        <v>15124</v>
      </c>
      <c r="G139" s="58">
        <v>15124</v>
      </c>
      <c r="H139" s="3113"/>
      <c r="I139" s="1025"/>
    </row>
    <row r="140" spans="1:9" ht="26.25">
      <c r="A140" s="4131"/>
      <c r="B140" s="861"/>
      <c r="C140" s="875" t="s">
        <v>6969</v>
      </c>
      <c r="D140" s="1018">
        <v>1</v>
      </c>
      <c r="E140" s="58"/>
      <c r="F140" s="58">
        <v>2575</v>
      </c>
      <c r="G140" s="58">
        <v>2575</v>
      </c>
      <c r="H140" s="3113"/>
      <c r="I140" s="1025"/>
    </row>
    <row r="141" spans="1:9" ht="26.25">
      <c r="A141" s="4131"/>
      <c r="B141" s="861"/>
      <c r="C141" s="875" t="s">
        <v>6970</v>
      </c>
      <c r="D141" s="1018">
        <v>1</v>
      </c>
      <c r="E141" s="58"/>
      <c r="F141" s="58">
        <v>13750</v>
      </c>
      <c r="G141" s="58">
        <v>13750</v>
      </c>
      <c r="H141" s="3113"/>
      <c r="I141" s="1025"/>
    </row>
    <row r="142" spans="1:9" ht="26.25">
      <c r="A142" s="4131"/>
      <c r="B142" s="861"/>
      <c r="C142" s="875" t="s">
        <v>6971</v>
      </c>
      <c r="D142" s="1018">
        <v>6</v>
      </c>
      <c r="E142" s="58"/>
      <c r="F142" s="58">
        <v>42240</v>
      </c>
      <c r="G142" s="58">
        <v>42240</v>
      </c>
      <c r="H142" s="3113"/>
      <c r="I142" s="1025"/>
    </row>
    <row r="143" spans="1:9" ht="26.25">
      <c r="A143" s="4131"/>
      <c r="B143" s="861"/>
      <c r="C143" s="875" t="s">
        <v>6972</v>
      </c>
      <c r="D143" s="1018">
        <v>4</v>
      </c>
      <c r="E143" s="58"/>
      <c r="F143" s="58">
        <v>2928</v>
      </c>
      <c r="G143" s="58">
        <v>2928</v>
      </c>
      <c r="H143" s="3113"/>
      <c r="I143" s="1025"/>
    </row>
    <row r="144" spans="1:9" ht="26.25">
      <c r="A144" s="4131"/>
      <c r="B144" s="861"/>
      <c r="C144" s="875" t="s">
        <v>6973</v>
      </c>
      <c r="D144" s="1018">
        <v>8</v>
      </c>
      <c r="E144" s="58"/>
      <c r="F144" s="58">
        <v>4496</v>
      </c>
      <c r="G144" s="58">
        <v>4496</v>
      </c>
      <c r="H144" s="3113"/>
      <c r="I144" s="1025"/>
    </row>
    <row r="145" spans="1:9" ht="26.25">
      <c r="A145" s="4131"/>
      <c r="B145" s="861"/>
      <c r="C145" s="875" t="s">
        <v>6974</v>
      </c>
      <c r="D145" s="1018">
        <v>2</v>
      </c>
      <c r="E145" s="58"/>
      <c r="F145" s="58">
        <v>2700</v>
      </c>
      <c r="G145" s="58">
        <v>2700</v>
      </c>
      <c r="H145" s="3113"/>
      <c r="I145" s="1025"/>
    </row>
    <row r="146" spans="1:9" ht="26.25">
      <c r="A146" s="4131"/>
      <c r="B146" s="861"/>
      <c r="C146" s="875" t="s">
        <v>6975</v>
      </c>
      <c r="D146" s="1018">
        <v>2</v>
      </c>
      <c r="E146" s="58"/>
      <c r="F146" s="58">
        <v>1730</v>
      </c>
      <c r="G146" s="58">
        <v>1730</v>
      </c>
      <c r="H146" s="3113"/>
      <c r="I146" s="1025"/>
    </row>
    <row r="147" spans="1:9" ht="26.25">
      <c r="A147" s="4131"/>
      <c r="B147" s="861"/>
      <c r="C147" s="875" t="s">
        <v>6976</v>
      </c>
      <c r="D147" s="1018">
        <v>3</v>
      </c>
      <c r="E147" s="58"/>
      <c r="F147" s="58">
        <v>1686</v>
      </c>
      <c r="G147" s="58">
        <v>1686</v>
      </c>
      <c r="H147" s="3113"/>
      <c r="I147" s="1025"/>
    </row>
    <row r="148" spans="1:9">
      <c r="A148" s="4131"/>
      <c r="B148" s="861"/>
      <c r="C148" s="875" t="s">
        <v>6977</v>
      </c>
      <c r="D148" s="1018">
        <v>12</v>
      </c>
      <c r="E148" s="58"/>
      <c r="F148" s="58">
        <v>2820</v>
      </c>
      <c r="G148" s="58">
        <v>2820</v>
      </c>
      <c r="H148" s="3113"/>
      <c r="I148" s="1025"/>
    </row>
    <row r="149" spans="1:9">
      <c r="A149" s="4131"/>
      <c r="B149" s="861"/>
      <c r="C149" s="875" t="s">
        <v>6978</v>
      </c>
      <c r="D149" s="1018">
        <v>3</v>
      </c>
      <c r="E149" s="58"/>
      <c r="F149" s="58">
        <v>1086</v>
      </c>
      <c r="G149" s="58">
        <v>1086</v>
      </c>
      <c r="H149" s="3113"/>
      <c r="I149" s="1025"/>
    </row>
    <row r="150" spans="1:9" ht="26.25">
      <c r="A150" s="4131"/>
      <c r="B150" s="861"/>
      <c r="C150" s="875" t="s">
        <v>6979</v>
      </c>
      <c r="D150" s="1018">
        <v>4</v>
      </c>
      <c r="E150" s="58"/>
      <c r="F150" s="58">
        <v>2748</v>
      </c>
      <c r="G150" s="58">
        <v>2748</v>
      </c>
      <c r="H150" s="3113"/>
      <c r="I150" s="1025"/>
    </row>
    <row r="151" spans="1:9" ht="26.25">
      <c r="A151" s="4131"/>
      <c r="B151" s="861"/>
      <c r="C151" s="875" t="s">
        <v>6980</v>
      </c>
      <c r="D151" s="1018">
        <v>2</v>
      </c>
      <c r="E151" s="58"/>
      <c r="F151" s="58">
        <v>1304</v>
      </c>
      <c r="G151" s="58">
        <v>1304</v>
      </c>
      <c r="H151" s="3113"/>
      <c r="I151" s="1025"/>
    </row>
    <row r="152" spans="1:9" ht="26.25">
      <c r="A152" s="4131"/>
      <c r="B152" s="861"/>
      <c r="C152" s="875" t="s">
        <v>6981</v>
      </c>
      <c r="D152" s="58" t="s">
        <v>6982</v>
      </c>
      <c r="E152" s="1065"/>
      <c r="F152" s="58">
        <v>1230</v>
      </c>
      <c r="G152" s="58">
        <v>1230</v>
      </c>
      <c r="H152" s="3113"/>
      <c r="I152" s="1025"/>
    </row>
    <row r="153" spans="1:9" ht="26.25">
      <c r="A153" s="4131"/>
      <c r="B153" s="861"/>
      <c r="C153" s="875" t="s">
        <v>6983</v>
      </c>
      <c r="D153" s="58" t="s">
        <v>6984</v>
      </c>
      <c r="E153" s="1065"/>
      <c r="F153" s="58">
        <v>890</v>
      </c>
      <c r="G153" s="58">
        <v>890</v>
      </c>
      <c r="H153" s="3113"/>
      <c r="I153" s="1025"/>
    </row>
    <row r="154" spans="1:9" ht="26.25">
      <c r="A154" s="4131"/>
      <c r="B154" s="861"/>
      <c r="C154" s="875" t="s">
        <v>6985</v>
      </c>
      <c r="D154" s="58" t="s">
        <v>6986</v>
      </c>
      <c r="E154" s="1065"/>
      <c r="F154" s="58">
        <v>1280</v>
      </c>
      <c r="G154" s="58">
        <v>1280</v>
      </c>
      <c r="H154" s="3113"/>
      <c r="I154" s="1025"/>
    </row>
    <row r="155" spans="1:9" ht="26.25">
      <c r="A155" s="4131"/>
      <c r="B155" s="861"/>
      <c r="C155" s="875" t="s">
        <v>6987</v>
      </c>
      <c r="D155" s="58" t="s">
        <v>6988</v>
      </c>
      <c r="E155" s="1065"/>
      <c r="F155" s="58">
        <v>8900</v>
      </c>
      <c r="G155" s="58">
        <v>8900</v>
      </c>
      <c r="H155" s="3113"/>
      <c r="I155" s="1025"/>
    </row>
    <row r="156" spans="1:9" ht="26.25">
      <c r="A156" s="4131"/>
      <c r="B156" s="861"/>
      <c r="C156" s="875" t="s">
        <v>6989</v>
      </c>
      <c r="D156" s="58" t="s">
        <v>6854</v>
      </c>
      <c r="E156" s="1065"/>
      <c r="F156" s="58">
        <v>250</v>
      </c>
      <c r="G156" s="58">
        <v>250</v>
      </c>
      <c r="H156" s="3113"/>
      <c r="I156" s="1025"/>
    </row>
    <row r="157" spans="1:9">
      <c r="A157" s="4131"/>
      <c r="B157" s="861"/>
      <c r="C157" s="875" t="s">
        <v>6990</v>
      </c>
      <c r="D157" s="1018">
        <v>3</v>
      </c>
      <c r="E157" s="58"/>
      <c r="F157" s="58">
        <v>3360</v>
      </c>
      <c r="G157" s="58">
        <v>3360</v>
      </c>
      <c r="H157" s="3113"/>
      <c r="I157" s="1025"/>
    </row>
    <row r="158" spans="1:9">
      <c r="A158" s="4131"/>
      <c r="B158" s="861"/>
      <c r="C158" s="875" t="s">
        <v>6991</v>
      </c>
      <c r="D158" s="1018">
        <v>2</v>
      </c>
      <c r="E158" s="58"/>
      <c r="F158" s="58">
        <v>1280</v>
      </c>
      <c r="G158" s="58">
        <v>1280</v>
      </c>
      <c r="H158" s="3113"/>
      <c r="I158" s="1025"/>
    </row>
    <row r="159" spans="1:9">
      <c r="A159" s="4131"/>
      <c r="B159" s="861"/>
      <c r="C159" s="875" t="s">
        <v>6992</v>
      </c>
      <c r="D159" s="1018">
        <v>16</v>
      </c>
      <c r="E159" s="58"/>
      <c r="F159" s="58">
        <v>7520</v>
      </c>
      <c r="G159" s="58">
        <v>7520</v>
      </c>
      <c r="H159" s="3113"/>
      <c r="I159" s="1025"/>
    </row>
    <row r="160" spans="1:9">
      <c r="A160" s="4131"/>
      <c r="B160" s="861"/>
      <c r="C160" s="875" t="s">
        <v>6993</v>
      </c>
      <c r="D160" s="1018">
        <v>8</v>
      </c>
      <c r="E160" s="58"/>
      <c r="F160" s="58">
        <v>5632</v>
      </c>
      <c r="G160" s="58">
        <v>5632</v>
      </c>
      <c r="H160" s="3113"/>
      <c r="I160" s="1025"/>
    </row>
    <row r="161" spans="1:9">
      <c r="A161" s="4131"/>
      <c r="B161" s="861"/>
      <c r="C161" s="875" t="s">
        <v>6994</v>
      </c>
      <c r="D161" s="1018">
        <v>20</v>
      </c>
      <c r="E161" s="58"/>
      <c r="F161" s="58">
        <v>10120</v>
      </c>
      <c r="G161" s="58">
        <v>10120</v>
      </c>
      <c r="H161" s="3113"/>
      <c r="I161" s="1025"/>
    </row>
    <row r="162" spans="1:9">
      <c r="A162" s="4131"/>
      <c r="B162" s="861"/>
      <c r="C162" s="875" t="s">
        <v>6995</v>
      </c>
      <c r="D162" s="1018">
        <v>38</v>
      </c>
      <c r="E162" s="58"/>
      <c r="F162" s="58">
        <v>11628</v>
      </c>
      <c r="G162" s="58">
        <v>11628</v>
      </c>
      <c r="H162" s="3113"/>
      <c r="I162" s="1025"/>
    </row>
    <row r="163" spans="1:9">
      <c r="A163" s="4131"/>
      <c r="B163" s="861"/>
      <c r="C163" s="875" t="s">
        <v>6996</v>
      </c>
      <c r="D163" s="1018">
        <v>8</v>
      </c>
      <c r="E163" s="58"/>
      <c r="F163" s="58">
        <v>1920</v>
      </c>
      <c r="G163" s="58">
        <v>1920</v>
      </c>
      <c r="H163" s="3113"/>
      <c r="I163" s="1025"/>
    </row>
    <row r="164" spans="1:9">
      <c r="A164" s="4131"/>
      <c r="B164" s="861"/>
      <c r="C164" s="3101" t="s">
        <v>6997</v>
      </c>
      <c r="D164" s="1018">
        <v>18</v>
      </c>
      <c r="E164" s="58"/>
      <c r="F164" s="58">
        <v>3528</v>
      </c>
      <c r="G164" s="58">
        <v>3528</v>
      </c>
      <c r="H164" s="3113"/>
      <c r="I164" s="1025"/>
    </row>
    <row r="165" spans="1:9">
      <c r="A165" s="4131"/>
      <c r="B165" s="861"/>
      <c r="C165" s="875" t="s">
        <v>6998</v>
      </c>
      <c r="D165" s="1018">
        <v>4</v>
      </c>
      <c r="E165" s="58"/>
      <c r="F165" s="58">
        <v>896</v>
      </c>
      <c r="G165" s="58">
        <v>896</v>
      </c>
      <c r="H165" s="3113"/>
      <c r="I165" s="1025"/>
    </row>
    <row r="166" spans="1:9" ht="26.25">
      <c r="A166" s="4131"/>
      <c r="B166" s="861"/>
      <c r="C166" s="875" t="s">
        <v>6999</v>
      </c>
      <c r="D166" s="1018">
        <v>16</v>
      </c>
      <c r="E166" s="58"/>
      <c r="F166" s="58">
        <v>4352</v>
      </c>
      <c r="G166" s="58">
        <v>4352</v>
      </c>
      <c r="H166" s="3113"/>
      <c r="I166" s="1025"/>
    </row>
    <row r="167" spans="1:9" ht="26.25">
      <c r="A167" s="4131"/>
      <c r="B167" s="861"/>
      <c r="C167" s="875" t="s">
        <v>7000</v>
      </c>
      <c r="D167" s="58">
        <v>5</v>
      </c>
      <c r="E167" s="1065"/>
      <c r="F167" s="58">
        <v>1560</v>
      </c>
      <c r="G167" s="58">
        <v>1560</v>
      </c>
      <c r="H167" s="3113"/>
      <c r="I167" s="1025"/>
    </row>
    <row r="168" spans="1:9" ht="26.25">
      <c r="A168" s="4131"/>
      <c r="B168" s="861"/>
      <c r="C168" s="875" t="s">
        <v>7001</v>
      </c>
      <c r="D168" s="58">
        <v>2</v>
      </c>
      <c r="E168" s="1065"/>
      <c r="F168" s="58">
        <v>492</v>
      </c>
      <c r="G168" s="58">
        <v>492</v>
      </c>
      <c r="H168" s="3113"/>
      <c r="I168" s="1025"/>
    </row>
    <row r="169" spans="1:9" ht="26.25">
      <c r="A169" s="4131"/>
      <c r="B169" s="861"/>
      <c r="C169" s="875" t="s">
        <v>7002</v>
      </c>
      <c r="D169" s="58">
        <v>10</v>
      </c>
      <c r="E169" s="1065"/>
      <c r="F169" s="58">
        <v>5060</v>
      </c>
      <c r="G169" s="58">
        <v>5060</v>
      </c>
      <c r="H169" s="3113"/>
      <c r="I169" s="1025"/>
    </row>
    <row r="170" spans="1:9" ht="26.25">
      <c r="A170" s="4131"/>
      <c r="B170" s="861"/>
      <c r="C170" s="875" t="s">
        <v>7003</v>
      </c>
      <c r="D170" s="58">
        <v>3</v>
      </c>
      <c r="E170" s="1065"/>
      <c r="F170" s="58">
        <v>3378</v>
      </c>
      <c r="G170" s="58">
        <v>3378</v>
      </c>
      <c r="H170" s="3113"/>
      <c r="I170" s="1025"/>
    </row>
    <row r="171" spans="1:9" ht="26.25">
      <c r="A171" s="4131"/>
      <c r="B171" s="861"/>
      <c r="C171" s="875" t="s">
        <v>7004</v>
      </c>
      <c r="D171" s="58">
        <v>4</v>
      </c>
      <c r="E171" s="1065"/>
      <c r="F171" s="58">
        <v>2848</v>
      </c>
      <c r="G171" s="58">
        <v>2848</v>
      </c>
      <c r="H171" s="3113"/>
      <c r="I171" s="1025"/>
    </row>
    <row r="172" spans="1:9" ht="26.25">
      <c r="A172" s="4131"/>
      <c r="B172" s="861"/>
      <c r="C172" s="875" t="s">
        <v>7005</v>
      </c>
      <c r="D172" s="58">
        <v>30</v>
      </c>
      <c r="E172" s="1065"/>
      <c r="F172" s="58">
        <v>25380</v>
      </c>
      <c r="G172" s="58">
        <v>25380</v>
      </c>
      <c r="H172" s="3113"/>
      <c r="I172" s="1025"/>
    </row>
    <row r="173" spans="1:9" ht="26.25">
      <c r="A173" s="4131"/>
      <c r="B173" s="861"/>
      <c r="C173" s="875" t="s">
        <v>7006</v>
      </c>
      <c r="D173" s="1018">
        <v>2</v>
      </c>
      <c r="E173" s="58"/>
      <c r="F173" s="58">
        <v>1448</v>
      </c>
      <c r="G173" s="58">
        <v>1448</v>
      </c>
      <c r="H173" s="3113"/>
      <c r="I173" s="1025"/>
    </row>
    <row r="174" spans="1:9">
      <c r="A174" s="4131"/>
      <c r="B174" s="861"/>
      <c r="C174" s="875" t="s">
        <v>7007</v>
      </c>
      <c r="D174" s="1018">
        <v>2</v>
      </c>
      <c r="E174" s="58"/>
      <c r="F174" s="58">
        <v>3920</v>
      </c>
      <c r="G174" s="58">
        <v>3920</v>
      </c>
      <c r="H174" s="3113"/>
      <c r="I174" s="1025"/>
    </row>
    <row r="175" spans="1:9" ht="26.25">
      <c r="A175" s="4131"/>
      <c r="B175" s="861"/>
      <c r="C175" s="875" t="s">
        <v>7008</v>
      </c>
      <c r="D175" s="1018">
        <v>2</v>
      </c>
      <c r="E175" s="58"/>
      <c r="F175" s="58">
        <v>14480</v>
      </c>
      <c r="G175" s="58">
        <v>14480</v>
      </c>
      <c r="H175" s="3113"/>
      <c r="I175" s="1025"/>
    </row>
    <row r="176" spans="1:9" ht="26.25">
      <c r="A176" s="4131"/>
      <c r="B176" s="861"/>
      <c r="C176" s="875" t="s">
        <v>7009</v>
      </c>
      <c r="D176" s="1018">
        <v>2</v>
      </c>
      <c r="E176" s="58"/>
      <c r="F176" s="58">
        <v>9416</v>
      </c>
      <c r="G176" s="58">
        <v>9416</v>
      </c>
      <c r="H176" s="3113"/>
      <c r="I176" s="1025"/>
    </row>
    <row r="177" spans="1:9" ht="26.25">
      <c r="A177" s="4131"/>
      <c r="B177" s="861"/>
      <c r="C177" s="875" t="s">
        <v>7010</v>
      </c>
      <c r="D177" s="1018">
        <v>2</v>
      </c>
      <c r="E177" s="58"/>
      <c r="F177" s="58">
        <v>9404</v>
      </c>
      <c r="G177" s="58">
        <v>9404</v>
      </c>
      <c r="H177" s="3113"/>
      <c r="I177" s="1025"/>
    </row>
    <row r="178" spans="1:9" ht="26.25">
      <c r="A178" s="4132"/>
      <c r="B178" s="861"/>
      <c r="C178" s="875" t="s">
        <v>7011</v>
      </c>
      <c r="D178" s="1018">
        <v>1</v>
      </c>
      <c r="E178" s="58"/>
      <c r="F178" s="58">
        <v>12642</v>
      </c>
      <c r="G178" s="58">
        <v>12642</v>
      </c>
      <c r="H178" s="3113"/>
      <c r="I178" s="1025"/>
    </row>
    <row r="179" spans="1:9" ht="51">
      <c r="A179" s="849">
        <v>21</v>
      </c>
      <c r="B179" s="3084" t="s">
        <v>6955</v>
      </c>
      <c r="C179" s="861" t="s">
        <v>7012</v>
      </c>
      <c r="D179" s="1018"/>
      <c r="E179" s="3113">
        <v>120</v>
      </c>
      <c r="F179" s="3113">
        <v>817152.66</v>
      </c>
      <c r="G179" s="3113">
        <v>817152.66</v>
      </c>
      <c r="H179" s="3086" t="s">
        <v>6957</v>
      </c>
      <c r="I179" s="3087"/>
    </row>
    <row r="180" spans="1:9" ht="57.75" customHeight="1">
      <c r="A180" s="1024">
        <v>22</v>
      </c>
      <c r="B180" s="861" t="s">
        <v>7013</v>
      </c>
      <c r="C180" s="861" t="s">
        <v>7014</v>
      </c>
      <c r="D180" s="1018"/>
      <c r="E180" s="58"/>
      <c r="F180" s="3113">
        <v>15886100.33</v>
      </c>
      <c r="G180" s="3113">
        <v>15886100.33</v>
      </c>
      <c r="H180" s="3113" t="s">
        <v>7015</v>
      </c>
      <c r="I180" s="1025"/>
    </row>
    <row r="181" spans="1:9" ht="51.75">
      <c r="A181" s="1024"/>
      <c r="B181" s="861"/>
      <c r="C181" s="1028" t="s">
        <v>7016</v>
      </c>
      <c r="D181" s="1018" t="s">
        <v>7017</v>
      </c>
      <c r="E181" s="58"/>
      <c r="F181" s="58">
        <v>13727103</v>
      </c>
      <c r="G181" s="58">
        <v>13727103</v>
      </c>
      <c r="H181" s="3113"/>
      <c r="I181" s="1025"/>
    </row>
    <row r="182" spans="1:9" ht="30">
      <c r="A182" s="1024"/>
      <c r="B182" s="861"/>
      <c r="C182" s="3101" t="s">
        <v>7018</v>
      </c>
      <c r="D182" s="1018" t="s">
        <v>7019</v>
      </c>
      <c r="E182" s="58"/>
      <c r="F182" s="58">
        <v>541384</v>
      </c>
      <c r="G182" s="58">
        <v>541384</v>
      </c>
      <c r="H182" s="3113"/>
      <c r="I182" s="1025"/>
    </row>
    <row r="183" spans="1:9" ht="30">
      <c r="A183" s="1024"/>
      <c r="B183" s="861"/>
      <c r="C183" s="875" t="s">
        <v>7020</v>
      </c>
      <c r="D183" s="1018" t="s">
        <v>7021</v>
      </c>
      <c r="E183" s="58"/>
      <c r="F183" s="58">
        <v>14238</v>
      </c>
      <c r="G183" s="58">
        <v>14238</v>
      </c>
      <c r="H183" s="3113"/>
      <c r="I183" s="1025"/>
    </row>
    <row r="184" spans="1:9">
      <c r="A184" s="1024"/>
      <c r="B184" s="861"/>
      <c r="C184" s="3101" t="s">
        <v>7022</v>
      </c>
      <c r="D184" s="1018" t="s">
        <v>2446</v>
      </c>
      <c r="E184" s="58"/>
      <c r="F184" s="1019">
        <v>3567.83</v>
      </c>
      <c r="G184" s="1019">
        <v>3567.83</v>
      </c>
      <c r="H184" s="3113"/>
      <c r="I184" s="1025"/>
    </row>
    <row r="185" spans="1:9">
      <c r="A185" s="1024"/>
      <c r="B185" s="861"/>
      <c r="C185" s="875" t="s">
        <v>7023</v>
      </c>
      <c r="D185" s="1018" t="s">
        <v>2446</v>
      </c>
      <c r="E185" s="58"/>
      <c r="F185" s="58">
        <v>6574</v>
      </c>
      <c r="G185" s="58">
        <v>6574</v>
      </c>
      <c r="H185" s="3113"/>
      <c r="I185" s="1025"/>
    </row>
    <row r="186" spans="1:9" ht="26.25">
      <c r="A186" s="1024"/>
      <c r="B186" s="861"/>
      <c r="C186" s="875" t="s">
        <v>7024</v>
      </c>
      <c r="D186" s="1018" t="s">
        <v>7025</v>
      </c>
      <c r="E186" s="58"/>
      <c r="F186" s="1019">
        <v>8157.5</v>
      </c>
      <c r="G186" s="1019">
        <v>8157.5</v>
      </c>
      <c r="H186" s="3113"/>
      <c r="I186" s="1025"/>
    </row>
    <row r="187" spans="1:9">
      <c r="A187" s="1024"/>
      <c r="B187" s="861"/>
      <c r="C187" s="875" t="s">
        <v>1753</v>
      </c>
      <c r="D187" s="1018"/>
      <c r="E187" s="58"/>
      <c r="F187" s="58"/>
      <c r="G187" s="58"/>
      <c r="H187" s="3113"/>
      <c r="I187" s="1025"/>
    </row>
    <row r="188" spans="1:9">
      <c r="A188" s="1024"/>
      <c r="B188" s="861"/>
      <c r="C188" s="3101" t="s">
        <v>7026</v>
      </c>
      <c r="D188" s="1018" t="s">
        <v>2446</v>
      </c>
      <c r="E188" s="58"/>
      <c r="F188" s="58">
        <v>6350</v>
      </c>
      <c r="G188" s="58">
        <v>6350</v>
      </c>
      <c r="H188" s="3113"/>
      <c r="I188" s="1025"/>
    </row>
    <row r="189" spans="1:9" ht="26.25">
      <c r="A189" s="1024"/>
      <c r="B189" s="861"/>
      <c r="C189" s="875" t="s">
        <v>7027</v>
      </c>
      <c r="D189" s="1018" t="s">
        <v>2446</v>
      </c>
      <c r="E189" s="58"/>
      <c r="F189" s="58">
        <v>365052</v>
      </c>
      <c r="G189" s="58">
        <v>365052</v>
      </c>
      <c r="H189" s="3113"/>
      <c r="I189" s="1025"/>
    </row>
    <row r="190" spans="1:9" ht="26.25">
      <c r="A190" s="1024"/>
      <c r="B190" s="861"/>
      <c r="C190" s="875" t="s">
        <v>7028</v>
      </c>
      <c r="D190" s="1018" t="s">
        <v>2382</v>
      </c>
      <c r="E190" s="3113">
        <v>62</v>
      </c>
      <c r="F190" s="58">
        <v>226424</v>
      </c>
      <c r="G190" s="58">
        <v>226424</v>
      </c>
      <c r="H190" s="3113"/>
      <c r="I190" s="1025"/>
    </row>
    <row r="191" spans="1:9" ht="26.25">
      <c r="A191" s="1024"/>
      <c r="B191" s="861"/>
      <c r="C191" s="875" t="s">
        <v>7029</v>
      </c>
      <c r="D191" s="1018" t="s">
        <v>7030</v>
      </c>
      <c r="E191" s="58"/>
      <c r="F191" s="58">
        <v>30000</v>
      </c>
      <c r="G191" s="58">
        <v>30000</v>
      </c>
      <c r="H191" s="3113"/>
      <c r="I191" s="1025"/>
    </row>
    <row r="192" spans="1:9" ht="26.25">
      <c r="A192" s="1024"/>
      <c r="B192" s="861"/>
      <c r="C192" s="875" t="s">
        <v>7031</v>
      </c>
      <c r="D192" s="1018" t="s">
        <v>2446</v>
      </c>
      <c r="E192" s="58"/>
      <c r="F192" s="58">
        <v>657500</v>
      </c>
      <c r="G192" s="58">
        <v>657500</v>
      </c>
      <c r="H192" s="3113"/>
      <c r="I192" s="1025"/>
    </row>
    <row r="193" spans="1:9">
      <c r="A193" s="1024"/>
      <c r="B193" s="861"/>
      <c r="C193" s="875" t="s">
        <v>1753</v>
      </c>
      <c r="D193" s="1018"/>
      <c r="E193" s="58"/>
      <c r="F193" s="58"/>
      <c r="G193" s="58"/>
      <c r="H193" s="3113"/>
      <c r="I193" s="1025"/>
    </row>
    <row r="194" spans="1:9">
      <c r="A194" s="1024"/>
      <c r="B194" s="861"/>
      <c r="C194" s="875" t="s">
        <v>7032</v>
      </c>
      <c r="D194" s="1018" t="s">
        <v>7033</v>
      </c>
      <c r="E194" s="58"/>
      <c r="F194" s="58">
        <v>129750</v>
      </c>
      <c r="G194" s="58">
        <v>129750</v>
      </c>
      <c r="H194" s="3113"/>
      <c r="I194" s="1025"/>
    </row>
    <row r="195" spans="1:9" ht="26.25">
      <c r="A195" s="1024"/>
      <c r="B195" s="861"/>
      <c r="C195" s="875" t="s">
        <v>7034</v>
      </c>
      <c r="D195" s="1018" t="s">
        <v>2929</v>
      </c>
      <c r="E195" s="58"/>
      <c r="F195" s="58">
        <v>45000</v>
      </c>
      <c r="G195" s="58">
        <v>45000</v>
      </c>
      <c r="H195" s="3113"/>
      <c r="I195" s="1025"/>
    </row>
    <row r="196" spans="1:9">
      <c r="A196" s="1024"/>
      <c r="B196" s="861"/>
      <c r="C196" s="3101" t="s">
        <v>7035</v>
      </c>
      <c r="D196" s="1018" t="s">
        <v>7036</v>
      </c>
      <c r="E196" s="58"/>
      <c r="F196" s="58">
        <v>125000</v>
      </c>
      <c r="G196" s="58">
        <v>125000</v>
      </c>
      <c r="H196" s="3113"/>
      <c r="I196" s="1025"/>
    </row>
    <row r="197" spans="1:9" ht="51">
      <c r="A197" s="1024">
        <v>23</v>
      </c>
      <c r="B197" s="3083" t="s">
        <v>7037</v>
      </c>
      <c r="C197" s="1028" t="s">
        <v>7038</v>
      </c>
      <c r="D197" s="1023" t="s">
        <v>2922</v>
      </c>
      <c r="E197" s="3113"/>
      <c r="F197" s="1034">
        <v>1</v>
      </c>
      <c r="G197" s="1034">
        <v>1</v>
      </c>
      <c r="H197" s="3111" t="s">
        <v>7039</v>
      </c>
      <c r="I197" s="1040" t="s">
        <v>7040</v>
      </c>
    </row>
    <row r="198" spans="1:9" ht="51" customHeight="1">
      <c r="A198" s="1024">
        <v>24</v>
      </c>
      <c r="B198" s="861" t="s">
        <v>7041</v>
      </c>
      <c r="C198" s="861" t="s">
        <v>7042</v>
      </c>
      <c r="D198" s="1018"/>
      <c r="E198" s="3113">
        <v>505</v>
      </c>
      <c r="F198" s="1017" t="s">
        <v>7043</v>
      </c>
      <c r="G198" s="3113">
        <v>964535.87</v>
      </c>
      <c r="H198" s="3113" t="s">
        <v>7044</v>
      </c>
      <c r="I198" s="1025"/>
    </row>
    <row r="199" spans="1:9">
      <c r="A199" s="1024"/>
      <c r="B199" s="861"/>
      <c r="C199" s="3101" t="s">
        <v>7045</v>
      </c>
      <c r="D199" s="1067" t="s">
        <v>7046</v>
      </c>
      <c r="E199" s="58"/>
      <c r="F199" s="1048" t="s">
        <v>7047</v>
      </c>
      <c r="G199" s="1048" t="s">
        <v>7047</v>
      </c>
      <c r="H199" s="3113"/>
      <c r="I199" s="1025"/>
    </row>
    <row r="200" spans="1:9">
      <c r="A200" s="1024"/>
      <c r="B200" s="861"/>
      <c r="C200" s="3101" t="s">
        <v>7048</v>
      </c>
      <c r="D200" s="1067" t="s">
        <v>7049</v>
      </c>
      <c r="E200" s="58"/>
      <c r="F200" s="1048" t="s">
        <v>7050</v>
      </c>
      <c r="G200" s="1048" t="s">
        <v>7050</v>
      </c>
      <c r="H200" s="3113"/>
      <c r="I200" s="1025"/>
    </row>
    <row r="201" spans="1:9">
      <c r="A201" s="1024"/>
      <c r="B201" s="861"/>
      <c r="C201" s="3101" t="s">
        <v>7051</v>
      </c>
      <c r="D201" s="1067" t="s">
        <v>7052</v>
      </c>
      <c r="E201" s="58"/>
      <c r="F201" s="1048" t="s">
        <v>7053</v>
      </c>
      <c r="G201" s="1048" t="s">
        <v>7053</v>
      </c>
      <c r="H201" s="3113"/>
      <c r="I201" s="1025"/>
    </row>
    <row r="202" spans="1:9">
      <c r="A202" s="1024"/>
      <c r="B202" s="861"/>
      <c r="C202" s="3101" t="s">
        <v>7054</v>
      </c>
      <c r="D202" s="1067" t="s">
        <v>7055</v>
      </c>
      <c r="E202" s="58"/>
      <c r="F202" s="1048" t="s">
        <v>7056</v>
      </c>
      <c r="G202" s="1048" t="s">
        <v>7056</v>
      </c>
      <c r="H202" s="3113"/>
      <c r="I202" s="1025"/>
    </row>
    <row r="203" spans="1:9" ht="38.25">
      <c r="A203" s="1024"/>
      <c r="B203" s="861"/>
      <c r="C203" s="3101" t="s">
        <v>7057</v>
      </c>
      <c r="D203" s="1067" t="s">
        <v>7058</v>
      </c>
      <c r="E203" s="58"/>
      <c r="F203" s="58" t="s">
        <v>7059</v>
      </c>
      <c r="G203" s="1048" t="s">
        <v>7059</v>
      </c>
      <c r="H203" s="3113"/>
      <c r="I203" s="1025"/>
    </row>
    <row r="204" spans="1:9" ht="76.5">
      <c r="A204" s="1024"/>
      <c r="B204" s="861"/>
      <c r="C204" s="3101" t="s">
        <v>7060</v>
      </c>
      <c r="D204" s="1067" t="s">
        <v>7061</v>
      </c>
      <c r="E204" s="58"/>
      <c r="F204" s="58" t="s">
        <v>7062</v>
      </c>
      <c r="G204" s="1048" t="s">
        <v>7062</v>
      </c>
      <c r="H204" s="3113"/>
      <c r="I204" s="1025"/>
    </row>
    <row r="205" spans="1:9">
      <c r="A205" s="1024"/>
      <c r="B205" s="861"/>
      <c r="C205" s="875" t="s">
        <v>7045</v>
      </c>
      <c r="D205" s="1067" t="s">
        <v>7063</v>
      </c>
      <c r="E205" s="58"/>
      <c r="F205" s="1048" t="s">
        <v>7064</v>
      </c>
      <c r="G205" s="1048" t="s">
        <v>7064</v>
      </c>
      <c r="H205" s="3113"/>
      <c r="I205" s="1025"/>
    </row>
    <row r="206" spans="1:9" ht="18">
      <c r="A206" s="1024"/>
      <c r="B206" s="861"/>
      <c r="C206" s="875" t="s">
        <v>7065</v>
      </c>
      <c r="D206" s="1067" t="s">
        <v>8419</v>
      </c>
      <c r="E206" s="58"/>
      <c r="F206" s="1048" t="s">
        <v>7066</v>
      </c>
      <c r="G206" s="1048" t="s">
        <v>7066</v>
      </c>
      <c r="H206" s="3113"/>
      <c r="I206" s="1025"/>
    </row>
    <row r="207" spans="1:9">
      <c r="A207" s="1024"/>
      <c r="B207" s="861"/>
      <c r="C207" s="3101" t="s">
        <v>7067</v>
      </c>
      <c r="D207" s="1067" t="s">
        <v>7068</v>
      </c>
      <c r="E207" s="58"/>
      <c r="F207" s="1048" t="s">
        <v>7069</v>
      </c>
      <c r="G207" s="1048" t="s">
        <v>7069</v>
      </c>
      <c r="H207" s="3113"/>
      <c r="I207" s="1025"/>
    </row>
    <row r="208" spans="1:9" ht="33">
      <c r="A208" s="1024"/>
      <c r="B208" s="861"/>
      <c r="C208" s="3101" t="s">
        <v>7070</v>
      </c>
      <c r="D208" s="1067" t="s">
        <v>8420</v>
      </c>
      <c r="E208" s="58"/>
      <c r="F208" s="1048" t="s">
        <v>7071</v>
      </c>
      <c r="G208" s="1048" t="s">
        <v>7071</v>
      </c>
      <c r="H208" s="3113"/>
      <c r="I208" s="1025"/>
    </row>
    <row r="209" spans="1:9" ht="25.5">
      <c r="A209" s="1024"/>
      <c r="B209" s="861"/>
      <c r="C209" s="3101" t="s">
        <v>7072</v>
      </c>
      <c r="D209" s="1067" t="s">
        <v>7073</v>
      </c>
      <c r="E209" s="58"/>
      <c r="F209" s="1048" t="s">
        <v>7074</v>
      </c>
      <c r="G209" s="1048" t="s">
        <v>7074</v>
      </c>
      <c r="H209" s="3113"/>
      <c r="I209" s="1025"/>
    </row>
    <row r="210" spans="1:9" ht="25.5">
      <c r="A210" s="1024"/>
      <c r="B210" s="861"/>
      <c r="C210" s="3101" t="s">
        <v>7075</v>
      </c>
      <c r="D210" s="1067" t="s">
        <v>3791</v>
      </c>
      <c r="E210" s="58"/>
      <c r="F210" s="1048" t="s">
        <v>7076</v>
      </c>
      <c r="G210" s="1048" t="s">
        <v>7076</v>
      </c>
      <c r="H210" s="3113"/>
      <c r="I210" s="1025"/>
    </row>
    <row r="211" spans="1:9" ht="25.5">
      <c r="A211" s="1024"/>
      <c r="B211" s="861"/>
      <c r="C211" s="3101" t="s">
        <v>7077</v>
      </c>
      <c r="D211" s="1067" t="s">
        <v>3791</v>
      </c>
      <c r="E211" s="58"/>
      <c r="F211" s="1048" t="s">
        <v>7078</v>
      </c>
      <c r="G211" s="1048" t="s">
        <v>7078</v>
      </c>
      <c r="H211" s="3113"/>
      <c r="I211" s="1025"/>
    </row>
    <row r="212" spans="1:9" ht="63.75">
      <c r="A212" s="1024">
        <v>25</v>
      </c>
      <c r="B212" s="861" t="s">
        <v>7079</v>
      </c>
      <c r="C212" s="861" t="s">
        <v>7080</v>
      </c>
      <c r="D212" s="1018"/>
      <c r="E212" s="58"/>
      <c r="F212" s="1041" t="s">
        <v>7081</v>
      </c>
      <c r="G212" s="1041" t="s">
        <v>7081</v>
      </c>
      <c r="H212" s="854" t="s">
        <v>7082</v>
      </c>
      <c r="I212" s="1025"/>
    </row>
    <row r="213" spans="1:9" ht="240" customHeight="1">
      <c r="A213" s="1024">
        <v>26</v>
      </c>
      <c r="B213" s="861" t="s">
        <v>7083</v>
      </c>
      <c r="C213" s="861" t="s">
        <v>7084</v>
      </c>
      <c r="D213" s="1018" t="s">
        <v>2699</v>
      </c>
      <c r="E213" s="58"/>
      <c r="F213" s="1017" t="s">
        <v>7085</v>
      </c>
      <c r="G213" s="1017">
        <v>920661.82</v>
      </c>
      <c r="H213" s="1042" t="s">
        <v>7086</v>
      </c>
      <c r="I213" s="1025"/>
    </row>
    <row r="214" spans="1:9" ht="114.75">
      <c r="A214" s="850">
        <v>27</v>
      </c>
      <c r="B214" s="3083" t="s">
        <v>7087</v>
      </c>
      <c r="C214" s="3083" t="s">
        <v>7088</v>
      </c>
      <c r="D214" s="1018" t="s">
        <v>2699</v>
      </c>
      <c r="E214" s="1043"/>
      <c r="F214" s="3279" t="s">
        <v>7089</v>
      </c>
      <c r="G214" s="3279">
        <v>7660668.5899999999</v>
      </c>
      <c r="H214" s="854" t="s">
        <v>8421</v>
      </c>
      <c r="I214" s="1025"/>
    </row>
    <row r="215" spans="1:9" ht="108.75" thickBot="1">
      <c r="A215" s="1024">
        <v>28</v>
      </c>
      <c r="B215" s="861" t="s">
        <v>7090</v>
      </c>
      <c r="C215" s="861" t="s">
        <v>7091</v>
      </c>
      <c r="D215" s="1018" t="s">
        <v>2699</v>
      </c>
      <c r="E215" s="58"/>
      <c r="F215" s="1027">
        <v>5351618</v>
      </c>
      <c r="G215" s="3113">
        <v>5137553.24</v>
      </c>
      <c r="H215" s="1044" t="s">
        <v>8422</v>
      </c>
      <c r="I215" s="1025"/>
    </row>
    <row r="216" spans="1:9" ht="15.75">
      <c r="A216" s="1068"/>
      <c r="B216" s="3451" t="s">
        <v>7092</v>
      </c>
      <c r="C216" s="2184"/>
      <c r="D216" s="1018"/>
      <c r="E216" s="58"/>
      <c r="F216" s="58"/>
      <c r="G216" s="58"/>
      <c r="H216" s="1033"/>
      <c r="I216" s="1025"/>
    </row>
    <row r="217" spans="1:9" ht="102.75" customHeight="1">
      <c r="A217" s="1024">
        <v>28</v>
      </c>
      <c r="B217" s="861" t="s">
        <v>7093</v>
      </c>
      <c r="C217" s="861" t="s">
        <v>7094</v>
      </c>
      <c r="D217" s="1045"/>
      <c r="E217" s="3113"/>
      <c r="F217" s="1027">
        <v>18245504</v>
      </c>
      <c r="G217" s="1027">
        <v>18245504</v>
      </c>
      <c r="H217" s="3113" t="s">
        <v>1803</v>
      </c>
      <c r="I217" s="1025"/>
    </row>
    <row r="218" spans="1:9">
      <c r="A218" s="1024"/>
      <c r="B218" s="861"/>
      <c r="C218" s="861" t="s">
        <v>2875</v>
      </c>
      <c r="D218" s="3452"/>
      <c r="E218" s="3113"/>
      <c r="F218" s="3453">
        <v>17032790</v>
      </c>
      <c r="G218" s="3453">
        <v>17032790</v>
      </c>
      <c r="H218" s="3113"/>
      <c r="I218" s="1025"/>
    </row>
    <row r="219" spans="1:9" ht="76.5">
      <c r="A219" s="1024"/>
      <c r="B219" s="861"/>
      <c r="C219" s="3101" t="s">
        <v>7095</v>
      </c>
      <c r="D219" s="3113" t="s">
        <v>7096</v>
      </c>
      <c r="E219" s="1065"/>
      <c r="F219" s="1046">
        <v>16990042</v>
      </c>
      <c r="G219" s="1046">
        <v>16990042</v>
      </c>
      <c r="H219" s="3113"/>
      <c r="I219" s="1025"/>
    </row>
    <row r="220" spans="1:9" ht="114.75">
      <c r="A220" s="1024"/>
      <c r="B220" s="861"/>
      <c r="C220" s="3101" t="s">
        <v>7097</v>
      </c>
      <c r="D220" s="3113" t="s">
        <v>7098</v>
      </c>
      <c r="E220" s="1065"/>
      <c r="F220" s="1046">
        <v>42748</v>
      </c>
      <c r="G220" s="1046">
        <v>42748</v>
      </c>
      <c r="H220" s="3113"/>
      <c r="I220" s="1025"/>
    </row>
    <row r="221" spans="1:9" ht="25.5">
      <c r="A221" s="1024"/>
      <c r="B221" s="861"/>
      <c r="C221" s="861" t="s">
        <v>7099</v>
      </c>
      <c r="D221" s="1045"/>
      <c r="E221" s="3113"/>
      <c r="F221" s="3453">
        <v>54516</v>
      </c>
      <c r="G221" s="3453">
        <v>54516</v>
      </c>
      <c r="H221" s="3113"/>
      <c r="I221" s="1025"/>
    </row>
    <row r="222" spans="1:9">
      <c r="A222" s="1024"/>
      <c r="B222" s="861"/>
      <c r="C222" s="875" t="s">
        <v>1753</v>
      </c>
      <c r="D222" s="1045"/>
      <c r="E222" s="3113"/>
      <c r="F222" s="1047"/>
      <c r="G222" s="1047"/>
      <c r="H222" s="3113"/>
      <c r="I222" s="1025"/>
    </row>
    <row r="223" spans="1:9" ht="90">
      <c r="A223" s="1024"/>
      <c r="B223" s="861"/>
      <c r="C223" s="875" t="s">
        <v>7100</v>
      </c>
      <c r="D223" s="58">
        <v>1</v>
      </c>
      <c r="E223" s="3113"/>
      <c r="F223" s="1046">
        <v>59</v>
      </c>
      <c r="G223" s="1046">
        <v>59</v>
      </c>
      <c r="H223" s="3113"/>
      <c r="I223" s="1025"/>
    </row>
    <row r="224" spans="1:9" ht="76.5">
      <c r="A224" s="1024"/>
      <c r="B224" s="861"/>
      <c r="C224" s="3101" t="s">
        <v>7101</v>
      </c>
      <c r="D224" s="3113" t="s">
        <v>7102</v>
      </c>
      <c r="E224" s="1065"/>
      <c r="F224" s="1046">
        <v>38755</v>
      </c>
      <c r="G224" s="1046">
        <v>38755</v>
      </c>
      <c r="H224" s="3113"/>
      <c r="I224" s="1025"/>
    </row>
    <row r="225" spans="1:9" ht="51.75">
      <c r="A225" s="1024"/>
      <c r="B225" s="861"/>
      <c r="C225" s="875" t="s">
        <v>7103</v>
      </c>
      <c r="D225" s="3113">
        <v>2</v>
      </c>
      <c r="E225" s="1065"/>
      <c r="F225" s="1046">
        <v>9356</v>
      </c>
      <c r="G225" s="1046">
        <v>9356</v>
      </c>
      <c r="H225" s="3113"/>
      <c r="I225" s="1025"/>
    </row>
    <row r="226" spans="1:9" ht="25.5">
      <c r="A226" s="1024"/>
      <c r="B226" s="861"/>
      <c r="C226" s="3101" t="s">
        <v>7104</v>
      </c>
      <c r="D226" s="3113">
        <v>2</v>
      </c>
      <c r="E226" s="1065"/>
      <c r="F226" s="1047">
        <v>626</v>
      </c>
      <c r="G226" s="1047">
        <v>626</v>
      </c>
      <c r="H226" s="3113"/>
      <c r="I226" s="1025"/>
    </row>
    <row r="227" spans="1:9" ht="25.5">
      <c r="A227" s="1024"/>
      <c r="B227" s="861"/>
      <c r="C227" s="3101" t="s">
        <v>7105</v>
      </c>
      <c r="D227" s="1048">
        <v>50</v>
      </c>
      <c r="E227" s="3113"/>
      <c r="F227" s="1047">
        <v>5720</v>
      </c>
      <c r="G227" s="1047">
        <v>5720</v>
      </c>
      <c r="H227" s="3113"/>
      <c r="I227" s="1025"/>
    </row>
    <row r="228" spans="1:9" ht="25.5">
      <c r="A228" s="1024"/>
      <c r="B228" s="861"/>
      <c r="C228" s="861" t="s">
        <v>7106</v>
      </c>
      <c r="D228" s="3452"/>
      <c r="E228" s="3113"/>
      <c r="F228" s="1034">
        <v>443679</v>
      </c>
      <c r="G228" s="1021"/>
      <c r="H228" s="3113"/>
      <c r="I228" s="1025"/>
    </row>
    <row r="229" spans="1:9" ht="26.25">
      <c r="A229" s="1024"/>
      <c r="B229" s="861"/>
      <c r="C229" s="1028" t="s">
        <v>7107</v>
      </c>
      <c r="D229" s="1049" t="s">
        <v>7061</v>
      </c>
      <c r="E229" s="3113"/>
      <c r="F229" s="1035">
        <v>1844</v>
      </c>
      <c r="G229" s="1021"/>
      <c r="H229" s="3113"/>
      <c r="I229" s="1025"/>
    </row>
    <row r="230" spans="1:9" ht="38.25">
      <c r="A230" s="1024"/>
      <c r="B230" s="861"/>
      <c r="C230" s="861" t="s">
        <v>7108</v>
      </c>
      <c r="D230" s="1049" t="s">
        <v>2446</v>
      </c>
      <c r="E230" s="3113"/>
      <c r="F230" s="1035">
        <v>2085</v>
      </c>
      <c r="G230" s="1021"/>
      <c r="H230" s="3113"/>
      <c r="I230" s="1025"/>
    </row>
    <row r="231" spans="1:9" ht="39">
      <c r="A231" s="1024"/>
      <c r="B231" s="861"/>
      <c r="C231" s="1028" t="s">
        <v>7109</v>
      </c>
      <c r="D231" s="1049" t="s">
        <v>2446</v>
      </c>
      <c r="E231" s="3113"/>
      <c r="F231" s="1035">
        <v>415774</v>
      </c>
      <c r="G231" s="1021"/>
      <c r="H231" s="3113"/>
      <c r="I231" s="1025"/>
    </row>
    <row r="232" spans="1:9">
      <c r="A232" s="1024"/>
      <c r="B232" s="861"/>
      <c r="C232" s="861" t="s">
        <v>7110</v>
      </c>
      <c r="D232" s="1049" t="s">
        <v>7111</v>
      </c>
      <c r="E232" s="3113"/>
      <c r="F232" s="1035">
        <v>15338</v>
      </c>
      <c r="G232" s="1021"/>
      <c r="H232" s="3113"/>
      <c r="I232" s="1025"/>
    </row>
    <row r="233" spans="1:9" ht="26.25">
      <c r="A233" s="1024"/>
      <c r="B233" s="861"/>
      <c r="C233" s="1028" t="s">
        <v>7112</v>
      </c>
      <c r="D233" s="1049" t="s">
        <v>7113</v>
      </c>
      <c r="E233" s="3113"/>
      <c r="F233" s="1035">
        <v>8638</v>
      </c>
      <c r="G233" s="1021"/>
      <c r="H233" s="3113"/>
      <c r="I233" s="1025"/>
    </row>
    <row r="234" spans="1:9" ht="25.5">
      <c r="A234" s="1024"/>
      <c r="B234" s="861"/>
      <c r="C234" s="861" t="s">
        <v>7114</v>
      </c>
      <c r="D234" s="3452"/>
      <c r="E234" s="3113"/>
      <c r="F234" s="1034">
        <v>74515</v>
      </c>
      <c r="G234" s="1021"/>
      <c r="H234" s="3113"/>
      <c r="I234" s="1025"/>
    </row>
    <row r="235" spans="1:9">
      <c r="A235" s="1024"/>
      <c r="B235" s="861"/>
      <c r="C235" s="875" t="s">
        <v>7115</v>
      </c>
      <c r="D235" s="1049" t="s">
        <v>2446</v>
      </c>
      <c r="E235" s="3113"/>
      <c r="F235" s="1035">
        <v>7966</v>
      </c>
      <c r="G235" s="1021"/>
      <c r="H235" s="3113"/>
      <c r="I235" s="1025"/>
    </row>
    <row r="236" spans="1:9">
      <c r="A236" s="1024"/>
      <c r="B236" s="861"/>
      <c r="C236" s="875" t="s">
        <v>7116</v>
      </c>
      <c r="D236" s="1049" t="s">
        <v>3791</v>
      </c>
      <c r="E236" s="3113"/>
      <c r="F236" s="1035">
        <v>15520</v>
      </c>
      <c r="G236" s="1021"/>
      <c r="H236" s="3113"/>
      <c r="I236" s="1025"/>
    </row>
    <row r="237" spans="1:9">
      <c r="A237" s="1024"/>
      <c r="B237" s="861"/>
      <c r="C237" s="875" t="s">
        <v>7117</v>
      </c>
      <c r="D237" s="1049" t="s">
        <v>2446</v>
      </c>
      <c r="E237" s="3113"/>
      <c r="F237" s="1035">
        <v>342</v>
      </c>
      <c r="G237" s="1021"/>
      <c r="H237" s="3113"/>
      <c r="I237" s="1025"/>
    </row>
    <row r="238" spans="1:9">
      <c r="A238" s="1024"/>
      <c r="B238" s="861"/>
      <c r="C238" s="875" t="s">
        <v>7118</v>
      </c>
      <c r="D238" s="1049" t="s">
        <v>2446</v>
      </c>
      <c r="E238" s="3113"/>
      <c r="F238" s="1035">
        <v>6084</v>
      </c>
      <c r="G238" s="1021"/>
      <c r="H238" s="3113"/>
      <c r="I238" s="1025"/>
    </row>
    <row r="239" spans="1:9">
      <c r="A239" s="1024"/>
      <c r="B239" s="861"/>
      <c r="C239" s="875" t="s">
        <v>7119</v>
      </c>
      <c r="D239" s="1049" t="s">
        <v>2446</v>
      </c>
      <c r="E239" s="3113"/>
      <c r="F239" s="1035">
        <v>3133</v>
      </c>
      <c r="G239" s="1021"/>
      <c r="H239" s="3113"/>
      <c r="I239" s="1025"/>
    </row>
    <row r="240" spans="1:9">
      <c r="A240" s="1024"/>
      <c r="B240" s="861"/>
      <c r="C240" s="875" t="s">
        <v>7120</v>
      </c>
      <c r="D240" s="1049" t="s">
        <v>7121</v>
      </c>
      <c r="E240" s="3113"/>
      <c r="F240" s="1035">
        <v>1048</v>
      </c>
      <c r="G240" s="1021"/>
      <c r="H240" s="3113"/>
      <c r="I240" s="1025"/>
    </row>
    <row r="241" spans="1:9">
      <c r="A241" s="1024"/>
      <c r="B241" s="861"/>
      <c r="C241" s="875" t="s">
        <v>7122</v>
      </c>
      <c r="D241" s="1049" t="s">
        <v>7123</v>
      </c>
      <c r="E241" s="3113"/>
      <c r="F241" s="1035">
        <v>6030</v>
      </c>
      <c r="G241" s="1021"/>
      <c r="H241" s="3113"/>
      <c r="I241" s="1025"/>
    </row>
    <row r="242" spans="1:9" ht="25.5">
      <c r="A242" s="1024"/>
      <c r="B242" s="861"/>
      <c r="C242" s="3101" t="s">
        <v>7124</v>
      </c>
      <c r="D242" s="1049" t="s">
        <v>7123</v>
      </c>
      <c r="E242" s="3113"/>
      <c r="F242" s="1035">
        <v>13627</v>
      </c>
      <c r="G242" s="1021"/>
      <c r="H242" s="3113"/>
      <c r="I242" s="1025"/>
    </row>
    <row r="243" spans="1:9" ht="26.25">
      <c r="A243" s="1024"/>
      <c r="B243" s="861"/>
      <c r="C243" s="875" t="s">
        <v>7125</v>
      </c>
      <c r="D243" s="1049" t="s">
        <v>7126</v>
      </c>
      <c r="E243" s="3113"/>
      <c r="F243" s="1035">
        <v>9516</v>
      </c>
      <c r="G243" s="1021"/>
      <c r="H243" s="3113"/>
      <c r="I243" s="1025"/>
    </row>
    <row r="244" spans="1:9">
      <c r="A244" s="1024"/>
      <c r="B244" s="861"/>
      <c r="C244" s="875" t="s">
        <v>7127</v>
      </c>
      <c r="D244" s="1049" t="s">
        <v>2477</v>
      </c>
      <c r="E244" s="3113"/>
      <c r="F244" s="1035">
        <v>166</v>
      </c>
      <c r="G244" s="1021"/>
      <c r="H244" s="3113"/>
      <c r="I244" s="1025"/>
    </row>
    <row r="245" spans="1:9" ht="26.25">
      <c r="A245" s="1024"/>
      <c r="B245" s="861"/>
      <c r="C245" s="875" t="s">
        <v>7128</v>
      </c>
      <c r="D245" s="1049" t="s">
        <v>2446</v>
      </c>
      <c r="E245" s="3113"/>
      <c r="F245" s="1035">
        <v>3828</v>
      </c>
      <c r="G245" s="1021"/>
      <c r="H245" s="3113"/>
      <c r="I245" s="1025"/>
    </row>
    <row r="246" spans="1:9" ht="26.25">
      <c r="A246" s="1024"/>
      <c r="B246" s="861"/>
      <c r="C246" s="875" t="s">
        <v>7129</v>
      </c>
      <c r="D246" s="1049" t="s">
        <v>2446</v>
      </c>
      <c r="E246" s="3113"/>
      <c r="F246" s="1035">
        <v>7255</v>
      </c>
      <c r="G246" s="1021"/>
      <c r="H246" s="3113"/>
      <c r="I246" s="1025"/>
    </row>
    <row r="247" spans="1:9" ht="25.5">
      <c r="A247" s="1024"/>
      <c r="B247" s="861"/>
      <c r="C247" s="861" t="s">
        <v>7130</v>
      </c>
      <c r="D247" s="1049"/>
      <c r="E247" s="3113"/>
      <c r="F247" s="1034">
        <v>41342</v>
      </c>
      <c r="G247" s="1021"/>
      <c r="H247" s="3113"/>
      <c r="I247" s="1025"/>
    </row>
    <row r="248" spans="1:9">
      <c r="A248" s="1024"/>
      <c r="B248" s="861"/>
      <c r="C248" s="875" t="s">
        <v>7131</v>
      </c>
      <c r="D248" s="1049" t="s">
        <v>5740</v>
      </c>
      <c r="E248" s="3113"/>
      <c r="F248" s="1035">
        <v>16391</v>
      </c>
      <c r="G248" s="1021"/>
      <c r="H248" s="3113"/>
      <c r="I248" s="1025"/>
    </row>
    <row r="249" spans="1:9">
      <c r="A249" s="1024"/>
      <c r="B249" s="861"/>
      <c r="C249" s="875" t="s">
        <v>7132</v>
      </c>
      <c r="D249" s="1049" t="s">
        <v>7133</v>
      </c>
      <c r="E249" s="3113"/>
      <c r="F249" s="1035">
        <v>7078</v>
      </c>
      <c r="G249" s="1021"/>
      <c r="H249" s="3113"/>
      <c r="I249" s="1025"/>
    </row>
    <row r="250" spans="1:9">
      <c r="A250" s="1024"/>
      <c r="B250" s="861"/>
      <c r="C250" s="875" t="s">
        <v>7134</v>
      </c>
      <c r="D250" s="1049" t="s">
        <v>2446</v>
      </c>
      <c r="E250" s="3113"/>
      <c r="F250" s="1035">
        <v>4598</v>
      </c>
      <c r="G250" s="1021"/>
      <c r="H250" s="3113"/>
      <c r="I250" s="1025"/>
    </row>
    <row r="251" spans="1:9">
      <c r="A251" s="1024"/>
      <c r="B251" s="861"/>
      <c r="C251" s="875" t="s">
        <v>7117</v>
      </c>
      <c r="D251" s="1049" t="s">
        <v>2446</v>
      </c>
      <c r="E251" s="3113"/>
      <c r="F251" s="1035">
        <v>342</v>
      </c>
      <c r="G251" s="1021"/>
      <c r="H251" s="3113"/>
      <c r="I251" s="1025"/>
    </row>
    <row r="252" spans="1:9">
      <c r="A252" s="1024"/>
      <c r="B252" s="861"/>
      <c r="C252" s="875" t="s">
        <v>7135</v>
      </c>
      <c r="D252" s="1049" t="s">
        <v>2477</v>
      </c>
      <c r="E252" s="3113"/>
      <c r="F252" s="1035">
        <v>3160</v>
      </c>
      <c r="G252" s="1021"/>
      <c r="H252" s="3113"/>
      <c r="I252" s="1025"/>
    </row>
    <row r="253" spans="1:9">
      <c r="A253" s="1024"/>
      <c r="B253" s="861"/>
      <c r="C253" s="875" t="s">
        <v>7136</v>
      </c>
      <c r="D253" s="1049" t="s">
        <v>7137</v>
      </c>
      <c r="E253" s="3113"/>
      <c r="F253" s="1035">
        <v>1107</v>
      </c>
      <c r="G253" s="1021"/>
      <c r="H253" s="3113"/>
      <c r="I253" s="1025"/>
    </row>
    <row r="254" spans="1:9" ht="25.5">
      <c r="A254" s="1024"/>
      <c r="B254" s="861"/>
      <c r="C254" s="3101" t="s">
        <v>7138</v>
      </c>
      <c r="D254" s="1049" t="s">
        <v>3789</v>
      </c>
      <c r="E254" s="3113"/>
      <c r="F254" s="1035">
        <v>1155</v>
      </c>
      <c r="G254" s="1021"/>
      <c r="H254" s="3113"/>
      <c r="I254" s="1025"/>
    </row>
    <row r="255" spans="1:9">
      <c r="A255" s="1024"/>
      <c r="B255" s="861"/>
      <c r="C255" s="3101" t="s">
        <v>7139</v>
      </c>
      <c r="D255" s="1049" t="s">
        <v>7140</v>
      </c>
      <c r="E255" s="3113"/>
      <c r="F255" s="1035">
        <v>1935</v>
      </c>
      <c r="G255" s="1021"/>
      <c r="H255" s="3113"/>
      <c r="I255" s="1025"/>
    </row>
    <row r="256" spans="1:9">
      <c r="A256" s="1024"/>
      <c r="B256" s="861"/>
      <c r="C256" s="875" t="s">
        <v>7141</v>
      </c>
      <c r="D256" s="1049"/>
      <c r="E256" s="3113"/>
      <c r="F256" s="1035">
        <v>2443</v>
      </c>
      <c r="G256" s="1021"/>
      <c r="H256" s="3113"/>
      <c r="I256" s="1025"/>
    </row>
    <row r="257" spans="1:9" ht="102">
      <c r="A257" s="848">
        <v>30</v>
      </c>
      <c r="B257" s="861" t="s">
        <v>7093</v>
      </c>
      <c r="C257" s="861" t="s">
        <v>7142</v>
      </c>
      <c r="D257" s="860">
        <v>240.34</v>
      </c>
      <c r="E257" s="3113"/>
      <c r="F257" s="1017" t="s">
        <v>7143</v>
      </c>
      <c r="G257" s="1017" t="s">
        <v>7143</v>
      </c>
      <c r="H257" s="1050" t="s">
        <v>7144</v>
      </c>
      <c r="I257" s="1025"/>
    </row>
    <row r="258" spans="1:9" ht="57.75" customHeight="1">
      <c r="A258" s="1024">
        <v>31</v>
      </c>
      <c r="B258" s="861" t="s">
        <v>7145</v>
      </c>
      <c r="C258" s="1028" t="s">
        <v>7146</v>
      </c>
      <c r="D258" s="1051"/>
      <c r="E258" s="884">
        <v>468</v>
      </c>
      <c r="F258" s="1052">
        <v>11320891</v>
      </c>
      <c r="G258" s="1052">
        <v>11320891</v>
      </c>
      <c r="H258" s="3113" t="s">
        <v>7147</v>
      </c>
      <c r="I258" s="1025"/>
    </row>
    <row r="259" spans="1:9">
      <c r="A259" s="1024"/>
      <c r="B259" s="3101" t="s">
        <v>5891</v>
      </c>
      <c r="C259" s="1028"/>
      <c r="D259" s="1045"/>
      <c r="E259" s="884"/>
      <c r="F259" s="1049"/>
      <c r="G259" s="1045"/>
      <c r="H259" s="3113"/>
      <c r="I259" s="1025"/>
    </row>
    <row r="260" spans="1:9" ht="38.25">
      <c r="A260" s="1024"/>
      <c r="B260" s="3101" t="s">
        <v>7148</v>
      </c>
      <c r="C260" s="1028"/>
      <c r="D260" s="869">
        <v>234</v>
      </c>
      <c r="E260" s="1065"/>
      <c r="F260" s="1049">
        <v>7102105</v>
      </c>
      <c r="G260" s="1045"/>
      <c r="H260" s="3113"/>
      <c r="I260" s="1025"/>
    </row>
    <row r="261" spans="1:9" ht="38.25">
      <c r="A261" s="1024"/>
      <c r="B261" s="3101" t="s">
        <v>7149</v>
      </c>
      <c r="C261" s="1028"/>
      <c r="D261" s="869">
        <v>234</v>
      </c>
      <c r="E261" s="1065"/>
      <c r="F261" s="1049">
        <v>4218786</v>
      </c>
      <c r="G261" s="1045"/>
      <c r="H261" s="3113"/>
      <c r="I261" s="1025"/>
    </row>
    <row r="262" spans="1:9" ht="16.5" thickBot="1">
      <c r="A262" s="1053"/>
      <c r="B262" s="1054" t="s">
        <v>7150</v>
      </c>
      <c r="C262" s="1055"/>
      <c r="D262" s="1056"/>
      <c r="E262" s="3124"/>
      <c r="F262" s="3292"/>
      <c r="G262" s="3292"/>
      <c r="H262" s="1058"/>
      <c r="I262" s="1025"/>
    </row>
    <row r="263" spans="1:9" ht="15.75">
      <c r="A263" s="1068"/>
      <c r="B263" s="3451" t="s">
        <v>7151</v>
      </c>
      <c r="C263" s="3454"/>
      <c r="D263" s="58"/>
      <c r="E263" s="58"/>
      <c r="F263" s="58"/>
      <c r="G263" s="58"/>
      <c r="H263" s="1033"/>
      <c r="I263" s="1025"/>
    </row>
    <row r="264" spans="1:9" ht="80.25" customHeight="1">
      <c r="A264" s="861">
        <v>32</v>
      </c>
      <c r="B264" s="861" t="s">
        <v>1915</v>
      </c>
      <c r="C264" s="861" t="s">
        <v>7152</v>
      </c>
      <c r="D264" s="58"/>
      <c r="E264" s="58"/>
      <c r="F264" s="1059">
        <v>5093495</v>
      </c>
      <c r="G264" s="1059">
        <v>5093495</v>
      </c>
      <c r="H264" s="4127" t="s">
        <v>7153</v>
      </c>
      <c r="I264" s="1025"/>
    </row>
    <row r="265" spans="1:9" ht="64.5">
      <c r="A265" s="861"/>
      <c r="B265" s="861"/>
      <c r="C265" s="875" t="s">
        <v>7154</v>
      </c>
      <c r="D265" s="58" t="s">
        <v>7155</v>
      </c>
      <c r="E265" s="58"/>
      <c r="F265" s="1019">
        <v>21048</v>
      </c>
      <c r="G265" s="1019">
        <v>21048</v>
      </c>
      <c r="H265" s="4128"/>
      <c r="I265" s="1025"/>
    </row>
    <row r="266" spans="1:9" ht="39">
      <c r="A266" s="861"/>
      <c r="B266" s="861"/>
      <c r="C266" s="1028" t="s">
        <v>7156</v>
      </c>
      <c r="D266" s="58" t="s">
        <v>3791</v>
      </c>
      <c r="E266" s="58"/>
      <c r="F266" s="1019">
        <v>1750025</v>
      </c>
      <c r="G266" s="1019">
        <v>1750025</v>
      </c>
      <c r="H266" s="4128"/>
      <c r="I266" s="1025"/>
    </row>
    <row r="267" spans="1:9" ht="26.25">
      <c r="A267" s="861"/>
      <c r="B267" s="861"/>
      <c r="C267" s="1028" t="s">
        <v>7157</v>
      </c>
      <c r="D267" s="58" t="s">
        <v>3791</v>
      </c>
      <c r="E267" s="58"/>
      <c r="F267" s="1019">
        <v>313361</v>
      </c>
      <c r="G267" s="1019">
        <v>313361</v>
      </c>
      <c r="H267" s="4128"/>
      <c r="I267" s="1025"/>
    </row>
    <row r="268" spans="1:9" ht="26.25">
      <c r="A268" s="861"/>
      <c r="B268" s="861"/>
      <c r="C268" s="1028" t="s">
        <v>7158</v>
      </c>
      <c r="D268" s="58" t="s">
        <v>3791</v>
      </c>
      <c r="E268" s="58"/>
      <c r="F268" s="1019">
        <v>274759</v>
      </c>
      <c r="G268" s="1019">
        <v>274759</v>
      </c>
      <c r="H268" s="4128"/>
      <c r="I268" s="1025"/>
    </row>
    <row r="269" spans="1:9" ht="26.25">
      <c r="A269" s="861"/>
      <c r="B269" s="861"/>
      <c r="C269" s="1028" t="s">
        <v>7159</v>
      </c>
      <c r="D269" s="58" t="s">
        <v>3791</v>
      </c>
      <c r="E269" s="58"/>
      <c r="F269" s="1019">
        <v>214131</v>
      </c>
      <c r="G269" s="1019">
        <v>214131</v>
      </c>
      <c r="H269" s="4128"/>
      <c r="I269" s="1025"/>
    </row>
    <row r="270" spans="1:9" ht="26.25">
      <c r="A270" s="861"/>
      <c r="B270" s="861"/>
      <c r="C270" s="1028" t="s">
        <v>7160</v>
      </c>
      <c r="D270" s="58" t="s">
        <v>3791</v>
      </c>
      <c r="E270" s="58"/>
      <c r="F270" s="1019">
        <v>60012</v>
      </c>
      <c r="G270" s="1019">
        <v>60012</v>
      </c>
      <c r="H270" s="4128"/>
      <c r="I270" s="1025"/>
    </row>
    <row r="271" spans="1:9" ht="25.5">
      <c r="A271" s="861"/>
      <c r="B271" s="861"/>
      <c r="C271" s="861" t="s">
        <v>7161</v>
      </c>
      <c r="D271" s="58"/>
      <c r="E271" s="58"/>
      <c r="F271" s="1019">
        <v>64301</v>
      </c>
      <c r="G271" s="1019">
        <v>64301</v>
      </c>
      <c r="H271" s="4129"/>
      <c r="I271" s="1025"/>
    </row>
    <row r="272" spans="1:9" ht="281.25">
      <c r="A272" s="861"/>
      <c r="B272" s="861" t="s">
        <v>7162</v>
      </c>
      <c r="C272" s="861" t="s">
        <v>7163</v>
      </c>
      <c r="D272" s="58"/>
      <c r="E272" s="58"/>
      <c r="F272" s="1059" t="s">
        <v>7164</v>
      </c>
      <c r="G272" s="1059" t="s">
        <v>7164</v>
      </c>
      <c r="H272" s="1060" t="s">
        <v>7153</v>
      </c>
      <c r="I272" s="1025"/>
    </row>
    <row r="273" spans="1:9" ht="83.25" customHeight="1">
      <c r="A273" s="4127"/>
      <c r="B273" s="861" t="s">
        <v>7165</v>
      </c>
      <c r="C273" s="861" t="s">
        <v>7166</v>
      </c>
      <c r="D273" s="58"/>
      <c r="E273" s="58"/>
      <c r="F273" s="1059" t="s">
        <v>7167</v>
      </c>
      <c r="G273" s="1059" t="s">
        <v>7167</v>
      </c>
      <c r="H273" s="4127" t="s">
        <v>7153</v>
      </c>
      <c r="I273" s="1025"/>
    </row>
    <row r="274" spans="1:9" ht="15.75">
      <c r="A274" s="4128"/>
      <c r="B274" s="861"/>
      <c r="C274" s="3101" t="s">
        <v>1753</v>
      </c>
      <c r="D274" s="58"/>
      <c r="E274" s="58"/>
      <c r="F274" s="1019"/>
      <c r="G274" s="3455"/>
      <c r="H274" s="4128"/>
      <c r="I274" s="1025"/>
    </row>
    <row r="275" spans="1:9" ht="26.25">
      <c r="A275" s="4128"/>
      <c r="B275" s="861"/>
      <c r="C275" s="875" t="s">
        <v>7168</v>
      </c>
      <c r="D275" s="58" t="s">
        <v>3791</v>
      </c>
      <c r="E275" s="58"/>
      <c r="F275" s="1019">
        <v>1550354</v>
      </c>
      <c r="G275" s="1019">
        <v>1550354</v>
      </c>
      <c r="H275" s="4128"/>
      <c r="I275" s="1025"/>
    </row>
    <row r="276" spans="1:9" ht="25.5">
      <c r="A276" s="4128"/>
      <c r="B276" s="861"/>
      <c r="C276" s="3101" t="s">
        <v>7169</v>
      </c>
      <c r="D276" s="58" t="s">
        <v>2699</v>
      </c>
      <c r="E276" s="58"/>
      <c r="F276" s="1019">
        <v>291843</v>
      </c>
      <c r="G276" s="1019">
        <v>291843</v>
      </c>
      <c r="H276" s="4128"/>
      <c r="I276" s="1025"/>
    </row>
    <row r="277" spans="1:9" ht="127.5" customHeight="1">
      <c r="A277" s="4128"/>
      <c r="B277" s="861"/>
      <c r="C277" s="875" t="s">
        <v>7170</v>
      </c>
      <c r="D277" s="58">
        <v>3</v>
      </c>
      <c r="E277" s="58"/>
      <c r="F277" s="1019">
        <v>1466</v>
      </c>
      <c r="G277" s="1019">
        <v>1466</v>
      </c>
      <c r="H277" s="4128"/>
      <c r="I277" s="1025"/>
    </row>
    <row r="278" spans="1:9" ht="58.5" customHeight="1">
      <c r="A278" s="4129"/>
      <c r="B278" s="861"/>
      <c r="C278" s="3101" t="s">
        <v>7171</v>
      </c>
      <c r="D278" s="58" t="s">
        <v>2699</v>
      </c>
      <c r="E278" s="58"/>
      <c r="F278" s="1019">
        <v>10261</v>
      </c>
      <c r="G278" s="1019">
        <v>10261</v>
      </c>
      <c r="H278" s="4129"/>
      <c r="I278" s="1025"/>
    </row>
    <row r="279" spans="1:9" ht="63.75">
      <c r="A279" s="1037">
        <v>33</v>
      </c>
      <c r="B279" s="3113" t="s">
        <v>7172</v>
      </c>
      <c r="C279" s="3113" t="s">
        <v>7173</v>
      </c>
      <c r="D279" s="3456"/>
      <c r="E279" s="1029">
        <v>496</v>
      </c>
      <c r="F279" s="1034">
        <v>1</v>
      </c>
      <c r="G279" s="1034">
        <v>1</v>
      </c>
      <c r="H279" s="854" t="s">
        <v>8423</v>
      </c>
      <c r="I279" s="1023"/>
    </row>
    <row r="280" spans="1:9" ht="242.25">
      <c r="A280" s="1024">
        <v>34</v>
      </c>
      <c r="B280" s="3113" t="s">
        <v>7174</v>
      </c>
      <c r="C280" s="3113" t="s">
        <v>7175</v>
      </c>
      <c r="D280" s="3113"/>
      <c r="E280" s="58"/>
      <c r="F280" s="3113">
        <v>6731218.0300000003</v>
      </c>
      <c r="G280" s="3113">
        <v>6118908.0700000003</v>
      </c>
      <c r="H280" s="854" t="s">
        <v>7176</v>
      </c>
      <c r="I280" s="3113"/>
    </row>
    <row r="281" spans="1:9" ht="51">
      <c r="A281" s="855">
        <v>35</v>
      </c>
      <c r="B281" s="1026" t="s">
        <v>7177</v>
      </c>
      <c r="C281" s="1026" t="s">
        <v>7178</v>
      </c>
      <c r="D281" s="1074" t="s">
        <v>2699</v>
      </c>
      <c r="E281" s="1074"/>
      <c r="F281" s="52">
        <v>8316630.5599999996</v>
      </c>
      <c r="G281" s="51">
        <v>693052.5</v>
      </c>
      <c r="H281" s="3101" t="s">
        <v>8424</v>
      </c>
      <c r="I281" s="37"/>
    </row>
    <row r="282" spans="1:9" ht="39">
      <c r="A282" s="1024">
        <v>36</v>
      </c>
      <c r="B282" s="3113" t="s">
        <v>7179</v>
      </c>
      <c r="C282" s="3113" t="s">
        <v>7180</v>
      </c>
      <c r="D282" s="3113" t="s">
        <v>2699</v>
      </c>
      <c r="E282" s="58"/>
      <c r="F282" s="3113">
        <v>4495030.1900000004</v>
      </c>
      <c r="G282" s="58">
        <v>4495030.1900000004</v>
      </c>
      <c r="H282" s="881" t="s">
        <v>7181</v>
      </c>
      <c r="I282" s="859" t="s">
        <v>7182</v>
      </c>
    </row>
    <row r="283" spans="1:9" ht="76.5">
      <c r="A283" s="1024">
        <v>37</v>
      </c>
      <c r="B283" s="3113" t="s">
        <v>7183</v>
      </c>
      <c r="C283" s="3085" t="s">
        <v>7184</v>
      </c>
      <c r="D283" s="3113"/>
      <c r="E283" s="1034">
        <v>360</v>
      </c>
      <c r="F283" s="3113">
        <v>5388374.3499999996</v>
      </c>
      <c r="G283" s="58"/>
      <c r="H283" s="854" t="s">
        <v>7185</v>
      </c>
      <c r="I283" s="859" t="s">
        <v>7186</v>
      </c>
    </row>
    <row r="284" spans="1:9" ht="52.5" customHeight="1">
      <c r="A284" s="1024">
        <v>38</v>
      </c>
      <c r="B284" s="861" t="s">
        <v>6592</v>
      </c>
      <c r="C284" s="3082" t="s">
        <v>7187</v>
      </c>
      <c r="D284" s="37"/>
      <c r="E284" s="1064">
        <v>98</v>
      </c>
      <c r="F284" s="860">
        <v>3976596.96</v>
      </c>
      <c r="G284" s="860">
        <v>3976596.96</v>
      </c>
      <c r="H284" s="861" t="s">
        <v>7188</v>
      </c>
      <c r="I284" s="859" t="s">
        <v>7189</v>
      </c>
    </row>
    <row r="285" spans="1:9">
      <c r="A285" s="1024"/>
      <c r="B285" s="861"/>
      <c r="C285" s="862" t="s">
        <v>1753</v>
      </c>
      <c r="D285" s="863"/>
      <c r="E285" s="864"/>
      <c r="F285" s="865"/>
      <c r="G285" s="865"/>
      <c r="H285" s="37"/>
      <c r="I285" s="37"/>
    </row>
    <row r="286" spans="1:9" ht="102.75">
      <c r="A286" s="1024"/>
      <c r="B286" s="861"/>
      <c r="C286" s="875" t="s">
        <v>7190</v>
      </c>
      <c r="D286" s="866">
        <v>98</v>
      </c>
      <c r="E286" s="1065"/>
      <c r="F286" s="866" t="s">
        <v>7191</v>
      </c>
      <c r="G286" s="866" t="s">
        <v>7191</v>
      </c>
      <c r="H286" s="867"/>
      <c r="I286" s="37"/>
    </row>
    <row r="287" spans="1:9" ht="76.5">
      <c r="A287" s="1024"/>
      <c r="B287" s="861"/>
      <c r="C287" s="862" t="s">
        <v>7192</v>
      </c>
      <c r="D287" s="866">
        <v>98</v>
      </c>
      <c r="E287" s="1065"/>
      <c r="F287" s="866">
        <v>650103.96</v>
      </c>
      <c r="G287" s="866">
        <v>650103.96</v>
      </c>
      <c r="H287" s="867"/>
      <c r="I287" s="37"/>
    </row>
    <row r="288" spans="1:9" ht="76.5">
      <c r="A288" s="1024"/>
      <c r="B288" s="861"/>
      <c r="C288" s="3101" t="s">
        <v>7193</v>
      </c>
      <c r="D288" s="866">
        <v>98</v>
      </c>
      <c r="E288" s="1065"/>
      <c r="F288" s="866" t="s">
        <v>7194</v>
      </c>
      <c r="G288" s="866" t="s">
        <v>7194</v>
      </c>
      <c r="H288" s="867"/>
      <c r="I288" s="37"/>
    </row>
    <row r="289" spans="1:9" ht="38.25">
      <c r="A289" s="1024"/>
      <c r="B289" s="861"/>
      <c r="C289" s="868" t="s">
        <v>7195</v>
      </c>
      <c r="D289" s="869">
        <v>32</v>
      </c>
      <c r="E289" s="870"/>
      <c r="F289" s="866" t="s">
        <v>7196</v>
      </c>
      <c r="G289" s="866" t="s">
        <v>7196</v>
      </c>
      <c r="H289" s="867"/>
      <c r="I289" s="37"/>
    </row>
    <row r="290" spans="1:9" ht="38.25">
      <c r="A290" s="1024"/>
      <c r="B290" s="861"/>
      <c r="C290" s="882" t="s">
        <v>7197</v>
      </c>
      <c r="D290" s="58" t="s">
        <v>2699</v>
      </c>
      <c r="E290" s="871"/>
      <c r="F290" s="866">
        <v>681123</v>
      </c>
      <c r="G290" s="866">
        <v>681123</v>
      </c>
      <c r="H290" s="867"/>
      <c r="I290" s="37"/>
    </row>
    <row r="291" spans="1:9" ht="76.5">
      <c r="A291" s="872">
        <v>39</v>
      </c>
      <c r="B291" s="854" t="s">
        <v>6610</v>
      </c>
      <c r="C291" s="861" t="s">
        <v>7198</v>
      </c>
      <c r="D291" s="873"/>
      <c r="E291" s="3292">
        <v>399</v>
      </c>
      <c r="F291" s="3292">
        <v>7103465.4000000004</v>
      </c>
      <c r="G291" s="874">
        <v>7103465.4000000004</v>
      </c>
      <c r="H291" s="3113" t="s">
        <v>6612</v>
      </c>
      <c r="I291" s="875"/>
    </row>
    <row r="292" spans="1:9" ht="51.75" customHeight="1">
      <c r="A292" s="872">
        <v>40</v>
      </c>
      <c r="B292" s="3113" t="s">
        <v>6736</v>
      </c>
      <c r="C292" s="1028" t="s">
        <v>7199</v>
      </c>
      <c r="D292" s="875"/>
      <c r="E292" s="884">
        <v>75.900000000000006</v>
      </c>
      <c r="F292" s="1066">
        <v>2421148.96</v>
      </c>
      <c r="G292" s="876" t="s">
        <v>7200</v>
      </c>
      <c r="H292" s="4124" t="s">
        <v>7201</v>
      </c>
      <c r="I292" s="875"/>
    </row>
    <row r="293" spans="1:9">
      <c r="A293" s="872"/>
      <c r="B293" s="3113"/>
      <c r="C293" s="877" t="s">
        <v>6740</v>
      </c>
      <c r="D293" s="878"/>
      <c r="E293" s="869"/>
      <c r="F293" s="878"/>
      <c r="G293" s="878"/>
      <c r="H293" s="4125"/>
      <c r="I293" s="878"/>
    </row>
    <row r="294" spans="1:9" ht="25.5">
      <c r="A294" s="872"/>
      <c r="B294" s="3113"/>
      <c r="C294" s="883" t="s">
        <v>7202</v>
      </c>
      <c r="D294" s="869">
        <v>35.5</v>
      </c>
      <c r="E294" s="1065"/>
      <c r="F294" s="878" t="s">
        <v>7203</v>
      </c>
      <c r="G294" s="878" t="s">
        <v>7203</v>
      </c>
      <c r="H294" s="4125"/>
      <c r="I294" s="884" t="s">
        <v>7204</v>
      </c>
    </row>
    <row r="295" spans="1:9" ht="25.5">
      <c r="A295" s="872"/>
      <c r="B295" s="3113"/>
      <c r="C295" s="883" t="s">
        <v>7205</v>
      </c>
      <c r="D295" s="869">
        <v>40.4</v>
      </c>
      <c r="E295" s="1065"/>
      <c r="F295" s="878" t="s">
        <v>7206</v>
      </c>
      <c r="G295" s="878" t="s">
        <v>7206</v>
      </c>
      <c r="H295" s="4126"/>
      <c r="I295" s="884" t="s">
        <v>7207</v>
      </c>
    </row>
    <row r="296" spans="1:9" ht="89.25">
      <c r="A296" s="872">
        <v>41</v>
      </c>
      <c r="B296" s="3113" t="s">
        <v>6758</v>
      </c>
      <c r="C296" s="3113" t="s">
        <v>7208</v>
      </c>
      <c r="D296" s="878"/>
      <c r="E296" s="884">
        <v>214</v>
      </c>
      <c r="F296" s="1066">
        <v>3376102.53</v>
      </c>
      <c r="G296" s="879">
        <v>2903447.97</v>
      </c>
      <c r="H296" s="861" t="s">
        <v>7209</v>
      </c>
      <c r="I296" s="884" t="s">
        <v>7210</v>
      </c>
    </row>
    <row r="297" spans="1:9">
      <c r="A297" s="880"/>
      <c r="B297" s="1056"/>
      <c r="C297" s="1056"/>
      <c r="D297" s="1056"/>
      <c r="E297" s="1320"/>
      <c r="F297" s="1056"/>
      <c r="G297" s="1056"/>
      <c r="H297" s="1056"/>
      <c r="I297" s="1056"/>
    </row>
  </sheetData>
  <mergeCells count="65">
    <mergeCell ref="H12:H13"/>
    <mergeCell ref="I12:I13"/>
    <mergeCell ref="A18:A24"/>
    <mergeCell ref="B18:B24"/>
    <mergeCell ref="A3:I3"/>
    <mergeCell ref="A7:A11"/>
    <mergeCell ref="B7:B11"/>
    <mergeCell ref="H7:H11"/>
    <mergeCell ref="I7:I11"/>
    <mergeCell ref="H18:H24"/>
    <mergeCell ref="I18:I24"/>
    <mergeCell ref="A14:A15"/>
    <mergeCell ref="B14:B15"/>
    <mergeCell ref="H14:H15"/>
    <mergeCell ref="I14:I15"/>
    <mergeCell ref="A12:A13"/>
    <mergeCell ref="B12:B13"/>
    <mergeCell ref="D12:D13"/>
    <mergeCell ref="A31:A39"/>
    <mergeCell ref="B31:B39"/>
    <mergeCell ref="H31:H39"/>
    <mergeCell ref="I31:I39"/>
    <mergeCell ref="A25:A30"/>
    <mergeCell ref="B25:B30"/>
    <mergeCell ref="H25:H30"/>
    <mergeCell ref="I25:I30"/>
    <mergeCell ref="A40:A48"/>
    <mergeCell ref="B40:B48"/>
    <mergeCell ref="H40:H48"/>
    <mergeCell ref="I40:I48"/>
    <mergeCell ref="A49:A57"/>
    <mergeCell ref="B49:B57"/>
    <mergeCell ref="H49:H57"/>
    <mergeCell ref="I49:I57"/>
    <mergeCell ref="A99:A101"/>
    <mergeCell ref="B99:B101"/>
    <mergeCell ref="H99:H101"/>
    <mergeCell ref="I99:I101"/>
    <mergeCell ref="A96:A98"/>
    <mergeCell ref="B96:B98"/>
    <mergeCell ref="H96:H98"/>
    <mergeCell ref="I96:I98"/>
    <mergeCell ref="A67:A95"/>
    <mergeCell ref="A58:A66"/>
    <mergeCell ref="B58:B66"/>
    <mergeCell ref="H58:H66"/>
    <mergeCell ref="I58:I66"/>
    <mergeCell ref="I102:I105"/>
    <mergeCell ref="A106:A119"/>
    <mergeCell ref="A102:A105"/>
    <mergeCell ref="B102:B105"/>
    <mergeCell ref="E102:E105"/>
    <mergeCell ref="F102:F105"/>
    <mergeCell ref="G102:G105"/>
    <mergeCell ref="H102:H105"/>
    <mergeCell ref="I121:I126"/>
    <mergeCell ref="H292:H295"/>
    <mergeCell ref="A273:A278"/>
    <mergeCell ref="H273:H278"/>
    <mergeCell ref="H264:H271"/>
    <mergeCell ref="A128:A178"/>
    <mergeCell ref="A121:A126"/>
    <mergeCell ref="B121:B126"/>
    <mergeCell ref="E121:E126"/>
    <mergeCell ref="H121:H12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359"/>
  <sheetViews>
    <sheetView topLeftCell="A310" workbookViewId="0">
      <selection activeCell="R12" sqref="R12"/>
    </sheetView>
  </sheetViews>
  <sheetFormatPr defaultRowHeight="15"/>
  <cols>
    <col min="1" max="1" width="6.28515625" style="909" customWidth="1"/>
    <col min="2" max="2" width="25.7109375" style="2846" customWidth="1"/>
    <col min="3" max="3" width="20.42578125" style="3491" customWidth="1"/>
    <col min="4" max="4" width="9.140625" style="2846"/>
    <col min="5" max="5" width="15.85546875" style="2846" customWidth="1"/>
    <col min="6" max="6" width="17.5703125" style="2846" customWidth="1"/>
    <col min="7" max="7" width="27.42578125" style="2846" customWidth="1"/>
    <col min="8" max="8" width="32.42578125" style="2846" customWidth="1"/>
    <col min="9" max="9" width="29.42578125" style="2846" customWidth="1"/>
  </cols>
  <sheetData>
    <row r="3" spans="1:9">
      <c r="A3" s="4162" t="s">
        <v>7211</v>
      </c>
      <c r="B3" s="4162"/>
      <c r="C3" s="4162"/>
      <c r="D3" s="4162"/>
      <c r="E3" s="4162"/>
      <c r="F3" s="4162"/>
      <c r="G3" s="4162"/>
      <c r="H3" s="4162"/>
      <c r="I3" s="3458"/>
    </row>
    <row r="4" spans="1:9">
      <c r="A4" s="4162"/>
      <c r="B4" s="4162"/>
      <c r="C4" s="4162"/>
      <c r="D4" s="4162"/>
      <c r="E4" s="4162"/>
      <c r="F4" s="4162"/>
      <c r="G4" s="4162"/>
      <c r="H4" s="4162"/>
      <c r="I4" s="3458"/>
    </row>
    <row r="5" spans="1:9">
      <c r="A5" s="4163"/>
      <c r="B5" s="4164" t="s">
        <v>2390</v>
      </c>
      <c r="C5" s="4165" t="s">
        <v>7212</v>
      </c>
      <c r="D5" s="4164" t="s">
        <v>7213</v>
      </c>
      <c r="E5" s="4166" t="s">
        <v>7214</v>
      </c>
      <c r="F5" s="4166" t="s">
        <v>7215</v>
      </c>
      <c r="G5" s="4164" t="s">
        <v>2401</v>
      </c>
      <c r="H5" s="4164" t="s">
        <v>7216</v>
      </c>
      <c r="I5" s="4161"/>
    </row>
    <row r="6" spans="1:9">
      <c r="A6" s="4163"/>
      <c r="B6" s="4164"/>
      <c r="C6" s="4165"/>
      <c r="D6" s="4164"/>
      <c r="E6" s="4166"/>
      <c r="F6" s="4166"/>
      <c r="G6" s="4164"/>
      <c r="H6" s="4164"/>
      <c r="I6" s="4161"/>
    </row>
    <row r="7" spans="1:9">
      <c r="A7" s="4163"/>
      <c r="B7" s="4164"/>
      <c r="C7" s="4165"/>
      <c r="D7" s="4164"/>
      <c r="E7" s="4166"/>
      <c r="F7" s="4166"/>
      <c r="G7" s="4164"/>
      <c r="H7" s="4164"/>
      <c r="I7" s="4161"/>
    </row>
    <row r="8" spans="1:9">
      <c r="A8" s="4163"/>
      <c r="B8" s="4164"/>
      <c r="C8" s="4165"/>
      <c r="D8" s="4164"/>
      <c r="E8" s="4166"/>
      <c r="F8" s="4166"/>
      <c r="G8" s="4164"/>
      <c r="H8" s="4164"/>
      <c r="I8" s="4161"/>
    </row>
    <row r="9" spans="1:9">
      <c r="A9" s="885">
        <v>1</v>
      </c>
      <c r="B9" s="3459">
        <v>2</v>
      </c>
      <c r="C9" s="70"/>
      <c r="D9" s="1139">
        <v>3</v>
      </c>
      <c r="E9" s="3460">
        <v>5</v>
      </c>
      <c r="F9" s="3461">
        <v>6</v>
      </c>
      <c r="G9" s="3462">
        <v>8</v>
      </c>
      <c r="H9" s="3459">
        <v>9</v>
      </c>
      <c r="I9" s="888"/>
    </row>
    <row r="10" spans="1:9" ht="41.25" customHeight="1">
      <c r="A10" s="885">
        <v>1</v>
      </c>
      <c r="B10" s="3105" t="s">
        <v>7218</v>
      </c>
      <c r="C10" s="3110"/>
      <c r="D10" s="1139">
        <v>2007</v>
      </c>
      <c r="E10" s="887">
        <v>283000</v>
      </c>
      <c r="F10" s="887">
        <v>283000</v>
      </c>
      <c r="G10" s="886" t="s">
        <v>315</v>
      </c>
      <c r="H10" s="3105" t="s">
        <v>7217</v>
      </c>
      <c r="I10" s="888"/>
    </row>
    <row r="11" spans="1:9" ht="54.75" customHeight="1">
      <c r="A11" s="885">
        <v>2</v>
      </c>
      <c r="B11" s="3105" t="s">
        <v>7219</v>
      </c>
      <c r="C11" s="3110"/>
      <c r="D11" s="1139">
        <v>2017</v>
      </c>
      <c r="E11" s="887">
        <v>102228</v>
      </c>
      <c r="F11" s="887">
        <v>102228</v>
      </c>
      <c r="G11" s="886" t="s">
        <v>834</v>
      </c>
      <c r="H11" s="3105" t="s">
        <v>7220</v>
      </c>
      <c r="I11" s="1139" t="s">
        <v>7221</v>
      </c>
    </row>
    <row r="12" spans="1:9" ht="55.5" customHeight="1">
      <c r="A12" s="885">
        <v>3</v>
      </c>
      <c r="B12" s="3105" t="s">
        <v>7222</v>
      </c>
      <c r="C12" s="3110"/>
      <c r="D12" s="1139">
        <v>2017</v>
      </c>
      <c r="E12" s="887">
        <v>153240</v>
      </c>
      <c r="F12" s="887">
        <v>153240</v>
      </c>
      <c r="G12" s="886" t="s">
        <v>834</v>
      </c>
      <c r="H12" s="3105" t="s">
        <v>7220</v>
      </c>
      <c r="I12" s="1139" t="s">
        <v>7221</v>
      </c>
    </row>
    <row r="13" spans="1:9" ht="54.75" customHeight="1">
      <c r="A13" s="885">
        <f>A12+1</f>
        <v>4</v>
      </c>
      <c r="B13" s="3105" t="s">
        <v>7223</v>
      </c>
      <c r="C13" s="3110"/>
      <c r="D13" s="1139">
        <v>2017</v>
      </c>
      <c r="E13" s="887">
        <v>176789.4</v>
      </c>
      <c r="F13" s="887">
        <v>176789.4</v>
      </c>
      <c r="G13" s="886" t="s">
        <v>834</v>
      </c>
      <c r="H13" s="3105" t="s">
        <v>7220</v>
      </c>
      <c r="I13" s="1139" t="s">
        <v>7221</v>
      </c>
    </row>
    <row r="14" spans="1:9" ht="41.25" customHeight="1">
      <c r="A14" s="885">
        <f t="shared" ref="A14:A17" si="0">A13+1</f>
        <v>5</v>
      </c>
      <c r="B14" s="3105" t="s">
        <v>7224</v>
      </c>
      <c r="C14" s="3110"/>
      <c r="D14" s="1139">
        <v>2017</v>
      </c>
      <c r="E14" s="887">
        <v>73935.289999999994</v>
      </c>
      <c r="F14" s="887">
        <v>73935.289999999994</v>
      </c>
      <c r="G14" s="886" t="s">
        <v>834</v>
      </c>
      <c r="H14" s="3105" t="s">
        <v>7220</v>
      </c>
      <c r="I14" s="1139" t="s">
        <v>7221</v>
      </c>
    </row>
    <row r="15" spans="1:9" ht="48" customHeight="1">
      <c r="A15" s="885">
        <f t="shared" si="0"/>
        <v>6</v>
      </c>
      <c r="B15" s="3105" t="s">
        <v>7225</v>
      </c>
      <c r="C15" s="3110"/>
      <c r="D15" s="1139">
        <v>2017</v>
      </c>
      <c r="E15" s="887">
        <v>85003.38</v>
      </c>
      <c r="F15" s="887">
        <v>85003.38</v>
      </c>
      <c r="G15" s="886" t="s">
        <v>834</v>
      </c>
      <c r="H15" s="3105" t="s">
        <v>7220</v>
      </c>
      <c r="I15" s="1139" t="s">
        <v>7221</v>
      </c>
    </row>
    <row r="16" spans="1:9" ht="53.25" customHeight="1">
      <c r="A16" s="885">
        <f t="shared" si="0"/>
        <v>7</v>
      </c>
      <c r="B16" s="3105" t="s">
        <v>7226</v>
      </c>
      <c r="C16" s="3110"/>
      <c r="D16" s="1139">
        <v>2017</v>
      </c>
      <c r="E16" s="887">
        <v>19082.009999999998</v>
      </c>
      <c r="F16" s="887">
        <v>19082.009999999998</v>
      </c>
      <c r="G16" s="886" t="s">
        <v>834</v>
      </c>
      <c r="H16" s="3105" t="s">
        <v>7220</v>
      </c>
      <c r="I16" s="1139" t="s">
        <v>7221</v>
      </c>
    </row>
    <row r="17" spans="1:9" ht="51.75" customHeight="1">
      <c r="A17" s="885">
        <f t="shared" si="0"/>
        <v>8</v>
      </c>
      <c r="B17" s="3105" t="s">
        <v>7227</v>
      </c>
      <c r="C17" s="3110"/>
      <c r="D17" s="1139">
        <v>2017</v>
      </c>
      <c r="E17" s="887">
        <v>19908</v>
      </c>
      <c r="F17" s="887">
        <v>19908</v>
      </c>
      <c r="G17" s="886" t="s">
        <v>834</v>
      </c>
      <c r="H17" s="3105" t="s">
        <v>7220</v>
      </c>
      <c r="I17" s="1139" t="s">
        <v>7221</v>
      </c>
    </row>
    <row r="18" spans="1:9" ht="60">
      <c r="A18" s="885">
        <v>4</v>
      </c>
      <c r="B18" s="3105" t="s">
        <v>7228</v>
      </c>
      <c r="C18" s="3110"/>
      <c r="D18" s="1139">
        <v>1999</v>
      </c>
      <c r="E18" s="887">
        <v>209880</v>
      </c>
      <c r="F18" s="887">
        <v>131175</v>
      </c>
      <c r="G18" s="886" t="s">
        <v>7229</v>
      </c>
      <c r="H18" s="3105" t="s">
        <v>7230</v>
      </c>
      <c r="I18" s="888"/>
    </row>
    <row r="19" spans="1:9" ht="36.75">
      <c r="A19" s="885">
        <v>5</v>
      </c>
      <c r="B19" s="3105" t="s">
        <v>7231</v>
      </c>
      <c r="C19" s="3110"/>
      <c r="D19" s="1139">
        <v>2003</v>
      </c>
      <c r="E19" s="887">
        <v>624337</v>
      </c>
      <c r="F19" s="887">
        <v>298252.96000000002</v>
      </c>
      <c r="G19" s="3463" t="s">
        <v>7232</v>
      </c>
      <c r="H19" s="3105" t="s">
        <v>7233</v>
      </c>
      <c r="I19" s="888"/>
    </row>
    <row r="20" spans="1:9" ht="84">
      <c r="A20" s="885">
        <v>6</v>
      </c>
      <c r="B20" s="3105" t="s">
        <v>7234</v>
      </c>
      <c r="C20" s="70" t="s">
        <v>7235</v>
      </c>
      <c r="D20" s="1139">
        <v>2003</v>
      </c>
      <c r="E20" s="887">
        <v>251650.7</v>
      </c>
      <c r="F20" s="887">
        <v>190535.89</v>
      </c>
      <c r="G20" s="886" t="s">
        <v>7236</v>
      </c>
      <c r="H20" s="3105" t="s">
        <v>7237</v>
      </c>
      <c r="I20" s="888"/>
    </row>
    <row r="21" spans="1:9" s="1" customFormat="1" ht="24">
      <c r="A21" s="885">
        <v>7</v>
      </c>
      <c r="B21" s="81" t="s">
        <v>7510</v>
      </c>
      <c r="C21" s="81" t="s">
        <v>7530</v>
      </c>
      <c r="D21" s="3110">
        <v>2013</v>
      </c>
      <c r="E21" s="902">
        <v>3438888.89</v>
      </c>
      <c r="F21" s="902"/>
      <c r="G21" s="886" t="s">
        <v>7238</v>
      </c>
      <c r="H21" s="81" t="s">
        <v>7605</v>
      </c>
      <c r="I21" s="888"/>
    </row>
    <row r="22" spans="1:9" s="1" customFormat="1" ht="24">
      <c r="A22" s="885">
        <v>8</v>
      </c>
      <c r="B22" s="81" t="s">
        <v>7511</v>
      </c>
      <c r="C22" s="81" t="s">
        <v>7531</v>
      </c>
      <c r="D22" s="3110">
        <v>2013</v>
      </c>
      <c r="E22" s="902">
        <v>3438888.89</v>
      </c>
      <c r="F22" s="902"/>
      <c r="G22" s="886" t="s">
        <v>7238</v>
      </c>
      <c r="H22" s="81" t="s">
        <v>7605</v>
      </c>
      <c r="I22" s="888"/>
    </row>
    <row r="23" spans="1:9" s="1" customFormat="1" ht="24">
      <c r="A23" s="885">
        <v>9</v>
      </c>
      <c r="B23" s="81" t="s">
        <v>7511</v>
      </c>
      <c r="C23" s="81" t="s">
        <v>7532</v>
      </c>
      <c r="D23" s="3110">
        <v>2013</v>
      </c>
      <c r="E23" s="902">
        <v>3438888.89</v>
      </c>
      <c r="F23" s="902"/>
      <c r="G23" s="886" t="s">
        <v>7238</v>
      </c>
      <c r="H23" s="81" t="s">
        <v>7605</v>
      </c>
      <c r="I23" s="888"/>
    </row>
    <row r="24" spans="1:9" s="1" customFormat="1" ht="24">
      <c r="A24" s="885">
        <v>10</v>
      </c>
      <c r="B24" s="81" t="s">
        <v>7511</v>
      </c>
      <c r="C24" s="81" t="s">
        <v>7533</v>
      </c>
      <c r="D24" s="3110">
        <v>2013</v>
      </c>
      <c r="E24" s="902">
        <v>3438888.89</v>
      </c>
      <c r="F24" s="902"/>
      <c r="G24" s="886" t="s">
        <v>7238</v>
      </c>
      <c r="H24" s="81" t="s">
        <v>7605</v>
      </c>
      <c r="I24" s="888"/>
    </row>
    <row r="25" spans="1:9" s="1" customFormat="1" ht="24">
      <c r="A25" s="885">
        <v>11</v>
      </c>
      <c r="B25" s="81" t="s">
        <v>7511</v>
      </c>
      <c r="C25" s="81" t="s">
        <v>7534</v>
      </c>
      <c r="D25" s="3110">
        <v>2013</v>
      </c>
      <c r="E25" s="902">
        <v>3438888.89</v>
      </c>
      <c r="F25" s="902"/>
      <c r="G25" s="886" t="s">
        <v>7238</v>
      </c>
      <c r="H25" s="81" t="s">
        <v>7605</v>
      </c>
      <c r="I25" s="888"/>
    </row>
    <row r="26" spans="1:9" ht="24">
      <c r="A26" s="885">
        <v>12</v>
      </c>
      <c r="B26" s="81" t="s">
        <v>7511</v>
      </c>
      <c r="C26" s="81" t="s">
        <v>7535</v>
      </c>
      <c r="D26" s="3110">
        <v>2013</v>
      </c>
      <c r="E26" s="902">
        <v>3438888.89</v>
      </c>
      <c r="F26" s="902"/>
      <c r="G26" s="886" t="s">
        <v>7238</v>
      </c>
      <c r="H26" s="81" t="s">
        <v>7605</v>
      </c>
      <c r="I26" s="888"/>
    </row>
    <row r="27" spans="1:9" ht="24">
      <c r="A27" s="885">
        <v>13</v>
      </c>
      <c r="B27" s="81" t="s">
        <v>7511</v>
      </c>
      <c r="C27" s="81" t="s">
        <v>7536</v>
      </c>
      <c r="D27" s="3110">
        <v>2013</v>
      </c>
      <c r="E27" s="902">
        <v>3438888.89</v>
      </c>
      <c r="F27" s="902"/>
      <c r="G27" s="886" t="s">
        <v>7238</v>
      </c>
      <c r="H27" s="81" t="s">
        <v>7605</v>
      </c>
      <c r="I27" s="888"/>
    </row>
    <row r="28" spans="1:9" ht="24">
      <c r="A28" s="885">
        <v>14</v>
      </c>
      <c r="B28" s="81" t="s">
        <v>7511</v>
      </c>
      <c r="C28" s="81" t="s">
        <v>7537</v>
      </c>
      <c r="D28" s="3110">
        <v>2013</v>
      </c>
      <c r="E28" s="902">
        <v>3438888.89</v>
      </c>
      <c r="F28" s="902"/>
      <c r="G28" s="886" t="s">
        <v>7238</v>
      </c>
      <c r="H28" s="81" t="s">
        <v>7605</v>
      </c>
      <c r="I28" s="888"/>
    </row>
    <row r="29" spans="1:9" ht="24">
      <c r="A29" s="885">
        <v>15</v>
      </c>
      <c r="B29" s="81" t="s">
        <v>7512</v>
      </c>
      <c r="C29" s="81" t="s">
        <v>7538</v>
      </c>
      <c r="D29" s="3110">
        <v>2014</v>
      </c>
      <c r="E29" s="902">
        <v>3900000</v>
      </c>
      <c r="F29" s="902"/>
      <c r="G29" s="886" t="s">
        <v>7238</v>
      </c>
      <c r="H29" s="81" t="s">
        <v>7605</v>
      </c>
      <c r="I29" s="888"/>
    </row>
    <row r="30" spans="1:9" ht="24">
      <c r="A30" s="885">
        <v>16</v>
      </c>
      <c r="B30" s="81" t="s">
        <v>7512</v>
      </c>
      <c r="C30" s="81" t="s">
        <v>7539</v>
      </c>
      <c r="D30" s="3110">
        <v>2014</v>
      </c>
      <c r="E30" s="902">
        <v>3900000</v>
      </c>
      <c r="F30" s="902"/>
      <c r="G30" s="886" t="s">
        <v>7238</v>
      </c>
      <c r="H30" s="81" t="s">
        <v>7605</v>
      </c>
      <c r="I30" s="888"/>
    </row>
    <row r="31" spans="1:9" ht="24">
      <c r="A31" s="885">
        <v>17</v>
      </c>
      <c r="B31" s="81" t="s">
        <v>7512</v>
      </c>
      <c r="C31" s="81" t="s">
        <v>7540</v>
      </c>
      <c r="D31" s="3110">
        <v>2014</v>
      </c>
      <c r="E31" s="902">
        <v>3900000</v>
      </c>
      <c r="F31" s="902"/>
      <c r="G31" s="886" t="s">
        <v>7238</v>
      </c>
      <c r="H31" s="81" t="s">
        <v>7605</v>
      </c>
      <c r="I31" s="888"/>
    </row>
    <row r="32" spans="1:9" ht="24">
      <c r="A32" s="885">
        <v>18</v>
      </c>
      <c r="B32" s="81" t="s">
        <v>7512</v>
      </c>
      <c r="C32" s="81" t="s">
        <v>7541</v>
      </c>
      <c r="D32" s="3110">
        <v>2014</v>
      </c>
      <c r="E32" s="902">
        <v>3900000</v>
      </c>
      <c r="F32" s="902"/>
      <c r="G32" s="886" t="s">
        <v>7238</v>
      </c>
      <c r="H32" s="81" t="s">
        <v>7605</v>
      </c>
      <c r="I32" s="888"/>
    </row>
    <row r="33" spans="1:9" ht="24">
      <c r="A33" s="885">
        <v>19</v>
      </c>
      <c r="B33" s="81" t="s">
        <v>7512</v>
      </c>
      <c r="C33" s="81" t="s">
        <v>7542</v>
      </c>
      <c r="D33" s="3110">
        <v>2014</v>
      </c>
      <c r="E33" s="902">
        <v>3900000</v>
      </c>
      <c r="F33" s="902"/>
      <c r="G33" s="886" t="s">
        <v>7238</v>
      </c>
      <c r="H33" s="81" t="s">
        <v>7605</v>
      </c>
      <c r="I33" s="888"/>
    </row>
    <row r="34" spans="1:9" ht="24">
      <c r="A34" s="885">
        <v>20</v>
      </c>
      <c r="B34" s="81" t="s">
        <v>7512</v>
      </c>
      <c r="C34" s="81" t="s">
        <v>7543</v>
      </c>
      <c r="D34" s="3110">
        <v>2014</v>
      </c>
      <c r="E34" s="902">
        <v>3900000</v>
      </c>
      <c r="F34" s="902"/>
      <c r="G34" s="886" t="s">
        <v>7238</v>
      </c>
      <c r="H34" s="81" t="s">
        <v>7605</v>
      </c>
      <c r="I34" s="888"/>
    </row>
    <row r="35" spans="1:9" ht="24">
      <c r="A35" s="885">
        <v>21</v>
      </c>
      <c r="B35" s="81" t="s">
        <v>7512</v>
      </c>
      <c r="C35" s="81" t="s">
        <v>7544</v>
      </c>
      <c r="D35" s="3110">
        <v>2014</v>
      </c>
      <c r="E35" s="902">
        <v>3900000</v>
      </c>
      <c r="F35" s="902"/>
      <c r="G35" s="886" t="s">
        <v>7238</v>
      </c>
      <c r="H35" s="81" t="s">
        <v>7605</v>
      </c>
      <c r="I35" s="888"/>
    </row>
    <row r="36" spans="1:9" ht="24">
      <c r="A36" s="885">
        <v>22</v>
      </c>
      <c r="B36" s="81" t="s">
        <v>7512</v>
      </c>
      <c r="C36" s="81" t="s">
        <v>7545</v>
      </c>
      <c r="D36" s="3110">
        <v>2014</v>
      </c>
      <c r="E36" s="902">
        <v>3900000</v>
      </c>
      <c r="F36" s="902"/>
      <c r="G36" s="886" t="s">
        <v>7238</v>
      </c>
      <c r="H36" s="81" t="s">
        <v>7605</v>
      </c>
      <c r="I36" s="888"/>
    </row>
    <row r="37" spans="1:9" ht="24">
      <c r="A37" s="885">
        <v>23</v>
      </c>
      <c r="B37" s="81" t="s">
        <v>7511</v>
      </c>
      <c r="C37" s="81" t="s">
        <v>7546</v>
      </c>
      <c r="D37" s="3110">
        <v>2016</v>
      </c>
      <c r="E37" s="902">
        <v>6908137</v>
      </c>
      <c r="F37" s="902"/>
      <c r="G37" s="886" t="s">
        <v>7238</v>
      </c>
      <c r="H37" s="81" t="s">
        <v>7606</v>
      </c>
      <c r="I37" s="888"/>
    </row>
    <row r="38" spans="1:9" ht="24">
      <c r="A38" s="885">
        <v>24</v>
      </c>
      <c r="B38" s="81" t="s">
        <v>7511</v>
      </c>
      <c r="C38" s="81" t="s">
        <v>7547</v>
      </c>
      <c r="D38" s="3110">
        <v>2016</v>
      </c>
      <c r="E38" s="902">
        <v>6908137</v>
      </c>
      <c r="F38" s="902"/>
      <c r="G38" s="886" t="s">
        <v>7238</v>
      </c>
      <c r="H38" s="81" t="s">
        <v>7606</v>
      </c>
      <c r="I38" s="888"/>
    </row>
    <row r="39" spans="1:9" ht="24">
      <c r="A39" s="885">
        <v>25</v>
      </c>
      <c r="B39" s="81" t="s">
        <v>7511</v>
      </c>
      <c r="C39" s="81" t="s">
        <v>7548</v>
      </c>
      <c r="D39" s="3110">
        <v>2016</v>
      </c>
      <c r="E39" s="902">
        <v>6908137</v>
      </c>
      <c r="F39" s="902"/>
      <c r="G39" s="886" t="s">
        <v>7238</v>
      </c>
      <c r="H39" s="81" t="s">
        <v>7606</v>
      </c>
      <c r="I39" s="888"/>
    </row>
    <row r="40" spans="1:9" ht="24">
      <c r="A40" s="885">
        <v>26</v>
      </c>
      <c r="B40" s="81" t="s">
        <v>7511</v>
      </c>
      <c r="C40" s="81" t="s">
        <v>7549</v>
      </c>
      <c r="D40" s="3110">
        <v>2016</v>
      </c>
      <c r="E40" s="902">
        <v>6908137</v>
      </c>
      <c r="F40" s="902"/>
      <c r="G40" s="886" t="s">
        <v>7238</v>
      </c>
      <c r="H40" s="81" t="s">
        <v>7606</v>
      </c>
      <c r="I40" s="888"/>
    </row>
    <row r="41" spans="1:9" ht="24">
      <c r="A41" s="885">
        <v>27</v>
      </c>
      <c r="B41" s="81" t="s">
        <v>7511</v>
      </c>
      <c r="C41" s="81" t="s">
        <v>7550</v>
      </c>
      <c r="D41" s="3110">
        <v>2016</v>
      </c>
      <c r="E41" s="902">
        <v>6908137</v>
      </c>
      <c r="F41" s="902"/>
      <c r="G41" s="886" t="s">
        <v>7238</v>
      </c>
      <c r="H41" s="81" t="s">
        <v>7606</v>
      </c>
      <c r="I41" s="888"/>
    </row>
    <row r="42" spans="1:9" ht="24">
      <c r="A42" s="885">
        <v>28</v>
      </c>
      <c r="B42" s="81" t="s">
        <v>7513</v>
      </c>
      <c r="C42" s="81" t="s">
        <v>7551</v>
      </c>
      <c r="D42" s="3110">
        <v>2016</v>
      </c>
      <c r="E42" s="902">
        <v>7088063</v>
      </c>
      <c r="F42" s="902"/>
      <c r="G42" s="886" t="s">
        <v>7238</v>
      </c>
      <c r="H42" s="81" t="s">
        <v>7606</v>
      </c>
      <c r="I42" s="888"/>
    </row>
    <row r="43" spans="1:9" ht="24">
      <c r="A43" s="885">
        <v>29</v>
      </c>
      <c r="B43" s="81" t="s">
        <v>7512</v>
      </c>
      <c r="C43" s="81" t="s">
        <v>7552</v>
      </c>
      <c r="D43" s="3110">
        <v>2016</v>
      </c>
      <c r="E43" s="902">
        <v>7088063</v>
      </c>
      <c r="F43" s="902"/>
      <c r="G43" s="886" t="s">
        <v>7238</v>
      </c>
      <c r="H43" s="81" t="s">
        <v>7606</v>
      </c>
      <c r="I43" s="888"/>
    </row>
    <row r="44" spans="1:9" ht="24">
      <c r="A44" s="885">
        <v>30</v>
      </c>
      <c r="B44" s="81" t="s">
        <v>7512</v>
      </c>
      <c r="C44" s="81" t="s">
        <v>7553</v>
      </c>
      <c r="D44" s="3110">
        <v>2016</v>
      </c>
      <c r="E44" s="902">
        <v>7088063</v>
      </c>
      <c r="F44" s="902"/>
      <c r="G44" s="886" t="s">
        <v>7238</v>
      </c>
      <c r="H44" s="81" t="s">
        <v>7606</v>
      </c>
      <c r="I44" s="888"/>
    </row>
    <row r="45" spans="1:9" ht="24">
      <c r="A45" s="885">
        <v>31</v>
      </c>
      <c r="B45" s="81" t="s">
        <v>7512</v>
      </c>
      <c r="C45" s="81" t="s">
        <v>7554</v>
      </c>
      <c r="D45" s="3110">
        <v>2016</v>
      </c>
      <c r="E45" s="902">
        <v>7088063</v>
      </c>
      <c r="F45" s="902"/>
      <c r="G45" s="886" t="s">
        <v>7238</v>
      </c>
      <c r="H45" s="81" t="s">
        <v>7606</v>
      </c>
      <c r="I45" s="888"/>
    </row>
    <row r="46" spans="1:9" ht="24">
      <c r="A46" s="885">
        <v>32</v>
      </c>
      <c r="B46" s="81" t="s">
        <v>7512</v>
      </c>
      <c r="C46" s="81" t="s">
        <v>7555</v>
      </c>
      <c r="D46" s="3110">
        <v>2016</v>
      </c>
      <c r="E46" s="902">
        <v>7088063</v>
      </c>
      <c r="F46" s="902"/>
      <c r="G46" s="886" t="s">
        <v>7238</v>
      </c>
      <c r="H46" s="81" t="s">
        <v>7606</v>
      </c>
      <c r="I46" s="888"/>
    </row>
    <row r="47" spans="1:9" ht="24">
      <c r="A47" s="885">
        <v>33</v>
      </c>
      <c r="B47" s="81" t="s">
        <v>7514</v>
      </c>
      <c r="C47" s="81" t="s">
        <v>7556</v>
      </c>
      <c r="D47" s="3110">
        <v>2017</v>
      </c>
      <c r="E47" s="902">
        <v>7460000</v>
      </c>
      <c r="F47" s="902"/>
      <c r="G47" s="886" t="s">
        <v>7238</v>
      </c>
      <c r="H47" s="81" t="s">
        <v>7606</v>
      </c>
      <c r="I47" s="888"/>
    </row>
    <row r="48" spans="1:9" ht="24">
      <c r="A48" s="885">
        <v>34</v>
      </c>
      <c r="B48" s="81" t="s">
        <v>7514</v>
      </c>
      <c r="C48" s="81" t="s">
        <v>7557</v>
      </c>
      <c r="D48" s="3110">
        <v>2017</v>
      </c>
      <c r="E48" s="902">
        <v>7460000</v>
      </c>
      <c r="F48" s="902"/>
      <c r="G48" s="886" t="s">
        <v>7238</v>
      </c>
      <c r="H48" s="81" t="s">
        <v>7606</v>
      </c>
      <c r="I48" s="888"/>
    </row>
    <row r="49" spans="1:9" ht="14.25" customHeight="1">
      <c r="A49" s="885">
        <v>35</v>
      </c>
      <c r="B49" s="81" t="s">
        <v>7514</v>
      </c>
      <c r="C49" s="81" t="s">
        <v>7558</v>
      </c>
      <c r="D49" s="3110">
        <v>2017</v>
      </c>
      <c r="E49" s="902">
        <v>7460000</v>
      </c>
      <c r="F49" s="902"/>
      <c r="G49" s="886" t="s">
        <v>7238</v>
      </c>
      <c r="H49" s="81" t="s">
        <v>7606</v>
      </c>
      <c r="I49" s="888"/>
    </row>
    <row r="50" spans="1:9" ht="24">
      <c r="A50" s="885">
        <v>36</v>
      </c>
      <c r="B50" s="81" t="s">
        <v>7514</v>
      </c>
      <c r="C50" s="81" t="s">
        <v>7559</v>
      </c>
      <c r="D50" s="3110">
        <v>2017</v>
      </c>
      <c r="E50" s="902">
        <v>7460000</v>
      </c>
      <c r="F50" s="902"/>
      <c r="G50" s="886" t="s">
        <v>7238</v>
      </c>
      <c r="H50" s="81" t="s">
        <v>7606</v>
      </c>
      <c r="I50" s="888"/>
    </row>
    <row r="51" spans="1:9" ht="24">
      <c r="A51" s="885">
        <v>37</v>
      </c>
      <c r="B51" s="81" t="s">
        <v>7514</v>
      </c>
      <c r="C51" s="81" t="s">
        <v>7560</v>
      </c>
      <c r="D51" s="3110">
        <v>2017</v>
      </c>
      <c r="E51" s="902">
        <v>7460000</v>
      </c>
      <c r="F51" s="902"/>
      <c r="G51" s="886" t="s">
        <v>7238</v>
      </c>
      <c r="H51" s="81" t="s">
        <v>7606</v>
      </c>
      <c r="I51" s="888"/>
    </row>
    <row r="52" spans="1:9" ht="24">
      <c r="A52" s="885">
        <v>38</v>
      </c>
      <c r="B52" s="81" t="s">
        <v>7515</v>
      </c>
      <c r="C52" s="81" t="s">
        <v>7561</v>
      </c>
      <c r="D52" s="3110">
        <v>2019</v>
      </c>
      <c r="E52" s="902">
        <v>4838000</v>
      </c>
      <c r="F52" s="902"/>
      <c r="G52" s="886" t="s">
        <v>7238</v>
      </c>
      <c r="H52" s="81" t="s">
        <v>7607</v>
      </c>
      <c r="I52" s="888"/>
    </row>
    <row r="53" spans="1:9" ht="24">
      <c r="A53" s="885">
        <v>39</v>
      </c>
      <c r="B53" s="81" t="s">
        <v>7515</v>
      </c>
      <c r="C53" s="81" t="s">
        <v>7562</v>
      </c>
      <c r="D53" s="3110">
        <v>2019</v>
      </c>
      <c r="E53" s="902">
        <v>4838000</v>
      </c>
      <c r="F53" s="902"/>
      <c r="G53" s="886" t="s">
        <v>7238</v>
      </c>
      <c r="H53" s="81" t="s">
        <v>7607</v>
      </c>
      <c r="I53" s="888"/>
    </row>
    <row r="54" spans="1:9" ht="24">
      <c r="A54" s="885">
        <v>40</v>
      </c>
      <c r="B54" s="81" t="s">
        <v>7515</v>
      </c>
      <c r="C54" s="81" t="s">
        <v>7563</v>
      </c>
      <c r="D54" s="3110">
        <v>2019</v>
      </c>
      <c r="E54" s="902">
        <v>4838000</v>
      </c>
      <c r="F54" s="902"/>
      <c r="G54" s="886" t="s">
        <v>7238</v>
      </c>
      <c r="H54" s="81" t="s">
        <v>7607</v>
      </c>
      <c r="I54" s="888"/>
    </row>
    <row r="55" spans="1:9" ht="24">
      <c r="A55" s="885">
        <v>41</v>
      </c>
      <c r="B55" s="81" t="s">
        <v>7515</v>
      </c>
      <c r="C55" s="81" t="s">
        <v>7564</v>
      </c>
      <c r="D55" s="3110">
        <v>2019</v>
      </c>
      <c r="E55" s="902">
        <v>4838000</v>
      </c>
      <c r="F55" s="902"/>
      <c r="G55" s="886" t="s">
        <v>7238</v>
      </c>
      <c r="H55" s="81" t="s">
        <v>7607</v>
      </c>
      <c r="I55" s="888"/>
    </row>
    <row r="56" spans="1:9" ht="24">
      <c r="A56" s="885">
        <v>42</v>
      </c>
      <c r="B56" s="81" t="s">
        <v>7515</v>
      </c>
      <c r="C56" s="81" t="s">
        <v>7565</v>
      </c>
      <c r="D56" s="3110">
        <v>2019</v>
      </c>
      <c r="E56" s="902">
        <v>4838000</v>
      </c>
      <c r="F56" s="902"/>
      <c r="G56" s="886" t="s">
        <v>7238</v>
      </c>
      <c r="H56" s="81" t="s">
        <v>7607</v>
      </c>
      <c r="I56" s="888"/>
    </row>
    <row r="57" spans="1:9" ht="24">
      <c r="A57" s="885">
        <v>43</v>
      </c>
      <c r="B57" s="81" t="s">
        <v>7515</v>
      </c>
      <c r="C57" s="81" t="s">
        <v>7566</v>
      </c>
      <c r="D57" s="3110">
        <v>2019</v>
      </c>
      <c r="E57" s="902">
        <v>4838000</v>
      </c>
      <c r="F57" s="902"/>
      <c r="G57" s="886" t="s">
        <v>7238</v>
      </c>
      <c r="H57" s="81" t="s">
        <v>7607</v>
      </c>
      <c r="I57" s="888"/>
    </row>
    <row r="58" spans="1:9" ht="24">
      <c r="A58" s="885">
        <v>44</v>
      </c>
      <c r="B58" s="81" t="s">
        <v>7515</v>
      </c>
      <c r="C58" s="81" t="s">
        <v>7567</v>
      </c>
      <c r="D58" s="3110">
        <v>2019</v>
      </c>
      <c r="E58" s="902">
        <v>4838000</v>
      </c>
      <c r="F58" s="902"/>
      <c r="G58" s="886" t="s">
        <v>7238</v>
      </c>
      <c r="H58" s="81" t="s">
        <v>7607</v>
      </c>
      <c r="I58" s="888"/>
    </row>
    <row r="59" spans="1:9" ht="24">
      <c r="A59" s="885">
        <v>45</v>
      </c>
      <c r="B59" s="81" t="s">
        <v>7515</v>
      </c>
      <c r="C59" s="81" t="s">
        <v>7568</v>
      </c>
      <c r="D59" s="3110">
        <v>2019</v>
      </c>
      <c r="E59" s="902">
        <v>4838000</v>
      </c>
      <c r="F59" s="902"/>
      <c r="G59" s="886" t="s">
        <v>7238</v>
      </c>
      <c r="H59" s="81" t="s">
        <v>7607</v>
      </c>
      <c r="I59" s="888"/>
    </row>
    <row r="60" spans="1:9" ht="24">
      <c r="A60" s="885">
        <v>46</v>
      </c>
      <c r="B60" s="81" t="s">
        <v>7515</v>
      </c>
      <c r="C60" s="81" t="s">
        <v>7569</v>
      </c>
      <c r="D60" s="3110">
        <v>2019</v>
      </c>
      <c r="E60" s="902">
        <v>4838000</v>
      </c>
      <c r="F60" s="902"/>
      <c r="G60" s="886" t="s">
        <v>7238</v>
      </c>
      <c r="H60" s="81" t="s">
        <v>7607</v>
      </c>
      <c r="I60" s="888"/>
    </row>
    <row r="61" spans="1:9" ht="24">
      <c r="A61" s="885">
        <v>47</v>
      </c>
      <c r="B61" s="81" t="s">
        <v>7515</v>
      </c>
      <c r="C61" s="81" t="s">
        <v>7570</v>
      </c>
      <c r="D61" s="3110">
        <v>2019</v>
      </c>
      <c r="E61" s="902">
        <v>4838000</v>
      </c>
      <c r="F61" s="902"/>
      <c r="G61" s="886" t="s">
        <v>7238</v>
      </c>
      <c r="H61" s="81" t="s">
        <v>7607</v>
      </c>
      <c r="I61" s="888"/>
    </row>
    <row r="62" spans="1:9" ht="24">
      <c r="A62" s="885">
        <v>48</v>
      </c>
      <c r="B62" s="81" t="s">
        <v>7516</v>
      </c>
      <c r="C62" s="81" t="s">
        <v>7571</v>
      </c>
      <c r="D62" s="3110">
        <v>2013</v>
      </c>
      <c r="E62" s="902">
        <v>7031666.6699999999</v>
      </c>
      <c r="F62" s="902"/>
      <c r="G62" s="886" t="s">
        <v>7238</v>
      </c>
      <c r="H62" s="81" t="s">
        <v>7608</v>
      </c>
      <c r="I62" s="888"/>
    </row>
    <row r="63" spans="1:9" ht="24">
      <c r="A63" s="885">
        <v>49</v>
      </c>
      <c r="B63" s="81" t="s">
        <v>7516</v>
      </c>
      <c r="C63" s="81" t="s">
        <v>7572</v>
      </c>
      <c r="D63" s="3110">
        <v>2013</v>
      </c>
      <c r="E63" s="902">
        <v>7031666.6699999999</v>
      </c>
      <c r="F63" s="902"/>
      <c r="G63" s="886" t="s">
        <v>7238</v>
      </c>
      <c r="H63" s="81" t="s">
        <v>7608</v>
      </c>
      <c r="I63" s="3105"/>
    </row>
    <row r="64" spans="1:9" ht="24">
      <c r="A64" s="885">
        <v>50</v>
      </c>
      <c r="B64" s="81" t="s">
        <v>7516</v>
      </c>
      <c r="C64" s="81" t="s">
        <v>7573</v>
      </c>
      <c r="D64" s="3110">
        <v>2013</v>
      </c>
      <c r="E64" s="902">
        <v>7031666.6699999999</v>
      </c>
      <c r="F64" s="902"/>
      <c r="G64" s="886" t="s">
        <v>7238</v>
      </c>
      <c r="H64" s="81" t="s">
        <v>7608</v>
      </c>
      <c r="I64" s="888"/>
    </row>
    <row r="65" spans="1:9" ht="24">
      <c r="A65" s="885">
        <v>51</v>
      </c>
      <c r="B65" s="81" t="s">
        <v>7517</v>
      </c>
      <c r="C65" s="81" t="s">
        <v>7574</v>
      </c>
      <c r="D65" s="3110">
        <v>2014</v>
      </c>
      <c r="E65" s="902">
        <v>8258500</v>
      </c>
      <c r="F65" s="902"/>
      <c r="G65" s="886" t="s">
        <v>7238</v>
      </c>
      <c r="H65" s="81" t="s">
        <v>7608</v>
      </c>
      <c r="I65" s="888"/>
    </row>
    <row r="66" spans="1:9" ht="24">
      <c r="A66" s="885">
        <v>52</v>
      </c>
      <c r="B66" s="81" t="s">
        <v>7517</v>
      </c>
      <c r="C66" s="81" t="s">
        <v>7574</v>
      </c>
      <c r="D66" s="3110">
        <v>2015</v>
      </c>
      <c r="E66" s="902">
        <v>10000000</v>
      </c>
      <c r="F66" s="902"/>
      <c r="G66" s="886" t="s">
        <v>7238</v>
      </c>
      <c r="H66" s="81" t="s">
        <v>7608</v>
      </c>
      <c r="I66" s="888"/>
    </row>
    <row r="67" spans="1:9" ht="24">
      <c r="A67" s="885">
        <v>53</v>
      </c>
      <c r="B67" s="81" t="s">
        <v>7517</v>
      </c>
      <c r="C67" s="81" t="s">
        <v>7574</v>
      </c>
      <c r="D67" s="3110">
        <v>2015</v>
      </c>
      <c r="E67" s="902">
        <v>10000000</v>
      </c>
      <c r="F67" s="902"/>
      <c r="G67" s="886" t="s">
        <v>7238</v>
      </c>
      <c r="H67" s="81" t="s">
        <v>7608</v>
      </c>
      <c r="I67" s="888"/>
    </row>
    <row r="68" spans="1:9" ht="24">
      <c r="A68" s="885">
        <v>54</v>
      </c>
      <c r="B68" s="81" t="s">
        <v>7517</v>
      </c>
      <c r="C68" s="81" t="s">
        <v>7574</v>
      </c>
      <c r="D68" s="3110">
        <v>2015</v>
      </c>
      <c r="E68" s="902">
        <v>10000000</v>
      </c>
      <c r="F68" s="902"/>
      <c r="G68" s="886" t="s">
        <v>7238</v>
      </c>
      <c r="H68" s="81" t="s">
        <v>7608</v>
      </c>
      <c r="I68" s="888"/>
    </row>
    <row r="69" spans="1:9" ht="24">
      <c r="A69" s="885">
        <v>55</v>
      </c>
      <c r="B69" s="81" t="s">
        <v>7517</v>
      </c>
      <c r="C69" s="81" t="s">
        <v>7574</v>
      </c>
      <c r="D69" s="3110">
        <v>2015</v>
      </c>
      <c r="E69" s="902">
        <v>10000000</v>
      </c>
      <c r="F69" s="902"/>
      <c r="G69" s="886" t="s">
        <v>7238</v>
      </c>
      <c r="H69" s="81" t="s">
        <v>7608</v>
      </c>
      <c r="I69" s="888"/>
    </row>
    <row r="70" spans="1:9" ht="24">
      <c r="A70" s="885">
        <v>56</v>
      </c>
      <c r="B70" s="81" t="s">
        <v>7517</v>
      </c>
      <c r="C70" s="81" t="s">
        <v>7574</v>
      </c>
      <c r="D70" s="3110">
        <v>2015</v>
      </c>
      <c r="E70" s="902">
        <v>11681666.67</v>
      </c>
      <c r="F70" s="902"/>
      <c r="G70" s="886" t="s">
        <v>7238</v>
      </c>
      <c r="H70" s="81" t="s">
        <v>7608</v>
      </c>
      <c r="I70" s="888"/>
    </row>
    <row r="71" spans="1:9" ht="24">
      <c r="A71" s="885">
        <v>57</v>
      </c>
      <c r="B71" s="81" t="s">
        <v>7518</v>
      </c>
      <c r="C71" s="81" t="s">
        <v>7575</v>
      </c>
      <c r="D71" s="3110">
        <v>2017</v>
      </c>
      <c r="E71" s="902">
        <v>10633333.32</v>
      </c>
      <c r="F71" s="902"/>
      <c r="G71" s="886" t="s">
        <v>7238</v>
      </c>
      <c r="H71" s="81" t="s">
        <v>7609</v>
      </c>
      <c r="I71" s="888"/>
    </row>
    <row r="72" spans="1:9" ht="24">
      <c r="A72" s="885">
        <v>58</v>
      </c>
      <c r="B72" s="81" t="s">
        <v>7519</v>
      </c>
      <c r="C72" s="81" t="s">
        <v>7576</v>
      </c>
      <c r="D72" s="3110">
        <v>2009</v>
      </c>
      <c r="E72" s="902">
        <v>2531599.9</v>
      </c>
      <c r="F72" s="902"/>
      <c r="G72" s="886" t="s">
        <v>7238</v>
      </c>
      <c r="H72" s="81" t="s">
        <v>7610</v>
      </c>
      <c r="I72" s="888"/>
    </row>
    <row r="73" spans="1:9" ht="24">
      <c r="A73" s="885">
        <v>59</v>
      </c>
      <c r="B73" s="81" t="s">
        <v>7519</v>
      </c>
      <c r="C73" s="81" t="s">
        <v>7577</v>
      </c>
      <c r="D73" s="3110">
        <v>2009</v>
      </c>
      <c r="E73" s="902">
        <v>2531599.9</v>
      </c>
      <c r="F73" s="902"/>
      <c r="G73" s="886" t="s">
        <v>7238</v>
      </c>
      <c r="H73" s="81" t="s">
        <v>7610</v>
      </c>
      <c r="I73" s="888"/>
    </row>
    <row r="74" spans="1:9" ht="24">
      <c r="A74" s="885">
        <v>60</v>
      </c>
      <c r="B74" s="81" t="s">
        <v>7519</v>
      </c>
      <c r="C74" s="81" t="s">
        <v>7578</v>
      </c>
      <c r="D74" s="3110">
        <v>2009</v>
      </c>
      <c r="E74" s="902">
        <v>2531599.9</v>
      </c>
      <c r="F74" s="902"/>
      <c r="G74" s="886" t="s">
        <v>7238</v>
      </c>
      <c r="H74" s="81" t="s">
        <v>7610</v>
      </c>
      <c r="I74" s="888"/>
    </row>
    <row r="75" spans="1:9" ht="24">
      <c r="A75" s="885">
        <v>61</v>
      </c>
      <c r="B75" s="81" t="s">
        <v>7519</v>
      </c>
      <c r="C75" s="81" t="s">
        <v>7579</v>
      </c>
      <c r="D75" s="3110">
        <v>2009</v>
      </c>
      <c r="E75" s="902">
        <v>2531599.9</v>
      </c>
      <c r="F75" s="902"/>
      <c r="G75" s="886" t="s">
        <v>7238</v>
      </c>
      <c r="H75" s="81" t="s">
        <v>7610</v>
      </c>
      <c r="I75" s="888"/>
    </row>
    <row r="76" spans="1:9" ht="24">
      <c r="A76" s="885">
        <v>62</v>
      </c>
      <c r="B76" s="81" t="s">
        <v>7519</v>
      </c>
      <c r="C76" s="81" t="s">
        <v>7580</v>
      </c>
      <c r="D76" s="3110">
        <v>2009</v>
      </c>
      <c r="E76" s="902">
        <v>2531599.9</v>
      </c>
      <c r="F76" s="902"/>
      <c r="G76" s="886" t="s">
        <v>7238</v>
      </c>
      <c r="H76" s="81" t="s">
        <v>7610</v>
      </c>
      <c r="I76" s="888"/>
    </row>
    <row r="77" spans="1:9" ht="24">
      <c r="A77" s="885">
        <v>63</v>
      </c>
      <c r="B77" s="81" t="s">
        <v>7519</v>
      </c>
      <c r="C77" s="81" t="s">
        <v>7581</v>
      </c>
      <c r="D77" s="3110">
        <v>2009</v>
      </c>
      <c r="E77" s="902">
        <v>2531599.9</v>
      </c>
      <c r="F77" s="902"/>
      <c r="G77" s="886" t="s">
        <v>7238</v>
      </c>
      <c r="H77" s="81" t="s">
        <v>7610</v>
      </c>
      <c r="I77" s="888"/>
    </row>
    <row r="78" spans="1:9" ht="24">
      <c r="A78" s="885">
        <v>64</v>
      </c>
      <c r="B78" s="81" t="s">
        <v>7519</v>
      </c>
      <c r="C78" s="81" t="s">
        <v>7582</v>
      </c>
      <c r="D78" s="3110">
        <v>2009</v>
      </c>
      <c r="E78" s="902">
        <v>2531599.9</v>
      </c>
      <c r="F78" s="902"/>
      <c r="G78" s="886" t="s">
        <v>7238</v>
      </c>
      <c r="H78" s="81" t="s">
        <v>7610</v>
      </c>
      <c r="I78" s="888"/>
    </row>
    <row r="79" spans="1:9" ht="24">
      <c r="A79" s="885">
        <v>65</v>
      </c>
      <c r="B79" s="81" t="s">
        <v>7519</v>
      </c>
      <c r="C79" s="81" t="s">
        <v>7583</v>
      </c>
      <c r="D79" s="3110">
        <v>2009</v>
      </c>
      <c r="E79" s="902">
        <v>2531599.9</v>
      </c>
      <c r="F79" s="902"/>
      <c r="G79" s="886" t="s">
        <v>7238</v>
      </c>
      <c r="H79" s="81" t="s">
        <v>7610</v>
      </c>
      <c r="I79" s="888"/>
    </row>
    <row r="80" spans="1:9" ht="24">
      <c r="A80" s="885">
        <v>66</v>
      </c>
      <c r="B80" s="81" t="s">
        <v>7519</v>
      </c>
      <c r="C80" s="81" t="s">
        <v>7584</v>
      </c>
      <c r="D80" s="3110">
        <v>2009</v>
      </c>
      <c r="E80" s="902">
        <v>2531599.9</v>
      </c>
      <c r="F80" s="902"/>
      <c r="G80" s="886" t="s">
        <v>7238</v>
      </c>
      <c r="H80" s="81" t="s">
        <v>7610</v>
      </c>
      <c r="I80" s="888"/>
    </row>
    <row r="81" spans="1:9" ht="24">
      <c r="A81" s="885">
        <v>67</v>
      </c>
      <c r="B81" s="81" t="s">
        <v>7519</v>
      </c>
      <c r="C81" s="81" t="s">
        <v>7585</v>
      </c>
      <c r="D81" s="3110">
        <v>2009</v>
      </c>
      <c r="E81" s="902">
        <v>2531599.9</v>
      </c>
      <c r="F81" s="902"/>
      <c r="G81" s="886" t="s">
        <v>7238</v>
      </c>
      <c r="H81" s="81" t="s">
        <v>7610</v>
      </c>
      <c r="I81" s="898"/>
    </row>
    <row r="82" spans="1:9" ht="24">
      <c r="A82" s="885">
        <v>68</v>
      </c>
      <c r="B82" s="81" t="s">
        <v>7519</v>
      </c>
      <c r="C82" s="81" t="s">
        <v>7586</v>
      </c>
      <c r="D82" s="3110">
        <v>2009</v>
      </c>
      <c r="E82" s="902">
        <v>2531599.9</v>
      </c>
      <c r="F82" s="902"/>
      <c r="G82" s="886" t="s">
        <v>7238</v>
      </c>
      <c r="H82" s="81" t="s">
        <v>7610</v>
      </c>
      <c r="I82" s="3105"/>
    </row>
    <row r="83" spans="1:9" ht="24">
      <c r="A83" s="885">
        <v>69</v>
      </c>
      <c r="B83" s="81" t="s">
        <v>7519</v>
      </c>
      <c r="C83" s="81" t="s">
        <v>7587</v>
      </c>
      <c r="D83" s="3110">
        <v>2009</v>
      </c>
      <c r="E83" s="902">
        <v>2531599.9</v>
      </c>
      <c r="F83" s="902"/>
      <c r="G83" s="886" t="s">
        <v>7238</v>
      </c>
      <c r="H83" s="81" t="s">
        <v>7610</v>
      </c>
      <c r="I83" s="898"/>
    </row>
    <row r="84" spans="1:9" ht="24">
      <c r="A84" s="885">
        <v>70</v>
      </c>
      <c r="B84" s="81" t="s">
        <v>7519</v>
      </c>
      <c r="C84" s="81" t="s">
        <v>7588</v>
      </c>
      <c r="D84" s="3110">
        <v>2009</v>
      </c>
      <c r="E84" s="902">
        <v>2531599.9</v>
      </c>
      <c r="F84" s="902"/>
      <c r="G84" s="886" t="s">
        <v>7238</v>
      </c>
      <c r="H84" s="81" t="s">
        <v>7610</v>
      </c>
      <c r="I84" s="898"/>
    </row>
    <row r="85" spans="1:9" ht="24">
      <c r="A85" s="885">
        <v>71</v>
      </c>
      <c r="B85" s="81" t="s">
        <v>7519</v>
      </c>
      <c r="C85" s="81" t="s">
        <v>7589</v>
      </c>
      <c r="D85" s="3110">
        <v>2009</v>
      </c>
      <c r="E85" s="902">
        <v>2531599.9</v>
      </c>
      <c r="F85" s="902"/>
      <c r="G85" s="886" t="s">
        <v>7238</v>
      </c>
      <c r="H85" s="81" t="s">
        <v>7610</v>
      </c>
      <c r="I85" s="888"/>
    </row>
    <row r="86" spans="1:9" ht="24">
      <c r="A86" s="885">
        <v>72</v>
      </c>
      <c r="B86" s="81" t="s">
        <v>7519</v>
      </c>
      <c r="C86" s="81" t="s">
        <v>7590</v>
      </c>
      <c r="D86" s="3110">
        <v>2009</v>
      </c>
      <c r="E86" s="902">
        <v>2531599.9</v>
      </c>
      <c r="F86" s="902"/>
      <c r="G86" s="886" t="s">
        <v>7238</v>
      </c>
      <c r="H86" s="81" t="s">
        <v>7610</v>
      </c>
      <c r="I86" s="888"/>
    </row>
    <row r="87" spans="1:9" ht="24">
      <c r="A87" s="885">
        <v>73</v>
      </c>
      <c r="B87" s="81" t="s">
        <v>7519</v>
      </c>
      <c r="C87" s="81" t="s">
        <v>7591</v>
      </c>
      <c r="D87" s="3110">
        <v>2009</v>
      </c>
      <c r="E87" s="902">
        <v>2531599.9</v>
      </c>
      <c r="F87" s="902"/>
      <c r="G87" s="886" t="s">
        <v>7238</v>
      </c>
      <c r="H87" s="81" t="s">
        <v>7610</v>
      </c>
      <c r="I87" s="888"/>
    </row>
    <row r="88" spans="1:9" ht="24">
      <c r="A88" s="885">
        <v>74</v>
      </c>
      <c r="B88" s="81" t="s">
        <v>7519</v>
      </c>
      <c r="C88" s="81" t="s">
        <v>7592</v>
      </c>
      <c r="D88" s="3110">
        <v>2009</v>
      </c>
      <c r="E88" s="902">
        <v>2531599.9</v>
      </c>
      <c r="F88" s="902"/>
      <c r="G88" s="886" t="s">
        <v>7238</v>
      </c>
      <c r="H88" s="81" t="s">
        <v>7611</v>
      </c>
      <c r="I88" s="888"/>
    </row>
    <row r="89" spans="1:9" ht="24">
      <c r="A89" s="885">
        <v>75</v>
      </c>
      <c r="B89" s="81" t="s">
        <v>7519</v>
      </c>
      <c r="C89" s="81" t="s">
        <v>7593</v>
      </c>
      <c r="D89" s="3110">
        <v>2009</v>
      </c>
      <c r="E89" s="902">
        <v>2531599.9</v>
      </c>
      <c r="F89" s="902"/>
      <c r="G89" s="886" t="s">
        <v>7238</v>
      </c>
      <c r="H89" s="81" t="s">
        <v>7612</v>
      </c>
      <c r="I89" s="888"/>
    </row>
    <row r="90" spans="1:9" ht="24">
      <c r="A90" s="885">
        <v>76</v>
      </c>
      <c r="B90" s="81" t="s">
        <v>7519</v>
      </c>
      <c r="C90" s="81" t="s">
        <v>7594</v>
      </c>
      <c r="D90" s="3110">
        <v>2009</v>
      </c>
      <c r="E90" s="902">
        <v>2531599.9</v>
      </c>
      <c r="F90" s="902"/>
      <c r="G90" s="886" t="s">
        <v>7238</v>
      </c>
      <c r="H90" s="81" t="s">
        <v>7612</v>
      </c>
      <c r="I90" s="888"/>
    </row>
    <row r="91" spans="1:9" ht="24">
      <c r="A91" s="885">
        <v>77</v>
      </c>
      <c r="B91" s="81" t="s">
        <v>7519</v>
      </c>
      <c r="C91" s="81" t="s">
        <v>7574</v>
      </c>
      <c r="D91" s="3110">
        <v>2006</v>
      </c>
      <c r="E91" s="902">
        <v>1200000</v>
      </c>
      <c r="F91" s="902"/>
      <c r="G91" s="886" t="s">
        <v>7238</v>
      </c>
      <c r="H91" s="81" t="s">
        <v>7612</v>
      </c>
      <c r="I91" s="888"/>
    </row>
    <row r="92" spans="1:9" ht="24">
      <c r="A92" s="885">
        <v>78</v>
      </c>
      <c r="B92" s="81" t="s">
        <v>7519</v>
      </c>
      <c r="C92" s="81" t="s">
        <v>7574</v>
      </c>
      <c r="D92" s="3110">
        <v>2006</v>
      </c>
      <c r="E92" s="902">
        <v>1200000</v>
      </c>
      <c r="F92" s="902"/>
      <c r="G92" s="886" t="s">
        <v>7238</v>
      </c>
      <c r="H92" s="81" t="s">
        <v>7612</v>
      </c>
      <c r="I92" s="888"/>
    </row>
    <row r="93" spans="1:9" ht="24">
      <c r="A93" s="885">
        <v>79</v>
      </c>
      <c r="B93" s="81" t="s">
        <v>7519</v>
      </c>
      <c r="C93" s="81" t="s">
        <v>7574</v>
      </c>
      <c r="D93" s="3110">
        <v>2006</v>
      </c>
      <c r="E93" s="902">
        <v>1200000</v>
      </c>
      <c r="F93" s="902"/>
      <c r="G93" s="886" t="s">
        <v>7238</v>
      </c>
      <c r="H93" s="81" t="s">
        <v>7612</v>
      </c>
      <c r="I93" s="888"/>
    </row>
    <row r="94" spans="1:9" ht="36">
      <c r="A94" s="885">
        <v>80</v>
      </c>
      <c r="B94" s="81" t="s">
        <v>7519</v>
      </c>
      <c r="C94" s="81" t="s">
        <v>7595</v>
      </c>
      <c r="D94" s="3110">
        <v>2006</v>
      </c>
      <c r="E94" s="902">
        <v>1200000</v>
      </c>
      <c r="F94" s="902"/>
      <c r="G94" s="886" t="s">
        <v>7238</v>
      </c>
      <c r="H94" s="81" t="s">
        <v>7613</v>
      </c>
      <c r="I94" s="888"/>
    </row>
    <row r="95" spans="1:9" ht="24">
      <c r="A95" s="885">
        <v>81</v>
      </c>
      <c r="B95" s="81" t="s">
        <v>7517</v>
      </c>
      <c r="C95" s="81" t="s">
        <v>7574</v>
      </c>
      <c r="D95" s="3110">
        <v>2019</v>
      </c>
      <c r="E95" s="902">
        <v>13426000</v>
      </c>
      <c r="F95" s="902"/>
      <c r="G95" s="886" t="s">
        <v>7238</v>
      </c>
      <c r="H95" s="81" t="s">
        <v>7614</v>
      </c>
      <c r="I95" s="888"/>
    </row>
    <row r="96" spans="1:9" ht="24">
      <c r="A96" s="885">
        <v>82</v>
      </c>
      <c r="B96" s="81" t="s">
        <v>7517</v>
      </c>
      <c r="C96" s="81" t="s">
        <v>7574</v>
      </c>
      <c r="D96" s="3110">
        <v>2019</v>
      </c>
      <c r="E96" s="902">
        <v>13289000</v>
      </c>
      <c r="F96" s="902"/>
      <c r="G96" s="886" t="s">
        <v>7238</v>
      </c>
      <c r="H96" s="81" t="s">
        <v>7614</v>
      </c>
      <c r="I96" s="888"/>
    </row>
    <row r="97" spans="1:9" ht="24">
      <c r="A97" s="885">
        <v>83</v>
      </c>
      <c r="B97" s="81" t="s">
        <v>7517</v>
      </c>
      <c r="C97" s="81" t="s">
        <v>7574</v>
      </c>
      <c r="D97" s="3110">
        <v>2019</v>
      </c>
      <c r="E97" s="902">
        <v>12809500</v>
      </c>
      <c r="F97" s="902"/>
      <c r="G97" s="886" t="s">
        <v>7238</v>
      </c>
      <c r="H97" s="81" t="s">
        <v>7614</v>
      </c>
      <c r="I97" s="888"/>
    </row>
    <row r="98" spans="1:9" ht="24">
      <c r="A98" s="885">
        <v>84</v>
      </c>
      <c r="B98" s="81" t="s">
        <v>7517</v>
      </c>
      <c r="C98" s="81" t="s">
        <v>7574</v>
      </c>
      <c r="D98" s="3110">
        <v>2019</v>
      </c>
      <c r="E98" s="902">
        <v>13000000</v>
      </c>
      <c r="F98" s="902"/>
      <c r="G98" s="886" t="s">
        <v>7238</v>
      </c>
      <c r="H98" s="81" t="s">
        <v>7614</v>
      </c>
      <c r="I98" s="888"/>
    </row>
    <row r="99" spans="1:9" ht="24">
      <c r="A99" s="885">
        <v>85</v>
      </c>
      <c r="B99" s="81" t="s">
        <v>7517</v>
      </c>
      <c r="C99" s="81" t="s">
        <v>7574</v>
      </c>
      <c r="D99" s="3110">
        <v>2019</v>
      </c>
      <c r="E99" s="902">
        <v>13000000</v>
      </c>
      <c r="F99" s="902"/>
      <c r="G99" s="886" t="s">
        <v>7238</v>
      </c>
      <c r="H99" s="81" t="s">
        <v>7614</v>
      </c>
      <c r="I99" s="888"/>
    </row>
    <row r="100" spans="1:9" ht="24">
      <c r="A100" s="885">
        <v>86</v>
      </c>
      <c r="B100" s="81" t="s">
        <v>7517</v>
      </c>
      <c r="C100" s="81" t="s">
        <v>7574</v>
      </c>
      <c r="D100" s="3110">
        <v>2019</v>
      </c>
      <c r="E100" s="902">
        <v>13000000</v>
      </c>
      <c r="F100" s="902"/>
      <c r="G100" s="886" t="s">
        <v>7238</v>
      </c>
      <c r="H100" s="81" t="s">
        <v>7614</v>
      </c>
      <c r="I100" s="888"/>
    </row>
    <row r="101" spans="1:9" ht="24">
      <c r="A101" s="885">
        <v>87</v>
      </c>
      <c r="B101" s="81" t="s">
        <v>7517</v>
      </c>
      <c r="C101" s="81" t="s">
        <v>7574</v>
      </c>
      <c r="D101" s="3110">
        <v>2019</v>
      </c>
      <c r="E101" s="902">
        <v>13000000</v>
      </c>
      <c r="F101" s="902"/>
      <c r="G101" s="886" t="s">
        <v>7238</v>
      </c>
      <c r="H101" s="81" t="s">
        <v>7614</v>
      </c>
      <c r="I101" s="888"/>
    </row>
    <row r="102" spans="1:9" ht="24">
      <c r="A102" s="885">
        <v>88</v>
      </c>
      <c r="B102" s="81" t="s">
        <v>7517</v>
      </c>
      <c r="C102" s="81" t="s">
        <v>7574</v>
      </c>
      <c r="D102" s="1004">
        <v>2019</v>
      </c>
      <c r="E102" s="902">
        <v>16566733.17</v>
      </c>
      <c r="F102" s="902"/>
      <c r="G102" s="886" t="s">
        <v>7238</v>
      </c>
      <c r="H102" s="81" t="s">
        <v>7614</v>
      </c>
      <c r="I102" s="888"/>
    </row>
    <row r="103" spans="1:9" ht="24">
      <c r="A103" s="885">
        <v>89</v>
      </c>
      <c r="B103" s="81" t="s">
        <v>7517</v>
      </c>
      <c r="C103" s="81" t="s">
        <v>7574</v>
      </c>
      <c r="D103" s="1004">
        <v>2021</v>
      </c>
      <c r="E103" s="902">
        <v>16566733.17</v>
      </c>
      <c r="F103" s="902"/>
      <c r="G103" s="886" t="s">
        <v>7238</v>
      </c>
      <c r="H103" s="81" t="s">
        <v>7615</v>
      </c>
      <c r="I103" s="888"/>
    </row>
    <row r="104" spans="1:9" ht="24">
      <c r="A104" s="885">
        <v>90</v>
      </c>
      <c r="B104" s="81" t="s">
        <v>7517</v>
      </c>
      <c r="C104" s="81" t="s">
        <v>7574</v>
      </c>
      <c r="D104" s="1004">
        <v>2021</v>
      </c>
      <c r="E104" s="902">
        <v>19576633.289999999</v>
      </c>
      <c r="F104" s="902"/>
      <c r="G104" s="886" t="s">
        <v>7238</v>
      </c>
      <c r="H104" s="81" t="s">
        <v>7616</v>
      </c>
      <c r="I104" s="888"/>
    </row>
    <row r="105" spans="1:9" ht="24">
      <c r="A105" s="885">
        <v>91</v>
      </c>
      <c r="B105" s="81" t="s">
        <v>7520</v>
      </c>
      <c r="C105" s="81" t="s">
        <v>7596</v>
      </c>
      <c r="D105" s="3110">
        <v>2003</v>
      </c>
      <c r="E105" s="902">
        <v>251650.75</v>
      </c>
      <c r="F105" s="902"/>
      <c r="G105" s="886" t="s">
        <v>7238</v>
      </c>
      <c r="H105" s="81" t="s">
        <v>7617</v>
      </c>
      <c r="I105" s="888"/>
    </row>
    <row r="106" spans="1:9" ht="24">
      <c r="A106" s="885">
        <v>92</v>
      </c>
      <c r="B106" s="81" t="s">
        <v>7521</v>
      </c>
      <c r="C106" s="81" t="s">
        <v>7597</v>
      </c>
      <c r="D106" s="3110">
        <v>2000</v>
      </c>
      <c r="E106" s="902">
        <v>132324</v>
      </c>
      <c r="F106" s="902"/>
      <c r="G106" s="886" t="s">
        <v>7238</v>
      </c>
      <c r="H106" s="81" t="s">
        <v>7617</v>
      </c>
      <c r="I106" s="888"/>
    </row>
    <row r="107" spans="1:9" ht="24">
      <c r="A107" s="885">
        <v>93</v>
      </c>
      <c r="B107" s="81" t="s">
        <v>7522</v>
      </c>
      <c r="C107" s="81" t="s">
        <v>7598</v>
      </c>
      <c r="D107" s="3110">
        <v>1993</v>
      </c>
      <c r="E107" s="902">
        <v>865357.98</v>
      </c>
      <c r="F107" s="902"/>
      <c r="G107" s="886" t="s">
        <v>7238</v>
      </c>
      <c r="H107" s="81" t="s">
        <v>7617</v>
      </c>
      <c r="I107" s="888"/>
    </row>
    <row r="108" spans="1:9" ht="24">
      <c r="A108" s="885">
        <v>94</v>
      </c>
      <c r="B108" s="81" t="s">
        <v>7523</v>
      </c>
      <c r="C108" s="81" t="s">
        <v>7599</v>
      </c>
      <c r="D108" s="3110">
        <v>1998</v>
      </c>
      <c r="E108" s="902">
        <v>620338.88</v>
      </c>
      <c r="F108" s="902"/>
      <c r="G108" s="886" t="s">
        <v>7238</v>
      </c>
      <c r="H108" s="81" t="s">
        <v>7617</v>
      </c>
      <c r="I108" s="888"/>
    </row>
    <row r="109" spans="1:9" ht="24">
      <c r="A109" s="885">
        <v>95</v>
      </c>
      <c r="B109" s="81" t="s">
        <v>7524</v>
      </c>
      <c r="C109" s="81" t="s">
        <v>7600</v>
      </c>
      <c r="D109" s="3110">
        <v>1991</v>
      </c>
      <c r="E109" s="902">
        <v>620338.88</v>
      </c>
      <c r="F109" s="902"/>
      <c r="G109" s="886" t="s">
        <v>7238</v>
      </c>
      <c r="H109" s="81" t="s">
        <v>7617</v>
      </c>
      <c r="I109" s="888"/>
    </row>
    <row r="110" spans="1:9" ht="24">
      <c r="A110" s="885">
        <v>96</v>
      </c>
      <c r="B110" s="81" t="s">
        <v>7525</v>
      </c>
      <c r="C110" s="81"/>
      <c r="D110" s="3110">
        <v>1983</v>
      </c>
      <c r="E110" s="902">
        <v>83898.21</v>
      </c>
      <c r="F110" s="902"/>
      <c r="G110" s="886" t="s">
        <v>7238</v>
      </c>
      <c r="H110" s="81" t="s">
        <v>7617</v>
      </c>
      <c r="I110" s="888"/>
    </row>
    <row r="111" spans="1:9" ht="24">
      <c r="A111" s="885">
        <v>97</v>
      </c>
      <c r="B111" s="81" t="s">
        <v>7526</v>
      </c>
      <c r="C111" s="1003" t="s">
        <v>7601</v>
      </c>
      <c r="D111" s="1004">
        <v>2011</v>
      </c>
      <c r="E111" s="902">
        <v>275000</v>
      </c>
      <c r="F111" s="902"/>
      <c r="G111" s="886" t="s">
        <v>7238</v>
      </c>
      <c r="H111" s="81" t="s">
        <v>7618</v>
      </c>
      <c r="I111" s="888"/>
    </row>
    <row r="112" spans="1:9" ht="24">
      <c r="A112" s="885">
        <v>98</v>
      </c>
      <c r="B112" s="1003" t="s">
        <v>7527</v>
      </c>
      <c r="C112" s="81" t="s">
        <v>7602</v>
      </c>
      <c r="D112" s="1004">
        <v>2006</v>
      </c>
      <c r="E112" s="902">
        <v>372300</v>
      </c>
      <c r="F112" s="902"/>
      <c r="G112" s="886" t="s">
        <v>7238</v>
      </c>
      <c r="H112" s="81" t="s">
        <v>7618</v>
      </c>
      <c r="I112" s="888"/>
    </row>
    <row r="113" spans="1:9" ht="60">
      <c r="A113" s="885">
        <v>99</v>
      </c>
      <c r="B113" s="81" t="s">
        <v>7528</v>
      </c>
      <c r="C113" s="1003"/>
      <c r="D113" s="1004">
        <v>2022</v>
      </c>
      <c r="E113" s="902">
        <v>5901719.9900000002</v>
      </c>
      <c r="F113" s="902"/>
      <c r="G113" s="886" t="s">
        <v>7238</v>
      </c>
      <c r="H113" s="81" t="s">
        <v>7619</v>
      </c>
      <c r="I113" s="888"/>
    </row>
    <row r="114" spans="1:9" ht="24">
      <c r="A114" s="885">
        <v>100</v>
      </c>
      <c r="B114" s="81" t="s">
        <v>7529</v>
      </c>
      <c r="C114" s="81" t="s">
        <v>7603</v>
      </c>
      <c r="D114" s="3110">
        <v>2022</v>
      </c>
      <c r="E114" s="902">
        <v>1637966.67</v>
      </c>
      <c r="F114" s="902"/>
      <c r="G114" s="886" t="s">
        <v>7238</v>
      </c>
      <c r="H114" s="81" t="s">
        <v>7620</v>
      </c>
      <c r="I114" s="888"/>
    </row>
    <row r="115" spans="1:9" ht="24">
      <c r="A115" s="885">
        <v>101</v>
      </c>
      <c r="B115" s="81" t="s">
        <v>7510</v>
      </c>
      <c r="C115" s="81" t="s">
        <v>7604</v>
      </c>
      <c r="D115" s="3110">
        <v>2013</v>
      </c>
      <c r="E115" s="902">
        <v>3438888.89</v>
      </c>
      <c r="F115" s="902"/>
      <c r="G115" s="886" t="s">
        <v>7238</v>
      </c>
      <c r="H115" s="81" t="s">
        <v>7605</v>
      </c>
      <c r="I115" s="888"/>
    </row>
    <row r="116" spans="1:9" ht="84.75">
      <c r="A116" s="885">
        <v>102</v>
      </c>
      <c r="B116" s="903" t="s">
        <v>7317</v>
      </c>
      <c r="C116" s="3110"/>
      <c r="D116" s="54">
        <v>2012</v>
      </c>
      <c r="E116" s="54">
        <v>338333.33</v>
      </c>
      <c r="F116" s="891">
        <v>4027.59</v>
      </c>
      <c r="G116" s="3105" t="s">
        <v>7318</v>
      </c>
      <c r="H116" s="49" t="s">
        <v>7319</v>
      </c>
      <c r="I116" s="888"/>
    </row>
    <row r="117" spans="1:9" ht="63.75">
      <c r="A117" s="885">
        <v>103</v>
      </c>
      <c r="B117" s="892" t="s">
        <v>7320</v>
      </c>
      <c r="C117" s="70" t="s">
        <v>7321</v>
      </c>
      <c r="D117" s="54">
        <v>2008</v>
      </c>
      <c r="E117" s="54">
        <v>1015000</v>
      </c>
      <c r="F117" s="891">
        <v>290000</v>
      </c>
      <c r="G117" s="3105" t="s">
        <v>834</v>
      </c>
      <c r="H117" s="49" t="s">
        <v>7322</v>
      </c>
      <c r="I117" s="3105" t="s">
        <v>7323</v>
      </c>
    </row>
    <row r="118" spans="1:9" ht="63.75">
      <c r="A118" s="885">
        <v>104</v>
      </c>
      <c r="B118" s="892" t="s">
        <v>7320</v>
      </c>
      <c r="C118" s="70" t="s">
        <v>7321</v>
      </c>
      <c r="D118" s="54">
        <v>2008</v>
      </c>
      <c r="E118" s="54">
        <v>1015000</v>
      </c>
      <c r="F118" s="891">
        <v>196354.16</v>
      </c>
      <c r="G118" s="3105" t="s">
        <v>834</v>
      </c>
      <c r="H118" s="49" t="s">
        <v>7322</v>
      </c>
      <c r="I118" s="3105"/>
    </row>
    <row r="119" spans="1:9" ht="60">
      <c r="A119" s="885">
        <v>105</v>
      </c>
      <c r="B119" s="889" t="s">
        <v>7324</v>
      </c>
      <c r="C119" s="70" t="s">
        <v>7325</v>
      </c>
      <c r="D119" s="54">
        <v>2008</v>
      </c>
      <c r="E119" s="54">
        <v>650000</v>
      </c>
      <c r="F119" s="891">
        <v>185714</v>
      </c>
      <c r="G119" s="3105" t="s">
        <v>834</v>
      </c>
      <c r="H119" s="49" t="s">
        <v>7322</v>
      </c>
      <c r="I119" s="3105"/>
    </row>
    <row r="120" spans="1:9" ht="60">
      <c r="A120" s="885">
        <v>106</v>
      </c>
      <c r="B120" s="889" t="s">
        <v>7324</v>
      </c>
      <c r="C120" s="70"/>
      <c r="D120" s="54">
        <v>2008</v>
      </c>
      <c r="E120" s="54">
        <v>650000</v>
      </c>
      <c r="F120" s="891">
        <v>185714</v>
      </c>
      <c r="G120" s="3105" t="s">
        <v>834</v>
      </c>
      <c r="H120" s="49" t="s">
        <v>7322</v>
      </c>
      <c r="I120" s="894" t="s">
        <v>7326</v>
      </c>
    </row>
    <row r="121" spans="1:9" ht="60">
      <c r="A121" s="885">
        <v>107</v>
      </c>
      <c r="B121" s="889" t="s">
        <v>7327</v>
      </c>
      <c r="C121" s="70" t="s">
        <v>7328</v>
      </c>
      <c r="D121" s="54">
        <v>2008</v>
      </c>
      <c r="E121" s="54">
        <v>1990000</v>
      </c>
      <c r="F121" s="891">
        <v>568571.30000000005</v>
      </c>
      <c r="G121" s="3105" t="s">
        <v>834</v>
      </c>
      <c r="H121" s="49" t="s">
        <v>7322</v>
      </c>
      <c r="I121" s="3105"/>
    </row>
    <row r="122" spans="1:9" ht="60">
      <c r="A122" s="885">
        <v>108</v>
      </c>
      <c r="B122" s="903" t="s">
        <v>7329</v>
      </c>
      <c r="C122" s="70" t="s">
        <v>7330</v>
      </c>
      <c r="D122" s="54">
        <v>2008</v>
      </c>
      <c r="E122" s="54">
        <v>1504000</v>
      </c>
      <c r="F122" s="891">
        <v>447619.16</v>
      </c>
      <c r="G122" s="3105" t="s">
        <v>834</v>
      </c>
      <c r="H122" s="49" t="s">
        <v>7322</v>
      </c>
      <c r="I122" s="3105"/>
    </row>
    <row r="123" spans="1:9" ht="60">
      <c r="A123" s="885">
        <v>109</v>
      </c>
      <c r="B123" s="903" t="s">
        <v>7329</v>
      </c>
      <c r="C123" s="70" t="s">
        <v>7331</v>
      </c>
      <c r="D123" s="54">
        <v>2008</v>
      </c>
      <c r="E123" s="54">
        <v>1504000</v>
      </c>
      <c r="F123" s="891">
        <v>447619.16</v>
      </c>
      <c r="G123" s="3105" t="s">
        <v>834</v>
      </c>
      <c r="H123" s="49" t="s">
        <v>7322</v>
      </c>
      <c r="I123" s="3105"/>
    </row>
    <row r="124" spans="1:9" ht="24">
      <c r="A124" s="885">
        <v>110</v>
      </c>
      <c r="B124" s="3464" t="s">
        <v>7332</v>
      </c>
      <c r="C124" s="3465" t="s">
        <v>7333</v>
      </c>
      <c r="D124" s="3466">
        <v>1992</v>
      </c>
      <c r="E124" s="3467"/>
      <c r="F124" s="3468">
        <v>0</v>
      </c>
      <c r="G124" s="3105" t="s">
        <v>834</v>
      </c>
      <c r="H124" s="3105" t="s">
        <v>7334</v>
      </c>
      <c r="I124" s="3469"/>
    </row>
    <row r="125" spans="1:9" ht="24">
      <c r="A125" s="885">
        <v>111</v>
      </c>
      <c r="B125" s="3464" t="s">
        <v>7335</v>
      </c>
      <c r="C125" s="3465" t="s">
        <v>7336</v>
      </c>
      <c r="D125" s="3466">
        <v>2001</v>
      </c>
      <c r="E125" s="3467"/>
      <c r="F125" s="3468">
        <v>0</v>
      </c>
      <c r="G125" s="3105" t="s">
        <v>834</v>
      </c>
      <c r="H125" s="3105" t="s">
        <v>7334</v>
      </c>
      <c r="I125" s="3469"/>
    </row>
    <row r="126" spans="1:9" ht="24">
      <c r="A126" s="885">
        <v>112</v>
      </c>
      <c r="B126" s="3464" t="s">
        <v>7337</v>
      </c>
      <c r="C126" s="3465" t="s">
        <v>7338</v>
      </c>
      <c r="D126" s="3466">
        <v>2011</v>
      </c>
      <c r="E126" s="3467"/>
      <c r="F126" s="3468">
        <v>0</v>
      </c>
      <c r="G126" s="3105" t="s">
        <v>834</v>
      </c>
      <c r="H126" s="3105" t="s">
        <v>7334</v>
      </c>
      <c r="I126" s="3469"/>
    </row>
    <row r="127" spans="1:9" ht="24">
      <c r="A127" s="885">
        <v>113</v>
      </c>
      <c r="B127" s="3464" t="s">
        <v>7337</v>
      </c>
      <c r="C127" s="3465" t="s">
        <v>7339</v>
      </c>
      <c r="D127" s="3466">
        <v>2011</v>
      </c>
      <c r="E127" s="3467"/>
      <c r="F127" s="3468">
        <v>0</v>
      </c>
      <c r="G127" s="3105" t="s">
        <v>834</v>
      </c>
      <c r="H127" s="3105" t="s">
        <v>7334</v>
      </c>
      <c r="I127" s="3469"/>
    </row>
    <row r="128" spans="1:9" ht="24">
      <c r="A128" s="885">
        <v>114</v>
      </c>
      <c r="B128" s="3464" t="s">
        <v>7337</v>
      </c>
      <c r="C128" s="3465" t="s">
        <v>7340</v>
      </c>
      <c r="D128" s="3466">
        <v>2011</v>
      </c>
      <c r="E128" s="3467"/>
      <c r="F128" s="3468">
        <v>0</v>
      </c>
      <c r="G128" s="3105" t="s">
        <v>834</v>
      </c>
      <c r="H128" s="3105" t="s">
        <v>7334</v>
      </c>
      <c r="I128" s="3469"/>
    </row>
    <row r="129" spans="1:9" ht="24">
      <c r="A129" s="885">
        <v>115</v>
      </c>
      <c r="B129" s="3464" t="s">
        <v>7337</v>
      </c>
      <c r="C129" s="3465" t="s">
        <v>7341</v>
      </c>
      <c r="D129" s="3466">
        <v>2011</v>
      </c>
      <c r="E129" s="3467"/>
      <c r="F129" s="3468">
        <v>0</v>
      </c>
      <c r="G129" s="3105" t="s">
        <v>834</v>
      </c>
      <c r="H129" s="3105" t="s">
        <v>7334</v>
      </c>
      <c r="I129" s="3469"/>
    </row>
    <row r="130" spans="1:9" ht="24">
      <c r="A130" s="885">
        <v>116</v>
      </c>
      <c r="B130" s="3464" t="s">
        <v>7337</v>
      </c>
      <c r="C130" s="3465" t="s">
        <v>7342</v>
      </c>
      <c r="D130" s="3466">
        <v>2012</v>
      </c>
      <c r="E130" s="3467"/>
      <c r="F130" s="3468">
        <v>0</v>
      </c>
      <c r="G130" s="3105" t="s">
        <v>834</v>
      </c>
      <c r="H130" s="3105" t="s">
        <v>7334</v>
      </c>
      <c r="I130" s="3469"/>
    </row>
    <row r="131" spans="1:9" ht="24">
      <c r="A131" s="885">
        <v>117</v>
      </c>
      <c r="B131" s="3464" t="s">
        <v>7343</v>
      </c>
      <c r="C131" s="3465" t="s">
        <v>7344</v>
      </c>
      <c r="D131" s="3466">
        <v>2012</v>
      </c>
      <c r="E131" s="3467">
        <v>477500</v>
      </c>
      <c r="F131" s="3468">
        <v>378706.88</v>
      </c>
      <c r="G131" s="3105" t="s">
        <v>834</v>
      </c>
      <c r="H131" s="3105" t="s">
        <v>7334</v>
      </c>
      <c r="I131" s="3469"/>
    </row>
    <row r="132" spans="1:9" ht="24">
      <c r="A132" s="885">
        <v>118</v>
      </c>
      <c r="B132" s="3464" t="s">
        <v>7345</v>
      </c>
      <c r="C132" s="3465" t="s">
        <v>7346</v>
      </c>
      <c r="D132" s="3466">
        <v>1998</v>
      </c>
      <c r="E132" s="3467"/>
      <c r="F132" s="3468">
        <v>0</v>
      </c>
      <c r="G132" s="3105" t="s">
        <v>834</v>
      </c>
      <c r="H132" s="3105" t="s">
        <v>7334</v>
      </c>
      <c r="I132" s="3469"/>
    </row>
    <row r="133" spans="1:9" ht="24">
      <c r="A133" s="885">
        <v>119</v>
      </c>
      <c r="B133" s="3464" t="s">
        <v>7345</v>
      </c>
      <c r="C133" s="3465" t="s">
        <v>7347</v>
      </c>
      <c r="D133" s="3466">
        <v>1998</v>
      </c>
      <c r="E133" s="3467"/>
      <c r="F133" s="3468">
        <v>0</v>
      </c>
      <c r="G133" s="3105" t="s">
        <v>834</v>
      </c>
      <c r="H133" s="3105" t="s">
        <v>7334</v>
      </c>
      <c r="I133" s="3469"/>
    </row>
    <row r="134" spans="1:9" ht="24">
      <c r="A134" s="885">
        <v>120</v>
      </c>
      <c r="B134" s="3464" t="s">
        <v>7348</v>
      </c>
      <c r="C134" s="3465" t="s">
        <v>7349</v>
      </c>
      <c r="D134" s="3466">
        <v>1992</v>
      </c>
      <c r="E134" s="3467"/>
      <c r="F134" s="3468">
        <v>0</v>
      </c>
      <c r="G134" s="3105" t="s">
        <v>834</v>
      </c>
      <c r="H134" s="3105" t="s">
        <v>7334</v>
      </c>
      <c r="I134" s="3469"/>
    </row>
    <row r="135" spans="1:9" ht="24">
      <c r="A135" s="885">
        <v>121</v>
      </c>
      <c r="B135" s="3464" t="s">
        <v>7350</v>
      </c>
      <c r="C135" s="3465" t="s">
        <v>7351</v>
      </c>
      <c r="D135" s="3466">
        <v>1998</v>
      </c>
      <c r="E135" s="3467"/>
      <c r="F135" s="3468">
        <v>0</v>
      </c>
      <c r="G135" s="3105" t="s">
        <v>834</v>
      </c>
      <c r="H135" s="3105" t="s">
        <v>7334</v>
      </c>
      <c r="I135" s="3469"/>
    </row>
    <row r="136" spans="1:9" ht="24">
      <c r="A136" s="885">
        <v>122</v>
      </c>
      <c r="B136" s="3464" t="s">
        <v>5376</v>
      </c>
      <c r="C136" s="3465" t="s">
        <v>7352</v>
      </c>
      <c r="D136" s="3466">
        <v>2012</v>
      </c>
      <c r="E136" s="3467"/>
      <c r="F136" s="3468">
        <v>0</v>
      </c>
      <c r="G136" s="3105" t="s">
        <v>834</v>
      </c>
      <c r="H136" s="3105" t="s">
        <v>7334</v>
      </c>
      <c r="I136" s="3469"/>
    </row>
    <row r="137" spans="1:9" ht="24">
      <c r="A137" s="885">
        <v>123</v>
      </c>
      <c r="B137" s="3464" t="s">
        <v>5376</v>
      </c>
      <c r="C137" s="3465" t="s">
        <v>7353</v>
      </c>
      <c r="D137" s="3466">
        <v>2012</v>
      </c>
      <c r="E137" s="3467"/>
      <c r="F137" s="3468">
        <v>0</v>
      </c>
      <c r="G137" s="3105" t="s">
        <v>834</v>
      </c>
      <c r="H137" s="3105" t="s">
        <v>7334</v>
      </c>
      <c r="I137" s="3469"/>
    </row>
    <row r="138" spans="1:9" ht="24">
      <c r="A138" s="885">
        <v>124</v>
      </c>
      <c r="B138" s="3464" t="s">
        <v>5376</v>
      </c>
      <c r="C138" s="3465" t="s">
        <v>7354</v>
      </c>
      <c r="D138" s="3466">
        <v>2012</v>
      </c>
      <c r="E138" s="3467"/>
      <c r="F138" s="3468">
        <v>0</v>
      </c>
      <c r="G138" s="3105" t="s">
        <v>834</v>
      </c>
      <c r="H138" s="3105" t="s">
        <v>7334</v>
      </c>
      <c r="I138" s="3469"/>
    </row>
    <row r="139" spans="1:9" ht="24">
      <c r="A139" s="885">
        <v>125</v>
      </c>
      <c r="B139" s="3464" t="s">
        <v>5376</v>
      </c>
      <c r="C139" s="3465" t="s">
        <v>7355</v>
      </c>
      <c r="D139" s="3466">
        <v>2014</v>
      </c>
      <c r="E139" s="3467"/>
      <c r="F139" s="3468">
        <v>292062.09999999998</v>
      </c>
      <c r="G139" s="3105" t="s">
        <v>834</v>
      </c>
      <c r="H139" s="3105" t="s">
        <v>7334</v>
      </c>
      <c r="I139" s="3469"/>
    </row>
    <row r="140" spans="1:9" ht="24">
      <c r="A140" s="885">
        <v>126</v>
      </c>
      <c r="B140" s="3464" t="s">
        <v>5376</v>
      </c>
      <c r="C140" s="3465" t="s">
        <v>7356</v>
      </c>
      <c r="D140" s="3466">
        <v>2014</v>
      </c>
      <c r="E140" s="3467"/>
      <c r="F140" s="3468">
        <v>292062.09999999998</v>
      </c>
      <c r="G140" s="3105" t="s">
        <v>834</v>
      </c>
      <c r="H140" s="3105" t="s">
        <v>7334</v>
      </c>
      <c r="I140" s="3469"/>
    </row>
    <row r="141" spans="1:9" ht="24">
      <c r="A141" s="885">
        <v>127</v>
      </c>
      <c r="B141" s="3464" t="s">
        <v>5376</v>
      </c>
      <c r="C141" s="3465" t="s">
        <v>7357</v>
      </c>
      <c r="D141" s="3466">
        <v>2011</v>
      </c>
      <c r="E141" s="3467"/>
      <c r="F141" s="3468">
        <v>176826.82</v>
      </c>
      <c r="G141" s="3105" t="s">
        <v>834</v>
      </c>
      <c r="H141" s="3105" t="s">
        <v>7334</v>
      </c>
      <c r="I141" s="3469"/>
    </row>
    <row r="142" spans="1:9" ht="24">
      <c r="A142" s="885">
        <v>128</v>
      </c>
      <c r="B142" s="3470" t="s">
        <v>7358</v>
      </c>
      <c r="C142" s="3465" t="s">
        <v>7359</v>
      </c>
      <c r="D142" s="3466">
        <v>2012</v>
      </c>
      <c r="E142" s="3467"/>
      <c r="F142" s="3468">
        <v>0</v>
      </c>
      <c r="G142" s="3105" t="s">
        <v>834</v>
      </c>
      <c r="H142" s="3105" t="s">
        <v>7334</v>
      </c>
      <c r="I142" s="3469"/>
    </row>
    <row r="143" spans="1:9" ht="24">
      <c r="A143" s="885">
        <v>129</v>
      </c>
      <c r="B143" s="3464" t="s">
        <v>7358</v>
      </c>
      <c r="C143" s="3465" t="s">
        <v>7360</v>
      </c>
      <c r="D143" s="3466">
        <v>2012</v>
      </c>
      <c r="E143" s="3467"/>
      <c r="F143" s="3468">
        <v>0</v>
      </c>
      <c r="G143" s="3105" t="s">
        <v>834</v>
      </c>
      <c r="H143" s="3105" t="s">
        <v>7334</v>
      </c>
      <c r="I143" s="3469"/>
    </row>
    <row r="144" spans="1:9" ht="24">
      <c r="A144" s="885">
        <v>130</v>
      </c>
      <c r="B144" s="3464" t="s">
        <v>7361</v>
      </c>
      <c r="C144" s="3465" t="s">
        <v>7362</v>
      </c>
      <c r="D144" s="3466">
        <v>2012</v>
      </c>
      <c r="E144" s="3467"/>
      <c r="F144" s="3468">
        <v>0</v>
      </c>
      <c r="G144" s="3105" t="s">
        <v>834</v>
      </c>
      <c r="H144" s="3105" t="s">
        <v>7334</v>
      </c>
      <c r="I144" s="3469"/>
    </row>
    <row r="145" spans="1:9" ht="24">
      <c r="A145" s="885">
        <v>131</v>
      </c>
      <c r="B145" s="3464" t="s">
        <v>7363</v>
      </c>
      <c r="C145" s="3465" t="s">
        <v>7364</v>
      </c>
      <c r="D145" s="3466">
        <v>2012</v>
      </c>
      <c r="E145" s="3467"/>
      <c r="F145" s="3468">
        <v>0</v>
      </c>
      <c r="G145" s="3105" t="s">
        <v>834</v>
      </c>
      <c r="H145" s="3105" t="s">
        <v>7334</v>
      </c>
      <c r="I145" s="3469"/>
    </row>
    <row r="146" spans="1:9" ht="24">
      <c r="A146" s="885">
        <v>132</v>
      </c>
      <c r="B146" s="3464" t="s">
        <v>7365</v>
      </c>
      <c r="C146" s="3465" t="s">
        <v>7366</v>
      </c>
      <c r="D146" s="3466">
        <v>1984</v>
      </c>
      <c r="E146" s="3467"/>
      <c r="F146" s="3468">
        <v>0</v>
      </c>
      <c r="G146" s="3105" t="s">
        <v>834</v>
      </c>
      <c r="H146" s="3105" t="s">
        <v>7334</v>
      </c>
      <c r="I146" s="3469"/>
    </row>
    <row r="147" spans="1:9" ht="24">
      <c r="A147" s="885">
        <v>133</v>
      </c>
      <c r="B147" s="3464" t="s">
        <v>7367</v>
      </c>
      <c r="C147" s="3465" t="s">
        <v>7368</v>
      </c>
      <c r="D147" s="3466">
        <v>1992</v>
      </c>
      <c r="E147" s="3467"/>
      <c r="F147" s="3468">
        <v>0</v>
      </c>
      <c r="G147" s="3105" t="s">
        <v>834</v>
      </c>
      <c r="H147" s="3105" t="s">
        <v>7334</v>
      </c>
      <c r="I147" s="3469"/>
    </row>
    <row r="148" spans="1:9" ht="24">
      <c r="A148" s="885">
        <v>134</v>
      </c>
      <c r="B148" s="3464" t="s">
        <v>7369</v>
      </c>
      <c r="C148" s="3465" t="s">
        <v>7370</v>
      </c>
      <c r="D148" s="3466">
        <v>2001</v>
      </c>
      <c r="E148" s="3467"/>
      <c r="F148" s="3468">
        <v>0</v>
      </c>
      <c r="G148" s="3105" t="s">
        <v>834</v>
      </c>
      <c r="H148" s="3105" t="s">
        <v>7334</v>
      </c>
      <c r="I148" s="3469"/>
    </row>
    <row r="149" spans="1:9" ht="24">
      <c r="A149" s="885">
        <v>135</v>
      </c>
      <c r="B149" s="3464" t="s">
        <v>7369</v>
      </c>
      <c r="C149" s="3465" t="s">
        <v>7371</v>
      </c>
      <c r="D149" s="3466">
        <v>2001</v>
      </c>
      <c r="E149" s="3467"/>
      <c r="F149" s="3468">
        <v>0</v>
      </c>
      <c r="G149" s="3105" t="s">
        <v>834</v>
      </c>
      <c r="H149" s="3105" t="s">
        <v>7334</v>
      </c>
      <c r="I149" s="3469"/>
    </row>
    <row r="150" spans="1:9" ht="24">
      <c r="A150" s="885">
        <v>136</v>
      </c>
      <c r="B150" s="3464" t="s">
        <v>7367</v>
      </c>
      <c r="C150" s="3465" t="s">
        <v>7372</v>
      </c>
      <c r="D150" s="3466">
        <v>1992</v>
      </c>
      <c r="E150" s="3467"/>
      <c r="F150" s="3468">
        <v>0</v>
      </c>
      <c r="G150" s="3105" t="s">
        <v>834</v>
      </c>
      <c r="H150" s="3105" t="s">
        <v>7334</v>
      </c>
      <c r="I150" s="3469"/>
    </row>
    <row r="151" spans="1:9" ht="24">
      <c r="A151" s="885">
        <v>137</v>
      </c>
      <c r="B151" s="3464" t="s">
        <v>7373</v>
      </c>
      <c r="C151" s="3465" t="s">
        <v>7374</v>
      </c>
      <c r="D151" s="3466">
        <v>1992</v>
      </c>
      <c r="E151" s="3467"/>
      <c r="F151" s="3468">
        <v>0</v>
      </c>
      <c r="G151" s="3105" t="s">
        <v>834</v>
      </c>
      <c r="H151" s="3105" t="s">
        <v>7334</v>
      </c>
      <c r="I151" s="3469"/>
    </row>
    <row r="152" spans="1:9" ht="24">
      <c r="A152" s="885">
        <v>138</v>
      </c>
      <c r="B152" s="3464" t="s">
        <v>7373</v>
      </c>
      <c r="C152" s="3465" t="s">
        <v>7375</v>
      </c>
      <c r="D152" s="3466">
        <v>1993</v>
      </c>
      <c r="E152" s="3467"/>
      <c r="F152" s="3468">
        <v>165000</v>
      </c>
      <c r="G152" s="3105" t="s">
        <v>834</v>
      </c>
      <c r="H152" s="3105" t="s">
        <v>7334</v>
      </c>
      <c r="I152" s="3469"/>
    </row>
    <row r="153" spans="1:9" ht="24">
      <c r="A153" s="885">
        <v>139</v>
      </c>
      <c r="B153" s="3464" t="s">
        <v>7369</v>
      </c>
      <c r="C153" s="3465" t="s">
        <v>7376</v>
      </c>
      <c r="D153" s="3466">
        <v>1994</v>
      </c>
      <c r="E153" s="3467"/>
      <c r="F153" s="3468">
        <v>0</v>
      </c>
      <c r="G153" s="3105" t="s">
        <v>834</v>
      </c>
      <c r="H153" s="3105" t="s">
        <v>7334</v>
      </c>
      <c r="I153" s="3469"/>
    </row>
    <row r="154" spans="1:9" ht="24">
      <c r="A154" s="885">
        <v>140</v>
      </c>
      <c r="B154" s="3464" t="s">
        <v>7377</v>
      </c>
      <c r="C154" s="3465" t="s">
        <v>7378</v>
      </c>
      <c r="D154" s="3466">
        <v>2012</v>
      </c>
      <c r="E154" s="3467"/>
      <c r="F154" s="3468">
        <v>0</v>
      </c>
      <c r="G154" s="3105" t="s">
        <v>834</v>
      </c>
      <c r="H154" s="3105" t="s">
        <v>7334</v>
      </c>
      <c r="I154" s="3469"/>
    </row>
    <row r="155" spans="1:9" ht="24">
      <c r="A155" s="885">
        <v>141</v>
      </c>
      <c r="B155" s="3464" t="s">
        <v>7377</v>
      </c>
      <c r="C155" s="3465" t="s">
        <v>7379</v>
      </c>
      <c r="D155" s="3466">
        <v>2014</v>
      </c>
      <c r="E155" s="3467"/>
      <c r="F155" s="3468">
        <v>1255784.1399999999</v>
      </c>
      <c r="G155" s="3105" t="s">
        <v>834</v>
      </c>
      <c r="H155" s="3105" t="s">
        <v>7334</v>
      </c>
      <c r="I155" s="3469"/>
    </row>
    <row r="156" spans="1:9" ht="24">
      <c r="A156" s="885">
        <v>142</v>
      </c>
      <c r="B156" s="3464" t="s">
        <v>7380</v>
      </c>
      <c r="C156" s="3465" t="s">
        <v>7381</v>
      </c>
      <c r="D156" s="3466">
        <v>1993</v>
      </c>
      <c r="E156" s="3467"/>
      <c r="F156" s="3468">
        <v>0</v>
      </c>
      <c r="G156" s="3105" t="s">
        <v>834</v>
      </c>
      <c r="H156" s="3105" t="s">
        <v>7334</v>
      </c>
      <c r="I156" s="3469"/>
    </row>
    <row r="157" spans="1:9" ht="24">
      <c r="A157" s="885">
        <v>143</v>
      </c>
      <c r="B157" s="3464" t="s">
        <v>7367</v>
      </c>
      <c r="C157" s="3465" t="s">
        <v>7382</v>
      </c>
      <c r="D157" s="3466">
        <v>1990</v>
      </c>
      <c r="E157" s="3467"/>
      <c r="F157" s="3468">
        <v>0</v>
      </c>
      <c r="G157" s="3105" t="s">
        <v>834</v>
      </c>
      <c r="H157" s="3105" t="s">
        <v>7334</v>
      </c>
      <c r="I157" s="3469"/>
    </row>
    <row r="158" spans="1:9" ht="24">
      <c r="A158" s="885">
        <v>144</v>
      </c>
      <c r="B158" s="3464" t="s">
        <v>7383</v>
      </c>
      <c r="C158" s="3465" t="s">
        <v>7384</v>
      </c>
      <c r="D158" s="3466">
        <v>1975</v>
      </c>
      <c r="E158" s="3467"/>
      <c r="F158" s="3468">
        <v>0</v>
      </c>
      <c r="G158" s="3105" t="s">
        <v>834</v>
      </c>
      <c r="H158" s="3105" t="s">
        <v>7334</v>
      </c>
      <c r="I158" s="3469"/>
    </row>
    <row r="159" spans="1:9" ht="24">
      <c r="A159" s="885">
        <v>145</v>
      </c>
      <c r="B159" s="3464" t="s">
        <v>7385</v>
      </c>
      <c r="C159" s="3465" t="s">
        <v>7386</v>
      </c>
      <c r="D159" s="3466">
        <v>1991</v>
      </c>
      <c r="E159" s="3467"/>
      <c r="F159" s="3468">
        <v>0</v>
      </c>
      <c r="G159" s="3105" t="s">
        <v>834</v>
      </c>
      <c r="H159" s="3105" t="s">
        <v>7334</v>
      </c>
      <c r="I159" s="3469"/>
    </row>
    <row r="160" spans="1:9" ht="24">
      <c r="A160" s="885">
        <v>146</v>
      </c>
      <c r="B160" s="3464" t="s">
        <v>7387</v>
      </c>
      <c r="C160" s="3465" t="s">
        <v>7388</v>
      </c>
      <c r="D160" s="3466">
        <v>1988</v>
      </c>
      <c r="E160" s="3467"/>
      <c r="F160" s="3468">
        <v>0</v>
      </c>
      <c r="G160" s="3105" t="s">
        <v>834</v>
      </c>
      <c r="H160" s="3105" t="s">
        <v>7334</v>
      </c>
      <c r="I160" s="3469"/>
    </row>
    <row r="161" spans="1:9" ht="24">
      <c r="A161" s="885">
        <v>147</v>
      </c>
      <c r="B161" s="3464" t="s">
        <v>7389</v>
      </c>
      <c r="C161" s="3465" t="s">
        <v>7390</v>
      </c>
      <c r="D161" s="3466">
        <v>1992</v>
      </c>
      <c r="E161" s="3467"/>
      <c r="F161" s="3468">
        <v>0</v>
      </c>
      <c r="G161" s="3105" t="s">
        <v>834</v>
      </c>
      <c r="H161" s="3105" t="s">
        <v>7334</v>
      </c>
      <c r="I161" s="3469"/>
    </row>
    <row r="162" spans="1:9" ht="24">
      <c r="A162" s="885">
        <v>148</v>
      </c>
      <c r="B162" s="3464" t="s">
        <v>7385</v>
      </c>
      <c r="C162" s="3465" t="s">
        <v>7391</v>
      </c>
      <c r="D162" s="3466">
        <v>1993</v>
      </c>
      <c r="E162" s="3467"/>
      <c r="F162" s="3468">
        <v>0</v>
      </c>
      <c r="G162" s="3105" t="s">
        <v>834</v>
      </c>
      <c r="H162" s="3105" t="s">
        <v>7334</v>
      </c>
      <c r="I162" s="3469"/>
    </row>
    <row r="163" spans="1:9" ht="24">
      <c r="A163" s="885">
        <v>149</v>
      </c>
      <c r="B163" s="3464" t="s">
        <v>7385</v>
      </c>
      <c r="C163" s="3465" t="s">
        <v>7392</v>
      </c>
      <c r="D163" s="3466">
        <v>1988</v>
      </c>
      <c r="E163" s="3467"/>
      <c r="F163" s="3468">
        <v>0</v>
      </c>
      <c r="G163" s="3105" t="s">
        <v>834</v>
      </c>
      <c r="H163" s="3105" t="s">
        <v>7334</v>
      </c>
      <c r="I163" s="3469"/>
    </row>
    <row r="164" spans="1:9" ht="24">
      <c r="A164" s="885">
        <v>150</v>
      </c>
      <c r="B164" s="3464" t="s">
        <v>7393</v>
      </c>
      <c r="C164" s="3465" t="s">
        <v>7394</v>
      </c>
      <c r="D164" s="3466">
        <v>2013</v>
      </c>
      <c r="E164" s="3467"/>
      <c r="F164" s="3468">
        <v>82841.34</v>
      </c>
      <c r="G164" s="3105" t="s">
        <v>834</v>
      </c>
      <c r="H164" s="3105" t="s">
        <v>7334</v>
      </c>
      <c r="I164" s="3469"/>
    </row>
    <row r="165" spans="1:9" ht="24">
      <c r="A165" s="885">
        <v>151</v>
      </c>
      <c r="B165" s="3464" t="s">
        <v>7395</v>
      </c>
      <c r="C165" s="3465" t="s">
        <v>7396</v>
      </c>
      <c r="D165" s="3466">
        <v>2013</v>
      </c>
      <c r="E165" s="3467"/>
      <c r="F165" s="3468">
        <v>2192588.94</v>
      </c>
      <c r="G165" s="3105" t="s">
        <v>834</v>
      </c>
      <c r="H165" s="3105" t="s">
        <v>7334</v>
      </c>
      <c r="I165" s="3469"/>
    </row>
    <row r="166" spans="1:9" ht="24">
      <c r="A166" s="885">
        <v>152</v>
      </c>
      <c r="B166" s="3464" t="s">
        <v>7397</v>
      </c>
      <c r="C166" s="3465" t="s">
        <v>7398</v>
      </c>
      <c r="D166" s="3466">
        <v>1990</v>
      </c>
      <c r="E166" s="3467"/>
      <c r="F166" s="3468">
        <v>0</v>
      </c>
      <c r="G166" s="3105" t="s">
        <v>834</v>
      </c>
      <c r="H166" s="3105" t="s">
        <v>7334</v>
      </c>
      <c r="I166" s="3469"/>
    </row>
    <row r="167" spans="1:9" ht="24">
      <c r="A167" s="885">
        <v>153</v>
      </c>
      <c r="B167" s="3464" t="s">
        <v>7399</v>
      </c>
      <c r="C167" s="3465" t="s">
        <v>7400</v>
      </c>
      <c r="D167" s="3466">
        <v>1996</v>
      </c>
      <c r="E167" s="3467"/>
      <c r="F167" s="3468">
        <v>0</v>
      </c>
      <c r="G167" s="3105" t="s">
        <v>834</v>
      </c>
      <c r="H167" s="3105" t="s">
        <v>7334</v>
      </c>
      <c r="I167" s="3469"/>
    </row>
    <row r="168" spans="1:9" ht="24">
      <c r="A168" s="885">
        <v>154</v>
      </c>
      <c r="B168" s="3464" t="s">
        <v>7399</v>
      </c>
      <c r="C168" s="3465" t="s">
        <v>7401</v>
      </c>
      <c r="D168" s="3466">
        <v>1996</v>
      </c>
      <c r="E168" s="3467"/>
      <c r="F168" s="3468">
        <v>0</v>
      </c>
      <c r="G168" s="3105" t="s">
        <v>834</v>
      </c>
      <c r="H168" s="3105" t="s">
        <v>7334</v>
      </c>
      <c r="I168" s="3469"/>
    </row>
    <row r="169" spans="1:9" ht="24">
      <c r="A169" s="885">
        <v>155</v>
      </c>
      <c r="B169" s="3464" t="s">
        <v>7399</v>
      </c>
      <c r="C169" s="3465" t="s">
        <v>7402</v>
      </c>
      <c r="D169" s="3466">
        <v>1996</v>
      </c>
      <c r="E169" s="3467"/>
      <c r="F169" s="3468">
        <v>0</v>
      </c>
      <c r="G169" s="3105" t="s">
        <v>834</v>
      </c>
      <c r="H169" s="3105" t="s">
        <v>7334</v>
      </c>
      <c r="I169" s="3469"/>
    </row>
    <row r="170" spans="1:9" ht="24">
      <c r="A170" s="885">
        <v>156</v>
      </c>
      <c r="B170" s="3464" t="s">
        <v>7369</v>
      </c>
      <c r="C170" s="3465" t="s">
        <v>7403</v>
      </c>
      <c r="D170" s="3466">
        <v>1995</v>
      </c>
      <c r="E170" s="3467"/>
      <c r="F170" s="3468">
        <v>0</v>
      </c>
      <c r="G170" s="3105" t="s">
        <v>834</v>
      </c>
      <c r="H170" s="3105" t="s">
        <v>7334</v>
      </c>
      <c r="I170" s="3469"/>
    </row>
    <row r="171" spans="1:9" ht="24">
      <c r="A171" s="885">
        <v>157</v>
      </c>
      <c r="B171" s="3464" t="s">
        <v>7404</v>
      </c>
      <c r="C171" s="3465" t="s">
        <v>7405</v>
      </c>
      <c r="D171" s="3466">
        <v>1989</v>
      </c>
      <c r="E171" s="3467"/>
      <c r="F171" s="3468">
        <v>0</v>
      </c>
      <c r="G171" s="3105" t="s">
        <v>834</v>
      </c>
      <c r="H171" s="3105" t="s">
        <v>7334</v>
      </c>
      <c r="I171" s="3469"/>
    </row>
    <row r="172" spans="1:9" ht="24">
      <c r="A172" s="885">
        <v>158</v>
      </c>
      <c r="B172" s="3464" t="s">
        <v>7406</v>
      </c>
      <c r="C172" s="3465" t="s">
        <v>7407</v>
      </c>
      <c r="D172" s="3466">
        <v>2008</v>
      </c>
      <c r="E172" s="3467"/>
      <c r="F172" s="3468">
        <v>0</v>
      </c>
      <c r="G172" s="3105" t="s">
        <v>834</v>
      </c>
      <c r="H172" s="3105" t="s">
        <v>7334</v>
      </c>
      <c r="I172" s="3469"/>
    </row>
    <row r="173" spans="1:9" ht="24">
      <c r="A173" s="885">
        <v>159</v>
      </c>
      <c r="B173" s="3464" t="s">
        <v>7406</v>
      </c>
      <c r="C173" s="3465" t="s">
        <v>7408</v>
      </c>
      <c r="D173" s="3466">
        <v>2008</v>
      </c>
      <c r="E173" s="3467"/>
      <c r="F173" s="3468">
        <v>0</v>
      </c>
      <c r="G173" s="3105" t="s">
        <v>834</v>
      </c>
      <c r="H173" s="3105" t="s">
        <v>7334</v>
      </c>
      <c r="I173" s="3469"/>
    </row>
    <row r="174" spans="1:9" ht="24">
      <c r="A174" s="885">
        <v>160</v>
      </c>
      <c r="B174" s="3464" t="s">
        <v>7409</v>
      </c>
      <c r="C174" s="3465" t="s">
        <v>7410</v>
      </c>
      <c r="D174" s="3466">
        <v>2008</v>
      </c>
      <c r="E174" s="3467"/>
      <c r="F174" s="3468">
        <v>0</v>
      </c>
      <c r="G174" s="3105" t="s">
        <v>834</v>
      </c>
      <c r="H174" s="3105" t="s">
        <v>7334</v>
      </c>
      <c r="I174" s="3469"/>
    </row>
    <row r="175" spans="1:9" ht="24">
      <c r="A175" s="885">
        <v>161</v>
      </c>
      <c r="B175" s="3464" t="s">
        <v>7409</v>
      </c>
      <c r="C175" s="3465" t="s">
        <v>7411</v>
      </c>
      <c r="D175" s="3466">
        <v>2008</v>
      </c>
      <c r="E175" s="3467"/>
      <c r="F175" s="3468">
        <v>0</v>
      </c>
      <c r="G175" s="3105" t="s">
        <v>834</v>
      </c>
      <c r="H175" s="3105" t="s">
        <v>7334</v>
      </c>
      <c r="I175" s="3469"/>
    </row>
    <row r="176" spans="1:9" ht="24">
      <c r="A176" s="885">
        <v>162</v>
      </c>
      <c r="B176" s="3464" t="s">
        <v>7412</v>
      </c>
      <c r="C176" s="3465" t="s">
        <v>7413</v>
      </c>
      <c r="D176" s="3466">
        <v>2012</v>
      </c>
      <c r="E176" s="3467"/>
      <c r="F176" s="3468">
        <v>0</v>
      </c>
      <c r="G176" s="3105" t="s">
        <v>834</v>
      </c>
      <c r="H176" s="3105" t="s">
        <v>7334</v>
      </c>
      <c r="I176" s="3469"/>
    </row>
    <row r="177" spans="1:9" ht="24">
      <c r="A177" s="885">
        <v>163</v>
      </c>
      <c r="B177" s="3464" t="s">
        <v>7414</v>
      </c>
      <c r="C177" s="3465" t="s">
        <v>7415</v>
      </c>
      <c r="D177" s="3466">
        <v>2012</v>
      </c>
      <c r="E177" s="3467"/>
      <c r="F177" s="3468">
        <v>0</v>
      </c>
      <c r="G177" s="3105" t="s">
        <v>834</v>
      </c>
      <c r="H177" s="3105" t="s">
        <v>7334</v>
      </c>
      <c r="I177" s="3469"/>
    </row>
    <row r="178" spans="1:9" ht="24">
      <c r="A178" s="885">
        <v>164</v>
      </c>
      <c r="B178" s="3464" t="s">
        <v>7414</v>
      </c>
      <c r="C178" s="3465" t="s">
        <v>7416</v>
      </c>
      <c r="D178" s="3466">
        <v>2012</v>
      </c>
      <c r="E178" s="3467"/>
      <c r="F178" s="3468">
        <v>0</v>
      </c>
      <c r="G178" s="3105" t="s">
        <v>834</v>
      </c>
      <c r="H178" s="3105" t="s">
        <v>7334</v>
      </c>
      <c r="I178" s="3469"/>
    </row>
    <row r="179" spans="1:9" ht="24">
      <c r="A179" s="885">
        <v>165</v>
      </c>
      <c r="B179" s="3464" t="s">
        <v>7414</v>
      </c>
      <c r="C179" s="3465" t="s">
        <v>7417</v>
      </c>
      <c r="D179" s="3466">
        <v>2012</v>
      </c>
      <c r="E179" s="3467"/>
      <c r="F179" s="3468">
        <v>0</v>
      </c>
      <c r="G179" s="3105" t="s">
        <v>834</v>
      </c>
      <c r="H179" s="3105" t="s">
        <v>7334</v>
      </c>
      <c r="I179" s="3469"/>
    </row>
    <row r="180" spans="1:9" ht="24">
      <c r="A180" s="885">
        <v>166</v>
      </c>
      <c r="B180" s="3464" t="s">
        <v>7418</v>
      </c>
      <c r="C180" s="3465" t="s">
        <v>7419</v>
      </c>
      <c r="D180" s="3466">
        <v>2017</v>
      </c>
      <c r="E180" s="3467">
        <v>3066666.67</v>
      </c>
      <c r="F180" s="3468">
        <v>2427777.8199999998</v>
      </c>
      <c r="G180" s="3105" t="s">
        <v>834</v>
      </c>
      <c r="H180" s="3105" t="s">
        <v>7334</v>
      </c>
      <c r="I180" s="3469"/>
    </row>
    <row r="181" spans="1:9" ht="24">
      <c r="A181" s="885">
        <v>167</v>
      </c>
      <c r="B181" s="3464" t="s">
        <v>7420</v>
      </c>
      <c r="C181" s="3465" t="s">
        <v>7421</v>
      </c>
      <c r="D181" s="3466">
        <v>2013</v>
      </c>
      <c r="E181" s="3467"/>
      <c r="F181" s="3468">
        <v>0</v>
      </c>
      <c r="G181" s="3105" t="s">
        <v>834</v>
      </c>
      <c r="H181" s="3105" t="s">
        <v>7334</v>
      </c>
      <c r="I181" s="3469"/>
    </row>
    <row r="182" spans="1:9" ht="24">
      <c r="A182" s="885">
        <v>168</v>
      </c>
      <c r="B182" s="3464" t="s">
        <v>7422</v>
      </c>
      <c r="C182" s="3465" t="s">
        <v>7423</v>
      </c>
      <c r="D182" s="3466">
        <v>2008</v>
      </c>
      <c r="E182" s="3467"/>
      <c r="F182" s="3468">
        <v>0</v>
      </c>
      <c r="G182" s="3105" t="s">
        <v>834</v>
      </c>
      <c r="H182" s="3105" t="s">
        <v>7334</v>
      </c>
      <c r="I182" s="3469"/>
    </row>
    <row r="183" spans="1:9" ht="24">
      <c r="A183" s="885">
        <v>169</v>
      </c>
      <c r="B183" s="3464" t="s">
        <v>7424</v>
      </c>
      <c r="C183" s="3465" t="s">
        <v>7425</v>
      </c>
      <c r="D183" s="3466">
        <v>2009</v>
      </c>
      <c r="E183" s="3467"/>
      <c r="F183" s="3468">
        <v>109095.57</v>
      </c>
      <c r="G183" s="3105" t="s">
        <v>834</v>
      </c>
      <c r="H183" s="3105" t="s">
        <v>7334</v>
      </c>
      <c r="I183" s="3469"/>
    </row>
    <row r="184" spans="1:9" ht="24">
      <c r="A184" s="885">
        <v>170</v>
      </c>
      <c r="B184" s="3464" t="s">
        <v>7426</v>
      </c>
      <c r="C184" s="3465" t="s">
        <v>7427</v>
      </c>
      <c r="D184" s="3466">
        <v>2019</v>
      </c>
      <c r="E184" s="3467">
        <v>1491771.78</v>
      </c>
      <c r="F184" s="3468">
        <v>1412213.84</v>
      </c>
      <c r="G184" s="3105" t="s">
        <v>834</v>
      </c>
      <c r="H184" s="3105" t="s">
        <v>7334</v>
      </c>
      <c r="I184" s="3469"/>
    </row>
    <row r="185" spans="1:9" ht="24">
      <c r="A185" s="885">
        <v>171</v>
      </c>
      <c r="B185" s="3471" t="s">
        <v>7428</v>
      </c>
      <c r="C185" s="3465" t="s">
        <v>7429</v>
      </c>
      <c r="D185" s="3466">
        <v>1995</v>
      </c>
      <c r="E185" s="3467"/>
      <c r="F185" s="3468">
        <v>0</v>
      </c>
      <c r="G185" s="3105" t="s">
        <v>834</v>
      </c>
      <c r="H185" s="3105" t="s">
        <v>7334</v>
      </c>
      <c r="I185" s="3469"/>
    </row>
    <row r="186" spans="1:9" ht="24">
      <c r="A186" s="885">
        <v>172</v>
      </c>
      <c r="B186" s="3471" t="s">
        <v>7430</v>
      </c>
      <c r="C186" s="3465" t="s">
        <v>7431</v>
      </c>
      <c r="D186" s="3466">
        <v>1995</v>
      </c>
      <c r="E186" s="3467"/>
      <c r="F186" s="3468">
        <v>0</v>
      </c>
      <c r="G186" s="3105" t="s">
        <v>834</v>
      </c>
      <c r="H186" s="3105" t="s">
        <v>7334</v>
      </c>
      <c r="I186" s="3469"/>
    </row>
    <row r="187" spans="1:9" ht="24">
      <c r="A187" s="885">
        <v>173</v>
      </c>
      <c r="B187" s="3471" t="s">
        <v>7432</v>
      </c>
      <c r="C187" s="3465" t="s">
        <v>7433</v>
      </c>
      <c r="D187" s="3466">
        <v>2007</v>
      </c>
      <c r="E187" s="3467"/>
      <c r="F187" s="3468">
        <v>0</v>
      </c>
      <c r="G187" s="3105" t="s">
        <v>834</v>
      </c>
      <c r="H187" s="3105" t="s">
        <v>7334</v>
      </c>
      <c r="I187" s="3469"/>
    </row>
    <row r="188" spans="1:9" ht="24">
      <c r="A188" s="885">
        <v>174</v>
      </c>
      <c r="B188" s="3471" t="s">
        <v>7434</v>
      </c>
      <c r="C188" s="3465" t="s">
        <v>7435</v>
      </c>
      <c r="D188" s="3466">
        <v>2000</v>
      </c>
      <c r="E188" s="3467"/>
      <c r="F188" s="3468">
        <v>0</v>
      </c>
      <c r="G188" s="3105" t="s">
        <v>834</v>
      </c>
      <c r="H188" s="3105" t="s">
        <v>7334</v>
      </c>
      <c r="I188" s="3469"/>
    </row>
    <row r="189" spans="1:9" ht="24">
      <c r="A189" s="885">
        <v>175</v>
      </c>
      <c r="B189" s="3471" t="s">
        <v>7436</v>
      </c>
      <c r="C189" s="3465" t="s">
        <v>7437</v>
      </c>
      <c r="D189" s="3466">
        <v>2012</v>
      </c>
      <c r="E189" s="3467"/>
      <c r="F189" s="3468">
        <v>0</v>
      </c>
      <c r="G189" s="3105" t="s">
        <v>834</v>
      </c>
      <c r="H189" s="3105" t="s">
        <v>7334</v>
      </c>
      <c r="I189" s="3469"/>
    </row>
    <row r="190" spans="1:9" ht="24">
      <c r="A190" s="885">
        <v>176</v>
      </c>
      <c r="B190" s="3471" t="s">
        <v>7428</v>
      </c>
      <c r="C190" s="3465" t="s">
        <v>7438</v>
      </c>
      <c r="D190" s="3466">
        <v>2001</v>
      </c>
      <c r="E190" s="3467"/>
      <c r="F190" s="3468">
        <v>0</v>
      </c>
      <c r="G190" s="3105" t="s">
        <v>834</v>
      </c>
      <c r="H190" s="3105" t="s">
        <v>7334</v>
      </c>
      <c r="I190" s="3469"/>
    </row>
    <row r="191" spans="1:9" ht="24">
      <c r="A191" s="885">
        <v>177</v>
      </c>
      <c r="B191" s="3471" t="s">
        <v>7439</v>
      </c>
      <c r="C191" s="3465" t="s">
        <v>7440</v>
      </c>
      <c r="D191" s="3466">
        <v>2008</v>
      </c>
      <c r="E191" s="3467"/>
      <c r="F191" s="3468">
        <v>0</v>
      </c>
      <c r="G191" s="3105" t="s">
        <v>834</v>
      </c>
      <c r="H191" s="3105" t="s">
        <v>7334</v>
      </c>
      <c r="I191" s="3469"/>
    </row>
    <row r="192" spans="1:9" ht="24">
      <c r="A192" s="885">
        <v>178</v>
      </c>
      <c r="B192" s="3471" t="s">
        <v>7428</v>
      </c>
      <c r="C192" s="3465" t="s">
        <v>7441</v>
      </c>
      <c r="D192" s="3466">
        <v>1993</v>
      </c>
      <c r="E192" s="3467"/>
      <c r="F192" s="3468">
        <v>0</v>
      </c>
      <c r="G192" s="3105" t="s">
        <v>834</v>
      </c>
      <c r="H192" s="3105" t="s">
        <v>7334</v>
      </c>
      <c r="I192" s="3469"/>
    </row>
    <row r="193" spans="1:9" ht="24">
      <c r="A193" s="885">
        <v>179</v>
      </c>
      <c r="B193" s="3471" t="s">
        <v>7434</v>
      </c>
      <c r="C193" s="3465" t="s">
        <v>7442</v>
      </c>
      <c r="D193" s="3466"/>
      <c r="E193" s="3467"/>
      <c r="F193" s="3468">
        <v>0</v>
      </c>
      <c r="G193" s="3105" t="s">
        <v>834</v>
      </c>
      <c r="H193" s="3105" t="s">
        <v>7334</v>
      </c>
      <c r="I193" s="3469"/>
    </row>
    <row r="194" spans="1:9" ht="24">
      <c r="A194" s="885">
        <v>180</v>
      </c>
      <c r="B194" s="3471" t="s">
        <v>7443</v>
      </c>
      <c r="C194" s="3465" t="s">
        <v>7444</v>
      </c>
      <c r="D194" s="3466">
        <v>2011</v>
      </c>
      <c r="E194" s="3467"/>
      <c r="F194" s="3468">
        <v>1492185.47</v>
      </c>
      <c r="G194" s="3105" t="s">
        <v>834</v>
      </c>
      <c r="H194" s="3105" t="s">
        <v>7334</v>
      </c>
      <c r="I194" s="3469"/>
    </row>
    <row r="195" spans="1:9" ht="24">
      <c r="A195" s="885">
        <v>181</v>
      </c>
      <c r="B195" s="3471" t="s">
        <v>7445</v>
      </c>
      <c r="C195" s="3465" t="s">
        <v>7446</v>
      </c>
      <c r="D195" s="3466"/>
      <c r="E195" s="3467"/>
      <c r="F195" s="3468">
        <v>0</v>
      </c>
      <c r="G195" s="3105" t="s">
        <v>834</v>
      </c>
      <c r="H195" s="3105" t="s">
        <v>7334</v>
      </c>
      <c r="I195" s="3469"/>
    </row>
    <row r="196" spans="1:9" ht="24">
      <c r="A196" s="885">
        <v>182</v>
      </c>
      <c r="B196" s="3471" t="s">
        <v>7447</v>
      </c>
      <c r="C196" s="3465" t="s">
        <v>7448</v>
      </c>
      <c r="D196" s="3466">
        <v>2018</v>
      </c>
      <c r="E196" s="3467">
        <v>5518808.3300000001</v>
      </c>
      <c r="F196" s="3468">
        <v>4292406.41</v>
      </c>
      <c r="G196" s="3105" t="s">
        <v>834</v>
      </c>
      <c r="H196" s="3105" t="s">
        <v>7334</v>
      </c>
      <c r="I196" s="3469"/>
    </row>
    <row r="197" spans="1:9" ht="24">
      <c r="A197" s="885">
        <v>183</v>
      </c>
      <c r="B197" s="3472" t="s">
        <v>7449</v>
      </c>
      <c r="C197" s="3465" t="s">
        <v>7450</v>
      </c>
      <c r="D197" s="3466">
        <v>2012</v>
      </c>
      <c r="E197" s="3467">
        <v>506628.16</v>
      </c>
      <c r="F197" s="3468">
        <v>482484.61</v>
      </c>
      <c r="G197" s="3105" t="s">
        <v>834</v>
      </c>
      <c r="H197" s="3105" t="s">
        <v>7334</v>
      </c>
      <c r="I197" s="3469"/>
    </row>
    <row r="198" spans="1:9" ht="24">
      <c r="A198" s="885">
        <v>184</v>
      </c>
      <c r="B198" s="3472" t="s">
        <v>7451</v>
      </c>
      <c r="C198" s="3465" t="s">
        <v>7452</v>
      </c>
      <c r="D198" s="3466"/>
      <c r="E198" s="3467">
        <v>499000</v>
      </c>
      <c r="F198" s="3468">
        <v>492987.95</v>
      </c>
      <c r="G198" s="3105" t="s">
        <v>834</v>
      </c>
      <c r="H198" s="3105" t="s">
        <v>7334</v>
      </c>
      <c r="I198" s="3469"/>
    </row>
    <row r="199" spans="1:9" ht="24">
      <c r="A199" s="885">
        <v>185</v>
      </c>
      <c r="B199" s="3471" t="s">
        <v>7453</v>
      </c>
      <c r="C199" s="3465" t="s">
        <v>7454</v>
      </c>
      <c r="D199" s="3466"/>
      <c r="E199" s="3467"/>
      <c r="F199" s="3468">
        <v>0</v>
      </c>
      <c r="G199" s="3105" t="s">
        <v>834</v>
      </c>
      <c r="H199" s="3105" t="s">
        <v>7334</v>
      </c>
      <c r="I199" s="3469"/>
    </row>
    <row r="200" spans="1:9" ht="24">
      <c r="A200" s="885">
        <v>186</v>
      </c>
      <c r="B200" s="3473" t="s">
        <v>7420</v>
      </c>
      <c r="C200" s="3474" t="s">
        <v>7455</v>
      </c>
      <c r="D200" s="3475">
        <v>2012</v>
      </c>
      <c r="E200" s="3476"/>
      <c r="F200" s="3477">
        <v>0</v>
      </c>
      <c r="G200" s="3104" t="s">
        <v>834</v>
      </c>
      <c r="H200" s="3105" t="s">
        <v>7334</v>
      </c>
      <c r="I200" s="3469"/>
    </row>
    <row r="201" spans="1:9">
      <c r="A201" s="907"/>
      <c r="B201" s="3478"/>
      <c r="C201" s="3110"/>
      <c r="D201" s="2309"/>
      <c r="E201" s="3479"/>
      <c r="F201" s="3479"/>
      <c r="G201" s="2309"/>
      <c r="H201" s="2309"/>
      <c r="I201" s="3480"/>
    </row>
    <row r="202" spans="1:9" ht="48">
      <c r="A202" s="908">
        <v>1</v>
      </c>
      <c r="B202" s="3105" t="s">
        <v>7219</v>
      </c>
      <c r="C202" s="3110"/>
      <c r="D202" s="1139">
        <v>2017</v>
      </c>
      <c r="E202" s="887">
        <v>102228</v>
      </c>
      <c r="F202" s="887">
        <v>102228</v>
      </c>
      <c r="G202" s="886" t="s">
        <v>834</v>
      </c>
      <c r="H202" s="3105" t="s">
        <v>7220</v>
      </c>
      <c r="I202" s="1139" t="s">
        <v>7221</v>
      </c>
    </row>
    <row r="203" spans="1:9" ht="48">
      <c r="A203" s="908">
        <v>2</v>
      </c>
      <c r="B203" s="3105" t="s">
        <v>7222</v>
      </c>
      <c r="C203" s="3110"/>
      <c r="D203" s="1139">
        <v>2017</v>
      </c>
      <c r="E203" s="887">
        <v>153240</v>
      </c>
      <c r="F203" s="887">
        <v>153240</v>
      </c>
      <c r="G203" s="886" t="s">
        <v>834</v>
      </c>
      <c r="H203" s="3105" t="s">
        <v>7220</v>
      </c>
      <c r="I203" s="1139" t="s">
        <v>7221</v>
      </c>
    </row>
    <row r="204" spans="1:9" ht="48">
      <c r="A204" s="908">
        <v>3</v>
      </c>
      <c r="B204" s="3105" t="s">
        <v>7223</v>
      </c>
      <c r="C204" s="3110"/>
      <c r="D204" s="1139">
        <v>2017</v>
      </c>
      <c r="E204" s="887">
        <v>176789.4</v>
      </c>
      <c r="F204" s="887">
        <v>176789.4</v>
      </c>
      <c r="G204" s="886" t="s">
        <v>834</v>
      </c>
      <c r="H204" s="3105" t="s">
        <v>7220</v>
      </c>
      <c r="I204" s="1139" t="s">
        <v>7221</v>
      </c>
    </row>
    <row r="205" spans="1:9" ht="48">
      <c r="A205" s="908">
        <v>4</v>
      </c>
      <c r="B205" s="3105" t="s">
        <v>7224</v>
      </c>
      <c r="C205" s="3110"/>
      <c r="D205" s="1139">
        <v>2017</v>
      </c>
      <c r="E205" s="887">
        <v>73935.289999999994</v>
      </c>
      <c r="F205" s="887">
        <v>73935.289999999994</v>
      </c>
      <c r="G205" s="886" t="s">
        <v>834</v>
      </c>
      <c r="H205" s="3105" t="s">
        <v>7220</v>
      </c>
      <c r="I205" s="1139" t="s">
        <v>7221</v>
      </c>
    </row>
    <row r="206" spans="1:9" ht="48">
      <c r="A206" s="908">
        <v>5</v>
      </c>
      <c r="B206" s="3105" t="s">
        <v>7225</v>
      </c>
      <c r="C206" s="3110"/>
      <c r="D206" s="1139">
        <v>2017</v>
      </c>
      <c r="E206" s="887">
        <v>85003.38</v>
      </c>
      <c r="F206" s="887">
        <v>85003.38</v>
      </c>
      <c r="G206" s="886" t="s">
        <v>834</v>
      </c>
      <c r="H206" s="3105" t="s">
        <v>7220</v>
      </c>
      <c r="I206" s="1139" t="s">
        <v>7221</v>
      </c>
    </row>
    <row r="207" spans="1:9" s="1" customFormat="1" ht="48">
      <c r="A207" s="908">
        <v>6</v>
      </c>
      <c r="B207" s="3105" t="s">
        <v>7226</v>
      </c>
      <c r="C207" s="3110"/>
      <c r="D207" s="1139">
        <v>2017</v>
      </c>
      <c r="E207" s="887">
        <v>19082.009999999998</v>
      </c>
      <c r="F207" s="887">
        <v>19082.009999999998</v>
      </c>
      <c r="G207" s="886" t="s">
        <v>834</v>
      </c>
      <c r="H207" s="3105" t="s">
        <v>7220</v>
      </c>
      <c r="I207" s="1139" t="s">
        <v>7221</v>
      </c>
    </row>
    <row r="208" spans="1:9" s="1" customFormat="1" ht="48">
      <c r="A208" s="908">
        <v>7</v>
      </c>
      <c r="B208" s="3105" t="s">
        <v>7227</v>
      </c>
      <c r="C208" s="3110"/>
      <c r="D208" s="1139">
        <v>2017</v>
      </c>
      <c r="E208" s="887">
        <v>19908</v>
      </c>
      <c r="F208" s="887">
        <v>19908</v>
      </c>
      <c r="G208" s="886" t="s">
        <v>834</v>
      </c>
      <c r="H208" s="3105" t="s">
        <v>7220</v>
      </c>
      <c r="I208" s="1139" t="s">
        <v>7221</v>
      </c>
    </row>
    <row r="209" spans="1:9" ht="72">
      <c r="A209" s="908">
        <v>8</v>
      </c>
      <c r="B209" s="3481" t="s">
        <v>7456</v>
      </c>
      <c r="C209" s="1005"/>
      <c r="D209" s="1139">
        <v>1988</v>
      </c>
      <c r="E209" s="3482">
        <v>52020809.899999999</v>
      </c>
      <c r="F209" s="3482">
        <v>50017635.490000002</v>
      </c>
      <c r="G209" s="1139" t="s">
        <v>7457</v>
      </c>
      <c r="H209" s="1139" t="s">
        <v>7458</v>
      </c>
      <c r="I209" s="3469"/>
    </row>
    <row r="210" spans="1:9" ht="24">
      <c r="A210" s="908">
        <v>9</v>
      </c>
      <c r="B210" s="3481" t="s">
        <v>7459</v>
      </c>
      <c r="C210" s="1005"/>
      <c r="D210" s="1139">
        <v>1987</v>
      </c>
      <c r="E210" s="3482">
        <v>7202282.9000000004</v>
      </c>
      <c r="F210" s="3482">
        <v>6103635.4900000002</v>
      </c>
      <c r="G210" s="886" t="s">
        <v>7238</v>
      </c>
      <c r="H210" s="1139"/>
      <c r="I210" s="3469"/>
    </row>
    <row r="211" spans="1:9" ht="24.75">
      <c r="A211" s="908">
        <v>10</v>
      </c>
      <c r="B211" s="3483" t="s">
        <v>7460</v>
      </c>
      <c r="C211" s="1005"/>
      <c r="D211" s="1139">
        <v>1984</v>
      </c>
      <c r="E211" s="3482">
        <v>8984799.9000000004</v>
      </c>
      <c r="F211" s="3482">
        <v>7614237.1900000004</v>
      </c>
      <c r="G211" s="886" t="s">
        <v>7238</v>
      </c>
      <c r="H211" s="1139"/>
      <c r="I211" s="3469"/>
    </row>
    <row r="212" spans="1:9" ht="24.75">
      <c r="A212" s="908">
        <v>11</v>
      </c>
      <c r="B212" s="3483" t="s">
        <v>7456</v>
      </c>
      <c r="C212" s="1005"/>
      <c r="D212" s="1139">
        <v>1969</v>
      </c>
      <c r="E212" s="3482">
        <v>3507169.9</v>
      </c>
      <c r="F212" s="3482">
        <v>2972177.7</v>
      </c>
      <c r="G212" s="886" t="s">
        <v>7238</v>
      </c>
      <c r="H212" s="1139"/>
      <c r="I212" s="3469"/>
    </row>
    <row r="213" spans="1:9" ht="24.75">
      <c r="A213" s="908">
        <v>12</v>
      </c>
      <c r="B213" s="3483" t="s">
        <v>7461</v>
      </c>
      <c r="C213" s="1005"/>
      <c r="D213" s="1139">
        <v>1995</v>
      </c>
      <c r="E213" s="3482">
        <v>6477309.9000000004</v>
      </c>
      <c r="F213" s="3482">
        <v>5489245.6600000001</v>
      </c>
      <c r="G213" s="886" t="s">
        <v>7238</v>
      </c>
      <c r="H213" s="1139"/>
      <c r="I213" s="3469"/>
    </row>
    <row r="214" spans="1:9" ht="24.75">
      <c r="A214" s="908">
        <v>13</v>
      </c>
      <c r="B214" s="3483" t="s">
        <v>7462</v>
      </c>
      <c r="C214" s="1005"/>
      <c r="D214" s="1139">
        <v>1980</v>
      </c>
      <c r="E214" s="3482">
        <v>2181649.9</v>
      </c>
      <c r="F214" s="3482">
        <v>1848855.83</v>
      </c>
      <c r="G214" s="886" t="s">
        <v>7238</v>
      </c>
      <c r="H214" s="1139"/>
      <c r="I214" s="3469"/>
    </row>
    <row r="215" spans="1:9" ht="24.75">
      <c r="A215" s="908">
        <v>14</v>
      </c>
      <c r="B215" s="3483" t="s">
        <v>7463</v>
      </c>
      <c r="C215" s="1005"/>
      <c r="D215" s="1139">
        <v>1988</v>
      </c>
      <c r="E215" s="3482">
        <v>3885149.9</v>
      </c>
      <c r="F215" s="3482">
        <v>3292499.9</v>
      </c>
      <c r="G215" s="886" t="s">
        <v>7238</v>
      </c>
      <c r="H215" s="1139"/>
      <c r="I215" s="3469"/>
    </row>
    <row r="216" spans="1:9" ht="36.75">
      <c r="A216" s="908">
        <v>15</v>
      </c>
      <c r="B216" s="3483" t="s">
        <v>7464</v>
      </c>
      <c r="C216" s="1005"/>
      <c r="D216" s="1139">
        <v>2021</v>
      </c>
      <c r="E216" s="3482">
        <v>33315985.280000001</v>
      </c>
      <c r="F216" s="3482">
        <v>33315985.280000001</v>
      </c>
      <c r="G216" s="886" t="s">
        <v>7238</v>
      </c>
      <c r="H216" s="1139"/>
      <c r="I216" s="3469"/>
    </row>
    <row r="217" spans="1:9" ht="24">
      <c r="A217" s="908">
        <v>16</v>
      </c>
      <c r="B217" s="3483" t="s">
        <v>7465</v>
      </c>
      <c r="C217" s="1005"/>
      <c r="D217" s="1139"/>
      <c r="E217" s="3482"/>
      <c r="F217" s="3482"/>
      <c r="G217" s="886" t="s">
        <v>7238</v>
      </c>
      <c r="H217" s="1139"/>
      <c r="I217" s="3469"/>
    </row>
    <row r="218" spans="1:9" ht="36.75">
      <c r="A218" s="908">
        <v>17</v>
      </c>
      <c r="B218" s="3483" t="s">
        <v>7466</v>
      </c>
      <c r="C218" s="1005"/>
      <c r="D218" s="1139"/>
      <c r="E218" s="3482">
        <v>3495964.47</v>
      </c>
      <c r="F218" s="3482"/>
      <c r="G218" s="886" t="s">
        <v>7238</v>
      </c>
      <c r="H218" s="1139"/>
      <c r="I218" s="3469"/>
    </row>
    <row r="219" spans="1:9" ht="36">
      <c r="A219" s="908">
        <v>18</v>
      </c>
      <c r="B219" s="3481" t="s">
        <v>7467</v>
      </c>
      <c r="C219" s="1005"/>
      <c r="D219" s="1139"/>
      <c r="E219" s="3482">
        <v>611429.43000000005</v>
      </c>
      <c r="F219" s="3482"/>
      <c r="G219" s="886" t="s">
        <v>7238</v>
      </c>
      <c r="H219" s="1139"/>
      <c r="I219" s="3469"/>
    </row>
    <row r="220" spans="1:9" ht="36.75">
      <c r="A220" s="908">
        <v>19</v>
      </c>
      <c r="B220" s="3483" t="s">
        <v>7468</v>
      </c>
      <c r="C220" s="1005"/>
      <c r="D220" s="1139"/>
      <c r="E220" s="3482">
        <v>1440581.02</v>
      </c>
      <c r="F220" s="3482"/>
      <c r="G220" s="886" t="s">
        <v>7238</v>
      </c>
      <c r="H220" s="1139"/>
      <c r="I220" s="3469"/>
    </row>
    <row r="221" spans="1:9" ht="26.25" customHeight="1">
      <c r="A221" s="908">
        <v>20</v>
      </c>
      <c r="B221" s="3481" t="s">
        <v>7469</v>
      </c>
      <c r="C221" s="1005"/>
      <c r="D221" s="1139"/>
      <c r="E221" s="3482">
        <v>1998761.71</v>
      </c>
      <c r="F221" s="3482"/>
      <c r="G221" s="886" t="s">
        <v>7238</v>
      </c>
      <c r="H221" s="1139"/>
      <c r="I221" s="3469"/>
    </row>
    <row r="222" spans="1:9" ht="24">
      <c r="A222" s="908">
        <v>21</v>
      </c>
      <c r="B222" s="3483" t="s">
        <v>7470</v>
      </c>
      <c r="C222" s="1005"/>
      <c r="D222" s="1139"/>
      <c r="E222" s="3482">
        <v>4952120.0599999996</v>
      </c>
      <c r="F222" s="3482"/>
      <c r="G222" s="886" t="s">
        <v>7238</v>
      </c>
      <c r="H222" s="1139"/>
      <c r="I222" s="3469"/>
    </row>
    <row r="223" spans="1:9" ht="24.75">
      <c r="A223" s="908">
        <v>22</v>
      </c>
      <c r="B223" s="3483" t="s">
        <v>7471</v>
      </c>
      <c r="C223" s="1005"/>
      <c r="D223" s="1139"/>
      <c r="E223" s="3482">
        <v>428123.76</v>
      </c>
      <c r="F223" s="3482"/>
      <c r="G223" s="886" t="s">
        <v>7238</v>
      </c>
      <c r="H223" s="1139"/>
      <c r="I223" s="3469"/>
    </row>
    <row r="224" spans="1:9" ht="36.75">
      <c r="A224" s="908">
        <v>23</v>
      </c>
      <c r="B224" s="3483" t="s">
        <v>7472</v>
      </c>
      <c r="C224" s="1005"/>
      <c r="D224" s="1139"/>
      <c r="E224" s="3482">
        <v>322560.03000000003</v>
      </c>
      <c r="F224" s="3482"/>
      <c r="G224" s="886" t="s">
        <v>7238</v>
      </c>
      <c r="H224" s="1139"/>
      <c r="I224" s="3469"/>
    </row>
    <row r="225" spans="1:9" ht="48.75">
      <c r="A225" s="908">
        <v>24</v>
      </c>
      <c r="B225" s="3483" t="s">
        <v>7473</v>
      </c>
      <c r="C225" s="1005"/>
      <c r="D225" s="1139"/>
      <c r="E225" s="3482">
        <v>313920.12</v>
      </c>
      <c r="F225" s="3482"/>
      <c r="G225" s="886" t="s">
        <v>7238</v>
      </c>
      <c r="H225" s="1139"/>
      <c r="I225" s="3469"/>
    </row>
    <row r="226" spans="1:9" ht="24.75">
      <c r="A226" s="908">
        <v>25</v>
      </c>
      <c r="B226" s="3483" t="s">
        <v>7474</v>
      </c>
      <c r="C226" s="1005"/>
      <c r="D226" s="1139"/>
      <c r="E226" s="3482">
        <v>307201.23</v>
      </c>
      <c r="F226" s="3482"/>
      <c r="G226" s="886" t="s">
        <v>7238</v>
      </c>
      <c r="H226" s="1139"/>
      <c r="I226" s="3469"/>
    </row>
    <row r="227" spans="1:9" ht="24.75">
      <c r="A227" s="908">
        <v>26</v>
      </c>
      <c r="B227" s="3483" t="s">
        <v>7475</v>
      </c>
      <c r="C227" s="1005"/>
      <c r="D227" s="1139"/>
      <c r="E227" s="3482">
        <v>296793.2</v>
      </c>
      <c r="F227" s="3482"/>
      <c r="G227" s="886" t="s">
        <v>7238</v>
      </c>
      <c r="H227" s="1139"/>
      <c r="I227" s="3469"/>
    </row>
    <row r="228" spans="1:9" ht="24">
      <c r="A228" s="908">
        <v>27</v>
      </c>
      <c r="B228" s="3481" t="s">
        <v>7476</v>
      </c>
      <c r="C228" s="1005"/>
      <c r="D228" s="1139"/>
      <c r="E228" s="3482">
        <v>450988.12</v>
      </c>
      <c r="F228" s="3482"/>
      <c r="G228" s="886" t="s">
        <v>7238</v>
      </c>
      <c r="H228" s="1139"/>
      <c r="I228" s="3469"/>
    </row>
    <row r="229" spans="1:9" ht="24">
      <c r="A229" s="908">
        <v>28</v>
      </c>
      <c r="B229" s="3483" t="s">
        <v>7477</v>
      </c>
      <c r="C229" s="1005"/>
      <c r="D229" s="1139"/>
      <c r="E229" s="3482">
        <v>1564240.15</v>
      </c>
      <c r="F229" s="3482"/>
      <c r="G229" s="886" t="s">
        <v>7238</v>
      </c>
      <c r="H229" s="1139"/>
      <c r="I229" s="3469"/>
    </row>
    <row r="230" spans="1:9" ht="24.75">
      <c r="A230" s="908">
        <v>29</v>
      </c>
      <c r="B230" s="3483" t="s">
        <v>7478</v>
      </c>
      <c r="C230" s="1005"/>
      <c r="D230" s="1139"/>
      <c r="E230" s="3482">
        <v>2514838.63</v>
      </c>
      <c r="F230" s="3482"/>
      <c r="G230" s="886" t="s">
        <v>7238</v>
      </c>
      <c r="H230" s="1139"/>
      <c r="I230" s="3469"/>
    </row>
    <row r="231" spans="1:9" ht="24">
      <c r="A231" s="908">
        <v>30</v>
      </c>
      <c r="B231" s="3481" t="s">
        <v>7479</v>
      </c>
      <c r="C231" s="1005"/>
      <c r="D231" s="1139"/>
      <c r="E231" s="3482">
        <v>5379871.3899999997</v>
      </c>
      <c r="F231" s="3482"/>
      <c r="G231" s="886" t="s">
        <v>7238</v>
      </c>
      <c r="H231" s="1139"/>
      <c r="I231" s="3469"/>
    </row>
    <row r="232" spans="1:9" ht="30">
      <c r="A232" s="908">
        <v>31</v>
      </c>
      <c r="B232" s="3484" t="s">
        <v>7480</v>
      </c>
      <c r="C232" s="1005"/>
      <c r="D232" s="1139"/>
      <c r="E232" s="3482">
        <v>2108901.0099999998</v>
      </c>
      <c r="F232" s="3482"/>
      <c r="G232" s="886" t="s">
        <v>7238</v>
      </c>
      <c r="H232" s="1139"/>
      <c r="I232" s="3469"/>
    </row>
    <row r="233" spans="1:9" ht="36.75">
      <c r="A233" s="908">
        <v>32</v>
      </c>
      <c r="B233" s="3483" t="s">
        <v>7481</v>
      </c>
      <c r="C233" s="1005"/>
      <c r="D233" s="1139"/>
      <c r="E233" s="3482">
        <v>289863.42</v>
      </c>
      <c r="F233" s="3482"/>
      <c r="G233" s="886" t="s">
        <v>7238</v>
      </c>
      <c r="H233" s="1139"/>
      <c r="I233" s="3469"/>
    </row>
    <row r="234" spans="1:9" ht="24.75">
      <c r="A234" s="908">
        <v>33</v>
      </c>
      <c r="B234" s="3483" t="s">
        <v>7482</v>
      </c>
      <c r="C234" s="1005"/>
      <c r="D234" s="1139"/>
      <c r="E234" s="3482">
        <v>704865.15</v>
      </c>
      <c r="F234" s="3482"/>
      <c r="G234" s="886" t="s">
        <v>7238</v>
      </c>
      <c r="H234" s="1139"/>
      <c r="I234" s="3469"/>
    </row>
    <row r="235" spans="1:9" ht="24.75">
      <c r="A235" s="908">
        <v>34</v>
      </c>
      <c r="B235" s="3483" t="s">
        <v>7483</v>
      </c>
      <c r="C235" s="1005"/>
      <c r="D235" s="1139"/>
      <c r="E235" s="3482">
        <v>2087740.51</v>
      </c>
      <c r="F235" s="3482"/>
      <c r="G235" s="886" t="s">
        <v>7238</v>
      </c>
      <c r="H235" s="1139"/>
      <c r="I235" s="3469"/>
    </row>
    <row r="236" spans="1:9" ht="36.75">
      <c r="A236" s="908">
        <v>35</v>
      </c>
      <c r="B236" s="3483" t="s">
        <v>7484</v>
      </c>
      <c r="C236" s="1005"/>
      <c r="D236" s="1139"/>
      <c r="E236" s="3482">
        <v>674213</v>
      </c>
      <c r="F236" s="3482"/>
      <c r="G236" s="886" t="s">
        <v>7238</v>
      </c>
      <c r="H236" s="1139"/>
      <c r="I236" s="3469"/>
    </row>
    <row r="237" spans="1:9" ht="24">
      <c r="A237" s="908">
        <v>36</v>
      </c>
      <c r="B237" s="3481" t="s">
        <v>7485</v>
      </c>
      <c r="C237" s="1005"/>
      <c r="D237" s="1139"/>
      <c r="E237" s="3482">
        <v>176008.87</v>
      </c>
      <c r="F237" s="3482"/>
      <c r="G237" s="886" t="s">
        <v>7238</v>
      </c>
      <c r="H237" s="1139"/>
      <c r="I237" s="3469"/>
    </row>
    <row r="238" spans="1:9" ht="24">
      <c r="A238" s="908">
        <v>37</v>
      </c>
      <c r="B238" s="3481" t="s">
        <v>7486</v>
      </c>
      <c r="C238" s="3485">
        <v>2126</v>
      </c>
      <c r="D238" s="1139"/>
      <c r="E238" s="3486">
        <v>2126</v>
      </c>
      <c r="F238" s="3482"/>
      <c r="G238" s="886" t="s">
        <v>7238</v>
      </c>
      <c r="H238" s="1139"/>
      <c r="I238" s="3469"/>
    </row>
    <row r="239" spans="1:9" ht="24">
      <c r="A239" s="908">
        <v>38</v>
      </c>
      <c r="B239" s="3483" t="s">
        <v>7487</v>
      </c>
      <c r="C239" s="3485">
        <v>63</v>
      </c>
      <c r="D239" s="1139"/>
      <c r="E239" s="3486">
        <v>63</v>
      </c>
      <c r="F239" s="3482"/>
      <c r="G239" s="886" t="s">
        <v>7238</v>
      </c>
      <c r="H239" s="1139"/>
      <c r="I239" s="3469"/>
    </row>
    <row r="240" spans="1:9" ht="24">
      <c r="A240" s="908">
        <v>39</v>
      </c>
      <c r="B240" s="3483" t="s">
        <v>7487</v>
      </c>
      <c r="C240" s="3485">
        <v>75</v>
      </c>
      <c r="D240" s="1139"/>
      <c r="E240" s="3486">
        <v>75</v>
      </c>
      <c r="F240" s="3482"/>
      <c r="G240" s="886" t="s">
        <v>7238</v>
      </c>
      <c r="H240" s="1139"/>
      <c r="I240" s="3469"/>
    </row>
    <row r="241" spans="1:9" ht="24">
      <c r="A241" s="908">
        <v>40</v>
      </c>
      <c r="B241" s="3483" t="s">
        <v>7488</v>
      </c>
      <c r="C241" s="3485">
        <v>62</v>
      </c>
      <c r="D241" s="1139"/>
      <c r="E241" s="3486">
        <v>62</v>
      </c>
      <c r="F241" s="3482"/>
      <c r="G241" s="886" t="s">
        <v>7238</v>
      </c>
      <c r="H241" s="1139"/>
      <c r="I241" s="3469"/>
    </row>
    <row r="242" spans="1:9" ht="24">
      <c r="A242" s="908">
        <v>41</v>
      </c>
      <c r="B242" s="3483" t="s">
        <v>7489</v>
      </c>
      <c r="C242" s="3485">
        <v>78</v>
      </c>
      <c r="D242" s="1139"/>
      <c r="E242" s="3486">
        <v>78</v>
      </c>
      <c r="F242" s="3482"/>
      <c r="G242" s="886" t="s">
        <v>7238</v>
      </c>
      <c r="H242" s="1139"/>
      <c r="I242" s="3469"/>
    </row>
    <row r="243" spans="1:9" ht="24">
      <c r="A243" s="908">
        <v>42</v>
      </c>
      <c r="B243" s="3483" t="s">
        <v>7490</v>
      </c>
      <c r="C243" s="3485">
        <v>76</v>
      </c>
      <c r="D243" s="1139"/>
      <c r="E243" s="3486">
        <v>76</v>
      </c>
      <c r="F243" s="3482"/>
      <c r="G243" s="886" t="s">
        <v>7238</v>
      </c>
      <c r="H243" s="1139"/>
      <c r="I243" s="3469"/>
    </row>
    <row r="244" spans="1:9" ht="24">
      <c r="A244" s="908">
        <v>43</v>
      </c>
      <c r="B244" s="3483" t="s">
        <v>7490</v>
      </c>
      <c r="C244" s="3485">
        <v>56</v>
      </c>
      <c r="D244" s="1139"/>
      <c r="E244" s="3486">
        <v>56</v>
      </c>
      <c r="F244" s="3482"/>
      <c r="G244" s="886" t="s">
        <v>7238</v>
      </c>
      <c r="H244" s="1139"/>
      <c r="I244" s="3469"/>
    </row>
    <row r="245" spans="1:9" ht="24">
      <c r="A245" s="908">
        <v>44</v>
      </c>
      <c r="B245" s="3483" t="s">
        <v>7490</v>
      </c>
      <c r="C245" s="3485">
        <v>67</v>
      </c>
      <c r="D245" s="1139"/>
      <c r="E245" s="3486">
        <v>67</v>
      </c>
      <c r="F245" s="3482"/>
      <c r="G245" s="886" t="s">
        <v>7238</v>
      </c>
      <c r="H245" s="1139"/>
      <c r="I245" s="3469"/>
    </row>
    <row r="246" spans="1:9" ht="36">
      <c r="A246" s="908">
        <v>45</v>
      </c>
      <c r="B246" s="3481" t="s">
        <v>7491</v>
      </c>
      <c r="C246" s="3485">
        <v>42</v>
      </c>
      <c r="D246" s="1139"/>
      <c r="E246" s="3486">
        <v>42</v>
      </c>
      <c r="F246" s="3482"/>
      <c r="G246" s="886" t="s">
        <v>7238</v>
      </c>
      <c r="H246" s="1139"/>
      <c r="I246" s="3469"/>
    </row>
    <row r="247" spans="1:9" ht="24.75">
      <c r="A247" s="908">
        <v>46</v>
      </c>
      <c r="B247" s="3483" t="s">
        <v>7492</v>
      </c>
      <c r="C247" s="3485">
        <v>48</v>
      </c>
      <c r="D247" s="1139"/>
      <c r="E247" s="3486">
        <v>48</v>
      </c>
      <c r="F247" s="3482"/>
      <c r="G247" s="886" t="s">
        <v>7238</v>
      </c>
      <c r="H247" s="1139"/>
      <c r="I247" s="3469"/>
    </row>
    <row r="248" spans="1:9" ht="24">
      <c r="A248" s="908">
        <v>47</v>
      </c>
      <c r="B248" s="3481" t="s">
        <v>7493</v>
      </c>
      <c r="C248" s="3485">
        <v>182</v>
      </c>
      <c r="D248" s="1139"/>
      <c r="E248" s="3486">
        <v>182</v>
      </c>
      <c r="F248" s="3482"/>
      <c r="G248" s="886" t="s">
        <v>7238</v>
      </c>
      <c r="H248" s="1139"/>
      <c r="I248" s="3469"/>
    </row>
    <row r="249" spans="1:9" ht="24">
      <c r="A249" s="908">
        <v>48</v>
      </c>
      <c r="B249" s="3481" t="s">
        <v>7494</v>
      </c>
      <c r="C249" s="3485">
        <v>154</v>
      </c>
      <c r="D249" s="1139"/>
      <c r="E249" s="3486">
        <v>154</v>
      </c>
      <c r="F249" s="3482"/>
      <c r="G249" s="886" t="s">
        <v>7238</v>
      </c>
      <c r="H249" s="1139"/>
      <c r="I249" s="3469"/>
    </row>
    <row r="250" spans="1:9" ht="24">
      <c r="A250" s="908">
        <v>49</v>
      </c>
      <c r="B250" s="3481" t="s">
        <v>7494</v>
      </c>
      <c r="C250" s="3485">
        <v>55</v>
      </c>
      <c r="D250" s="1139"/>
      <c r="E250" s="3486">
        <v>55</v>
      </c>
      <c r="F250" s="3482"/>
      <c r="G250" s="886" t="s">
        <v>7238</v>
      </c>
      <c r="H250" s="1139"/>
      <c r="I250" s="3469"/>
    </row>
    <row r="251" spans="1:9" ht="24">
      <c r="A251" s="908">
        <v>50</v>
      </c>
      <c r="B251" s="3481" t="s">
        <v>7495</v>
      </c>
      <c r="C251" s="3485">
        <v>83</v>
      </c>
      <c r="D251" s="1139"/>
      <c r="E251" s="3486">
        <v>83</v>
      </c>
      <c r="F251" s="3482"/>
      <c r="G251" s="886" t="s">
        <v>7238</v>
      </c>
      <c r="H251" s="1139"/>
      <c r="I251" s="3469"/>
    </row>
    <row r="252" spans="1:9" ht="24">
      <c r="A252" s="908">
        <v>51</v>
      </c>
      <c r="B252" s="3481" t="s">
        <v>7496</v>
      </c>
      <c r="C252" s="3487">
        <v>172</v>
      </c>
      <c r="D252" s="1139"/>
      <c r="E252" s="3488">
        <v>172</v>
      </c>
      <c r="F252" s="3482"/>
      <c r="G252" s="886" t="s">
        <v>7238</v>
      </c>
      <c r="H252" s="1139"/>
      <c r="I252" s="3469"/>
    </row>
    <row r="253" spans="1:9" ht="36">
      <c r="A253" s="908">
        <v>52</v>
      </c>
      <c r="B253" s="3481" t="s">
        <v>7497</v>
      </c>
      <c r="C253" s="3487">
        <v>126</v>
      </c>
      <c r="D253" s="1139"/>
      <c r="E253" s="3488">
        <v>126</v>
      </c>
      <c r="F253" s="3482"/>
      <c r="G253" s="886" t="s">
        <v>7238</v>
      </c>
      <c r="H253" s="1139"/>
      <c r="I253" s="3469"/>
    </row>
    <row r="254" spans="1:9" ht="24">
      <c r="A254" s="908">
        <v>53</v>
      </c>
      <c r="B254" s="3481" t="s">
        <v>7498</v>
      </c>
      <c r="C254" s="3487">
        <v>60</v>
      </c>
      <c r="D254" s="1139"/>
      <c r="E254" s="3488">
        <v>60</v>
      </c>
      <c r="F254" s="3482"/>
      <c r="G254" s="886" t="s">
        <v>7238</v>
      </c>
      <c r="H254" s="1139"/>
      <c r="I254" s="3469"/>
    </row>
    <row r="255" spans="1:9" ht="24">
      <c r="A255" s="908">
        <v>54</v>
      </c>
      <c r="B255" s="3481" t="s">
        <v>7499</v>
      </c>
      <c r="C255" s="3487">
        <v>31</v>
      </c>
      <c r="D255" s="1139"/>
      <c r="E255" s="3488">
        <v>31</v>
      </c>
      <c r="F255" s="3482"/>
      <c r="G255" s="886" t="s">
        <v>7238</v>
      </c>
      <c r="H255" s="1139"/>
      <c r="I255" s="3469"/>
    </row>
    <row r="256" spans="1:9" ht="24">
      <c r="A256" s="908">
        <v>55</v>
      </c>
      <c r="B256" s="3481" t="s">
        <v>7500</v>
      </c>
      <c r="C256" s="3487">
        <v>22</v>
      </c>
      <c r="D256" s="1139"/>
      <c r="E256" s="3488">
        <v>22</v>
      </c>
      <c r="F256" s="3482"/>
      <c r="G256" s="886" t="s">
        <v>7238</v>
      </c>
      <c r="H256" s="1139"/>
      <c r="I256" s="3469"/>
    </row>
    <row r="257" spans="1:9" ht="24">
      <c r="A257" s="908">
        <v>56</v>
      </c>
      <c r="B257" s="3481" t="s">
        <v>7501</v>
      </c>
      <c r="C257" s="3487">
        <v>49</v>
      </c>
      <c r="D257" s="1139"/>
      <c r="E257" s="3488">
        <v>49</v>
      </c>
      <c r="F257" s="3482"/>
      <c r="G257" s="886" t="s">
        <v>7238</v>
      </c>
      <c r="H257" s="1139"/>
      <c r="I257" s="3469"/>
    </row>
    <row r="258" spans="1:9" ht="24">
      <c r="A258" s="908">
        <v>57</v>
      </c>
      <c r="B258" s="3481" t="s">
        <v>7502</v>
      </c>
      <c r="C258" s="3487">
        <v>96</v>
      </c>
      <c r="D258" s="1139"/>
      <c r="E258" s="3488">
        <v>96</v>
      </c>
      <c r="F258" s="3482"/>
      <c r="G258" s="886" t="s">
        <v>7238</v>
      </c>
      <c r="H258" s="1139"/>
      <c r="I258" s="3469"/>
    </row>
    <row r="259" spans="1:9" ht="24">
      <c r="A259" s="908">
        <v>58</v>
      </c>
      <c r="B259" s="3481" t="s">
        <v>7503</v>
      </c>
      <c r="C259" s="3487">
        <v>56</v>
      </c>
      <c r="D259" s="1139"/>
      <c r="E259" s="3488">
        <v>56</v>
      </c>
      <c r="F259" s="3482"/>
      <c r="G259" s="886" t="s">
        <v>7238</v>
      </c>
      <c r="H259" s="1139"/>
      <c r="I259" s="3469"/>
    </row>
    <row r="260" spans="1:9" ht="24">
      <c r="A260" s="908">
        <v>59</v>
      </c>
      <c r="B260" s="3481" t="s">
        <v>7490</v>
      </c>
      <c r="C260" s="3487">
        <v>127</v>
      </c>
      <c r="D260" s="1139"/>
      <c r="E260" s="3488">
        <v>127</v>
      </c>
      <c r="F260" s="3482"/>
      <c r="G260" s="886" t="s">
        <v>7238</v>
      </c>
      <c r="H260" s="1139"/>
      <c r="I260" s="3469"/>
    </row>
    <row r="261" spans="1:9" ht="24">
      <c r="A261" s="908">
        <v>60</v>
      </c>
      <c r="B261" s="3481" t="s">
        <v>7490</v>
      </c>
      <c r="C261" s="3487">
        <v>118</v>
      </c>
      <c r="D261" s="1139"/>
      <c r="E261" s="3488">
        <v>118</v>
      </c>
      <c r="F261" s="3482"/>
      <c r="G261" s="886" t="s">
        <v>7238</v>
      </c>
      <c r="H261" s="1139"/>
      <c r="I261" s="3469"/>
    </row>
    <row r="262" spans="1:9" ht="24">
      <c r="A262" s="908">
        <v>61</v>
      </c>
      <c r="B262" s="3481" t="s">
        <v>7504</v>
      </c>
      <c r="C262" s="3487">
        <v>111</v>
      </c>
      <c r="D262" s="1139"/>
      <c r="E262" s="3488">
        <v>111</v>
      </c>
      <c r="F262" s="3482"/>
      <c r="G262" s="886" t="s">
        <v>7238</v>
      </c>
      <c r="H262" s="1139"/>
      <c r="I262" s="3469"/>
    </row>
    <row r="263" spans="1:9" ht="24">
      <c r="A263" s="908">
        <v>62</v>
      </c>
      <c r="B263" s="3481" t="s">
        <v>7505</v>
      </c>
      <c r="C263" s="3487">
        <v>46</v>
      </c>
      <c r="D263" s="1139"/>
      <c r="E263" s="3488">
        <v>46</v>
      </c>
      <c r="F263" s="3482"/>
      <c r="G263" s="886" t="s">
        <v>7238</v>
      </c>
      <c r="H263" s="1139"/>
      <c r="I263" s="3469"/>
    </row>
    <row r="264" spans="1:9" ht="24">
      <c r="A264" s="908">
        <v>63</v>
      </c>
      <c r="B264" s="3481" t="s">
        <v>7506</v>
      </c>
      <c r="C264" s="3487">
        <v>71</v>
      </c>
      <c r="D264" s="1139"/>
      <c r="E264" s="3488">
        <v>71</v>
      </c>
      <c r="F264" s="3482"/>
      <c r="G264" s="886" t="s">
        <v>7238</v>
      </c>
      <c r="H264" s="1139"/>
      <c r="I264" s="3469"/>
    </row>
    <row r="265" spans="1:9" s="1" customFormat="1" ht="36">
      <c r="A265" s="908">
        <v>64</v>
      </c>
      <c r="B265" s="3105" t="s">
        <v>7240</v>
      </c>
      <c r="C265" s="3110"/>
      <c r="D265" s="3105">
        <v>1986</v>
      </c>
      <c r="E265" s="887">
        <v>7739.9</v>
      </c>
      <c r="F265" s="887">
        <v>6559.22</v>
      </c>
      <c r="G265" s="886" t="s">
        <v>7238</v>
      </c>
      <c r="H265" s="3105" t="s">
        <v>7239</v>
      </c>
      <c r="I265" s="888"/>
    </row>
    <row r="266" spans="1:9" s="1" customFormat="1" ht="36.75">
      <c r="A266" s="908">
        <v>65</v>
      </c>
      <c r="B266" s="3105" t="s">
        <v>7241</v>
      </c>
      <c r="C266" s="3110"/>
      <c r="D266" s="3105">
        <v>1987</v>
      </c>
      <c r="E266" s="887">
        <v>29019.9</v>
      </c>
      <c r="F266" s="887">
        <v>24593.119999999999</v>
      </c>
      <c r="G266" s="886" t="s">
        <v>7238</v>
      </c>
      <c r="H266" s="895" t="s">
        <v>7239</v>
      </c>
      <c r="I266" s="888"/>
    </row>
    <row r="267" spans="1:9" s="1" customFormat="1" ht="36.75">
      <c r="A267" s="908">
        <v>66</v>
      </c>
      <c r="B267" s="3105" t="s">
        <v>7242</v>
      </c>
      <c r="C267" s="3110"/>
      <c r="D267" s="3105">
        <v>1989</v>
      </c>
      <c r="E267" s="887">
        <v>10879.9</v>
      </c>
      <c r="F267" s="887">
        <v>9220.24</v>
      </c>
      <c r="G267" s="886" t="s">
        <v>7238</v>
      </c>
      <c r="H267" s="895" t="s">
        <v>7239</v>
      </c>
      <c r="I267" s="888"/>
    </row>
    <row r="268" spans="1:9" s="1" customFormat="1" ht="36.75">
      <c r="A268" s="908">
        <v>67</v>
      </c>
      <c r="B268" s="3105" t="s">
        <v>7243</v>
      </c>
      <c r="C268" s="3110"/>
      <c r="D268" s="3105">
        <v>1989</v>
      </c>
      <c r="E268" s="887">
        <v>45569.9</v>
      </c>
      <c r="F268" s="887">
        <v>38618.54</v>
      </c>
      <c r="G268" s="886" t="s">
        <v>7238</v>
      </c>
      <c r="H268" s="895" t="s">
        <v>7239</v>
      </c>
      <c r="I268" s="888"/>
    </row>
    <row r="269" spans="1:9" s="1" customFormat="1" ht="36.75">
      <c r="A269" s="908">
        <v>68</v>
      </c>
      <c r="B269" s="3105" t="s">
        <v>7244</v>
      </c>
      <c r="C269" s="3110"/>
      <c r="D269" s="3105">
        <v>1989</v>
      </c>
      <c r="E269" s="887">
        <v>2299.9</v>
      </c>
      <c r="F269" s="887">
        <v>1949.05</v>
      </c>
      <c r="G269" s="886" t="s">
        <v>7238</v>
      </c>
      <c r="H269" s="895" t="s">
        <v>7239</v>
      </c>
      <c r="I269" s="888"/>
    </row>
    <row r="270" spans="1:9" s="1" customFormat="1" ht="36">
      <c r="A270" s="908">
        <v>69</v>
      </c>
      <c r="B270" s="3105" t="s">
        <v>7245</v>
      </c>
      <c r="C270" s="3110"/>
      <c r="D270" s="3105">
        <v>1989</v>
      </c>
      <c r="E270" s="887">
        <v>2299.9</v>
      </c>
      <c r="F270" s="887">
        <v>1949.05</v>
      </c>
      <c r="G270" s="886" t="s">
        <v>7238</v>
      </c>
      <c r="H270" s="3105" t="s">
        <v>7239</v>
      </c>
      <c r="I270" s="888"/>
    </row>
    <row r="271" spans="1:9" s="1" customFormat="1" ht="36.75">
      <c r="A271" s="908">
        <v>70</v>
      </c>
      <c r="B271" s="3105" t="s">
        <v>7245</v>
      </c>
      <c r="C271" s="3110"/>
      <c r="D271" s="3105">
        <v>1989</v>
      </c>
      <c r="E271" s="887">
        <v>2299.9</v>
      </c>
      <c r="F271" s="887">
        <v>1949.05</v>
      </c>
      <c r="G271" s="886" t="s">
        <v>7238</v>
      </c>
      <c r="H271" s="895" t="s">
        <v>7239</v>
      </c>
      <c r="I271" s="888"/>
    </row>
    <row r="272" spans="1:9" s="1" customFormat="1" ht="36.75">
      <c r="A272" s="908">
        <v>71</v>
      </c>
      <c r="B272" s="3105" t="s">
        <v>7246</v>
      </c>
      <c r="C272" s="3110"/>
      <c r="D272" s="3105">
        <v>1970</v>
      </c>
      <c r="E272" s="887">
        <v>299.89999999999998</v>
      </c>
      <c r="F272" s="887">
        <v>254.14</v>
      </c>
      <c r="G272" s="886" t="s">
        <v>7238</v>
      </c>
      <c r="H272" s="895" t="s">
        <v>7239</v>
      </c>
      <c r="I272" s="888"/>
    </row>
    <row r="273" spans="1:9" s="1" customFormat="1" ht="36.75">
      <c r="A273" s="908">
        <v>72</v>
      </c>
      <c r="B273" s="3105" t="s">
        <v>7247</v>
      </c>
      <c r="C273" s="3110"/>
      <c r="D273" s="3105">
        <v>1987</v>
      </c>
      <c r="E273" s="887">
        <v>11799.9</v>
      </c>
      <c r="F273" s="887">
        <v>9999.9</v>
      </c>
      <c r="G273" s="886" t="s">
        <v>7238</v>
      </c>
      <c r="H273" s="895" t="s">
        <v>7239</v>
      </c>
      <c r="I273" s="888"/>
    </row>
    <row r="274" spans="1:9" s="1" customFormat="1" ht="36.75">
      <c r="A274" s="908">
        <v>73</v>
      </c>
      <c r="B274" s="3105" t="s">
        <v>7248</v>
      </c>
      <c r="C274" s="3110"/>
      <c r="D274" s="3105">
        <v>1980</v>
      </c>
      <c r="E274" s="887">
        <v>5599.9</v>
      </c>
      <c r="F274" s="887">
        <v>4745.66</v>
      </c>
      <c r="G274" s="886" t="s">
        <v>7238</v>
      </c>
      <c r="H274" s="895" t="s">
        <v>7239</v>
      </c>
      <c r="I274" s="888"/>
    </row>
    <row r="275" spans="1:9" s="1" customFormat="1" ht="36.75">
      <c r="A275" s="908">
        <v>74</v>
      </c>
      <c r="B275" s="3105" t="s">
        <v>7249</v>
      </c>
      <c r="C275" s="3110"/>
      <c r="D275" s="3105">
        <v>1980</v>
      </c>
      <c r="E275" s="887">
        <v>5599.9</v>
      </c>
      <c r="F275" s="887">
        <v>4745.66</v>
      </c>
      <c r="G275" s="886" t="s">
        <v>7238</v>
      </c>
      <c r="H275" s="895" t="s">
        <v>7239</v>
      </c>
      <c r="I275" s="888"/>
    </row>
    <row r="276" spans="1:9" s="1" customFormat="1" ht="36">
      <c r="A276" s="908">
        <v>75</v>
      </c>
      <c r="B276" s="3105" t="s">
        <v>7250</v>
      </c>
      <c r="C276" s="3110"/>
      <c r="D276" s="3105">
        <v>1988</v>
      </c>
      <c r="E276" s="887">
        <v>13199.9</v>
      </c>
      <c r="F276" s="887">
        <v>11186.34</v>
      </c>
      <c r="G276" s="886" t="s">
        <v>7238</v>
      </c>
      <c r="H276" s="3105" t="s">
        <v>7239</v>
      </c>
      <c r="I276" s="888"/>
    </row>
    <row r="277" spans="1:9" s="1" customFormat="1" ht="36.75">
      <c r="A277" s="908">
        <v>76</v>
      </c>
      <c r="B277" s="3105" t="s">
        <v>7250</v>
      </c>
      <c r="C277" s="3110"/>
      <c r="D277" s="3105">
        <v>1988</v>
      </c>
      <c r="E277" s="887">
        <v>13199.9</v>
      </c>
      <c r="F277" s="887">
        <v>11186.34</v>
      </c>
      <c r="G277" s="886" t="s">
        <v>7238</v>
      </c>
      <c r="H277" s="895" t="s">
        <v>7239</v>
      </c>
      <c r="I277" s="888"/>
    </row>
    <row r="278" spans="1:9" s="1" customFormat="1" ht="36.75">
      <c r="A278" s="908">
        <v>77</v>
      </c>
      <c r="B278" s="3105" t="s">
        <v>7250</v>
      </c>
      <c r="C278" s="3110"/>
      <c r="D278" s="3105">
        <v>1988</v>
      </c>
      <c r="E278" s="887">
        <v>13199.9</v>
      </c>
      <c r="F278" s="887">
        <v>11186.34</v>
      </c>
      <c r="G278" s="886" t="s">
        <v>7238</v>
      </c>
      <c r="H278" s="895" t="s">
        <v>7239</v>
      </c>
      <c r="I278" s="888"/>
    </row>
    <row r="279" spans="1:9" s="1" customFormat="1" ht="36.75">
      <c r="A279" s="908">
        <v>78</v>
      </c>
      <c r="B279" s="3105" t="s">
        <v>7250</v>
      </c>
      <c r="C279" s="3110"/>
      <c r="D279" s="3105">
        <v>1989</v>
      </c>
      <c r="E279" s="887">
        <v>14599.9</v>
      </c>
      <c r="F279" s="887">
        <v>12372.78</v>
      </c>
      <c r="G279" s="886" t="s">
        <v>7238</v>
      </c>
      <c r="H279" s="895" t="s">
        <v>7239</v>
      </c>
      <c r="I279" s="888"/>
    </row>
    <row r="280" spans="1:9" s="1" customFormat="1" ht="36">
      <c r="A280" s="908">
        <v>79</v>
      </c>
      <c r="B280" s="3105" t="s">
        <v>7250</v>
      </c>
      <c r="C280" s="3110"/>
      <c r="D280" s="3105">
        <v>1988</v>
      </c>
      <c r="E280" s="887">
        <v>13199.9</v>
      </c>
      <c r="F280" s="887">
        <v>11186.34</v>
      </c>
      <c r="G280" s="886" t="s">
        <v>7238</v>
      </c>
      <c r="H280" s="3105" t="s">
        <v>7239</v>
      </c>
      <c r="I280" s="888"/>
    </row>
    <row r="281" spans="1:9" s="1" customFormat="1" ht="36.75">
      <c r="A281" s="908">
        <v>80</v>
      </c>
      <c r="B281" s="3105" t="s">
        <v>7250</v>
      </c>
      <c r="C281" s="3110"/>
      <c r="D281" s="3105" t="s">
        <v>7251</v>
      </c>
      <c r="E281" s="887">
        <v>13199.9</v>
      </c>
      <c r="F281" s="887">
        <v>11186.34</v>
      </c>
      <c r="G281" s="886" t="s">
        <v>7238</v>
      </c>
      <c r="H281" s="895" t="s">
        <v>7239</v>
      </c>
      <c r="I281" s="888"/>
    </row>
    <row r="282" spans="1:9" s="1" customFormat="1" ht="36.75">
      <c r="A282" s="908">
        <v>81</v>
      </c>
      <c r="B282" s="3105" t="s">
        <v>7250</v>
      </c>
      <c r="C282" s="3110"/>
      <c r="D282" s="3105">
        <v>1988</v>
      </c>
      <c r="E282" s="887">
        <v>13199.9</v>
      </c>
      <c r="F282" s="887">
        <v>11186.34</v>
      </c>
      <c r="G282" s="886" t="s">
        <v>7238</v>
      </c>
      <c r="H282" s="895" t="s">
        <v>7239</v>
      </c>
      <c r="I282" s="888"/>
    </row>
    <row r="283" spans="1:9" s="1" customFormat="1" ht="36">
      <c r="A283" s="908">
        <v>82</v>
      </c>
      <c r="B283" s="3105" t="s">
        <v>7250</v>
      </c>
      <c r="C283" s="3110"/>
      <c r="D283" s="3105">
        <v>1988</v>
      </c>
      <c r="E283" s="887">
        <v>13199.9</v>
      </c>
      <c r="F283" s="887">
        <v>11186.34</v>
      </c>
      <c r="G283" s="886" t="s">
        <v>7238</v>
      </c>
      <c r="H283" s="3105" t="s">
        <v>7239</v>
      </c>
      <c r="I283" s="888"/>
    </row>
    <row r="284" spans="1:9" s="1" customFormat="1" ht="36.75">
      <c r="A284" s="908">
        <v>83</v>
      </c>
      <c r="B284" s="3105" t="s">
        <v>7252</v>
      </c>
      <c r="C284" s="3110"/>
      <c r="D284" s="3105">
        <v>1969</v>
      </c>
      <c r="E284" s="887">
        <v>4871699.9000000004</v>
      </c>
      <c r="F284" s="887">
        <v>4128559.22</v>
      </c>
      <c r="G284" s="886" t="s">
        <v>7238</v>
      </c>
      <c r="H284" s="895" t="s">
        <v>7239</v>
      </c>
      <c r="I284" s="888"/>
    </row>
    <row r="285" spans="1:9" s="1" customFormat="1" ht="36.75">
      <c r="A285" s="908">
        <v>84</v>
      </c>
      <c r="B285" s="3105" t="s">
        <v>7253</v>
      </c>
      <c r="C285" s="3110"/>
      <c r="D285" s="3105">
        <v>1995</v>
      </c>
      <c r="E285" s="887">
        <v>366719.9</v>
      </c>
      <c r="F285" s="887">
        <v>310779.56</v>
      </c>
      <c r="G285" s="886" t="s">
        <v>7238</v>
      </c>
      <c r="H285" s="895" t="s">
        <v>7239</v>
      </c>
      <c r="I285" s="888"/>
    </row>
    <row r="286" spans="1:9" s="1" customFormat="1" ht="36.75">
      <c r="A286" s="908">
        <v>85</v>
      </c>
      <c r="B286" s="3105" t="s">
        <v>7254</v>
      </c>
      <c r="C286" s="3110"/>
      <c r="D286" s="3105">
        <v>1989</v>
      </c>
      <c r="E286" s="887">
        <v>2314719.9</v>
      </c>
      <c r="F286" s="887">
        <v>1961627.02</v>
      </c>
      <c r="G286" s="886" t="s">
        <v>7238</v>
      </c>
      <c r="H286" s="895" t="s">
        <v>7239</v>
      </c>
      <c r="I286" s="888"/>
    </row>
    <row r="287" spans="1:9" s="1" customFormat="1" ht="36">
      <c r="A287" s="908">
        <v>86</v>
      </c>
      <c r="B287" s="3105" t="s">
        <v>7255</v>
      </c>
      <c r="C287" s="3110"/>
      <c r="D287" s="3105">
        <v>1986</v>
      </c>
      <c r="E287" s="887">
        <v>5390679.9000000004</v>
      </c>
      <c r="F287" s="887">
        <v>4568372.78</v>
      </c>
      <c r="G287" s="886" t="s">
        <v>7238</v>
      </c>
      <c r="H287" s="3105" t="s">
        <v>7239</v>
      </c>
      <c r="I287" s="888"/>
    </row>
    <row r="288" spans="1:9" s="1" customFormat="1" ht="36.75">
      <c r="A288" s="908">
        <v>87</v>
      </c>
      <c r="B288" s="3105" t="s">
        <v>7256</v>
      </c>
      <c r="C288" s="3110"/>
      <c r="D288" s="3105">
        <v>1997</v>
      </c>
      <c r="E288" s="887">
        <v>3399.9</v>
      </c>
      <c r="F288" s="887">
        <v>2881.26</v>
      </c>
      <c r="G288" s="886" t="s">
        <v>7238</v>
      </c>
      <c r="H288" s="895" t="s">
        <v>7239</v>
      </c>
      <c r="I288" s="888"/>
    </row>
    <row r="289" spans="1:9" s="1" customFormat="1" ht="36.75">
      <c r="A289" s="908">
        <v>88</v>
      </c>
      <c r="B289" s="3105" t="s">
        <v>7257</v>
      </c>
      <c r="C289" s="3110"/>
      <c r="D289" s="3105">
        <v>2009</v>
      </c>
      <c r="E289" s="887">
        <v>2599.9</v>
      </c>
      <c r="F289" s="887">
        <v>2203.29</v>
      </c>
      <c r="G289" s="886" t="s">
        <v>7238</v>
      </c>
      <c r="H289" s="895" t="s">
        <v>7239</v>
      </c>
      <c r="I289" s="888"/>
    </row>
    <row r="290" spans="1:9" s="1" customFormat="1" ht="36">
      <c r="A290" s="908">
        <v>89</v>
      </c>
      <c r="B290" s="3105" t="s">
        <v>7258</v>
      </c>
      <c r="C290" s="3110"/>
      <c r="D290" s="3105">
        <v>1988</v>
      </c>
      <c r="E290" s="887">
        <v>59020809.899999999</v>
      </c>
      <c r="F290" s="887">
        <v>50017635.490000002</v>
      </c>
      <c r="G290" s="886" t="s">
        <v>7238</v>
      </c>
      <c r="H290" s="3105" t="s">
        <v>7239</v>
      </c>
      <c r="I290" s="888"/>
    </row>
    <row r="291" spans="1:9" s="1" customFormat="1" ht="36.75">
      <c r="A291" s="908">
        <v>90</v>
      </c>
      <c r="B291" s="3105" t="s">
        <v>7259</v>
      </c>
      <c r="C291" s="3110"/>
      <c r="D291" s="3105">
        <v>1987</v>
      </c>
      <c r="E291" s="887">
        <v>7202289.9000000004</v>
      </c>
      <c r="F291" s="887">
        <v>6103635.4900000002</v>
      </c>
      <c r="G291" s="886" t="s">
        <v>7238</v>
      </c>
      <c r="H291" s="895" t="s">
        <v>7239</v>
      </c>
      <c r="I291" s="888"/>
    </row>
    <row r="292" spans="1:9" s="1" customFormat="1" ht="36.75">
      <c r="A292" s="908">
        <v>91</v>
      </c>
      <c r="B292" s="3105" t="s">
        <v>7260</v>
      </c>
      <c r="C292" s="3110"/>
      <c r="D292" s="3105">
        <v>1984</v>
      </c>
      <c r="E292" s="887">
        <v>8984799.9000000004</v>
      </c>
      <c r="F292" s="887">
        <v>7614237.1900000004</v>
      </c>
      <c r="G292" s="886" t="s">
        <v>7238</v>
      </c>
      <c r="H292" s="895" t="s">
        <v>7239</v>
      </c>
      <c r="I292" s="888"/>
    </row>
    <row r="293" spans="1:9" s="1" customFormat="1" ht="36.75">
      <c r="A293" s="908">
        <v>92</v>
      </c>
      <c r="B293" s="3105" t="s">
        <v>7261</v>
      </c>
      <c r="C293" s="3110"/>
      <c r="D293" s="3105">
        <v>1969</v>
      </c>
      <c r="E293" s="887">
        <v>3507169.9</v>
      </c>
      <c r="F293" s="887">
        <v>2972177.87</v>
      </c>
      <c r="G293" s="886" t="s">
        <v>7238</v>
      </c>
      <c r="H293" s="895" t="s">
        <v>7239</v>
      </c>
      <c r="I293" s="888"/>
    </row>
    <row r="294" spans="1:9" s="1" customFormat="1" ht="36.75">
      <c r="A294" s="908">
        <v>93</v>
      </c>
      <c r="B294" s="3105" t="s">
        <v>7262</v>
      </c>
      <c r="C294" s="3110"/>
      <c r="D294" s="3105">
        <v>1995</v>
      </c>
      <c r="E294" s="887">
        <v>6477309.9000000004</v>
      </c>
      <c r="F294" s="887">
        <v>5489245.6600000001</v>
      </c>
      <c r="G294" s="886" t="s">
        <v>7238</v>
      </c>
      <c r="H294" s="895" t="s">
        <v>7239</v>
      </c>
      <c r="I294" s="888"/>
    </row>
    <row r="295" spans="1:9" s="1" customFormat="1" ht="36">
      <c r="A295" s="908">
        <v>94</v>
      </c>
      <c r="B295" s="3105" t="s">
        <v>7263</v>
      </c>
      <c r="C295" s="3110"/>
      <c r="D295" s="3105">
        <v>1980</v>
      </c>
      <c r="E295" s="887">
        <v>2181649.9</v>
      </c>
      <c r="F295" s="887">
        <v>1848855.83</v>
      </c>
      <c r="G295" s="886" t="s">
        <v>7238</v>
      </c>
      <c r="H295" s="3105" t="s">
        <v>7239</v>
      </c>
      <c r="I295" s="888"/>
    </row>
    <row r="296" spans="1:9" s="1" customFormat="1" ht="36.75">
      <c r="A296" s="908">
        <v>95</v>
      </c>
      <c r="B296" s="3105" t="s">
        <v>7264</v>
      </c>
      <c r="C296" s="3110"/>
      <c r="D296" s="3105">
        <v>1988</v>
      </c>
      <c r="E296" s="887">
        <v>3885149.9</v>
      </c>
      <c r="F296" s="887">
        <v>3292499.9</v>
      </c>
      <c r="G296" s="886" t="s">
        <v>7238</v>
      </c>
      <c r="H296" s="895" t="s">
        <v>7239</v>
      </c>
      <c r="I296" s="888"/>
    </row>
    <row r="297" spans="1:9" s="1" customFormat="1" ht="36.75">
      <c r="A297" s="908">
        <v>96</v>
      </c>
      <c r="B297" s="3105" t="s">
        <v>7265</v>
      </c>
      <c r="C297" s="3110"/>
      <c r="D297" s="3105">
        <v>1976</v>
      </c>
      <c r="E297" s="887">
        <v>9656069.9000000004</v>
      </c>
      <c r="F297" s="887">
        <v>8183110.0700000003</v>
      </c>
      <c r="G297" s="886" t="s">
        <v>7238</v>
      </c>
      <c r="H297" s="895" t="s">
        <v>7239</v>
      </c>
      <c r="I297" s="888"/>
    </row>
    <row r="298" spans="1:9" s="1" customFormat="1" ht="36.75">
      <c r="A298" s="908">
        <v>97</v>
      </c>
      <c r="B298" s="3105" t="s">
        <v>7266</v>
      </c>
      <c r="C298" s="3110"/>
      <c r="D298" s="3105">
        <v>1969</v>
      </c>
      <c r="E298" s="887">
        <v>31999.9</v>
      </c>
      <c r="F298" s="887">
        <v>27118.54</v>
      </c>
      <c r="G298" s="886" t="s">
        <v>7238</v>
      </c>
      <c r="H298" s="895" t="s">
        <v>7239</v>
      </c>
      <c r="I298" s="888"/>
    </row>
    <row r="299" spans="1:9" s="1" customFormat="1" ht="36">
      <c r="A299" s="908">
        <v>98</v>
      </c>
      <c r="B299" s="3105" t="s">
        <v>7266</v>
      </c>
      <c r="C299" s="3110"/>
      <c r="D299" s="3105">
        <v>1969</v>
      </c>
      <c r="E299" s="887">
        <v>31999.9</v>
      </c>
      <c r="F299" s="887">
        <v>27118.54</v>
      </c>
      <c r="G299" s="886" t="s">
        <v>7238</v>
      </c>
      <c r="H299" s="3105" t="s">
        <v>7239</v>
      </c>
      <c r="I299" s="888"/>
    </row>
    <row r="300" spans="1:9" s="1" customFormat="1" ht="36.75">
      <c r="A300" s="908">
        <v>99</v>
      </c>
      <c r="B300" s="3105" t="s">
        <v>7266</v>
      </c>
      <c r="C300" s="3110"/>
      <c r="D300" s="3105">
        <v>1969</v>
      </c>
      <c r="E300" s="887">
        <v>29999.9</v>
      </c>
      <c r="F300" s="887">
        <v>25423.63</v>
      </c>
      <c r="G300" s="886" t="s">
        <v>7238</v>
      </c>
      <c r="H300" s="895" t="s">
        <v>7239</v>
      </c>
      <c r="I300" s="888"/>
    </row>
    <row r="301" spans="1:9" s="1" customFormat="1" ht="36.75">
      <c r="A301" s="908">
        <v>100</v>
      </c>
      <c r="B301" s="3105" t="s">
        <v>7267</v>
      </c>
      <c r="C301" s="3110"/>
      <c r="D301" s="3105">
        <v>1996</v>
      </c>
      <c r="E301" s="887">
        <v>4099.8999999999996</v>
      </c>
      <c r="F301" s="887">
        <v>3474.48</v>
      </c>
      <c r="G301" s="886" t="s">
        <v>7238</v>
      </c>
      <c r="H301" s="895" t="s">
        <v>7239</v>
      </c>
      <c r="I301" s="888"/>
    </row>
    <row r="302" spans="1:9" s="1" customFormat="1" ht="36.75">
      <c r="A302" s="908">
        <v>101</v>
      </c>
      <c r="B302" s="3105" t="s">
        <v>7268</v>
      </c>
      <c r="C302" s="3110"/>
      <c r="D302" s="3105">
        <v>1986</v>
      </c>
      <c r="E302" s="887">
        <v>1499.9</v>
      </c>
      <c r="F302" s="887">
        <v>1271.0899999999999</v>
      </c>
      <c r="G302" s="886" t="s">
        <v>7238</v>
      </c>
      <c r="H302" s="895" t="s">
        <v>7239</v>
      </c>
      <c r="I302" s="888"/>
    </row>
    <row r="303" spans="1:9" s="1" customFormat="1" ht="36">
      <c r="A303" s="908">
        <v>102</v>
      </c>
      <c r="B303" s="3105" t="s">
        <v>7269</v>
      </c>
      <c r="C303" s="3110"/>
      <c r="D303" s="3105">
        <v>1986</v>
      </c>
      <c r="E303" s="887">
        <v>1989.9</v>
      </c>
      <c r="F303" s="887">
        <v>1686.34</v>
      </c>
      <c r="G303" s="886" t="s">
        <v>7238</v>
      </c>
      <c r="H303" s="3105" t="s">
        <v>7239</v>
      </c>
      <c r="I303" s="888"/>
    </row>
    <row r="304" spans="1:9" s="1" customFormat="1" ht="36.75">
      <c r="A304" s="908">
        <v>103</v>
      </c>
      <c r="B304" s="3105" t="s">
        <v>7270</v>
      </c>
      <c r="C304" s="3110"/>
      <c r="D304" s="3105">
        <v>1981</v>
      </c>
      <c r="E304" s="887">
        <v>499.9</v>
      </c>
      <c r="F304" s="887">
        <v>423.63</v>
      </c>
      <c r="G304" s="886" t="s">
        <v>7238</v>
      </c>
      <c r="H304" s="895" t="s">
        <v>7239</v>
      </c>
      <c r="I304" s="888"/>
    </row>
    <row r="305" spans="1:9" s="1" customFormat="1" ht="36.75">
      <c r="A305" s="908">
        <v>104</v>
      </c>
      <c r="B305" s="3105" t="s">
        <v>7271</v>
      </c>
      <c r="C305" s="3110"/>
      <c r="D305" s="3105">
        <v>1969</v>
      </c>
      <c r="E305" s="887">
        <v>41399.9</v>
      </c>
      <c r="F305" s="887">
        <v>35084.65</v>
      </c>
      <c r="G305" s="886" t="s">
        <v>7238</v>
      </c>
      <c r="H305" s="895" t="s">
        <v>7239</v>
      </c>
      <c r="I305" s="888"/>
    </row>
    <row r="306" spans="1:9" s="1" customFormat="1" ht="36.75">
      <c r="A306" s="908">
        <v>105</v>
      </c>
      <c r="B306" s="3105" t="s">
        <v>7272</v>
      </c>
      <c r="C306" s="3110"/>
      <c r="D306" s="3105">
        <v>1995</v>
      </c>
      <c r="E306" s="887">
        <v>331699.90000000002</v>
      </c>
      <c r="F306" s="887">
        <v>281101.59000000003</v>
      </c>
      <c r="G306" s="886" t="s">
        <v>7238</v>
      </c>
      <c r="H306" s="895" t="s">
        <v>7239</v>
      </c>
      <c r="I306" s="888"/>
    </row>
    <row r="307" spans="1:9" s="1" customFormat="1" ht="36.75">
      <c r="A307" s="908">
        <v>106</v>
      </c>
      <c r="B307" s="3105" t="s">
        <v>7273</v>
      </c>
      <c r="C307" s="3110"/>
      <c r="D307" s="3105">
        <v>1969</v>
      </c>
      <c r="E307" s="887">
        <v>41399.9</v>
      </c>
      <c r="F307" s="887">
        <v>35084.65</v>
      </c>
      <c r="G307" s="886" t="s">
        <v>7238</v>
      </c>
      <c r="H307" s="895" t="s">
        <v>7239</v>
      </c>
      <c r="I307" s="888"/>
    </row>
    <row r="308" spans="1:9" s="1" customFormat="1" ht="36.75">
      <c r="A308" s="908">
        <v>107</v>
      </c>
      <c r="B308" s="3105" t="s">
        <v>7274</v>
      </c>
      <c r="C308" s="3110"/>
      <c r="D308" s="3105">
        <v>1974</v>
      </c>
      <c r="E308" s="887">
        <v>61899.9</v>
      </c>
      <c r="F308" s="887">
        <v>52457.53</v>
      </c>
      <c r="G308" s="886" t="s">
        <v>7238</v>
      </c>
      <c r="H308" s="895" t="s">
        <v>7239</v>
      </c>
      <c r="I308" s="888"/>
    </row>
    <row r="309" spans="1:9" s="1" customFormat="1" ht="36.75">
      <c r="A309" s="908">
        <v>108</v>
      </c>
      <c r="B309" s="3105" t="s">
        <v>7275</v>
      </c>
      <c r="C309" s="3110"/>
      <c r="D309" s="3105">
        <v>1971</v>
      </c>
      <c r="E309" s="887">
        <v>48599.9</v>
      </c>
      <c r="F309" s="887">
        <v>41186.339999999997</v>
      </c>
      <c r="G309" s="886" t="s">
        <v>7238</v>
      </c>
      <c r="H309" s="895" t="s">
        <v>7239</v>
      </c>
      <c r="I309" s="888"/>
    </row>
    <row r="310" spans="1:9" s="1" customFormat="1" ht="36.75">
      <c r="A310" s="908">
        <v>109</v>
      </c>
      <c r="B310" s="3105" t="s">
        <v>7276</v>
      </c>
      <c r="C310" s="3110"/>
      <c r="D310" s="3105">
        <v>1971</v>
      </c>
      <c r="E310" s="887">
        <v>48599.9</v>
      </c>
      <c r="F310" s="887">
        <v>41186.339999999997</v>
      </c>
      <c r="G310" s="886" t="s">
        <v>7238</v>
      </c>
      <c r="H310" s="895" t="s">
        <v>7239</v>
      </c>
      <c r="I310" s="888"/>
    </row>
    <row r="311" spans="1:9" s="1" customFormat="1" ht="36.75">
      <c r="A311" s="908">
        <v>110</v>
      </c>
      <c r="B311" s="3105" t="s">
        <v>7277</v>
      </c>
      <c r="C311" s="3110"/>
      <c r="D311" s="3105">
        <v>1986</v>
      </c>
      <c r="E311" s="887">
        <v>161399.9</v>
      </c>
      <c r="F311" s="887">
        <v>136779.56</v>
      </c>
      <c r="G311" s="886" t="s">
        <v>7238</v>
      </c>
      <c r="H311" s="895" t="s">
        <v>7239</v>
      </c>
      <c r="I311" s="888"/>
    </row>
    <row r="312" spans="1:9" s="1" customFormat="1" ht="36.75">
      <c r="A312" s="908">
        <v>111</v>
      </c>
      <c r="B312" s="3105" t="s">
        <v>7278</v>
      </c>
      <c r="C312" s="3110"/>
      <c r="D312" s="3105">
        <v>1989</v>
      </c>
      <c r="E312" s="887">
        <v>205199.9</v>
      </c>
      <c r="F312" s="887">
        <v>173898.21</v>
      </c>
      <c r="G312" s="886" t="s">
        <v>7238</v>
      </c>
      <c r="H312" s="895" t="s">
        <v>7239</v>
      </c>
      <c r="I312" s="888"/>
    </row>
    <row r="313" spans="1:9" s="1" customFormat="1" ht="36.75">
      <c r="A313" s="908">
        <v>112</v>
      </c>
      <c r="B313" s="3105" t="s">
        <v>7279</v>
      </c>
      <c r="C313" s="3110"/>
      <c r="D313" s="3105">
        <v>1979</v>
      </c>
      <c r="E313" s="887">
        <v>92299.9</v>
      </c>
      <c r="F313" s="887">
        <v>78220.240000000005</v>
      </c>
      <c r="G313" s="886" t="s">
        <v>7238</v>
      </c>
      <c r="H313" s="895" t="s">
        <v>7239</v>
      </c>
      <c r="I313" s="888"/>
    </row>
    <row r="314" spans="1:9" s="1" customFormat="1" ht="36.75">
      <c r="A314" s="908">
        <v>113</v>
      </c>
      <c r="B314" s="3105" t="s">
        <v>7280</v>
      </c>
      <c r="C314" s="3110"/>
      <c r="D314" s="3105">
        <v>1969</v>
      </c>
      <c r="E314" s="887">
        <v>72289.899999999994</v>
      </c>
      <c r="F314" s="887">
        <v>61262.61</v>
      </c>
      <c r="G314" s="886" t="s">
        <v>7238</v>
      </c>
      <c r="H314" s="895" t="s">
        <v>7239</v>
      </c>
      <c r="I314" s="888"/>
    </row>
    <row r="315" spans="1:9" s="1" customFormat="1" ht="36">
      <c r="A315" s="908">
        <v>114</v>
      </c>
      <c r="B315" s="3105" t="s">
        <v>7281</v>
      </c>
      <c r="C315" s="3110"/>
      <c r="D315" s="3105">
        <v>1985</v>
      </c>
      <c r="E315" s="887">
        <v>799.9</v>
      </c>
      <c r="F315" s="887">
        <v>677.87</v>
      </c>
      <c r="G315" s="886" t="s">
        <v>7238</v>
      </c>
      <c r="H315" s="3105" t="s">
        <v>7239</v>
      </c>
      <c r="I315" s="888"/>
    </row>
    <row r="316" spans="1:9" s="1" customFormat="1" ht="36.75">
      <c r="A316" s="908">
        <v>115</v>
      </c>
      <c r="B316" s="3105" t="s">
        <v>7282</v>
      </c>
      <c r="C316" s="3110"/>
      <c r="D316" s="3105">
        <v>1985</v>
      </c>
      <c r="E316" s="887">
        <v>799.9</v>
      </c>
      <c r="F316" s="887">
        <v>677.87</v>
      </c>
      <c r="G316" s="886" t="s">
        <v>7238</v>
      </c>
      <c r="H316" s="895" t="s">
        <v>7239</v>
      </c>
      <c r="I316" s="888"/>
    </row>
    <row r="317" spans="1:9" s="1" customFormat="1" ht="36.75">
      <c r="A317" s="908">
        <v>116</v>
      </c>
      <c r="B317" s="3105" t="s">
        <v>7283</v>
      </c>
      <c r="C317" s="3110"/>
      <c r="D317" s="3105">
        <v>1985</v>
      </c>
      <c r="E317" s="887">
        <v>799.9</v>
      </c>
      <c r="F317" s="887">
        <v>677.87</v>
      </c>
      <c r="G317" s="886" t="s">
        <v>7238</v>
      </c>
      <c r="H317" s="895" t="s">
        <v>7239</v>
      </c>
      <c r="I317" s="888"/>
    </row>
    <row r="318" spans="1:9" s="1" customFormat="1" ht="36.75">
      <c r="A318" s="908">
        <v>117</v>
      </c>
      <c r="B318" s="3105" t="s">
        <v>7284</v>
      </c>
      <c r="C318" s="3110"/>
      <c r="D318" s="3105">
        <v>1985</v>
      </c>
      <c r="E318" s="887">
        <v>799.9</v>
      </c>
      <c r="F318" s="887">
        <v>677.87</v>
      </c>
      <c r="G318" s="886" t="s">
        <v>7238</v>
      </c>
      <c r="H318" s="895" t="s">
        <v>7239</v>
      </c>
      <c r="I318" s="888"/>
    </row>
    <row r="319" spans="1:9" s="1" customFormat="1" ht="36.75">
      <c r="A319" s="908">
        <v>118</v>
      </c>
      <c r="B319" s="3105" t="s">
        <v>7285</v>
      </c>
      <c r="C319" s="3110"/>
      <c r="D319" s="3105">
        <v>1985</v>
      </c>
      <c r="E319" s="887">
        <v>799.9</v>
      </c>
      <c r="F319" s="887">
        <v>677.87</v>
      </c>
      <c r="G319" s="886" t="s">
        <v>7238</v>
      </c>
      <c r="H319" s="895" t="s">
        <v>7239</v>
      </c>
      <c r="I319" s="888"/>
    </row>
    <row r="320" spans="1:9" s="1" customFormat="1" ht="36.75">
      <c r="A320" s="908">
        <v>119</v>
      </c>
      <c r="B320" s="3105" t="s">
        <v>7285</v>
      </c>
      <c r="C320" s="3110"/>
      <c r="D320" s="3105">
        <v>1985</v>
      </c>
      <c r="E320" s="887">
        <v>799.9</v>
      </c>
      <c r="F320" s="887">
        <v>677.87</v>
      </c>
      <c r="G320" s="886" t="s">
        <v>7238</v>
      </c>
      <c r="H320" s="895" t="s">
        <v>7239</v>
      </c>
      <c r="I320" s="888"/>
    </row>
    <row r="321" spans="1:9" s="1" customFormat="1" ht="36.75">
      <c r="A321" s="908">
        <v>120</v>
      </c>
      <c r="B321" s="3105" t="s">
        <v>7285</v>
      </c>
      <c r="C321" s="3110"/>
      <c r="D321" s="3105">
        <v>1985</v>
      </c>
      <c r="E321" s="887">
        <v>799.9</v>
      </c>
      <c r="F321" s="887">
        <v>677.87</v>
      </c>
      <c r="G321" s="886" t="s">
        <v>7238</v>
      </c>
      <c r="H321" s="895" t="s">
        <v>7239</v>
      </c>
      <c r="I321" s="888"/>
    </row>
    <row r="322" spans="1:9" s="1" customFormat="1" ht="60">
      <c r="A322" s="908">
        <v>121</v>
      </c>
      <c r="B322" s="3105" t="s">
        <v>7286</v>
      </c>
      <c r="C322" s="3110"/>
      <c r="D322" s="3105">
        <v>2010</v>
      </c>
      <c r="E322" s="887">
        <v>38299.9</v>
      </c>
      <c r="F322" s="887">
        <v>32457.53</v>
      </c>
      <c r="G322" s="886" t="s">
        <v>7238</v>
      </c>
      <c r="H322" s="3105" t="s">
        <v>7239</v>
      </c>
      <c r="I322" s="888"/>
    </row>
    <row r="323" spans="1:9" s="1" customFormat="1" ht="36.75">
      <c r="A323" s="908">
        <v>122</v>
      </c>
      <c r="B323" s="3105" t="s">
        <v>7287</v>
      </c>
      <c r="C323" s="3110"/>
      <c r="D323" s="3105">
        <v>1989</v>
      </c>
      <c r="E323" s="887">
        <v>8799.9</v>
      </c>
      <c r="F323" s="887">
        <v>7457.53</v>
      </c>
      <c r="G323" s="886" t="s">
        <v>7238</v>
      </c>
      <c r="H323" s="895" t="s">
        <v>7239</v>
      </c>
      <c r="I323" s="888"/>
    </row>
    <row r="324" spans="1:9" s="1" customFormat="1" ht="36.75">
      <c r="A324" s="908">
        <v>123</v>
      </c>
      <c r="B324" s="3105" t="s">
        <v>7288</v>
      </c>
      <c r="C324" s="3110"/>
      <c r="D324" s="3105">
        <v>1969</v>
      </c>
      <c r="E324" s="887">
        <v>30999.9</v>
      </c>
      <c r="F324" s="887">
        <v>26271.09</v>
      </c>
      <c r="G324" s="886" t="s">
        <v>7238</v>
      </c>
      <c r="H324" s="895" t="s">
        <v>7239</v>
      </c>
      <c r="I324" s="888"/>
    </row>
    <row r="325" spans="1:9" s="1" customFormat="1" ht="36.75">
      <c r="A325" s="908">
        <v>124</v>
      </c>
      <c r="B325" s="3105" t="s">
        <v>7288</v>
      </c>
      <c r="C325" s="3110"/>
      <c r="D325" s="3105">
        <v>1969</v>
      </c>
      <c r="E325" s="887">
        <v>30999.9</v>
      </c>
      <c r="F325" s="887">
        <v>26271.09</v>
      </c>
      <c r="G325" s="886" t="s">
        <v>7238</v>
      </c>
      <c r="H325" s="895" t="s">
        <v>7239</v>
      </c>
      <c r="I325" s="888"/>
    </row>
    <row r="326" spans="1:9" s="1" customFormat="1" ht="36.75">
      <c r="A326" s="908">
        <v>125</v>
      </c>
      <c r="B326" s="3105" t="s">
        <v>7289</v>
      </c>
      <c r="C326" s="3110"/>
      <c r="D326" s="3105">
        <v>1969</v>
      </c>
      <c r="E326" s="887">
        <v>59999.9</v>
      </c>
      <c r="F326" s="887">
        <v>50847.360000000001</v>
      </c>
      <c r="G326" s="886" t="s">
        <v>7238</v>
      </c>
      <c r="H326" s="895" t="s">
        <v>7239</v>
      </c>
      <c r="I326" s="888"/>
    </row>
    <row r="327" spans="1:9" s="1" customFormat="1" ht="36.75">
      <c r="A327" s="908">
        <v>126</v>
      </c>
      <c r="B327" s="3105" t="s">
        <v>7290</v>
      </c>
      <c r="C327" s="3110"/>
      <c r="D327" s="3105">
        <v>1970</v>
      </c>
      <c r="E327" s="887">
        <v>14999.9</v>
      </c>
      <c r="F327" s="887">
        <v>12711.76</v>
      </c>
      <c r="G327" s="886" t="s">
        <v>7238</v>
      </c>
      <c r="H327" s="895" t="s">
        <v>7239</v>
      </c>
      <c r="I327" s="888"/>
    </row>
    <row r="328" spans="1:9" s="1" customFormat="1" ht="36.75">
      <c r="A328" s="908">
        <v>127</v>
      </c>
      <c r="B328" s="3105" t="s">
        <v>7291</v>
      </c>
      <c r="C328" s="3110"/>
      <c r="D328" s="3105">
        <v>1970</v>
      </c>
      <c r="E328" s="887">
        <v>11999.9</v>
      </c>
      <c r="F328" s="887">
        <v>10169.39</v>
      </c>
      <c r="G328" s="886" t="s">
        <v>7238</v>
      </c>
      <c r="H328" s="895" t="s">
        <v>7239</v>
      </c>
      <c r="I328" s="888"/>
    </row>
    <row r="329" spans="1:9" s="1" customFormat="1" ht="36.75">
      <c r="A329" s="908">
        <v>128</v>
      </c>
      <c r="B329" s="3105" t="s">
        <v>7292</v>
      </c>
      <c r="C329" s="3110"/>
      <c r="D329" s="3105">
        <v>1970</v>
      </c>
      <c r="E329" s="887">
        <v>43899.9</v>
      </c>
      <c r="F329" s="887">
        <v>37203.29</v>
      </c>
      <c r="G329" s="886" t="s">
        <v>7238</v>
      </c>
      <c r="H329" s="895" t="s">
        <v>7239</v>
      </c>
      <c r="I329" s="888"/>
    </row>
    <row r="330" spans="1:9" s="1" customFormat="1" ht="36.75">
      <c r="A330" s="908">
        <v>129</v>
      </c>
      <c r="B330" s="3105" t="s">
        <v>7293</v>
      </c>
      <c r="C330" s="3110"/>
      <c r="D330" s="3105">
        <v>1970</v>
      </c>
      <c r="E330" s="887">
        <v>26899.9</v>
      </c>
      <c r="F330" s="887">
        <v>22796.51</v>
      </c>
      <c r="G330" s="886" t="s">
        <v>7238</v>
      </c>
      <c r="H330" s="895" t="s">
        <v>7239</v>
      </c>
      <c r="I330" s="888"/>
    </row>
    <row r="331" spans="1:9" s="1" customFormat="1" ht="36.75">
      <c r="A331" s="908">
        <v>130</v>
      </c>
      <c r="B331" s="3105" t="s">
        <v>7293</v>
      </c>
      <c r="C331" s="3110"/>
      <c r="D331" s="3105">
        <v>1968</v>
      </c>
      <c r="E331" s="887">
        <v>88899.9</v>
      </c>
      <c r="F331" s="887">
        <v>75338.880000000005</v>
      </c>
      <c r="G331" s="886" t="s">
        <v>7238</v>
      </c>
      <c r="H331" s="895" t="s">
        <v>7239</v>
      </c>
      <c r="I331" s="888"/>
    </row>
    <row r="332" spans="1:9" s="1" customFormat="1" ht="36">
      <c r="A332" s="908">
        <v>131</v>
      </c>
      <c r="B332" s="3105" t="s">
        <v>7294</v>
      </c>
      <c r="C332" s="3110"/>
      <c r="D332" s="3105">
        <v>1970</v>
      </c>
      <c r="E332" s="887">
        <v>10999.9</v>
      </c>
      <c r="F332" s="887">
        <v>9321.93</v>
      </c>
      <c r="G332" s="886" t="s">
        <v>7238</v>
      </c>
      <c r="H332" s="3105" t="s">
        <v>7239</v>
      </c>
      <c r="I332" s="888"/>
    </row>
    <row r="333" spans="1:9" s="1" customFormat="1" ht="36.75">
      <c r="A333" s="908">
        <v>132</v>
      </c>
      <c r="B333" s="3105" t="s">
        <v>7295</v>
      </c>
      <c r="C333" s="3110"/>
      <c r="D333" s="3105">
        <v>1969</v>
      </c>
      <c r="E333" s="887">
        <v>3499.9</v>
      </c>
      <c r="F333" s="887">
        <v>2966</v>
      </c>
      <c r="G333" s="886" t="s">
        <v>7238</v>
      </c>
      <c r="H333" s="895" t="s">
        <v>7239</v>
      </c>
      <c r="I333" s="888"/>
    </row>
    <row r="334" spans="1:9" s="1" customFormat="1" ht="36.75">
      <c r="A334" s="908">
        <v>133</v>
      </c>
      <c r="B334" s="3105" t="s">
        <v>7296</v>
      </c>
      <c r="C334" s="3110"/>
      <c r="D334" s="3105">
        <v>1968</v>
      </c>
      <c r="E334" s="887">
        <v>139999.9</v>
      </c>
      <c r="F334" s="887">
        <v>118643.97</v>
      </c>
      <c r="G334" s="886" t="s">
        <v>7238</v>
      </c>
      <c r="H334" s="895" t="s">
        <v>7239</v>
      </c>
      <c r="I334" s="888"/>
    </row>
    <row r="335" spans="1:9" s="1" customFormat="1" ht="36.75">
      <c r="A335" s="908">
        <v>134</v>
      </c>
      <c r="B335" s="3105" t="s">
        <v>7297</v>
      </c>
      <c r="C335" s="3110"/>
      <c r="D335" s="3105">
        <v>1970</v>
      </c>
      <c r="E335" s="887">
        <v>25099.9</v>
      </c>
      <c r="F335" s="887">
        <v>21271.09</v>
      </c>
      <c r="G335" s="886" t="s">
        <v>7238</v>
      </c>
      <c r="H335" s="895" t="s">
        <v>7239</v>
      </c>
      <c r="I335" s="888"/>
    </row>
    <row r="336" spans="1:9" s="1" customFormat="1" ht="36">
      <c r="A336" s="908">
        <v>135</v>
      </c>
      <c r="B336" s="3105" t="s">
        <v>7298</v>
      </c>
      <c r="C336" s="3110"/>
      <c r="D336" s="3105">
        <v>1970</v>
      </c>
      <c r="E336" s="887">
        <v>399.9</v>
      </c>
      <c r="F336" s="887">
        <v>338.88</v>
      </c>
      <c r="G336" s="886" t="s">
        <v>7238</v>
      </c>
      <c r="H336" s="3105" t="s">
        <v>7239</v>
      </c>
      <c r="I336" s="888"/>
    </row>
    <row r="337" spans="1:9" s="1" customFormat="1" ht="36.75">
      <c r="A337" s="908">
        <v>136</v>
      </c>
      <c r="B337" s="3105" t="s">
        <v>7299</v>
      </c>
      <c r="C337" s="3110"/>
      <c r="D337" s="3105">
        <v>1970</v>
      </c>
      <c r="E337" s="887">
        <v>12499.9</v>
      </c>
      <c r="F337" s="887">
        <v>10593.12</v>
      </c>
      <c r="G337" s="886" t="s">
        <v>7238</v>
      </c>
      <c r="H337" s="895" t="s">
        <v>7239</v>
      </c>
      <c r="I337" s="888"/>
    </row>
    <row r="338" spans="1:9" s="1" customFormat="1" ht="36.75">
      <c r="A338" s="908">
        <v>137</v>
      </c>
      <c r="B338" s="3105" t="s">
        <v>7300</v>
      </c>
      <c r="C338" s="3110"/>
      <c r="D338" s="3105">
        <v>1970</v>
      </c>
      <c r="E338" s="887">
        <v>40799.9</v>
      </c>
      <c r="F338" s="887">
        <v>34576.17</v>
      </c>
      <c r="G338" s="886" t="s">
        <v>7238</v>
      </c>
      <c r="H338" s="895" t="s">
        <v>7239</v>
      </c>
      <c r="I338" s="888"/>
    </row>
    <row r="339" spans="1:9" s="1" customFormat="1" ht="36.75">
      <c r="A339" s="908">
        <v>138</v>
      </c>
      <c r="B339" s="3105" t="s">
        <v>7301</v>
      </c>
      <c r="C339" s="3110"/>
      <c r="D339" s="3105" t="s">
        <v>7251</v>
      </c>
      <c r="E339" s="887">
        <v>4999.8999999999996</v>
      </c>
      <c r="F339" s="887">
        <v>4237.1899999999996</v>
      </c>
      <c r="G339" s="886" t="s">
        <v>7238</v>
      </c>
      <c r="H339" s="895" t="s">
        <v>7239</v>
      </c>
      <c r="I339" s="888"/>
    </row>
    <row r="340" spans="1:9" s="1" customFormat="1" ht="36">
      <c r="A340" s="908">
        <v>139</v>
      </c>
      <c r="B340" s="3105" t="s">
        <v>7302</v>
      </c>
      <c r="C340" s="3110"/>
      <c r="D340" s="3105">
        <v>1970</v>
      </c>
      <c r="E340" s="887">
        <v>3799.9</v>
      </c>
      <c r="F340" s="887">
        <v>3220.24</v>
      </c>
      <c r="G340" s="886" t="s">
        <v>7238</v>
      </c>
      <c r="H340" s="3105" t="s">
        <v>7239</v>
      </c>
      <c r="I340" s="888"/>
    </row>
    <row r="341" spans="1:9" s="1" customFormat="1" ht="36.75">
      <c r="A341" s="908">
        <v>140</v>
      </c>
      <c r="B341" s="3105" t="s">
        <v>7303</v>
      </c>
      <c r="C341" s="3110"/>
      <c r="D341" s="3105">
        <v>1970</v>
      </c>
      <c r="E341" s="887">
        <v>10199.9</v>
      </c>
      <c r="F341" s="887">
        <v>8643.9699999999993</v>
      </c>
      <c r="G341" s="886" t="s">
        <v>7238</v>
      </c>
      <c r="H341" s="895" t="s">
        <v>7239</v>
      </c>
      <c r="I341" s="888"/>
    </row>
    <row r="342" spans="1:9" s="1" customFormat="1" ht="36.75">
      <c r="A342" s="908">
        <v>141</v>
      </c>
      <c r="B342" s="3105" t="s">
        <v>7304</v>
      </c>
      <c r="C342" s="3110"/>
      <c r="D342" s="3105">
        <v>2000</v>
      </c>
      <c r="E342" s="887">
        <v>25499.9</v>
      </c>
      <c r="F342" s="887">
        <v>21630.07</v>
      </c>
      <c r="G342" s="886" t="s">
        <v>7238</v>
      </c>
      <c r="H342" s="895" t="s">
        <v>7239</v>
      </c>
      <c r="I342" s="888"/>
    </row>
    <row r="343" spans="1:9" s="1" customFormat="1" ht="36.75">
      <c r="A343" s="908">
        <v>142</v>
      </c>
      <c r="B343" s="3105" t="s">
        <v>2871</v>
      </c>
      <c r="C343" s="3110"/>
      <c r="D343" s="3105">
        <v>1969</v>
      </c>
      <c r="E343" s="887">
        <v>8699.9</v>
      </c>
      <c r="F343" s="887">
        <v>7372.78</v>
      </c>
      <c r="G343" s="886" t="s">
        <v>7238</v>
      </c>
      <c r="H343" s="895" t="s">
        <v>7239</v>
      </c>
      <c r="I343" s="888"/>
    </row>
    <row r="344" spans="1:9" s="1" customFormat="1" ht="36.75">
      <c r="A344" s="908">
        <v>143</v>
      </c>
      <c r="B344" s="3105" t="s">
        <v>7305</v>
      </c>
      <c r="C344" s="3110"/>
      <c r="D344" s="3105">
        <v>1969</v>
      </c>
      <c r="E344" s="887">
        <v>293999.90000000002</v>
      </c>
      <c r="F344" s="887">
        <v>249152.44</v>
      </c>
      <c r="G344" s="886" t="s">
        <v>7238</v>
      </c>
      <c r="H344" s="895" t="s">
        <v>7239</v>
      </c>
      <c r="I344" s="888"/>
    </row>
    <row r="345" spans="1:9" s="1" customFormat="1" ht="36.75">
      <c r="A345" s="908">
        <v>144</v>
      </c>
      <c r="B345" s="3105" t="s">
        <v>7306</v>
      </c>
      <c r="C345" s="3110"/>
      <c r="D345" s="3105">
        <v>1972</v>
      </c>
      <c r="E345" s="887">
        <v>18199.900000000001</v>
      </c>
      <c r="F345" s="887">
        <v>15423.63</v>
      </c>
      <c r="G345" s="886" t="s">
        <v>7238</v>
      </c>
      <c r="H345" s="895" t="s">
        <v>7239</v>
      </c>
      <c r="I345" s="888"/>
    </row>
    <row r="346" spans="1:9" s="1" customFormat="1" ht="36.75">
      <c r="A346" s="908">
        <v>145</v>
      </c>
      <c r="B346" s="3105" t="s">
        <v>7307</v>
      </c>
      <c r="C346" s="3110"/>
      <c r="D346" s="3105">
        <v>1971</v>
      </c>
      <c r="E346" s="887">
        <v>4999.8999999999996</v>
      </c>
      <c r="F346" s="887">
        <v>4237.1899999999996</v>
      </c>
      <c r="G346" s="886" t="s">
        <v>7238</v>
      </c>
      <c r="H346" s="895" t="s">
        <v>7239</v>
      </c>
      <c r="I346" s="888"/>
    </row>
    <row r="347" spans="1:9" s="1" customFormat="1" ht="36">
      <c r="A347" s="908">
        <v>146</v>
      </c>
      <c r="B347" s="3105" t="s">
        <v>7308</v>
      </c>
      <c r="C347" s="3110"/>
      <c r="D347" s="3105">
        <v>1969</v>
      </c>
      <c r="E347" s="887">
        <v>1799.9</v>
      </c>
      <c r="F347" s="887">
        <v>1525.32</v>
      </c>
      <c r="G347" s="886" t="s">
        <v>7238</v>
      </c>
      <c r="H347" s="3105" t="s">
        <v>7239</v>
      </c>
      <c r="I347" s="888"/>
    </row>
    <row r="348" spans="1:9" s="1" customFormat="1" ht="36.75">
      <c r="A348" s="908">
        <v>147</v>
      </c>
      <c r="B348" s="3105" t="s">
        <v>7309</v>
      </c>
      <c r="C348" s="3110"/>
      <c r="D348" s="3105">
        <v>1987</v>
      </c>
      <c r="E348" s="887">
        <v>3219729.9</v>
      </c>
      <c r="F348" s="887">
        <v>2728584.65</v>
      </c>
      <c r="G348" s="886" t="s">
        <v>7238</v>
      </c>
      <c r="H348" s="895" t="s">
        <v>7239</v>
      </c>
      <c r="I348" s="888"/>
    </row>
    <row r="349" spans="1:9" s="1" customFormat="1" ht="36.75">
      <c r="A349" s="908">
        <v>148</v>
      </c>
      <c r="B349" s="3105" t="s">
        <v>7310</v>
      </c>
      <c r="C349" s="3110"/>
      <c r="D349" s="3105">
        <v>1970</v>
      </c>
      <c r="E349" s="887">
        <v>2499.9</v>
      </c>
      <c r="F349" s="887">
        <v>2118.54</v>
      </c>
      <c r="G349" s="886" t="s">
        <v>7238</v>
      </c>
      <c r="H349" s="895" t="s">
        <v>7239</v>
      </c>
      <c r="I349" s="888"/>
    </row>
    <row r="350" spans="1:9" s="1" customFormat="1" ht="36">
      <c r="A350" s="908">
        <v>149</v>
      </c>
      <c r="B350" s="889" t="s">
        <v>7312</v>
      </c>
      <c r="C350" s="3110"/>
      <c r="D350" s="54"/>
      <c r="E350" s="890">
        <v>320</v>
      </c>
      <c r="F350" s="891">
        <v>320</v>
      </c>
      <c r="G350" s="3105" t="s">
        <v>7311</v>
      </c>
      <c r="H350" s="49" t="s">
        <v>7313</v>
      </c>
      <c r="I350" s="888"/>
    </row>
    <row r="351" spans="1:9" s="1" customFormat="1" ht="36">
      <c r="A351" s="908">
        <v>150</v>
      </c>
      <c r="B351" s="889" t="s">
        <v>7314</v>
      </c>
      <c r="C351" s="3110"/>
      <c r="D351" s="54"/>
      <c r="E351" s="890">
        <v>50</v>
      </c>
      <c r="F351" s="890">
        <v>50</v>
      </c>
      <c r="G351" s="3105" t="s">
        <v>7311</v>
      </c>
      <c r="H351" s="49" t="s">
        <v>7313</v>
      </c>
      <c r="I351" s="888"/>
    </row>
    <row r="352" spans="1:9" s="1" customFormat="1" ht="36">
      <c r="A352" s="908">
        <v>151</v>
      </c>
      <c r="B352" s="889" t="s">
        <v>7315</v>
      </c>
      <c r="C352" s="3110"/>
      <c r="D352" s="54"/>
      <c r="E352" s="890">
        <v>1</v>
      </c>
      <c r="F352" s="891">
        <v>1</v>
      </c>
      <c r="G352" s="3105" t="s">
        <v>7311</v>
      </c>
      <c r="H352" s="49" t="s">
        <v>7313</v>
      </c>
      <c r="I352" s="888"/>
    </row>
    <row r="353" spans="1:9" s="1" customFormat="1" ht="36">
      <c r="A353" s="908">
        <v>152</v>
      </c>
      <c r="B353" s="889" t="s">
        <v>7316</v>
      </c>
      <c r="C353" s="3110"/>
      <c r="D353" s="54"/>
      <c r="E353" s="54">
        <v>4</v>
      </c>
      <c r="F353" s="891">
        <v>4</v>
      </c>
      <c r="G353" s="3105" t="s">
        <v>7311</v>
      </c>
      <c r="H353" s="49" t="s">
        <v>7313</v>
      </c>
      <c r="I353" s="888"/>
    </row>
    <row r="354" spans="1:9" s="1" customFormat="1">
      <c r="A354" s="885"/>
      <c r="B354" s="3481"/>
      <c r="C354" s="3487"/>
      <c r="D354" s="1139"/>
      <c r="E354" s="3488"/>
      <c r="F354" s="3482"/>
      <c r="G354" s="1139"/>
      <c r="H354" s="1139"/>
      <c r="I354" s="3469"/>
    </row>
    <row r="355" spans="1:9" s="1" customFormat="1">
      <c r="A355" s="885"/>
      <c r="B355" s="3481"/>
      <c r="C355" s="3487"/>
      <c r="D355" s="1139"/>
      <c r="E355" s="3488"/>
      <c r="F355" s="3482"/>
      <c r="G355" s="1139"/>
      <c r="H355" s="1139"/>
      <c r="I355" s="3469"/>
    </row>
    <row r="356" spans="1:9" ht="20.25">
      <c r="A356" s="885"/>
      <c r="B356" s="3489"/>
      <c r="C356" s="3110"/>
      <c r="D356" s="3105"/>
      <c r="E356" s="887"/>
      <c r="F356" s="887"/>
      <c r="G356" s="3105"/>
      <c r="H356" s="3105"/>
      <c r="I356" s="3469"/>
    </row>
    <row r="357" spans="1:9" ht="84">
      <c r="A357" s="885"/>
      <c r="B357" s="3105" t="s">
        <v>7507</v>
      </c>
      <c r="C357" s="3110"/>
      <c r="D357" s="3105"/>
      <c r="E357" s="887">
        <v>5901719.9900000002</v>
      </c>
      <c r="F357" s="887"/>
      <c r="G357" s="3490"/>
      <c r="H357" s="3105"/>
      <c r="I357" s="3469"/>
    </row>
    <row r="358" spans="1:9" ht="60.75">
      <c r="A358" s="885"/>
      <c r="B358" s="895" t="s">
        <v>7508</v>
      </c>
      <c r="C358" s="3110" t="s">
        <v>7509</v>
      </c>
      <c r="D358" s="3105">
        <v>2021</v>
      </c>
      <c r="E358" s="887">
        <v>2010083.34</v>
      </c>
      <c r="F358" s="887">
        <v>1771598.87</v>
      </c>
      <c r="G358" s="3105"/>
      <c r="H358" s="3105" t="s">
        <v>2192</v>
      </c>
      <c r="I358" s="3469"/>
    </row>
    <row r="359" spans="1:9">
      <c r="A359" s="885"/>
      <c r="B359" s="2266"/>
      <c r="C359" s="1005"/>
      <c r="D359" s="3105"/>
      <c r="E359" s="887"/>
      <c r="F359" s="887"/>
      <c r="G359" s="3105"/>
      <c r="H359" s="3105"/>
      <c r="I359" s="888"/>
    </row>
  </sheetData>
  <mergeCells count="10">
    <mergeCell ref="I5:I8"/>
    <mergeCell ref="A3:H4"/>
    <mergeCell ref="A5:A8"/>
    <mergeCell ref="B5:B8"/>
    <mergeCell ref="C5:C8"/>
    <mergeCell ref="D5:D8"/>
    <mergeCell ref="E5:E8"/>
    <mergeCell ref="F5:F8"/>
    <mergeCell ref="G5:G8"/>
    <mergeCell ref="H5:H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02"/>
  <sheetViews>
    <sheetView topLeftCell="A268" workbookViewId="0">
      <selection activeCell="K292" sqref="K292"/>
    </sheetView>
  </sheetViews>
  <sheetFormatPr defaultRowHeight="15"/>
  <cols>
    <col min="1" max="1" width="5.5703125" customWidth="1"/>
    <col min="2" max="2" width="35.85546875" customWidth="1"/>
    <col min="3" max="3" width="15.7109375" customWidth="1"/>
    <col min="4" max="4" width="18" customWidth="1"/>
    <col min="6" max="6" width="14.28515625" customWidth="1"/>
    <col min="7" max="7" width="18.42578125" customWidth="1"/>
    <col min="8" max="8" width="24.28515625" customWidth="1"/>
  </cols>
  <sheetData>
    <row r="2" spans="1:8">
      <c r="A2" s="910"/>
      <c r="B2" s="911"/>
      <c r="C2" s="911"/>
      <c r="D2" s="911"/>
      <c r="E2" s="912"/>
      <c r="F2" s="911"/>
      <c r="G2" s="913"/>
      <c r="H2" s="913"/>
    </row>
    <row r="3" spans="1:8" ht="15" customHeight="1">
      <c r="A3" s="4167" t="s">
        <v>7621</v>
      </c>
      <c r="B3" s="4167" t="s">
        <v>7622</v>
      </c>
      <c r="C3" s="4168" t="s">
        <v>7623</v>
      </c>
      <c r="D3" s="4168"/>
      <c r="E3" s="4168"/>
      <c r="F3" s="4169" t="s">
        <v>7624</v>
      </c>
      <c r="G3" s="4169" t="s">
        <v>7625</v>
      </c>
      <c r="H3" s="4167" t="s">
        <v>7626</v>
      </c>
    </row>
    <row r="4" spans="1:8" ht="52.5">
      <c r="A4" s="4167"/>
      <c r="B4" s="4167"/>
      <c r="C4" s="914" t="s">
        <v>7627</v>
      </c>
      <c r="D4" s="914" t="s">
        <v>7628</v>
      </c>
      <c r="E4" s="914" t="s">
        <v>7213</v>
      </c>
      <c r="F4" s="4169"/>
      <c r="G4" s="4169"/>
      <c r="H4" s="4167"/>
    </row>
    <row r="5" spans="1:8">
      <c r="A5" s="915">
        <v>1</v>
      </c>
      <c r="B5" s="916">
        <v>2</v>
      </c>
      <c r="C5" s="915">
        <v>3</v>
      </c>
      <c r="D5" s="916">
        <v>4</v>
      </c>
      <c r="E5" s="917">
        <v>5</v>
      </c>
      <c r="F5" s="918">
        <v>6</v>
      </c>
      <c r="G5" s="918">
        <v>7</v>
      </c>
      <c r="H5" s="916">
        <v>9</v>
      </c>
    </row>
    <row r="6" spans="1:8" ht="23.25">
      <c r="A6" s="856">
        <v>1</v>
      </c>
      <c r="B6" s="1010" t="s">
        <v>7629</v>
      </c>
      <c r="C6" s="919" t="s">
        <v>7630</v>
      </c>
      <c r="D6" s="920" t="s">
        <v>7631</v>
      </c>
      <c r="E6" s="919">
        <v>2012</v>
      </c>
      <c r="F6" s="921">
        <v>94333.33</v>
      </c>
      <c r="G6" s="922">
        <v>5692.23</v>
      </c>
      <c r="H6" s="9" t="s">
        <v>18610</v>
      </c>
    </row>
    <row r="7" spans="1:8" ht="34.5">
      <c r="A7" s="856">
        <v>2</v>
      </c>
      <c r="B7" s="1010" t="s">
        <v>7632</v>
      </c>
      <c r="C7" s="919" t="s">
        <v>7633</v>
      </c>
      <c r="D7" s="920" t="s">
        <v>7634</v>
      </c>
      <c r="E7" s="919">
        <v>2012</v>
      </c>
      <c r="F7" s="921">
        <v>94333.33</v>
      </c>
      <c r="G7" s="922">
        <v>5692.23</v>
      </c>
      <c r="H7" s="9" t="s">
        <v>18610</v>
      </c>
    </row>
    <row r="8" spans="1:8" ht="23.25">
      <c r="A8" s="856">
        <v>3</v>
      </c>
      <c r="B8" s="1010" t="s">
        <v>7629</v>
      </c>
      <c r="C8" s="919" t="s">
        <v>7635</v>
      </c>
      <c r="D8" s="920" t="s">
        <v>7636</v>
      </c>
      <c r="E8" s="919">
        <v>2012</v>
      </c>
      <c r="F8" s="921">
        <v>94333.33</v>
      </c>
      <c r="G8" s="922">
        <v>5692.23</v>
      </c>
      <c r="H8" s="9" t="s">
        <v>18610</v>
      </c>
    </row>
    <row r="9" spans="1:8" ht="23.25">
      <c r="A9" s="856">
        <v>4</v>
      </c>
      <c r="B9" s="1010" t="s">
        <v>7629</v>
      </c>
      <c r="C9" s="919" t="s">
        <v>7637</v>
      </c>
      <c r="D9" s="920" t="s">
        <v>7638</v>
      </c>
      <c r="E9" s="919">
        <v>2012</v>
      </c>
      <c r="F9" s="921">
        <v>94333.33</v>
      </c>
      <c r="G9" s="922">
        <v>5692.23</v>
      </c>
      <c r="H9" s="9" t="s">
        <v>18610</v>
      </c>
    </row>
    <row r="10" spans="1:8" ht="23.25">
      <c r="A10" s="856">
        <v>5</v>
      </c>
      <c r="B10" s="1010" t="s">
        <v>7629</v>
      </c>
      <c r="C10" s="919" t="s">
        <v>7639</v>
      </c>
      <c r="D10" s="920" t="s">
        <v>7640</v>
      </c>
      <c r="E10" s="919">
        <v>2013</v>
      </c>
      <c r="F10" s="921">
        <v>94333.33</v>
      </c>
      <c r="G10" s="922">
        <v>5692.23</v>
      </c>
      <c r="H10" s="9" t="s">
        <v>18610</v>
      </c>
    </row>
    <row r="11" spans="1:8" ht="23.25">
      <c r="A11" s="923">
        <v>1</v>
      </c>
      <c r="B11" s="1009" t="s">
        <v>7641</v>
      </c>
      <c r="C11" s="924" t="s">
        <v>7642</v>
      </c>
      <c r="D11" s="925" t="s">
        <v>7643</v>
      </c>
      <c r="E11" s="925">
        <v>2007</v>
      </c>
      <c r="F11" s="926">
        <v>462787.2</v>
      </c>
      <c r="G11" s="902">
        <v>0</v>
      </c>
      <c r="H11" s="9" t="s">
        <v>18610</v>
      </c>
    </row>
    <row r="12" spans="1:8" ht="22.5">
      <c r="A12" s="923">
        <v>2</v>
      </c>
      <c r="B12" s="924" t="s">
        <v>7644</v>
      </c>
      <c r="C12" s="924" t="s">
        <v>7645</v>
      </c>
      <c r="D12" s="21">
        <v>1022667</v>
      </c>
      <c r="E12" s="925">
        <v>2007</v>
      </c>
      <c r="F12" s="926">
        <v>500000</v>
      </c>
      <c r="G12" s="902">
        <v>291666.5</v>
      </c>
      <c r="H12" s="9" t="s">
        <v>18610</v>
      </c>
    </row>
    <row r="13" spans="1:8" ht="34.5">
      <c r="A13" s="923">
        <v>3</v>
      </c>
      <c r="B13" s="1009" t="s">
        <v>7646</v>
      </c>
      <c r="C13" s="924" t="s">
        <v>7647</v>
      </c>
      <c r="D13" s="925" t="s">
        <v>7648</v>
      </c>
      <c r="E13" s="925">
        <v>2013</v>
      </c>
      <c r="F13" s="926">
        <v>4135399.16</v>
      </c>
      <c r="G13" s="926">
        <v>1633482.62</v>
      </c>
      <c r="H13" s="9" t="s">
        <v>18610</v>
      </c>
    </row>
    <row r="14" spans="1:8" ht="22.5">
      <c r="A14" s="923">
        <v>4</v>
      </c>
      <c r="B14" s="924" t="s">
        <v>7649</v>
      </c>
      <c r="C14" s="924" t="s">
        <v>7650</v>
      </c>
      <c r="D14" s="21">
        <v>245266</v>
      </c>
      <c r="E14" s="925">
        <v>2007</v>
      </c>
      <c r="F14" s="926">
        <v>600000</v>
      </c>
      <c r="G14" s="902">
        <v>350000</v>
      </c>
      <c r="H14" s="9" t="s">
        <v>18610</v>
      </c>
    </row>
    <row r="15" spans="1:8" ht="29.25" customHeight="1">
      <c r="A15" s="923">
        <v>5</v>
      </c>
      <c r="B15" s="924" t="s">
        <v>7649</v>
      </c>
      <c r="C15" s="924" t="s">
        <v>7651</v>
      </c>
      <c r="D15" s="21">
        <v>350379</v>
      </c>
      <c r="E15" s="925" t="s">
        <v>7652</v>
      </c>
      <c r="F15" s="926">
        <v>800000</v>
      </c>
      <c r="G15" s="902">
        <v>466666.5</v>
      </c>
      <c r="H15" s="9" t="s">
        <v>18610</v>
      </c>
    </row>
    <row r="16" spans="1:8" ht="44.25" customHeight="1">
      <c r="A16" s="923">
        <v>6</v>
      </c>
      <c r="B16" s="924" t="s">
        <v>7653</v>
      </c>
      <c r="C16" s="924" t="s">
        <v>7654</v>
      </c>
      <c r="D16" s="21">
        <v>666404</v>
      </c>
      <c r="E16" s="925" t="s">
        <v>7655</v>
      </c>
      <c r="F16" s="926">
        <v>3326247.38</v>
      </c>
      <c r="G16" s="902">
        <v>0</v>
      </c>
      <c r="H16" s="9" t="s">
        <v>18610</v>
      </c>
    </row>
    <row r="17" spans="1:8" ht="39" customHeight="1">
      <c r="A17" s="923">
        <v>7</v>
      </c>
      <c r="B17" s="924" t="s">
        <v>7656</v>
      </c>
      <c r="C17" s="924" t="s">
        <v>7657</v>
      </c>
      <c r="D17" s="21">
        <v>2680872</v>
      </c>
      <c r="E17" s="925" t="s">
        <v>7658</v>
      </c>
      <c r="F17" s="926">
        <v>5948688.3799999999</v>
      </c>
      <c r="G17" s="926">
        <v>1536744.78</v>
      </c>
      <c r="H17" s="9" t="s">
        <v>18610</v>
      </c>
    </row>
    <row r="18" spans="1:8" ht="33.75" customHeight="1">
      <c r="A18" s="923">
        <v>8</v>
      </c>
      <c r="B18" s="924" t="s">
        <v>7659</v>
      </c>
      <c r="C18" s="928" t="s">
        <v>7660</v>
      </c>
      <c r="D18" s="21">
        <v>2733511</v>
      </c>
      <c r="E18" s="925" t="s">
        <v>7655</v>
      </c>
      <c r="F18" s="926">
        <v>2376000</v>
      </c>
      <c r="G18" s="926">
        <v>56571.78</v>
      </c>
      <c r="H18" s="9" t="s">
        <v>18610</v>
      </c>
    </row>
    <row r="19" spans="1:8" ht="22.5">
      <c r="A19" s="923">
        <v>9</v>
      </c>
      <c r="B19" s="924" t="s">
        <v>7661</v>
      </c>
      <c r="C19" s="924" t="s">
        <v>7662</v>
      </c>
      <c r="D19" s="925" t="s">
        <v>7663</v>
      </c>
      <c r="E19" s="925" t="s">
        <v>7655</v>
      </c>
      <c r="F19" s="926">
        <v>3885493.49</v>
      </c>
      <c r="G19" s="926">
        <v>1295164.69</v>
      </c>
      <c r="H19" s="9" t="s">
        <v>18610</v>
      </c>
    </row>
    <row r="20" spans="1:8" ht="22.5">
      <c r="A20" s="923">
        <v>10</v>
      </c>
      <c r="B20" s="924" t="s">
        <v>7661</v>
      </c>
      <c r="C20" s="924" t="s">
        <v>7664</v>
      </c>
      <c r="D20" s="925" t="s">
        <v>7665</v>
      </c>
      <c r="E20" s="925" t="s">
        <v>7655</v>
      </c>
      <c r="F20" s="926">
        <v>3885493.49</v>
      </c>
      <c r="G20" s="926">
        <v>1198027.3600000001</v>
      </c>
      <c r="H20" s="9" t="s">
        <v>18610</v>
      </c>
    </row>
    <row r="21" spans="1:8" ht="22.5">
      <c r="A21" s="923">
        <v>11</v>
      </c>
      <c r="B21" s="924" t="s">
        <v>7666</v>
      </c>
      <c r="C21" s="924" t="s">
        <v>7667</v>
      </c>
      <c r="D21" s="21">
        <v>83057038</v>
      </c>
      <c r="E21" s="925" t="s">
        <v>7668</v>
      </c>
      <c r="F21" s="926">
        <v>372000</v>
      </c>
      <c r="G21" s="902">
        <v>0</v>
      </c>
      <c r="H21" s="9" t="s">
        <v>18610</v>
      </c>
    </row>
    <row r="22" spans="1:8" ht="22.5">
      <c r="A22" s="923">
        <v>12</v>
      </c>
      <c r="B22" s="924" t="s">
        <v>7669</v>
      </c>
      <c r="C22" s="924" t="s">
        <v>7670</v>
      </c>
      <c r="D22" s="925" t="s">
        <v>7671</v>
      </c>
      <c r="E22" s="925" t="s">
        <v>7658</v>
      </c>
      <c r="F22" s="926">
        <v>653333</v>
      </c>
      <c r="G22" s="902">
        <v>0</v>
      </c>
      <c r="H22" s="9" t="s">
        <v>18610</v>
      </c>
    </row>
    <row r="23" spans="1:8" ht="23.25">
      <c r="A23" s="923">
        <v>13</v>
      </c>
      <c r="B23" s="1009" t="s">
        <v>7672</v>
      </c>
      <c r="C23" s="924" t="s">
        <v>7673</v>
      </c>
      <c r="D23" s="925" t="s">
        <v>7674</v>
      </c>
      <c r="E23" s="925" t="s">
        <v>7658</v>
      </c>
      <c r="F23" s="926">
        <v>653333</v>
      </c>
      <c r="G23" s="902">
        <v>0</v>
      </c>
      <c r="H23" s="9" t="s">
        <v>18610</v>
      </c>
    </row>
    <row r="24" spans="1:8" ht="23.25">
      <c r="A24" s="923">
        <v>14</v>
      </c>
      <c r="B24" s="1009" t="s">
        <v>7675</v>
      </c>
      <c r="C24" s="924" t="s">
        <v>7676</v>
      </c>
      <c r="D24" s="925" t="s">
        <v>7677</v>
      </c>
      <c r="E24" s="925" t="s">
        <v>7658</v>
      </c>
      <c r="F24" s="926">
        <v>653333</v>
      </c>
      <c r="G24" s="902">
        <v>0</v>
      </c>
      <c r="H24" s="9" t="s">
        <v>18610</v>
      </c>
    </row>
    <row r="25" spans="1:8" ht="23.25">
      <c r="A25" s="923">
        <v>15</v>
      </c>
      <c r="B25" s="1009" t="s">
        <v>7678</v>
      </c>
      <c r="C25" s="924" t="s">
        <v>7679</v>
      </c>
      <c r="D25" s="925" t="s">
        <v>7680</v>
      </c>
      <c r="E25" s="925" t="s">
        <v>7658</v>
      </c>
      <c r="F25" s="926">
        <v>653333</v>
      </c>
      <c r="G25" s="902">
        <v>0</v>
      </c>
      <c r="H25" s="9" t="s">
        <v>18610</v>
      </c>
    </row>
    <row r="26" spans="1:8" ht="23.25">
      <c r="A26" s="923">
        <v>16</v>
      </c>
      <c r="B26" s="1009" t="s">
        <v>7681</v>
      </c>
      <c r="C26" s="924" t="s">
        <v>7682</v>
      </c>
      <c r="D26" s="925" t="s">
        <v>7683</v>
      </c>
      <c r="E26" s="925" t="s">
        <v>7658</v>
      </c>
      <c r="F26" s="926">
        <v>653333</v>
      </c>
      <c r="G26" s="902">
        <v>0</v>
      </c>
      <c r="H26" s="9" t="s">
        <v>18610</v>
      </c>
    </row>
    <row r="27" spans="1:8" ht="23.25">
      <c r="A27" s="923">
        <v>17</v>
      </c>
      <c r="B27" s="1009" t="s">
        <v>7684</v>
      </c>
      <c r="C27" s="924" t="s">
        <v>7685</v>
      </c>
      <c r="D27" s="925" t="s">
        <v>7686</v>
      </c>
      <c r="E27" s="925" t="s">
        <v>7687</v>
      </c>
      <c r="F27" s="926">
        <v>945000</v>
      </c>
      <c r="G27" s="902">
        <v>101250</v>
      </c>
      <c r="H27" s="9" t="s">
        <v>18610</v>
      </c>
    </row>
    <row r="28" spans="1:8" ht="22.5">
      <c r="A28" s="923">
        <v>18</v>
      </c>
      <c r="B28" s="924" t="s">
        <v>7688</v>
      </c>
      <c r="C28" s="924" t="s">
        <v>7689</v>
      </c>
      <c r="D28" s="925" t="s">
        <v>7690</v>
      </c>
      <c r="E28" s="925" t="s">
        <v>7691</v>
      </c>
      <c r="F28" s="926">
        <v>53076</v>
      </c>
      <c r="G28" s="902">
        <v>0</v>
      </c>
      <c r="H28" s="9" t="s">
        <v>18610</v>
      </c>
    </row>
    <row r="29" spans="1:8" ht="23.25">
      <c r="A29" s="923">
        <v>19</v>
      </c>
      <c r="B29" s="1009" t="s">
        <v>7692</v>
      </c>
      <c r="C29" s="924" t="s">
        <v>7693</v>
      </c>
      <c r="D29" s="925" t="s">
        <v>7694</v>
      </c>
      <c r="E29" s="925" t="s">
        <v>7695</v>
      </c>
      <c r="F29" s="926">
        <v>1385119.12</v>
      </c>
      <c r="G29" s="902">
        <v>0</v>
      </c>
      <c r="H29" s="9" t="s">
        <v>18610</v>
      </c>
    </row>
    <row r="30" spans="1:8" ht="23.25">
      <c r="A30" s="923">
        <v>20</v>
      </c>
      <c r="B30" s="1009" t="s">
        <v>7696</v>
      </c>
      <c r="C30" s="924" t="s">
        <v>7697</v>
      </c>
      <c r="D30" s="925" t="s">
        <v>7698</v>
      </c>
      <c r="E30" s="925" t="s">
        <v>7695</v>
      </c>
      <c r="F30" s="926">
        <v>1385119.12</v>
      </c>
      <c r="G30" s="902">
        <v>0</v>
      </c>
      <c r="H30" s="9" t="s">
        <v>18610</v>
      </c>
    </row>
    <row r="31" spans="1:8" ht="23.25">
      <c r="A31" s="923">
        <v>21</v>
      </c>
      <c r="B31" s="1009" t="s">
        <v>7699</v>
      </c>
      <c r="C31" s="924" t="s">
        <v>7700</v>
      </c>
      <c r="D31" s="925" t="s">
        <v>7701</v>
      </c>
      <c r="E31" s="925" t="s">
        <v>7668</v>
      </c>
      <c r="F31" s="926">
        <v>1901000</v>
      </c>
      <c r="G31" s="902">
        <v>0</v>
      </c>
      <c r="H31" s="9" t="s">
        <v>18610</v>
      </c>
    </row>
    <row r="32" spans="1:8" ht="23.25">
      <c r="A32" s="923">
        <v>22</v>
      </c>
      <c r="B32" s="1009" t="s">
        <v>7702</v>
      </c>
      <c r="C32" s="924" t="s">
        <v>7703</v>
      </c>
      <c r="D32" s="925" t="s">
        <v>7704</v>
      </c>
      <c r="E32" s="925" t="s">
        <v>7668</v>
      </c>
      <c r="F32" s="926">
        <v>1901000</v>
      </c>
      <c r="G32" s="902">
        <v>0</v>
      </c>
      <c r="H32" s="9" t="s">
        <v>18610</v>
      </c>
    </row>
    <row r="33" spans="1:8" ht="22.5">
      <c r="A33" s="923">
        <v>23</v>
      </c>
      <c r="B33" s="924" t="s">
        <v>7705</v>
      </c>
      <c r="C33" s="924" t="s">
        <v>7706</v>
      </c>
      <c r="D33" s="925" t="s">
        <v>7707</v>
      </c>
      <c r="E33" s="925" t="s">
        <v>7668</v>
      </c>
      <c r="F33" s="926">
        <v>1251857.1200000001</v>
      </c>
      <c r="G33" s="902">
        <v>0</v>
      </c>
      <c r="H33" s="9" t="s">
        <v>18610</v>
      </c>
    </row>
    <row r="34" spans="1:8" ht="23.25">
      <c r="A34" s="923">
        <v>24</v>
      </c>
      <c r="B34" s="1009" t="s">
        <v>7708</v>
      </c>
      <c r="C34" s="924" t="s">
        <v>7709</v>
      </c>
      <c r="D34" s="925" t="s">
        <v>7710</v>
      </c>
      <c r="E34" s="925" t="s">
        <v>7668</v>
      </c>
      <c r="F34" s="926">
        <v>1189826.7</v>
      </c>
      <c r="G34" s="902">
        <v>0</v>
      </c>
      <c r="H34" s="9" t="s">
        <v>18610</v>
      </c>
    </row>
    <row r="35" spans="1:8" ht="23.25">
      <c r="A35" s="923">
        <v>25</v>
      </c>
      <c r="B35" s="1009" t="s">
        <v>7711</v>
      </c>
      <c r="C35" s="924" t="s">
        <v>7712</v>
      </c>
      <c r="D35" s="925" t="s">
        <v>7713</v>
      </c>
      <c r="E35" s="925" t="s">
        <v>7695</v>
      </c>
      <c r="F35" s="926">
        <v>4979000</v>
      </c>
      <c r="G35" s="902">
        <v>0</v>
      </c>
      <c r="H35" s="9" t="s">
        <v>18610</v>
      </c>
    </row>
    <row r="36" spans="1:8" ht="23.25">
      <c r="A36" s="923">
        <v>26</v>
      </c>
      <c r="B36" s="1009" t="s">
        <v>7714</v>
      </c>
      <c r="C36" s="924" t="s">
        <v>7715</v>
      </c>
      <c r="D36" s="925" t="s">
        <v>7716</v>
      </c>
      <c r="E36" s="925" t="s">
        <v>7717</v>
      </c>
      <c r="F36" s="926">
        <v>4980000</v>
      </c>
      <c r="G36" s="902">
        <v>0</v>
      </c>
      <c r="H36" s="9" t="s">
        <v>18610</v>
      </c>
    </row>
    <row r="37" spans="1:8" ht="23.25">
      <c r="A37" s="923">
        <v>27</v>
      </c>
      <c r="B37" s="1009" t="s">
        <v>7718</v>
      </c>
      <c r="C37" s="924" t="s">
        <v>7719</v>
      </c>
      <c r="D37" s="925" t="s">
        <v>7720</v>
      </c>
      <c r="E37" s="925" t="s">
        <v>7721</v>
      </c>
      <c r="F37" s="926">
        <v>2764071</v>
      </c>
      <c r="G37" s="902">
        <v>0</v>
      </c>
      <c r="H37" s="9" t="s">
        <v>18610</v>
      </c>
    </row>
    <row r="38" spans="1:8" ht="23.25">
      <c r="A38" s="923">
        <v>28</v>
      </c>
      <c r="B38" s="1009" t="s">
        <v>7722</v>
      </c>
      <c r="C38" s="924" t="s">
        <v>7723</v>
      </c>
      <c r="D38" s="925" t="s">
        <v>7724</v>
      </c>
      <c r="E38" s="925" t="s">
        <v>7717</v>
      </c>
      <c r="F38" s="926">
        <v>1780000</v>
      </c>
      <c r="G38" s="902">
        <v>0</v>
      </c>
      <c r="H38" s="9" t="s">
        <v>18610</v>
      </c>
    </row>
    <row r="39" spans="1:8" ht="22.5">
      <c r="A39" s="923">
        <v>29</v>
      </c>
      <c r="B39" s="924" t="s">
        <v>7725</v>
      </c>
      <c r="C39" s="924" t="s">
        <v>7726</v>
      </c>
      <c r="D39" s="925" t="s">
        <v>7727</v>
      </c>
      <c r="E39" s="925" t="s">
        <v>7655</v>
      </c>
      <c r="F39" s="926">
        <v>1615000</v>
      </c>
      <c r="G39" s="926">
        <v>211488.13</v>
      </c>
      <c r="H39" s="9" t="s">
        <v>18610</v>
      </c>
    </row>
    <row r="40" spans="1:8" ht="23.25">
      <c r="A40" s="923">
        <v>30</v>
      </c>
      <c r="B40" s="1009" t="s">
        <v>7728</v>
      </c>
      <c r="C40" s="924" t="s">
        <v>7729</v>
      </c>
      <c r="D40" s="925" t="s">
        <v>7730</v>
      </c>
      <c r="E40" s="925" t="s">
        <v>7655</v>
      </c>
      <c r="F40" s="926">
        <v>1615000</v>
      </c>
      <c r="G40" s="926">
        <v>211488.13</v>
      </c>
      <c r="H40" s="9" t="s">
        <v>18610</v>
      </c>
    </row>
    <row r="41" spans="1:8" ht="23.25">
      <c r="A41" s="923">
        <v>31</v>
      </c>
      <c r="B41" s="1009" t="s">
        <v>7731</v>
      </c>
      <c r="C41" s="924" t="s">
        <v>7732</v>
      </c>
      <c r="D41" s="925" t="s">
        <v>7733</v>
      </c>
      <c r="E41" s="925" t="s">
        <v>7655</v>
      </c>
      <c r="F41" s="926">
        <v>1615000</v>
      </c>
      <c r="G41" s="926">
        <v>211488.13</v>
      </c>
      <c r="H41" s="9" t="s">
        <v>18610</v>
      </c>
    </row>
    <row r="42" spans="1:8" ht="23.25">
      <c r="A42" s="923">
        <v>32</v>
      </c>
      <c r="B42" s="1009" t="s">
        <v>7734</v>
      </c>
      <c r="C42" s="924" t="s">
        <v>7735</v>
      </c>
      <c r="D42" s="925" t="s">
        <v>7736</v>
      </c>
      <c r="E42" s="925" t="s">
        <v>7737</v>
      </c>
      <c r="F42" s="926">
        <v>199401.4</v>
      </c>
      <c r="G42" s="902">
        <v>0</v>
      </c>
      <c r="H42" s="9" t="s">
        <v>18610</v>
      </c>
    </row>
    <row r="43" spans="1:8">
      <c r="A43" s="923">
        <v>33</v>
      </c>
      <c r="B43" s="924" t="s">
        <v>7738</v>
      </c>
      <c r="C43" s="924" t="s">
        <v>7739</v>
      </c>
      <c r="D43" s="924" t="s">
        <v>7739</v>
      </c>
      <c r="E43" s="925" t="s">
        <v>7655</v>
      </c>
      <c r="F43" s="926">
        <v>454255.7</v>
      </c>
      <c r="G43" s="902">
        <v>0</v>
      </c>
      <c r="H43" s="9" t="s">
        <v>18610</v>
      </c>
    </row>
    <row r="44" spans="1:8">
      <c r="A44" s="923">
        <v>34</v>
      </c>
      <c r="B44" s="924" t="s">
        <v>7738</v>
      </c>
      <c r="C44" s="924" t="s">
        <v>7739</v>
      </c>
      <c r="D44" s="924" t="s">
        <v>7739</v>
      </c>
      <c r="E44" s="925" t="s">
        <v>7655</v>
      </c>
      <c r="F44" s="926">
        <v>454255.7</v>
      </c>
      <c r="G44" s="902">
        <v>0</v>
      </c>
      <c r="H44" s="9" t="s">
        <v>18610</v>
      </c>
    </row>
    <row r="45" spans="1:8">
      <c r="A45" s="923">
        <v>35</v>
      </c>
      <c r="B45" s="924" t="s">
        <v>7738</v>
      </c>
      <c r="C45" s="924" t="s">
        <v>7739</v>
      </c>
      <c r="D45" s="924" t="s">
        <v>7739</v>
      </c>
      <c r="E45" s="925" t="s">
        <v>7655</v>
      </c>
      <c r="F45" s="926">
        <v>454255.7</v>
      </c>
      <c r="G45" s="902">
        <v>0</v>
      </c>
      <c r="H45" s="9" t="s">
        <v>18610</v>
      </c>
    </row>
    <row r="46" spans="1:8">
      <c r="A46" s="923">
        <v>36</v>
      </c>
      <c r="B46" s="924" t="s">
        <v>7738</v>
      </c>
      <c r="C46" s="924" t="s">
        <v>7739</v>
      </c>
      <c r="D46" s="924" t="s">
        <v>7739</v>
      </c>
      <c r="E46" s="925" t="s">
        <v>7655</v>
      </c>
      <c r="F46" s="926">
        <v>454255.7</v>
      </c>
      <c r="G46" s="902">
        <v>0</v>
      </c>
      <c r="H46" s="9" t="s">
        <v>18610</v>
      </c>
    </row>
    <row r="47" spans="1:8">
      <c r="A47" s="923">
        <v>37</v>
      </c>
      <c r="B47" s="1009" t="s">
        <v>7740</v>
      </c>
      <c r="C47" s="924" t="s">
        <v>7741</v>
      </c>
      <c r="D47" s="925" t="s">
        <v>7742</v>
      </c>
      <c r="E47" s="925" t="s">
        <v>7658</v>
      </c>
      <c r="F47" s="926">
        <v>2365000</v>
      </c>
      <c r="G47" s="902">
        <v>0</v>
      </c>
      <c r="H47" s="9" t="s">
        <v>18610</v>
      </c>
    </row>
    <row r="48" spans="1:8">
      <c r="A48" s="923">
        <v>38</v>
      </c>
      <c r="B48" s="1009" t="s">
        <v>7743</v>
      </c>
      <c r="C48" s="924" t="s">
        <v>7744</v>
      </c>
      <c r="D48" s="925" t="s">
        <v>7745</v>
      </c>
      <c r="E48" s="925" t="s">
        <v>7721</v>
      </c>
      <c r="F48" s="926">
        <v>188000</v>
      </c>
      <c r="G48" s="902">
        <v>0</v>
      </c>
      <c r="H48" s="9" t="s">
        <v>18610</v>
      </c>
    </row>
    <row r="49" spans="1:8" ht="23.25">
      <c r="A49" s="923">
        <v>39</v>
      </c>
      <c r="B49" s="1009" t="s">
        <v>7746</v>
      </c>
      <c r="C49" s="924" t="s">
        <v>7747</v>
      </c>
      <c r="D49" s="925" t="s">
        <v>7748</v>
      </c>
      <c r="E49" s="925" t="s">
        <v>7658</v>
      </c>
      <c r="F49" s="926">
        <v>2481600</v>
      </c>
      <c r="G49" s="902">
        <v>0</v>
      </c>
      <c r="H49" s="9" t="s">
        <v>18610</v>
      </c>
    </row>
    <row r="50" spans="1:8" ht="23.25">
      <c r="A50" s="923">
        <v>40</v>
      </c>
      <c r="B50" s="1009" t="s">
        <v>7749</v>
      </c>
      <c r="C50" s="924" t="s">
        <v>7750</v>
      </c>
      <c r="D50" s="925" t="s">
        <v>7751</v>
      </c>
      <c r="E50" s="925" t="s">
        <v>7668</v>
      </c>
      <c r="F50" s="926">
        <v>1207035.1200000001</v>
      </c>
      <c r="G50" s="902">
        <v>0</v>
      </c>
      <c r="H50" s="9" t="s">
        <v>18610</v>
      </c>
    </row>
    <row r="51" spans="1:8" ht="23.25">
      <c r="A51" s="923">
        <v>41</v>
      </c>
      <c r="B51" s="1009" t="s">
        <v>7752</v>
      </c>
      <c r="C51" s="924" t="s">
        <v>7753</v>
      </c>
      <c r="D51" s="925" t="s">
        <v>7754</v>
      </c>
      <c r="E51" s="925" t="s">
        <v>7668</v>
      </c>
      <c r="F51" s="926">
        <v>1207035.1200000001</v>
      </c>
      <c r="G51" s="902">
        <v>0</v>
      </c>
      <c r="H51" s="9" t="s">
        <v>18610</v>
      </c>
    </row>
    <row r="52" spans="1:8" ht="23.25">
      <c r="A52" s="923">
        <v>42</v>
      </c>
      <c r="B52" s="1009" t="s">
        <v>7755</v>
      </c>
      <c r="C52" s="924" t="s">
        <v>7756</v>
      </c>
      <c r="D52" s="925" t="s">
        <v>7757</v>
      </c>
      <c r="E52" s="925" t="s">
        <v>7658</v>
      </c>
      <c r="F52" s="926">
        <v>1374628.97</v>
      </c>
      <c r="G52" s="902">
        <v>0</v>
      </c>
      <c r="H52" s="9" t="s">
        <v>18610</v>
      </c>
    </row>
    <row r="53" spans="1:8" ht="22.5">
      <c r="A53" s="923">
        <v>43</v>
      </c>
      <c r="B53" s="924" t="s">
        <v>7758</v>
      </c>
      <c r="C53" s="924" t="s">
        <v>7759</v>
      </c>
      <c r="D53" s="925" t="s">
        <v>7760</v>
      </c>
      <c r="E53" s="925" t="s">
        <v>7658</v>
      </c>
      <c r="F53" s="926">
        <v>1374628.98</v>
      </c>
      <c r="G53" s="902">
        <v>0</v>
      </c>
      <c r="H53" s="9" t="s">
        <v>18610</v>
      </c>
    </row>
    <row r="54" spans="1:8" ht="23.25">
      <c r="A54" s="923">
        <v>44</v>
      </c>
      <c r="B54" s="1009" t="s">
        <v>7761</v>
      </c>
      <c r="C54" s="924" t="s">
        <v>7762</v>
      </c>
      <c r="D54" s="925" t="s">
        <v>7763</v>
      </c>
      <c r="E54" s="925" t="s">
        <v>7658</v>
      </c>
      <c r="F54" s="926">
        <v>1367721.29</v>
      </c>
      <c r="G54" s="902">
        <v>0</v>
      </c>
      <c r="H54" s="9" t="s">
        <v>18610</v>
      </c>
    </row>
    <row r="55" spans="1:8" ht="23.25">
      <c r="A55" s="923">
        <v>45</v>
      </c>
      <c r="B55" s="1009" t="s">
        <v>7764</v>
      </c>
      <c r="C55" s="924" t="s">
        <v>7765</v>
      </c>
      <c r="D55" s="925" t="s">
        <v>7766</v>
      </c>
      <c r="E55" s="925" t="s">
        <v>7658</v>
      </c>
      <c r="F55" s="926">
        <v>1367721.29</v>
      </c>
      <c r="G55" s="902">
        <v>0</v>
      </c>
      <c r="H55" s="9" t="s">
        <v>18610</v>
      </c>
    </row>
    <row r="56" spans="1:8" ht="23.25">
      <c r="A56" s="923">
        <v>46</v>
      </c>
      <c r="B56" s="1009" t="s">
        <v>7767</v>
      </c>
      <c r="C56" s="924" t="s">
        <v>7768</v>
      </c>
      <c r="D56" s="925" t="s">
        <v>7769</v>
      </c>
      <c r="E56" s="925" t="s">
        <v>7658</v>
      </c>
      <c r="F56" s="926">
        <v>1367721.29</v>
      </c>
      <c r="G56" s="902">
        <v>0</v>
      </c>
      <c r="H56" s="9" t="s">
        <v>18610</v>
      </c>
    </row>
    <row r="57" spans="1:8" ht="23.25">
      <c r="A57" s="923">
        <v>47</v>
      </c>
      <c r="B57" s="1009" t="s">
        <v>7770</v>
      </c>
      <c r="C57" s="924" t="s">
        <v>7771</v>
      </c>
      <c r="D57" s="925" t="s">
        <v>7772</v>
      </c>
      <c r="E57" s="925" t="s">
        <v>7655</v>
      </c>
      <c r="F57" s="926">
        <v>5662183</v>
      </c>
      <c r="G57" s="902">
        <v>0</v>
      </c>
      <c r="H57" s="9" t="s">
        <v>18610</v>
      </c>
    </row>
    <row r="58" spans="1:8" ht="23.25">
      <c r="A58" s="923">
        <v>48</v>
      </c>
      <c r="B58" s="1009" t="s">
        <v>7773</v>
      </c>
      <c r="C58" s="924" t="s">
        <v>7774</v>
      </c>
      <c r="D58" s="925" t="s">
        <v>7775</v>
      </c>
      <c r="E58" s="925" t="s">
        <v>7695</v>
      </c>
      <c r="F58" s="926">
        <v>2489362.4500000002</v>
      </c>
      <c r="G58" s="902">
        <v>0</v>
      </c>
      <c r="H58" s="9" t="s">
        <v>18610</v>
      </c>
    </row>
    <row r="59" spans="1:8" ht="22.5">
      <c r="A59" s="923">
        <v>49</v>
      </c>
      <c r="B59" s="924" t="s">
        <v>7776</v>
      </c>
      <c r="C59" s="924" t="s">
        <v>7777</v>
      </c>
      <c r="D59" s="925" t="s">
        <v>7778</v>
      </c>
      <c r="E59" s="925" t="s">
        <v>7668</v>
      </c>
      <c r="F59" s="926">
        <v>2511993.4</v>
      </c>
      <c r="G59" s="902">
        <v>0</v>
      </c>
      <c r="H59" s="9" t="s">
        <v>18610</v>
      </c>
    </row>
    <row r="60" spans="1:8" ht="23.25">
      <c r="A60" s="923">
        <v>50</v>
      </c>
      <c r="B60" s="1009" t="s">
        <v>7779</v>
      </c>
      <c r="C60" s="924" t="s">
        <v>7780</v>
      </c>
      <c r="D60" s="925" t="s">
        <v>7781</v>
      </c>
      <c r="E60" s="925" t="s">
        <v>7668</v>
      </c>
      <c r="F60" s="926">
        <v>2511993.4</v>
      </c>
      <c r="G60" s="902">
        <v>0</v>
      </c>
      <c r="H60" s="9" t="s">
        <v>18610</v>
      </c>
    </row>
    <row r="61" spans="1:8" ht="23.25">
      <c r="A61" s="923">
        <v>51</v>
      </c>
      <c r="B61" s="1009" t="s">
        <v>7782</v>
      </c>
      <c r="C61" s="924" t="s">
        <v>7783</v>
      </c>
      <c r="D61" s="925" t="s">
        <v>7784</v>
      </c>
      <c r="E61" s="925" t="s">
        <v>7668</v>
      </c>
      <c r="F61" s="926">
        <v>2189000</v>
      </c>
      <c r="G61" s="902">
        <v>0</v>
      </c>
      <c r="H61" s="9" t="s">
        <v>18610</v>
      </c>
    </row>
    <row r="62" spans="1:8" ht="23.25">
      <c r="A62" s="923">
        <v>52</v>
      </c>
      <c r="B62" s="1009" t="s">
        <v>7785</v>
      </c>
      <c r="C62" s="924" t="s">
        <v>7786</v>
      </c>
      <c r="D62" s="925" t="s">
        <v>7787</v>
      </c>
      <c r="E62" s="925" t="s">
        <v>7668</v>
      </c>
      <c r="F62" s="926">
        <v>1467220.2</v>
      </c>
      <c r="G62" s="902">
        <v>0</v>
      </c>
      <c r="H62" s="9" t="s">
        <v>18610</v>
      </c>
    </row>
    <row r="63" spans="1:8">
      <c r="A63" s="923">
        <v>53</v>
      </c>
      <c r="B63" s="1009" t="s">
        <v>7788</v>
      </c>
      <c r="C63" s="924" t="s">
        <v>7789</v>
      </c>
      <c r="D63" s="925" t="s">
        <v>7790</v>
      </c>
      <c r="E63" s="925" t="s">
        <v>7695</v>
      </c>
      <c r="F63" s="926">
        <v>86250</v>
      </c>
      <c r="G63" s="902">
        <v>0</v>
      </c>
      <c r="H63" s="9" t="s">
        <v>18610</v>
      </c>
    </row>
    <row r="64" spans="1:8">
      <c r="A64" s="923">
        <v>54</v>
      </c>
      <c r="B64" s="1009" t="s">
        <v>7791</v>
      </c>
      <c r="C64" s="924" t="s">
        <v>7792</v>
      </c>
      <c r="D64" s="925" t="s">
        <v>7790</v>
      </c>
      <c r="E64" s="925" t="s">
        <v>7695</v>
      </c>
      <c r="F64" s="926">
        <v>84708.35</v>
      </c>
      <c r="G64" s="902">
        <v>0</v>
      </c>
      <c r="H64" s="9" t="s">
        <v>18610</v>
      </c>
    </row>
    <row r="65" spans="1:8" ht="22.5">
      <c r="A65" s="923">
        <v>55</v>
      </c>
      <c r="B65" s="924" t="s">
        <v>7793</v>
      </c>
      <c r="C65" s="924" t="s">
        <v>7794</v>
      </c>
      <c r="D65" s="925" t="s">
        <v>7795</v>
      </c>
      <c r="E65" s="925" t="s">
        <v>7695</v>
      </c>
      <c r="F65" s="926">
        <v>371250</v>
      </c>
      <c r="G65" s="902">
        <v>0</v>
      </c>
      <c r="H65" s="9" t="s">
        <v>18610</v>
      </c>
    </row>
    <row r="66" spans="1:8" ht="23.25">
      <c r="A66" s="923">
        <v>56</v>
      </c>
      <c r="B66" s="1009" t="s">
        <v>7796</v>
      </c>
      <c r="C66" s="924" t="s">
        <v>7797</v>
      </c>
      <c r="D66" s="925" t="s">
        <v>7798</v>
      </c>
      <c r="E66" s="925" t="s">
        <v>7695</v>
      </c>
      <c r="F66" s="926">
        <v>230108.16</v>
      </c>
      <c r="G66" s="902">
        <v>0</v>
      </c>
      <c r="H66" s="9" t="s">
        <v>18610</v>
      </c>
    </row>
    <row r="67" spans="1:8" ht="34.5">
      <c r="A67" s="923">
        <v>57</v>
      </c>
      <c r="B67" s="1009" t="s">
        <v>7799</v>
      </c>
      <c r="C67" s="924" t="s">
        <v>7800</v>
      </c>
      <c r="D67" s="925" t="s">
        <v>7801</v>
      </c>
      <c r="E67" s="925" t="s">
        <v>7655</v>
      </c>
      <c r="F67" s="926">
        <v>1065350</v>
      </c>
      <c r="G67" s="926">
        <v>275215.12</v>
      </c>
      <c r="H67" s="9" t="s">
        <v>18610</v>
      </c>
    </row>
    <row r="68" spans="1:8" ht="23.25">
      <c r="A68" s="923">
        <v>58</v>
      </c>
      <c r="B68" s="1009" t="s">
        <v>7802</v>
      </c>
      <c r="C68" s="924" t="s">
        <v>7803</v>
      </c>
      <c r="D68" s="925" t="s">
        <v>7804</v>
      </c>
      <c r="E68" s="925" t="s">
        <v>7655</v>
      </c>
      <c r="F68" s="926">
        <v>1065350</v>
      </c>
      <c r="G68" s="926">
        <v>275215.12</v>
      </c>
      <c r="H68" s="9" t="s">
        <v>18610</v>
      </c>
    </row>
    <row r="69" spans="1:8" ht="34.5">
      <c r="A69" s="923">
        <v>59</v>
      </c>
      <c r="B69" s="1009" t="s">
        <v>7805</v>
      </c>
      <c r="C69" s="924" t="s">
        <v>7806</v>
      </c>
      <c r="D69" s="925" t="s">
        <v>7807</v>
      </c>
      <c r="E69" s="925" t="s">
        <v>7655</v>
      </c>
      <c r="F69" s="926">
        <v>1065350</v>
      </c>
      <c r="G69" s="926">
        <v>275215.12</v>
      </c>
      <c r="H69" s="9" t="s">
        <v>18610</v>
      </c>
    </row>
    <row r="70" spans="1:8">
      <c r="A70" s="923">
        <v>60</v>
      </c>
      <c r="B70" s="4767" t="s">
        <v>7808</v>
      </c>
      <c r="C70" s="924" t="s">
        <v>7809</v>
      </c>
      <c r="D70" s="925" t="s">
        <v>7810</v>
      </c>
      <c r="E70" s="925" t="s">
        <v>7658</v>
      </c>
      <c r="F70" s="926">
        <v>4173277.68</v>
      </c>
      <c r="G70" s="902">
        <v>0</v>
      </c>
      <c r="H70" s="9" t="s">
        <v>18610</v>
      </c>
    </row>
    <row r="71" spans="1:8" ht="23.25">
      <c r="A71" s="923">
        <v>61</v>
      </c>
      <c r="B71" s="1009" t="s">
        <v>7811</v>
      </c>
      <c r="C71" s="924" t="s">
        <v>7812</v>
      </c>
      <c r="D71" s="925" t="s">
        <v>7813</v>
      </c>
      <c r="E71" s="925" t="s">
        <v>7658</v>
      </c>
      <c r="F71" s="926">
        <v>4173277.68</v>
      </c>
      <c r="G71" s="902">
        <v>0</v>
      </c>
      <c r="H71" s="9" t="s">
        <v>18610</v>
      </c>
    </row>
    <row r="72" spans="1:8" ht="23.25">
      <c r="A72" s="923">
        <v>62</v>
      </c>
      <c r="B72" s="1009" t="s">
        <v>7814</v>
      </c>
      <c r="C72" s="924" t="s">
        <v>7815</v>
      </c>
      <c r="D72" s="925" t="s">
        <v>7816</v>
      </c>
      <c r="E72" s="925" t="s">
        <v>7658</v>
      </c>
      <c r="F72" s="926">
        <v>4173277.68</v>
      </c>
      <c r="G72" s="902">
        <v>0</v>
      </c>
      <c r="H72" s="9" t="s">
        <v>18610</v>
      </c>
    </row>
    <row r="73" spans="1:8" ht="21">
      <c r="A73" s="923">
        <v>63</v>
      </c>
      <c r="B73" s="4767" t="s">
        <v>7817</v>
      </c>
      <c r="C73" s="924" t="s">
        <v>7818</v>
      </c>
      <c r="D73" s="925" t="s">
        <v>7819</v>
      </c>
      <c r="E73" s="925" t="s">
        <v>7658</v>
      </c>
      <c r="F73" s="926">
        <v>4173277.68</v>
      </c>
      <c r="G73" s="902">
        <v>0</v>
      </c>
      <c r="H73" s="9" t="s">
        <v>18610</v>
      </c>
    </row>
    <row r="74" spans="1:8">
      <c r="A74" s="923">
        <v>64</v>
      </c>
      <c r="B74" s="929" t="s">
        <v>7820</v>
      </c>
      <c r="C74" s="924" t="s">
        <v>7821</v>
      </c>
      <c r="D74" s="925" t="s">
        <v>7822</v>
      </c>
      <c r="E74" s="925" t="s">
        <v>7823</v>
      </c>
      <c r="F74" s="930">
        <v>207000</v>
      </c>
      <c r="G74" s="931">
        <v>0</v>
      </c>
      <c r="H74" s="9" t="s">
        <v>18610</v>
      </c>
    </row>
    <row r="75" spans="1:8">
      <c r="A75" s="923">
        <v>65</v>
      </c>
      <c r="B75" s="1011" t="s">
        <v>7824</v>
      </c>
      <c r="C75" s="924" t="s">
        <v>7825</v>
      </c>
      <c r="D75" s="925" t="s">
        <v>7826</v>
      </c>
      <c r="E75" s="925" t="s">
        <v>7827</v>
      </c>
      <c r="F75" s="930">
        <v>292443</v>
      </c>
      <c r="G75" s="931">
        <v>0</v>
      </c>
      <c r="H75" s="9" t="s">
        <v>18610</v>
      </c>
    </row>
    <row r="76" spans="1:8" ht="23.25">
      <c r="A76" s="923">
        <v>66</v>
      </c>
      <c r="B76" s="1011" t="s">
        <v>7828</v>
      </c>
      <c r="C76" s="924" t="s">
        <v>7829</v>
      </c>
      <c r="D76" s="925" t="s">
        <v>7830</v>
      </c>
      <c r="E76" s="925" t="s">
        <v>7831</v>
      </c>
      <c r="F76" s="930">
        <v>4807622</v>
      </c>
      <c r="G76" s="930">
        <v>3365335.28</v>
      </c>
      <c r="H76" s="9" t="s">
        <v>18610</v>
      </c>
    </row>
    <row r="77" spans="1:8">
      <c r="A77" s="923">
        <v>67</v>
      </c>
      <c r="B77" s="1011" t="s">
        <v>7832</v>
      </c>
      <c r="C77" s="924" t="s">
        <v>7833</v>
      </c>
      <c r="D77" s="925" t="s">
        <v>7834</v>
      </c>
      <c r="E77" s="925" t="s">
        <v>7831</v>
      </c>
      <c r="F77" s="930">
        <v>8994800</v>
      </c>
      <c r="G77" s="930">
        <v>5139885.8</v>
      </c>
      <c r="H77" s="9" t="s">
        <v>18610</v>
      </c>
    </row>
    <row r="78" spans="1:8" ht="34.5">
      <c r="A78" s="923">
        <v>68</v>
      </c>
      <c r="B78" s="1011" t="s">
        <v>7835</v>
      </c>
      <c r="C78" s="924" t="s">
        <v>7836</v>
      </c>
      <c r="D78" s="925" t="s">
        <v>7837</v>
      </c>
      <c r="E78" s="925" t="s">
        <v>7838</v>
      </c>
      <c r="F78" s="930">
        <v>760250</v>
      </c>
      <c r="G78" s="930">
        <v>181011.6</v>
      </c>
      <c r="H78" s="9" t="s">
        <v>18610</v>
      </c>
    </row>
    <row r="79" spans="1:8" ht="34.5">
      <c r="A79" s="923">
        <v>69</v>
      </c>
      <c r="B79" s="1011" t="s">
        <v>7839</v>
      </c>
      <c r="C79" s="924" t="s">
        <v>7840</v>
      </c>
      <c r="D79" s="925" t="s">
        <v>7841</v>
      </c>
      <c r="E79" s="925" t="s">
        <v>7838</v>
      </c>
      <c r="F79" s="930">
        <v>760250</v>
      </c>
      <c r="G79" s="930">
        <v>181011.6</v>
      </c>
      <c r="H79" s="9" t="s">
        <v>18610</v>
      </c>
    </row>
    <row r="80" spans="1:8" ht="34.5">
      <c r="A80" s="923">
        <v>70</v>
      </c>
      <c r="B80" s="1011" t="s">
        <v>7842</v>
      </c>
      <c r="C80" s="924" t="s">
        <v>7843</v>
      </c>
      <c r="D80" s="925" t="s">
        <v>7844</v>
      </c>
      <c r="E80" s="925" t="s">
        <v>7838</v>
      </c>
      <c r="F80" s="930">
        <v>760250</v>
      </c>
      <c r="G80" s="930">
        <v>181011.59</v>
      </c>
      <c r="H80" s="9" t="s">
        <v>18610</v>
      </c>
    </row>
    <row r="81" spans="1:8" ht="29.25" customHeight="1">
      <c r="A81" s="923">
        <v>71</v>
      </c>
      <c r="B81" s="928" t="s">
        <v>7845</v>
      </c>
      <c r="C81" s="924" t="s">
        <v>7846</v>
      </c>
      <c r="D81" s="21" t="s">
        <v>7847</v>
      </c>
      <c r="E81" s="924">
        <v>2014</v>
      </c>
      <c r="F81" s="926">
        <v>3760000</v>
      </c>
      <c r="G81" s="926">
        <v>1183678.1599999999</v>
      </c>
      <c r="H81" s="9" t="s">
        <v>18610</v>
      </c>
    </row>
    <row r="82" spans="1:8">
      <c r="A82" s="923">
        <v>72</v>
      </c>
      <c r="B82" s="928" t="s">
        <v>7848</v>
      </c>
      <c r="C82" s="924" t="s">
        <v>7849</v>
      </c>
      <c r="D82" s="21">
        <v>43730</v>
      </c>
      <c r="E82" s="924">
        <v>2013</v>
      </c>
      <c r="F82" s="926">
        <v>3885493.49</v>
      </c>
      <c r="G82" s="926">
        <v>1349655.09</v>
      </c>
      <c r="H82" s="9" t="s">
        <v>18610</v>
      </c>
    </row>
    <row r="83" spans="1:8">
      <c r="A83" s="923">
        <v>73</v>
      </c>
      <c r="B83" s="928" t="s">
        <v>7850</v>
      </c>
      <c r="C83" s="924" t="s">
        <v>7851</v>
      </c>
      <c r="D83" s="21">
        <v>63160241</v>
      </c>
      <c r="E83" s="924">
        <v>2006</v>
      </c>
      <c r="F83" s="926">
        <v>237150</v>
      </c>
      <c r="G83" s="926">
        <v>0</v>
      </c>
      <c r="H83" s="9" t="s">
        <v>18610</v>
      </c>
    </row>
    <row r="84" spans="1:8">
      <c r="A84" s="923">
        <v>74</v>
      </c>
      <c r="B84" s="932" t="s">
        <v>7852</v>
      </c>
      <c r="C84" s="924" t="s">
        <v>7853</v>
      </c>
      <c r="D84" s="21">
        <v>73081065</v>
      </c>
      <c r="E84" s="924">
        <v>2007</v>
      </c>
      <c r="F84" s="926">
        <v>362500</v>
      </c>
      <c r="G84" s="926">
        <v>0</v>
      </c>
      <c r="H84" s="9" t="s">
        <v>18610</v>
      </c>
    </row>
    <row r="85" spans="1:8" ht="22.5">
      <c r="A85" s="923">
        <v>75</v>
      </c>
      <c r="B85" s="928" t="s">
        <v>7854</v>
      </c>
      <c r="C85" s="924" t="s">
        <v>7855</v>
      </c>
      <c r="D85" s="21" t="s">
        <v>7856</v>
      </c>
      <c r="E85" s="924">
        <v>2014</v>
      </c>
      <c r="F85" s="926">
        <v>2968000</v>
      </c>
      <c r="G85" s="926">
        <v>972748.26</v>
      </c>
      <c r="H85" s="9" t="s">
        <v>18610</v>
      </c>
    </row>
    <row r="86" spans="1:8">
      <c r="A86" s="923">
        <v>76</v>
      </c>
      <c r="B86" s="928" t="s">
        <v>7857</v>
      </c>
      <c r="C86" s="924" t="s">
        <v>7858</v>
      </c>
      <c r="D86" s="21">
        <v>30051285</v>
      </c>
      <c r="E86" s="924">
        <v>2003</v>
      </c>
      <c r="F86" s="926">
        <v>151421</v>
      </c>
      <c r="G86" s="902">
        <v>0</v>
      </c>
      <c r="H86" s="9" t="s">
        <v>18610</v>
      </c>
    </row>
    <row r="87" spans="1:8">
      <c r="A87" s="923">
        <v>77</v>
      </c>
      <c r="B87" s="928" t="s">
        <v>7859</v>
      </c>
      <c r="C87" s="924" t="s">
        <v>7860</v>
      </c>
      <c r="D87" s="21" t="s">
        <v>7861</v>
      </c>
      <c r="E87" s="924">
        <v>2011</v>
      </c>
      <c r="F87" s="926">
        <v>5240802</v>
      </c>
      <c r="G87" s="902">
        <v>0</v>
      </c>
      <c r="H87" s="9" t="s">
        <v>18610</v>
      </c>
    </row>
    <row r="88" spans="1:8">
      <c r="A88" s="923">
        <v>78</v>
      </c>
      <c r="B88" s="928" t="s">
        <v>7862</v>
      </c>
      <c r="C88" s="924" t="s">
        <v>7863</v>
      </c>
      <c r="D88" s="21" t="s">
        <v>7864</v>
      </c>
      <c r="E88" s="924">
        <v>2011</v>
      </c>
      <c r="F88" s="926">
        <v>5240802</v>
      </c>
      <c r="G88" s="902">
        <v>0</v>
      </c>
      <c r="H88" s="9" t="s">
        <v>18610</v>
      </c>
    </row>
    <row r="89" spans="1:8" ht="22.5">
      <c r="A89" s="923">
        <v>79</v>
      </c>
      <c r="B89" s="928" t="s">
        <v>7865</v>
      </c>
      <c r="C89" s="924" t="s">
        <v>7866</v>
      </c>
      <c r="D89" s="21">
        <v>733856</v>
      </c>
      <c r="E89" s="924">
        <v>2007</v>
      </c>
      <c r="F89" s="926">
        <v>600285.68000000005</v>
      </c>
      <c r="G89" s="902">
        <v>0</v>
      </c>
      <c r="H89" s="9" t="s">
        <v>18610</v>
      </c>
    </row>
    <row r="90" spans="1:8" ht="22.5">
      <c r="A90" s="923">
        <v>80</v>
      </c>
      <c r="B90" s="928" t="s">
        <v>7867</v>
      </c>
      <c r="C90" s="924" t="s">
        <v>7868</v>
      </c>
      <c r="D90" s="21">
        <v>774461</v>
      </c>
      <c r="E90" s="924">
        <v>2013</v>
      </c>
      <c r="F90" s="926">
        <v>1065350</v>
      </c>
      <c r="G90" s="926">
        <v>493509.4</v>
      </c>
      <c r="H90" s="9" t="s">
        <v>18610</v>
      </c>
    </row>
    <row r="91" spans="1:8">
      <c r="A91" s="923">
        <v>81</v>
      </c>
      <c r="B91" s="928" t="s">
        <v>7869</v>
      </c>
      <c r="C91" s="924" t="s">
        <v>7870</v>
      </c>
      <c r="D91" s="21" t="s">
        <v>7871</v>
      </c>
      <c r="E91" s="924">
        <v>2012</v>
      </c>
      <c r="F91" s="926">
        <v>4173277.68</v>
      </c>
      <c r="G91" s="926">
        <v>33692.660000000003</v>
      </c>
      <c r="H91" s="9" t="s">
        <v>18610</v>
      </c>
    </row>
    <row r="92" spans="1:8">
      <c r="A92" s="923">
        <v>82</v>
      </c>
      <c r="B92" s="928" t="s">
        <v>7872</v>
      </c>
      <c r="C92" s="924" t="s">
        <v>7873</v>
      </c>
      <c r="D92" s="21" t="s">
        <v>7874</v>
      </c>
      <c r="E92" s="924">
        <v>2000</v>
      </c>
      <c r="F92" s="926">
        <v>518568</v>
      </c>
      <c r="G92" s="926">
        <v>0</v>
      </c>
      <c r="H92" s="9" t="s">
        <v>18610</v>
      </c>
    </row>
    <row r="93" spans="1:8" ht="22.5">
      <c r="A93" s="923">
        <v>83</v>
      </c>
      <c r="B93" s="928" t="s">
        <v>7875</v>
      </c>
      <c r="C93" s="924" t="s">
        <v>7876</v>
      </c>
      <c r="D93" s="21" t="s">
        <v>7877</v>
      </c>
      <c r="E93" s="924">
        <v>2002</v>
      </c>
      <c r="F93" s="926">
        <v>389520</v>
      </c>
      <c r="G93" s="926">
        <v>0</v>
      </c>
      <c r="H93" s="9" t="s">
        <v>18610</v>
      </c>
    </row>
    <row r="94" spans="1:8" ht="22.5">
      <c r="A94" s="923">
        <v>84</v>
      </c>
      <c r="B94" s="928" t="s">
        <v>7878</v>
      </c>
      <c r="C94" s="924" t="s">
        <v>7879</v>
      </c>
      <c r="D94" s="21" t="s">
        <v>7880</v>
      </c>
      <c r="E94" s="924">
        <v>2006</v>
      </c>
      <c r="F94" s="926">
        <v>658357.98</v>
      </c>
      <c r="G94" s="926">
        <v>0</v>
      </c>
      <c r="H94" s="9" t="s">
        <v>18610</v>
      </c>
    </row>
    <row r="95" spans="1:8" ht="22.5">
      <c r="A95" s="923">
        <v>85</v>
      </c>
      <c r="B95" s="932" t="s">
        <v>7881</v>
      </c>
      <c r="C95" s="924" t="s">
        <v>7882</v>
      </c>
      <c r="D95" s="21" t="s">
        <v>7883</v>
      </c>
      <c r="E95" s="924">
        <v>2003</v>
      </c>
      <c r="F95" s="926">
        <v>214489.5</v>
      </c>
      <c r="G95" s="926">
        <v>95231.81</v>
      </c>
      <c r="H95" s="9" t="s">
        <v>18610</v>
      </c>
    </row>
    <row r="96" spans="1:8" ht="22.5">
      <c r="A96" s="923">
        <v>86</v>
      </c>
      <c r="B96" s="932" t="s">
        <v>7884</v>
      </c>
      <c r="C96" s="924" t="s">
        <v>7885</v>
      </c>
      <c r="D96" s="21" t="s">
        <v>7886</v>
      </c>
      <c r="E96" s="924">
        <v>2017</v>
      </c>
      <c r="F96" s="926">
        <v>5050300</v>
      </c>
      <c r="G96" s="926">
        <v>3619381.78</v>
      </c>
      <c r="H96" s="9" t="s">
        <v>18610</v>
      </c>
    </row>
    <row r="97" spans="1:8" ht="22.5">
      <c r="A97" s="923">
        <v>87</v>
      </c>
      <c r="B97" s="932" t="s">
        <v>7887</v>
      </c>
      <c r="C97" s="924" t="s">
        <v>7888</v>
      </c>
      <c r="D97" s="21" t="s">
        <v>7889</v>
      </c>
      <c r="E97" s="924">
        <v>2017</v>
      </c>
      <c r="F97" s="926">
        <v>5429700</v>
      </c>
      <c r="G97" s="926">
        <v>3891285</v>
      </c>
      <c r="H97" s="9" t="s">
        <v>18610</v>
      </c>
    </row>
    <row r="98" spans="1:8" ht="22.5">
      <c r="A98" s="923">
        <v>88</v>
      </c>
      <c r="B98" s="932" t="s">
        <v>7890</v>
      </c>
      <c r="C98" s="924" t="s">
        <v>7891</v>
      </c>
      <c r="D98" s="21">
        <v>61025615</v>
      </c>
      <c r="E98" s="924">
        <v>2006</v>
      </c>
      <c r="F98" s="926">
        <v>673200</v>
      </c>
      <c r="G98" s="926">
        <v>0</v>
      </c>
      <c r="H98" s="9" t="s">
        <v>18610</v>
      </c>
    </row>
    <row r="99" spans="1:8" ht="22.5">
      <c r="A99" s="923">
        <v>89</v>
      </c>
      <c r="B99" s="932" t="s">
        <v>7892</v>
      </c>
      <c r="C99" s="924" t="s">
        <v>7893</v>
      </c>
      <c r="D99" s="21" t="s">
        <v>7894</v>
      </c>
      <c r="E99" s="924">
        <v>2005</v>
      </c>
      <c r="F99" s="926">
        <v>448800</v>
      </c>
      <c r="G99" s="926">
        <v>1402.04</v>
      </c>
      <c r="H99" s="9" t="s">
        <v>18610</v>
      </c>
    </row>
    <row r="100" spans="1:8" ht="22.5">
      <c r="A100" s="923">
        <v>90</v>
      </c>
      <c r="B100" s="932" t="s">
        <v>7895</v>
      </c>
      <c r="C100" s="924" t="s">
        <v>7896</v>
      </c>
      <c r="D100" s="21" t="s">
        <v>7897</v>
      </c>
      <c r="E100" s="924">
        <v>2004</v>
      </c>
      <c r="F100" s="926">
        <v>289977.09999999998</v>
      </c>
      <c r="G100" s="926">
        <v>0</v>
      </c>
      <c r="H100" s="9" t="s">
        <v>18610</v>
      </c>
    </row>
    <row r="101" spans="1:8" ht="22.5">
      <c r="A101" s="923">
        <v>91</v>
      </c>
      <c r="B101" s="932" t="s">
        <v>7898</v>
      </c>
      <c r="C101" s="924" t="s">
        <v>7899</v>
      </c>
      <c r="D101" s="21" t="s">
        <v>7900</v>
      </c>
      <c r="E101" s="924">
        <v>2006</v>
      </c>
      <c r="F101" s="926">
        <v>367658.38</v>
      </c>
      <c r="G101" s="926">
        <v>0</v>
      </c>
      <c r="H101" s="9" t="s">
        <v>18610</v>
      </c>
    </row>
    <row r="102" spans="1:8" ht="22.5">
      <c r="A102" s="923">
        <v>92</v>
      </c>
      <c r="B102" s="928" t="s">
        <v>7901</v>
      </c>
      <c r="C102" s="924" t="s">
        <v>7902</v>
      </c>
      <c r="D102" s="21" t="s">
        <v>7903</v>
      </c>
      <c r="E102" s="924">
        <v>2000</v>
      </c>
      <c r="F102" s="926">
        <v>334315</v>
      </c>
      <c r="G102" s="926">
        <v>0</v>
      </c>
      <c r="H102" s="9" t="s">
        <v>18610</v>
      </c>
    </row>
    <row r="103" spans="1:8" ht="22.5">
      <c r="A103" s="923">
        <v>93</v>
      </c>
      <c r="B103" s="928" t="s">
        <v>7904</v>
      </c>
      <c r="C103" s="924" t="s">
        <v>7905</v>
      </c>
      <c r="D103" s="21" t="s">
        <v>7906</v>
      </c>
      <c r="E103" s="924">
        <v>2006</v>
      </c>
      <c r="F103" s="926">
        <v>610980</v>
      </c>
      <c r="G103" s="926">
        <v>0</v>
      </c>
      <c r="H103" s="9" t="s">
        <v>18610</v>
      </c>
    </row>
    <row r="104" spans="1:8" ht="22.5">
      <c r="A104" s="923">
        <v>94</v>
      </c>
      <c r="B104" s="928" t="s">
        <v>7907</v>
      </c>
      <c r="C104" s="924" t="s">
        <v>7908</v>
      </c>
      <c r="D104" s="21" t="s">
        <v>7909</v>
      </c>
      <c r="E104" s="924">
        <v>2006</v>
      </c>
      <c r="F104" s="926">
        <v>660960</v>
      </c>
      <c r="G104" s="926">
        <v>0</v>
      </c>
      <c r="H104" s="9" t="s">
        <v>18610</v>
      </c>
    </row>
    <row r="105" spans="1:8" ht="22.5">
      <c r="A105" s="923">
        <v>95</v>
      </c>
      <c r="B105" s="928" t="s">
        <v>7910</v>
      </c>
      <c r="C105" s="924"/>
      <c r="D105" s="21" t="s">
        <v>7911</v>
      </c>
      <c r="E105" s="924">
        <v>2018</v>
      </c>
      <c r="F105" s="926">
        <v>2300000</v>
      </c>
      <c r="G105" s="926">
        <v>1533333.4</v>
      </c>
      <c r="H105" s="9" t="s">
        <v>18610</v>
      </c>
    </row>
    <row r="106" spans="1:8" ht="33.75">
      <c r="A106" s="923">
        <v>96</v>
      </c>
      <c r="B106" s="928" t="s">
        <v>7912</v>
      </c>
      <c r="C106" s="924" t="s">
        <v>7913</v>
      </c>
      <c r="D106" s="21" t="s">
        <v>7914</v>
      </c>
      <c r="E106" s="924">
        <v>2018</v>
      </c>
      <c r="F106" s="926">
        <v>5499000</v>
      </c>
      <c r="G106" s="926">
        <v>3665999.88</v>
      </c>
      <c r="H106" s="9" t="s">
        <v>18610</v>
      </c>
    </row>
    <row r="107" spans="1:8" ht="33.75">
      <c r="A107" s="923">
        <v>97</v>
      </c>
      <c r="B107" s="928" t="s">
        <v>7915</v>
      </c>
      <c r="C107" s="924" t="s">
        <v>7916</v>
      </c>
      <c r="D107" s="21" t="s">
        <v>2846</v>
      </c>
      <c r="E107" s="924">
        <v>2018</v>
      </c>
      <c r="F107" s="926">
        <v>3022500</v>
      </c>
      <c r="G107" s="926">
        <v>2418000</v>
      </c>
      <c r="H107" s="9" t="s">
        <v>18610</v>
      </c>
    </row>
    <row r="108" spans="1:8" ht="33.75">
      <c r="A108" s="923">
        <v>98</v>
      </c>
      <c r="B108" s="928" t="s">
        <v>7917</v>
      </c>
      <c r="C108" s="924" t="s">
        <v>7918</v>
      </c>
      <c r="D108" s="21" t="s">
        <v>7919</v>
      </c>
      <c r="E108" s="924">
        <v>2018</v>
      </c>
      <c r="F108" s="926">
        <v>3022500</v>
      </c>
      <c r="G108" s="926">
        <v>2418000</v>
      </c>
      <c r="H108" s="9" t="s">
        <v>18610</v>
      </c>
    </row>
    <row r="109" spans="1:8" ht="33.75">
      <c r="A109" s="923">
        <v>99</v>
      </c>
      <c r="B109" s="928" t="s">
        <v>7920</v>
      </c>
      <c r="C109" s="924" t="s">
        <v>7921</v>
      </c>
      <c r="D109" s="21" t="s">
        <v>7922</v>
      </c>
      <c r="E109" s="924">
        <v>2018</v>
      </c>
      <c r="F109" s="926">
        <v>4500000</v>
      </c>
      <c r="G109" s="926">
        <v>3214285.68</v>
      </c>
      <c r="H109" s="9" t="s">
        <v>18610</v>
      </c>
    </row>
    <row r="110" spans="1:8" ht="33.75">
      <c r="A110" s="923">
        <v>100</v>
      </c>
      <c r="B110" s="928" t="s">
        <v>7923</v>
      </c>
      <c r="C110" s="924" t="s">
        <v>7924</v>
      </c>
      <c r="D110" s="21" t="s">
        <v>7925</v>
      </c>
      <c r="E110" s="924">
        <v>2018</v>
      </c>
      <c r="F110" s="926">
        <v>4500000</v>
      </c>
      <c r="G110" s="926">
        <v>3214285.68</v>
      </c>
      <c r="H110" s="9" t="s">
        <v>18610</v>
      </c>
    </row>
    <row r="111" spans="1:8" ht="33.75">
      <c r="A111" s="923">
        <v>101</v>
      </c>
      <c r="B111" s="928" t="s">
        <v>7926</v>
      </c>
      <c r="C111" s="924" t="s">
        <v>7927</v>
      </c>
      <c r="D111" s="21">
        <v>6640</v>
      </c>
      <c r="E111" s="924">
        <v>2018</v>
      </c>
      <c r="F111" s="926">
        <v>2182134</v>
      </c>
      <c r="G111" s="926">
        <v>1454755.88</v>
      </c>
      <c r="H111" s="9" t="s">
        <v>18610</v>
      </c>
    </row>
    <row r="112" spans="1:8" ht="33.75">
      <c r="A112" s="923">
        <v>102</v>
      </c>
      <c r="B112" s="928" t="s">
        <v>7928</v>
      </c>
      <c r="C112" s="924" t="s">
        <v>7929</v>
      </c>
      <c r="D112" s="21" t="s">
        <v>7930</v>
      </c>
      <c r="E112" s="924">
        <v>2018</v>
      </c>
      <c r="F112" s="926">
        <v>4814000</v>
      </c>
      <c r="G112" s="926">
        <v>3782428.65</v>
      </c>
      <c r="H112" s="9" t="s">
        <v>18610</v>
      </c>
    </row>
    <row r="113" spans="1:8" ht="33.75">
      <c r="A113" s="923">
        <v>103</v>
      </c>
      <c r="B113" s="69" t="s">
        <v>7931</v>
      </c>
      <c r="C113" s="924" t="s">
        <v>7932</v>
      </c>
      <c r="D113" s="21" t="s">
        <v>2846</v>
      </c>
      <c r="E113" s="924">
        <v>2018</v>
      </c>
      <c r="F113" s="926">
        <v>2976000</v>
      </c>
      <c r="G113" s="926">
        <v>2380800</v>
      </c>
      <c r="H113" s="9" t="s">
        <v>18610</v>
      </c>
    </row>
    <row r="114" spans="1:8" ht="22.5">
      <c r="A114" s="923">
        <v>104</v>
      </c>
      <c r="B114" s="69" t="s">
        <v>7933</v>
      </c>
      <c r="C114" s="924" t="s">
        <v>7934</v>
      </c>
      <c r="D114" s="21" t="s">
        <v>7935</v>
      </c>
      <c r="E114" s="924">
        <v>2019</v>
      </c>
      <c r="F114" s="926">
        <v>1025570</v>
      </c>
      <c r="G114" s="926">
        <v>793595.77</v>
      </c>
      <c r="H114" s="9" t="s">
        <v>18610</v>
      </c>
    </row>
    <row r="115" spans="1:8" ht="22.5">
      <c r="A115" s="923">
        <v>105</v>
      </c>
      <c r="B115" s="69" t="s">
        <v>7936</v>
      </c>
      <c r="C115" s="924" t="s">
        <v>7937</v>
      </c>
      <c r="D115" s="21" t="s">
        <v>7935</v>
      </c>
      <c r="E115" s="924">
        <v>2019</v>
      </c>
      <c r="F115" s="926">
        <v>1025570</v>
      </c>
      <c r="G115" s="926">
        <v>793595.77</v>
      </c>
      <c r="H115" s="9" t="s">
        <v>18610</v>
      </c>
    </row>
    <row r="116" spans="1:8" ht="22.5">
      <c r="A116" s="923">
        <v>106</v>
      </c>
      <c r="B116" s="69" t="s">
        <v>7938</v>
      </c>
      <c r="C116" s="924" t="s">
        <v>7939</v>
      </c>
      <c r="D116" s="21" t="s">
        <v>7940</v>
      </c>
      <c r="E116" s="924">
        <v>2019</v>
      </c>
      <c r="F116" s="926">
        <v>1025570</v>
      </c>
      <c r="G116" s="926">
        <v>793595.77</v>
      </c>
      <c r="H116" s="9" t="s">
        <v>18610</v>
      </c>
    </row>
    <row r="117" spans="1:8" ht="22.5">
      <c r="A117" s="923">
        <v>107</v>
      </c>
      <c r="B117" s="69" t="s">
        <v>7941</v>
      </c>
      <c r="C117" s="924" t="s">
        <v>7942</v>
      </c>
      <c r="D117" s="21" t="s">
        <v>7940</v>
      </c>
      <c r="E117" s="924">
        <v>2019</v>
      </c>
      <c r="F117" s="926">
        <v>1025570</v>
      </c>
      <c r="G117" s="926">
        <v>793595.77</v>
      </c>
      <c r="H117" s="9" t="s">
        <v>18610</v>
      </c>
    </row>
    <row r="118" spans="1:8" ht="22.5">
      <c r="A118" s="923">
        <v>108</v>
      </c>
      <c r="B118" s="933" t="s">
        <v>7943</v>
      </c>
      <c r="C118" s="924" t="s">
        <v>7944</v>
      </c>
      <c r="D118" s="21">
        <v>86066735</v>
      </c>
      <c r="E118" s="924">
        <v>2018</v>
      </c>
      <c r="F118" s="926">
        <v>5062900</v>
      </c>
      <c r="G118" s="926">
        <v>3736902.36</v>
      </c>
      <c r="H118" s="9" t="s">
        <v>18610</v>
      </c>
    </row>
    <row r="119" spans="1:8" ht="22.5">
      <c r="A119" s="923">
        <v>109</v>
      </c>
      <c r="B119" s="928" t="s">
        <v>7945</v>
      </c>
      <c r="C119" s="924" t="s">
        <v>7946</v>
      </c>
      <c r="D119" s="21" t="s">
        <v>7947</v>
      </c>
      <c r="E119" s="924">
        <v>2018</v>
      </c>
      <c r="F119" s="926">
        <v>3583101.67</v>
      </c>
      <c r="G119" s="926">
        <v>2644670.33</v>
      </c>
      <c r="H119" s="9" t="s">
        <v>18610</v>
      </c>
    </row>
    <row r="120" spans="1:8" ht="22.5">
      <c r="A120" s="923">
        <v>110</v>
      </c>
      <c r="B120" s="928" t="s">
        <v>7948</v>
      </c>
      <c r="C120" s="924" t="s">
        <v>7949</v>
      </c>
      <c r="D120" s="21" t="s">
        <v>7950</v>
      </c>
      <c r="E120" s="924">
        <v>2018</v>
      </c>
      <c r="F120" s="926">
        <v>6176114.1699999999</v>
      </c>
      <c r="G120" s="926">
        <v>4558560.43</v>
      </c>
      <c r="H120" s="9" t="s">
        <v>18610</v>
      </c>
    </row>
    <row r="121" spans="1:8" ht="22.5">
      <c r="A121" s="923">
        <v>111</v>
      </c>
      <c r="B121" s="928" t="s">
        <v>7951</v>
      </c>
      <c r="C121" s="924" t="s">
        <v>7952</v>
      </c>
      <c r="D121" s="21" t="s">
        <v>7953</v>
      </c>
      <c r="E121" s="924">
        <v>2020</v>
      </c>
      <c r="F121" s="926">
        <v>7702666.6699999999</v>
      </c>
      <c r="G121" s="926">
        <v>6547266.6500000004</v>
      </c>
      <c r="H121" s="9" t="s">
        <v>18610</v>
      </c>
    </row>
    <row r="122" spans="1:8" ht="22.5">
      <c r="A122" s="923">
        <v>112</v>
      </c>
      <c r="B122" s="928" t="s">
        <v>7954</v>
      </c>
      <c r="C122" s="924" t="s">
        <v>7955</v>
      </c>
      <c r="D122" s="21" t="s">
        <v>7956</v>
      </c>
      <c r="E122" s="924">
        <v>2020</v>
      </c>
      <c r="F122" s="926">
        <v>4028660</v>
      </c>
      <c r="G122" s="926">
        <v>3424361.03</v>
      </c>
      <c r="H122" s="9" t="s">
        <v>18610</v>
      </c>
    </row>
    <row r="123" spans="1:8">
      <c r="A123" s="923">
        <v>113</v>
      </c>
      <c r="B123" s="928" t="s">
        <v>7957</v>
      </c>
      <c r="C123" s="924" t="s">
        <v>7958</v>
      </c>
      <c r="D123" s="21"/>
      <c r="E123" s="924">
        <v>2013</v>
      </c>
      <c r="F123" s="926">
        <v>274872</v>
      </c>
      <c r="G123" s="926">
        <v>0</v>
      </c>
      <c r="H123" s="9" t="s">
        <v>18610</v>
      </c>
    </row>
    <row r="124" spans="1:8" ht="22.5">
      <c r="A124" s="923">
        <v>114</v>
      </c>
      <c r="B124" s="928" t="s">
        <v>7959</v>
      </c>
      <c r="C124" s="924" t="s">
        <v>7960</v>
      </c>
      <c r="D124" s="21"/>
      <c r="E124" s="924">
        <v>2012</v>
      </c>
      <c r="F124" s="926">
        <v>609380.92000000004</v>
      </c>
      <c r="G124" s="926">
        <v>0</v>
      </c>
      <c r="H124" s="9" t="s">
        <v>18610</v>
      </c>
    </row>
    <row r="125" spans="1:8" ht="23.25">
      <c r="A125" s="934">
        <v>1</v>
      </c>
      <c r="B125" s="935" t="s">
        <v>7961</v>
      </c>
      <c r="C125" s="936" t="s">
        <v>7962</v>
      </c>
      <c r="D125" s="937" t="s">
        <v>7963</v>
      </c>
      <c r="E125" s="936">
        <v>2006</v>
      </c>
      <c r="F125" s="901">
        <v>176715</v>
      </c>
      <c r="G125" s="938">
        <v>0</v>
      </c>
      <c r="H125" s="939" t="s">
        <v>7964</v>
      </c>
    </row>
    <row r="126" spans="1:8" ht="22.5">
      <c r="A126" s="934">
        <v>2</v>
      </c>
      <c r="B126" s="935" t="s">
        <v>7965</v>
      </c>
      <c r="C126" s="936" t="s">
        <v>7966</v>
      </c>
      <c r="D126" s="937" t="s">
        <v>7967</v>
      </c>
      <c r="E126" s="940">
        <v>2011</v>
      </c>
      <c r="F126" s="901">
        <v>1500000</v>
      </c>
      <c r="G126" s="938">
        <v>0</v>
      </c>
      <c r="H126" s="941" t="s">
        <v>7964</v>
      </c>
    </row>
    <row r="127" spans="1:8" ht="22.5">
      <c r="A127" s="934">
        <v>3</v>
      </c>
      <c r="B127" s="935" t="s">
        <v>7968</v>
      </c>
      <c r="C127" s="936" t="s">
        <v>7969</v>
      </c>
      <c r="D127" s="937" t="s">
        <v>7970</v>
      </c>
      <c r="E127" s="936">
        <v>2012</v>
      </c>
      <c r="F127" s="901">
        <v>338333.33</v>
      </c>
      <c r="G127" s="938">
        <v>0</v>
      </c>
      <c r="H127" s="941" t="s">
        <v>7964</v>
      </c>
    </row>
    <row r="128" spans="1:8" ht="22.5">
      <c r="A128" s="934">
        <v>4</v>
      </c>
      <c r="B128" s="935" t="s">
        <v>7971</v>
      </c>
      <c r="C128" s="936" t="s">
        <v>7972</v>
      </c>
      <c r="D128" s="937" t="s">
        <v>7973</v>
      </c>
      <c r="E128" s="936">
        <v>2012</v>
      </c>
      <c r="F128" s="901">
        <v>338333.33</v>
      </c>
      <c r="G128" s="938">
        <v>0</v>
      </c>
      <c r="H128" s="941" t="s">
        <v>7964</v>
      </c>
    </row>
    <row r="129" spans="1:8" ht="22.5">
      <c r="A129" s="934">
        <v>5</v>
      </c>
      <c r="B129" s="935" t="s">
        <v>7974</v>
      </c>
      <c r="C129" s="936" t="s">
        <v>7975</v>
      </c>
      <c r="D129" s="937">
        <v>11183.5756566</v>
      </c>
      <c r="E129" s="936">
        <v>2012</v>
      </c>
      <c r="F129" s="901">
        <v>272419.5</v>
      </c>
      <c r="G129" s="901">
        <v>43133.34</v>
      </c>
      <c r="H129" s="941" t="s">
        <v>7964</v>
      </c>
    </row>
    <row r="130" spans="1:8" ht="22.5">
      <c r="A130" s="934">
        <v>6</v>
      </c>
      <c r="B130" s="935" t="s">
        <v>7976</v>
      </c>
      <c r="C130" s="936" t="s">
        <v>7977</v>
      </c>
      <c r="D130" s="937" t="s">
        <v>7978</v>
      </c>
      <c r="E130" s="936">
        <v>2012</v>
      </c>
      <c r="F130" s="901">
        <v>338333.33</v>
      </c>
      <c r="G130" s="938">
        <v>0</v>
      </c>
      <c r="H130" s="941" t="s">
        <v>7964</v>
      </c>
    </row>
    <row r="131" spans="1:8" ht="22.5">
      <c r="A131" s="934">
        <v>7</v>
      </c>
      <c r="B131" s="935" t="s">
        <v>7979</v>
      </c>
      <c r="C131" s="936" t="s">
        <v>7980</v>
      </c>
      <c r="D131" s="937" t="s">
        <v>7981</v>
      </c>
      <c r="E131" s="936">
        <v>2008</v>
      </c>
      <c r="F131" s="901">
        <v>887500</v>
      </c>
      <c r="G131" s="938">
        <v>0</v>
      </c>
      <c r="H131" s="941" t="s">
        <v>7964</v>
      </c>
    </row>
    <row r="132" spans="1:8" ht="22.5">
      <c r="A132" s="934">
        <v>8</v>
      </c>
      <c r="B132" s="935" t="s">
        <v>7982</v>
      </c>
      <c r="C132" s="936" t="s">
        <v>7983</v>
      </c>
      <c r="D132" s="937" t="s">
        <v>7984</v>
      </c>
      <c r="E132" s="936">
        <v>2012</v>
      </c>
      <c r="F132" s="901">
        <v>338333.33</v>
      </c>
      <c r="G132" s="938">
        <v>0</v>
      </c>
      <c r="H132" s="941" t="s">
        <v>7964</v>
      </c>
    </row>
    <row r="133" spans="1:8" ht="22.5">
      <c r="A133" s="934">
        <v>9</v>
      </c>
      <c r="B133" s="935" t="s">
        <v>7985</v>
      </c>
      <c r="C133" s="936" t="s">
        <v>7986</v>
      </c>
      <c r="D133" s="937" t="s">
        <v>7987</v>
      </c>
      <c r="E133" s="936">
        <v>2012</v>
      </c>
      <c r="F133" s="901">
        <v>338333.33</v>
      </c>
      <c r="G133" s="938">
        <v>0</v>
      </c>
      <c r="H133" s="941" t="s">
        <v>7964</v>
      </c>
    </row>
    <row r="134" spans="1:8" ht="22.5">
      <c r="A134" s="934">
        <v>10</v>
      </c>
      <c r="B134" s="935" t="s">
        <v>7988</v>
      </c>
      <c r="C134" s="936" t="s">
        <v>7989</v>
      </c>
      <c r="D134" s="937" t="s">
        <v>7990</v>
      </c>
      <c r="E134" s="936">
        <v>2008</v>
      </c>
      <c r="F134" s="901">
        <v>320700</v>
      </c>
      <c r="G134" s="938">
        <v>0</v>
      </c>
      <c r="H134" s="941" t="s">
        <v>7964</v>
      </c>
    </row>
    <row r="135" spans="1:8" ht="22.5">
      <c r="A135" s="934">
        <v>11</v>
      </c>
      <c r="B135" s="935" t="s">
        <v>7991</v>
      </c>
      <c r="C135" s="936" t="s">
        <v>7992</v>
      </c>
      <c r="D135" s="937" t="s">
        <v>7993</v>
      </c>
      <c r="E135" s="936">
        <v>2012</v>
      </c>
      <c r="F135" s="901">
        <v>272419.5</v>
      </c>
      <c r="G135" s="901">
        <v>43133.34</v>
      </c>
      <c r="H135" s="941" t="s">
        <v>7964</v>
      </c>
    </row>
    <row r="136" spans="1:8" ht="22.5">
      <c r="A136" s="934">
        <v>12</v>
      </c>
      <c r="B136" s="935" t="s">
        <v>7994</v>
      </c>
      <c r="C136" s="936" t="s">
        <v>7995</v>
      </c>
      <c r="D136" s="937" t="s">
        <v>7996</v>
      </c>
      <c r="E136" s="936">
        <v>2012</v>
      </c>
      <c r="F136" s="901">
        <v>338333.33</v>
      </c>
      <c r="G136" s="938">
        <v>0</v>
      </c>
      <c r="H136" s="941" t="s">
        <v>7964</v>
      </c>
    </row>
    <row r="137" spans="1:8" ht="22.5">
      <c r="A137" s="934">
        <v>13</v>
      </c>
      <c r="B137" s="935" t="s">
        <v>7997</v>
      </c>
      <c r="C137" s="936" t="s">
        <v>7998</v>
      </c>
      <c r="D137" s="937" t="s">
        <v>7999</v>
      </c>
      <c r="E137" s="936">
        <v>2012</v>
      </c>
      <c r="F137" s="901">
        <v>1059900.6599999999</v>
      </c>
      <c r="G137" s="938">
        <v>0</v>
      </c>
      <c r="H137" s="941" t="s">
        <v>7964</v>
      </c>
    </row>
    <row r="138" spans="1:8" ht="22.5">
      <c r="A138" s="942">
        <v>14</v>
      </c>
      <c r="B138" s="935" t="s">
        <v>8000</v>
      </c>
      <c r="C138" s="936" t="s">
        <v>8001</v>
      </c>
      <c r="D138" s="937">
        <v>11183.5756564</v>
      </c>
      <c r="E138" s="943">
        <v>2012</v>
      </c>
      <c r="F138" s="901">
        <v>272419.5</v>
      </c>
      <c r="G138" s="901">
        <v>43133.34</v>
      </c>
      <c r="H138" s="941" t="s">
        <v>7964</v>
      </c>
    </row>
    <row r="139" spans="1:8" ht="22.5">
      <c r="A139" s="942">
        <v>15</v>
      </c>
      <c r="B139" s="935" t="s">
        <v>8002</v>
      </c>
      <c r="C139" s="943" t="s">
        <v>8003</v>
      </c>
      <c r="D139" s="937">
        <v>11183.5756542</v>
      </c>
      <c r="E139" s="943">
        <v>2012</v>
      </c>
      <c r="F139" s="901">
        <v>272419.5</v>
      </c>
      <c r="G139" s="901">
        <v>43133.34</v>
      </c>
      <c r="H139" s="941" t="s">
        <v>7964</v>
      </c>
    </row>
    <row r="140" spans="1:8" ht="22.5">
      <c r="A140" s="942">
        <v>16</v>
      </c>
      <c r="B140" s="935" t="s">
        <v>8004</v>
      </c>
      <c r="C140" s="943" t="s">
        <v>8005</v>
      </c>
      <c r="D140" s="937" t="s">
        <v>8006</v>
      </c>
      <c r="E140" s="943">
        <v>2012</v>
      </c>
      <c r="F140" s="901">
        <v>338333.33</v>
      </c>
      <c r="G140" s="938">
        <v>0</v>
      </c>
      <c r="H140" s="941" t="s">
        <v>7964</v>
      </c>
    </row>
    <row r="141" spans="1:8" ht="22.5">
      <c r="A141" s="945">
        <v>17</v>
      </c>
      <c r="B141" s="935" t="s">
        <v>8007</v>
      </c>
      <c r="C141" s="943" t="s">
        <v>8008</v>
      </c>
      <c r="D141" s="944">
        <v>21116.289085</v>
      </c>
      <c r="E141" s="943">
        <v>2012</v>
      </c>
      <c r="F141" s="901">
        <v>338333.33</v>
      </c>
      <c r="G141" s="938">
        <v>0</v>
      </c>
      <c r="H141" s="941" t="s">
        <v>7964</v>
      </c>
    </row>
    <row r="142" spans="1:8" ht="22.5">
      <c r="A142" s="945">
        <v>18</v>
      </c>
      <c r="B142" s="935" t="s">
        <v>8009</v>
      </c>
      <c r="C142" s="943" t="s">
        <v>8010</v>
      </c>
      <c r="D142" s="937" t="s">
        <v>8011</v>
      </c>
      <c r="E142" s="943">
        <v>2012</v>
      </c>
      <c r="F142" s="901">
        <v>757417</v>
      </c>
      <c r="G142" s="901">
        <v>119924.19</v>
      </c>
      <c r="H142" s="941" t="s">
        <v>7964</v>
      </c>
    </row>
    <row r="143" spans="1:8" ht="22.5">
      <c r="A143" s="847">
        <v>19</v>
      </c>
      <c r="B143" s="935" t="s">
        <v>8012</v>
      </c>
      <c r="C143" s="943" t="s">
        <v>8013</v>
      </c>
      <c r="D143" s="937">
        <v>11183.575656200001</v>
      </c>
      <c r="E143" s="943">
        <v>2012</v>
      </c>
      <c r="F143" s="901">
        <v>272419.5</v>
      </c>
      <c r="G143" s="901">
        <v>43133.34</v>
      </c>
      <c r="H143" s="941" t="s">
        <v>7964</v>
      </c>
    </row>
    <row r="144" spans="1:8" ht="22.5">
      <c r="A144" s="945">
        <v>20</v>
      </c>
      <c r="B144" s="935" t="s">
        <v>8014</v>
      </c>
      <c r="C144" s="943" t="s">
        <v>8015</v>
      </c>
      <c r="D144" s="937" t="s">
        <v>8016</v>
      </c>
      <c r="E144" s="943">
        <v>2013</v>
      </c>
      <c r="F144" s="901">
        <v>2810336.33</v>
      </c>
      <c r="G144" s="901">
        <v>679164.56</v>
      </c>
      <c r="H144" s="941" t="s">
        <v>7964</v>
      </c>
    </row>
    <row r="145" spans="1:8" ht="22.5">
      <c r="A145" s="945">
        <v>21</v>
      </c>
      <c r="B145" s="935" t="s">
        <v>8017</v>
      </c>
      <c r="C145" s="943" t="s">
        <v>8018</v>
      </c>
      <c r="D145" s="937" t="s">
        <v>8019</v>
      </c>
      <c r="E145" s="943">
        <v>2010</v>
      </c>
      <c r="F145" s="901">
        <v>265000</v>
      </c>
      <c r="G145" s="938">
        <v>0</v>
      </c>
      <c r="H145" s="941" t="s">
        <v>7964</v>
      </c>
    </row>
    <row r="146" spans="1:8" ht="22.5">
      <c r="A146" s="847">
        <v>22</v>
      </c>
      <c r="B146" s="935" t="s">
        <v>8020</v>
      </c>
      <c r="C146" s="943" t="s">
        <v>8021</v>
      </c>
      <c r="D146" s="937" t="s">
        <v>8022</v>
      </c>
      <c r="E146" s="943">
        <v>2011</v>
      </c>
      <c r="F146" s="901">
        <v>1015666.67</v>
      </c>
      <c r="G146" s="901">
        <v>160813.78</v>
      </c>
      <c r="H146" s="941" t="s">
        <v>7964</v>
      </c>
    </row>
    <row r="147" spans="1:8" ht="22.5">
      <c r="A147" s="896">
        <v>23</v>
      </c>
      <c r="B147" s="935" t="s">
        <v>8023</v>
      </c>
      <c r="C147" s="943" t="s">
        <v>8024</v>
      </c>
      <c r="D147" s="937">
        <v>11183.537856700001</v>
      </c>
      <c r="E147" s="943">
        <v>2010</v>
      </c>
      <c r="F147" s="901">
        <v>265000</v>
      </c>
      <c r="G147" s="938">
        <v>0</v>
      </c>
      <c r="H147" s="941" t="s">
        <v>7964</v>
      </c>
    </row>
    <row r="148" spans="1:8" ht="23.25">
      <c r="A148" s="847">
        <v>24</v>
      </c>
      <c r="B148" s="935" t="s">
        <v>8025</v>
      </c>
      <c r="C148" s="949" t="s">
        <v>8026</v>
      </c>
      <c r="D148" s="937" t="s">
        <v>8027</v>
      </c>
      <c r="E148" s="943">
        <v>2008</v>
      </c>
      <c r="F148" s="901">
        <v>892000</v>
      </c>
      <c r="G148" s="938">
        <v>0</v>
      </c>
      <c r="H148" s="939" t="s">
        <v>7964</v>
      </c>
    </row>
    <row r="149" spans="1:8" ht="23.25">
      <c r="A149" s="847">
        <v>25</v>
      </c>
      <c r="B149" s="935" t="s">
        <v>8028</v>
      </c>
      <c r="C149" s="943" t="s">
        <v>8029</v>
      </c>
      <c r="D149" s="937" t="s">
        <v>8030</v>
      </c>
      <c r="E149" s="943">
        <v>2012</v>
      </c>
      <c r="F149" s="901">
        <v>293900</v>
      </c>
      <c r="G149" s="938">
        <v>0</v>
      </c>
      <c r="H149" s="939" t="s">
        <v>7964</v>
      </c>
    </row>
    <row r="150" spans="1:8" ht="23.25">
      <c r="A150" s="847">
        <v>26</v>
      </c>
      <c r="B150" s="935" t="s">
        <v>8031</v>
      </c>
      <c r="C150" s="943" t="s">
        <v>8032</v>
      </c>
      <c r="D150" s="937" t="s">
        <v>8033</v>
      </c>
      <c r="E150" s="943">
        <v>2013</v>
      </c>
      <c r="F150" s="901">
        <v>293900</v>
      </c>
      <c r="G150" s="938">
        <v>0</v>
      </c>
      <c r="H150" s="939" t="s">
        <v>7964</v>
      </c>
    </row>
    <row r="151" spans="1:8" ht="23.25">
      <c r="A151" s="847">
        <v>27</v>
      </c>
      <c r="B151" s="935" t="s">
        <v>8034</v>
      </c>
      <c r="C151" s="943" t="s">
        <v>8035</v>
      </c>
      <c r="D151" s="937" t="s">
        <v>8036</v>
      </c>
      <c r="E151" s="943">
        <v>2013</v>
      </c>
      <c r="F151" s="901">
        <v>293900</v>
      </c>
      <c r="G151" s="938">
        <v>0</v>
      </c>
      <c r="H151" s="939" t="s">
        <v>7964</v>
      </c>
    </row>
    <row r="152" spans="1:8" ht="23.25">
      <c r="A152" s="847">
        <v>28</v>
      </c>
      <c r="B152" s="935" t="s">
        <v>8037</v>
      </c>
      <c r="C152" s="943" t="s">
        <v>8038</v>
      </c>
      <c r="D152" s="937" t="s">
        <v>8039</v>
      </c>
      <c r="E152" s="943">
        <v>2010</v>
      </c>
      <c r="F152" s="901">
        <v>265000</v>
      </c>
      <c r="G152" s="938">
        <v>0</v>
      </c>
      <c r="H152" s="939" t="s">
        <v>7964</v>
      </c>
    </row>
    <row r="153" spans="1:8" ht="23.25">
      <c r="A153" s="847">
        <v>29</v>
      </c>
      <c r="B153" s="935" t="s">
        <v>8040</v>
      </c>
      <c r="C153" s="943" t="s">
        <v>8041</v>
      </c>
      <c r="D153" s="937" t="s">
        <v>8042</v>
      </c>
      <c r="E153" s="943">
        <v>2007</v>
      </c>
      <c r="F153" s="901">
        <v>372000</v>
      </c>
      <c r="G153" s="938">
        <v>0</v>
      </c>
      <c r="H153" s="939" t="s">
        <v>7964</v>
      </c>
    </row>
    <row r="154" spans="1:8" ht="23.25">
      <c r="A154" s="847">
        <v>30</v>
      </c>
      <c r="B154" s="935" t="s">
        <v>8043</v>
      </c>
      <c r="C154" s="943" t="s">
        <v>8044</v>
      </c>
      <c r="D154" s="937" t="s">
        <v>8045</v>
      </c>
      <c r="E154" s="943">
        <v>2008</v>
      </c>
      <c r="F154" s="901">
        <v>467000</v>
      </c>
      <c r="G154" s="938">
        <v>0</v>
      </c>
      <c r="H154" s="939" t="s">
        <v>7964</v>
      </c>
    </row>
    <row r="155" spans="1:8" ht="23.25">
      <c r="A155" s="847">
        <v>31</v>
      </c>
      <c r="B155" s="935" t="s">
        <v>8046</v>
      </c>
      <c r="C155" s="943" t="s">
        <v>8047</v>
      </c>
      <c r="D155" s="937" t="s">
        <v>8048</v>
      </c>
      <c r="E155" s="943">
        <v>2007</v>
      </c>
      <c r="F155" s="901">
        <v>370000</v>
      </c>
      <c r="G155" s="938">
        <v>0</v>
      </c>
      <c r="H155" s="939" t="s">
        <v>7964</v>
      </c>
    </row>
    <row r="156" spans="1:8" ht="23.25">
      <c r="A156" s="847">
        <v>32</v>
      </c>
      <c r="B156" s="935" t="s">
        <v>8049</v>
      </c>
      <c r="C156" s="943" t="s">
        <v>8050</v>
      </c>
      <c r="D156" s="937" t="s">
        <v>8051</v>
      </c>
      <c r="E156" s="943">
        <v>2007</v>
      </c>
      <c r="F156" s="901">
        <v>565380</v>
      </c>
      <c r="G156" s="938">
        <v>0</v>
      </c>
      <c r="H156" s="939" t="s">
        <v>7964</v>
      </c>
    </row>
    <row r="157" spans="1:8" ht="23.25">
      <c r="A157" s="847">
        <v>33</v>
      </c>
      <c r="B157" s="935" t="s">
        <v>8052</v>
      </c>
      <c r="C157" s="943" t="s">
        <v>8053</v>
      </c>
      <c r="D157" s="937" t="s">
        <v>8054</v>
      </c>
      <c r="E157" s="943">
        <v>2008</v>
      </c>
      <c r="F157" s="901">
        <v>2244000</v>
      </c>
      <c r="G157" s="901">
        <v>265530.68</v>
      </c>
      <c r="H157" s="939" t="s">
        <v>7964</v>
      </c>
    </row>
    <row r="158" spans="1:8" ht="23.25">
      <c r="A158" s="847">
        <v>34</v>
      </c>
      <c r="B158" s="935" t="s">
        <v>8055</v>
      </c>
      <c r="C158" s="943" t="s">
        <v>8056</v>
      </c>
      <c r="D158" s="937" t="s">
        <v>8057</v>
      </c>
      <c r="E158" s="943">
        <v>2007</v>
      </c>
      <c r="F158" s="901">
        <v>650000</v>
      </c>
      <c r="G158" s="946">
        <v>0</v>
      </c>
      <c r="H158" s="939" t="s">
        <v>7964</v>
      </c>
    </row>
    <row r="159" spans="1:8" ht="23.25">
      <c r="A159" s="847">
        <v>35</v>
      </c>
      <c r="B159" s="935" t="s">
        <v>8058</v>
      </c>
      <c r="C159" s="943" t="s">
        <v>8059</v>
      </c>
      <c r="D159" s="937" t="s">
        <v>8060</v>
      </c>
      <c r="E159" s="943">
        <v>2014</v>
      </c>
      <c r="F159" s="901">
        <v>2830000</v>
      </c>
      <c r="G159" s="947">
        <v>370594.96</v>
      </c>
      <c r="H159" s="939" t="s">
        <v>7964</v>
      </c>
    </row>
    <row r="160" spans="1:8" ht="23.25">
      <c r="A160" s="23">
        <v>36</v>
      </c>
      <c r="B160" s="935" t="s">
        <v>8061</v>
      </c>
      <c r="C160" s="943" t="s">
        <v>8062</v>
      </c>
      <c r="D160" s="937" t="s">
        <v>8063</v>
      </c>
      <c r="E160" s="943">
        <v>2002</v>
      </c>
      <c r="F160" s="901">
        <v>11236.32</v>
      </c>
      <c r="G160" s="946">
        <v>0</v>
      </c>
      <c r="H160" s="939" t="s">
        <v>7964</v>
      </c>
    </row>
    <row r="161" spans="1:8" ht="23.25">
      <c r="A161" s="23">
        <v>37</v>
      </c>
      <c r="B161" s="935" t="s">
        <v>8064</v>
      </c>
      <c r="C161" s="943" t="s">
        <v>8065</v>
      </c>
      <c r="D161" s="937" t="s">
        <v>8066</v>
      </c>
      <c r="E161" s="943">
        <v>2003</v>
      </c>
      <c r="F161" s="901">
        <v>240350</v>
      </c>
      <c r="G161" s="946">
        <v>0</v>
      </c>
      <c r="H161" s="939" t="s">
        <v>7964</v>
      </c>
    </row>
    <row r="162" spans="1:8" ht="23.25">
      <c r="A162" s="23">
        <v>38</v>
      </c>
      <c r="B162" s="935" t="s">
        <v>8067</v>
      </c>
      <c r="C162" s="943" t="s">
        <v>8068</v>
      </c>
      <c r="D162" s="937" t="s">
        <v>8069</v>
      </c>
      <c r="E162" s="943">
        <v>2003</v>
      </c>
      <c r="F162" s="901">
        <v>288521</v>
      </c>
      <c r="G162" s="946">
        <v>0</v>
      </c>
      <c r="H162" s="939" t="s">
        <v>7964</v>
      </c>
    </row>
    <row r="163" spans="1:8" ht="23.25">
      <c r="A163" s="23">
        <v>39</v>
      </c>
      <c r="B163" s="935" t="s">
        <v>8070</v>
      </c>
      <c r="C163" s="943" t="s">
        <v>8071</v>
      </c>
      <c r="D163" s="937" t="s">
        <v>8072</v>
      </c>
      <c r="E163" s="943">
        <v>2008</v>
      </c>
      <c r="F163" s="901">
        <v>425000</v>
      </c>
      <c r="G163" s="946">
        <v>0</v>
      </c>
      <c r="H163" s="939" t="s">
        <v>7964</v>
      </c>
    </row>
    <row r="164" spans="1:8" ht="23.25">
      <c r="A164" s="23">
        <v>40</v>
      </c>
      <c r="B164" s="935" t="s">
        <v>8073</v>
      </c>
      <c r="C164" s="943" t="s">
        <v>8074</v>
      </c>
      <c r="D164" s="948" t="s">
        <v>8075</v>
      </c>
      <c r="E164" s="949">
        <v>2007</v>
      </c>
      <c r="F164" s="901">
        <v>306000</v>
      </c>
      <c r="G164" s="946">
        <v>0</v>
      </c>
      <c r="H164" s="939" t="s">
        <v>7964</v>
      </c>
    </row>
    <row r="165" spans="1:8" ht="23.25">
      <c r="A165" s="23">
        <v>41</v>
      </c>
      <c r="B165" s="935" t="s">
        <v>8076</v>
      </c>
      <c r="C165" s="943" t="s">
        <v>8077</v>
      </c>
      <c r="D165" s="937" t="s">
        <v>8078</v>
      </c>
      <c r="E165" s="943">
        <v>2008</v>
      </c>
      <c r="F165" s="901">
        <v>372000</v>
      </c>
      <c r="G165" s="946">
        <v>0</v>
      </c>
      <c r="H165" s="939" t="s">
        <v>7964</v>
      </c>
    </row>
    <row r="166" spans="1:8" ht="23.25">
      <c r="A166" s="23">
        <v>42</v>
      </c>
      <c r="B166" s="935" t="s">
        <v>8079</v>
      </c>
      <c r="C166" s="943" t="s">
        <v>8080</v>
      </c>
      <c r="D166" s="937" t="s">
        <v>8081</v>
      </c>
      <c r="E166" s="943">
        <v>2008</v>
      </c>
      <c r="F166" s="901">
        <v>368000</v>
      </c>
      <c r="G166" s="946">
        <v>0</v>
      </c>
      <c r="H166" s="939" t="s">
        <v>7964</v>
      </c>
    </row>
    <row r="167" spans="1:8" ht="23.25">
      <c r="A167" s="23">
        <v>43</v>
      </c>
      <c r="B167" s="935" t="s">
        <v>8082</v>
      </c>
      <c r="C167" s="943" t="s">
        <v>8083</v>
      </c>
      <c r="D167" s="937" t="s">
        <v>8084</v>
      </c>
      <c r="E167" s="943">
        <v>2008</v>
      </c>
      <c r="F167" s="901">
        <v>368000</v>
      </c>
      <c r="G167" s="946">
        <v>0</v>
      </c>
      <c r="H167" s="939" t="s">
        <v>7964</v>
      </c>
    </row>
    <row r="168" spans="1:8" ht="23.25">
      <c r="A168" s="23">
        <v>44</v>
      </c>
      <c r="B168" s="935" t="s">
        <v>8085</v>
      </c>
      <c r="C168" s="943" t="s">
        <v>8086</v>
      </c>
      <c r="D168" s="937" t="s">
        <v>8087</v>
      </c>
      <c r="E168" s="943">
        <v>2008</v>
      </c>
      <c r="F168" s="901">
        <v>368000</v>
      </c>
      <c r="G168" s="946">
        <v>0</v>
      </c>
      <c r="H168" s="939" t="s">
        <v>7964</v>
      </c>
    </row>
    <row r="169" spans="1:8" ht="23.25">
      <c r="A169" s="23">
        <v>45</v>
      </c>
      <c r="B169" s="935" t="s">
        <v>8088</v>
      </c>
      <c r="C169" s="943" t="s">
        <v>8089</v>
      </c>
      <c r="D169" s="937" t="s">
        <v>8090</v>
      </c>
      <c r="E169" s="943">
        <v>2007</v>
      </c>
      <c r="F169" s="901">
        <v>529000</v>
      </c>
      <c r="G169" s="946">
        <v>0</v>
      </c>
      <c r="H169" s="939" t="s">
        <v>7964</v>
      </c>
    </row>
    <row r="170" spans="1:8" ht="23.25">
      <c r="A170" s="23">
        <v>46</v>
      </c>
      <c r="B170" s="935" t="s">
        <v>8091</v>
      </c>
      <c r="C170" s="943" t="s">
        <v>8092</v>
      </c>
      <c r="D170" s="937" t="s">
        <v>8093</v>
      </c>
      <c r="E170" s="943">
        <v>2008</v>
      </c>
      <c r="F170" s="901">
        <v>497500</v>
      </c>
      <c r="G170" s="946">
        <v>0</v>
      </c>
      <c r="H170" s="939" t="s">
        <v>7964</v>
      </c>
    </row>
    <row r="171" spans="1:8" ht="22.5">
      <c r="A171" s="23">
        <v>47</v>
      </c>
      <c r="B171" s="924" t="s">
        <v>8094</v>
      </c>
      <c r="C171" s="943" t="s">
        <v>8095</v>
      </c>
      <c r="D171" s="950" t="s">
        <v>8096</v>
      </c>
      <c r="E171" s="943">
        <v>2019</v>
      </c>
      <c r="F171" s="901">
        <v>1665000</v>
      </c>
      <c r="G171" s="947">
        <v>1578323.25</v>
      </c>
      <c r="H171" s="941" t="s">
        <v>7964</v>
      </c>
    </row>
    <row r="172" spans="1:8" ht="22.5">
      <c r="A172" s="23">
        <v>48</v>
      </c>
      <c r="B172" s="924" t="s">
        <v>8097</v>
      </c>
      <c r="C172" s="943" t="s">
        <v>8098</v>
      </c>
      <c r="D172" s="950" t="s">
        <v>8099</v>
      </c>
      <c r="E172" s="943">
        <v>2019</v>
      </c>
      <c r="F172" s="901">
        <v>739185</v>
      </c>
      <c r="G172" s="947">
        <v>569033</v>
      </c>
      <c r="H172" s="941" t="s">
        <v>7964</v>
      </c>
    </row>
    <row r="173" spans="1:8" ht="22.5">
      <c r="A173" s="23">
        <v>49</v>
      </c>
      <c r="B173" s="924" t="s">
        <v>8100</v>
      </c>
      <c r="C173" s="943" t="s">
        <v>8101</v>
      </c>
      <c r="D173" s="950" t="s">
        <v>8102</v>
      </c>
      <c r="E173" s="943">
        <v>2019</v>
      </c>
      <c r="F173" s="901">
        <v>739185</v>
      </c>
      <c r="G173" s="947">
        <v>569033</v>
      </c>
      <c r="H173" s="941" t="s">
        <v>7964</v>
      </c>
    </row>
    <row r="174" spans="1:8" ht="22.5">
      <c r="A174" s="23">
        <v>50</v>
      </c>
      <c r="B174" s="924" t="s">
        <v>8103</v>
      </c>
      <c r="C174" s="943" t="s">
        <v>8104</v>
      </c>
      <c r="D174" s="950" t="s">
        <v>8105</v>
      </c>
      <c r="E174" s="943">
        <v>2019</v>
      </c>
      <c r="F174" s="901">
        <v>739185</v>
      </c>
      <c r="G174" s="947">
        <v>569033</v>
      </c>
      <c r="H174" s="941" t="s">
        <v>7964</v>
      </c>
    </row>
    <row r="175" spans="1:8" ht="22.5">
      <c r="A175" s="23">
        <v>51</v>
      </c>
      <c r="B175" s="924" t="s">
        <v>8106</v>
      </c>
      <c r="C175" s="943" t="s">
        <v>8107</v>
      </c>
      <c r="D175" s="950" t="s">
        <v>8108</v>
      </c>
      <c r="E175" s="943">
        <v>2019</v>
      </c>
      <c r="F175" s="901">
        <v>739185</v>
      </c>
      <c r="G175" s="947">
        <v>569033</v>
      </c>
      <c r="H175" s="941" t="s">
        <v>7964</v>
      </c>
    </row>
    <row r="176" spans="1:8" ht="22.5">
      <c r="A176" s="23">
        <v>52</v>
      </c>
      <c r="B176" s="924" t="s">
        <v>8109</v>
      </c>
      <c r="C176" s="943" t="s">
        <v>8110</v>
      </c>
      <c r="D176" s="950" t="s">
        <v>8111</v>
      </c>
      <c r="E176" s="943">
        <v>2019</v>
      </c>
      <c r="F176" s="901">
        <v>739185</v>
      </c>
      <c r="G176" s="947">
        <v>569033</v>
      </c>
      <c r="H176" s="941" t="s">
        <v>7964</v>
      </c>
    </row>
    <row r="177" spans="1:8" ht="23.25">
      <c r="A177" s="23">
        <v>53</v>
      </c>
      <c r="B177" s="924" t="s">
        <v>8112</v>
      </c>
      <c r="C177" s="943" t="s">
        <v>8113</v>
      </c>
      <c r="D177" s="950" t="s">
        <v>8114</v>
      </c>
      <c r="E177" s="943">
        <v>2019</v>
      </c>
      <c r="F177" s="901">
        <v>739185</v>
      </c>
      <c r="G177" s="947">
        <v>569033</v>
      </c>
      <c r="H177" s="939" t="s">
        <v>7964</v>
      </c>
    </row>
    <row r="178" spans="1:8" ht="22.5">
      <c r="A178" s="23">
        <v>54</v>
      </c>
      <c r="B178" s="924" t="s">
        <v>8115</v>
      </c>
      <c r="C178" s="943" t="s">
        <v>8116</v>
      </c>
      <c r="D178" s="950" t="s">
        <v>8117</v>
      </c>
      <c r="E178" s="943">
        <v>2018</v>
      </c>
      <c r="F178" s="901">
        <v>1080000</v>
      </c>
      <c r="G178" s="947">
        <v>745714.36</v>
      </c>
      <c r="H178" s="941" t="s">
        <v>7964</v>
      </c>
    </row>
    <row r="179" spans="1:8" ht="22.5">
      <c r="A179" s="23">
        <v>55</v>
      </c>
      <c r="B179" s="935" t="s">
        <v>8118</v>
      </c>
      <c r="C179" s="943" t="s">
        <v>8119</v>
      </c>
      <c r="D179" s="950" t="s">
        <v>8120</v>
      </c>
      <c r="E179" s="943">
        <v>2018</v>
      </c>
      <c r="F179" s="901">
        <v>1080000</v>
      </c>
      <c r="G179" s="947">
        <v>745714.36</v>
      </c>
      <c r="H179" s="941" t="s">
        <v>7964</v>
      </c>
    </row>
    <row r="180" spans="1:8" ht="22.5">
      <c r="A180" s="23">
        <v>56</v>
      </c>
      <c r="B180" s="935" t="s">
        <v>8121</v>
      </c>
      <c r="C180" s="943" t="s">
        <v>8122</v>
      </c>
      <c r="D180" s="950" t="s">
        <v>8123</v>
      </c>
      <c r="E180" s="943">
        <v>2018</v>
      </c>
      <c r="F180" s="901">
        <v>3757200</v>
      </c>
      <c r="G180" s="947">
        <v>2974450</v>
      </c>
      <c r="H180" s="941" t="s">
        <v>7964</v>
      </c>
    </row>
    <row r="181" spans="1:8" ht="22.5">
      <c r="A181" s="23">
        <v>57</v>
      </c>
      <c r="B181" s="935" t="s">
        <v>8124</v>
      </c>
      <c r="C181" s="943" t="s">
        <v>8125</v>
      </c>
      <c r="D181" s="950" t="s">
        <v>8126</v>
      </c>
      <c r="E181" s="943">
        <v>2018</v>
      </c>
      <c r="F181" s="901">
        <v>551900</v>
      </c>
      <c r="G181" s="947">
        <v>434916.6</v>
      </c>
      <c r="H181" s="941" t="s">
        <v>7964</v>
      </c>
    </row>
    <row r="182" spans="1:8" ht="22.5">
      <c r="A182" s="23">
        <v>58</v>
      </c>
      <c r="B182" s="935" t="s">
        <v>8127</v>
      </c>
      <c r="C182" s="949" t="s">
        <v>8128</v>
      </c>
      <c r="D182" s="950" t="s">
        <v>8129</v>
      </c>
      <c r="E182" s="943">
        <v>2018</v>
      </c>
      <c r="F182" s="901">
        <v>551900</v>
      </c>
      <c r="G182" s="947">
        <v>434916.6</v>
      </c>
      <c r="H182" s="941" t="s">
        <v>7964</v>
      </c>
    </row>
    <row r="183" spans="1:8" ht="22.5">
      <c r="A183" s="23">
        <v>59</v>
      </c>
      <c r="B183" s="935" t="s">
        <v>8130</v>
      </c>
      <c r="C183" s="943" t="s">
        <v>8131</v>
      </c>
      <c r="D183" s="950" t="s">
        <v>8132</v>
      </c>
      <c r="E183" s="943">
        <v>2007</v>
      </c>
      <c r="F183" s="901">
        <v>384000</v>
      </c>
      <c r="G183" s="946">
        <v>0</v>
      </c>
      <c r="H183" s="941" t="s">
        <v>7964</v>
      </c>
    </row>
    <row r="184" spans="1:8" ht="22.5">
      <c r="A184" s="23">
        <v>60</v>
      </c>
      <c r="B184" s="935" t="s">
        <v>8133</v>
      </c>
      <c r="C184" s="943" t="s">
        <v>8134</v>
      </c>
      <c r="D184" s="950" t="s">
        <v>8135</v>
      </c>
      <c r="E184" s="943">
        <v>2001</v>
      </c>
      <c r="F184" s="901">
        <v>639600.68000000005</v>
      </c>
      <c r="G184" s="946">
        <v>0</v>
      </c>
      <c r="H184" s="941" t="s">
        <v>7964</v>
      </c>
    </row>
    <row r="185" spans="1:8" ht="22.5">
      <c r="A185" s="23">
        <v>61</v>
      </c>
      <c r="B185" s="935" t="s">
        <v>8136</v>
      </c>
      <c r="C185" s="943" t="s">
        <v>8137</v>
      </c>
      <c r="D185" s="950" t="s">
        <v>8138</v>
      </c>
      <c r="E185" s="943">
        <v>2001</v>
      </c>
      <c r="F185" s="901">
        <v>604909.19999999995</v>
      </c>
      <c r="G185" s="946">
        <v>0</v>
      </c>
      <c r="H185" s="941" t="s">
        <v>7964</v>
      </c>
    </row>
    <row r="186" spans="1:8" ht="22.5">
      <c r="A186" s="23">
        <v>62</v>
      </c>
      <c r="B186" s="935" t="s">
        <v>8139</v>
      </c>
      <c r="C186" s="943" t="s">
        <v>8140</v>
      </c>
      <c r="D186" s="937" t="s">
        <v>8141</v>
      </c>
      <c r="E186" s="943">
        <v>2019</v>
      </c>
      <c r="F186" s="901">
        <v>1234366.67</v>
      </c>
      <c r="G186" s="947">
        <v>966920.53</v>
      </c>
      <c r="H186" s="941" t="s">
        <v>7964</v>
      </c>
    </row>
    <row r="187" spans="1:8" ht="22.5">
      <c r="A187" s="23">
        <v>63</v>
      </c>
      <c r="B187" s="935" t="s">
        <v>8142</v>
      </c>
      <c r="C187" s="943" t="s">
        <v>8143</v>
      </c>
      <c r="D187" s="937" t="s">
        <v>8144</v>
      </c>
      <c r="E187" s="943">
        <v>2019</v>
      </c>
      <c r="F187" s="901">
        <v>1234366.67</v>
      </c>
      <c r="G187" s="947">
        <v>966920.53</v>
      </c>
      <c r="H187" s="941" t="s">
        <v>7964</v>
      </c>
    </row>
    <row r="188" spans="1:8" ht="22.5">
      <c r="A188" s="23">
        <v>64</v>
      </c>
      <c r="B188" s="935" t="s">
        <v>8145</v>
      </c>
      <c r="C188" s="943" t="s">
        <v>8146</v>
      </c>
      <c r="D188" s="937" t="s">
        <v>8147</v>
      </c>
      <c r="E188" s="943">
        <v>2019</v>
      </c>
      <c r="F188" s="901">
        <v>1160228.17</v>
      </c>
      <c r="G188" s="947">
        <v>908845.35</v>
      </c>
      <c r="H188" s="941" t="s">
        <v>7964</v>
      </c>
    </row>
    <row r="189" spans="1:8" ht="22.5">
      <c r="A189" s="23">
        <v>65</v>
      </c>
      <c r="B189" s="935" t="s">
        <v>8148</v>
      </c>
      <c r="C189" s="943" t="s">
        <v>8149</v>
      </c>
      <c r="D189" s="937" t="s">
        <v>8150</v>
      </c>
      <c r="E189" s="943">
        <v>2019</v>
      </c>
      <c r="F189" s="901">
        <v>1147961.05</v>
      </c>
      <c r="G189" s="947">
        <v>899236.21</v>
      </c>
      <c r="H189" s="941" t="s">
        <v>7964</v>
      </c>
    </row>
    <row r="190" spans="1:8" ht="22.5">
      <c r="A190" s="23">
        <v>66</v>
      </c>
      <c r="B190" s="935" t="s">
        <v>8151</v>
      </c>
      <c r="C190" s="943" t="s">
        <v>8152</v>
      </c>
      <c r="D190" s="937" t="s">
        <v>8153</v>
      </c>
      <c r="E190" s="943">
        <v>2019</v>
      </c>
      <c r="F190" s="901">
        <v>1753633.33</v>
      </c>
      <c r="G190" s="947">
        <v>1402906.69</v>
      </c>
      <c r="H190" s="941" t="s">
        <v>7964</v>
      </c>
    </row>
    <row r="191" spans="1:8" ht="22.5">
      <c r="A191" s="23">
        <v>67</v>
      </c>
      <c r="B191" s="935" t="s">
        <v>8154</v>
      </c>
      <c r="C191" s="943" t="s">
        <v>8155</v>
      </c>
      <c r="D191" s="937" t="s">
        <v>8156</v>
      </c>
      <c r="E191" s="943">
        <v>2019</v>
      </c>
      <c r="F191" s="901">
        <v>1260000</v>
      </c>
      <c r="G191" s="947">
        <v>1092000</v>
      </c>
      <c r="H191" s="941" t="s">
        <v>7964</v>
      </c>
    </row>
    <row r="192" spans="1:8" ht="22.5">
      <c r="A192" s="23">
        <v>68</v>
      </c>
      <c r="B192" s="935" t="s">
        <v>8157</v>
      </c>
      <c r="C192" s="943" t="s">
        <v>8158</v>
      </c>
      <c r="D192" s="937" t="s">
        <v>8159</v>
      </c>
      <c r="E192" s="943">
        <v>2019</v>
      </c>
      <c r="F192" s="901">
        <v>1260000</v>
      </c>
      <c r="G192" s="947">
        <v>1092000</v>
      </c>
      <c r="H192" s="941" t="s">
        <v>7964</v>
      </c>
    </row>
    <row r="193" spans="1:8" ht="22.5">
      <c r="A193" s="23">
        <v>69</v>
      </c>
      <c r="B193" s="935" t="s">
        <v>8160</v>
      </c>
      <c r="C193" s="949" t="s">
        <v>8161</v>
      </c>
      <c r="D193" s="937" t="s">
        <v>8162</v>
      </c>
      <c r="E193" s="943">
        <v>2018</v>
      </c>
      <c r="F193" s="901">
        <v>1615000</v>
      </c>
      <c r="G193" s="947">
        <v>942083.25</v>
      </c>
      <c r="H193" s="941" t="s">
        <v>7964</v>
      </c>
    </row>
    <row r="194" spans="1:8" ht="22.5">
      <c r="A194" s="23">
        <v>70</v>
      </c>
      <c r="B194" s="935" t="s">
        <v>8163</v>
      </c>
      <c r="C194" s="943" t="s">
        <v>8164</v>
      </c>
      <c r="D194" s="950" t="s">
        <v>8165</v>
      </c>
      <c r="E194" s="943">
        <v>2018</v>
      </c>
      <c r="F194" s="901">
        <v>968996.67</v>
      </c>
      <c r="G194" s="947">
        <v>585604.92000000004</v>
      </c>
      <c r="H194" s="941" t="s">
        <v>7964</v>
      </c>
    </row>
    <row r="195" spans="1:8" ht="22.5">
      <c r="A195" s="23">
        <v>71</v>
      </c>
      <c r="B195" s="924" t="s">
        <v>8166</v>
      </c>
      <c r="C195" s="949" t="s">
        <v>8167</v>
      </c>
      <c r="D195" s="948" t="s">
        <v>8168</v>
      </c>
      <c r="E195" s="949">
        <v>2018</v>
      </c>
      <c r="F195" s="902">
        <v>1143400</v>
      </c>
      <c r="G195" s="951">
        <v>708102.5</v>
      </c>
      <c r="H195" s="941" t="s">
        <v>7964</v>
      </c>
    </row>
    <row r="196" spans="1:8" ht="22.5">
      <c r="A196" s="23">
        <v>72</v>
      </c>
      <c r="B196" s="935" t="s">
        <v>8169</v>
      </c>
      <c r="C196" s="949" t="s">
        <v>8170</v>
      </c>
      <c r="D196" s="937" t="s">
        <v>8171</v>
      </c>
      <c r="E196" s="943">
        <v>2018</v>
      </c>
      <c r="F196" s="901">
        <v>1143400</v>
      </c>
      <c r="G196" s="947">
        <v>666983.25</v>
      </c>
      <c r="H196" s="941" t="s">
        <v>7964</v>
      </c>
    </row>
    <row r="197" spans="1:8" ht="22.5">
      <c r="A197" s="23">
        <v>73</v>
      </c>
      <c r="B197" s="935" t="s">
        <v>8172</v>
      </c>
      <c r="C197" s="949" t="s">
        <v>8173</v>
      </c>
      <c r="D197" s="937" t="s">
        <v>8174</v>
      </c>
      <c r="E197" s="943">
        <v>2018</v>
      </c>
      <c r="F197" s="901">
        <v>1143400</v>
      </c>
      <c r="G197" s="947">
        <v>666983.25</v>
      </c>
      <c r="H197" s="941" t="s">
        <v>7964</v>
      </c>
    </row>
    <row r="198" spans="1:8" ht="22.5">
      <c r="A198" s="23">
        <v>74</v>
      </c>
      <c r="B198" s="935" t="s">
        <v>8175</v>
      </c>
      <c r="C198" s="949" t="s">
        <v>8176</v>
      </c>
      <c r="D198" s="937" t="s">
        <v>8177</v>
      </c>
      <c r="E198" s="943">
        <v>2018</v>
      </c>
      <c r="F198" s="901">
        <v>1143400</v>
      </c>
      <c r="G198" s="947">
        <v>666983.25</v>
      </c>
      <c r="H198" s="941" t="s">
        <v>7964</v>
      </c>
    </row>
    <row r="199" spans="1:8" ht="22.5">
      <c r="A199" s="23">
        <v>75</v>
      </c>
      <c r="B199" s="935" t="s">
        <v>8178</v>
      </c>
      <c r="C199" s="949" t="s">
        <v>8179</v>
      </c>
      <c r="D199" s="937" t="s">
        <v>8180</v>
      </c>
      <c r="E199" s="943">
        <v>2018</v>
      </c>
      <c r="F199" s="901">
        <v>1143400</v>
      </c>
      <c r="G199" s="947">
        <v>666983.25</v>
      </c>
      <c r="H199" s="941" t="s">
        <v>7964</v>
      </c>
    </row>
    <row r="200" spans="1:8" ht="22.5">
      <c r="A200" s="23">
        <v>76</v>
      </c>
      <c r="B200" s="935" t="s">
        <v>8181</v>
      </c>
      <c r="C200" s="949" t="s">
        <v>8182</v>
      </c>
      <c r="D200" s="941" t="s">
        <v>8183</v>
      </c>
      <c r="E200" s="943">
        <v>2007</v>
      </c>
      <c r="F200" s="901">
        <v>331200</v>
      </c>
      <c r="G200" s="946">
        <v>0</v>
      </c>
      <c r="H200" s="941" t="s">
        <v>7964</v>
      </c>
    </row>
    <row r="201" spans="1:8" ht="22.5">
      <c r="A201" s="23">
        <v>77</v>
      </c>
      <c r="B201" s="924" t="s">
        <v>8184</v>
      </c>
      <c r="C201" s="949" t="s">
        <v>8185</v>
      </c>
      <c r="D201" s="4768" t="s">
        <v>8186</v>
      </c>
      <c r="E201" s="949">
        <v>2000</v>
      </c>
      <c r="F201" s="902">
        <v>234881</v>
      </c>
      <c r="G201" s="4769">
        <v>0</v>
      </c>
      <c r="H201" s="941" t="s">
        <v>7964</v>
      </c>
    </row>
    <row r="202" spans="1:8" ht="22.5">
      <c r="A202" s="23">
        <v>78</v>
      </c>
      <c r="B202" s="924" t="s">
        <v>8187</v>
      </c>
      <c r="C202" s="949" t="s">
        <v>8188</v>
      </c>
      <c r="D202" s="4768" t="s">
        <v>8189</v>
      </c>
      <c r="E202" s="949">
        <v>2000</v>
      </c>
      <c r="F202" s="902">
        <v>234881</v>
      </c>
      <c r="G202" s="4769">
        <v>0</v>
      </c>
      <c r="H202" s="941" t="s">
        <v>7964</v>
      </c>
    </row>
    <row r="203" spans="1:8" ht="22.5">
      <c r="A203" s="23">
        <v>79</v>
      </c>
      <c r="B203" s="924" t="s">
        <v>8190</v>
      </c>
      <c r="C203" s="949" t="s">
        <v>8191</v>
      </c>
      <c r="D203" s="4768" t="s">
        <v>8192</v>
      </c>
      <c r="E203" s="949">
        <v>2010</v>
      </c>
      <c r="F203" s="902">
        <v>2450000</v>
      </c>
      <c r="G203" s="4769">
        <v>0</v>
      </c>
      <c r="H203" s="941" t="s">
        <v>7964</v>
      </c>
    </row>
    <row r="204" spans="1:8" ht="22.5">
      <c r="A204" s="23">
        <v>80</v>
      </c>
      <c r="B204" s="924" t="s">
        <v>8193</v>
      </c>
      <c r="C204" s="949" t="s">
        <v>8194</v>
      </c>
      <c r="D204" s="4768" t="s">
        <v>8195</v>
      </c>
      <c r="E204" s="949">
        <v>2007</v>
      </c>
      <c r="F204" s="902">
        <v>870000</v>
      </c>
      <c r="G204" s="4769">
        <v>0</v>
      </c>
      <c r="H204" s="941" t="s">
        <v>7964</v>
      </c>
    </row>
    <row r="205" spans="1:8" ht="22.5">
      <c r="A205" s="23">
        <v>81</v>
      </c>
      <c r="B205" s="924" t="s">
        <v>8196</v>
      </c>
      <c r="C205" s="949" t="s">
        <v>8197</v>
      </c>
      <c r="D205" s="18" t="s">
        <v>8198</v>
      </c>
      <c r="E205" s="949">
        <v>2007</v>
      </c>
      <c r="F205" s="902">
        <v>760000</v>
      </c>
      <c r="G205" s="4769">
        <v>0</v>
      </c>
      <c r="H205" s="941" t="s">
        <v>7964</v>
      </c>
    </row>
    <row r="206" spans="1:8" ht="22.5">
      <c r="A206" s="23">
        <v>82</v>
      </c>
      <c r="B206" s="924" t="s">
        <v>8199</v>
      </c>
      <c r="C206" s="949" t="s">
        <v>8200</v>
      </c>
      <c r="D206" s="4768" t="s">
        <v>8201</v>
      </c>
      <c r="E206" s="949">
        <v>2018</v>
      </c>
      <c r="F206" s="902">
        <v>1698000</v>
      </c>
      <c r="G206" s="951">
        <v>1042029.7</v>
      </c>
      <c r="H206" s="941" t="s">
        <v>7964</v>
      </c>
    </row>
    <row r="207" spans="1:8" ht="22.5">
      <c r="A207" s="23">
        <v>83</v>
      </c>
      <c r="B207" s="924" t="s">
        <v>8202</v>
      </c>
      <c r="C207" s="949" t="s">
        <v>8203</v>
      </c>
      <c r="D207" s="4768" t="s">
        <v>8204</v>
      </c>
      <c r="E207" s="949">
        <v>2006</v>
      </c>
      <c r="F207" s="902">
        <v>243229</v>
      </c>
      <c r="G207" s="4769">
        <v>0</v>
      </c>
      <c r="H207" s="941" t="s">
        <v>7964</v>
      </c>
    </row>
    <row r="208" spans="1:8" ht="22.5">
      <c r="A208" s="23">
        <v>84</v>
      </c>
      <c r="B208" s="924" t="s">
        <v>8205</v>
      </c>
      <c r="C208" s="949" t="s">
        <v>8206</v>
      </c>
      <c r="D208" s="4770" t="s">
        <v>8207</v>
      </c>
      <c r="E208" s="949">
        <v>1998</v>
      </c>
      <c r="F208" s="902">
        <v>174088</v>
      </c>
      <c r="G208" s="4769">
        <v>0</v>
      </c>
      <c r="H208" s="941" t="s">
        <v>7964</v>
      </c>
    </row>
    <row r="209" spans="1:8" ht="22.5">
      <c r="A209" s="23">
        <v>85</v>
      </c>
      <c r="B209" s="924" t="s">
        <v>8208</v>
      </c>
      <c r="C209" s="949" t="s">
        <v>8209</v>
      </c>
      <c r="D209" s="4768" t="s">
        <v>8210</v>
      </c>
      <c r="E209" s="949">
        <v>2007</v>
      </c>
      <c r="F209" s="902">
        <v>449510</v>
      </c>
      <c r="G209" s="4769">
        <v>0</v>
      </c>
      <c r="H209" s="941" t="s">
        <v>7964</v>
      </c>
    </row>
    <row r="210" spans="1:8" ht="22.5">
      <c r="A210" s="23">
        <v>86</v>
      </c>
      <c r="B210" s="924" t="s">
        <v>8211</v>
      </c>
      <c r="C210" s="949" t="s">
        <v>8212</v>
      </c>
      <c r="D210" s="4768" t="s">
        <v>8213</v>
      </c>
      <c r="E210" s="949">
        <v>2005</v>
      </c>
      <c r="F210" s="902">
        <v>241920</v>
      </c>
      <c r="G210" s="4769">
        <v>0</v>
      </c>
      <c r="H210" s="941" t="s">
        <v>7964</v>
      </c>
    </row>
    <row r="211" spans="1:8" ht="22.5">
      <c r="A211" s="23">
        <v>87</v>
      </c>
      <c r="B211" s="924" t="s">
        <v>8214</v>
      </c>
      <c r="C211" s="949" t="s">
        <v>8215</v>
      </c>
      <c r="D211" s="4768" t="s">
        <v>8216</v>
      </c>
      <c r="E211" s="949">
        <v>2005</v>
      </c>
      <c r="F211" s="902">
        <v>241920</v>
      </c>
      <c r="G211" s="4769">
        <v>0</v>
      </c>
      <c r="H211" s="941" t="s">
        <v>7964</v>
      </c>
    </row>
    <row r="212" spans="1:8" ht="22.5">
      <c r="A212" s="23">
        <v>88</v>
      </c>
      <c r="B212" s="924" t="s">
        <v>8217</v>
      </c>
      <c r="C212" s="949" t="s">
        <v>8218</v>
      </c>
      <c r="D212" s="4768" t="s">
        <v>8219</v>
      </c>
      <c r="E212" s="949">
        <v>2006</v>
      </c>
      <c r="F212" s="902">
        <v>688958</v>
      </c>
      <c r="G212" s="4769">
        <v>0</v>
      </c>
      <c r="H212" s="941" t="s">
        <v>7964</v>
      </c>
    </row>
    <row r="213" spans="1:8" ht="22.5">
      <c r="A213" s="23">
        <v>89</v>
      </c>
      <c r="B213" s="924" t="s">
        <v>8220</v>
      </c>
      <c r="C213" s="949" t="s">
        <v>8221</v>
      </c>
      <c r="D213" s="4768" t="s">
        <v>8222</v>
      </c>
      <c r="E213" s="949">
        <v>2006</v>
      </c>
      <c r="F213" s="902">
        <v>688958</v>
      </c>
      <c r="G213" s="4769">
        <v>0</v>
      </c>
      <c r="H213" s="941" t="s">
        <v>7964</v>
      </c>
    </row>
    <row r="214" spans="1:8" ht="22.5">
      <c r="A214" s="23">
        <v>90</v>
      </c>
      <c r="B214" s="924" t="s">
        <v>8223</v>
      </c>
      <c r="C214" s="949" t="s">
        <v>8224</v>
      </c>
      <c r="D214" s="4768" t="s">
        <v>8225</v>
      </c>
      <c r="E214" s="949">
        <v>2006</v>
      </c>
      <c r="F214" s="902">
        <v>341700</v>
      </c>
      <c r="G214" s="4769">
        <v>0</v>
      </c>
      <c r="H214" s="941" t="s">
        <v>7964</v>
      </c>
    </row>
    <row r="215" spans="1:8" ht="22.5">
      <c r="A215" s="23">
        <v>91</v>
      </c>
      <c r="B215" s="924" t="s">
        <v>8226</v>
      </c>
      <c r="C215" s="949" t="s">
        <v>8227</v>
      </c>
      <c r="D215" s="4768" t="s">
        <v>8228</v>
      </c>
      <c r="E215" s="949">
        <v>2018</v>
      </c>
      <c r="F215" s="902">
        <v>1740000</v>
      </c>
      <c r="G215" s="951">
        <v>1069529.7</v>
      </c>
      <c r="H215" s="941" t="s">
        <v>7964</v>
      </c>
    </row>
    <row r="216" spans="1:8" ht="22.5">
      <c r="A216" s="23">
        <v>92</v>
      </c>
      <c r="B216" s="935" t="s">
        <v>8229</v>
      </c>
      <c r="C216" s="943" t="s">
        <v>8230</v>
      </c>
      <c r="D216" s="950" t="s">
        <v>8231</v>
      </c>
      <c r="E216" s="943">
        <v>2018</v>
      </c>
      <c r="F216" s="901">
        <v>1740000</v>
      </c>
      <c r="G216" s="947">
        <v>1069529.7</v>
      </c>
      <c r="H216" s="941" t="s">
        <v>7964</v>
      </c>
    </row>
    <row r="217" spans="1:8" ht="22.5">
      <c r="A217" s="23">
        <v>93</v>
      </c>
      <c r="B217" s="935" t="s">
        <v>8232</v>
      </c>
      <c r="C217" s="943" t="s">
        <v>8233</v>
      </c>
      <c r="D217" s="950" t="s">
        <v>8234</v>
      </c>
      <c r="E217" s="943">
        <v>2018</v>
      </c>
      <c r="F217" s="901">
        <v>1616000</v>
      </c>
      <c r="G217" s="947">
        <v>988339.22</v>
      </c>
      <c r="H217" s="941" t="s">
        <v>7964</v>
      </c>
    </row>
    <row r="218" spans="1:8" ht="22.5">
      <c r="A218" s="847">
        <v>94</v>
      </c>
      <c r="B218" s="924" t="s">
        <v>8235</v>
      </c>
      <c r="C218" s="949" t="s">
        <v>8236</v>
      </c>
      <c r="D218" s="4768" t="s">
        <v>8237</v>
      </c>
      <c r="E218" s="943">
        <v>2017</v>
      </c>
      <c r="F218" s="901">
        <v>2650000</v>
      </c>
      <c r="G218" s="947">
        <v>1817510.42</v>
      </c>
      <c r="H218" s="941" t="s">
        <v>7964</v>
      </c>
    </row>
    <row r="219" spans="1:8" ht="22.5">
      <c r="A219" s="847">
        <v>95</v>
      </c>
      <c r="B219" s="924" t="s">
        <v>8238</v>
      </c>
      <c r="C219" s="949" t="s">
        <v>8239</v>
      </c>
      <c r="D219" s="4768" t="s">
        <v>8240</v>
      </c>
      <c r="E219" s="943"/>
      <c r="F219" s="901">
        <v>1995800</v>
      </c>
      <c r="G219" s="947">
        <v>1484567.68</v>
      </c>
      <c r="H219" s="941" t="s">
        <v>7964</v>
      </c>
    </row>
    <row r="220" spans="1:8" ht="22.5">
      <c r="A220" s="847">
        <v>96</v>
      </c>
      <c r="B220" s="924" t="s">
        <v>8241</v>
      </c>
      <c r="C220" s="949" t="s">
        <v>8242</v>
      </c>
      <c r="D220" s="4768" t="s">
        <v>8243</v>
      </c>
      <c r="E220" s="943">
        <v>2018</v>
      </c>
      <c r="F220" s="901">
        <v>1862300</v>
      </c>
      <c r="G220" s="947">
        <v>1582954.94</v>
      </c>
      <c r="H220" s="941" t="s">
        <v>7964</v>
      </c>
    </row>
    <row r="221" spans="1:8" ht="22.5">
      <c r="A221" s="847">
        <v>97</v>
      </c>
      <c r="B221" s="924" t="s">
        <v>8244</v>
      </c>
      <c r="C221" s="949" t="s">
        <v>8245</v>
      </c>
      <c r="D221" s="4768" t="s">
        <v>8246</v>
      </c>
      <c r="E221" s="943">
        <v>2010</v>
      </c>
      <c r="F221" s="901">
        <v>1250000</v>
      </c>
      <c r="G221" s="947">
        <v>384838.1</v>
      </c>
      <c r="H221" s="941" t="s">
        <v>7964</v>
      </c>
    </row>
    <row r="222" spans="1:8" ht="22.5">
      <c r="A222" s="847">
        <v>98</v>
      </c>
      <c r="B222" s="924" t="s">
        <v>8247</v>
      </c>
      <c r="C222" s="949" t="s">
        <v>8248</v>
      </c>
      <c r="D222" s="4768" t="s">
        <v>8249</v>
      </c>
      <c r="E222" s="943">
        <v>2012</v>
      </c>
      <c r="F222" s="901">
        <v>1800950</v>
      </c>
      <c r="G222" s="946">
        <v>0</v>
      </c>
      <c r="H222" s="941" t="s">
        <v>7964</v>
      </c>
    </row>
    <row r="223" spans="1:8" ht="22.5">
      <c r="A223" s="847">
        <v>99</v>
      </c>
      <c r="B223" s="924" t="s">
        <v>8250</v>
      </c>
      <c r="C223" s="949" t="s">
        <v>8251</v>
      </c>
      <c r="D223" s="4768" t="s">
        <v>8252</v>
      </c>
      <c r="E223" s="943">
        <v>2017</v>
      </c>
      <c r="F223" s="901">
        <v>2650000</v>
      </c>
      <c r="G223" s="947">
        <v>1687389.55</v>
      </c>
      <c r="H223" s="941" t="s">
        <v>7964</v>
      </c>
    </row>
    <row r="224" spans="1:8" ht="22.5">
      <c r="A224" s="847">
        <v>100</v>
      </c>
      <c r="B224" s="924" t="s">
        <v>8253</v>
      </c>
      <c r="C224" s="949" t="s">
        <v>8254</v>
      </c>
      <c r="D224" s="4768" t="s">
        <v>8255</v>
      </c>
      <c r="E224" s="943">
        <v>2017</v>
      </c>
      <c r="F224" s="901">
        <v>2650000</v>
      </c>
      <c r="G224" s="947">
        <v>1672023.78</v>
      </c>
      <c r="H224" s="941" t="s">
        <v>7964</v>
      </c>
    </row>
    <row r="225" spans="1:8" ht="22.5">
      <c r="A225" s="847">
        <v>101</v>
      </c>
      <c r="B225" s="924" t="s">
        <v>8256</v>
      </c>
      <c r="C225" s="949" t="s">
        <v>8257</v>
      </c>
      <c r="D225" s="4768" t="s">
        <v>8258</v>
      </c>
      <c r="E225" s="943">
        <v>2017</v>
      </c>
      <c r="F225" s="901">
        <v>2650000</v>
      </c>
      <c r="G225" s="947">
        <v>1970008.26</v>
      </c>
      <c r="H225" s="941" t="s">
        <v>7964</v>
      </c>
    </row>
    <row r="226" spans="1:8" ht="22.5">
      <c r="A226" s="847">
        <v>102</v>
      </c>
      <c r="B226" s="924" t="s">
        <v>8259</v>
      </c>
      <c r="C226" s="949" t="s">
        <v>8260</v>
      </c>
      <c r="D226" s="4768" t="s">
        <v>8261</v>
      </c>
      <c r="E226" s="943">
        <v>2017</v>
      </c>
      <c r="F226" s="901">
        <v>2650000</v>
      </c>
      <c r="G226" s="947">
        <v>1713930.35</v>
      </c>
      <c r="H226" s="941" t="s">
        <v>7964</v>
      </c>
    </row>
    <row r="227" spans="1:8" ht="22.5">
      <c r="A227" s="847">
        <v>103</v>
      </c>
      <c r="B227" s="924" t="s">
        <v>8262</v>
      </c>
      <c r="C227" s="949" t="s">
        <v>8263</v>
      </c>
      <c r="D227" s="4768" t="s">
        <v>8264</v>
      </c>
      <c r="E227" s="943">
        <v>2013</v>
      </c>
      <c r="F227" s="901">
        <v>2100000</v>
      </c>
      <c r="G227" s="946">
        <v>0</v>
      </c>
      <c r="H227" s="941" t="s">
        <v>7964</v>
      </c>
    </row>
    <row r="228" spans="1:8" ht="22.5">
      <c r="A228" s="847">
        <v>104</v>
      </c>
      <c r="B228" s="924" t="s">
        <v>8265</v>
      </c>
      <c r="C228" s="949" t="s">
        <v>8266</v>
      </c>
      <c r="D228" s="4768" t="s">
        <v>8267</v>
      </c>
      <c r="E228" s="943">
        <v>2017</v>
      </c>
      <c r="F228" s="901">
        <v>2668000</v>
      </c>
      <c r="G228" s="947">
        <v>1324690.49</v>
      </c>
      <c r="H228" s="941" t="s">
        <v>7964</v>
      </c>
    </row>
    <row r="229" spans="1:8" ht="22.5">
      <c r="A229" s="847">
        <v>105</v>
      </c>
      <c r="B229" s="924" t="s">
        <v>8268</v>
      </c>
      <c r="C229" s="949" t="s">
        <v>8269</v>
      </c>
      <c r="D229" s="4768" t="s">
        <v>8270</v>
      </c>
      <c r="E229" s="943">
        <v>2016</v>
      </c>
      <c r="F229" s="901">
        <v>1995800</v>
      </c>
      <c r="G229" s="947">
        <v>1197479.8400000001</v>
      </c>
      <c r="H229" s="941" t="s">
        <v>7964</v>
      </c>
    </row>
    <row r="230" spans="1:8" ht="22.5">
      <c r="A230" s="847">
        <v>106</v>
      </c>
      <c r="B230" s="924" t="s">
        <v>8271</v>
      </c>
      <c r="C230" s="949" t="s">
        <v>8272</v>
      </c>
      <c r="D230" s="4768" t="s">
        <v>8273</v>
      </c>
      <c r="E230" s="943">
        <v>2013</v>
      </c>
      <c r="F230" s="901">
        <v>2100000</v>
      </c>
      <c r="G230" s="947">
        <v>1045863.59</v>
      </c>
      <c r="H230" s="941" t="s">
        <v>7964</v>
      </c>
    </row>
    <row r="231" spans="1:8" ht="22.5">
      <c r="A231" s="847">
        <v>107</v>
      </c>
      <c r="B231" s="924" t="s">
        <v>8274</v>
      </c>
      <c r="C231" s="949" t="s">
        <v>8275</v>
      </c>
      <c r="D231" s="4768" t="s">
        <v>8276</v>
      </c>
      <c r="E231" s="943">
        <v>2012</v>
      </c>
      <c r="F231" s="901">
        <v>1280000</v>
      </c>
      <c r="G231" s="946">
        <v>0</v>
      </c>
      <c r="H231" s="941" t="s">
        <v>7964</v>
      </c>
    </row>
    <row r="232" spans="1:8" ht="22.5">
      <c r="A232" s="847">
        <v>108</v>
      </c>
      <c r="B232" s="924" t="s">
        <v>8277</v>
      </c>
      <c r="C232" s="949" t="s">
        <v>8278</v>
      </c>
      <c r="D232" s="4768" t="s">
        <v>8279</v>
      </c>
      <c r="E232" s="943">
        <v>2012</v>
      </c>
      <c r="F232" s="901">
        <v>690787.5</v>
      </c>
      <c r="G232" s="946">
        <v>0</v>
      </c>
      <c r="H232" s="941" t="s">
        <v>7964</v>
      </c>
    </row>
    <row r="233" spans="1:8" ht="22.5">
      <c r="A233" s="847">
        <v>109</v>
      </c>
      <c r="B233" s="924" t="s">
        <v>8280</v>
      </c>
      <c r="C233" s="949" t="s">
        <v>8281</v>
      </c>
      <c r="D233" s="18" t="s">
        <v>8282</v>
      </c>
      <c r="E233" s="943">
        <v>2020</v>
      </c>
      <c r="F233" s="901">
        <v>5646000</v>
      </c>
      <c r="G233" s="947">
        <v>5598950</v>
      </c>
      <c r="H233" s="941" t="s">
        <v>7964</v>
      </c>
    </row>
    <row r="234" spans="1:8" ht="22.5">
      <c r="A234" s="847">
        <v>110</v>
      </c>
      <c r="B234" s="924" t="s">
        <v>8283</v>
      </c>
      <c r="C234" s="949" t="s">
        <v>8284</v>
      </c>
      <c r="D234" s="4768" t="s">
        <v>8285</v>
      </c>
      <c r="E234" s="943">
        <v>2008</v>
      </c>
      <c r="F234" s="901">
        <v>500000</v>
      </c>
      <c r="G234" s="946">
        <v>0</v>
      </c>
      <c r="H234" s="941" t="s">
        <v>7964</v>
      </c>
    </row>
    <row r="235" spans="1:8" ht="22.5">
      <c r="A235" s="847">
        <v>111</v>
      </c>
      <c r="B235" s="924" t="s">
        <v>8286</v>
      </c>
      <c r="C235" s="949" t="s">
        <v>8287</v>
      </c>
      <c r="D235" s="18" t="s">
        <v>8288</v>
      </c>
      <c r="E235" s="943">
        <v>2020</v>
      </c>
      <c r="F235" s="901">
        <v>5646000</v>
      </c>
      <c r="G235" s="947">
        <v>5598950</v>
      </c>
      <c r="H235" s="941" t="s">
        <v>7964</v>
      </c>
    </row>
    <row r="236" spans="1:8" ht="22.5">
      <c r="A236" s="847">
        <v>112</v>
      </c>
      <c r="B236" s="924" t="s">
        <v>8289</v>
      </c>
      <c r="C236" s="949" t="s">
        <v>8290</v>
      </c>
      <c r="D236" s="4768" t="s">
        <v>8291</v>
      </c>
      <c r="E236" s="943">
        <v>2017</v>
      </c>
      <c r="F236" s="901">
        <v>4953000</v>
      </c>
      <c r="G236" s="947">
        <v>3066142.89</v>
      </c>
      <c r="H236" s="941" t="s">
        <v>7964</v>
      </c>
    </row>
    <row r="237" spans="1:8" ht="22.5">
      <c r="A237" s="847">
        <v>113</v>
      </c>
      <c r="B237" s="924" t="s">
        <v>8292</v>
      </c>
      <c r="C237" s="949" t="s">
        <v>8293</v>
      </c>
      <c r="D237" s="4768" t="s">
        <v>8294</v>
      </c>
      <c r="E237" s="943">
        <v>2017</v>
      </c>
      <c r="F237" s="901">
        <v>4953000</v>
      </c>
      <c r="G237" s="947">
        <v>3606209.36</v>
      </c>
      <c r="H237" s="941" t="s">
        <v>7964</v>
      </c>
    </row>
    <row r="238" spans="1:8" ht="22.5">
      <c r="A238" s="847">
        <v>114</v>
      </c>
      <c r="B238" s="924" t="s">
        <v>8295</v>
      </c>
      <c r="C238" s="949" t="s">
        <v>8296</v>
      </c>
      <c r="D238" s="952">
        <v>42160080801220</v>
      </c>
      <c r="E238" s="949">
        <v>2011</v>
      </c>
      <c r="F238" s="901">
        <v>636000</v>
      </c>
      <c r="G238" s="947">
        <v>81417.600000000006</v>
      </c>
      <c r="H238" s="941" t="s">
        <v>7964</v>
      </c>
    </row>
    <row r="239" spans="1:8" ht="22.5">
      <c r="A239" s="847">
        <v>115</v>
      </c>
      <c r="B239" s="924" t="s">
        <v>8297</v>
      </c>
      <c r="C239" s="949" t="s">
        <v>8298</v>
      </c>
      <c r="D239" s="4768" t="s">
        <v>8299</v>
      </c>
      <c r="E239" s="943">
        <v>2017</v>
      </c>
      <c r="F239" s="901">
        <v>6784000</v>
      </c>
      <c r="G239" s="947">
        <v>4388771.91</v>
      </c>
      <c r="H239" s="941" t="s">
        <v>7964</v>
      </c>
    </row>
    <row r="240" spans="1:8" ht="22.5">
      <c r="A240" s="847">
        <v>116</v>
      </c>
      <c r="B240" s="924" t="s">
        <v>8300</v>
      </c>
      <c r="C240" s="949" t="s">
        <v>8301</v>
      </c>
      <c r="D240" s="18" t="s">
        <v>8302</v>
      </c>
      <c r="E240" s="943">
        <v>2020</v>
      </c>
      <c r="F240" s="901">
        <v>5646000</v>
      </c>
      <c r="G240" s="947">
        <v>5598950</v>
      </c>
      <c r="H240" s="941" t="s">
        <v>7964</v>
      </c>
    </row>
    <row r="241" spans="1:8" ht="22.5">
      <c r="A241" s="847">
        <v>117</v>
      </c>
      <c r="B241" s="924" t="s">
        <v>8303</v>
      </c>
      <c r="C241" s="949" t="s">
        <v>8304</v>
      </c>
      <c r="D241" s="4768" t="s">
        <v>8305</v>
      </c>
      <c r="E241" s="943">
        <v>2017</v>
      </c>
      <c r="F241" s="901">
        <v>2650000</v>
      </c>
      <c r="G241" s="947">
        <v>1832916.79</v>
      </c>
      <c r="H241" s="941" t="s">
        <v>7964</v>
      </c>
    </row>
    <row r="242" spans="1:8" ht="22.5">
      <c r="A242" s="847">
        <v>118</v>
      </c>
      <c r="B242" s="924" t="s">
        <v>8306</v>
      </c>
      <c r="C242" s="949" t="s">
        <v>8307</v>
      </c>
      <c r="D242" s="4768" t="s">
        <v>8308</v>
      </c>
      <c r="E242" s="943">
        <v>2019</v>
      </c>
      <c r="F242" s="901">
        <v>5050000</v>
      </c>
      <c r="G242" s="947">
        <v>4579237.29</v>
      </c>
      <c r="H242" s="941" t="s">
        <v>7964</v>
      </c>
    </row>
    <row r="243" spans="1:8" ht="22.5">
      <c r="A243" s="847">
        <v>119</v>
      </c>
      <c r="B243" s="924" t="s">
        <v>8309</v>
      </c>
      <c r="C243" s="949" t="s">
        <v>8310</v>
      </c>
      <c r="D243" s="4768" t="s">
        <v>8311</v>
      </c>
      <c r="E243" s="943">
        <v>2019</v>
      </c>
      <c r="F243" s="901">
        <v>5050000</v>
      </c>
      <c r="G243" s="947">
        <v>4579237.29</v>
      </c>
      <c r="H243" s="941" t="s">
        <v>7964</v>
      </c>
    </row>
    <row r="244" spans="1:8" ht="22.5">
      <c r="A244" s="847">
        <v>120</v>
      </c>
      <c r="B244" s="924" t="s">
        <v>8312</v>
      </c>
      <c r="C244" s="949" t="s">
        <v>8313</v>
      </c>
      <c r="D244" s="18" t="s">
        <v>8314</v>
      </c>
      <c r="E244" s="943">
        <v>2020</v>
      </c>
      <c r="F244" s="901">
        <v>5646000</v>
      </c>
      <c r="G244" s="947">
        <v>5598950</v>
      </c>
      <c r="H244" s="941" t="s">
        <v>7964</v>
      </c>
    </row>
    <row r="245" spans="1:8" ht="22.5">
      <c r="A245" s="847">
        <v>121</v>
      </c>
      <c r="B245" s="924" t="s">
        <v>8315</v>
      </c>
      <c r="C245" s="949" t="s">
        <v>8316</v>
      </c>
      <c r="D245" s="4768" t="s">
        <v>8317</v>
      </c>
      <c r="E245" s="943">
        <v>2014</v>
      </c>
      <c r="F245" s="901">
        <v>2157150</v>
      </c>
      <c r="G245" s="947">
        <v>880836.25</v>
      </c>
      <c r="H245" s="941" t="s">
        <v>7964</v>
      </c>
    </row>
    <row r="246" spans="1:8" ht="22.5">
      <c r="A246" s="847">
        <v>122</v>
      </c>
      <c r="B246" s="924" t="s">
        <v>8318</v>
      </c>
      <c r="C246" s="949" t="s">
        <v>8319</v>
      </c>
      <c r="D246" s="4768" t="s">
        <v>8320</v>
      </c>
      <c r="E246" s="943">
        <v>2019</v>
      </c>
      <c r="F246" s="901">
        <v>5050000</v>
      </c>
      <c r="G246" s="947">
        <v>4579237.29</v>
      </c>
      <c r="H246" s="941" t="s">
        <v>8321</v>
      </c>
    </row>
    <row r="247" spans="1:8" ht="67.5">
      <c r="A247" s="953"/>
      <c r="B247" s="956" t="s">
        <v>8322</v>
      </c>
      <c r="C247" s="954" t="s">
        <v>8323</v>
      </c>
      <c r="D247" s="957"/>
      <c r="E247" s="949">
        <v>2020</v>
      </c>
      <c r="F247" s="1227">
        <v>5437000</v>
      </c>
      <c r="G247" s="955"/>
      <c r="H247" s="958" t="s">
        <v>8321</v>
      </c>
    </row>
    <row r="248" spans="1:8" ht="45">
      <c r="A248" s="953"/>
      <c r="B248" s="956" t="s">
        <v>8324</v>
      </c>
      <c r="C248" s="954"/>
      <c r="D248" s="957"/>
      <c r="E248" s="949">
        <v>2020</v>
      </c>
      <c r="F248" s="1227">
        <v>3756000</v>
      </c>
      <c r="G248" s="955"/>
      <c r="H248" s="958" t="s">
        <v>8321</v>
      </c>
    </row>
    <row r="249" spans="1:8" ht="57">
      <c r="A249" s="953"/>
      <c r="B249" s="959" t="s">
        <v>8325</v>
      </c>
      <c r="C249" s="954" t="s">
        <v>8326</v>
      </c>
      <c r="D249" s="957"/>
      <c r="E249" s="954">
        <v>2021</v>
      </c>
      <c r="F249" s="1227">
        <v>5958000</v>
      </c>
      <c r="G249" s="955"/>
      <c r="H249" s="87" t="s">
        <v>8327</v>
      </c>
    </row>
    <row r="250" spans="1:8" ht="57">
      <c r="A250" s="953"/>
      <c r="B250" s="959" t="s">
        <v>8328</v>
      </c>
      <c r="C250" s="954" t="s">
        <v>8329</v>
      </c>
      <c r="D250" s="957"/>
      <c r="E250" s="954">
        <v>2021</v>
      </c>
      <c r="F250" s="1227">
        <v>5958000</v>
      </c>
      <c r="G250" s="955"/>
      <c r="H250" s="87" t="s">
        <v>8327</v>
      </c>
    </row>
    <row r="251" spans="1:8" ht="56.25">
      <c r="A251" s="953"/>
      <c r="B251" s="956" t="s">
        <v>8330</v>
      </c>
      <c r="C251" s="954" t="s">
        <v>8331</v>
      </c>
      <c r="D251" s="957"/>
      <c r="E251" s="954">
        <v>2021</v>
      </c>
      <c r="F251" s="1227">
        <v>5958000</v>
      </c>
      <c r="G251" s="955"/>
      <c r="H251" s="87" t="s">
        <v>8327</v>
      </c>
    </row>
    <row r="252" spans="1:8" ht="22.5">
      <c r="A252" s="961">
        <v>1</v>
      </c>
      <c r="B252" s="962" t="s">
        <v>8332</v>
      </c>
      <c r="C252" s="963" t="s">
        <v>8333</v>
      </c>
      <c r="D252" s="964"/>
      <c r="E252" s="965">
        <v>2010</v>
      </c>
      <c r="F252" s="966">
        <v>1247775.02</v>
      </c>
      <c r="G252" s="967">
        <v>0</v>
      </c>
      <c r="H252" s="936" t="s">
        <v>8334</v>
      </c>
    </row>
    <row r="253" spans="1:8" ht="33.75">
      <c r="A253" s="968">
        <v>1</v>
      </c>
      <c r="B253" s="936" t="s">
        <v>8335</v>
      </c>
      <c r="C253" s="936"/>
      <c r="D253" s="943"/>
      <c r="E253" s="969"/>
      <c r="F253" s="970" t="s">
        <v>8336</v>
      </c>
      <c r="G253" s="938">
        <v>0</v>
      </c>
      <c r="H253" s="939" t="s">
        <v>8337</v>
      </c>
    </row>
    <row r="254" spans="1:8" ht="33.75">
      <c r="A254" s="968">
        <v>2</v>
      </c>
      <c r="B254" s="936" t="s">
        <v>8338</v>
      </c>
      <c r="C254" s="936" t="s">
        <v>8339</v>
      </c>
      <c r="D254" s="943"/>
      <c r="E254" s="969"/>
      <c r="F254" s="970" t="s">
        <v>8340</v>
      </c>
      <c r="G254" s="970">
        <v>903639.88</v>
      </c>
      <c r="H254" s="939" t="s">
        <v>8337</v>
      </c>
    </row>
    <row r="255" spans="1:8" ht="23.25">
      <c r="A255" s="968">
        <v>3</v>
      </c>
      <c r="B255" s="936" t="s">
        <v>8341</v>
      </c>
      <c r="C255" s="936" t="s">
        <v>8342</v>
      </c>
      <c r="D255" s="943"/>
      <c r="E255" s="969"/>
      <c r="F255" s="970" t="s">
        <v>8343</v>
      </c>
      <c r="G255" s="938">
        <v>0</v>
      </c>
      <c r="H255" s="939" t="s">
        <v>8337</v>
      </c>
    </row>
    <row r="256" spans="1:8" ht="23.25">
      <c r="A256" s="968">
        <v>4</v>
      </c>
      <c r="B256" s="936" t="s">
        <v>8344</v>
      </c>
      <c r="C256" s="936"/>
      <c r="D256" s="943"/>
      <c r="E256" s="969"/>
      <c r="F256" s="970" t="s">
        <v>8345</v>
      </c>
      <c r="G256" s="970">
        <v>575722.37</v>
      </c>
      <c r="H256" s="939" t="s">
        <v>8337</v>
      </c>
    </row>
    <row r="257" spans="1:8" ht="23.25">
      <c r="A257" s="968">
        <v>5</v>
      </c>
      <c r="B257" s="936" t="s">
        <v>8346</v>
      </c>
      <c r="C257" s="936"/>
      <c r="D257" s="943"/>
      <c r="E257" s="969"/>
      <c r="F257" s="970" t="s">
        <v>8347</v>
      </c>
      <c r="G257" s="970">
        <v>164116.78</v>
      </c>
      <c r="H257" s="939" t="s">
        <v>8337</v>
      </c>
    </row>
    <row r="258" spans="1:8" ht="22.5">
      <c r="A258" s="972">
        <v>1</v>
      </c>
      <c r="B258" s="973" t="s">
        <v>8348</v>
      </c>
      <c r="C258" s="973"/>
      <c r="D258" s="973"/>
      <c r="E258" s="927"/>
      <c r="F258" s="941" t="s">
        <v>8349</v>
      </c>
      <c r="G258" s="941">
        <v>0</v>
      </c>
      <c r="H258" s="4771" t="s">
        <v>8350</v>
      </c>
    </row>
    <row r="259" spans="1:8" ht="22.5">
      <c r="A259" s="972">
        <v>2</v>
      </c>
      <c r="B259" s="973" t="s">
        <v>8351</v>
      </c>
      <c r="C259" s="973"/>
      <c r="D259" s="973"/>
      <c r="E259" s="975"/>
      <c r="F259" s="941" t="s">
        <v>8349</v>
      </c>
      <c r="G259" s="941">
        <v>0</v>
      </c>
      <c r="H259" s="4771" t="s">
        <v>8350</v>
      </c>
    </row>
    <row r="260" spans="1:8" ht="33.75">
      <c r="A260" s="976">
        <v>1</v>
      </c>
      <c r="B260" s="977" t="s">
        <v>8352</v>
      </c>
      <c r="C260" s="936"/>
      <c r="D260" s="977"/>
      <c r="E260" s="927"/>
      <c r="F260" s="978" t="s">
        <v>8353</v>
      </c>
      <c r="G260" s="970">
        <v>0</v>
      </c>
      <c r="H260" s="936" t="s">
        <v>8354</v>
      </c>
    </row>
    <row r="261" spans="1:8" ht="22.5">
      <c r="A261" s="976">
        <v>2</v>
      </c>
      <c r="B261" s="977" t="s">
        <v>8355</v>
      </c>
      <c r="C261" s="936"/>
      <c r="D261" s="977"/>
      <c r="E261" s="927"/>
      <c r="F261" s="979" t="s">
        <v>8356</v>
      </c>
      <c r="G261" s="970">
        <v>0</v>
      </c>
      <c r="H261" s="936" t="s">
        <v>8354</v>
      </c>
    </row>
    <row r="262" spans="1:8" ht="22.5">
      <c r="A262" s="976">
        <v>3</v>
      </c>
      <c r="B262" s="977" t="s">
        <v>8357</v>
      </c>
      <c r="C262" s="936"/>
      <c r="D262" s="977"/>
      <c r="E262" s="927"/>
      <c r="F262" s="980" t="s">
        <v>8358</v>
      </c>
      <c r="G262" s="970">
        <v>0</v>
      </c>
      <c r="H262" s="936" t="s">
        <v>8354</v>
      </c>
    </row>
    <row r="263" spans="1:8" ht="67.5">
      <c r="A263" s="976">
        <v>4</v>
      </c>
      <c r="B263" s="936" t="s">
        <v>8359</v>
      </c>
      <c r="C263" s="981" t="s">
        <v>8360</v>
      </c>
      <c r="D263" s="977"/>
      <c r="E263" s="927"/>
      <c r="F263" s="978" t="s">
        <v>8361</v>
      </c>
      <c r="G263" s="970">
        <v>0</v>
      </c>
      <c r="H263" s="936" t="s">
        <v>8354</v>
      </c>
    </row>
    <row r="264" spans="1:8" ht="38.25" customHeight="1">
      <c r="A264" s="976">
        <v>5</v>
      </c>
      <c r="B264" s="936" t="s">
        <v>8362</v>
      </c>
      <c r="C264" s="981" t="s">
        <v>8363</v>
      </c>
      <c r="D264" s="977"/>
      <c r="E264" s="927"/>
      <c r="F264" s="978" t="s">
        <v>8364</v>
      </c>
      <c r="G264" s="970">
        <v>0</v>
      </c>
      <c r="H264" s="2454" t="s">
        <v>8354</v>
      </c>
    </row>
    <row r="265" spans="1:8" ht="33.75">
      <c r="A265" s="976">
        <v>6</v>
      </c>
      <c r="B265" s="977" t="s">
        <v>8365</v>
      </c>
      <c r="C265" s="981" t="s">
        <v>8366</v>
      </c>
      <c r="D265" s="977"/>
      <c r="E265" s="927"/>
      <c r="F265" s="978" t="s">
        <v>8367</v>
      </c>
      <c r="G265" s="970">
        <v>823488.2</v>
      </c>
      <c r="H265" s="2454" t="s">
        <v>8354</v>
      </c>
    </row>
    <row r="266" spans="1:8" ht="32.25" customHeight="1">
      <c r="A266" s="976">
        <v>7</v>
      </c>
      <c r="B266" s="936" t="s">
        <v>8368</v>
      </c>
      <c r="C266" s="936"/>
      <c r="D266" s="977"/>
      <c r="E266" s="927"/>
      <c r="F266" s="982" t="s">
        <v>8369</v>
      </c>
      <c r="G266" s="941">
        <v>0</v>
      </c>
      <c r="H266" s="2454" t="s">
        <v>8354</v>
      </c>
    </row>
    <row r="267" spans="1:8" ht="28.5" customHeight="1">
      <c r="A267" s="983">
        <v>1</v>
      </c>
      <c r="B267" s="936" t="s">
        <v>8370</v>
      </c>
      <c r="C267" s="984" t="s">
        <v>8371</v>
      </c>
      <c r="D267" s="984"/>
      <c r="E267" s="984">
        <v>2019</v>
      </c>
      <c r="F267" s="985">
        <v>1290000</v>
      </c>
      <c r="G267" s="985">
        <v>1044285.76</v>
      </c>
      <c r="H267" s="2454" t="s">
        <v>8372</v>
      </c>
    </row>
    <row r="268" spans="1:8" ht="48">
      <c r="A268" s="1732">
        <v>1</v>
      </c>
      <c r="B268" s="941" t="s">
        <v>8373</v>
      </c>
      <c r="C268" s="941" t="s">
        <v>8374</v>
      </c>
      <c r="D268" s="941">
        <v>4525929</v>
      </c>
      <c r="E268" s="936">
        <v>2006</v>
      </c>
      <c r="F268" s="986">
        <v>252409</v>
      </c>
      <c r="G268" s="987"/>
      <c r="H268" s="3819" t="s">
        <v>8375</v>
      </c>
    </row>
    <row r="269" spans="1:8">
      <c r="A269" s="4772">
        <v>1</v>
      </c>
      <c r="B269" s="928" t="s">
        <v>8376</v>
      </c>
      <c r="C269" s="1154" t="s">
        <v>8377</v>
      </c>
      <c r="D269" s="1154" t="s">
        <v>7574</v>
      </c>
      <c r="E269" s="4">
        <v>2012</v>
      </c>
      <c r="F269" s="18">
        <v>506628.16</v>
      </c>
      <c r="G269" s="18">
        <v>458055.01</v>
      </c>
      <c r="H269" s="4773" t="s">
        <v>8378</v>
      </c>
    </row>
    <row r="270" spans="1:8">
      <c r="A270" s="4772">
        <v>2</v>
      </c>
      <c r="B270" s="928" t="s">
        <v>8379</v>
      </c>
      <c r="C270" s="1154" t="s">
        <v>8380</v>
      </c>
      <c r="D270" s="1154" t="s">
        <v>7574</v>
      </c>
      <c r="E270" s="4">
        <v>2011</v>
      </c>
      <c r="F270" s="18">
        <v>507448.34</v>
      </c>
      <c r="G270" s="18">
        <v>477098.19</v>
      </c>
      <c r="H270" s="4773" t="s">
        <v>8378</v>
      </c>
    </row>
    <row r="271" spans="1:8" ht="22.5">
      <c r="A271" s="4772">
        <v>3</v>
      </c>
      <c r="B271" s="928" t="s">
        <v>8381</v>
      </c>
      <c r="C271" s="1154" t="s">
        <v>8382</v>
      </c>
      <c r="D271" s="1154" t="s">
        <v>8383</v>
      </c>
      <c r="E271" s="4">
        <v>2017</v>
      </c>
      <c r="F271" s="18">
        <v>3066666.67</v>
      </c>
      <c r="G271" s="4776">
        <v>2257407.46</v>
      </c>
      <c r="H271" s="4773" t="s">
        <v>8378</v>
      </c>
    </row>
    <row r="272" spans="1:8" ht="22.5">
      <c r="A272" s="4772">
        <v>4</v>
      </c>
      <c r="B272" s="928" t="s">
        <v>8384</v>
      </c>
      <c r="C272" s="1154" t="s">
        <v>8385</v>
      </c>
      <c r="D272" s="1154" t="s">
        <v>8386</v>
      </c>
      <c r="E272" s="4">
        <v>2011</v>
      </c>
      <c r="F272" s="18">
        <v>440000</v>
      </c>
      <c r="G272" s="4776">
        <v>418795.2</v>
      </c>
      <c r="H272" s="4773" t="s">
        <v>8378</v>
      </c>
    </row>
    <row r="273" spans="1:8" ht="33.75">
      <c r="A273" s="4772">
        <v>5</v>
      </c>
      <c r="B273" s="928" t="s">
        <v>8387</v>
      </c>
      <c r="C273" s="1154" t="s">
        <v>8388</v>
      </c>
      <c r="D273" s="1154" t="s">
        <v>7574</v>
      </c>
      <c r="E273" s="4">
        <v>2012</v>
      </c>
      <c r="F273" s="18">
        <v>477500</v>
      </c>
      <c r="G273" s="4776">
        <v>345775.84</v>
      </c>
      <c r="H273" s="4775" t="s">
        <v>8378</v>
      </c>
    </row>
    <row r="274" spans="1:8">
      <c r="A274" s="4772"/>
      <c r="B274" s="4774" t="s">
        <v>8389</v>
      </c>
      <c r="C274" s="1154"/>
      <c r="D274" s="1154"/>
      <c r="E274" s="4"/>
      <c r="F274" s="18"/>
      <c r="G274" s="4776"/>
      <c r="H274" s="4775"/>
    </row>
    <row r="275" spans="1:8" ht="33.75" customHeight="1">
      <c r="A275" s="988"/>
      <c r="B275" s="991" t="s">
        <v>8390</v>
      </c>
      <c r="C275" s="989" t="s">
        <v>8391</v>
      </c>
      <c r="D275" s="989"/>
      <c r="E275" s="936">
        <v>2008</v>
      </c>
      <c r="F275" s="941">
        <v>2244000</v>
      </c>
      <c r="G275" s="4777">
        <v>78530.63</v>
      </c>
      <c r="H275" s="990" t="s">
        <v>8378</v>
      </c>
    </row>
    <row r="276" spans="1:8">
      <c r="A276" s="847"/>
      <c r="B276" s="993" t="s">
        <v>8392</v>
      </c>
      <c r="C276" s="927"/>
      <c r="D276" s="992"/>
      <c r="E276" s="969">
        <v>2008</v>
      </c>
      <c r="F276" s="996">
        <v>1000</v>
      </c>
      <c r="G276" s="996">
        <v>0</v>
      </c>
      <c r="H276" s="927" t="s">
        <v>8393</v>
      </c>
    </row>
    <row r="277" spans="1:8" ht="22.5">
      <c r="A277" s="847"/>
      <c r="B277" s="993" t="s">
        <v>8394</v>
      </c>
      <c r="C277" s="927"/>
      <c r="D277" s="992"/>
      <c r="E277" s="969">
        <v>2006</v>
      </c>
      <c r="F277" s="996">
        <v>2750000</v>
      </c>
      <c r="G277" s="996">
        <v>0</v>
      </c>
      <c r="H277" s="927" t="s">
        <v>8393</v>
      </c>
    </row>
    <row r="278" spans="1:8" ht="22.5">
      <c r="A278" s="847"/>
      <c r="B278" s="993" t="s">
        <v>8395</v>
      </c>
      <c r="C278" s="927"/>
      <c r="D278" s="992"/>
      <c r="E278" s="969">
        <v>2012</v>
      </c>
      <c r="F278" s="996">
        <v>1337500</v>
      </c>
      <c r="G278" s="996">
        <v>0</v>
      </c>
      <c r="H278" s="927" t="s">
        <v>8393</v>
      </c>
    </row>
    <row r="279" spans="1:8" ht="22.5">
      <c r="A279" s="847"/>
      <c r="B279" s="993" t="s">
        <v>8396</v>
      </c>
      <c r="C279" s="927"/>
      <c r="D279" s="992"/>
      <c r="E279" s="969">
        <v>2008</v>
      </c>
      <c r="F279" s="996">
        <v>1</v>
      </c>
      <c r="G279" s="996">
        <v>0</v>
      </c>
      <c r="H279" s="927" t="s">
        <v>8393</v>
      </c>
    </row>
    <row r="280" spans="1:8">
      <c r="A280" s="847"/>
      <c r="B280" s="993" t="s">
        <v>8397</v>
      </c>
      <c r="C280" s="927"/>
      <c r="D280" s="992"/>
      <c r="E280" s="969">
        <v>2018</v>
      </c>
      <c r="F280" s="996">
        <v>1065000</v>
      </c>
      <c r="G280" s="996">
        <v>639000</v>
      </c>
      <c r="H280" s="927" t="s">
        <v>8393</v>
      </c>
    </row>
    <row r="281" spans="1:8">
      <c r="A281" s="847"/>
      <c r="B281" s="993" t="s">
        <v>8398</v>
      </c>
      <c r="C281" s="927"/>
      <c r="D281" s="992"/>
      <c r="E281" s="969">
        <v>2018</v>
      </c>
      <c r="F281" s="996">
        <v>1071000</v>
      </c>
      <c r="G281" s="996">
        <v>678300</v>
      </c>
      <c r="H281" s="927" t="s">
        <v>8393</v>
      </c>
    </row>
    <row r="282" spans="1:8">
      <c r="A282" s="847"/>
      <c r="B282" s="993" t="s">
        <v>8398</v>
      </c>
      <c r="C282" s="927"/>
      <c r="D282" s="992"/>
      <c r="E282" s="969">
        <v>1999</v>
      </c>
      <c r="F282" s="996">
        <v>10000</v>
      </c>
      <c r="G282" s="996">
        <v>10000</v>
      </c>
      <c r="H282" s="927" t="s">
        <v>8393</v>
      </c>
    </row>
    <row r="283" spans="1:8" ht="33.75">
      <c r="A283" s="994">
        <v>1</v>
      </c>
      <c r="B283" s="9" t="s">
        <v>8399</v>
      </c>
      <c r="C283" s="19"/>
      <c r="D283" s="28"/>
      <c r="E283" s="15">
        <v>2002</v>
      </c>
      <c r="F283" s="4778">
        <v>825799</v>
      </c>
      <c r="G283" s="4778">
        <v>825799</v>
      </c>
      <c r="H283" s="9" t="s">
        <v>8400</v>
      </c>
    </row>
    <row r="284" spans="1:8" ht="22.5">
      <c r="A284" s="994">
        <v>2</v>
      </c>
      <c r="B284" s="995" t="s">
        <v>8401</v>
      </c>
      <c r="C284" s="969"/>
      <c r="D284" s="969"/>
      <c r="E284" s="969"/>
      <c r="F284" s="969">
        <v>11600000</v>
      </c>
      <c r="G284" s="996">
        <v>11600000</v>
      </c>
      <c r="H284" s="995" t="s">
        <v>8400</v>
      </c>
    </row>
    <row r="285" spans="1:8" ht="56.25">
      <c r="A285" s="994"/>
      <c r="B285" s="995" t="s">
        <v>8402</v>
      </c>
      <c r="C285" s="969" t="s">
        <v>8403</v>
      </c>
      <c r="D285" s="969"/>
      <c r="E285" s="969">
        <v>2011</v>
      </c>
      <c r="F285" s="997">
        <v>275000</v>
      </c>
      <c r="G285" s="997">
        <v>275000</v>
      </c>
      <c r="H285" s="995" t="s">
        <v>8400</v>
      </c>
    </row>
    <row r="286" spans="1:8" ht="45">
      <c r="A286" s="994"/>
      <c r="B286" s="995" t="s">
        <v>8404</v>
      </c>
      <c r="C286" s="969" t="s">
        <v>8405</v>
      </c>
      <c r="D286" s="969"/>
      <c r="E286" s="969">
        <v>2006</v>
      </c>
      <c r="F286" s="997">
        <v>372300</v>
      </c>
      <c r="G286" s="996">
        <v>0</v>
      </c>
      <c r="H286" s="995" t="s">
        <v>8400</v>
      </c>
    </row>
    <row r="287" spans="1:8" ht="45">
      <c r="A287" s="994"/>
      <c r="B287" s="995" t="s">
        <v>8406</v>
      </c>
      <c r="C287" s="969"/>
      <c r="D287" s="969"/>
      <c r="E287" s="969">
        <v>2006</v>
      </c>
      <c r="F287" s="997">
        <v>1200000</v>
      </c>
      <c r="G287" s="996">
        <v>1200000</v>
      </c>
      <c r="H287" s="941" t="s">
        <v>8400</v>
      </c>
    </row>
    <row r="288" spans="1:8" ht="24.75">
      <c r="A288" s="998">
        <v>1</v>
      </c>
      <c r="B288" s="1012" t="s">
        <v>8407</v>
      </c>
      <c r="C288" s="999" t="s">
        <v>8408</v>
      </c>
      <c r="D288" s="1000"/>
      <c r="E288" s="999">
        <v>2013</v>
      </c>
      <c r="F288" s="1001">
        <v>6019933.9100000001</v>
      </c>
      <c r="G288" s="999">
        <v>0</v>
      </c>
      <c r="H288" s="18" t="s">
        <v>8409</v>
      </c>
    </row>
    <row r="289" spans="1:8" ht="36">
      <c r="A289" s="998">
        <v>2</v>
      </c>
      <c r="B289" s="4779" t="s">
        <v>8410</v>
      </c>
      <c r="C289" s="999" t="s">
        <v>8411</v>
      </c>
      <c r="D289" s="1000"/>
      <c r="E289" s="999">
        <v>2014</v>
      </c>
      <c r="F289" s="1001">
        <v>700800</v>
      </c>
      <c r="G289" s="999">
        <v>0</v>
      </c>
      <c r="H289" s="18" t="s">
        <v>8409</v>
      </c>
    </row>
    <row r="290" spans="1:8" ht="48.75" customHeight="1">
      <c r="A290" s="998">
        <v>3</v>
      </c>
      <c r="B290" s="3820" t="s">
        <v>8412</v>
      </c>
      <c r="C290" s="3820" t="s">
        <v>8413</v>
      </c>
      <c r="D290" s="1002"/>
      <c r="E290" s="3820">
        <v>1993</v>
      </c>
      <c r="F290" s="887">
        <v>112619</v>
      </c>
      <c r="G290" s="887">
        <v>0</v>
      </c>
      <c r="H290" s="18" t="s">
        <v>8414</v>
      </c>
    </row>
    <row r="291" spans="1:8" ht="48" customHeight="1">
      <c r="A291" s="998"/>
      <c r="B291" s="3823" t="s">
        <v>8415</v>
      </c>
      <c r="C291" s="1003" t="s">
        <v>8416</v>
      </c>
      <c r="D291" s="1003"/>
      <c r="E291" s="1004">
        <v>2009</v>
      </c>
      <c r="F291" s="48">
        <v>946880</v>
      </c>
      <c r="G291" s="48">
        <v>946880</v>
      </c>
      <c r="H291" s="3821" t="s">
        <v>8414</v>
      </c>
    </row>
    <row r="292" spans="1:8" ht="60">
      <c r="A292" s="998"/>
      <c r="B292" s="45" t="s">
        <v>8417</v>
      </c>
      <c r="C292" s="45" t="s">
        <v>7809</v>
      </c>
      <c r="D292" s="1006"/>
      <c r="E292" s="1006" t="s">
        <v>7658</v>
      </c>
      <c r="F292" s="48">
        <v>4173277.68</v>
      </c>
      <c r="G292" s="46">
        <v>0</v>
      </c>
      <c r="H292" s="3821" t="s">
        <v>8414</v>
      </c>
    </row>
    <row r="293" spans="1:8" ht="50.25" customHeight="1">
      <c r="A293" s="998"/>
      <c r="B293" s="45" t="s">
        <v>8418</v>
      </c>
      <c r="C293" s="45" t="s">
        <v>7818</v>
      </c>
      <c r="D293" s="1006"/>
      <c r="E293" s="1006" t="s">
        <v>7658</v>
      </c>
      <c r="F293" s="48">
        <v>4173277.68</v>
      </c>
      <c r="G293" s="46">
        <v>0</v>
      </c>
      <c r="H293" s="3821" t="s">
        <v>8414</v>
      </c>
    </row>
    <row r="294" spans="1:8">
      <c r="A294" s="998"/>
      <c r="B294" s="1000"/>
      <c r="C294" s="1000"/>
      <c r="D294" s="1000"/>
      <c r="E294" s="1000"/>
      <c r="F294" s="851"/>
      <c r="G294" s="851"/>
      <c r="H294" s="87"/>
    </row>
    <row r="295" spans="1:8">
      <c r="A295" s="998"/>
      <c r="B295" s="1000"/>
      <c r="C295" s="1000"/>
      <c r="D295" s="1000"/>
      <c r="E295" s="1000"/>
      <c r="F295" s="851"/>
      <c r="G295" s="851"/>
      <c r="H295" s="87"/>
    </row>
    <row r="296" spans="1:8">
      <c r="A296" s="998"/>
      <c r="B296" s="1000"/>
      <c r="C296" s="1000"/>
      <c r="D296" s="1000"/>
      <c r="E296" s="1000"/>
      <c r="F296" s="851"/>
      <c r="G296" s="851"/>
      <c r="H296" s="87"/>
    </row>
    <row r="297" spans="1:8">
      <c r="A297" s="998"/>
      <c r="B297" s="1000"/>
      <c r="C297" s="1000"/>
      <c r="D297" s="1000"/>
      <c r="E297" s="1000"/>
      <c r="F297" s="851"/>
      <c r="G297" s="851"/>
      <c r="H297" s="87"/>
    </row>
    <row r="298" spans="1:8">
      <c r="A298" s="847"/>
      <c r="B298" s="992"/>
      <c r="C298" s="927"/>
      <c r="D298" s="992"/>
      <c r="E298" s="927"/>
      <c r="F298" s="992"/>
      <c r="G298" s="992"/>
      <c r="H298" s="992"/>
    </row>
    <row r="299" spans="1:8">
      <c r="A299" s="847"/>
      <c r="B299" s="992"/>
      <c r="C299" s="927"/>
      <c r="D299" s="992"/>
      <c r="E299" s="927"/>
      <c r="F299" s="992"/>
      <c r="G299" s="992"/>
      <c r="H299" s="992"/>
    </row>
    <row r="300" spans="1:8">
      <c r="A300" s="847"/>
      <c r="B300" s="992"/>
      <c r="C300" s="927"/>
      <c r="D300" s="992"/>
      <c r="E300" s="927"/>
      <c r="F300" s="992"/>
      <c r="G300" s="992"/>
      <c r="H300" s="992"/>
    </row>
    <row r="301" spans="1:8">
      <c r="A301" s="847"/>
      <c r="B301" s="992"/>
      <c r="C301" s="927"/>
      <c r="D301" s="992"/>
      <c r="E301" s="927"/>
      <c r="F301" s="992"/>
      <c r="G301" s="992"/>
      <c r="H301" s="992"/>
    </row>
    <row r="302" spans="1:8">
      <c r="A302" s="847"/>
      <c r="B302" s="992"/>
      <c r="C302" s="927"/>
      <c r="D302" s="992"/>
      <c r="E302" s="927"/>
      <c r="F302" s="992"/>
      <c r="G302" s="992"/>
      <c r="H302" s="992"/>
    </row>
  </sheetData>
  <mergeCells count="6">
    <mergeCell ref="H3:H4"/>
    <mergeCell ref="A3:A4"/>
    <mergeCell ref="B3:B4"/>
    <mergeCell ref="C3:E3"/>
    <mergeCell ref="F3:F4"/>
    <mergeCell ref="G3:G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4:N1127"/>
  <sheetViews>
    <sheetView topLeftCell="A1106" workbookViewId="0">
      <selection activeCell="O291" sqref="O291"/>
    </sheetView>
  </sheetViews>
  <sheetFormatPr defaultRowHeight="15"/>
  <cols>
    <col min="1" max="1" width="5.5703125" style="2846" customWidth="1"/>
    <col min="2" max="2" width="22.85546875" style="2846" customWidth="1"/>
    <col min="3" max="3" width="21" style="2846" customWidth="1"/>
    <col min="4" max="4" width="17.85546875" style="2846" customWidth="1"/>
    <col min="5" max="5" width="9.140625" style="2846"/>
    <col min="6" max="6" width="12" style="2846" customWidth="1"/>
    <col min="7" max="7" width="13.85546875" style="2846" customWidth="1"/>
    <col min="8" max="8" width="17.85546875" style="2846" customWidth="1"/>
    <col min="9" max="9" width="24.7109375" style="2846" customWidth="1"/>
    <col min="10" max="10" width="27.7109375" style="2846" customWidth="1"/>
  </cols>
  <sheetData>
    <row r="4" spans="1:10" ht="75">
      <c r="A4" s="1073" t="s">
        <v>1449</v>
      </c>
      <c r="B4" s="49" t="s">
        <v>8430</v>
      </c>
      <c r="C4" s="1074" t="s">
        <v>8431</v>
      </c>
      <c r="D4" s="1040" t="s">
        <v>8432</v>
      </c>
      <c r="E4" s="1018" t="s">
        <v>8433</v>
      </c>
      <c r="F4" s="1018" t="s">
        <v>8434</v>
      </c>
      <c r="G4" s="1018" t="s">
        <v>8435</v>
      </c>
      <c r="H4" s="1018" t="s">
        <v>8436</v>
      </c>
      <c r="I4" s="1025" t="s">
        <v>8437</v>
      </c>
      <c r="J4" s="1025" t="s">
        <v>8438</v>
      </c>
    </row>
    <row r="5" spans="1:10">
      <c r="A5" s="1075">
        <v>1</v>
      </c>
      <c r="B5" s="1076">
        <v>2</v>
      </c>
      <c r="C5" s="1077">
        <v>3</v>
      </c>
      <c r="D5" s="1078">
        <v>4</v>
      </c>
      <c r="E5" s="1077">
        <v>5</v>
      </c>
      <c r="F5" s="1077">
        <v>6</v>
      </c>
      <c r="G5" s="1077">
        <v>7</v>
      </c>
      <c r="H5" s="1077">
        <v>8</v>
      </c>
      <c r="I5" s="1077">
        <v>9</v>
      </c>
      <c r="J5" s="1077">
        <v>10</v>
      </c>
    </row>
    <row r="6" spans="1:10" ht="15.75">
      <c r="A6" s="1073"/>
      <c r="B6" s="4176" t="s">
        <v>8439</v>
      </c>
      <c r="C6" s="4177"/>
      <c r="D6" s="4177"/>
      <c r="E6" s="4178"/>
      <c r="F6" s="1079"/>
      <c r="G6" s="1079"/>
      <c r="H6" s="1079"/>
      <c r="I6" s="37"/>
      <c r="J6" s="37"/>
    </row>
    <row r="7" spans="1:10" ht="61.5" customHeight="1">
      <c r="A7" s="1080"/>
      <c r="B7" s="2645" t="s">
        <v>8440</v>
      </c>
      <c r="C7" s="2646" t="s">
        <v>8441</v>
      </c>
      <c r="D7" s="2647" t="s">
        <v>8442</v>
      </c>
      <c r="E7" s="41">
        <v>254.1</v>
      </c>
      <c r="F7" s="2648">
        <v>30069</v>
      </c>
      <c r="G7" s="2648">
        <v>30069</v>
      </c>
      <c r="H7" s="1169">
        <v>7198611.8600000003</v>
      </c>
      <c r="I7" s="1167" t="s">
        <v>8443</v>
      </c>
      <c r="J7" s="40" t="s">
        <v>8444</v>
      </c>
    </row>
    <row r="8" spans="1:10" ht="60" customHeight="1">
      <c r="A8" s="1080"/>
      <c r="B8" s="2645" t="s">
        <v>8445</v>
      </c>
      <c r="C8" s="2646" t="s">
        <v>8441</v>
      </c>
      <c r="D8" s="2647" t="s">
        <v>8446</v>
      </c>
      <c r="E8" s="41">
        <v>42.6</v>
      </c>
      <c r="F8" s="2648">
        <v>3207</v>
      </c>
      <c r="G8" s="2648">
        <v>3207</v>
      </c>
      <c r="H8" s="1169">
        <v>795636.02</v>
      </c>
      <c r="I8" s="1167" t="s">
        <v>8447</v>
      </c>
      <c r="J8" s="40" t="s">
        <v>8444</v>
      </c>
    </row>
    <row r="9" spans="1:10" ht="64.5" customHeight="1">
      <c r="A9" s="1080"/>
      <c r="B9" s="2645" t="s">
        <v>8448</v>
      </c>
      <c r="C9" s="2646" t="s">
        <v>8441</v>
      </c>
      <c r="D9" s="2647" t="s">
        <v>8449</v>
      </c>
      <c r="E9" s="41">
        <v>37.200000000000003</v>
      </c>
      <c r="F9" s="2648">
        <v>3218</v>
      </c>
      <c r="G9" s="2648">
        <v>3218</v>
      </c>
      <c r="H9" s="1169">
        <v>694780.75</v>
      </c>
      <c r="I9" s="1167" t="s">
        <v>8450</v>
      </c>
      <c r="J9" s="40" t="s">
        <v>8444</v>
      </c>
    </row>
    <row r="10" spans="1:10" ht="64.5" customHeight="1">
      <c r="A10" s="1080"/>
      <c r="B10" s="2645" t="s">
        <v>8451</v>
      </c>
      <c r="C10" s="2646" t="s">
        <v>8441</v>
      </c>
      <c r="D10" s="2647" t="s">
        <v>8452</v>
      </c>
      <c r="E10" s="41">
        <v>46.2</v>
      </c>
      <c r="F10" s="2648">
        <v>2731</v>
      </c>
      <c r="G10" s="2648">
        <v>2731</v>
      </c>
      <c r="H10" s="1169">
        <v>862872.87</v>
      </c>
      <c r="I10" s="1167" t="s">
        <v>8453</v>
      </c>
      <c r="J10" s="40" t="s">
        <v>8444</v>
      </c>
    </row>
    <row r="11" spans="1:10" ht="33.75">
      <c r="A11" s="1080"/>
      <c r="B11" s="2645" t="s">
        <v>8454</v>
      </c>
      <c r="C11" s="2646" t="s">
        <v>8441</v>
      </c>
      <c r="D11" s="2647" t="s">
        <v>8455</v>
      </c>
      <c r="E11" s="41">
        <v>94.4</v>
      </c>
      <c r="F11" s="2648">
        <v>4700</v>
      </c>
      <c r="G11" s="2648">
        <v>4700</v>
      </c>
      <c r="H11" s="1169">
        <v>2078878.55</v>
      </c>
      <c r="I11" s="1167" t="s">
        <v>8456</v>
      </c>
      <c r="J11" s="40" t="s">
        <v>8444</v>
      </c>
    </row>
    <row r="12" spans="1:10" ht="33.75">
      <c r="A12" s="1080"/>
      <c r="B12" s="2645" t="s">
        <v>8457</v>
      </c>
      <c r="C12" s="2646" t="s">
        <v>8441</v>
      </c>
      <c r="D12" s="2647" t="s">
        <v>8458</v>
      </c>
      <c r="E12" s="41">
        <v>134.9</v>
      </c>
      <c r="F12" s="2648">
        <v>14471</v>
      </c>
      <c r="G12" s="2648">
        <v>14471</v>
      </c>
      <c r="H12" s="1169">
        <v>1901488.92</v>
      </c>
      <c r="I12" s="1167" t="s">
        <v>8459</v>
      </c>
      <c r="J12" s="40" t="s">
        <v>8444</v>
      </c>
    </row>
    <row r="13" spans="1:10" ht="33.75">
      <c r="A13" s="1080"/>
      <c r="B13" s="2645" t="s">
        <v>8460</v>
      </c>
      <c r="C13" s="2646" t="s">
        <v>8441</v>
      </c>
      <c r="D13" s="2647" t="s">
        <v>8461</v>
      </c>
      <c r="E13" s="41">
        <v>38.4</v>
      </c>
      <c r="F13" s="2648">
        <v>2337</v>
      </c>
      <c r="G13" s="2648">
        <v>2337</v>
      </c>
      <c r="H13" s="1169">
        <v>701136.47</v>
      </c>
      <c r="I13" s="1167" t="s">
        <v>8462</v>
      </c>
      <c r="J13" s="40" t="s">
        <v>8444</v>
      </c>
    </row>
    <row r="14" spans="1:10" ht="25.5">
      <c r="A14" s="1080"/>
      <c r="B14" s="2645" t="s">
        <v>8463</v>
      </c>
      <c r="C14" s="2646" t="s">
        <v>8441</v>
      </c>
      <c r="D14" s="2647" t="s">
        <v>8464</v>
      </c>
      <c r="E14" s="41">
        <v>15.9</v>
      </c>
      <c r="F14" s="2648">
        <v>681</v>
      </c>
      <c r="G14" s="2648">
        <v>681</v>
      </c>
      <c r="H14" s="1169">
        <v>299197.40999999997</v>
      </c>
      <c r="I14" s="1167" t="s">
        <v>8465</v>
      </c>
      <c r="J14" s="40" t="s">
        <v>8444</v>
      </c>
    </row>
    <row r="15" spans="1:10" ht="33.75">
      <c r="A15" s="1080"/>
      <c r="B15" s="2645" t="s">
        <v>8466</v>
      </c>
      <c r="C15" s="2646" t="s">
        <v>8441</v>
      </c>
      <c r="D15" s="2647" t="s">
        <v>8467</v>
      </c>
      <c r="E15" s="41">
        <v>14.8</v>
      </c>
      <c r="F15" s="2648">
        <v>688</v>
      </c>
      <c r="G15" s="2648">
        <v>688</v>
      </c>
      <c r="H15" s="1169">
        <v>317523.59000000003</v>
      </c>
      <c r="I15" s="1167" t="s">
        <v>8468</v>
      </c>
      <c r="J15" s="40" t="s">
        <v>8444</v>
      </c>
    </row>
    <row r="16" spans="1:10" ht="59.25" customHeight="1">
      <c r="A16" s="1080"/>
      <c r="B16" s="2645" t="s">
        <v>8469</v>
      </c>
      <c r="C16" s="2646" t="s">
        <v>8441</v>
      </c>
      <c r="D16" s="2647" t="s">
        <v>8470</v>
      </c>
      <c r="E16" s="41">
        <v>81.900000000000006</v>
      </c>
      <c r="F16" s="2648">
        <v>7286</v>
      </c>
      <c r="G16" s="2648">
        <v>7286</v>
      </c>
      <c r="H16" s="1169">
        <v>1717255.93</v>
      </c>
      <c r="I16" s="1167" t="s">
        <v>8471</v>
      </c>
      <c r="J16" s="40" t="s">
        <v>8444</v>
      </c>
    </row>
    <row r="17" spans="1:10" ht="66.75" customHeight="1">
      <c r="A17" s="1080"/>
      <c r="B17" s="2645" t="s">
        <v>8472</v>
      </c>
      <c r="C17" s="2646" t="s">
        <v>8441</v>
      </c>
      <c r="D17" s="2647" t="s">
        <v>8473</v>
      </c>
      <c r="E17" s="41">
        <v>233.4</v>
      </c>
      <c r="F17" s="2648">
        <v>42855</v>
      </c>
      <c r="G17" s="2648">
        <v>42855</v>
      </c>
      <c r="H17" s="1169">
        <v>3014773.62</v>
      </c>
      <c r="I17" s="878"/>
      <c r="J17" s="40" t="s">
        <v>8444</v>
      </c>
    </row>
    <row r="18" spans="1:10" ht="65.25" customHeight="1">
      <c r="A18" s="1080"/>
      <c r="B18" s="2645" t="s">
        <v>8474</v>
      </c>
      <c r="C18" s="2646" t="s">
        <v>8441</v>
      </c>
      <c r="D18" s="2647" t="s">
        <v>8475</v>
      </c>
      <c r="E18" s="41">
        <v>341.9</v>
      </c>
      <c r="F18" s="2648">
        <v>21221</v>
      </c>
      <c r="G18" s="2648">
        <v>21221</v>
      </c>
      <c r="H18" s="1169">
        <v>5223427.01</v>
      </c>
      <c r="I18" s="1167" t="s">
        <v>8476</v>
      </c>
      <c r="J18" s="40" t="s">
        <v>8444</v>
      </c>
    </row>
    <row r="19" spans="1:10" ht="60" customHeight="1">
      <c r="A19" s="1080"/>
      <c r="B19" s="2645" t="s">
        <v>8477</v>
      </c>
      <c r="C19" s="2646" t="s">
        <v>8441</v>
      </c>
      <c r="D19" s="2647" t="s">
        <v>8478</v>
      </c>
      <c r="E19" s="41">
        <v>638.5</v>
      </c>
      <c r="F19" s="2648">
        <v>27614</v>
      </c>
      <c r="G19" s="2648">
        <v>27614</v>
      </c>
      <c r="H19" s="1169">
        <v>11730527.630000001</v>
      </c>
      <c r="I19" s="1167" t="s">
        <v>8479</v>
      </c>
      <c r="J19" s="40" t="s">
        <v>8444</v>
      </c>
    </row>
    <row r="20" spans="1:10" ht="60" customHeight="1">
      <c r="A20" s="1080"/>
      <c r="B20" s="2645" t="s">
        <v>8480</v>
      </c>
      <c r="C20" s="2646"/>
      <c r="D20" s="2647"/>
      <c r="E20" s="41">
        <v>7059</v>
      </c>
      <c r="F20" s="2649">
        <v>32189</v>
      </c>
      <c r="G20" s="2649">
        <v>32189</v>
      </c>
      <c r="H20" s="1169">
        <v>0</v>
      </c>
      <c r="I20" s="1167"/>
      <c r="J20" s="40" t="s">
        <v>8444</v>
      </c>
    </row>
    <row r="21" spans="1:10" ht="39" customHeight="1">
      <c r="A21" s="1081"/>
      <c r="B21" s="2650" t="s">
        <v>8481</v>
      </c>
      <c r="C21" s="1545" t="s">
        <v>8482</v>
      </c>
      <c r="D21" s="2651"/>
      <c r="E21" s="2652">
        <v>84.1</v>
      </c>
      <c r="F21" s="4179">
        <v>401538</v>
      </c>
      <c r="G21" s="4181">
        <v>401538</v>
      </c>
      <c r="H21" s="2653"/>
      <c r="I21" s="878"/>
      <c r="J21" s="2654" t="s">
        <v>8483</v>
      </c>
    </row>
    <row r="22" spans="1:10" ht="39" customHeight="1">
      <c r="A22" s="1081"/>
      <c r="B22" s="2650" t="s">
        <v>8484</v>
      </c>
      <c r="C22" s="1545" t="s">
        <v>8485</v>
      </c>
      <c r="D22" s="1229"/>
      <c r="E22" s="2655">
        <v>12.1</v>
      </c>
      <c r="F22" s="4179"/>
      <c r="G22" s="4179"/>
      <c r="H22" s="2656"/>
      <c r="I22" s="878"/>
      <c r="J22" s="2654" t="s">
        <v>8483</v>
      </c>
    </row>
    <row r="23" spans="1:10" ht="39.75" customHeight="1">
      <c r="A23" s="1081"/>
      <c r="B23" s="2650" t="s">
        <v>8486</v>
      </c>
      <c r="C23" s="1545" t="s">
        <v>8487</v>
      </c>
      <c r="D23" s="1229"/>
      <c r="E23" s="2657">
        <v>201.6</v>
      </c>
      <c r="F23" s="4180"/>
      <c r="G23" s="4180"/>
      <c r="H23" s="2656"/>
      <c r="I23" s="878"/>
      <c r="J23" s="2654" t="s">
        <v>8483</v>
      </c>
    </row>
    <row r="24" spans="1:10" ht="38.25" customHeight="1">
      <c r="A24" s="1081"/>
      <c r="B24" s="2650" t="s">
        <v>8488</v>
      </c>
      <c r="C24" s="2658" t="s">
        <v>8489</v>
      </c>
      <c r="D24" s="1229"/>
      <c r="E24" s="2657">
        <v>75.599999999999994</v>
      </c>
      <c r="F24" s="2659">
        <v>50197.87</v>
      </c>
      <c r="G24" s="2659">
        <v>50197.87</v>
      </c>
      <c r="H24" s="2660"/>
      <c r="I24" s="878"/>
      <c r="J24" s="2654" t="s">
        <v>8483</v>
      </c>
    </row>
    <row r="25" spans="1:10" ht="35.25" customHeight="1">
      <c r="A25" s="1081"/>
      <c r="B25" s="2661" t="s">
        <v>8490</v>
      </c>
      <c r="C25" s="2658" t="s">
        <v>8491</v>
      </c>
      <c r="D25" s="1229"/>
      <c r="E25" s="2657">
        <v>12.6</v>
      </c>
      <c r="F25" s="2659">
        <v>301084</v>
      </c>
      <c r="G25" s="2659">
        <v>301084</v>
      </c>
      <c r="H25" s="2660"/>
      <c r="I25" s="878"/>
      <c r="J25" s="2654" t="s">
        <v>8483</v>
      </c>
    </row>
    <row r="26" spans="1:10" ht="43.5" customHeight="1">
      <c r="A26" s="2662"/>
      <c r="B26" s="41" t="s">
        <v>8492</v>
      </c>
      <c r="C26" s="58" t="s">
        <v>8493</v>
      </c>
      <c r="D26" s="1116" t="s">
        <v>8494</v>
      </c>
      <c r="E26" s="2663"/>
      <c r="F26" s="1169">
        <v>3013859.34</v>
      </c>
      <c r="G26" s="1169">
        <v>0</v>
      </c>
      <c r="H26" s="40"/>
      <c r="I26" s="2664">
        <v>41428</v>
      </c>
      <c r="J26" s="1084" t="s">
        <v>8495</v>
      </c>
    </row>
    <row r="27" spans="1:10" ht="45" customHeight="1">
      <c r="A27" s="2662"/>
      <c r="B27" s="2665" t="s">
        <v>8496</v>
      </c>
      <c r="C27" s="869" t="s">
        <v>8497</v>
      </c>
      <c r="D27" s="884" t="s">
        <v>8498</v>
      </c>
      <c r="E27" s="879"/>
      <c r="F27" s="1580">
        <v>70039856.930000007</v>
      </c>
      <c r="G27" s="2659">
        <v>179931.19</v>
      </c>
      <c r="H27" s="878"/>
      <c r="I27" s="44">
        <v>43525</v>
      </c>
      <c r="J27" s="1084" t="s">
        <v>8499</v>
      </c>
    </row>
    <row r="28" spans="1:10" ht="45" customHeight="1">
      <c r="A28" s="872"/>
      <c r="B28" s="2665" t="s">
        <v>8500</v>
      </c>
      <c r="C28" s="1126"/>
      <c r="D28" s="884" t="s">
        <v>8501</v>
      </c>
      <c r="E28" s="879"/>
      <c r="F28" s="1580">
        <v>366316652.63999999</v>
      </c>
      <c r="G28" s="2659">
        <v>319238629.22000003</v>
      </c>
      <c r="H28" s="878"/>
      <c r="I28" s="44">
        <v>43579</v>
      </c>
      <c r="J28" s="1084" t="s">
        <v>8499</v>
      </c>
    </row>
    <row r="29" spans="1:10" ht="37.5" customHeight="1">
      <c r="A29" s="1085"/>
      <c r="B29" s="1086" t="s">
        <v>8502</v>
      </c>
      <c r="C29" s="1087" t="s">
        <v>8503</v>
      </c>
      <c r="D29" s="1057"/>
      <c r="E29" s="1088">
        <v>16.3</v>
      </c>
      <c r="F29" s="1089">
        <v>35862</v>
      </c>
      <c r="G29" s="1089">
        <v>35862</v>
      </c>
      <c r="H29" s="1090"/>
      <c r="I29" s="1091"/>
      <c r="J29" s="1092"/>
    </row>
    <row r="30" spans="1:10" ht="36.75" customHeight="1">
      <c r="A30" s="1085"/>
      <c r="B30" s="1086" t="s">
        <v>8504</v>
      </c>
      <c r="C30" s="1087" t="s">
        <v>8505</v>
      </c>
      <c r="D30" s="1057"/>
      <c r="E30" s="1088"/>
      <c r="F30" s="1089">
        <v>67200</v>
      </c>
      <c r="G30" s="1089">
        <v>67200</v>
      </c>
      <c r="H30" s="1090"/>
      <c r="I30" s="1091"/>
      <c r="J30" s="1092"/>
    </row>
    <row r="31" spans="1:10" ht="40.5" customHeight="1">
      <c r="A31" s="1085"/>
      <c r="B31" s="1086" t="s">
        <v>8506</v>
      </c>
      <c r="C31" s="1087" t="s">
        <v>8505</v>
      </c>
      <c r="D31" s="1057"/>
      <c r="E31" s="1088"/>
      <c r="F31" s="1089">
        <v>15174.56</v>
      </c>
      <c r="G31" s="1089">
        <v>15174.56</v>
      </c>
      <c r="H31" s="1090"/>
      <c r="I31" s="1091"/>
      <c r="J31" s="1092"/>
    </row>
    <row r="32" spans="1:10" ht="39" customHeight="1">
      <c r="A32" s="1085"/>
      <c r="B32" s="1086" t="s">
        <v>8507</v>
      </c>
      <c r="C32" s="1087" t="s">
        <v>8508</v>
      </c>
      <c r="D32" s="1057"/>
      <c r="E32" s="1088"/>
      <c r="F32" s="1089">
        <v>1</v>
      </c>
      <c r="G32" s="1089">
        <v>1</v>
      </c>
      <c r="H32" s="1090"/>
      <c r="I32" s="1091"/>
      <c r="J32" s="1092"/>
    </row>
    <row r="33" spans="1:10" ht="96.75" customHeight="1">
      <c r="A33" s="1093"/>
      <c r="B33" s="2666" t="s">
        <v>8509</v>
      </c>
      <c r="C33" s="2667" t="s">
        <v>8510</v>
      </c>
      <c r="D33" s="2668" t="s">
        <v>8511</v>
      </c>
      <c r="E33" s="2669">
        <v>131.80000000000001</v>
      </c>
      <c r="F33" s="2670">
        <v>1714288.12</v>
      </c>
      <c r="G33" s="2670">
        <v>1714288.12</v>
      </c>
      <c r="H33" s="2671"/>
      <c r="I33" s="2672" t="s">
        <v>8512</v>
      </c>
      <c r="J33" s="1094" t="s">
        <v>8513</v>
      </c>
    </row>
    <row r="34" spans="1:10" ht="94.5" customHeight="1">
      <c r="A34" s="998"/>
      <c r="B34" s="9" t="s">
        <v>8514</v>
      </c>
      <c r="C34" s="2667" t="s">
        <v>8510</v>
      </c>
      <c r="D34" s="31" t="s">
        <v>8515</v>
      </c>
      <c r="E34" s="26">
        <v>215.9</v>
      </c>
      <c r="F34" s="15">
        <v>2754028.55</v>
      </c>
      <c r="G34" s="15">
        <v>2754028.55</v>
      </c>
      <c r="H34" s="1003"/>
      <c r="I34" s="2673" t="s">
        <v>8516</v>
      </c>
      <c r="J34" s="81" t="s">
        <v>8513</v>
      </c>
    </row>
    <row r="35" spans="1:10" ht="100.5" customHeight="1">
      <c r="A35" s="998"/>
      <c r="B35" s="9" t="s">
        <v>8517</v>
      </c>
      <c r="C35" s="2667" t="s">
        <v>8510</v>
      </c>
      <c r="D35" s="31" t="s">
        <v>8518</v>
      </c>
      <c r="E35" s="26">
        <v>4.4000000000000004</v>
      </c>
      <c r="F35" s="15">
        <v>69768.56</v>
      </c>
      <c r="G35" s="15">
        <v>69768.56</v>
      </c>
      <c r="H35" s="1003"/>
      <c r="I35" s="2673" t="s">
        <v>8519</v>
      </c>
      <c r="J35" s="81" t="s">
        <v>8513</v>
      </c>
    </row>
    <row r="36" spans="1:10" ht="93" customHeight="1">
      <c r="A36" s="998"/>
      <c r="B36" s="9" t="s">
        <v>8520</v>
      </c>
      <c r="C36" s="2667" t="s">
        <v>8510</v>
      </c>
      <c r="D36" s="31" t="s">
        <v>8521</v>
      </c>
      <c r="E36" s="26">
        <v>289.10000000000002</v>
      </c>
      <c r="F36" s="15">
        <v>3826564.78</v>
      </c>
      <c r="G36" s="15">
        <v>3826564.78</v>
      </c>
      <c r="H36" s="1003"/>
      <c r="I36" s="2673" t="s">
        <v>8522</v>
      </c>
      <c r="J36" s="81" t="s">
        <v>8513</v>
      </c>
    </row>
    <row r="37" spans="1:10" ht="102" customHeight="1">
      <c r="A37" s="998"/>
      <c r="B37" s="9" t="s">
        <v>8523</v>
      </c>
      <c r="C37" s="2667" t="s">
        <v>8510</v>
      </c>
      <c r="D37" s="31" t="s">
        <v>8524</v>
      </c>
      <c r="E37" s="26">
        <v>45.2</v>
      </c>
      <c r="F37" s="15">
        <v>713028.42</v>
      </c>
      <c r="G37" s="15">
        <v>713028.42</v>
      </c>
      <c r="H37" s="1003"/>
      <c r="I37" s="2673" t="s">
        <v>8525</v>
      </c>
      <c r="J37" s="81" t="s">
        <v>8513</v>
      </c>
    </row>
    <row r="38" spans="1:10" ht="102" customHeight="1">
      <c r="A38" s="998"/>
      <c r="B38" s="9" t="s">
        <v>8526</v>
      </c>
      <c r="C38" s="2667" t="s">
        <v>8510</v>
      </c>
      <c r="D38" s="31" t="s">
        <v>8527</v>
      </c>
      <c r="E38" s="26">
        <v>81.3</v>
      </c>
      <c r="F38" s="15">
        <v>1085715.2</v>
      </c>
      <c r="G38" s="15">
        <v>1085715.2</v>
      </c>
      <c r="H38" s="1003"/>
      <c r="I38" s="2673" t="s">
        <v>8528</v>
      </c>
      <c r="J38" s="81" t="s">
        <v>8513</v>
      </c>
    </row>
    <row r="39" spans="1:10" ht="99.75" customHeight="1">
      <c r="A39" s="998"/>
      <c r="B39" s="9" t="s">
        <v>8529</v>
      </c>
      <c r="C39" s="2667" t="s">
        <v>8510</v>
      </c>
      <c r="D39" s="31" t="s">
        <v>8530</v>
      </c>
      <c r="E39" s="2674">
        <v>26</v>
      </c>
      <c r="F39" s="15">
        <v>352113.04</v>
      </c>
      <c r="G39" s="15">
        <v>352113.04</v>
      </c>
      <c r="H39" s="1003"/>
      <c r="I39" s="2673" t="s">
        <v>8531</v>
      </c>
      <c r="J39" s="81" t="s">
        <v>8513</v>
      </c>
    </row>
    <row r="40" spans="1:10" ht="102" customHeight="1">
      <c r="A40" s="998"/>
      <c r="B40" s="9" t="s">
        <v>8532</v>
      </c>
      <c r="C40" s="2667" t="s">
        <v>8510</v>
      </c>
      <c r="D40" s="31" t="s">
        <v>8533</v>
      </c>
      <c r="E40" s="26">
        <v>280.2</v>
      </c>
      <c r="F40" s="15">
        <v>2985215.2</v>
      </c>
      <c r="G40" s="15">
        <v>2985215.2</v>
      </c>
      <c r="H40" s="1003"/>
      <c r="I40" s="2673" t="s">
        <v>8534</v>
      </c>
      <c r="J40" s="81" t="s">
        <v>8513</v>
      </c>
    </row>
    <row r="41" spans="1:10" ht="98.25" customHeight="1">
      <c r="A41" s="998"/>
      <c r="B41" s="5" t="s">
        <v>8535</v>
      </c>
      <c r="C41" s="2675" t="s">
        <v>8510</v>
      </c>
      <c r="D41" s="31" t="s">
        <v>8536</v>
      </c>
      <c r="E41" s="26">
        <v>1286.5999999999999</v>
      </c>
      <c r="F41" s="15">
        <v>14945706.220000001</v>
      </c>
      <c r="G41" s="15">
        <v>14945706.220000001</v>
      </c>
      <c r="H41" s="1003"/>
      <c r="I41" s="2673" t="s">
        <v>8537</v>
      </c>
      <c r="J41" s="81" t="s">
        <v>8513</v>
      </c>
    </row>
    <row r="42" spans="1:10" ht="96.75" customHeight="1">
      <c r="A42" s="998"/>
      <c r="B42" s="9" t="s">
        <v>8538</v>
      </c>
      <c r="C42" s="2675" t="s">
        <v>8510</v>
      </c>
      <c r="D42" s="31" t="s">
        <v>8539</v>
      </c>
      <c r="E42" s="26">
        <v>24.1</v>
      </c>
      <c r="F42" s="15">
        <v>353571.91</v>
      </c>
      <c r="G42" s="15">
        <v>353571.91</v>
      </c>
      <c r="H42" s="1003"/>
      <c r="I42" s="2673" t="s">
        <v>8540</v>
      </c>
      <c r="J42" s="81" t="s">
        <v>8513</v>
      </c>
    </row>
    <row r="43" spans="1:10" ht="89.25" customHeight="1">
      <c r="A43" s="998"/>
      <c r="B43" s="1330" t="s">
        <v>8541</v>
      </c>
      <c r="C43" s="1330" t="s">
        <v>8542</v>
      </c>
      <c r="D43" s="1296" t="s">
        <v>8543</v>
      </c>
      <c r="E43" s="1227"/>
      <c r="F43" s="1814">
        <v>1</v>
      </c>
      <c r="G43" s="2676">
        <v>0</v>
      </c>
      <c r="H43" s="1171"/>
      <c r="I43" s="1767"/>
      <c r="J43" s="1084" t="s">
        <v>8499</v>
      </c>
    </row>
    <row r="44" spans="1:10" ht="25.5">
      <c r="A44" s="872"/>
      <c r="B44" s="40" t="s">
        <v>8544</v>
      </c>
      <c r="C44" s="40" t="s">
        <v>8545</v>
      </c>
      <c r="D44" s="884"/>
      <c r="E44" s="41">
        <v>74.400000000000006</v>
      </c>
      <c r="F44" s="43">
        <v>66229</v>
      </c>
      <c r="G44" s="43">
        <v>0</v>
      </c>
      <c r="H44" s="878"/>
      <c r="I44" s="44"/>
      <c r="J44" s="1084" t="s">
        <v>8546</v>
      </c>
    </row>
    <row r="45" spans="1:10" ht="38.25">
      <c r="A45" s="872"/>
      <c r="B45" s="40" t="s">
        <v>8547</v>
      </c>
      <c r="C45" s="40" t="s">
        <v>8548</v>
      </c>
      <c r="D45" s="884"/>
      <c r="E45" s="41">
        <v>88.4</v>
      </c>
      <c r="F45" s="43">
        <v>194630.56</v>
      </c>
      <c r="G45" s="43">
        <v>0</v>
      </c>
      <c r="H45" s="878"/>
      <c r="I45" s="44"/>
      <c r="J45" s="1084" t="s">
        <v>8546</v>
      </c>
    </row>
    <row r="46" spans="1:10" ht="25.5">
      <c r="A46" s="872"/>
      <c r="B46" s="40" t="s">
        <v>8549</v>
      </c>
      <c r="C46" s="40" t="s">
        <v>8548</v>
      </c>
      <c r="D46" s="884"/>
      <c r="E46" s="41">
        <v>49.4</v>
      </c>
      <c r="F46" s="43">
        <v>44207.68</v>
      </c>
      <c r="G46" s="43">
        <v>0</v>
      </c>
      <c r="H46" s="878"/>
      <c r="I46" s="44"/>
      <c r="J46" s="1084" t="s">
        <v>8546</v>
      </c>
    </row>
    <row r="47" spans="1:10" ht="38.25">
      <c r="A47" s="872"/>
      <c r="B47" s="40" t="s">
        <v>8550</v>
      </c>
      <c r="C47" s="40" t="s">
        <v>8548</v>
      </c>
      <c r="D47" s="884"/>
      <c r="E47" s="41">
        <v>65.400000000000006</v>
      </c>
      <c r="F47" s="43">
        <v>118276.23</v>
      </c>
      <c r="G47" s="43">
        <v>0</v>
      </c>
      <c r="H47" s="878"/>
      <c r="I47" s="44"/>
      <c r="J47" s="2677" t="s">
        <v>8546</v>
      </c>
    </row>
    <row r="48" spans="1:10" ht="38.25">
      <c r="A48" s="872"/>
      <c r="B48" s="40" t="s">
        <v>8551</v>
      </c>
      <c r="C48" s="40" t="s">
        <v>8548</v>
      </c>
      <c r="D48" s="884"/>
      <c r="E48" s="41">
        <v>51.9</v>
      </c>
      <c r="F48" s="43">
        <v>113739.09</v>
      </c>
      <c r="G48" s="43">
        <v>0</v>
      </c>
      <c r="H48" s="878"/>
      <c r="I48" s="44"/>
      <c r="J48" s="2677" t="s">
        <v>8546</v>
      </c>
    </row>
    <row r="49" spans="1:10" ht="26.25">
      <c r="A49" s="872"/>
      <c r="B49" s="40" t="s">
        <v>8552</v>
      </c>
      <c r="C49" s="40" t="s">
        <v>8553</v>
      </c>
      <c r="D49" s="884"/>
      <c r="E49" s="41">
        <v>248.4</v>
      </c>
      <c r="F49" s="43">
        <v>100000</v>
      </c>
      <c r="G49" s="43">
        <v>0</v>
      </c>
      <c r="H49" s="878"/>
      <c r="I49" s="44"/>
      <c r="J49" s="2677" t="s">
        <v>8546</v>
      </c>
    </row>
    <row r="50" spans="1:10" ht="38.25">
      <c r="A50" s="872"/>
      <c r="B50" s="40" t="s">
        <v>8554</v>
      </c>
      <c r="C50" s="40" t="s">
        <v>8555</v>
      </c>
      <c r="D50" s="884"/>
      <c r="E50" s="41"/>
      <c r="F50" s="43">
        <v>5239</v>
      </c>
      <c r="G50" s="43">
        <v>0</v>
      </c>
      <c r="H50" s="878"/>
      <c r="I50" s="44"/>
      <c r="J50" s="2677" t="s">
        <v>8546</v>
      </c>
    </row>
    <row r="51" spans="1:10" ht="51">
      <c r="A51" s="872"/>
      <c r="B51" s="40" t="s">
        <v>8556</v>
      </c>
      <c r="C51" s="40" t="s">
        <v>8557</v>
      </c>
      <c r="D51" s="884"/>
      <c r="E51" s="41"/>
      <c r="F51" s="43">
        <v>101846</v>
      </c>
      <c r="G51" s="43">
        <v>0</v>
      </c>
      <c r="H51" s="878"/>
      <c r="I51" s="44"/>
      <c r="J51" s="2677" t="s">
        <v>8546</v>
      </c>
    </row>
    <row r="52" spans="1:10" ht="26.25">
      <c r="A52" s="872"/>
      <c r="B52" s="40" t="s">
        <v>8558</v>
      </c>
      <c r="C52" s="40" t="s">
        <v>8559</v>
      </c>
      <c r="D52" s="884"/>
      <c r="E52" s="41">
        <v>261.89999999999998</v>
      </c>
      <c r="F52" s="43">
        <v>16211432</v>
      </c>
      <c r="G52" s="43">
        <v>0</v>
      </c>
      <c r="H52" s="878"/>
      <c r="I52" s="44"/>
      <c r="J52" s="2677" t="s">
        <v>8546</v>
      </c>
    </row>
    <row r="53" spans="1:10" ht="38.25">
      <c r="A53" s="872"/>
      <c r="B53" s="40" t="s">
        <v>8560</v>
      </c>
      <c r="C53" s="40" t="s">
        <v>8561</v>
      </c>
      <c r="D53" s="884"/>
      <c r="E53" s="41"/>
      <c r="F53" s="43">
        <v>172448</v>
      </c>
      <c r="G53" s="43">
        <v>0</v>
      </c>
      <c r="H53" s="878"/>
      <c r="I53" s="44"/>
      <c r="J53" s="2677" t="s">
        <v>8546</v>
      </c>
    </row>
    <row r="54" spans="1:10" ht="78.75">
      <c r="A54" s="872"/>
      <c r="B54" s="13" t="s">
        <v>8562</v>
      </c>
      <c r="C54" s="4" t="s">
        <v>8563</v>
      </c>
      <c r="D54" s="31" t="s">
        <v>8564</v>
      </c>
      <c r="E54" s="8">
        <v>17.100000000000001</v>
      </c>
      <c r="F54" s="7">
        <v>11744.7</v>
      </c>
      <c r="G54" s="7">
        <v>11354.83</v>
      </c>
      <c r="H54" s="8">
        <v>579931.6</v>
      </c>
      <c r="I54" s="13" t="s">
        <v>8565</v>
      </c>
      <c r="J54" s="19" t="s">
        <v>8566</v>
      </c>
    </row>
    <row r="55" spans="1:10" ht="15.75">
      <c r="A55" s="1095"/>
      <c r="B55" s="4182" t="s">
        <v>8567</v>
      </c>
      <c r="C55" s="4183"/>
      <c r="D55" s="4183"/>
      <c r="E55" s="4183"/>
      <c r="F55" s="4183"/>
      <c r="G55" s="4184"/>
      <c r="H55" s="55"/>
      <c r="I55" s="1096"/>
      <c r="J55" s="3492"/>
    </row>
    <row r="56" spans="1:10" ht="26.25">
      <c r="A56" s="1097"/>
      <c r="B56" s="40" t="s">
        <v>8568</v>
      </c>
      <c r="C56" s="40" t="s">
        <v>8569</v>
      </c>
      <c r="D56" s="2678" t="s">
        <v>8570</v>
      </c>
      <c r="E56" s="2679">
        <v>218.2</v>
      </c>
      <c r="F56" s="2680">
        <v>451715.9</v>
      </c>
      <c r="G56" s="2680">
        <v>216465.18</v>
      </c>
      <c r="H56" s="1126"/>
      <c r="I56" s="878"/>
      <c r="J56" s="2244" t="s">
        <v>8571</v>
      </c>
    </row>
    <row r="57" spans="1:10" ht="38.25">
      <c r="A57" s="859"/>
      <c r="B57" s="40" t="s">
        <v>8572</v>
      </c>
      <c r="C57" s="40" t="s">
        <v>8573</v>
      </c>
      <c r="D57" s="2678" t="s">
        <v>8574</v>
      </c>
      <c r="E57" s="2679">
        <v>69.900000000000006</v>
      </c>
      <c r="F57" s="2680">
        <v>299603.24</v>
      </c>
      <c r="G57" s="2680">
        <v>110828.89</v>
      </c>
      <c r="H57" s="1126"/>
      <c r="I57" s="878"/>
      <c r="J57" s="2244" t="s">
        <v>8571</v>
      </c>
    </row>
    <row r="58" spans="1:10" ht="26.25">
      <c r="A58" s="859"/>
      <c r="B58" s="2681" t="s">
        <v>8575</v>
      </c>
      <c r="C58" s="2682" t="s">
        <v>8576</v>
      </c>
      <c r="D58" s="1071"/>
      <c r="E58" s="2683">
        <v>187.8</v>
      </c>
      <c r="F58" s="2684">
        <v>1228875.3</v>
      </c>
      <c r="G58" s="2684">
        <v>873249.14</v>
      </c>
      <c r="H58" s="2685"/>
      <c r="I58" s="1090"/>
      <c r="J58" s="2244" t="s">
        <v>8571</v>
      </c>
    </row>
    <row r="59" spans="1:10" ht="38.25">
      <c r="A59" s="859"/>
      <c r="B59" s="2686" t="s">
        <v>8575</v>
      </c>
      <c r="C59" s="40" t="s">
        <v>8577</v>
      </c>
      <c r="D59" s="2687" t="s">
        <v>8578</v>
      </c>
      <c r="E59" s="2679">
        <v>192.5</v>
      </c>
      <c r="F59" s="2688">
        <v>477543.34</v>
      </c>
      <c r="G59" s="2689">
        <v>288881.21999999997</v>
      </c>
      <c r="H59" s="1126"/>
      <c r="I59" s="1167" t="s">
        <v>8579</v>
      </c>
      <c r="J59" s="2244" t="s">
        <v>8571</v>
      </c>
    </row>
    <row r="60" spans="1:10" ht="38.25">
      <c r="A60" s="859"/>
      <c r="B60" s="2686" t="s">
        <v>8580</v>
      </c>
      <c r="C60" s="40" t="s">
        <v>8581</v>
      </c>
      <c r="D60" s="2690" t="s">
        <v>8582</v>
      </c>
      <c r="E60" s="2679">
        <v>47.8</v>
      </c>
      <c r="F60" s="2688">
        <v>165152.51999999999</v>
      </c>
      <c r="G60" s="1580">
        <v>0</v>
      </c>
      <c r="H60" s="1126"/>
      <c r="I60" s="878"/>
      <c r="J60" s="2244" t="s">
        <v>8571</v>
      </c>
    </row>
    <row r="61" spans="1:10" ht="38.25">
      <c r="A61" s="859"/>
      <c r="B61" s="2686" t="s">
        <v>1380</v>
      </c>
      <c r="C61" s="2691" t="s">
        <v>8583</v>
      </c>
      <c r="D61" s="2692" t="s">
        <v>8584</v>
      </c>
      <c r="E61" s="2693">
        <v>132.9</v>
      </c>
      <c r="F61" s="2694">
        <v>24668.84</v>
      </c>
      <c r="G61" s="2695">
        <v>0</v>
      </c>
      <c r="H61" s="2696"/>
      <c r="I61" s="2697"/>
      <c r="J61" s="2244" t="s">
        <v>8571</v>
      </c>
    </row>
    <row r="62" spans="1:10" ht="89.25">
      <c r="A62" s="1099"/>
      <c r="B62" s="1660" t="s">
        <v>8585</v>
      </c>
      <c r="C62" s="1167" t="s">
        <v>8586</v>
      </c>
      <c r="D62" s="1139" t="s">
        <v>8587</v>
      </c>
      <c r="E62" s="869">
        <v>1706.1</v>
      </c>
      <c r="F62" s="2680">
        <v>1570817.13</v>
      </c>
      <c r="G62" s="2680">
        <v>1410916.26</v>
      </c>
      <c r="H62" s="1990"/>
      <c r="I62" s="60" t="s">
        <v>8588</v>
      </c>
      <c r="J62" s="2244" t="s">
        <v>8571</v>
      </c>
    </row>
    <row r="63" spans="1:10" ht="26.25">
      <c r="A63" s="1099"/>
      <c r="B63" s="1660" t="s">
        <v>8589</v>
      </c>
      <c r="C63" s="1167" t="s">
        <v>8590</v>
      </c>
      <c r="D63" s="1139" t="s">
        <v>8591</v>
      </c>
      <c r="E63" s="869">
        <v>92.8</v>
      </c>
      <c r="F63" s="2680">
        <v>617177.88</v>
      </c>
      <c r="G63" s="2680">
        <v>0</v>
      </c>
      <c r="H63" s="1990"/>
      <c r="I63" s="1990"/>
      <c r="J63" s="2244" t="s">
        <v>8571</v>
      </c>
    </row>
    <row r="64" spans="1:10" ht="26.25">
      <c r="A64" s="1099"/>
      <c r="B64" s="1660" t="s">
        <v>321</v>
      </c>
      <c r="C64" s="1167" t="s">
        <v>8592</v>
      </c>
      <c r="D64" s="1139" t="s">
        <v>8593</v>
      </c>
      <c r="E64" s="869">
        <v>41.1</v>
      </c>
      <c r="F64" s="2680">
        <v>1</v>
      </c>
      <c r="G64" s="2680">
        <v>0</v>
      </c>
      <c r="H64" s="1990"/>
      <c r="I64" s="1990"/>
      <c r="J64" s="2244" t="s">
        <v>8571</v>
      </c>
    </row>
    <row r="65" spans="1:10" ht="26.25">
      <c r="A65" s="1099"/>
      <c r="B65" s="1660" t="s">
        <v>8594</v>
      </c>
      <c r="C65" s="1167" t="s">
        <v>8595</v>
      </c>
      <c r="D65" s="1139" t="s">
        <v>8596</v>
      </c>
      <c r="E65" s="869">
        <v>161.5</v>
      </c>
      <c r="F65" s="2680">
        <v>2480884.17</v>
      </c>
      <c r="G65" s="2680">
        <v>1328624.26</v>
      </c>
      <c r="H65" s="1990"/>
      <c r="I65" s="1990"/>
      <c r="J65" s="2244" t="s">
        <v>8571</v>
      </c>
    </row>
    <row r="66" spans="1:10" ht="26.25">
      <c r="A66" s="1099"/>
      <c r="B66" s="1660" t="s">
        <v>8597</v>
      </c>
      <c r="C66" s="1167" t="s">
        <v>8598</v>
      </c>
      <c r="D66" s="1139" t="s">
        <v>8599</v>
      </c>
      <c r="E66" s="869">
        <v>124.2</v>
      </c>
      <c r="F66" s="2680">
        <v>38846.03</v>
      </c>
      <c r="G66" s="2680">
        <v>11169.66</v>
      </c>
      <c r="H66" s="1990"/>
      <c r="I66" s="1990"/>
      <c r="J66" s="2244" t="s">
        <v>8571</v>
      </c>
    </row>
    <row r="67" spans="1:10" ht="38.25">
      <c r="A67" s="1099"/>
      <c r="B67" s="1660" t="s">
        <v>8600</v>
      </c>
      <c r="C67" s="1167" t="s">
        <v>8601</v>
      </c>
      <c r="D67" s="1139" t="s">
        <v>8602</v>
      </c>
      <c r="E67" s="869">
        <v>64.599999999999994</v>
      </c>
      <c r="F67" s="2680">
        <v>185374.98</v>
      </c>
      <c r="G67" s="2680">
        <v>110037.35</v>
      </c>
      <c r="H67" s="1990"/>
      <c r="I67" s="1991" t="s">
        <v>8603</v>
      </c>
      <c r="J67" s="40" t="s">
        <v>8571</v>
      </c>
    </row>
    <row r="68" spans="1:10" ht="38.25">
      <c r="A68" s="1099"/>
      <c r="B68" s="1660" t="s">
        <v>8604</v>
      </c>
      <c r="C68" s="1167" t="s">
        <v>8605</v>
      </c>
      <c r="D68" s="1139" t="s">
        <v>8606</v>
      </c>
      <c r="E68" s="869">
        <v>132.5</v>
      </c>
      <c r="F68" s="2680">
        <v>299369.52</v>
      </c>
      <c r="G68" s="2680">
        <v>165397.51</v>
      </c>
      <c r="H68" s="1990"/>
      <c r="I68" s="1660" t="s">
        <v>8607</v>
      </c>
      <c r="J68" s="40" t="s">
        <v>8571</v>
      </c>
    </row>
    <row r="69" spans="1:10" ht="25.5">
      <c r="A69" s="1099"/>
      <c r="B69" s="1660" t="s">
        <v>8608</v>
      </c>
      <c r="C69" s="1167" t="s">
        <v>8609</v>
      </c>
      <c r="D69" s="1139" t="s">
        <v>8610</v>
      </c>
      <c r="E69" s="869">
        <v>343.1</v>
      </c>
      <c r="F69" s="2680">
        <v>1541219.4</v>
      </c>
      <c r="G69" s="2680">
        <v>1065936.18</v>
      </c>
      <c r="H69" s="1990"/>
      <c r="I69" s="49" t="s">
        <v>8611</v>
      </c>
      <c r="J69" s="40" t="s">
        <v>8571</v>
      </c>
    </row>
    <row r="70" spans="1:10" ht="26.25">
      <c r="A70" s="1099"/>
      <c r="B70" s="1660" t="s">
        <v>8612</v>
      </c>
      <c r="C70" s="1167" t="s">
        <v>8613</v>
      </c>
      <c r="D70" s="1139" t="s">
        <v>8614</v>
      </c>
      <c r="E70" s="869">
        <v>122.4</v>
      </c>
      <c r="F70" s="2680">
        <v>5759.1</v>
      </c>
      <c r="G70" s="2680">
        <v>2721.82</v>
      </c>
      <c r="H70" s="1990"/>
      <c r="I70" s="1990"/>
      <c r="J70" s="2244" t="s">
        <v>8571</v>
      </c>
    </row>
    <row r="71" spans="1:10" ht="26.25">
      <c r="A71" s="1099"/>
      <c r="B71" s="1660" t="s">
        <v>321</v>
      </c>
      <c r="C71" s="1167" t="s">
        <v>8615</v>
      </c>
      <c r="D71" s="1139" t="s">
        <v>8616</v>
      </c>
      <c r="E71" s="869">
        <v>41.4</v>
      </c>
      <c r="F71" s="2680">
        <v>117584.46</v>
      </c>
      <c r="G71" s="2680">
        <v>45478.86</v>
      </c>
      <c r="H71" s="1990"/>
      <c r="I71" s="1990"/>
      <c r="J71" s="2244" t="s">
        <v>8571</v>
      </c>
    </row>
    <row r="72" spans="1:10" ht="26.25">
      <c r="A72" s="1099"/>
      <c r="B72" s="2698" t="s">
        <v>321</v>
      </c>
      <c r="C72" s="2699" t="s">
        <v>8617</v>
      </c>
      <c r="D72" s="2700" t="s">
        <v>8618</v>
      </c>
      <c r="E72" s="2701">
        <v>17.8</v>
      </c>
      <c r="F72" s="2702">
        <v>28920.240000000002</v>
      </c>
      <c r="G72" s="2702">
        <v>5167.34</v>
      </c>
      <c r="H72" s="2703"/>
      <c r="I72" s="2703"/>
      <c r="J72" s="2244" t="s">
        <v>8571</v>
      </c>
    </row>
    <row r="73" spans="1:10" ht="26.25">
      <c r="A73" s="859"/>
      <c r="B73" s="1660" t="s">
        <v>8619</v>
      </c>
      <c r="C73" s="1167" t="s">
        <v>8620</v>
      </c>
      <c r="D73" s="1139"/>
      <c r="E73" s="869">
        <v>71.8</v>
      </c>
      <c r="F73" s="2680">
        <v>141917.04999999999</v>
      </c>
      <c r="G73" s="2680">
        <v>0</v>
      </c>
      <c r="H73" s="1990"/>
      <c r="I73" s="1990"/>
      <c r="J73" s="2244" t="s">
        <v>8571</v>
      </c>
    </row>
    <row r="74" spans="1:10" ht="48">
      <c r="A74" s="1100"/>
      <c r="B74" s="2704" t="s">
        <v>8621</v>
      </c>
      <c r="C74" s="60" t="s">
        <v>8622</v>
      </c>
      <c r="D74" s="2704"/>
      <c r="E74" s="60">
        <v>80.400000000000006</v>
      </c>
      <c r="F74" s="869"/>
      <c r="G74" s="2705">
        <v>146992.03</v>
      </c>
      <c r="H74" s="1990"/>
      <c r="I74" s="1103"/>
      <c r="J74" s="2244" t="s">
        <v>8571</v>
      </c>
    </row>
    <row r="75" spans="1:10" ht="26.25">
      <c r="A75" s="1100"/>
      <c r="B75" s="1101" t="s">
        <v>8623</v>
      </c>
      <c r="C75" s="1151" t="s">
        <v>8624</v>
      </c>
      <c r="D75" s="1101" t="s">
        <v>1306</v>
      </c>
      <c r="E75" s="1151">
        <v>122.7</v>
      </c>
      <c r="F75" s="1102">
        <v>5116213.3099999996</v>
      </c>
      <c r="G75" s="1102">
        <v>5116213.3099999996</v>
      </c>
      <c r="H75" s="1103"/>
      <c r="I75" s="1103"/>
      <c r="J75" s="2244" t="s">
        <v>8571</v>
      </c>
    </row>
    <row r="76" spans="1:10">
      <c r="A76" s="1100"/>
      <c r="B76" s="1101"/>
      <c r="C76" s="1151"/>
      <c r="D76" s="1101"/>
      <c r="E76" s="1151"/>
      <c r="F76" s="1102"/>
      <c r="G76" s="1104"/>
      <c r="H76" s="1103"/>
      <c r="I76" s="1103"/>
      <c r="J76" s="1581"/>
    </row>
    <row r="77" spans="1:10" ht="25.5">
      <c r="A77" s="1105"/>
      <c r="B77" s="2682" t="s">
        <v>8604</v>
      </c>
      <c r="C77" s="2682" t="s">
        <v>8625</v>
      </c>
      <c r="D77" s="1453"/>
      <c r="E77" s="2683">
        <v>418.4</v>
      </c>
      <c r="F77" s="2706">
        <v>10282828.52</v>
      </c>
      <c r="G77" s="2707">
        <v>6954276.9299999997</v>
      </c>
      <c r="H77" s="1454"/>
      <c r="I77" s="1492"/>
      <c r="J77" s="2708" t="s">
        <v>8626</v>
      </c>
    </row>
    <row r="78" spans="1:10" ht="25.5">
      <c r="A78" s="1073"/>
      <c r="B78" s="40" t="s">
        <v>8627</v>
      </c>
      <c r="C78" s="40" t="s">
        <v>8628</v>
      </c>
      <c r="D78" s="1195"/>
      <c r="E78" s="2679">
        <v>593.5</v>
      </c>
      <c r="F78" s="2709">
        <v>78140.7</v>
      </c>
      <c r="G78" s="2709">
        <v>23444.5</v>
      </c>
      <c r="H78" s="2710"/>
      <c r="I78" s="37"/>
      <c r="J78" s="2711" t="s">
        <v>8626</v>
      </c>
    </row>
    <row r="79" spans="1:10" ht="38.25">
      <c r="A79" s="1073"/>
      <c r="B79" s="40" t="s">
        <v>8629</v>
      </c>
      <c r="C79" s="40" t="s">
        <v>8630</v>
      </c>
      <c r="D79" s="1026" t="s">
        <v>8631</v>
      </c>
      <c r="E79" s="2679">
        <v>350.2</v>
      </c>
      <c r="F79" s="2709">
        <v>1912178.34</v>
      </c>
      <c r="G79" s="2709">
        <v>1298916.51</v>
      </c>
      <c r="H79" s="2710"/>
      <c r="I79" s="1455"/>
      <c r="J79" s="2712" t="s">
        <v>8626</v>
      </c>
    </row>
    <row r="80" spans="1:10" ht="25.5">
      <c r="A80" s="1073"/>
      <c r="B80" s="40" t="s">
        <v>8627</v>
      </c>
      <c r="C80" s="40" t="s">
        <v>8632</v>
      </c>
      <c r="D80" s="1195"/>
      <c r="E80" s="2679">
        <v>146.6</v>
      </c>
      <c r="F80" s="2709">
        <v>299060.09999999998</v>
      </c>
      <c r="G80" s="2709">
        <v>151141.87</v>
      </c>
      <c r="H80" s="2710"/>
      <c r="I80" s="37"/>
      <c r="J80" s="2712" t="s">
        <v>8626</v>
      </c>
    </row>
    <row r="81" spans="1:10" ht="25.5">
      <c r="A81" s="1073"/>
      <c r="B81" s="40" t="s">
        <v>8627</v>
      </c>
      <c r="C81" s="40" t="s">
        <v>8633</v>
      </c>
      <c r="D81" s="1195"/>
      <c r="E81" s="2679">
        <v>227.1</v>
      </c>
      <c r="F81" s="2713">
        <v>677276.64</v>
      </c>
      <c r="G81" s="1169">
        <v>464987.66</v>
      </c>
      <c r="H81" s="1079"/>
      <c r="I81" s="37"/>
      <c r="J81" s="2712" t="s">
        <v>8626</v>
      </c>
    </row>
    <row r="82" spans="1:10" ht="25.5">
      <c r="A82" s="1073"/>
      <c r="B82" s="40" t="s">
        <v>8627</v>
      </c>
      <c r="C82" s="40" t="s">
        <v>8634</v>
      </c>
      <c r="D82" s="1195"/>
      <c r="E82" s="2679">
        <v>188.9</v>
      </c>
      <c r="F82" s="2709">
        <v>285155.64</v>
      </c>
      <c r="G82" s="2709">
        <v>159333.89000000001</v>
      </c>
      <c r="H82" s="2710"/>
      <c r="I82" s="37"/>
      <c r="J82" s="2712" t="s">
        <v>8626</v>
      </c>
    </row>
    <row r="83" spans="1:10" ht="25.5">
      <c r="A83" s="1073"/>
      <c r="B83" s="40" t="s">
        <v>8627</v>
      </c>
      <c r="C83" s="40" t="s">
        <v>8635</v>
      </c>
      <c r="D83" s="1195"/>
      <c r="E83" s="2679">
        <v>232.6</v>
      </c>
      <c r="F83" s="2709">
        <v>648759.78</v>
      </c>
      <c r="G83" s="2714">
        <v>383071.16</v>
      </c>
      <c r="H83" s="2710"/>
      <c r="I83" s="37"/>
      <c r="J83" s="2712" t="s">
        <v>8626</v>
      </c>
    </row>
    <row r="84" spans="1:10" ht="25.5">
      <c r="A84" s="1073"/>
      <c r="B84" s="40" t="s">
        <v>8636</v>
      </c>
      <c r="C84" s="40" t="s">
        <v>8637</v>
      </c>
      <c r="D84" s="1195"/>
      <c r="E84" s="2679">
        <v>272.7</v>
      </c>
      <c r="F84" s="2713">
        <v>525856.98</v>
      </c>
      <c r="G84" s="1169">
        <v>329347.73</v>
      </c>
      <c r="H84" s="1079"/>
      <c r="I84" s="37"/>
      <c r="J84" s="2712" t="s">
        <v>8626</v>
      </c>
    </row>
    <row r="85" spans="1:10" ht="25.5">
      <c r="A85" s="1073"/>
      <c r="B85" s="40" t="s">
        <v>8627</v>
      </c>
      <c r="C85" s="2715" t="s">
        <v>8638</v>
      </c>
      <c r="D85" s="859"/>
      <c r="E85" s="869">
        <v>143.6</v>
      </c>
      <c r="F85" s="1580">
        <v>1</v>
      </c>
      <c r="G85" s="1580">
        <v>1</v>
      </c>
      <c r="H85" s="1079"/>
      <c r="I85" s="37"/>
      <c r="J85" s="2711" t="s">
        <v>8626</v>
      </c>
    </row>
    <row r="86" spans="1:10" ht="25.5">
      <c r="A86" s="1073"/>
      <c r="B86" s="2716" t="s">
        <v>8639</v>
      </c>
      <c r="C86" s="878"/>
      <c r="D86" s="1229"/>
      <c r="E86" s="1126"/>
      <c r="F86" s="2717">
        <v>74214.7</v>
      </c>
      <c r="G86" s="2717">
        <v>74214.7</v>
      </c>
      <c r="H86" s="2718"/>
      <c r="I86" s="37"/>
      <c r="J86" s="2711" t="s">
        <v>8626</v>
      </c>
    </row>
    <row r="87" spans="1:10" ht="51">
      <c r="A87" s="859"/>
      <c r="B87" s="2719" t="s">
        <v>8640</v>
      </c>
      <c r="C87" s="1084" t="s">
        <v>8641</v>
      </c>
      <c r="D87" s="2690" t="s">
        <v>8642</v>
      </c>
      <c r="E87" s="2720">
        <v>3560.2</v>
      </c>
      <c r="F87" s="2721">
        <v>6914854.6699999999</v>
      </c>
      <c r="G87" s="2722">
        <v>0</v>
      </c>
      <c r="H87" s="869"/>
      <c r="I87" s="1167" t="s">
        <v>8643</v>
      </c>
      <c r="J87" s="1589" t="s">
        <v>8644</v>
      </c>
    </row>
    <row r="88" spans="1:10" ht="25.5">
      <c r="A88" s="859"/>
      <c r="B88" s="2719" t="s">
        <v>8645</v>
      </c>
      <c r="C88" s="1084" t="s">
        <v>8646</v>
      </c>
      <c r="D88" s="2690" t="s">
        <v>7574</v>
      </c>
      <c r="E88" s="2652"/>
      <c r="F88" s="2721">
        <v>14776.74</v>
      </c>
      <c r="G88" s="2723">
        <v>0</v>
      </c>
      <c r="H88" s="869"/>
      <c r="I88" s="876"/>
      <c r="J88" s="1589" t="s">
        <v>8644</v>
      </c>
    </row>
    <row r="89" spans="1:10" ht="38.25">
      <c r="A89" s="859"/>
      <c r="B89" s="2719" t="s">
        <v>8647</v>
      </c>
      <c r="C89" s="2719" t="s">
        <v>8648</v>
      </c>
      <c r="D89" s="2690" t="s">
        <v>8649</v>
      </c>
      <c r="E89" s="2719">
        <v>4514.8999999999996</v>
      </c>
      <c r="F89" s="2721">
        <v>27134053.949999999</v>
      </c>
      <c r="G89" s="2721">
        <v>15155761.199999999</v>
      </c>
      <c r="H89" s="869"/>
      <c r="I89" s="876"/>
      <c r="J89" s="1589" t="s">
        <v>8644</v>
      </c>
    </row>
    <row r="90" spans="1:10" ht="38.25">
      <c r="A90" s="859"/>
      <c r="B90" s="2719" t="s">
        <v>8647</v>
      </c>
      <c r="C90" s="2719" t="s">
        <v>8650</v>
      </c>
      <c r="D90" s="2690" t="s">
        <v>8651</v>
      </c>
      <c r="E90" s="2719">
        <v>429.4</v>
      </c>
      <c r="F90" s="2721">
        <v>368072.1</v>
      </c>
      <c r="G90" s="2721">
        <v>89852.25</v>
      </c>
      <c r="H90" s="869"/>
      <c r="I90" s="876"/>
      <c r="J90" s="1589" t="s">
        <v>8644</v>
      </c>
    </row>
    <row r="91" spans="1:10" ht="38.25">
      <c r="A91" s="859"/>
      <c r="B91" s="2719" t="s">
        <v>8652</v>
      </c>
      <c r="C91" s="2719" t="s">
        <v>8653</v>
      </c>
      <c r="D91" s="2690"/>
      <c r="E91" s="2719">
        <v>1616.5</v>
      </c>
      <c r="F91" s="2721">
        <v>175251.51</v>
      </c>
      <c r="G91" s="2721">
        <v>47573.94</v>
      </c>
      <c r="H91" s="869"/>
      <c r="I91" s="876"/>
      <c r="J91" s="1589" t="s">
        <v>8644</v>
      </c>
    </row>
    <row r="92" spans="1:10" ht="38.25">
      <c r="A92" s="859"/>
      <c r="B92" s="2719" t="s">
        <v>8647</v>
      </c>
      <c r="C92" s="2719" t="s">
        <v>8654</v>
      </c>
      <c r="D92" s="2690" t="s">
        <v>8655</v>
      </c>
      <c r="E92" s="2719">
        <v>202.5</v>
      </c>
      <c r="F92" s="2721">
        <v>375472.26</v>
      </c>
      <c r="G92" s="2721">
        <v>51906.5</v>
      </c>
      <c r="H92" s="869"/>
      <c r="I92" s="1167" t="s">
        <v>8656</v>
      </c>
      <c r="J92" s="1589" t="s">
        <v>8644</v>
      </c>
    </row>
    <row r="93" spans="1:10" ht="38.25">
      <c r="A93" s="859"/>
      <c r="B93" s="2719" t="s">
        <v>8657</v>
      </c>
      <c r="C93" s="2719" t="s">
        <v>8658</v>
      </c>
      <c r="D93" s="2690" t="s">
        <v>8659</v>
      </c>
      <c r="E93" s="2719">
        <v>260.89999999999998</v>
      </c>
      <c r="F93" s="2721">
        <v>786581.73</v>
      </c>
      <c r="G93" s="2721">
        <v>146574.85</v>
      </c>
      <c r="H93" s="869"/>
      <c r="I93" s="876"/>
      <c r="J93" s="1589" t="s">
        <v>8644</v>
      </c>
    </row>
    <row r="94" spans="1:10" ht="38.25">
      <c r="A94" s="859"/>
      <c r="B94" s="2719" t="s">
        <v>8660</v>
      </c>
      <c r="C94" s="2719" t="s">
        <v>8661</v>
      </c>
      <c r="D94" s="2690" t="s">
        <v>8662</v>
      </c>
      <c r="E94" s="2719">
        <v>170.9</v>
      </c>
      <c r="F94" s="2721">
        <v>72668.34</v>
      </c>
      <c r="G94" s="2721">
        <v>33632.379999999997</v>
      </c>
      <c r="H94" s="869"/>
      <c r="I94" s="876"/>
      <c r="J94" s="1589" t="s">
        <v>8644</v>
      </c>
    </row>
    <row r="95" spans="1:10" ht="25.5">
      <c r="A95" s="859"/>
      <c r="B95" s="2719" t="s">
        <v>8663</v>
      </c>
      <c r="C95" s="2719" t="s">
        <v>8664</v>
      </c>
      <c r="D95" s="2690" t="s">
        <v>7574</v>
      </c>
      <c r="E95" s="2723">
        <v>7400</v>
      </c>
      <c r="F95" s="2721">
        <v>59487.93</v>
      </c>
      <c r="G95" s="2723">
        <v>0</v>
      </c>
      <c r="H95" s="869"/>
      <c r="I95" s="876"/>
      <c r="J95" s="1589" t="s">
        <v>8644</v>
      </c>
    </row>
    <row r="96" spans="1:10" ht="38.25">
      <c r="A96" s="1099"/>
      <c r="B96" s="2724" t="s">
        <v>8665</v>
      </c>
      <c r="C96" s="2724" t="s">
        <v>8666</v>
      </c>
      <c r="D96" s="2725" t="s">
        <v>8667</v>
      </c>
      <c r="E96" s="2724">
        <v>315.2</v>
      </c>
      <c r="F96" s="2726">
        <v>14000.04</v>
      </c>
      <c r="G96" s="2726">
        <v>5073.96</v>
      </c>
      <c r="H96" s="2701"/>
      <c r="I96" s="2699" t="s">
        <v>8668</v>
      </c>
      <c r="J96" s="2727" t="s">
        <v>8644</v>
      </c>
    </row>
    <row r="97" spans="1:10" ht="25.5">
      <c r="A97" s="1106" t="s">
        <v>8669</v>
      </c>
      <c r="B97" s="2728" t="s">
        <v>4682</v>
      </c>
      <c r="C97" s="1109" t="s">
        <v>8670</v>
      </c>
      <c r="D97" s="2729" t="s">
        <v>8671</v>
      </c>
      <c r="E97" s="2730"/>
      <c r="F97" s="2731">
        <v>35862</v>
      </c>
      <c r="G97" s="2731">
        <v>16564.259999999998</v>
      </c>
      <c r="H97" s="2732"/>
      <c r="I97" s="1109" t="s">
        <v>8672</v>
      </c>
      <c r="J97" s="2733" t="s">
        <v>8673</v>
      </c>
    </row>
    <row r="98" spans="1:10" ht="25.5">
      <c r="A98" s="1107" t="s">
        <v>8674</v>
      </c>
      <c r="B98" s="2734" t="s">
        <v>8675</v>
      </c>
      <c r="C98" s="1109" t="s">
        <v>8676</v>
      </c>
      <c r="D98" s="1108"/>
      <c r="E98" s="2735"/>
      <c r="F98" s="2736">
        <v>109875.94</v>
      </c>
      <c r="G98" s="2736">
        <v>0</v>
      </c>
      <c r="H98" s="2732"/>
      <c r="I98" s="2732"/>
      <c r="J98" s="2733" t="s">
        <v>8673</v>
      </c>
    </row>
    <row r="99" spans="1:10" ht="25.5">
      <c r="A99" s="1107" t="s">
        <v>8677</v>
      </c>
      <c r="B99" s="2734" t="s">
        <v>8678</v>
      </c>
      <c r="C99" s="1109" t="s">
        <v>8676</v>
      </c>
      <c r="D99" s="1108" t="s">
        <v>8679</v>
      </c>
      <c r="E99" s="2737">
        <v>6</v>
      </c>
      <c r="F99" s="2736">
        <v>12327</v>
      </c>
      <c r="G99" s="2736">
        <v>0</v>
      </c>
      <c r="H99" s="2732"/>
      <c r="I99" s="2732"/>
      <c r="J99" s="2733" t="s">
        <v>8673</v>
      </c>
    </row>
    <row r="100" spans="1:10" ht="25.5">
      <c r="A100" s="1107" t="s">
        <v>8680</v>
      </c>
      <c r="B100" s="2734" t="s">
        <v>8681</v>
      </c>
      <c r="C100" s="1109" t="s">
        <v>8676</v>
      </c>
      <c r="D100" s="1108" t="s">
        <v>8682</v>
      </c>
      <c r="E100" s="2737">
        <v>17.2</v>
      </c>
      <c r="F100" s="2736">
        <v>44232</v>
      </c>
      <c r="G100" s="2736">
        <v>0</v>
      </c>
      <c r="H100" s="2732"/>
      <c r="I100" s="1109" t="s">
        <v>8683</v>
      </c>
      <c r="J100" s="2733" t="s">
        <v>8673</v>
      </c>
    </row>
    <row r="101" spans="1:10" ht="25.5">
      <c r="A101" s="1107" t="s">
        <v>8684</v>
      </c>
      <c r="B101" s="2734" t="s">
        <v>4682</v>
      </c>
      <c r="C101" s="1109" t="s">
        <v>8676</v>
      </c>
      <c r="D101" s="1108"/>
      <c r="E101" s="2737"/>
      <c r="F101" s="2736">
        <v>18400</v>
      </c>
      <c r="G101" s="2736">
        <v>0</v>
      </c>
      <c r="H101" s="2732"/>
      <c r="I101" s="2732"/>
      <c r="J101" s="2733" t="s">
        <v>8673</v>
      </c>
    </row>
    <row r="102" spans="1:10" ht="25.5">
      <c r="A102" s="1107" t="s">
        <v>8685</v>
      </c>
      <c r="B102" s="2734" t="s">
        <v>8686</v>
      </c>
      <c r="C102" s="1109" t="s">
        <v>8676</v>
      </c>
      <c r="D102" s="1108" t="s">
        <v>8687</v>
      </c>
      <c r="E102" s="2737">
        <v>26.4</v>
      </c>
      <c r="F102" s="2736">
        <v>45894</v>
      </c>
      <c r="G102" s="2736">
        <v>0</v>
      </c>
      <c r="H102" s="2732"/>
      <c r="I102" s="2738" t="s">
        <v>8688</v>
      </c>
      <c r="J102" s="2733" t="s">
        <v>8673</v>
      </c>
    </row>
    <row r="103" spans="1:10" ht="25.5">
      <c r="A103" s="1107" t="s">
        <v>8689</v>
      </c>
      <c r="B103" s="2734" t="s">
        <v>8690</v>
      </c>
      <c r="C103" s="1109" t="s">
        <v>8676</v>
      </c>
      <c r="D103" s="1108" t="s">
        <v>8691</v>
      </c>
      <c r="E103" s="2737">
        <v>94.8</v>
      </c>
      <c r="F103" s="2736">
        <v>308543</v>
      </c>
      <c r="G103" s="2736">
        <v>0</v>
      </c>
      <c r="H103" s="2732"/>
      <c r="I103" s="1109" t="s">
        <v>8692</v>
      </c>
      <c r="J103" s="2733" t="s">
        <v>8673</v>
      </c>
    </row>
    <row r="104" spans="1:10" ht="38.25">
      <c r="A104" s="1107" t="s">
        <v>8693</v>
      </c>
      <c r="B104" s="2734" t="s">
        <v>8694</v>
      </c>
      <c r="C104" s="1109" t="s">
        <v>8676</v>
      </c>
      <c r="D104" s="1108" t="s">
        <v>8695</v>
      </c>
      <c r="E104" s="2737">
        <v>10.8</v>
      </c>
      <c r="F104" s="2736">
        <v>164122</v>
      </c>
      <c r="G104" s="2736">
        <v>0</v>
      </c>
      <c r="H104" s="2732"/>
      <c r="I104" s="2732"/>
      <c r="J104" s="2733" t="s">
        <v>8673</v>
      </c>
    </row>
    <row r="105" spans="1:10" ht="25.5">
      <c r="A105" s="1107" t="s">
        <v>8696</v>
      </c>
      <c r="B105" s="2734" t="s">
        <v>8697</v>
      </c>
      <c r="C105" s="1109" t="s">
        <v>8676</v>
      </c>
      <c r="D105" s="1108" t="s">
        <v>8698</v>
      </c>
      <c r="E105" s="2737">
        <v>91.5</v>
      </c>
      <c r="F105" s="2736">
        <v>81345</v>
      </c>
      <c r="G105" s="2736">
        <v>0</v>
      </c>
      <c r="H105" s="2732"/>
      <c r="I105" s="1109" t="s">
        <v>8699</v>
      </c>
      <c r="J105" s="2739" t="s">
        <v>8673</v>
      </c>
    </row>
    <row r="106" spans="1:10" ht="25.5">
      <c r="A106" s="1107" t="s">
        <v>8700</v>
      </c>
      <c r="B106" s="2734" t="s">
        <v>8701</v>
      </c>
      <c r="C106" s="1109" t="s">
        <v>8676</v>
      </c>
      <c r="D106" s="1108"/>
      <c r="E106" s="2737"/>
      <c r="F106" s="2736">
        <v>424179</v>
      </c>
      <c r="G106" s="2736">
        <v>307313.32</v>
      </c>
      <c r="H106" s="2732"/>
      <c r="I106" s="2732"/>
      <c r="J106" s="2739" t="s">
        <v>8673</v>
      </c>
    </row>
    <row r="107" spans="1:10" ht="25.5">
      <c r="A107" s="1107" t="s">
        <v>8702</v>
      </c>
      <c r="B107" s="2734" t="s">
        <v>8703</v>
      </c>
      <c r="C107" s="1109" t="s">
        <v>8676</v>
      </c>
      <c r="D107" s="1108" t="s">
        <v>8704</v>
      </c>
      <c r="E107" s="2737">
        <v>61.8</v>
      </c>
      <c r="F107" s="2736">
        <v>8446</v>
      </c>
      <c r="G107" s="2736">
        <v>4118.37</v>
      </c>
      <c r="H107" s="2732"/>
      <c r="I107" s="1109" t="s">
        <v>8705</v>
      </c>
      <c r="J107" s="2739" t="s">
        <v>8673</v>
      </c>
    </row>
    <row r="108" spans="1:10" ht="25.5">
      <c r="A108" s="1107" t="s">
        <v>8706</v>
      </c>
      <c r="B108" s="2734" t="s">
        <v>8707</v>
      </c>
      <c r="C108" s="1109" t="s">
        <v>8676</v>
      </c>
      <c r="D108" s="1108"/>
      <c r="E108" s="2730"/>
      <c r="F108" s="2736">
        <v>787388</v>
      </c>
      <c r="G108" s="2736">
        <v>0</v>
      </c>
      <c r="H108" s="2732"/>
      <c r="I108" s="2732"/>
      <c r="J108" s="2739" t="s">
        <v>8673</v>
      </c>
    </row>
    <row r="109" spans="1:10" ht="25.5">
      <c r="A109" s="1107" t="s">
        <v>8708</v>
      </c>
      <c r="B109" s="2734" t="s">
        <v>8709</v>
      </c>
      <c r="C109" s="1109" t="s">
        <v>8676</v>
      </c>
      <c r="D109" s="1108"/>
      <c r="E109" s="2730"/>
      <c r="F109" s="2736">
        <v>24660</v>
      </c>
      <c r="G109" s="2736">
        <v>10910.16</v>
      </c>
      <c r="H109" s="2732"/>
      <c r="I109" s="2732"/>
      <c r="J109" s="2739" t="s">
        <v>8673</v>
      </c>
    </row>
    <row r="110" spans="1:10" ht="25.5">
      <c r="A110" s="1107" t="s">
        <v>8710</v>
      </c>
      <c r="B110" s="2734" t="s">
        <v>8711</v>
      </c>
      <c r="C110" s="1109" t="s">
        <v>8676</v>
      </c>
      <c r="D110" s="1108" t="s">
        <v>8712</v>
      </c>
      <c r="E110" s="2740">
        <v>46.6</v>
      </c>
      <c r="F110" s="2736">
        <v>29892</v>
      </c>
      <c r="G110" s="2736">
        <v>0</v>
      </c>
      <c r="H110" s="2732"/>
      <c r="I110" s="1109" t="s">
        <v>8713</v>
      </c>
      <c r="J110" s="2739" t="s">
        <v>8673</v>
      </c>
    </row>
    <row r="111" spans="1:10" ht="25.5">
      <c r="A111" s="1107" t="s">
        <v>8714</v>
      </c>
      <c r="B111" s="2734" t="s">
        <v>8715</v>
      </c>
      <c r="C111" s="1109" t="s">
        <v>8716</v>
      </c>
      <c r="D111" s="1108"/>
      <c r="E111" s="2737">
        <v>23.7</v>
      </c>
      <c r="F111" s="2736">
        <v>444</v>
      </c>
      <c r="G111" s="2736">
        <v>0</v>
      </c>
      <c r="H111" s="2732"/>
      <c r="I111" s="2732"/>
      <c r="J111" s="2739" t="s">
        <v>8673</v>
      </c>
    </row>
    <row r="112" spans="1:10" ht="25.5">
      <c r="A112" s="1107" t="s">
        <v>8717</v>
      </c>
      <c r="B112" s="2734" t="s">
        <v>8718</v>
      </c>
      <c r="C112" s="1109" t="s">
        <v>8719</v>
      </c>
      <c r="D112" s="1108"/>
      <c r="E112" s="2737">
        <v>24</v>
      </c>
      <c r="F112" s="2736">
        <v>450</v>
      </c>
      <c r="G112" s="2736">
        <v>0</v>
      </c>
      <c r="H112" s="2732"/>
      <c r="I112" s="2732"/>
      <c r="J112" s="2739" t="s">
        <v>8673</v>
      </c>
    </row>
    <row r="113" spans="1:10" ht="25.5">
      <c r="A113" s="1107" t="s">
        <v>8720</v>
      </c>
      <c r="B113" s="2734" t="s">
        <v>8721</v>
      </c>
      <c r="C113" s="1109" t="s">
        <v>8722</v>
      </c>
      <c r="D113" s="1108"/>
      <c r="E113" s="2737">
        <v>30.4</v>
      </c>
      <c r="F113" s="2736">
        <v>4624</v>
      </c>
      <c r="G113" s="2736">
        <v>0</v>
      </c>
      <c r="H113" s="2732"/>
      <c r="I113" s="2732"/>
      <c r="J113" s="2739" t="s">
        <v>8673</v>
      </c>
    </row>
    <row r="114" spans="1:10" ht="25.5">
      <c r="A114" s="1107" t="s">
        <v>8723</v>
      </c>
      <c r="B114" s="2734" t="s">
        <v>8724</v>
      </c>
      <c r="C114" s="1109" t="s">
        <v>8716</v>
      </c>
      <c r="D114" s="1108" t="s">
        <v>8725</v>
      </c>
      <c r="E114" s="2737">
        <v>95.2</v>
      </c>
      <c r="F114" s="2736">
        <v>248765</v>
      </c>
      <c r="G114" s="2736">
        <v>53241.16</v>
      </c>
      <c r="H114" s="2732"/>
      <c r="I114" s="1109" t="s">
        <v>8726</v>
      </c>
      <c r="J114" s="2739" t="s">
        <v>8673</v>
      </c>
    </row>
    <row r="115" spans="1:10" ht="25.5">
      <c r="A115" s="1107" t="s">
        <v>8727</v>
      </c>
      <c r="B115" s="2734" t="s">
        <v>8728</v>
      </c>
      <c r="C115" s="1109" t="s">
        <v>8716</v>
      </c>
      <c r="D115" s="1108" t="s">
        <v>8729</v>
      </c>
      <c r="E115" s="2737">
        <v>127.4</v>
      </c>
      <c r="F115" s="2736">
        <v>125770</v>
      </c>
      <c r="G115" s="2736">
        <v>0</v>
      </c>
      <c r="H115" s="2732"/>
      <c r="I115" s="2732" t="s">
        <v>8730</v>
      </c>
      <c r="J115" s="2739" t="s">
        <v>8673</v>
      </c>
    </row>
    <row r="116" spans="1:10" ht="38.25">
      <c r="A116" s="1107" t="s">
        <v>8731</v>
      </c>
      <c r="B116" s="2734" t="s">
        <v>8732</v>
      </c>
      <c r="C116" s="1109" t="s">
        <v>8670</v>
      </c>
      <c r="D116" s="1108" t="s">
        <v>8733</v>
      </c>
      <c r="E116" s="2737">
        <v>461.4</v>
      </c>
      <c r="F116" s="2736">
        <v>439905</v>
      </c>
      <c r="G116" s="2736">
        <v>0</v>
      </c>
      <c r="H116" s="2732"/>
      <c r="I116" s="1109" t="s">
        <v>8734</v>
      </c>
      <c r="J116" s="2739" t="s">
        <v>8673</v>
      </c>
    </row>
    <row r="117" spans="1:10" ht="25.5">
      <c r="A117" s="1107" t="s">
        <v>8735</v>
      </c>
      <c r="B117" s="2734" t="s">
        <v>8736</v>
      </c>
      <c r="C117" s="1109" t="s">
        <v>8737</v>
      </c>
      <c r="D117" s="1108"/>
      <c r="E117" s="2737">
        <v>23.9</v>
      </c>
      <c r="F117" s="2736">
        <v>448</v>
      </c>
      <c r="G117" s="2736">
        <v>0</v>
      </c>
      <c r="H117" s="2732"/>
      <c r="I117" s="2732"/>
      <c r="J117" s="2739" t="s">
        <v>8673</v>
      </c>
    </row>
    <row r="118" spans="1:10" ht="25.5">
      <c r="A118" s="1107" t="s">
        <v>8738</v>
      </c>
      <c r="B118" s="2734" t="s">
        <v>8739</v>
      </c>
      <c r="C118" s="1109" t="s">
        <v>8740</v>
      </c>
      <c r="D118" s="2741" t="s">
        <v>8741</v>
      </c>
      <c r="E118" s="2742"/>
      <c r="F118" s="2736">
        <v>62857</v>
      </c>
      <c r="G118" s="2736">
        <v>0</v>
      </c>
      <c r="H118" s="2732"/>
      <c r="I118" s="1109" t="s">
        <v>8742</v>
      </c>
      <c r="J118" s="2739" t="s">
        <v>8673</v>
      </c>
    </row>
    <row r="119" spans="1:10" ht="38.25">
      <c r="A119" s="1108"/>
      <c r="B119" s="2743" t="s">
        <v>8743</v>
      </c>
      <c r="C119" s="2744" t="s">
        <v>8744</v>
      </c>
      <c r="D119" s="2745" t="s">
        <v>8745</v>
      </c>
      <c r="E119" s="2744" t="s">
        <v>8746</v>
      </c>
      <c r="F119" s="2746">
        <v>437978.34</v>
      </c>
      <c r="G119" s="2746">
        <v>437978.34</v>
      </c>
      <c r="H119" s="2732"/>
      <c r="I119" s="2747"/>
      <c r="J119" s="2748" t="s">
        <v>8747</v>
      </c>
    </row>
    <row r="120" spans="1:10" ht="51">
      <c r="A120" s="1108"/>
      <c r="B120" s="1109" t="s">
        <v>8748</v>
      </c>
      <c r="C120" s="2744" t="s">
        <v>8749</v>
      </c>
      <c r="D120" s="2745"/>
      <c r="E120" s="2744" t="s">
        <v>8750</v>
      </c>
      <c r="F120" s="2749">
        <v>9937742.5800000001</v>
      </c>
      <c r="G120" s="2749">
        <v>2764126.74</v>
      </c>
      <c r="H120" s="2732"/>
      <c r="I120" s="2750"/>
      <c r="J120" s="2748" t="s">
        <v>8747</v>
      </c>
    </row>
    <row r="121" spans="1:10" ht="26.25">
      <c r="A121" s="1108"/>
      <c r="B121" s="2751" t="s">
        <v>8751</v>
      </c>
      <c r="C121" s="2744" t="s">
        <v>8752</v>
      </c>
      <c r="D121" s="2752"/>
      <c r="E121" s="2753"/>
      <c r="F121" s="2695">
        <v>2772879.8</v>
      </c>
      <c r="G121" s="2695">
        <v>732170.1</v>
      </c>
      <c r="H121" s="869"/>
      <c r="I121" s="2754"/>
      <c r="J121" s="2748" t="s">
        <v>8747</v>
      </c>
    </row>
    <row r="122" spans="1:10" ht="26.25">
      <c r="A122" s="1108"/>
      <c r="B122" s="1109" t="s">
        <v>8753</v>
      </c>
      <c r="C122" s="2755" t="s">
        <v>8754</v>
      </c>
      <c r="D122" s="2756" t="s">
        <v>8755</v>
      </c>
      <c r="E122" s="2757">
        <v>102.8</v>
      </c>
      <c r="F122" s="2749">
        <v>5726000</v>
      </c>
      <c r="G122" s="2749">
        <v>5678283.3200000003</v>
      </c>
      <c r="H122" s="2732"/>
      <c r="I122" s="2758" t="s">
        <v>8756</v>
      </c>
      <c r="J122" s="2748" t="s">
        <v>8747</v>
      </c>
    </row>
    <row r="123" spans="1:10" ht="26.25">
      <c r="A123" s="1108"/>
      <c r="B123" s="1109" t="s">
        <v>8757</v>
      </c>
      <c r="C123" s="2744" t="s">
        <v>8758</v>
      </c>
      <c r="D123" s="2756" t="s">
        <v>8759</v>
      </c>
      <c r="E123" s="2759">
        <v>26.5</v>
      </c>
      <c r="F123" s="2749">
        <v>1477000</v>
      </c>
      <c r="G123" s="2749">
        <v>1477000</v>
      </c>
      <c r="H123" s="2732"/>
      <c r="I123" s="2758" t="s">
        <v>8760</v>
      </c>
      <c r="J123" s="2748" t="s">
        <v>8747</v>
      </c>
    </row>
    <row r="124" spans="1:10" ht="26.25">
      <c r="A124" s="1108"/>
      <c r="B124" s="1109" t="s">
        <v>8761</v>
      </c>
      <c r="C124" s="2744" t="s">
        <v>8758</v>
      </c>
      <c r="D124" s="2756" t="s">
        <v>8762</v>
      </c>
      <c r="E124" s="2759">
        <v>32</v>
      </c>
      <c r="F124" s="2749">
        <v>1782000</v>
      </c>
      <c r="G124" s="2749">
        <v>1767150</v>
      </c>
      <c r="H124" s="2732"/>
      <c r="I124" s="2758" t="s">
        <v>8763</v>
      </c>
      <c r="J124" s="2748" t="s">
        <v>8747</v>
      </c>
    </row>
    <row r="125" spans="1:10" ht="26.25">
      <c r="A125" s="1108"/>
      <c r="B125" s="1109" t="s">
        <v>8764</v>
      </c>
      <c r="C125" s="1109" t="s">
        <v>8719</v>
      </c>
      <c r="D125" s="2756" t="s">
        <v>8765</v>
      </c>
      <c r="E125" s="2759">
        <v>182.9</v>
      </c>
      <c r="F125" s="2749">
        <v>482639</v>
      </c>
      <c r="G125" s="2749">
        <v>308187.23</v>
      </c>
      <c r="H125" s="2732"/>
      <c r="I125" s="2759" t="s">
        <v>8766</v>
      </c>
      <c r="J125" s="2760" t="s">
        <v>8767</v>
      </c>
    </row>
    <row r="126" spans="1:10" ht="26.25">
      <c r="A126" s="1108"/>
      <c r="B126" s="1109" t="s">
        <v>8768</v>
      </c>
      <c r="C126" s="1109" t="s">
        <v>8719</v>
      </c>
      <c r="D126" s="2756"/>
      <c r="E126" s="2759"/>
      <c r="F126" s="2749">
        <v>204034.14</v>
      </c>
      <c r="G126" s="2749">
        <v>9234.19</v>
      </c>
      <c r="H126" s="2732"/>
      <c r="I126" s="2759"/>
      <c r="J126" s="2760" t="s">
        <v>8767</v>
      </c>
    </row>
    <row r="127" spans="1:10" ht="26.25">
      <c r="A127" s="1108"/>
      <c r="B127" s="1109" t="s">
        <v>8769</v>
      </c>
      <c r="C127" s="1109" t="s">
        <v>8719</v>
      </c>
      <c r="D127" s="2756" t="s">
        <v>8770</v>
      </c>
      <c r="E127" s="2759">
        <v>178.1</v>
      </c>
      <c r="F127" s="2749">
        <v>17431.2</v>
      </c>
      <c r="G127" s="2761">
        <v>0</v>
      </c>
      <c r="H127" s="2732"/>
      <c r="I127" s="2759" t="s">
        <v>8771</v>
      </c>
      <c r="J127" s="2760" t="s">
        <v>8767</v>
      </c>
    </row>
    <row r="128" spans="1:10" ht="26.25">
      <c r="A128" s="1108"/>
      <c r="B128" s="1109" t="s">
        <v>8772</v>
      </c>
      <c r="C128" s="1109" t="s">
        <v>8722</v>
      </c>
      <c r="D128" s="2756" t="s">
        <v>8773</v>
      </c>
      <c r="E128" s="2759"/>
      <c r="F128" s="2749">
        <v>97266.42</v>
      </c>
      <c r="G128" s="2761">
        <v>0</v>
      </c>
      <c r="H128" s="2732"/>
      <c r="I128" s="2759" t="s">
        <v>8774</v>
      </c>
      <c r="J128" s="2760" t="s">
        <v>8767</v>
      </c>
    </row>
    <row r="129" spans="1:10" ht="26.25">
      <c r="A129" s="1108"/>
      <c r="B129" s="1109" t="s">
        <v>8775</v>
      </c>
      <c r="C129" s="1109" t="s">
        <v>8722</v>
      </c>
      <c r="D129" s="2756" t="s">
        <v>8776</v>
      </c>
      <c r="E129" s="2759">
        <v>70.099999999999994</v>
      </c>
      <c r="F129" s="2749">
        <v>73313.100000000006</v>
      </c>
      <c r="G129" s="2761">
        <v>0</v>
      </c>
      <c r="H129" s="2732"/>
      <c r="I129" s="2759" t="s">
        <v>8777</v>
      </c>
      <c r="J129" s="2760" t="s">
        <v>8767</v>
      </c>
    </row>
    <row r="130" spans="1:10" ht="26.25">
      <c r="A130" s="1108"/>
      <c r="B130" s="1109" t="s">
        <v>8778</v>
      </c>
      <c r="C130" s="1109" t="s">
        <v>8779</v>
      </c>
      <c r="D130" s="2756" t="s">
        <v>8780</v>
      </c>
      <c r="E130" s="2759">
        <v>2475</v>
      </c>
      <c r="F130" s="2749">
        <v>25187142.780000001</v>
      </c>
      <c r="G130" s="2761">
        <v>0</v>
      </c>
      <c r="H130" s="2732"/>
      <c r="I130" s="2759" t="s">
        <v>8781</v>
      </c>
      <c r="J130" s="2760" t="s">
        <v>8767</v>
      </c>
    </row>
    <row r="131" spans="1:10" ht="38.25">
      <c r="A131" s="1108"/>
      <c r="B131" s="1109" t="s">
        <v>8782</v>
      </c>
      <c r="C131" s="1109" t="s">
        <v>8716</v>
      </c>
      <c r="D131" s="2756"/>
      <c r="E131" s="2759"/>
      <c r="F131" s="2749">
        <v>354930.28</v>
      </c>
      <c r="G131" s="2761">
        <v>0</v>
      </c>
      <c r="H131" s="2732"/>
      <c r="I131" s="2759"/>
      <c r="J131" s="2760" t="s">
        <v>8767</v>
      </c>
    </row>
    <row r="132" spans="1:10" ht="51">
      <c r="A132" s="1110"/>
      <c r="B132" s="2762" t="s">
        <v>8783</v>
      </c>
      <c r="C132" s="2762" t="s">
        <v>8784</v>
      </c>
      <c r="D132" s="2763" t="s">
        <v>8785</v>
      </c>
      <c r="E132" s="2762">
        <v>664.3</v>
      </c>
      <c r="F132" s="2764" t="s">
        <v>8786</v>
      </c>
      <c r="G132" s="2749">
        <v>36286085.969999999</v>
      </c>
      <c r="H132" s="2765"/>
      <c r="I132" s="2766" t="s">
        <v>8787</v>
      </c>
      <c r="J132" s="2767" t="s">
        <v>8788</v>
      </c>
    </row>
    <row r="133" spans="1:10" ht="30">
      <c r="A133" s="1111"/>
      <c r="B133" s="2734" t="s">
        <v>8789</v>
      </c>
      <c r="C133" s="2734" t="s">
        <v>8790</v>
      </c>
      <c r="D133" s="2768" t="s">
        <v>8582</v>
      </c>
      <c r="E133" s="2734">
        <v>2062.8000000000002</v>
      </c>
      <c r="F133" s="2762" t="s">
        <v>8791</v>
      </c>
      <c r="G133" s="2769">
        <v>0</v>
      </c>
      <c r="H133" s="2770"/>
      <c r="I133" s="2770"/>
      <c r="J133" s="2771" t="s">
        <v>8792</v>
      </c>
    </row>
    <row r="134" spans="1:10" ht="51">
      <c r="A134" s="1112"/>
      <c r="B134" s="2772" t="s">
        <v>8793</v>
      </c>
      <c r="C134" s="2772" t="s">
        <v>8794</v>
      </c>
      <c r="D134" s="2773" t="s">
        <v>8795</v>
      </c>
      <c r="E134" s="2749">
        <v>808.3</v>
      </c>
      <c r="F134" s="2774">
        <v>1451520</v>
      </c>
      <c r="G134" s="2749">
        <v>0</v>
      </c>
      <c r="H134" s="2775"/>
      <c r="I134" s="2772" t="s">
        <v>8796</v>
      </c>
      <c r="J134" s="2776" t="s">
        <v>8797</v>
      </c>
    </row>
    <row r="135" spans="1:10" ht="38.25">
      <c r="A135" s="1112"/>
      <c r="B135" s="2772" t="s">
        <v>8798</v>
      </c>
      <c r="C135" s="2772" t="s">
        <v>8799</v>
      </c>
      <c r="D135" s="2777"/>
      <c r="E135" s="2778" t="s">
        <v>8800</v>
      </c>
      <c r="F135" s="2779">
        <v>5328196.2</v>
      </c>
      <c r="G135" s="2749">
        <v>3411756.59</v>
      </c>
      <c r="H135" s="2780"/>
      <c r="I135" s="2781"/>
      <c r="J135" s="2776" t="s">
        <v>8797</v>
      </c>
    </row>
    <row r="136" spans="1:10" ht="38.25">
      <c r="A136" s="1112"/>
      <c r="B136" s="2772" t="s">
        <v>8801</v>
      </c>
      <c r="C136" s="2772" t="s">
        <v>8802</v>
      </c>
      <c r="D136" s="2782"/>
      <c r="E136" s="2749">
        <v>106.7</v>
      </c>
      <c r="F136" s="2749">
        <v>382824.24</v>
      </c>
      <c r="G136" s="2749">
        <v>226647.93</v>
      </c>
      <c r="H136" s="2780"/>
      <c r="I136" s="2781"/>
      <c r="J136" s="2776" t="s">
        <v>8797</v>
      </c>
    </row>
    <row r="137" spans="1:10" ht="26.25">
      <c r="A137" s="1112"/>
      <c r="B137" s="2772" t="s">
        <v>8803</v>
      </c>
      <c r="C137" s="2772" t="s">
        <v>8804</v>
      </c>
      <c r="D137" s="2782"/>
      <c r="E137" s="2749">
        <v>48</v>
      </c>
      <c r="F137" s="2749">
        <v>111517.56</v>
      </c>
      <c r="G137" s="2749">
        <v>58421.62</v>
      </c>
      <c r="H137" s="2780"/>
      <c r="I137" s="2781"/>
      <c r="J137" s="2776" t="s">
        <v>8797</v>
      </c>
    </row>
    <row r="138" spans="1:10" ht="26.25">
      <c r="A138" s="1112"/>
      <c r="B138" s="2772" t="s">
        <v>8805</v>
      </c>
      <c r="C138" s="2772" t="s">
        <v>8806</v>
      </c>
      <c r="D138" s="2782"/>
      <c r="E138" s="2749">
        <v>175.6</v>
      </c>
      <c r="F138" s="2749">
        <v>15754820.76</v>
      </c>
      <c r="G138" s="2749">
        <v>9361999.4399999995</v>
      </c>
      <c r="H138" s="2780"/>
      <c r="I138" s="2781"/>
      <c r="J138" s="2776" t="s">
        <v>8797</v>
      </c>
    </row>
    <row r="139" spans="1:10" ht="26.25">
      <c r="A139" s="1112"/>
      <c r="B139" s="2772" t="s">
        <v>8807</v>
      </c>
      <c r="C139" s="2772" t="s">
        <v>8808</v>
      </c>
      <c r="D139" s="2777"/>
      <c r="E139" s="2749">
        <v>144.19999999999999</v>
      </c>
      <c r="F139" s="2779">
        <v>484744.5</v>
      </c>
      <c r="G139" s="2749">
        <v>284385.98</v>
      </c>
      <c r="H139" s="2780"/>
      <c r="I139" s="2781"/>
      <c r="J139" s="2776" t="s">
        <v>8797</v>
      </c>
    </row>
    <row r="140" spans="1:10" ht="39">
      <c r="A140" s="1108"/>
      <c r="B140" s="1109" t="s">
        <v>8809</v>
      </c>
      <c r="C140" s="2759" t="s">
        <v>8810</v>
      </c>
      <c r="D140" s="2783" t="s">
        <v>8811</v>
      </c>
      <c r="E140" s="2759">
        <v>1320.4</v>
      </c>
      <c r="F140" s="2749">
        <v>2869822.64</v>
      </c>
      <c r="G140" s="2784">
        <v>1631263.84</v>
      </c>
      <c r="H140" s="2784"/>
      <c r="I140" s="2762" t="s">
        <v>8812</v>
      </c>
      <c r="J140" s="2760" t="s">
        <v>8813</v>
      </c>
    </row>
    <row r="141" spans="1:10" ht="51">
      <c r="A141" s="1108"/>
      <c r="B141" s="2785" t="s">
        <v>8814</v>
      </c>
      <c r="C141" s="2762" t="s">
        <v>8815</v>
      </c>
      <c r="D141" s="2786" t="s">
        <v>8816</v>
      </c>
      <c r="E141" s="2762">
        <v>325.10000000000002</v>
      </c>
      <c r="F141" s="2749">
        <v>10000000</v>
      </c>
      <c r="G141" s="2749">
        <v>250000.02</v>
      </c>
      <c r="H141" s="2749"/>
      <c r="I141" s="2762" t="s">
        <v>8817</v>
      </c>
      <c r="J141" s="2760" t="s">
        <v>8813</v>
      </c>
    </row>
    <row r="142" spans="1:10" ht="51.75">
      <c r="A142" s="1113"/>
      <c r="B142" s="2787" t="s">
        <v>8818</v>
      </c>
      <c r="C142" s="2744" t="s">
        <v>8819</v>
      </c>
      <c r="D142" s="2788" t="s">
        <v>8820</v>
      </c>
      <c r="E142" s="2789" t="s">
        <v>8821</v>
      </c>
      <c r="F142" s="2742">
        <v>643650.30000000005</v>
      </c>
      <c r="G142" s="2790">
        <v>244331.68</v>
      </c>
      <c r="H142" s="2790"/>
      <c r="I142" s="2762" t="s">
        <v>8822</v>
      </c>
      <c r="J142" s="2760" t="s">
        <v>8823</v>
      </c>
    </row>
    <row r="143" spans="1:10" ht="39">
      <c r="A143" s="1113"/>
      <c r="B143" s="2787" t="s">
        <v>8824</v>
      </c>
      <c r="C143" s="2791" t="s">
        <v>8825</v>
      </c>
      <c r="D143" s="2792" t="s">
        <v>8826</v>
      </c>
      <c r="E143" s="2793">
        <v>398.7</v>
      </c>
      <c r="F143" s="2742">
        <v>1540497</v>
      </c>
      <c r="G143" s="2742">
        <v>0</v>
      </c>
      <c r="H143" s="2794"/>
      <c r="I143" s="2762" t="s">
        <v>8827</v>
      </c>
      <c r="J143" s="2760" t="s">
        <v>8828</v>
      </c>
    </row>
    <row r="144" spans="1:10" ht="24" customHeight="1">
      <c r="A144" s="1114"/>
      <c r="B144" s="2795" t="s">
        <v>8829</v>
      </c>
      <c r="C144" s="4185" t="s">
        <v>8830</v>
      </c>
      <c r="D144" s="2796" t="s">
        <v>8831</v>
      </c>
      <c r="E144" s="2738">
        <v>576.4</v>
      </c>
      <c r="F144" s="2797">
        <v>3398316</v>
      </c>
      <c r="G144" s="2738">
        <v>861710.77</v>
      </c>
      <c r="H144" s="2798"/>
      <c r="I144" s="2795"/>
      <c r="J144" s="4186" t="s">
        <v>8828</v>
      </c>
    </row>
    <row r="145" spans="1:10">
      <c r="A145" s="1114"/>
      <c r="B145" s="2795" t="s">
        <v>8832</v>
      </c>
      <c r="C145" s="4185"/>
      <c r="D145" s="2799"/>
      <c r="E145" s="2795"/>
      <c r="F145" s="2797">
        <v>82000</v>
      </c>
      <c r="G145" s="2797">
        <v>0</v>
      </c>
      <c r="H145" s="2798"/>
      <c r="I145" s="2795"/>
      <c r="J145" s="4187"/>
    </row>
    <row r="146" spans="1:10">
      <c r="A146" s="1114"/>
      <c r="B146" s="2795" t="s">
        <v>8833</v>
      </c>
      <c r="C146" s="4185"/>
      <c r="D146" s="2799"/>
      <c r="E146" s="2795"/>
      <c r="F146" s="2797">
        <v>24624</v>
      </c>
      <c r="G146" s="2797">
        <v>0</v>
      </c>
      <c r="H146" s="2798"/>
      <c r="I146" s="2795"/>
      <c r="J146" s="4187"/>
    </row>
    <row r="147" spans="1:10">
      <c r="A147" s="1114"/>
      <c r="B147" s="2795" t="s">
        <v>8834</v>
      </c>
      <c r="C147" s="4185"/>
      <c r="D147" s="2799"/>
      <c r="E147" s="2795"/>
      <c r="F147" s="2797">
        <v>268670</v>
      </c>
      <c r="G147" s="2738">
        <v>202397.82</v>
      </c>
      <c r="H147" s="2798"/>
      <c r="I147" s="2795"/>
      <c r="J147" s="4187"/>
    </row>
    <row r="148" spans="1:10" ht="24">
      <c r="A148" s="1114"/>
      <c r="B148" s="2795" t="s">
        <v>8835</v>
      </c>
      <c r="C148" s="4185"/>
      <c r="D148" s="2799"/>
      <c r="E148" s="2795"/>
      <c r="F148" s="2797">
        <v>66000</v>
      </c>
      <c r="G148" s="2797">
        <v>35750</v>
      </c>
      <c r="H148" s="2798"/>
      <c r="I148" s="2795"/>
      <c r="J148" s="4187"/>
    </row>
    <row r="149" spans="1:10">
      <c r="A149" s="1114"/>
      <c r="B149" s="2800" t="s">
        <v>3712</v>
      </c>
      <c r="C149" s="4185"/>
      <c r="D149" s="2799"/>
      <c r="E149" s="2800"/>
      <c r="F149" s="2801">
        <v>76534</v>
      </c>
      <c r="G149" s="2801">
        <v>0</v>
      </c>
      <c r="H149" s="2798"/>
      <c r="I149" s="2800"/>
      <c r="J149" s="4187"/>
    </row>
    <row r="150" spans="1:10">
      <c r="A150" s="1114"/>
      <c r="B150" s="2800" t="s">
        <v>8836</v>
      </c>
      <c r="C150" s="4185"/>
      <c r="D150" s="2799"/>
      <c r="E150" s="2800"/>
      <c r="F150" s="2801">
        <v>11431</v>
      </c>
      <c r="G150" s="2801">
        <v>0</v>
      </c>
      <c r="H150" s="2798"/>
      <c r="I150" s="2800"/>
      <c r="J150" s="4188"/>
    </row>
    <row r="151" spans="1:10" ht="51.75">
      <c r="A151" s="1097"/>
      <c r="B151" s="2802" t="s">
        <v>2456</v>
      </c>
      <c r="C151" s="2803" t="s">
        <v>8837</v>
      </c>
      <c r="D151" s="2804"/>
      <c r="E151" s="2805"/>
      <c r="F151" s="2806">
        <v>23878.799999999999</v>
      </c>
      <c r="G151" s="2806">
        <v>0</v>
      </c>
      <c r="H151" s="2807"/>
      <c r="I151" s="2808"/>
      <c r="J151" s="2809" t="s">
        <v>8838</v>
      </c>
    </row>
    <row r="152" spans="1:10" ht="51.75">
      <c r="A152" s="859"/>
      <c r="B152" s="1172" t="s">
        <v>8839</v>
      </c>
      <c r="C152" s="2803" t="s">
        <v>8837</v>
      </c>
      <c r="D152" s="2810" t="s">
        <v>8840</v>
      </c>
      <c r="E152" s="2688">
        <v>231.6</v>
      </c>
      <c r="F152" s="2811">
        <v>235855.8</v>
      </c>
      <c r="G152" s="2812">
        <v>0</v>
      </c>
      <c r="H152" s="2813"/>
      <c r="I152" s="1660" t="s">
        <v>8841</v>
      </c>
      <c r="J152" s="2814" t="s">
        <v>8838</v>
      </c>
    </row>
    <row r="153" spans="1:10" ht="51.75">
      <c r="A153" s="859"/>
      <c r="B153" s="1172" t="s">
        <v>8842</v>
      </c>
      <c r="C153" s="2803" t="s">
        <v>8843</v>
      </c>
      <c r="D153" s="2810" t="s">
        <v>8844</v>
      </c>
      <c r="E153" s="2688">
        <v>431.1</v>
      </c>
      <c r="F153" s="1580">
        <v>734383.26</v>
      </c>
      <c r="G153" s="2815">
        <v>104444.48</v>
      </c>
      <c r="H153" s="2813"/>
      <c r="I153" s="1660" t="s">
        <v>8845</v>
      </c>
      <c r="J153" s="2816" t="s">
        <v>8838</v>
      </c>
    </row>
    <row r="154" spans="1:10" ht="51.75">
      <c r="A154" s="859"/>
      <c r="B154" s="1338" t="s">
        <v>8846</v>
      </c>
      <c r="C154" s="2803" t="s">
        <v>8837</v>
      </c>
      <c r="D154" s="2810" t="s">
        <v>8847</v>
      </c>
      <c r="E154" s="2688">
        <v>373</v>
      </c>
      <c r="F154" s="1580">
        <v>483937.74</v>
      </c>
      <c r="G154" s="1580">
        <v>273005.5</v>
      </c>
      <c r="H154" s="2806"/>
      <c r="I154" s="2817"/>
      <c r="J154" s="1594" t="s">
        <v>8838</v>
      </c>
    </row>
    <row r="155" spans="1:10" ht="51.75">
      <c r="A155" s="859"/>
      <c r="B155" s="1338" t="s">
        <v>2419</v>
      </c>
      <c r="C155" s="2818" t="s">
        <v>8837</v>
      </c>
      <c r="D155" s="2752"/>
      <c r="E155" s="2724"/>
      <c r="F155" s="2819">
        <v>14847.3</v>
      </c>
      <c r="G155" s="2812">
        <v>0</v>
      </c>
      <c r="H155" s="2820"/>
      <c r="I155" s="2753"/>
      <c r="J155" s="1594" t="s">
        <v>8838</v>
      </c>
    </row>
    <row r="156" spans="1:10" ht="51.75">
      <c r="A156" s="859"/>
      <c r="B156" s="1338" t="s">
        <v>8848</v>
      </c>
      <c r="C156" s="1588" t="s">
        <v>8849</v>
      </c>
      <c r="D156" s="2678"/>
      <c r="E156" s="1660">
        <v>149.5</v>
      </c>
      <c r="F156" s="1230"/>
      <c r="G156" s="1228"/>
      <c r="H156" s="1228"/>
      <c r="I156" s="2821" t="s">
        <v>8850</v>
      </c>
      <c r="J156" s="1594" t="s">
        <v>8838</v>
      </c>
    </row>
    <row r="157" spans="1:10" ht="38.25">
      <c r="A157" s="859"/>
      <c r="B157" s="1338" t="s">
        <v>8851</v>
      </c>
      <c r="C157" s="2822" t="s">
        <v>8852</v>
      </c>
      <c r="D157" s="2823" t="s">
        <v>8853</v>
      </c>
      <c r="E157" s="2824"/>
      <c r="F157" s="1089">
        <v>60000000</v>
      </c>
      <c r="G157" s="2825">
        <v>50535715</v>
      </c>
      <c r="H157" s="2825"/>
      <c r="I157" s="2826"/>
      <c r="J157" s="58" t="s">
        <v>8854</v>
      </c>
    </row>
    <row r="158" spans="1:10" ht="38.25">
      <c r="A158" s="859"/>
      <c r="B158" s="1338" t="s">
        <v>8855</v>
      </c>
      <c r="C158" s="2827" t="s">
        <v>8856</v>
      </c>
      <c r="D158" s="2828"/>
      <c r="E158" s="1660"/>
      <c r="F158" s="1580">
        <v>214668</v>
      </c>
      <c r="G158" s="1580">
        <v>66877.440000000002</v>
      </c>
      <c r="H158" s="1580"/>
      <c r="I158" s="2829"/>
      <c r="J158" s="58" t="s">
        <v>8854</v>
      </c>
    </row>
    <row r="159" spans="1:10" ht="38.25">
      <c r="A159" s="859"/>
      <c r="B159" s="1121" t="s">
        <v>8857</v>
      </c>
      <c r="C159" s="2830" t="s">
        <v>8858</v>
      </c>
      <c r="D159" s="2831"/>
      <c r="E159" s="1121"/>
      <c r="F159" s="2832" t="s">
        <v>8859</v>
      </c>
      <c r="G159" s="2832">
        <v>517402.71</v>
      </c>
      <c r="H159" s="2832"/>
      <c r="I159" s="878"/>
      <c r="J159" s="58" t="s">
        <v>8860</v>
      </c>
    </row>
    <row r="160" spans="1:10" ht="38.25">
      <c r="A160" s="859"/>
      <c r="B160" s="1121" t="s">
        <v>8861</v>
      </c>
      <c r="C160" s="2830" t="s">
        <v>8858</v>
      </c>
      <c r="D160" s="2831"/>
      <c r="E160" s="2833">
        <v>1349.3</v>
      </c>
      <c r="F160" s="2832" t="s">
        <v>8862</v>
      </c>
      <c r="G160" s="2832">
        <v>8241104.0999999996</v>
      </c>
      <c r="H160" s="2832"/>
      <c r="I160" s="878"/>
      <c r="J160" s="58" t="s">
        <v>8860</v>
      </c>
    </row>
    <row r="161" spans="1:10" ht="38.25">
      <c r="A161" s="859"/>
      <c r="B161" s="1121" t="s">
        <v>8863</v>
      </c>
      <c r="C161" s="2830" t="s">
        <v>8858</v>
      </c>
      <c r="D161" s="2831"/>
      <c r="E161" s="1121"/>
      <c r="F161" s="2832">
        <v>114851</v>
      </c>
      <c r="G161" s="1125">
        <v>0</v>
      </c>
      <c r="H161" s="1125"/>
      <c r="I161" s="878"/>
      <c r="J161" s="58" t="s">
        <v>8860</v>
      </c>
    </row>
    <row r="162" spans="1:10" ht="38.25">
      <c r="A162" s="859"/>
      <c r="B162" s="1121" t="s">
        <v>8864</v>
      </c>
      <c r="C162" s="2830" t="s">
        <v>8858</v>
      </c>
      <c r="D162" s="2831"/>
      <c r="E162" s="1121"/>
      <c r="F162" s="2832" t="s">
        <v>8865</v>
      </c>
      <c r="G162" s="2832">
        <v>50741.91</v>
      </c>
      <c r="H162" s="2832"/>
      <c r="I162" s="878"/>
      <c r="J162" s="58" t="s">
        <v>8860</v>
      </c>
    </row>
    <row r="163" spans="1:10" ht="38.25">
      <c r="A163" s="859"/>
      <c r="B163" s="1121" t="s">
        <v>8866</v>
      </c>
      <c r="C163" s="2830" t="s">
        <v>8867</v>
      </c>
      <c r="D163" s="2831"/>
      <c r="E163" s="1121"/>
      <c r="F163" s="1125">
        <v>1</v>
      </c>
      <c r="G163" s="1125">
        <v>1</v>
      </c>
      <c r="H163" s="1125"/>
      <c r="I163" s="878"/>
      <c r="J163" s="58" t="s">
        <v>8860</v>
      </c>
    </row>
    <row r="164" spans="1:10" ht="51">
      <c r="A164" s="884"/>
      <c r="B164" s="2833" t="s">
        <v>8868</v>
      </c>
      <c r="C164" s="2834" t="s">
        <v>8869</v>
      </c>
      <c r="D164" s="2835" t="s">
        <v>8870</v>
      </c>
      <c r="E164" s="2833">
        <v>238.7</v>
      </c>
      <c r="F164" s="2836" t="s">
        <v>8871</v>
      </c>
      <c r="G164" s="1580">
        <v>338823.7</v>
      </c>
      <c r="H164" s="1230"/>
      <c r="I164" s="58" t="s">
        <v>8872</v>
      </c>
      <c r="J164" s="58" t="s">
        <v>8873</v>
      </c>
    </row>
    <row r="165" spans="1:10" ht="38.25">
      <c r="A165" s="1073"/>
      <c r="B165" s="2837" t="s">
        <v>8874</v>
      </c>
      <c r="C165" s="2838" t="s">
        <v>8875</v>
      </c>
      <c r="D165" s="2839"/>
      <c r="E165" s="2840" t="s">
        <v>8876</v>
      </c>
      <c r="F165" s="2840" t="s">
        <v>8877</v>
      </c>
      <c r="G165" s="2840">
        <v>0</v>
      </c>
      <c r="H165" s="2841"/>
      <c r="I165" s="37"/>
      <c r="J165" s="58" t="s">
        <v>8878</v>
      </c>
    </row>
    <row r="166" spans="1:10" ht="25.5">
      <c r="A166" s="1073"/>
      <c r="B166" s="2842" t="s">
        <v>8879</v>
      </c>
      <c r="C166" s="2842" t="s">
        <v>8880</v>
      </c>
      <c r="D166" s="2843"/>
      <c r="E166" s="2840" t="s">
        <v>8881</v>
      </c>
      <c r="F166" s="2840">
        <v>3250000</v>
      </c>
      <c r="G166" s="2840">
        <v>3250000</v>
      </c>
      <c r="H166" s="2840"/>
      <c r="I166" s="37"/>
      <c r="J166" s="58" t="s">
        <v>8878</v>
      </c>
    </row>
    <row r="167" spans="1:10" ht="25.5">
      <c r="A167" s="1073"/>
      <c r="B167" s="2842" t="s">
        <v>8882</v>
      </c>
      <c r="C167" s="2842" t="s">
        <v>8883</v>
      </c>
      <c r="D167" s="2843"/>
      <c r="E167" s="2840">
        <v>1576.1</v>
      </c>
      <c r="F167" s="2840">
        <v>6135402.6600000001</v>
      </c>
      <c r="G167" s="2840">
        <v>6135402.6600000001</v>
      </c>
      <c r="H167" s="2840"/>
      <c r="I167" s="37"/>
      <c r="J167" s="58" t="s">
        <v>8878</v>
      </c>
    </row>
    <row r="168" spans="1:10" ht="25.5">
      <c r="A168" s="1073"/>
      <c r="B168" s="2842" t="s">
        <v>8882</v>
      </c>
      <c r="C168" s="2842" t="s">
        <v>8884</v>
      </c>
      <c r="D168" s="2843"/>
      <c r="E168" s="2840">
        <v>142.5</v>
      </c>
      <c r="F168" s="2840">
        <v>372305.61</v>
      </c>
      <c r="G168" s="2840">
        <v>372305.61</v>
      </c>
      <c r="H168" s="2840"/>
      <c r="I168" s="37"/>
      <c r="J168" s="58" t="s">
        <v>8878</v>
      </c>
    </row>
    <row r="169" spans="1:10" ht="51">
      <c r="A169" s="859"/>
      <c r="B169" s="1167" t="s">
        <v>8885</v>
      </c>
      <c r="C169" s="1559" t="s">
        <v>8886</v>
      </c>
      <c r="D169" s="859"/>
      <c r="E169" s="2844">
        <v>670.8</v>
      </c>
      <c r="F169" s="2844">
        <v>301012.15000000002</v>
      </c>
      <c r="G169" s="2844">
        <v>99757.75</v>
      </c>
      <c r="H169" s="869"/>
      <c r="I169" s="876"/>
      <c r="J169" s="1330" t="s">
        <v>8887</v>
      </c>
    </row>
    <row r="170" spans="1:10" ht="25.5">
      <c r="A170" s="859"/>
      <c r="B170" s="1167" t="s">
        <v>8888</v>
      </c>
      <c r="C170" s="1559" t="s">
        <v>8889</v>
      </c>
      <c r="D170" s="859"/>
      <c r="E170" s="2844">
        <v>39.1</v>
      </c>
      <c r="F170" s="2844">
        <v>54888.84</v>
      </c>
      <c r="G170" s="1814">
        <v>0</v>
      </c>
      <c r="H170" s="869"/>
      <c r="I170" s="876"/>
      <c r="J170" s="1330" t="s">
        <v>8887</v>
      </c>
    </row>
    <row r="171" spans="1:10" ht="38.25">
      <c r="A171" s="859"/>
      <c r="B171" s="876" t="s">
        <v>670</v>
      </c>
      <c r="C171" s="1559" t="s">
        <v>8890</v>
      </c>
      <c r="D171" s="859"/>
      <c r="E171" s="2844">
        <v>96</v>
      </c>
      <c r="F171" s="1814">
        <v>79286</v>
      </c>
      <c r="G171" s="1814">
        <v>0</v>
      </c>
      <c r="H171" s="869"/>
      <c r="I171" s="876"/>
      <c r="J171" s="1330" t="s">
        <v>8887</v>
      </c>
    </row>
    <row r="172" spans="1:10" ht="38.25">
      <c r="A172" s="859"/>
      <c r="B172" s="876" t="s">
        <v>8891</v>
      </c>
      <c r="C172" s="1559" t="s">
        <v>8892</v>
      </c>
      <c r="D172" s="859"/>
      <c r="E172" s="1814">
        <v>274</v>
      </c>
      <c r="F172" s="1814">
        <v>93996</v>
      </c>
      <c r="G172" s="1814">
        <v>0</v>
      </c>
      <c r="H172" s="869"/>
      <c r="I172" s="876"/>
      <c r="J172" s="1330" t="s">
        <v>8887</v>
      </c>
    </row>
    <row r="173" spans="1:10" ht="38.25">
      <c r="A173" s="859"/>
      <c r="B173" s="859" t="s">
        <v>8893</v>
      </c>
      <c r="C173" s="2845" t="s">
        <v>8894</v>
      </c>
      <c r="D173" s="859"/>
      <c r="E173" s="1380"/>
      <c r="F173" s="1380">
        <v>19314</v>
      </c>
      <c r="G173" s="1380">
        <v>0</v>
      </c>
      <c r="H173" s="884"/>
      <c r="I173" s="859"/>
      <c r="J173" s="1023" t="s">
        <v>8895</v>
      </c>
    </row>
    <row r="174" spans="1:10" ht="51">
      <c r="A174" s="1117"/>
      <c r="B174" s="1121" t="s">
        <v>8896</v>
      </c>
      <c r="C174" s="49" t="s">
        <v>8897</v>
      </c>
      <c r="D174" s="1195"/>
      <c r="E174" s="1118"/>
      <c r="F174" s="1125">
        <v>88000</v>
      </c>
      <c r="G174" s="1125">
        <v>0</v>
      </c>
      <c r="H174" s="1079"/>
      <c r="I174" s="37"/>
      <c r="J174" s="1018" t="s">
        <v>8895</v>
      </c>
    </row>
    <row r="175" spans="1:10" ht="38.25">
      <c r="A175" s="1117"/>
      <c r="B175" s="1121" t="s">
        <v>8898</v>
      </c>
      <c r="C175" s="49" t="s">
        <v>8899</v>
      </c>
      <c r="D175" s="1195"/>
      <c r="E175" s="1118"/>
      <c r="F175" s="1125">
        <v>283400</v>
      </c>
      <c r="G175" s="1125">
        <v>0</v>
      </c>
      <c r="H175" s="1079"/>
      <c r="I175" s="37"/>
      <c r="J175" s="1018" t="s">
        <v>8895</v>
      </c>
    </row>
    <row r="176" spans="1:10" ht="38.25">
      <c r="A176" s="1117"/>
      <c r="B176" s="1121" t="s">
        <v>8900</v>
      </c>
      <c r="C176" s="49" t="s">
        <v>8901</v>
      </c>
      <c r="D176" s="1195"/>
      <c r="E176" s="1118"/>
      <c r="F176" s="1125">
        <v>86000</v>
      </c>
      <c r="G176" s="1125">
        <v>69161.919999999998</v>
      </c>
      <c r="H176" s="1079"/>
      <c r="I176" s="37"/>
      <c r="J176" s="1018" t="s">
        <v>8895</v>
      </c>
    </row>
    <row r="177" spans="1:10" ht="76.5">
      <c r="A177" s="1117"/>
      <c r="B177" s="1121" t="s">
        <v>8902</v>
      </c>
      <c r="C177" s="49" t="s">
        <v>8903</v>
      </c>
      <c r="D177" s="1195"/>
      <c r="E177" s="1118"/>
      <c r="F177" s="1125">
        <v>103550.39999999999</v>
      </c>
      <c r="G177" s="1125">
        <v>0</v>
      </c>
      <c r="H177" s="1079"/>
      <c r="I177" s="1167" t="s">
        <v>8904</v>
      </c>
      <c r="J177" s="1018" t="s">
        <v>8895</v>
      </c>
    </row>
    <row r="178" spans="1:10" ht="76.5">
      <c r="A178" s="1117"/>
      <c r="B178" s="1121" t="s">
        <v>8905</v>
      </c>
      <c r="C178" s="49" t="s">
        <v>8903</v>
      </c>
      <c r="D178" s="1195"/>
      <c r="E178" s="1118"/>
      <c r="F178" s="1125">
        <v>103550.39999999999</v>
      </c>
      <c r="G178" s="1125">
        <v>0</v>
      </c>
      <c r="H178" s="1079"/>
      <c r="I178" s="1167" t="s">
        <v>8904</v>
      </c>
      <c r="J178" s="1018" t="s">
        <v>8895</v>
      </c>
    </row>
    <row r="179" spans="1:10" ht="25.5">
      <c r="A179" s="1117"/>
      <c r="B179" s="1121" t="s">
        <v>8906</v>
      </c>
      <c r="C179" s="1167" t="s">
        <v>8907</v>
      </c>
      <c r="D179" s="1195"/>
      <c r="E179" s="1118"/>
      <c r="F179" s="1125">
        <v>294911.28000000003</v>
      </c>
      <c r="G179" s="1125">
        <v>0</v>
      </c>
      <c r="H179" s="1079"/>
      <c r="I179" s="37"/>
      <c r="J179" s="1018" t="s">
        <v>8895</v>
      </c>
    </row>
    <row r="180" spans="1:10" ht="38.25">
      <c r="A180" s="1117"/>
      <c r="B180" s="1121" t="s">
        <v>8908</v>
      </c>
      <c r="C180" s="1167" t="s">
        <v>8909</v>
      </c>
      <c r="D180" s="1195"/>
      <c r="E180" s="1118"/>
      <c r="F180" s="1125">
        <v>50464.62</v>
      </c>
      <c r="G180" s="1125">
        <v>0</v>
      </c>
      <c r="H180" s="1079"/>
      <c r="I180" s="37"/>
      <c r="J180" s="1018" t="s">
        <v>8895</v>
      </c>
    </row>
    <row r="181" spans="1:10" ht="36">
      <c r="A181" s="1117"/>
      <c r="B181" s="1121" t="s">
        <v>8910</v>
      </c>
      <c r="C181" s="49" t="s">
        <v>8911</v>
      </c>
      <c r="D181" s="1195"/>
      <c r="E181" s="1118"/>
      <c r="F181" s="1125">
        <v>25233.119999999999</v>
      </c>
      <c r="G181" s="1125">
        <v>0</v>
      </c>
      <c r="H181" s="1079"/>
      <c r="I181" s="37"/>
      <c r="J181" s="1018" t="s">
        <v>8895</v>
      </c>
    </row>
    <row r="182" spans="1:10" ht="36">
      <c r="A182" s="1117"/>
      <c r="B182" s="1121" t="s">
        <v>8912</v>
      </c>
      <c r="C182" s="49" t="s">
        <v>8913</v>
      </c>
      <c r="D182" s="1195"/>
      <c r="E182" s="1118"/>
      <c r="F182" s="1125">
        <v>18923.22</v>
      </c>
      <c r="G182" s="1125">
        <v>0</v>
      </c>
      <c r="H182" s="1079"/>
      <c r="I182" s="37"/>
      <c r="J182" s="1018" t="s">
        <v>8895</v>
      </c>
    </row>
    <row r="183" spans="1:10" ht="76.5">
      <c r="A183" s="1117"/>
      <c r="B183" s="1121" t="s">
        <v>8914</v>
      </c>
      <c r="C183" s="49" t="s">
        <v>8915</v>
      </c>
      <c r="D183" s="1195"/>
      <c r="E183" s="1118"/>
      <c r="F183" s="1125">
        <v>3154152.96</v>
      </c>
      <c r="G183" s="1125">
        <v>0</v>
      </c>
      <c r="H183" s="1079"/>
      <c r="I183" s="1167" t="s">
        <v>8904</v>
      </c>
      <c r="J183" s="1018" t="s">
        <v>8895</v>
      </c>
    </row>
    <row r="184" spans="1:10" ht="76.5">
      <c r="A184" s="1117"/>
      <c r="B184" s="1121" t="s">
        <v>8916</v>
      </c>
      <c r="C184" s="49" t="s">
        <v>8917</v>
      </c>
      <c r="D184" s="1195"/>
      <c r="E184" s="1118"/>
      <c r="F184" s="1125">
        <v>22078.98</v>
      </c>
      <c r="G184" s="1125">
        <v>0</v>
      </c>
      <c r="H184" s="1079"/>
      <c r="I184" s="49" t="s">
        <v>8918</v>
      </c>
      <c r="J184" s="1018" t="s">
        <v>8895</v>
      </c>
    </row>
    <row r="185" spans="1:10" ht="36">
      <c r="A185" s="1117"/>
      <c r="B185" s="1121" t="s">
        <v>8919</v>
      </c>
      <c r="C185" s="49" t="s">
        <v>8920</v>
      </c>
      <c r="D185" s="1195"/>
      <c r="E185" s="1118"/>
      <c r="F185" s="1125">
        <v>37851.300000000003</v>
      </c>
      <c r="G185" s="1125">
        <v>0</v>
      </c>
      <c r="H185" s="1079"/>
      <c r="I185" s="37"/>
      <c r="J185" s="1018" t="s">
        <v>8895</v>
      </c>
    </row>
    <row r="186" spans="1:10" ht="38.25">
      <c r="A186" s="1117"/>
      <c r="B186" s="1121" t="s">
        <v>8921</v>
      </c>
      <c r="C186" s="1167" t="s">
        <v>8922</v>
      </c>
      <c r="D186" s="1195"/>
      <c r="E186" s="1118"/>
      <c r="F186" s="1125">
        <v>82006.02</v>
      </c>
      <c r="G186" s="1125">
        <v>0</v>
      </c>
      <c r="H186" s="1079"/>
      <c r="I186" s="37"/>
      <c r="J186" s="1018" t="s">
        <v>8895</v>
      </c>
    </row>
    <row r="187" spans="1:10" ht="51">
      <c r="A187" s="1117"/>
      <c r="B187" s="1121" t="s">
        <v>8923</v>
      </c>
      <c r="C187" s="1167" t="s">
        <v>8924</v>
      </c>
      <c r="D187" s="1195"/>
      <c r="E187" s="1118"/>
      <c r="F187" s="1125">
        <v>9462.42</v>
      </c>
      <c r="G187" s="1125">
        <v>0</v>
      </c>
      <c r="H187" s="1079"/>
      <c r="I187" s="49" t="s">
        <v>8918</v>
      </c>
      <c r="J187" s="1018" t="s">
        <v>8895</v>
      </c>
    </row>
    <row r="188" spans="1:10" ht="38.25">
      <c r="A188" s="1117"/>
      <c r="B188" s="1121" t="s">
        <v>8925</v>
      </c>
      <c r="C188" s="1167" t="s">
        <v>8920</v>
      </c>
      <c r="D188" s="1195"/>
      <c r="E188" s="1118"/>
      <c r="F188" s="1125">
        <v>12618.18</v>
      </c>
      <c r="G188" s="1125">
        <v>0</v>
      </c>
      <c r="H188" s="1079"/>
      <c r="I188" s="37"/>
      <c r="J188" s="1018" t="s">
        <v>8895</v>
      </c>
    </row>
    <row r="189" spans="1:10" ht="76.5">
      <c r="A189" s="1117"/>
      <c r="B189" s="1121" t="s">
        <v>8926</v>
      </c>
      <c r="C189" s="49" t="s">
        <v>8927</v>
      </c>
      <c r="D189" s="1195"/>
      <c r="E189" s="1118"/>
      <c r="F189" s="1125">
        <v>84437.64</v>
      </c>
      <c r="G189" s="1125">
        <v>0</v>
      </c>
      <c r="H189" s="1079"/>
      <c r="I189" s="1167" t="s">
        <v>8904</v>
      </c>
      <c r="J189" s="1018" t="s">
        <v>8895</v>
      </c>
    </row>
    <row r="190" spans="1:10" ht="36">
      <c r="A190" s="1117"/>
      <c r="B190" s="1121" t="s">
        <v>8921</v>
      </c>
      <c r="C190" s="49" t="s">
        <v>8928</v>
      </c>
      <c r="D190" s="1195"/>
      <c r="E190" s="1118"/>
      <c r="F190" s="1125">
        <v>85163.4</v>
      </c>
      <c r="G190" s="1125">
        <v>0</v>
      </c>
      <c r="H190" s="1079"/>
      <c r="I190" s="37"/>
      <c r="J190" s="1018" t="s">
        <v>8895</v>
      </c>
    </row>
    <row r="191" spans="1:10" ht="36">
      <c r="A191" s="1117"/>
      <c r="B191" s="1121" t="s">
        <v>8929</v>
      </c>
      <c r="C191" s="49" t="s">
        <v>8930</v>
      </c>
      <c r="D191" s="1195"/>
      <c r="E191" s="1118"/>
      <c r="F191" s="1125">
        <v>436849.2</v>
      </c>
      <c r="G191" s="1125">
        <v>0</v>
      </c>
      <c r="H191" s="1079"/>
      <c r="I191" s="37"/>
      <c r="J191" s="1018" t="s">
        <v>8895</v>
      </c>
    </row>
    <row r="192" spans="1:10" ht="48">
      <c r="A192" s="1117"/>
      <c r="B192" s="1121" t="s">
        <v>8931</v>
      </c>
      <c r="C192" s="49" t="s">
        <v>8932</v>
      </c>
      <c r="D192" s="1195"/>
      <c r="E192" s="1118"/>
      <c r="F192" s="1125">
        <v>1356285.06</v>
      </c>
      <c r="G192" s="1125">
        <v>0</v>
      </c>
      <c r="H192" s="1079"/>
      <c r="I192" s="37"/>
      <c r="J192" s="1018" t="s">
        <v>8895</v>
      </c>
    </row>
    <row r="193" spans="1:10" ht="36">
      <c r="A193" s="1117"/>
      <c r="B193" s="1121" t="s">
        <v>8933</v>
      </c>
      <c r="C193" s="49" t="s">
        <v>1437</v>
      </c>
      <c r="D193" s="1195"/>
      <c r="E193" s="1118"/>
      <c r="F193" s="1125">
        <v>1419369.48</v>
      </c>
      <c r="G193" s="1125">
        <v>0</v>
      </c>
      <c r="H193" s="1079"/>
      <c r="I193" s="37"/>
      <c r="J193" s="1018" t="s">
        <v>8895</v>
      </c>
    </row>
    <row r="194" spans="1:10" ht="48">
      <c r="A194" s="1117"/>
      <c r="B194" s="1121" t="s">
        <v>8934</v>
      </c>
      <c r="C194" s="49" t="s">
        <v>8935</v>
      </c>
      <c r="D194" s="1195"/>
      <c r="E194" s="1118"/>
      <c r="F194" s="1125">
        <v>410039.82</v>
      </c>
      <c r="G194" s="1125">
        <v>0</v>
      </c>
      <c r="H194" s="1079"/>
      <c r="I194" s="37"/>
      <c r="J194" s="1018" t="s">
        <v>8895</v>
      </c>
    </row>
    <row r="195" spans="1:10" ht="25.5">
      <c r="A195" s="1117"/>
      <c r="B195" s="1121" t="s">
        <v>8936</v>
      </c>
      <c r="C195" s="49" t="s">
        <v>8937</v>
      </c>
      <c r="D195" s="1195"/>
      <c r="E195" s="1118"/>
      <c r="F195" s="1125">
        <v>50464.62</v>
      </c>
      <c r="G195" s="1125">
        <v>0</v>
      </c>
      <c r="H195" s="1079"/>
      <c r="I195" s="37"/>
      <c r="J195" s="1018" t="s">
        <v>8895</v>
      </c>
    </row>
    <row r="196" spans="1:10" ht="48.75">
      <c r="A196" s="1117"/>
      <c r="B196" s="1121" t="s">
        <v>8938</v>
      </c>
      <c r="C196" s="897" t="s">
        <v>8939</v>
      </c>
      <c r="D196" s="1195"/>
      <c r="E196" s="1118"/>
      <c r="F196" s="1125">
        <v>63082.8</v>
      </c>
      <c r="G196" s="1125">
        <v>0</v>
      </c>
      <c r="H196" s="1079"/>
      <c r="I196" s="37"/>
      <c r="J196" s="1018" t="s">
        <v>8895</v>
      </c>
    </row>
    <row r="197" spans="1:10" ht="24">
      <c r="A197" s="1117"/>
      <c r="B197" s="1121" t="s">
        <v>8940</v>
      </c>
      <c r="C197" s="49" t="s">
        <v>8941</v>
      </c>
      <c r="D197" s="1195"/>
      <c r="E197" s="1118"/>
      <c r="F197" s="1125">
        <v>31541.4</v>
      </c>
      <c r="G197" s="1125">
        <v>0</v>
      </c>
      <c r="H197" s="1079"/>
      <c r="I197" s="37"/>
      <c r="J197" s="1018" t="s">
        <v>8895</v>
      </c>
    </row>
    <row r="198" spans="1:10" ht="25.5">
      <c r="A198" s="1117"/>
      <c r="B198" s="1121" t="s">
        <v>8942</v>
      </c>
      <c r="C198" s="49" t="s">
        <v>8941</v>
      </c>
      <c r="D198" s="1195"/>
      <c r="E198" s="1118"/>
      <c r="F198" s="1125">
        <v>157707</v>
      </c>
      <c r="G198" s="1125">
        <v>0</v>
      </c>
      <c r="H198" s="1079"/>
      <c r="I198" s="37"/>
      <c r="J198" s="1018" t="s">
        <v>8895</v>
      </c>
    </row>
    <row r="199" spans="1:10" ht="38.25">
      <c r="A199" s="1117"/>
      <c r="B199" s="1121" t="s">
        <v>8943</v>
      </c>
      <c r="C199" s="49" t="s">
        <v>8944</v>
      </c>
      <c r="D199" s="1195"/>
      <c r="E199" s="1118"/>
      <c r="F199" s="1125">
        <v>63082.8</v>
      </c>
      <c r="G199" s="1125">
        <v>0</v>
      </c>
      <c r="H199" s="1079"/>
      <c r="I199" s="37"/>
      <c r="J199" s="1018" t="s">
        <v>8895</v>
      </c>
    </row>
    <row r="200" spans="1:10" ht="36">
      <c r="A200" s="1117"/>
      <c r="B200" s="1121" t="s">
        <v>8945</v>
      </c>
      <c r="C200" s="49" t="s">
        <v>8946</v>
      </c>
      <c r="D200" s="1195"/>
      <c r="E200" s="1118"/>
      <c r="F200" s="1125">
        <v>94624.2</v>
      </c>
      <c r="G200" s="1125">
        <v>0</v>
      </c>
      <c r="H200" s="1079"/>
      <c r="I200" s="37"/>
      <c r="J200" s="1018" t="s">
        <v>8895</v>
      </c>
    </row>
    <row r="201" spans="1:10" ht="36">
      <c r="A201" s="1117"/>
      <c r="B201" s="1121" t="s">
        <v>8947</v>
      </c>
      <c r="C201" s="49" t="s">
        <v>8948</v>
      </c>
      <c r="D201" s="1195"/>
      <c r="E201" s="1118"/>
      <c r="F201" s="1125">
        <v>63082.8</v>
      </c>
      <c r="G201" s="1125">
        <v>0</v>
      </c>
      <c r="H201" s="1079"/>
      <c r="I201" s="37"/>
      <c r="J201" s="1018" t="s">
        <v>8895</v>
      </c>
    </row>
    <row r="202" spans="1:10" ht="25.5">
      <c r="A202" s="1117"/>
      <c r="B202" s="1121" t="s">
        <v>8949</v>
      </c>
      <c r="C202" s="49" t="s">
        <v>8950</v>
      </c>
      <c r="D202" s="1195"/>
      <c r="E202" s="1118"/>
      <c r="F202" s="1125">
        <v>201866.58</v>
      </c>
      <c r="G202" s="1125">
        <v>0</v>
      </c>
      <c r="H202" s="1079"/>
      <c r="I202" s="37"/>
      <c r="J202" s="1018" t="s">
        <v>8895</v>
      </c>
    </row>
    <row r="203" spans="1:10" ht="25.5">
      <c r="A203" s="1117"/>
      <c r="B203" s="1121" t="s">
        <v>8951</v>
      </c>
      <c r="C203" s="49" t="s">
        <v>8950</v>
      </c>
      <c r="D203" s="1195"/>
      <c r="E203" s="1118"/>
      <c r="F203" s="1125">
        <v>353547.18</v>
      </c>
      <c r="G203" s="1125">
        <v>0</v>
      </c>
      <c r="H203" s="1079"/>
      <c r="I203" s="37"/>
      <c r="J203" s="1018" t="s">
        <v>8895</v>
      </c>
    </row>
    <row r="204" spans="1:10" ht="25.5">
      <c r="A204" s="1117"/>
      <c r="B204" s="1121" t="s">
        <v>8952</v>
      </c>
      <c r="C204" s="897" t="s">
        <v>8953</v>
      </c>
      <c r="D204" s="1195"/>
      <c r="E204" s="1118"/>
      <c r="F204" s="1125">
        <v>15770.7</v>
      </c>
      <c r="G204" s="1125">
        <v>0</v>
      </c>
      <c r="H204" s="1079"/>
      <c r="I204" s="37"/>
      <c r="J204" s="1018" t="s">
        <v>8895</v>
      </c>
    </row>
    <row r="205" spans="1:10" ht="25.5">
      <c r="A205" s="1117"/>
      <c r="B205" s="1121" t="s">
        <v>8954</v>
      </c>
      <c r="C205" s="49" t="s">
        <v>8955</v>
      </c>
      <c r="D205" s="1195"/>
      <c r="E205" s="1118"/>
      <c r="F205" s="1125">
        <v>15770.7</v>
      </c>
      <c r="G205" s="1125">
        <v>0</v>
      </c>
      <c r="H205" s="1079"/>
      <c r="I205" s="37"/>
      <c r="J205" s="1018" t="s">
        <v>8895</v>
      </c>
    </row>
    <row r="206" spans="1:10" ht="24">
      <c r="A206" s="1117"/>
      <c r="B206" s="1121" t="s">
        <v>8956</v>
      </c>
      <c r="C206" s="49" t="s">
        <v>8957</v>
      </c>
      <c r="D206" s="1195"/>
      <c r="E206" s="1118"/>
      <c r="F206" s="1125">
        <v>9462.42</v>
      </c>
      <c r="G206" s="1125">
        <v>0</v>
      </c>
      <c r="H206" s="1079"/>
      <c r="I206" s="37"/>
      <c r="J206" s="1018" t="s">
        <v>8895</v>
      </c>
    </row>
    <row r="207" spans="1:10" ht="25.5">
      <c r="A207" s="1117"/>
      <c r="B207" s="1121" t="s">
        <v>8958</v>
      </c>
      <c r="C207" s="897" t="s">
        <v>8959</v>
      </c>
      <c r="D207" s="1195"/>
      <c r="E207" s="1118"/>
      <c r="F207" s="1125">
        <v>25233.119999999999</v>
      </c>
      <c r="G207" s="1125">
        <v>0</v>
      </c>
      <c r="H207" s="1079"/>
      <c r="I207" s="37"/>
      <c r="J207" s="1018" t="s">
        <v>8895</v>
      </c>
    </row>
    <row r="208" spans="1:10" ht="25.5">
      <c r="A208" s="1117"/>
      <c r="B208" s="1121" t="s">
        <v>8960</v>
      </c>
      <c r="C208" s="49" t="s">
        <v>8961</v>
      </c>
      <c r="D208" s="1195"/>
      <c r="E208" s="1118"/>
      <c r="F208" s="1125">
        <v>9462.42</v>
      </c>
      <c r="G208" s="1125">
        <v>0</v>
      </c>
      <c r="H208" s="1079"/>
      <c r="I208" s="37"/>
      <c r="J208" s="1018" t="s">
        <v>8895</v>
      </c>
    </row>
    <row r="209" spans="1:10" ht="48.75">
      <c r="A209" s="1117"/>
      <c r="B209" s="1121" t="s">
        <v>8962</v>
      </c>
      <c r="C209" s="897" t="s">
        <v>8963</v>
      </c>
      <c r="D209" s="1195"/>
      <c r="E209" s="1118"/>
      <c r="F209" s="1125">
        <v>31541.4</v>
      </c>
      <c r="G209" s="1125">
        <v>0</v>
      </c>
      <c r="H209" s="1079"/>
      <c r="I209" s="37"/>
      <c r="J209" s="1018" t="s">
        <v>8895</v>
      </c>
    </row>
    <row r="210" spans="1:10" ht="25.5">
      <c r="A210" s="1117"/>
      <c r="B210" s="1121" t="s">
        <v>8964</v>
      </c>
      <c r="C210" s="49" t="s">
        <v>8965</v>
      </c>
      <c r="D210" s="1195"/>
      <c r="E210" s="1118"/>
      <c r="F210" s="1125">
        <v>917478.9</v>
      </c>
      <c r="G210" s="1125">
        <v>0</v>
      </c>
      <c r="H210" s="1079"/>
      <c r="I210" s="37"/>
      <c r="J210" s="1018" t="s">
        <v>8895</v>
      </c>
    </row>
    <row r="211" spans="1:10" ht="63.75">
      <c r="A211" s="1117"/>
      <c r="B211" s="1121" t="s">
        <v>8966</v>
      </c>
      <c r="C211" s="49" t="s">
        <v>8967</v>
      </c>
      <c r="D211" s="1195"/>
      <c r="E211" s="1118"/>
      <c r="F211" s="1125">
        <v>1754507</v>
      </c>
      <c r="G211" s="1125">
        <v>0</v>
      </c>
      <c r="H211" s="1079"/>
      <c r="I211" s="49" t="s">
        <v>8968</v>
      </c>
      <c r="J211" s="1018" t="s">
        <v>8895</v>
      </c>
    </row>
    <row r="212" spans="1:10" ht="51">
      <c r="A212" s="1117"/>
      <c r="B212" s="1121" t="s">
        <v>8969</v>
      </c>
      <c r="C212" s="49" t="s">
        <v>8970</v>
      </c>
      <c r="D212" s="1195"/>
      <c r="E212" s="1118"/>
      <c r="F212" s="1125">
        <v>238190</v>
      </c>
      <c r="G212" s="1125">
        <v>203071.8</v>
      </c>
      <c r="H212" s="1079"/>
      <c r="I212" s="37"/>
      <c r="J212" s="1018" t="s">
        <v>8895</v>
      </c>
    </row>
    <row r="213" spans="1:10" ht="36">
      <c r="A213" s="1117"/>
      <c r="B213" s="1121" t="s">
        <v>8971</v>
      </c>
      <c r="C213" s="49" t="s">
        <v>8972</v>
      </c>
      <c r="D213" s="1195"/>
      <c r="E213" s="1118"/>
      <c r="F213" s="1125">
        <v>237066</v>
      </c>
      <c r="G213" s="1125">
        <v>200579.88</v>
      </c>
      <c r="H213" s="1079"/>
      <c r="I213" s="37"/>
      <c r="J213" s="1018" t="s">
        <v>8895</v>
      </c>
    </row>
    <row r="214" spans="1:10" ht="36">
      <c r="A214" s="1117"/>
      <c r="B214" s="1121" t="s">
        <v>8973</v>
      </c>
      <c r="C214" s="49" t="s">
        <v>8974</v>
      </c>
      <c r="D214" s="1195"/>
      <c r="E214" s="1118"/>
      <c r="F214" s="1125">
        <v>1512028</v>
      </c>
      <c r="G214" s="1125">
        <v>1018074.16</v>
      </c>
      <c r="H214" s="1079"/>
      <c r="I214" s="37"/>
      <c r="J214" s="1018" t="s">
        <v>8895</v>
      </c>
    </row>
    <row r="215" spans="1:10" ht="51">
      <c r="A215" s="1117"/>
      <c r="B215" s="1121" t="s">
        <v>8975</v>
      </c>
      <c r="C215" s="49" t="s">
        <v>8976</v>
      </c>
      <c r="D215" s="1195"/>
      <c r="E215" s="1118"/>
      <c r="F215" s="1125">
        <v>9500000</v>
      </c>
      <c r="G215" s="1125">
        <v>8039860.3200000003</v>
      </c>
      <c r="H215" s="1079"/>
      <c r="I215" s="37"/>
      <c r="J215" s="1018" t="s">
        <v>8895</v>
      </c>
    </row>
    <row r="216" spans="1:10" ht="48.75">
      <c r="A216" s="1117"/>
      <c r="B216" s="1121" t="s">
        <v>8977</v>
      </c>
      <c r="C216" s="897" t="s">
        <v>8978</v>
      </c>
      <c r="D216" s="1195"/>
      <c r="E216" s="1118"/>
      <c r="F216" s="1125">
        <v>29159741.829999998</v>
      </c>
      <c r="G216" s="1125">
        <v>24679366.710000001</v>
      </c>
      <c r="H216" s="1079"/>
      <c r="I216" s="37"/>
      <c r="J216" s="1018" t="s">
        <v>8895</v>
      </c>
    </row>
    <row r="217" spans="1:10" ht="36">
      <c r="A217" s="1117"/>
      <c r="B217" s="1121" t="s">
        <v>8979</v>
      </c>
      <c r="C217" s="49" t="s">
        <v>8980</v>
      </c>
      <c r="D217" s="1195"/>
      <c r="E217" s="1118"/>
      <c r="F217" s="1125">
        <v>1598000</v>
      </c>
      <c r="G217" s="1125">
        <v>1352397.24</v>
      </c>
      <c r="H217" s="1079"/>
      <c r="I217" s="37"/>
      <c r="J217" s="1018" t="s">
        <v>8895</v>
      </c>
    </row>
    <row r="218" spans="1:10" ht="114.75">
      <c r="A218" s="1117"/>
      <c r="B218" s="1121" t="s">
        <v>8981</v>
      </c>
      <c r="C218" s="49" t="s">
        <v>8982</v>
      </c>
      <c r="D218" s="1195"/>
      <c r="E218" s="1118"/>
      <c r="F218" s="1125">
        <v>34518693.539999999</v>
      </c>
      <c r="G218" s="1125">
        <v>29214946.300000001</v>
      </c>
      <c r="I218" s="58" t="s">
        <v>8983</v>
      </c>
      <c r="J218" s="1018" t="s">
        <v>8895</v>
      </c>
    </row>
    <row r="219" spans="1:10" ht="38.25">
      <c r="A219" s="1117"/>
      <c r="B219" s="1121" t="s">
        <v>8984</v>
      </c>
      <c r="C219" s="1167" t="s">
        <v>8985</v>
      </c>
      <c r="D219" s="1195"/>
      <c r="E219" s="1118"/>
      <c r="F219" s="1125">
        <v>249312</v>
      </c>
      <c r="G219" s="1125">
        <v>183528.12</v>
      </c>
      <c r="H219" s="1079"/>
      <c r="I219" s="37"/>
      <c r="J219" s="1018" t="s">
        <v>8895</v>
      </c>
    </row>
    <row r="220" spans="1:10" ht="38.25">
      <c r="A220" s="1117"/>
      <c r="B220" s="1121" t="s">
        <v>8986</v>
      </c>
      <c r="C220" s="1167" t="s">
        <v>8985</v>
      </c>
      <c r="D220" s="1195"/>
      <c r="E220" s="1118"/>
      <c r="F220" s="1125">
        <v>3477916</v>
      </c>
      <c r="G220" s="1125">
        <v>2942804.76</v>
      </c>
      <c r="H220" s="1079"/>
      <c r="I220" s="37"/>
      <c r="J220" s="1018" t="s">
        <v>8895</v>
      </c>
    </row>
    <row r="221" spans="1:10" ht="38.25">
      <c r="A221" s="1117"/>
      <c r="B221" s="1121" t="s">
        <v>8987</v>
      </c>
      <c r="C221" s="1167" t="s">
        <v>8965</v>
      </c>
      <c r="D221" s="1195"/>
      <c r="E221" s="1118"/>
      <c r="F221" s="1125">
        <v>1762370.46</v>
      </c>
      <c r="G221" s="1125">
        <v>3025799.92</v>
      </c>
      <c r="H221" s="1079"/>
      <c r="I221" s="37"/>
      <c r="J221" s="1018" t="s">
        <v>8895</v>
      </c>
    </row>
    <row r="222" spans="1:10" ht="72">
      <c r="A222" s="1117"/>
      <c r="B222" s="861" t="s">
        <v>8988</v>
      </c>
      <c r="C222" s="2845" t="s">
        <v>8989</v>
      </c>
      <c r="D222" s="859" t="s">
        <v>8990</v>
      </c>
      <c r="E222" s="1380">
        <v>338.5</v>
      </c>
      <c r="F222" s="1125">
        <v>1</v>
      </c>
      <c r="G222" s="1125">
        <v>1</v>
      </c>
      <c r="H222" s="1079"/>
      <c r="I222" s="49" t="s">
        <v>8991</v>
      </c>
      <c r="J222" s="1018" t="s">
        <v>8895</v>
      </c>
    </row>
    <row r="223" spans="1:10" ht="51">
      <c r="A223" s="1117"/>
      <c r="B223" s="1121" t="s">
        <v>8992</v>
      </c>
      <c r="C223" s="1167" t="s">
        <v>8993</v>
      </c>
      <c r="D223" s="1195"/>
      <c r="E223" s="1118"/>
      <c r="F223" s="1125">
        <v>2119852</v>
      </c>
      <c r="G223" s="1125">
        <v>1660550.82</v>
      </c>
      <c r="H223" s="1079"/>
      <c r="I223" s="37"/>
      <c r="J223" s="1018" t="s">
        <v>8895</v>
      </c>
    </row>
    <row r="224" spans="1:10" ht="38.25">
      <c r="A224" s="1117"/>
      <c r="B224" s="1121" t="s">
        <v>8994</v>
      </c>
      <c r="C224" s="1167" t="s">
        <v>8995</v>
      </c>
      <c r="D224" s="1195"/>
      <c r="E224" s="1118"/>
      <c r="F224" s="1125">
        <v>3914786</v>
      </c>
      <c r="G224" s="1125" t="s">
        <v>8996</v>
      </c>
      <c r="H224" s="1079"/>
      <c r="I224" s="37"/>
      <c r="J224" s="1018" t="s">
        <v>8895</v>
      </c>
    </row>
    <row r="225" spans="1:10" ht="63.75">
      <c r="A225" s="1117"/>
      <c r="B225" s="1121" t="s">
        <v>8997</v>
      </c>
      <c r="C225" s="1167" t="s">
        <v>8998</v>
      </c>
      <c r="D225" s="1195"/>
      <c r="E225" s="1118"/>
      <c r="F225" s="1125">
        <v>24721537.190000001</v>
      </c>
      <c r="G225" s="1125">
        <v>24437841.989999998</v>
      </c>
      <c r="H225" s="1079"/>
      <c r="I225" s="37"/>
      <c r="J225" s="1018" t="s">
        <v>8895</v>
      </c>
    </row>
    <row r="226" spans="1:10" ht="48">
      <c r="A226" s="1117"/>
      <c r="B226" s="2847" t="s">
        <v>8999</v>
      </c>
      <c r="C226" s="49" t="s">
        <v>9000</v>
      </c>
      <c r="D226" s="1195"/>
      <c r="E226" s="1118"/>
      <c r="F226" s="1580">
        <v>1</v>
      </c>
      <c r="G226" s="1580">
        <v>0</v>
      </c>
      <c r="H226" s="1079"/>
      <c r="I226" s="37"/>
      <c r="J226" s="1018" t="s">
        <v>8895</v>
      </c>
    </row>
    <row r="227" spans="1:10" ht="51">
      <c r="A227" s="1117"/>
      <c r="B227" s="2847" t="s">
        <v>9001</v>
      </c>
      <c r="C227" s="897" t="s">
        <v>9000</v>
      </c>
      <c r="D227" s="1195"/>
      <c r="E227" s="1118"/>
      <c r="F227" s="1580">
        <v>1</v>
      </c>
      <c r="G227" s="1580">
        <v>0</v>
      </c>
      <c r="H227" s="1079"/>
      <c r="I227" s="37"/>
      <c r="J227" s="1018" t="s">
        <v>8895</v>
      </c>
    </row>
    <row r="228" spans="1:10" ht="48">
      <c r="A228" s="1117"/>
      <c r="B228" s="2847" t="s">
        <v>9002</v>
      </c>
      <c r="C228" s="49" t="s">
        <v>9000</v>
      </c>
      <c r="D228" s="1195"/>
      <c r="E228" s="1118"/>
      <c r="F228" s="1580">
        <v>1</v>
      </c>
      <c r="G228" s="1580">
        <v>0</v>
      </c>
      <c r="H228" s="1079"/>
      <c r="I228" s="37"/>
      <c r="J228" s="1018" t="s">
        <v>8895</v>
      </c>
    </row>
    <row r="229" spans="1:10" ht="48">
      <c r="A229" s="1117"/>
      <c r="B229" s="2847" t="s">
        <v>9003</v>
      </c>
      <c r="C229" s="49" t="s">
        <v>9000</v>
      </c>
      <c r="D229" s="1195"/>
      <c r="E229" s="1118"/>
      <c r="F229" s="1580">
        <v>1</v>
      </c>
      <c r="G229" s="1580">
        <v>0</v>
      </c>
      <c r="H229" s="1079"/>
      <c r="I229" s="37"/>
      <c r="J229" s="1018" t="s">
        <v>8895</v>
      </c>
    </row>
    <row r="230" spans="1:10" ht="48">
      <c r="A230" s="1117"/>
      <c r="B230" s="2847" t="s">
        <v>9004</v>
      </c>
      <c r="C230" s="49" t="s">
        <v>9000</v>
      </c>
      <c r="D230" s="1195"/>
      <c r="E230" s="1118"/>
      <c r="F230" s="1580">
        <v>1</v>
      </c>
      <c r="G230" s="1580">
        <v>0</v>
      </c>
      <c r="H230" s="1079"/>
      <c r="I230" s="37"/>
      <c r="J230" s="1018" t="s">
        <v>8895</v>
      </c>
    </row>
    <row r="231" spans="1:10" ht="48">
      <c r="A231" s="1117"/>
      <c r="B231" s="2847" t="s">
        <v>9005</v>
      </c>
      <c r="C231" s="49" t="s">
        <v>9000</v>
      </c>
      <c r="D231" s="1195"/>
      <c r="E231" s="1118"/>
      <c r="F231" s="1580">
        <v>1</v>
      </c>
      <c r="G231" s="1580">
        <v>0</v>
      </c>
      <c r="H231" s="1079"/>
      <c r="I231" s="37"/>
      <c r="J231" s="1018" t="s">
        <v>8895</v>
      </c>
    </row>
    <row r="232" spans="1:10" ht="48">
      <c r="A232" s="1117"/>
      <c r="B232" s="2847" t="s">
        <v>9006</v>
      </c>
      <c r="C232" s="49" t="s">
        <v>9000</v>
      </c>
      <c r="D232" s="1195"/>
      <c r="E232" s="1118"/>
      <c r="F232" s="1580">
        <v>1</v>
      </c>
      <c r="G232" s="1580">
        <v>0</v>
      </c>
      <c r="H232" s="1079"/>
      <c r="I232" s="37"/>
      <c r="J232" s="1018" t="s">
        <v>8895</v>
      </c>
    </row>
    <row r="233" spans="1:10" ht="25.5">
      <c r="A233" s="1117"/>
      <c r="B233" s="2847" t="s">
        <v>9007</v>
      </c>
      <c r="C233" s="49" t="s">
        <v>9008</v>
      </c>
      <c r="D233" s="1195"/>
      <c r="E233" s="1118"/>
      <c r="F233" s="1580">
        <v>1</v>
      </c>
      <c r="G233" s="1580">
        <v>0</v>
      </c>
      <c r="H233" s="1079"/>
      <c r="I233" s="37"/>
      <c r="J233" s="1018" t="s">
        <v>8895</v>
      </c>
    </row>
    <row r="234" spans="1:10" ht="25.5">
      <c r="A234" s="1117"/>
      <c r="B234" s="2847" t="s">
        <v>9009</v>
      </c>
      <c r="C234" s="49" t="s">
        <v>9010</v>
      </c>
      <c r="D234" s="1195"/>
      <c r="E234" s="1118"/>
      <c r="F234" s="1580">
        <v>1</v>
      </c>
      <c r="G234" s="1580">
        <v>0</v>
      </c>
      <c r="H234" s="1079"/>
      <c r="I234" s="37"/>
      <c r="J234" s="1018" t="s">
        <v>8895</v>
      </c>
    </row>
    <row r="235" spans="1:10" ht="30">
      <c r="A235" s="1117"/>
      <c r="B235" s="2847" t="s">
        <v>9011</v>
      </c>
      <c r="C235" s="1025" t="s">
        <v>9012</v>
      </c>
      <c r="D235" s="1195"/>
      <c r="E235" s="1118"/>
      <c r="F235" s="1580">
        <v>1</v>
      </c>
      <c r="G235" s="1580">
        <v>0</v>
      </c>
      <c r="H235" s="1079"/>
      <c r="I235" s="37"/>
      <c r="J235" s="1018" t="s">
        <v>8895</v>
      </c>
    </row>
    <row r="236" spans="1:10" ht="45">
      <c r="A236" s="1117"/>
      <c r="B236" s="2847" t="s">
        <v>9013</v>
      </c>
      <c r="C236" s="1025" t="s">
        <v>9014</v>
      </c>
      <c r="D236" s="1195"/>
      <c r="E236" s="1118"/>
      <c r="F236" s="1580">
        <v>1</v>
      </c>
      <c r="G236" s="1580">
        <v>0</v>
      </c>
      <c r="H236" s="1079"/>
      <c r="I236" s="37"/>
      <c r="J236" s="1018" t="s">
        <v>8895</v>
      </c>
    </row>
    <row r="237" spans="1:10" ht="38.25">
      <c r="A237" s="1117"/>
      <c r="B237" s="2847" t="s">
        <v>9015</v>
      </c>
      <c r="C237" s="1167" t="s">
        <v>9016</v>
      </c>
      <c r="D237" s="1195"/>
      <c r="E237" s="1118"/>
      <c r="F237" s="1580">
        <v>1</v>
      </c>
      <c r="G237" s="1580">
        <v>0</v>
      </c>
      <c r="H237" s="1079"/>
      <c r="I237" s="37"/>
      <c r="J237" s="1018" t="s">
        <v>8895</v>
      </c>
    </row>
    <row r="238" spans="1:10" ht="38.25">
      <c r="A238" s="1117"/>
      <c r="B238" s="2847" t="s">
        <v>9017</v>
      </c>
      <c r="C238" s="49" t="s">
        <v>9018</v>
      </c>
      <c r="D238" s="1195"/>
      <c r="E238" s="1118"/>
      <c r="F238" s="1580">
        <v>1</v>
      </c>
      <c r="G238" s="1580">
        <v>0</v>
      </c>
      <c r="H238" s="1079"/>
      <c r="I238" s="37"/>
      <c r="J238" s="1018" t="s">
        <v>8895</v>
      </c>
    </row>
    <row r="239" spans="1:10" ht="38.25">
      <c r="A239" s="1117"/>
      <c r="B239" s="2847" t="s">
        <v>9019</v>
      </c>
      <c r="C239" s="49" t="s">
        <v>9018</v>
      </c>
      <c r="D239" s="1195"/>
      <c r="E239" s="1118"/>
      <c r="F239" s="1580">
        <v>1</v>
      </c>
      <c r="G239" s="1580">
        <v>0</v>
      </c>
      <c r="H239" s="1079"/>
      <c r="I239" s="37"/>
      <c r="J239" s="1018" t="s">
        <v>8895</v>
      </c>
    </row>
    <row r="240" spans="1:10" ht="25.5">
      <c r="A240" s="1117"/>
      <c r="B240" s="2847" t="s">
        <v>9020</v>
      </c>
      <c r="C240" s="49" t="s">
        <v>9021</v>
      </c>
      <c r="D240" s="1195"/>
      <c r="E240" s="1118"/>
      <c r="F240" s="1580">
        <v>1</v>
      </c>
      <c r="G240" s="1580">
        <v>0</v>
      </c>
      <c r="H240" s="1079"/>
      <c r="I240" s="37"/>
      <c r="J240" s="1018" t="s">
        <v>8895</v>
      </c>
    </row>
    <row r="241" spans="1:10" ht="36">
      <c r="A241" s="1117"/>
      <c r="B241" s="2847" t="s">
        <v>9022</v>
      </c>
      <c r="C241" s="49" t="s">
        <v>9023</v>
      </c>
      <c r="D241" s="1195"/>
      <c r="E241" s="1118"/>
      <c r="F241" s="1580">
        <v>1</v>
      </c>
      <c r="G241" s="1580">
        <v>0</v>
      </c>
      <c r="H241" s="1079"/>
      <c r="I241" s="37"/>
      <c r="J241" s="1018" t="s">
        <v>8895</v>
      </c>
    </row>
    <row r="242" spans="1:10" ht="36">
      <c r="A242" s="1117"/>
      <c r="B242" s="2847" t="s">
        <v>9024</v>
      </c>
      <c r="C242" s="49" t="s">
        <v>9023</v>
      </c>
      <c r="D242" s="1195"/>
      <c r="E242" s="1118"/>
      <c r="F242" s="1580">
        <v>1</v>
      </c>
      <c r="G242" s="1580">
        <v>0</v>
      </c>
      <c r="H242" s="1079"/>
      <c r="I242" s="37"/>
      <c r="J242" s="1018" t="s">
        <v>8895</v>
      </c>
    </row>
    <row r="243" spans="1:10" ht="36">
      <c r="A243" s="1117"/>
      <c r="B243" s="2847" t="s">
        <v>9025</v>
      </c>
      <c r="C243" s="49" t="s">
        <v>9023</v>
      </c>
      <c r="D243" s="1195"/>
      <c r="E243" s="1118"/>
      <c r="F243" s="1580">
        <v>1</v>
      </c>
      <c r="G243" s="1580">
        <v>0</v>
      </c>
      <c r="H243" s="1079"/>
      <c r="I243" s="37"/>
      <c r="J243" s="1018" t="s">
        <v>8895</v>
      </c>
    </row>
    <row r="244" spans="1:10" ht="25.5">
      <c r="A244" s="1117"/>
      <c r="B244" s="2847" t="s">
        <v>9015</v>
      </c>
      <c r="C244" s="49" t="s">
        <v>9026</v>
      </c>
      <c r="D244" s="1195"/>
      <c r="E244" s="1118"/>
      <c r="F244" s="1580">
        <v>1</v>
      </c>
      <c r="G244" s="1580">
        <v>0</v>
      </c>
      <c r="H244" s="1079"/>
      <c r="I244" s="37"/>
      <c r="J244" s="1018" t="s">
        <v>8895</v>
      </c>
    </row>
    <row r="245" spans="1:10" ht="25.5">
      <c r="A245" s="1117"/>
      <c r="B245" s="2847" t="s">
        <v>9027</v>
      </c>
      <c r="C245" s="49" t="s">
        <v>9028</v>
      </c>
      <c r="D245" s="1195"/>
      <c r="E245" s="1118"/>
      <c r="F245" s="1580">
        <v>1</v>
      </c>
      <c r="G245" s="1580">
        <v>0</v>
      </c>
      <c r="H245" s="1079"/>
      <c r="I245" s="37"/>
      <c r="J245" s="1018" t="s">
        <v>8895</v>
      </c>
    </row>
    <row r="246" spans="1:10" ht="36">
      <c r="A246" s="1117"/>
      <c r="B246" s="2847" t="s">
        <v>9029</v>
      </c>
      <c r="C246" s="49" t="s">
        <v>9030</v>
      </c>
      <c r="D246" s="1195"/>
      <c r="E246" s="1118"/>
      <c r="F246" s="1580">
        <v>1</v>
      </c>
      <c r="G246" s="1580">
        <v>0</v>
      </c>
      <c r="H246" s="1079"/>
      <c r="I246" s="37"/>
      <c r="J246" s="1018" t="s">
        <v>8895</v>
      </c>
    </row>
    <row r="247" spans="1:10" ht="25.5">
      <c r="A247" s="1117"/>
      <c r="B247" s="2847" t="s">
        <v>9015</v>
      </c>
      <c r="C247" s="49" t="s">
        <v>9031</v>
      </c>
      <c r="D247" s="1195"/>
      <c r="E247" s="1118"/>
      <c r="F247" s="1580">
        <v>1</v>
      </c>
      <c r="G247" s="1580">
        <v>0</v>
      </c>
      <c r="H247" s="1079"/>
      <c r="I247" s="37"/>
      <c r="J247" s="1018" t="s">
        <v>8895</v>
      </c>
    </row>
    <row r="248" spans="1:10" ht="38.25">
      <c r="A248" s="1117"/>
      <c r="B248" s="2847" t="s">
        <v>9032</v>
      </c>
      <c r="C248" s="1025" t="s">
        <v>9033</v>
      </c>
      <c r="D248" s="1195"/>
      <c r="E248" s="1118"/>
      <c r="F248" s="1580">
        <v>1</v>
      </c>
      <c r="G248" s="1580">
        <v>0</v>
      </c>
      <c r="H248" s="1079"/>
      <c r="I248" s="37"/>
      <c r="J248" s="1018" t="s">
        <v>8895</v>
      </c>
    </row>
    <row r="249" spans="1:10" ht="60">
      <c r="A249" s="1117"/>
      <c r="B249" s="2847" t="s">
        <v>9015</v>
      </c>
      <c r="C249" s="2848" t="s">
        <v>9034</v>
      </c>
      <c r="D249" s="1195"/>
      <c r="E249" s="1118"/>
      <c r="F249" s="1580">
        <v>1</v>
      </c>
      <c r="G249" s="1580">
        <v>0</v>
      </c>
      <c r="H249" s="1079"/>
      <c r="I249" s="37"/>
      <c r="J249" s="1018" t="s">
        <v>8895</v>
      </c>
    </row>
    <row r="250" spans="1:10" ht="45">
      <c r="A250" s="1117"/>
      <c r="B250" s="2847" t="s">
        <v>9015</v>
      </c>
      <c r="C250" s="1025" t="s">
        <v>9035</v>
      </c>
      <c r="D250" s="1195"/>
      <c r="E250" s="1118"/>
      <c r="F250" s="1580">
        <v>1</v>
      </c>
      <c r="G250" s="1580">
        <v>0</v>
      </c>
      <c r="H250" s="1079"/>
      <c r="I250" s="37"/>
      <c r="J250" s="1018" t="s">
        <v>8895</v>
      </c>
    </row>
    <row r="251" spans="1:10" ht="45">
      <c r="A251" s="1117"/>
      <c r="B251" s="2847" t="s">
        <v>9015</v>
      </c>
      <c r="C251" s="2848" t="s">
        <v>9036</v>
      </c>
      <c r="D251" s="1195"/>
      <c r="E251" s="1118"/>
      <c r="F251" s="1580">
        <v>1</v>
      </c>
      <c r="G251" s="1580">
        <v>0</v>
      </c>
      <c r="H251" s="1079"/>
      <c r="I251" s="37"/>
      <c r="J251" s="1018" t="s">
        <v>8895</v>
      </c>
    </row>
    <row r="252" spans="1:10" ht="45">
      <c r="A252" s="1117"/>
      <c r="B252" s="2847" t="s">
        <v>9037</v>
      </c>
      <c r="C252" s="1025" t="s">
        <v>9036</v>
      </c>
      <c r="D252" s="1195"/>
      <c r="E252" s="1118"/>
      <c r="F252" s="1580">
        <v>1</v>
      </c>
      <c r="G252" s="1580">
        <v>0</v>
      </c>
      <c r="H252" s="1079"/>
      <c r="I252" s="37"/>
      <c r="J252" s="1018" t="s">
        <v>8895</v>
      </c>
    </row>
    <row r="253" spans="1:10" ht="45">
      <c r="A253" s="1117"/>
      <c r="B253" s="2847" t="s">
        <v>9038</v>
      </c>
      <c r="C253" s="2848" t="s">
        <v>9039</v>
      </c>
      <c r="D253" s="1195"/>
      <c r="E253" s="1118"/>
      <c r="F253" s="1580">
        <v>1</v>
      </c>
      <c r="G253" s="1580">
        <v>0</v>
      </c>
      <c r="H253" s="1079"/>
      <c r="I253" s="37"/>
      <c r="J253" s="1018" t="s">
        <v>8895</v>
      </c>
    </row>
    <row r="254" spans="1:10" ht="30">
      <c r="A254" s="1117"/>
      <c r="B254" s="2847" t="s">
        <v>9040</v>
      </c>
      <c r="C254" s="1025" t="s">
        <v>9041</v>
      </c>
      <c r="D254" s="1195"/>
      <c r="E254" s="1118"/>
      <c r="F254" s="1580">
        <v>1</v>
      </c>
      <c r="G254" s="1580">
        <v>0</v>
      </c>
      <c r="H254" s="1079"/>
      <c r="I254" s="37"/>
      <c r="J254" s="1018" t="s">
        <v>8895</v>
      </c>
    </row>
    <row r="255" spans="1:10" ht="45">
      <c r="A255" s="1117"/>
      <c r="B255" s="2847" t="s">
        <v>9015</v>
      </c>
      <c r="C255" s="2848" t="s">
        <v>9039</v>
      </c>
      <c r="D255" s="1195"/>
      <c r="E255" s="1118"/>
      <c r="F255" s="1580">
        <v>1</v>
      </c>
      <c r="G255" s="1580">
        <v>0</v>
      </c>
      <c r="H255" s="1079"/>
      <c r="I255" s="37"/>
      <c r="J255" s="1018" t="s">
        <v>8895</v>
      </c>
    </row>
    <row r="256" spans="1:10" ht="45">
      <c r="A256" s="1117"/>
      <c r="B256" s="2847" t="s">
        <v>9042</v>
      </c>
      <c r="C256" s="2848" t="s">
        <v>9043</v>
      </c>
      <c r="D256" s="1195"/>
      <c r="E256" s="1118"/>
      <c r="F256" s="1580">
        <v>1</v>
      </c>
      <c r="G256" s="1580">
        <v>0</v>
      </c>
      <c r="H256" s="1079"/>
      <c r="I256" s="37"/>
      <c r="J256" s="1018" t="s">
        <v>8895</v>
      </c>
    </row>
    <row r="257" spans="1:10" ht="45">
      <c r="A257" s="1117"/>
      <c r="B257" s="2847" t="s">
        <v>9044</v>
      </c>
      <c r="C257" s="1025" t="s">
        <v>9045</v>
      </c>
      <c r="D257" s="1195"/>
      <c r="E257" s="1118"/>
      <c r="F257" s="1580">
        <v>1</v>
      </c>
      <c r="G257" s="1580">
        <v>0</v>
      </c>
      <c r="H257" s="1079"/>
      <c r="I257" s="37"/>
      <c r="J257" s="1018" t="s">
        <v>8895</v>
      </c>
    </row>
    <row r="258" spans="1:10" ht="45">
      <c r="A258" s="1117"/>
      <c r="B258" s="2847" t="s">
        <v>9046</v>
      </c>
      <c r="C258" s="2848" t="s">
        <v>9043</v>
      </c>
      <c r="D258" s="1195"/>
      <c r="E258" s="1118"/>
      <c r="F258" s="1580">
        <v>1</v>
      </c>
      <c r="G258" s="1580">
        <v>0</v>
      </c>
      <c r="H258" s="1079"/>
      <c r="I258" s="37"/>
      <c r="J258" s="1018" t="s">
        <v>8895</v>
      </c>
    </row>
    <row r="259" spans="1:10" ht="45">
      <c r="A259" s="1117"/>
      <c r="B259" s="2847" t="s">
        <v>9047</v>
      </c>
      <c r="C259" s="2848" t="s">
        <v>9043</v>
      </c>
      <c r="D259" s="1195"/>
      <c r="E259" s="1118"/>
      <c r="F259" s="1580">
        <v>1</v>
      </c>
      <c r="G259" s="1580">
        <v>0</v>
      </c>
      <c r="H259" s="1079"/>
      <c r="I259" s="37"/>
      <c r="J259" s="1018" t="s">
        <v>8895</v>
      </c>
    </row>
    <row r="260" spans="1:10" ht="38.25">
      <c r="A260" s="1117"/>
      <c r="B260" s="2847" t="s">
        <v>9048</v>
      </c>
      <c r="C260" s="1025" t="s">
        <v>9049</v>
      </c>
      <c r="D260" s="1195"/>
      <c r="E260" s="1118"/>
      <c r="F260" s="1580">
        <v>1</v>
      </c>
      <c r="G260" s="1580">
        <v>0</v>
      </c>
      <c r="H260" s="1079"/>
      <c r="I260" s="37"/>
      <c r="J260" s="1018" t="s">
        <v>8895</v>
      </c>
    </row>
    <row r="261" spans="1:10" ht="45">
      <c r="A261" s="1117"/>
      <c r="B261" s="2847" t="s">
        <v>9050</v>
      </c>
      <c r="C261" s="1025" t="s">
        <v>9051</v>
      </c>
      <c r="D261" s="1195"/>
      <c r="E261" s="1118"/>
      <c r="F261" s="1580" t="s">
        <v>898</v>
      </c>
      <c r="G261" s="1580">
        <v>0</v>
      </c>
      <c r="H261" s="1079"/>
      <c r="I261" s="37"/>
      <c r="J261" s="1018" t="s">
        <v>8895</v>
      </c>
    </row>
    <row r="262" spans="1:10" ht="45">
      <c r="A262" s="1117"/>
      <c r="B262" s="1167" t="s">
        <v>9052</v>
      </c>
      <c r="C262" s="1025" t="s">
        <v>9053</v>
      </c>
      <c r="D262" s="1195"/>
      <c r="E262" s="1118"/>
      <c r="F262" s="2849">
        <v>1892.16</v>
      </c>
      <c r="G262" s="2849">
        <v>0</v>
      </c>
      <c r="H262" s="1079"/>
      <c r="I262" s="37"/>
      <c r="J262" s="1018" t="s">
        <v>8895</v>
      </c>
    </row>
    <row r="263" spans="1:10" ht="15.75">
      <c r="A263" s="1073"/>
      <c r="B263" s="4170" t="s">
        <v>9054</v>
      </c>
      <c r="C263" s="4171"/>
      <c r="D263" s="4171"/>
      <c r="E263" s="4172"/>
      <c r="F263" s="1118"/>
      <c r="G263" s="1118"/>
      <c r="H263" s="1079"/>
      <c r="I263" s="37"/>
      <c r="J263" s="1582"/>
    </row>
    <row r="264" spans="1:10" ht="63.75">
      <c r="A264" s="859"/>
      <c r="B264" s="853" t="s">
        <v>9055</v>
      </c>
      <c r="C264" s="1167" t="s">
        <v>9056</v>
      </c>
      <c r="D264" s="2850" t="s">
        <v>9057</v>
      </c>
      <c r="E264" s="1484">
        <v>2049.3000000000002</v>
      </c>
      <c r="F264" s="1721">
        <v>17193090.870000001</v>
      </c>
      <c r="G264" s="1330">
        <v>17145332.280000001</v>
      </c>
      <c r="H264" s="1126"/>
      <c r="I264" s="878"/>
      <c r="J264" s="1127" t="s">
        <v>9058</v>
      </c>
    </row>
    <row r="265" spans="1:10" ht="38.25">
      <c r="A265" s="859"/>
      <c r="B265" s="853" t="s">
        <v>9059</v>
      </c>
      <c r="C265" s="1167" t="s">
        <v>9056</v>
      </c>
      <c r="D265" s="2850" t="s">
        <v>9060</v>
      </c>
      <c r="E265" s="1484">
        <v>43.2</v>
      </c>
      <c r="F265" s="1721"/>
      <c r="G265" s="1330"/>
      <c r="H265" s="1126"/>
      <c r="I265" s="878"/>
      <c r="J265" s="1127" t="s">
        <v>9058</v>
      </c>
    </row>
    <row r="266" spans="1:10" ht="38.25">
      <c r="A266" s="859"/>
      <c r="B266" s="58" t="s">
        <v>9061</v>
      </c>
      <c r="C266" s="1167" t="s">
        <v>9062</v>
      </c>
      <c r="D266" s="2850" t="s">
        <v>9063</v>
      </c>
      <c r="E266" s="1484">
        <v>45.9</v>
      </c>
      <c r="F266" s="1721">
        <v>956032.79</v>
      </c>
      <c r="G266" s="1330">
        <v>955731.92</v>
      </c>
      <c r="H266" s="1126"/>
      <c r="I266" s="878"/>
      <c r="J266" s="1127" t="s">
        <v>9058</v>
      </c>
    </row>
    <row r="267" spans="1:10" ht="38.25">
      <c r="A267" s="859"/>
      <c r="B267" s="853" t="s">
        <v>9064</v>
      </c>
      <c r="C267" s="1167" t="s">
        <v>9056</v>
      </c>
      <c r="D267" s="2850" t="s">
        <v>9063</v>
      </c>
      <c r="E267" s="1484">
        <v>45.9</v>
      </c>
      <c r="F267" s="1721">
        <v>107361</v>
      </c>
      <c r="G267" s="1330">
        <v>107062.77</v>
      </c>
      <c r="H267" s="1126"/>
      <c r="I267" s="878"/>
      <c r="J267" s="1127" t="s">
        <v>9058</v>
      </c>
    </row>
    <row r="268" spans="1:10" ht="38.25">
      <c r="A268" s="859"/>
      <c r="B268" s="1660" t="s">
        <v>9065</v>
      </c>
      <c r="C268" s="1167" t="s">
        <v>9066</v>
      </c>
      <c r="D268" s="2850" t="s">
        <v>9067</v>
      </c>
      <c r="E268" s="1484">
        <v>128.69999999999999</v>
      </c>
      <c r="F268" s="1721">
        <v>640731.02</v>
      </c>
      <c r="G268" s="1330">
        <v>436053.03</v>
      </c>
      <c r="H268" s="1126"/>
      <c r="I268" s="878"/>
      <c r="J268" s="1127" t="s">
        <v>9058</v>
      </c>
    </row>
    <row r="269" spans="1:10" ht="38.25">
      <c r="A269" s="859"/>
      <c r="B269" s="2833" t="s">
        <v>9068</v>
      </c>
      <c r="C269" s="1167" t="s">
        <v>9066</v>
      </c>
      <c r="D269" s="2835" t="s">
        <v>9069</v>
      </c>
      <c r="E269" s="2833">
        <v>153.5</v>
      </c>
      <c r="F269" s="1125">
        <v>2715722</v>
      </c>
      <c r="G269" s="1125">
        <v>1848199.95</v>
      </c>
      <c r="H269" s="1126"/>
      <c r="I269" s="1167" t="s">
        <v>9070</v>
      </c>
      <c r="J269" s="1127" t="s">
        <v>9058</v>
      </c>
    </row>
    <row r="270" spans="1:10" ht="38.25">
      <c r="A270" s="859"/>
      <c r="B270" s="2833" t="s">
        <v>9071</v>
      </c>
      <c r="C270" s="1167" t="s">
        <v>9066</v>
      </c>
      <c r="D270" s="2835" t="s">
        <v>9072</v>
      </c>
      <c r="E270" s="2833">
        <v>33.799999999999997</v>
      </c>
      <c r="F270" s="1125">
        <v>262332.19</v>
      </c>
      <c r="G270" s="1125">
        <v>178531.64</v>
      </c>
      <c r="H270" s="1126"/>
      <c r="I270" s="1167" t="s">
        <v>9073</v>
      </c>
      <c r="J270" s="1127" t="s">
        <v>9058</v>
      </c>
    </row>
    <row r="271" spans="1:10" ht="38.25">
      <c r="A271" s="859"/>
      <c r="B271" s="2833" t="s">
        <v>9074</v>
      </c>
      <c r="C271" s="1167" t="s">
        <v>9066</v>
      </c>
      <c r="D271" s="2835" t="s">
        <v>9075</v>
      </c>
      <c r="E271" s="2833">
        <v>129.30000000000001</v>
      </c>
      <c r="F271" s="1125">
        <v>643718.11</v>
      </c>
      <c r="G271" s="1125">
        <v>438085.88</v>
      </c>
      <c r="H271" s="1126"/>
      <c r="I271" s="878"/>
      <c r="J271" s="1127" t="s">
        <v>9058</v>
      </c>
    </row>
    <row r="272" spans="1:10" ht="38.25">
      <c r="A272" s="859"/>
      <c r="B272" s="2833" t="s">
        <v>9074</v>
      </c>
      <c r="C272" s="1167" t="s">
        <v>9066</v>
      </c>
      <c r="D272" s="2835" t="s">
        <v>9076</v>
      </c>
      <c r="E272" s="2833">
        <v>129.9</v>
      </c>
      <c r="F272" s="1125">
        <v>646705.19999999995</v>
      </c>
      <c r="G272" s="1125">
        <v>440118.86</v>
      </c>
      <c r="H272" s="1126"/>
      <c r="I272" s="878"/>
      <c r="J272" s="1127" t="s">
        <v>9058</v>
      </c>
    </row>
    <row r="273" spans="1:10" ht="38.25">
      <c r="A273" s="859"/>
      <c r="B273" s="2833" t="s">
        <v>9077</v>
      </c>
      <c r="C273" s="1167" t="s">
        <v>9066</v>
      </c>
      <c r="D273" s="2835" t="s">
        <v>9078</v>
      </c>
      <c r="E273" s="2833">
        <v>129.9</v>
      </c>
      <c r="F273" s="1125">
        <v>646705.19999999995</v>
      </c>
      <c r="G273" s="1125">
        <v>440118.86</v>
      </c>
      <c r="H273" s="1126"/>
      <c r="I273" s="878"/>
      <c r="J273" s="1127" t="s">
        <v>9058</v>
      </c>
    </row>
    <row r="274" spans="1:10" ht="38.25">
      <c r="A274" s="859"/>
      <c r="B274" s="2833" t="s">
        <v>9079</v>
      </c>
      <c r="C274" s="1167" t="s">
        <v>9066</v>
      </c>
      <c r="D274" s="2835" t="s">
        <v>9080</v>
      </c>
      <c r="E274" s="2851">
        <v>111</v>
      </c>
      <c r="F274" s="1125">
        <v>4357846.79</v>
      </c>
      <c r="G274" s="1125">
        <v>2965756.84</v>
      </c>
      <c r="H274" s="1126"/>
      <c r="I274" s="878"/>
      <c r="J274" s="1127" t="s">
        <v>9058</v>
      </c>
    </row>
    <row r="275" spans="1:10" ht="38.25">
      <c r="A275" s="859"/>
      <c r="B275" s="2833" t="s">
        <v>2452</v>
      </c>
      <c r="C275" s="878"/>
      <c r="D275" s="2835" t="s">
        <v>9081</v>
      </c>
      <c r="E275" s="2833">
        <v>104.7</v>
      </c>
      <c r="F275" s="1125">
        <v>1</v>
      </c>
      <c r="G275" s="1125">
        <v>1</v>
      </c>
      <c r="H275" s="1126"/>
      <c r="I275" s="878"/>
      <c r="J275" s="1127" t="s">
        <v>9058</v>
      </c>
    </row>
    <row r="276" spans="1:10" ht="38.25">
      <c r="A276" s="859"/>
      <c r="B276" s="2835" t="s">
        <v>9082</v>
      </c>
      <c r="C276" s="878"/>
      <c r="D276" s="2835" t="s">
        <v>9083</v>
      </c>
      <c r="E276" s="2833"/>
      <c r="F276" s="1125">
        <v>1</v>
      </c>
      <c r="G276" s="1125">
        <v>1</v>
      </c>
      <c r="H276" s="1126"/>
      <c r="I276" s="878"/>
      <c r="J276" s="1127" t="s">
        <v>9058</v>
      </c>
    </row>
    <row r="277" spans="1:10" ht="38.25">
      <c r="A277" s="859"/>
      <c r="B277" s="2835" t="s">
        <v>9084</v>
      </c>
      <c r="C277" s="878"/>
      <c r="D277" s="2835" t="s">
        <v>9085</v>
      </c>
      <c r="E277" s="2833"/>
      <c r="F277" s="1125">
        <v>1</v>
      </c>
      <c r="G277" s="1125">
        <v>1</v>
      </c>
      <c r="H277" s="1126"/>
      <c r="I277" s="878"/>
      <c r="J277" s="1127" t="s">
        <v>9058</v>
      </c>
    </row>
    <row r="278" spans="1:10" ht="38.25">
      <c r="A278" s="859"/>
      <c r="B278" s="2835" t="s">
        <v>9086</v>
      </c>
      <c r="C278" s="878"/>
      <c r="D278" s="2835" t="s">
        <v>9087</v>
      </c>
      <c r="E278" s="2833"/>
      <c r="F278" s="1125">
        <v>1</v>
      </c>
      <c r="G278" s="1125">
        <v>1</v>
      </c>
      <c r="H278" s="1126"/>
      <c r="I278" s="878"/>
      <c r="J278" s="1127" t="s">
        <v>9058</v>
      </c>
    </row>
    <row r="279" spans="1:10" ht="38.25">
      <c r="A279" s="859"/>
      <c r="B279" s="2835" t="s">
        <v>2419</v>
      </c>
      <c r="C279" s="878"/>
      <c r="D279" s="2835" t="s">
        <v>9088</v>
      </c>
      <c r="E279" s="2833"/>
      <c r="F279" s="1125">
        <v>1</v>
      </c>
      <c r="G279" s="1125">
        <v>1</v>
      </c>
      <c r="H279" s="1126"/>
      <c r="I279" s="878"/>
      <c r="J279" s="1127" t="s">
        <v>9058</v>
      </c>
    </row>
    <row r="280" spans="1:10" ht="38.25">
      <c r="A280" s="859"/>
      <c r="B280" s="2835" t="s">
        <v>9089</v>
      </c>
      <c r="C280" s="878"/>
      <c r="D280" s="2835" t="s">
        <v>9090</v>
      </c>
      <c r="E280" s="2833"/>
      <c r="F280" s="1125">
        <v>1</v>
      </c>
      <c r="G280" s="1125">
        <v>1</v>
      </c>
      <c r="H280" s="1126"/>
      <c r="I280" s="878"/>
      <c r="J280" s="1127" t="s">
        <v>9058</v>
      </c>
    </row>
    <row r="281" spans="1:10" ht="38.25">
      <c r="A281" s="859"/>
      <c r="B281" s="2835" t="s">
        <v>9091</v>
      </c>
      <c r="C281" s="878"/>
      <c r="D281" s="2835" t="s">
        <v>9092</v>
      </c>
      <c r="E281" s="2833"/>
      <c r="F281" s="1125">
        <v>1</v>
      </c>
      <c r="G281" s="1125">
        <v>1</v>
      </c>
      <c r="H281" s="1126"/>
      <c r="I281" s="878"/>
      <c r="J281" s="1127" t="s">
        <v>9058</v>
      </c>
    </row>
    <row r="282" spans="1:10" ht="38.25">
      <c r="A282" s="859"/>
      <c r="B282" s="2835" t="s">
        <v>9093</v>
      </c>
      <c r="C282" s="878"/>
      <c r="D282" s="2835" t="s">
        <v>9094</v>
      </c>
      <c r="E282" s="2833"/>
      <c r="F282" s="1125">
        <v>1</v>
      </c>
      <c r="G282" s="1125">
        <v>1</v>
      </c>
      <c r="H282" s="1126"/>
      <c r="I282" s="878"/>
      <c r="J282" s="1127" t="s">
        <v>9058</v>
      </c>
    </row>
    <row r="283" spans="1:10" ht="38.25">
      <c r="A283" s="859"/>
      <c r="B283" s="2835" t="s">
        <v>9095</v>
      </c>
      <c r="C283" s="878"/>
      <c r="D283" s="2835" t="s">
        <v>9096</v>
      </c>
      <c r="E283" s="2833"/>
      <c r="F283" s="1125">
        <v>1</v>
      </c>
      <c r="G283" s="1125">
        <v>1</v>
      </c>
      <c r="H283" s="1126"/>
      <c r="I283" s="878"/>
      <c r="J283" s="1127" t="s">
        <v>9058</v>
      </c>
    </row>
    <row r="284" spans="1:10" ht="38.25">
      <c r="A284" s="859"/>
      <c r="B284" s="2835" t="s">
        <v>9097</v>
      </c>
      <c r="C284" s="878"/>
      <c r="D284" s="2835" t="s">
        <v>9098</v>
      </c>
      <c r="E284" s="2833"/>
      <c r="F284" s="1125">
        <v>1</v>
      </c>
      <c r="G284" s="1125">
        <v>1</v>
      </c>
      <c r="H284" s="1126"/>
      <c r="I284" s="878"/>
      <c r="J284" s="1127" t="s">
        <v>9058</v>
      </c>
    </row>
    <row r="285" spans="1:10" ht="38.25">
      <c r="A285" s="859"/>
      <c r="B285" s="2835" t="s">
        <v>9099</v>
      </c>
      <c r="C285" s="878"/>
      <c r="D285" s="2835" t="s">
        <v>9100</v>
      </c>
      <c r="E285" s="2833"/>
      <c r="F285" s="1125">
        <v>1</v>
      </c>
      <c r="G285" s="1125">
        <v>1</v>
      </c>
      <c r="H285" s="1126"/>
      <c r="I285" s="878"/>
      <c r="J285" s="1127" t="s">
        <v>9058</v>
      </c>
    </row>
    <row r="286" spans="1:10" ht="38.25">
      <c r="A286" s="859"/>
      <c r="B286" s="1122" t="s">
        <v>9101</v>
      </c>
      <c r="C286" s="878"/>
      <c r="D286" s="2835" t="s">
        <v>9102</v>
      </c>
      <c r="E286" s="2833"/>
      <c r="F286" s="1125">
        <v>1</v>
      </c>
      <c r="G286" s="1125">
        <v>1</v>
      </c>
      <c r="H286" s="1126"/>
      <c r="I286" s="878"/>
      <c r="J286" s="1127" t="s">
        <v>9058</v>
      </c>
    </row>
    <row r="287" spans="1:10" ht="41.25">
      <c r="A287" s="859"/>
      <c r="B287" s="2834" t="s">
        <v>9103</v>
      </c>
      <c r="C287" s="1167" t="s">
        <v>9062</v>
      </c>
      <c r="D287" s="2835" t="s">
        <v>9104</v>
      </c>
      <c r="E287" s="2835">
        <v>199.4</v>
      </c>
      <c r="F287" s="1125">
        <v>49367.5</v>
      </c>
      <c r="G287" s="2852">
        <v>0</v>
      </c>
      <c r="H287" s="1126"/>
      <c r="I287" s="878"/>
      <c r="J287" s="1127" t="s">
        <v>9058</v>
      </c>
    </row>
    <row r="288" spans="1:10" ht="67.5">
      <c r="A288" s="859"/>
      <c r="B288" s="2853" t="s">
        <v>9105</v>
      </c>
      <c r="C288" s="1167" t="s">
        <v>9106</v>
      </c>
      <c r="D288" s="2835" t="s">
        <v>9107</v>
      </c>
      <c r="E288" s="2835">
        <v>345.5</v>
      </c>
      <c r="F288" s="1125">
        <v>8076010.5599999996</v>
      </c>
      <c r="G288" s="1125">
        <v>7604731.3600000003</v>
      </c>
      <c r="H288" s="1126"/>
      <c r="I288" s="878"/>
      <c r="J288" s="1127" t="s">
        <v>9058</v>
      </c>
    </row>
    <row r="289" spans="1:14" ht="54">
      <c r="A289" s="859"/>
      <c r="B289" s="2834" t="s">
        <v>9108</v>
      </c>
      <c r="C289" s="1167" t="s">
        <v>9062</v>
      </c>
      <c r="D289" s="2835" t="s">
        <v>9104</v>
      </c>
      <c r="E289" s="2854">
        <v>40</v>
      </c>
      <c r="F289" s="1125">
        <v>934993.99</v>
      </c>
      <c r="G289" s="1125">
        <v>880431.92</v>
      </c>
      <c r="H289" s="1126"/>
      <c r="I289" s="878"/>
      <c r="J289" s="1127" t="s">
        <v>9058</v>
      </c>
    </row>
    <row r="290" spans="1:14" ht="38.25">
      <c r="A290" s="859"/>
      <c r="B290" s="1122" t="s">
        <v>9109</v>
      </c>
      <c r="C290" s="1167"/>
      <c r="D290" s="2835"/>
      <c r="E290" s="2854">
        <v>1072</v>
      </c>
      <c r="F290" s="2855">
        <v>13485094.16</v>
      </c>
      <c r="G290" s="2855">
        <v>9082532.7400000002</v>
      </c>
      <c r="H290" s="1126"/>
      <c r="I290" s="878"/>
      <c r="J290" s="1127" t="s">
        <v>9058</v>
      </c>
    </row>
    <row r="291" spans="1:14" ht="63.75">
      <c r="A291" s="859"/>
      <c r="B291" s="2834" t="s">
        <v>9110</v>
      </c>
      <c r="C291" s="1167" t="s">
        <v>9062</v>
      </c>
      <c r="D291" s="2835" t="s">
        <v>9111</v>
      </c>
      <c r="E291" s="2835">
        <v>868.9</v>
      </c>
      <c r="F291" s="878"/>
      <c r="G291" s="878"/>
      <c r="H291" s="1126"/>
      <c r="I291" s="878"/>
      <c r="J291" s="1320"/>
    </row>
    <row r="292" spans="1:14" ht="25.5">
      <c r="A292" s="859"/>
      <c r="B292" s="2834" t="s">
        <v>9112</v>
      </c>
      <c r="C292" s="1167"/>
      <c r="D292" s="2835"/>
      <c r="E292" s="2835">
        <v>175.9</v>
      </c>
      <c r="F292" s="1125"/>
      <c r="G292" s="1125"/>
      <c r="H292" s="1126"/>
      <c r="I292" s="878"/>
      <c r="J292" s="1127"/>
    </row>
    <row r="293" spans="1:14" ht="25.5">
      <c r="A293" s="859"/>
      <c r="B293" s="2834" t="s">
        <v>9113</v>
      </c>
      <c r="C293" s="1167"/>
      <c r="D293" s="2835"/>
      <c r="E293" s="2835">
        <v>26.3</v>
      </c>
      <c r="F293" s="1125"/>
      <c r="G293" s="1125"/>
      <c r="H293" s="1126"/>
      <c r="I293" s="878"/>
      <c r="J293" s="1127"/>
    </row>
    <row r="294" spans="1:14">
      <c r="A294" s="859"/>
      <c r="B294" s="2834" t="s">
        <v>9114</v>
      </c>
      <c r="C294" s="1167"/>
      <c r="D294" s="2835"/>
      <c r="E294" s="2835">
        <v>18.600000000000001</v>
      </c>
      <c r="F294" s="1125"/>
      <c r="G294" s="1125"/>
      <c r="H294" s="1126"/>
      <c r="I294" s="878"/>
      <c r="J294" s="1127"/>
    </row>
    <row r="295" spans="1:14" ht="25.5">
      <c r="A295" s="859"/>
      <c r="B295" s="2834" t="s">
        <v>9115</v>
      </c>
      <c r="C295" s="1167"/>
      <c r="D295" s="2835"/>
      <c r="E295" s="2835">
        <v>25.9</v>
      </c>
      <c r="F295" s="1125"/>
      <c r="G295" s="1125"/>
      <c r="H295" s="1126"/>
      <c r="I295" s="878"/>
      <c r="J295" s="1127"/>
    </row>
    <row r="296" spans="1:14">
      <c r="A296" s="859"/>
      <c r="B296" s="2834" t="s">
        <v>9116</v>
      </c>
      <c r="C296" s="1167"/>
      <c r="D296" s="2835"/>
      <c r="E296" s="2835">
        <v>48.1</v>
      </c>
      <c r="F296" s="1125"/>
      <c r="G296" s="1125"/>
      <c r="H296" s="1126"/>
      <c r="I296" s="878"/>
      <c r="J296" s="1127"/>
    </row>
    <row r="297" spans="1:14" ht="25.5">
      <c r="A297" s="859"/>
      <c r="B297" s="2834" t="s">
        <v>9117</v>
      </c>
      <c r="C297" s="1167"/>
      <c r="D297" s="2835"/>
      <c r="E297" s="2835">
        <v>25.3</v>
      </c>
      <c r="F297" s="1125"/>
      <c r="G297" s="1125"/>
      <c r="H297" s="1126"/>
      <c r="I297" s="878"/>
      <c r="J297" s="1127"/>
    </row>
    <row r="298" spans="1:14" ht="25.5">
      <c r="A298" s="859"/>
      <c r="B298" s="2834" t="s">
        <v>9118</v>
      </c>
      <c r="C298" s="1167"/>
      <c r="D298" s="2835"/>
      <c r="E298" s="2835">
        <v>24.8</v>
      </c>
      <c r="F298" s="1125"/>
      <c r="G298" s="1125"/>
      <c r="H298" s="1126"/>
      <c r="I298" s="878"/>
      <c r="J298" s="1127"/>
    </row>
    <row r="299" spans="1:14" ht="25.5">
      <c r="A299" s="859"/>
      <c r="B299" s="2834" t="s">
        <v>9119</v>
      </c>
      <c r="C299" s="1167"/>
      <c r="D299" s="2835"/>
      <c r="E299" s="2835">
        <v>206.8</v>
      </c>
      <c r="F299" s="1125"/>
      <c r="G299" s="1125"/>
      <c r="H299" s="1126"/>
      <c r="I299" s="878"/>
      <c r="J299" s="1127"/>
    </row>
    <row r="300" spans="1:14">
      <c r="A300" s="859"/>
      <c r="B300" s="2834" t="s">
        <v>9120</v>
      </c>
      <c r="C300" s="1167"/>
      <c r="D300" s="2835"/>
      <c r="E300" s="2835">
        <v>26.3</v>
      </c>
      <c r="F300" s="1125"/>
      <c r="G300" s="1125"/>
      <c r="H300" s="1126"/>
      <c r="I300" s="878"/>
      <c r="J300" s="1127"/>
    </row>
    <row r="301" spans="1:14">
      <c r="A301" s="859"/>
      <c r="B301" s="2834" t="s">
        <v>9121</v>
      </c>
      <c r="C301" s="1167"/>
      <c r="D301" s="2835"/>
      <c r="E301" s="2835">
        <v>85.4</v>
      </c>
      <c r="F301" s="1125"/>
      <c r="G301" s="1125"/>
      <c r="H301" s="1126"/>
      <c r="I301" s="878"/>
      <c r="J301" s="1127"/>
    </row>
    <row r="302" spans="1:14" ht="25.5">
      <c r="A302" s="859"/>
      <c r="B302" s="2834" t="s">
        <v>9122</v>
      </c>
      <c r="C302" s="1167"/>
      <c r="D302" s="2835"/>
      <c r="E302" s="2835">
        <v>72.900000000000006</v>
      </c>
      <c r="F302" s="1125"/>
      <c r="G302" s="1125"/>
      <c r="H302" s="1126"/>
      <c r="I302" s="878"/>
      <c r="J302" s="1127"/>
    </row>
    <row r="303" spans="1:14" ht="25.5">
      <c r="A303" s="859"/>
      <c r="B303" s="2834" t="s">
        <v>9123</v>
      </c>
      <c r="C303" s="1167"/>
      <c r="D303" s="2835"/>
      <c r="E303" s="2835">
        <v>132.6</v>
      </c>
      <c r="F303" s="1125"/>
      <c r="G303" s="1125"/>
      <c r="H303" s="1126"/>
      <c r="I303" s="878"/>
      <c r="J303" s="1127"/>
      <c r="N303" t="s">
        <v>10814</v>
      </c>
    </row>
    <row r="304" spans="1:14" ht="63.75">
      <c r="A304" s="859"/>
      <c r="B304" s="2834" t="s">
        <v>9124</v>
      </c>
      <c r="C304" s="1167" t="s">
        <v>9062</v>
      </c>
      <c r="D304" s="2835"/>
      <c r="E304" s="2835">
        <v>203.1</v>
      </c>
      <c r="F304" s="1125"/>
      <c r="G304" s="1125"/>
      <c r="H304" s="1126"/>
      <c r="I304" s="878"/>
      <c r="J304" s="1127"/>
    </row>
    <row r="305" spans="1:10" ht="25.5">
      <c r="A305" s="859"/>
      <c r="B305" s="2834" t="s">
        <v>9125</v>
      </c>
      <c r="C305" s="1167"/>
      <c r="D305" s="2835"/>
      <c r="E305" s="2835">
        <v>117.2</v>
      </c>
      <c r="F305" s="1125"/>
      <c r="G305" s="1125"/>
      <c r="H305" s="1126"/>
      <c r="I305" s="878"/>
      <c r="J305" s="1127"/>
    </row>
    <row r="306" spans="1:10">
      <c r="A306" s="859"/>
      <c r="B306" s="2834" t="s">
        <v>9126</v>
      </c>
      <c r="C306" s="1167"/>
      <c r="D306" s="2835"/>
      <c r="E306" s="2835">
        <v>43.6</v>
      </c>
      <c r="F306" s="1125"/>
      <c r="G306" s="1125"/>
      <c r="H306" s="1126"/>
      <c r="I306" s="878"/>
      <c r="J306" s="1127"/>
    </row>
    <row r="307" spans="1:10" ht="25.5">
      <c r="A307" s="859"/>
      <c r="B307" s="2834" t="s">
        <v>9127</v>
      </c>
      <c r="C307" s="1167"/>
      <c r="D307" s="2835"/>
      <c r="E307" s="2835">
        <v>42.3</v>
      </c>
      <c r="F307" s="1125"/>
      <c r="G307" s="1125"/>
      <c r="H307" s="1126"/>
      <c r="I307" s="878"/>
      <c r="J307" s="1127"/>
    </row>
    <row r="308" spans="1:10" ht="51">
      <c r="A308" s="859"/>
      <c r="B308" s="2834" t="s">
        <v>9128</v>
      </c>
      <c r="C308" s="1167" t="s">
        <v>9129</v>
      </c>
      <c r="D308" s="2835" t="s">
        <v>9130</v>
      </c>
      <c r="E308" s="2835">
        <v>424.5</v>
      </c>
      <c r="F308" s="1125">
        <v>9922623.6899999995</v>
      </c>
      <c r="G308" s="1125">
        <v>9343584.6500000004</v>
      </c>
      <c r="H308" s="1126"/>
      <c r="I308" s="49" t="s">
        <v>9131</v>
      </c>
      <c r="J308" s="1127" t="s">
        <v>9058</v>
      </c>
    </row>
    <row r="309" spans="1:10" ht="41.25">
      <c r="A309" s="859"/>
      <c r="B309" s="2834" t="s">
        <v>9132</v>
      </c>
      <c r="C309" s="1167" t="s">
        <v>9062</v>
      </c>
      <c r="D309" s="2835" t="s">
        <v>9133</v>
      </c>
      <c r="E309" s="2854">
        <v>586</v>
      </c>
      <c r="F309" s="1125">
        <v>13697661.91</v>
      </c>
      <c r="G309" s="1125">
        <v>12898328.859999999</v>
      </c>
      <c r="H309" s="1126"/>
      <c r="I309" s="49" t="s">
        <v>9134</v>
      </c>
      <c r="J309" s="1127" t="s">
        <v>9058</v>
      </c>
    </row>
    <row r="310" spans="1:10" ht="38.25">
      <c r="A310" s="859"/>
      <c r="B310" s="2834" t="s">
        <v>9135</v>
      </c>
      <c r="C310" s="1167" t="s">
        <v>9136</v>
      </c>
      <c r="D310" s="2835"/>
      <c r="E310" s="2833">
        <v>16.899999999999999</v>
      </c>
      <c r="F310" s="1125">
        <v>395034.96</v>
      </c>
      <c r="G310" s="1125">
        <v>371982.45</v>
      </c>
      <c r="H310" s="1126"/>
      <c r="I310" s="55"/>
      <c r="J310" s="1127" t="s">
        <v>9058</v>
      </c>
    </row>
    <row r="311" spans="1:10" ht="38.25">
      <c r="A311" s="859"/>
      <c r="B311" s="2834" t="s">
        <v>9137</v>
      </c>
      <c r="C311" s="878"/>
      <c r="D311" s="2835"/>
      <c r="E311" s="2833">
        <v>23</v>
      </c>
      <c r="F311" s="1125">
        <v>537621.54</v>
      </c>
      <c r="G311" s="1125">
        <v>506248.32</v>
      </c>
      <c r="H311" s="1126"/>
      <c r="I311" s="55"/>
      <c r="J311" s="1127" t="s">
        <v>9058</v>
      </c>
    </row>
    <row r="312" spans="1:10" ht="44.25">
      <c r="A312" s="859"/>
      <c r="B312" s="2834" t="s">
        <v>9138</v>
      </c>
      <c r="C312" s="1167" t="s">
        <v>9062</v>
      </c>
      <c r="D312" s="2835" t="s">
        <v>9139</v>
      </c>
      <c r="E312" s="2835">
        <v>423.8</v>
      </c>
      <c r="F312" s="1125">
        <v>9906261.2899999991</v>
      </c>
      <c r="G312" s="1125">
        <v>932177.16</v>
      </c>
      <c r="H312" s="1126"/>
      <c r="I312" s="1167" t="s">
        <v>9140</v>
      </c>
      <c r="J312" s="1127" t="s">
        <v>9058</v>
      </c>
    </row>
    <row r="313" spans="1:10" ht="38.25">
      <c r="A313" s="859"/>
      <c r="B313" s="2834" t="s">
        <v>9141</v>
      </c>
      <c r="C313" s="1167" t="s">
        <v>9062</v>
      </c>
      <c r="D313" s="2835" t="s">
        <v>9142</v>
      </c>
      <c r="E313" s="2835">
        <v>697.7</v>
      </c>
      <c r="F313" s="1125">
        <v>16308632.609999999</v>
      </c>
      <c r="G313" s="1125">
        <v>1536935.12</v>
      </c>
      <c r="H313" s="1126"/>
      <c r="I313" s="1167" t="s">
        <v>9143</v>
      </c>
      <c r="J313" s="1127" t="s">
        <v>9058</v>
      </c>
    </row>
    <row r="314" spans="1:10" ht="39">
      <c r="A314" s="859"/>
      <c r="B314" s="1122" t="s">
        <v>9144</v>
      </c>
      <c r="C314" s="1167" t="s">
        <v>9145</v>
      </c>
      <c r="D314" s="2835" t="s">
        <v>9146</v>
      </c>
      <c r="E314" s="2835">
        <v>50.4</v>
      </c>
      <c r="F314" s="1125">
        <v>452550</v>
      </c>
      <c r="G314" s="1125">
        <v>427408.4</v>
      </c>
      <c r="H314" s="1126"/>
      <c r="I314" s="875" t="s">
        <v>9147</v>
      </c>
      <c r="J314" s="1127" t="s">
        <v>9058</v>
      </c>
    </row>
    <row r="315" spans="1:10" ht="51">
      <c r="A315" s="859"/>
      <c r="B315" s="1122" t="s">
        <v>9148</v>
      </c>
      <c r="C315" s="1167" t="s">
        <v>9145</v>
      </c>
      <c r="D315" s="2835" t="s">
        <v>9149</v>
      </c>
      <c r="E315" s="2833">
        <v>772.5</v>
      </c>
      <c r="F315" s="1125">
        <v>375214</v>
      </c>
      <c r="G315" s="1125">
        <v>354368.8</v>
      </c>
      <c r="H315" s="1126"/>
      <c r="I315" s="875" t="s">
        <v>9150</v>
      </c>
      <c r="J315" s="1127" t="s">
        <v>9058</v>
      </c>
    </row>
    <row r="316" spans="1:10" ht="39">
      <c r="A316" s="859"/>
      <c r="B316" s="1122" t="s">
        <v>9151</v>
      </c>
      <c r="C316" s="1167" t="s">
        <v>9145</v>
      </c>
      <c r="D316" s="2835" t="s">
        <v>9152</v>
      </c>
      <c r="E316" s="2833"/>
      <c r="F316" s="1125">
        <v>1458746</v>
      </c>
      <c r="G316" s="1125">
        <v>1377704.6</v>
      </c>
      <c r="H316" s="1126"/>
      <c r="I316" s="875" t="s">
        <v>9153</v>
      </c>
      <c r="J316" s="1127" t="s">
        <v>9058</v>
      </c>
    </row>
    <row r="317" spans="1:10" ht="51">
      <c r="A317" s="859"/>
      <c r="B317" s="1122" t="s">
        <v>9154</v>
      </c>
      <c r="C317" s="1167" t="s">
        <v>9145</v>
      </c>
      <c r="D317" s="2835" t="s">
        <v>9155</v>
      </c>
      <c r="E317" s="2833"/>
      <c r="F317" s="1125">
        <v>303178</v>
      </c>
      <c r="G317" s="1125">
        <v>286334.8</v>
      </c>
      <c r="H317" s="1126"/>
      <c r="I317" s="875" t="s">
        <v>9156</v>
      </c>
      <c r="J317" s="1127" t="s">
        <v>9058</v>
      </c>
    </row>
    <row r="318" spans="1:10" ht="39">
      <c r="A318" s="859"/>
      <c r="B318" s="1122" t="s">
        <v>9157</v>
      </c>
      <c r="C318" s="1167" t="s">
        <v>9145</v>
      </c>
      <c r="D318" s="2835" t="s">
        <v>9158</v>
      </c>
      <c r="E318" s="2833"/>
      <c r="F318" s="1125">
        <v>570853</v>
      </c>
      <c r="G318" s="2852">
        <v>539139</v>
      </c>
      <c r="H318" s="1126"/>
      <c r="I318" s="875" t="s">
        <v>9159</v>
      </c>
      <c r="J318" s="1127" t="s">
        <v>9058</v>
      </c>
    </row>
    <row r="319" spans="1:10" ht="39">
      <c r="A319" s="859"/>
      <c r="B319" s="1122" t="s">
        <v>9160</v>
      </c>
      <c r="C319" s="1167" t="s">
        <v>9145</v>
      </c>
      <c r="D319" s="2835" t="s">
        <v>9161</v>
      </c>
      <c r="E319" s="2833"/>
      <c r="F319" s="1125">
        <v>767629</v>
      </c>
      <c r="G319" s="2852">
        <v>724983</v>
      </c>
      <c r="H319" s="1126"/>
      <c r="I319" s="875" t="s">
        <v>9162</v>
      </c>
      <c r="J319" s="1127" t="s">
        <v>9058</v>
      </c>
    </row>
    <row r="320" spans="1:10" ht="39">
      <c r="A320" s="859"/>
      <c r="B320" s="1122" t="s">
        <v>9163</v>
      </c>
      <c r="C320" s="1167" t="s">
        <v>9145</v>
      </c>
      <c r="D320" s="2835" t="s">
        <v>9164</v>
      </c>
      <c r="E320" s="2833"/>
      <c r="F320" s="1125">
        <v>24049</v>
      </c>
      <c r="G320" s="2852">
        <v>22713</v>
      </c>
      <c r="H320" s="1126"/>
      <c r="I320" s="875" t="s">
        <v>9165</v>
      </c>
      <c r="J320" s="1127" t="s">
        <v>9058</v>
      </c>
    </row>
    <row r="321" spans="1:10" ht="39">
      <c r="A321" s="859"/>
      <c r="B321" s="1122" t="s">
        <v>9166</v>
      </c>
      <c r="C321" s="1167" t="s">
        <v>9145</v>
      </c>
      <c r="D321" s="2835" t="s">
        <v>9167</v>
      </c>
      <c r="E321" s="2833"/>
      <c r="F321" s="1125">
        <v>378087</v>
      </c>
      <c r="G321" s="1125">
        <v>357082.2</v>
      </c>
      <c r="H321" s="1126"/>
      <c r="I321" s="875" t="s">
        <v>9168</v>
      </c>
      <c r="J321" s="1127" t="s">
        <v>9058</v>
      </c>
    </row>
    <row r="322" spans="1:10" ht="39">
      <c r="A322" s="859"/>
      <c r="B322" s="1122" t="s">
        <v>9169</v>
      </c>
      <c r="C322" s="1167" t="s">
        <v>9145</v>
      </c>
      <c r="D322" s="2835" t="s">
        <v>9170</v>
      </c>
      <c r="E322" s="2833"/>
      <c r="F322" s="1125">
        <v>2950</v>
      </c>
      <c r="G322" s="1125">
        <v>2622.2</v>
      </c>
      <c r="H322" s="1126"/>
      <c r="I322" s="875" t="s">
        <v>9171</v>
      </c>
      <c r="J322" s="1127" t="s">
        <v>9058</v>
      </c>
    </row>
    <row r="323" spans="1:10" ht="39">
      <c r="A323" s="859"/>
      <c r="B323" s="1122" t="s">
        <v>9172</v>
      </c>
      <c r="C323" s="1167" t="s">
        <v>9145</v>
      </c>
      <c r="D323" s="2835" t="s">
        <v>9173</v>
      </c>
      <c r="E323" s="2833"/>
      <c r="F323" s="1125">
        <v>138642</v>
      </c>
      <c r="G323" s="1125">
        <v>123237.4</v>
      </c>
      <c r="H323" s="1126"/>
      <c r="I323" s="875" t="s">
        <v>9174</v>
      </c>
      <c r="J323" s="1127" t="s">
        <v>9058</v>
      </c>
    </row>
    <row r="324" spans="1:10" ht="39">
      <c r="A324" s="859"/>
      <c r="B324" s="1122" t="s">
        <v>9175</v>
      </c>
      <c r="C324" s="1167" t="s">
        <v>9145</v>
      </c>
      <c r="D324" s="2835" t="s">
        <v>9176</v>
      </c>
      <c r="E324" s="2833"/>
      <c r="F324" s="1125">
        <v>2950</v>
      </c>
      <c r="G324" s="1125">
        <v>2786.2</v>
      </c>
      <c r="H324" s="1126"/>
      <c r="I324" s="875" t="s">
        <v>9177</v>
      </c>
      <c r="J324" s="1127" t="s">
        <v>9058</v>
      </c>
    </row>
    <row r="325" spans="1:10" ht="39">
      <c r="A325" s="859"/>
      <c r="B325" s="1122" t="s">
        <v>9178</v>
      </c>
      <c r="C325" s="1167" t="s">
        <v>9145</v>
      </c>
      <c r="D325" s="2835" t="s">
        <v>9179</v>
      </c>
      <c r="E325" s="2833"/>
      <c r="F325" s="1125">
        <v>4295</v>
      </c>
      <c r="G325" s="1125">
        <v>3817.8</v>
      </c>
      <c r="H325" s="1126"/>
      <c r="I325" s="875" t="s">
        <v>9180</v>
      </c>
      <c r="J325" s="1127" t="s">
        <v>9058</v>
      </c>
    </row>
    <row r="326" spans="1:10" ht="39">
      <c r="A326" s="859"/>
      <c r="B326" s="1122" t="s">
        <v>9181</v>
      </c>
      <c r="C326" s="1167" t="s">
        <v>9145</v>
      </c>
      <c r="D326" s="2835" t="s">
        <v>9182</v>
      </c>
      <c r="E326" s="2833"/>
      <c r="F326" s="1125">
        <v>1372069</v>
      </c>
      <c r="G326" s="1125">
        <v>1219616.8</v>
      </c>
      <c r="H326" s="1126"/>
      <c r="I326" s="875" t="s">
        <v>9183</v>
      </c>
      <c r="J326" s="1127" t="s">
        <v>9058</v>
      </c>
    </row>
    <row r="327" spans="1:10" ht="39">
      <c r="A327" s="859"/>
      <c r="B327" s="1122" t="s">
        <v>9184</v>
      </c>
      <c r="C327" s="1167" t="s">
        <v>9145</v>
      </c>
      <c r="D327" s="2835" t="s">
        <v>9185</v>
      </c>
      <c r="E327" s="2833"/>
      <c r="F327" s="1125">
        <v>12036</v>
      </c>
      <c r="G327" s="1125">
        <v>11668.27</v>
      </c>
      <c r="H327" s="1126"/>
      <c r="I327" s="875" t="s">
        <v>9183</v>
      </c>
      <c r="J327" s="1127" t="s">
        <v>9058</v>
      </c>
    </row>
    <row r="328" spans="1:10" ht="51">
      <c r="A328" s="859"/>
      <c r="B328" s="2856" t="s">
        <v>9186</v>
      </c>
      <c r="C328" s="1167" t="s">
        <v>9145</v>
      </c>
      <c r="D328" s="2856" t="s">
        <v>9187</v>
      </c>
      <c r="E328" s="2857"/>
      <c r="F328" s="2858">
        <v>545652</v>
      </c>
      <c r="G328" s="2859">
        <v>515338</v>
      </c>
      <c r="H328" s="2696"/>
      <c r="I328" s="875" t="s">
        <v>9188</v>
      </c>
      <c r="J328" s="2860" t="s">
        <v>9058</v>
      </c>
    </row>
    <row r="329" spans="1:10" ht="25.5">
      <c r="A329" s="859"/>
      <c r="B329" s="1122" t="s">
        <v>9189</v>
      </c>
      <c r="C329" s="1167" t="s">
        <v>9190</v>
      </c>
      <c r="D329" s="1123"/>
      <c r="E329" s="1124"/>
      <c r="F329" s="1125">
        <v>39623601.329999998</v>
      </c>
      <c r="G329" s="1125">
        <v>39623601.329999998</v>
      </c>
      <c r="H329" s="1126"/>
      <c r="I329" s="878"/>
      <c r="J329" s="1127"/>
    </row>
    <row r="330" spans="1:10" ht="102.75">
      <c r="A330" s="859"/>
      <c r="B330" s="2861" t="s">
        <v>9191</v>
      </c>
      <c r="C330" s="2857" t="s">
        <v>9192</v>
      </c>
      <c r="D330" s="2833" t="s">
        <v>9193</v>
      </c>
      <c r="E330" s="869">
        <v>589.4</v>
      </c>
      <c r="F330" s="2851">
        <v>6238315.3600000003</v>
      </c>
      <c r="G330" s="2832">
        <v>5978385.6100000003</v>
      </c>
      <c r="H330" s="1126"/>
      <c r="I330" s="875" t="s">
        <v>9194</v>
      </c>
      <c r="J330" s="1127" t="s">
        <v>9195</v>
      </c>
    </row>
    <row r="331" spans="1:10" ht="38.25" customHeight="1">
      <c r="A331" s="1128"/>
      <c r="B331" s="2862" t="s">
        <v>9196</v>
      </c>
      <c r="C331" s="2857" t="s">
        <v>9192</v>
      </c>
      <c r="D331" s="2833" t="s">
        <v>9197</v>
      </c>
      <c r="E331" s="869">
        <v>1502.8</v>
      </c>
      <c r="F331" s="2863">
        <v>16041655.029999999</v>
      </c>
      <c r="G331" s="2832"/>
      <c r="H331" s="1126"/>
      <c r="I331" s="3847" t="s">
        <v>9198</v>
      </c>
      <c r="J331" s="4173" t="s">
        <v>9195</v>
      </c>
    </row>
    <row r="332" spans="1:10" ht="25.5">
      <c r="A332" s="1128"/>
      <c r="B332" s="2862" t="s">
        <v>9199</v>
      </c>
      <c r="C332" s="2857" t="s">
        <v>9200</v>
      </c>
      <c r="D332" s="2833"/>
      <c r="E332" s="869">
        <v>1292.4000000000001</v>
      </c>
      <c r="F332" s="2863">
        <v>12420010.25</v>
      </c>
      <c r="G332" s="2832"/>
      <c r="H332" s="1126"/>
      <c r="I332" s="3866"/>
      <c r="J332" s="4174"/>
    </row>
    <row r="333" spans="1:10" ht="25.5">
      <c r="A333" s="1128"/>
      <c r="B333" s="2862" t="s">
        <v>9201</v>
      </c>
      <c r="C333" s="2857" t="s">
        <v>9200</v>
      </c>
      <c r="D333" s="2833"/>
      <c r="E333" s="869"/>
      <c r="F333" s="2863">
        <v>5866721.2599999998</v>
      </c>
      <c r="G333" s="2832"/>
      <c r="H333" s="1126"/>
      <c r="I333" s="3848"/>
      <c r="J333" s="4175"/>
    </row>
    <row r="334" spans="1:10" ht="38.25">
      <c r="A334" s="859"/>
      <c r="B334" s="2864" t="s">
        <v>9202</v>
      </c>
      <c r="C334" s="2833" t="s">
        <v>9203</v>
      </c>
      <c r="D334" s="1229"/>
      <c r="E334" s="869">
        <v>170.3</v>
      </c>
      <c r="F334" s="2851">
        <v>1177460</v>
      </c>
      <c r="G334" s="2832">
        <v>614190.71</v>
      </c>
      <c r="H334" s="1126"/>
      <c r="I334" s="878"/>
      <c r="J334" s="1127" t="s">
        <v>9195</v>
      </c>
    </row>
    <row r="335" spans="1:10" ht="38.25">
      <c r="A335" s="859"/>
      <c r="B335" s="2864" t="s">
        <v>9204</v>
      </c>
      <c r="C335" s="2833" t="s">
        <v>9205</v>
      </c>
      <c r="D335" s="1229"/>
      <c r="E335" s="869">
        <v>516.79999999999995</v>
      </c>
      <c r="F335" s="2851">
        <v>4418784</v>
      </c>
      <c r="G335" s="2832">
        <v>2382755.2999999998</v>
      </c>
      <c r="H335" s="1126"/>
      <c r="I335" s="878"/>
      <c r="J335" s="1127" t="s">
        <v>9195</v>
      </c>
    </row>
    <row r="336" spans="1:10" ht="38.25">
      <c r="A336" s="859"/>
      <c r="B336" s="2833" t="s">
        <v>9206</v>
      </c>
      <c r="C336" s="2833" t="s">
        <v>9207</v>
      </c>
      <c r="D336" s="1229"/>
      <c r="E336" s="869">
        <v>387.1</v>
      </c>
      <c r="F336" s="2851">
        <v>20755</v>
      </c>
      <c r="G336" s="2865">
        <v>5008.83</v>
      </c>
      <c r="H336" s="1126"/>
      <c r="I336" s="878"/>
      <c r="J336" s="1127" t="s">
        <v>9195</v>
      </c>
    </row>
    <row r="337" spans="1:10" ht="38.25">
      <c r="A337" s="859"/>
      <c r="B337" s="2857" t="s">
        <v>9208</v>
      </c>
      <c r="C337" s="2866" t="s">
        <v>9209</v>
      </c>
      <c r="D337" s="2867"/>
      <c r="E337" s="869">
        <v>128.9</v>
      </c>
      <c r="F337" s="2851">
        <v>569355.42000000004</v>
      </c>
      <c r="G337" s="2832">
        <v>374000.97</v>
      </c>
      <c r="H337" s="1126"/>
      <c r="I337" s="878"/>
      <c r="J337" s="1127" t="s">
        <v>9195</v>
      </c>
    </row>
    <row r="338" spans="1:10" ht="60">
      <c r="A338" s="38"/>
      <c r="B338" s="94" t="s">
        <v>9210</v>
      </c>
      <c r="C338" s="49" t="s">
        <v>9211</v>
      </c>
      <c r="D338" s="95" t="s">
        <v>9212</v>
      </c>
      <c r="E338" s="54">
        <v>694.1</v>
      </c>
      <c r="F338" s="2868">
        <v>6000000</v>
      </c>
      <c r="G338" s="2869">
        <v>4566666.38</v>
      </c>
      <c r="H338" s="2870"/>
      <c r="I338" s="1338" t="s">
        <v>9213</v>
      </c>
      <c r="J338" s="882" t="s">
        <v>9214</v>
      </c>
    </row>
    <row r="339" spans="1:10" ht="48">
      <c r="A339" s="1095">
        <v>1</v>
      </c>
      <c r="B339" s="2871" t="s">
        <v>9215</v>
      </c>
      <c r="C339" s="54" t="s">
        <v>9216</v>
      </c>
      <c r="D339" s="2872" t="s">
        <v>9217</v>
      </c>
      <c r="E339" s="51">
        <v>2082.5</v>
      </c>
      <c r="F339" s="2873" t="s">
        <v>9218</v>
      </c>
      <c r="G339" s="2869">
        <v>12516045.550000001</v>
      </c>
      <c r="H339" s="51"/>
      <c r="I339" s="54" t="s">
        <v>9219</v>
      </c>
      <c r="J339" s="99" t="s">
        <v>9220</v>
      </c>
    </row>
    <row r="340" spans="1:10" ht="38.25">
      <c r="A340" s="859"/>
      <c r="B340" s="2833" t="s">
        <v>9221</v>
      </c>
      <c r="C340" s="58" t="s">
        <v>9222</v>
      </c>
      <c r="D340" s="859" t="s">
        <v>9223</v>
      </c>
      <c r="E340" s="58">
        <v>149.30000000000001</v>
      </c>
      <c r="F340" s="2832">
        <v>957969</v>
      </c>
      <c r="G340" s="1125">
        <v>268602.40000000002</v>
      </c>
      <c r="H340" s="1126"/>
      <c r="I340" s="878"/>
      <c r="J340" s="2874" t="s">
        <v>9224</v>
      </c>
    </row>
    <row r="341" spans="1:10" ht="76.5">
      <c r="A341" s="859"/>
      <c r="B341" s="2833" t="s">
        <v>9225</v>
      </c>
      <c r="C341" s="58" t="s">
        <v>9062</v>
      </c>
      <c r="D341" s="1229"/>
      <c r="E341" s="2875">
        <v>158</v>
      </c>
      <c r="F341" s="2832">
        <v>469177.8</v>
      </c>
      <c r="G341" s="1125">
        <v>361926.42</v>
      </c>
      <c r="H341" s="1126"/>
      <c r="I341" s="878"/>
      <c r="J341" s="2874" t="s">
        <v>9226</v>
      </c>
    </row>
    <row r="342" spans="1:10" ht="38.25">
      <c r="A342" s="1073"/>
      <c r="B342" s="1158" t="s">
        <v>9227</v>
      </c>
      <c r="C342" s="1167" t="s">
        <v>9228</v>
      </c>
      <c r="D342" s="1195"/>
      <c r="E342" s="58">
        <v>28.5</v>
      </c>
      <c r="F342" s="1160">
        <v>70738.899999999994</v>
      </c>
      <c r="G342" s="2663">
        <v>22423.3</v>
      </c>
      <c r="H342" s="1079"/>
      <c r="I342" s="37"/>
      <c r="J342" s="1127" t="s">
        <v>9229</v>
      </c>
    </row>
    <row r="343" spans="1:10" ht="51">
      <c r="A343" s="1073"/>
      <c r="B343" s="1158" t="s">
        <v>9230</v>
      </c>
      <c r="C343" s="1167" t="s">
        <v>1132</v>
      </c>
      <c r="D343" s="1195"/>
      <c r="E343" s="1035">
        <v>76</v>
      </c>
      <c r="F343" s="1160">
        <v>956032.79</v>
      </c>
      <c r="G343" s="2663">
        <v>633986.31000000006</v>
      </c>
      <c r="H343" s="1079"/>
      <c r="I343" s="37"/>
      <c r="J343" s="1127" t="s">
        <v>9229</v>
      </c>
    </row>
    <row r="344" spans="1:10" ht="36">
      <c r="A344" s="38"/>
      <c r="B344" s="2871" t="s">
        <v>9231</v>
      </c>
      <c r="C344" s="49" t="s">
        <v>9232</v>
      </c>
      <c r="D344" s="38" t="s">
        <v>9233</v>
      </c>
      <c r="E344" s="2871">
        <v>147.4</v>
      </c>
      <c r="F344" s="2873" t="s">
        <v>9234</v>
      </c>
      <c r="G344" s="2873" t="s">
        <v>9234</v>
      </c>
      <c r="H344" s="1175"/>
      <c r="I344" s="49" t="s">
        <v>9235</v>
      </c>
      <c r="J344" s="99" t="s">
        <v>9236</v>
      </c>
    </row>
    <row r="345" spans="1:10" ht="36">
      <c r="A345" s="38"/>
      <c r="B345" s="2871" t="s">
        <v>9237</v>
      </c>
      <c r="C345" s="49" t="s">
        <v>9232</v>
      </c>
      <c r="D345" s="38" t="s">
        <v>9238</v>
      </c>
      <c r="E345" s="2871">
        <v>957.6</v>
      </c>
      <c r="F345" s="2873"/>
      <c r="G345" s="2873"/>
      <c r="H345" s="1175"/>
      <c r="I345" s="49" t="s">
        <v>9239</v>
      </c>
      <c r="J345" s="99" t="s">
        <v>9236</v>
      </c>
    </row>
    <row r="346" spans="1:10" ht="36">
      <c r="A346" s="38"/>
      <c r="B346" s="2871" t="s">
        <v>9240</v>
      </c>
      <c r="C346" s="49" t="s">
        <v>9232</v>
      </c>
      <c r="D346" s="38" t="s">
        <v>9241</v>
      </c>
      <c r="E346" s="2871">
        <v>8493.4</v>
      </c>
      <c r="F346" s="2873"/>
      <c r="G346" s="2873"/>
      <c r="H346" s="1175"/>
      <c r="I346" s="49" t="s">
        <v>9242</v>
      </c>
      <c r="J346" s="99" t="s">
        <v>9236</v>
      </c>
    </row>
    <row r="347" spans="1:10" ht="48">
      <c r="A347" s="38"/>
      <c r="B347" s="2876" t="s">
        <v>9243</v>
      </c>
      <c r="C347" s="2871" t="s">
        <v>9244</v>
      </c>
      <c r="D347" s="1346"/>
      <c r="E347" s="2871">
        <v>1125.74</v>
      </c>
      <c r="F347" s="2869">
        <v>58991747.82</v>
      </c>
      <c r="G347" s="2869">
        <v>58991747.82</v>
      </c>
      <c r="H347" s="1175"/>
      <c r="I347" s="55"/>
      <c r="J347" s="99" t="s">
        <v>9236</v>
      </c>
    </row>
    <row r="348" spans="1:10" ht="38.25">
      <c r="A348" s="859"/>
      <c r="B348" s="2833" t="s">
        <v>9245</v>
      </c>
      <c r="C348" s="2864" t="s">
        <v>9246</v>
      </c>
      <c r="D348" s="1229"/>
      <c r="E348" s="2864">
        <v>33.299999999999997</v>
      </c>
      <c r="F348" s="2832">
        <v>50070.55</v>
      </c>
      <c r="G348" s="1580">
        <v>0</v>
      </c>
      <c r="H348" s="1126"/>
      <c r="I348" s="878"/>
      <c r="J348" s="1127" t="s">
        <v>9247</v>
      </c>
    </row>
    <row r="349" spans="1:10" ht="38.25">
      <c r="A349" s="859"/>
      <c r="B349" s="2833" t="s">
        <v>9248</v>
      </c>
      <c r="C349" s="2864" t="s">
        <v>9246</v>
      </c>
      <c r="D349" s="1229"/>
      <c r="E349" s="2864">
        <v>9.6</v>
      </c>
      <c r="F349" s="2832">
        <v>14434.75</v>
      </c>
      <c r="G349" s="1580">
        <v>0</v>
      </c>
      <c r="H349" s="1126"/>
      <c r="I349" s="878"/>
      <c r="J349" s="1127" t="s">
        <v>9247</v>
      </c>
    </row>
    <row r="350" spans="1:10" ht="38.25">
      <c r="A350" s="1073"/>
      <c r="B350" s="1167" t="s">
        <v>9249</v>
      </c>
      <c r="C350" s="58" t="s">
        <v>9250</v>
      </c>
      <c r="D350" s="1195"/>
      <c r="E350" s="58">
        <v>90.4</v>
      </c>
      <c r="F350" s="2877">
        <v>341120</v>
      </c>
      <c r="G350" s="1140">
        <v>0</v>
      </c>
      <c r="H350" s="1079"/>
      <c r="I350" s="37"/>
      <c r="J350" s="1501" t="s">
        <v>8334</v>
      </c>
    </row>
    <row r="351" spans="1:10" ht="38.25">
      <c r="A351" s="1073"/>
      <c r="B351" s="40" t="s">
        <v>9251</v>
      </c>
      <c r="C351" s="40" t="s">
        <v>9252</v>
      </c>
      <c r="D351" s="1195"/>
      <c r="E351" s="41">
        <v>108.5</v>
      </c>
      <c r="F351" s="2713">
        <v>302780.09999999998</v>
      </c>
      <c r="G351" s="1140">
        <v>0</v>
      </c>
      <c r="H351" s="1079"/>
      <c r="I351" s="37"/>
      <c r="J351" s="1501" t="s">
        <v>8334</v>
      </c>
    </row>
    <row r="352" spans="1:10" ht="89.25">
      <c r="A352" s="1073"/>
      <c r="B352" s="1158" t="s">
        <v>9253</v>
      </c>
      <c r="C352" s="58" t="s">
        <v>9254</v>
      </c>
      <c r="D352" s="853" t="s">
        <v>9255</v>
      </c>
      <c r="E352" s="58">
        <v>1726.4</v>
      </c>
      <c r="F352" s="1160">
        <v>81006505.760000005</v>
      </c>
      <c r="G352" s="2713">
        <v>72568328.260000005</v>
      </c>
      <c r="H352" s="1079"/>
      <c r="I352" s="1338" t="s">
        <v>9256</v>
      </c>
      <c r="J352" s="1501" t="s">
        <v>8334</v>
      </c>
    </row>
    <row r="353" spans="1:10" ht="25.5">
      <c r="A353" s="1073"/>
      <c r="B353" s="2878" t="s">
        <v>9257</v>
      </c>
      <c r="C353" s="58" t="s">
        <v>9258</v>
      </c>
      <c r="D353" s="1195"/>
      <c r="E353" s="1330">
        <v>60.3</v>
      </c>
      <c r="F353" s="1160">
        <v>275575.5</v>
      </c>
      <c r="G353" s="2879">
        <v>144512.70000000001</v>
      </c>
      <c r="H353" s="1079"/>
      <c r="I353" s="1433"/>
      <c r="J353" s="882" t="s">
        <v>9259</v>
      </c>
    </row>
    <row r="354" spans="1:10" ht="25.5">
      <c r="A354" s="1132"/>
      <c r="B354" s="2833" t="s">
        <v>9260</v>
      </c>
      <c r="C354" s="2833" t="s">
        <v>9261</v>
      </c>
      <c r="D354" s="2835" t="s">
        <v>9262</v>
      </c>
      <c r="E354" s="2835">
        <v>43.5</v>
      </c>
      <c r="F354" s="2851">
        <v>132133.68</v>
      </c>
      <c r="G354" s="2851">
        <v>132133.68</v>
      </c>
      <c r="H354" s="2832"/>
      <c r="I354" s="2880"/>
      <c r="J354" s="1127" t="s">
        <v>9263</v>
      </c>
    </row>
    <row r="355" spans="1:10" ht="38.25">
      <c r="A355" s="1132"/>
      <c r="B355" s="2833" t="s">
        <v>9264</v>
      </c>
      <c r="C355" s="2833" t="s">
        <v>9265</v>
      </c>
      <c r="D355" s="2835"/>
      <c r="E355" s="2833">
        <v>26.2</v>
      </c>
      <c r="F355" s="2851">
        <v>112433.81</v>
      </c>
      <c r="G355" s="2851">
        <v>112433.81</v>
      </c>
      <c r="H355" s="2832"/>
      <c r="I355" s="2880"/>
      <c r="J355" s="1127" t="s">
        <v>9263</v>
      </c>
    </row>
    <row r="356" spans="1:10" ht="38.25">
      <c r="A356" s="1132"/>
      <c r="B356" s="2833" t="s">
        <v>9266</v>
      </c>
      <c r="C356" s="2833" t="s">
        <v>9267</v>
      </c>
      <c r="D356" s="2835"/>
      <c r="E356" s="2835">
        <v>33.299999999999997</v>
      </c>
      <c r="F356" s="2832">
        <v>664191.19999999995</v>
      </c>
      <c r="G356" s="2832">
        <v>664191.19999999995</v>
      </c>
      <c r="H356" s="2832"/>
      <c r="I356" s="2880"/>
      <c r="J356" s="1127" t="s">
        <v>9263</v>
      </c>
    </row>
    <row r="357" spans="1:10" ht="38.25">
      <c r="A357" s="1132"/>
      <c r="B357" s="2833" t="s">
        <v>9268</v>
      </c>
      <c r="C357" s="2833" t="s">
        <v>9269</v>
      </c>
      <c r="D357" s="2835"/>
      <c r="E357" s="2835">
        <v>31.8</v>
      </c>
      <c r="F357" s="2832">
        <v>398766.31</v>
      </c>
      <c r="G357" s="2832">
        <v>398766.31</v>
      </c>
      <c r="H357" s="2881"/>
      <c r="I357" s="2880"/>
      <c r="J357" s="1127" t="s">
        <v>9263</v>
      </c>
    </row>
    <row r="358" spans="1:10" ht="25.5">
      <c r="A358" s="1132"/>
      <c r="B358" s="2833" t="s">
        <v>9270</v>
      </c>
      <c r="C358" s="2833" t="s">
        <v>9269</v>
      </c>
      <c r="D358" s="2835"/>
      <c r="E358" s="2835">
        <v>31.6</v>
      </c>
      <c r="F358" s="2832">
        <v>397508.41</v>
      </c>
      <c r="G358" s="2832">
        <v>397508.41</v>
      </c>
      <c r="H358" s="2832"/>
      <c r="I358" s="2880"/>
      <c r="J358" s="1127" t="s">
        <v>9263</v>
      </c>
    </row>
    <row r="359" spans="1:10" ht="51">
      <c r="A359" s="1132"/>
      <c r="B359" s="2833" t="s">
        <v>9271</v>
      </c>
      <c r="C359" s="2833" t="s">
        <v>9269</v>
      </c>
      <c r="D359" s="2835"/>
      <c r="E359" s="2835">
        <v>36.200000000000003</v>
      </c>
      <c r="F359" s="2832">
        <v>455373.52</v>
      </c>
      <c r="G359" s="2832">
        <v>455373.52</v>
      </c>
      <c r="H359" s="2832"/>
      <c r="I359" s="2880"/>
      <c r="J359" s="1127" t="s">
        <v>9263</v>
      </c>
    </row>
    <row r="360" spans="1:10" ht="36">
      <c r="A360" s="1133"/>
      <c r="B360" s="81" t="s">
        <v>9272</v>
      </c>
      <c r="C360" s="81" t="s">
        <v>9273</v>
      </c>
      <c r="D360" s="1379"/>
      <c r="E360" s="2882">
        <v>155.9</v>
      </c>
      <c r="F360" s="1004">
        <v>545621.97</v>
      </c>
      <c r="G360" s="2883">
        <v>388755.04</v>
      </c>
      <c r="H360" s="1411"/>
      <c r="I360" s="1409"/>
      <c r="J360" s="1127" t="s">
        <v>9263</v>
      </c>
    </row>
    <row r="361" spans="1:10" ht="48">
      <c r="A361" s="52"/>
      <c r="B361" s="54" t="s">
        <v>9274</v>
      </c>
      <c r="C361" s="60" t="s">
        <v>9275</v>
      </c>
      <c r="D361" s="1139"/>
      <c r="E361" s="1330">
        <v>136.30000000000001</v>
      </c>
      <c r="F361" s="48">
        <v>3185991.05</v>
      </c>
      <c r="G361" s="48">
        <v>3185991.05</v>
      </c>
      <c r="H361" s="2884"/>
      <c r="I361" s="60"/>
      <c r="J361" s="2885" t="s">
        <v>9276</v>
      </c>
    </row>
    <row r="362" spans="1:10" ht="60">
      <c r="A362" s="1136"/>
      <c r="B362" s="2886" t="s">
        <v>9277</v>
      </c>
      <c r="C362" s="1148" t="s">
        <v>9275</v>
      </c>
      <c r="D362" s="2887"/>
      <c r="E362" s="2857">
        <v>85.3</v>
      </c>
      <c r="F362" s="2888" t="s">
        <v>9278</v>
      </c>
      <c r="G362" s="2889">
        <v>379542.62</v>
      </c>
      <c r="H362" s="2890"/>
      <c r="I362" s="2891"/>
      <c r="J362" s="2892" t="s">
        <v>9279</v>
      </c>
    </row>
    <row r="363" spans="1:10" ht="38.25">
      <c r="A363" s="52"/>
      <c r="B363" s="2893" t="s">
        <v>9280</v>
      </c>
      <c r="C363" s="60" t="s">
        <v>9281</v>
      </c>
      <c r="D363" s="2872"/>
      <c r="E363" s="2833"/>
      <c r="F363" s="2894">
        <v>70777.279999999999</v>
      </c>
      <c r="G363" s="2869">
        <v>0</v>
      </c>
      <c r="H363" s="51"/>
      <c r="I363" s="2895"/>
      <c r="J363" s="99" t="s">
        <v>9282</v>
      </c>
    </row>
    <row r="364" spans="1:10" ht="36">
      <c r="A364" s="1073"/>
      <c r="B364" s="1072" t="s">
        <v>9283</v>
      </c>
      <c r="C364" s="49" t="s">
        <v>9284</v>
      </c>
      <c r="D364" s="38" t="s">
        <v>9285</v>
      </c>
      <c r="E364" s="1004">
        <v>1327.6</v>
      </c>
      <c r="F364" s="2896">
        <v>55356844.270000003</v>
      </c>
      <c r="G364" s="2896">
        <v>55356844.270000003</v>
      </c>
      <c r="H364" s="56"/>
      <c r="I364" s="1074"/>
      <c r="J364" s="1137" t="s">
        <v>9286</v>
      </c>
    </row>
    <row r="365" spans="1:10" ht="36">
      <c r="A365" s="1073"/>
      <c r="B365" s="1026" t="s">
        <v>9287</v>
      </c>
      <c r="C365" s="49" t="s">
        <v>9288</v>
      </c>
      <c r="D365" s="1195"/>
      <c r="E365" s="1411">
        <v>9.3000000000000007</v>
      </c>
      <c r="F365" s="2897">
        <v>39909.730000000003</v>
      </c>
      <c r="G365" s="2869">
        <v>33335.19</v>
      </c>
      <c r="H365" s="1079"/>
      <c r="I365" s="37"/>
      <c r="J365" s="1137" t="s">
        <v>9289</v>
      </c>
    </row>
    <row r="366" spans="1:10" ht="15.75">
      <c r="A366" s="1073"/>
      <c r="B366" s="4176" t="s">
        <v>9290</v>
      </c>
      <c r="C366" s="4177"/>
      <c r="D366" s="4177"/>
      <c r="E366" s="4177"/>
      <c r="F366" s="4177"/>
      <c r="G366" s="4178"/>
      <c r="H366" s="1079"/>
      <c r="I366" s="37"/>
      <c r="J366" s="1137"/>
    </row>
    <row r="367" spans="1:10" ht="36">
      <c r="A367" s="1073"/>
      <c r="B367" s="99" t="s">
        <v>9291</v>
      </c>
      <c r="C367" s="1586" t="s">
        <v>9292</v>
      </c>
      <c r="D367" s="2898" t="s">
        <v>2846</v>
      </c>
      <c r="E367" s="60">
        <v>66.8</v>
      </c>
      <c r="F367" s="99">
        <v>118197.92</v>
      </c>
      <c r="G367" s="99">
        <v>80275.070000000007</v>
      </c>
      <c r="H367" s="1175"/>
      <c r="I367" s="2594" t="s">
        <v>2846</v>
      </c>
      <c r="J367" s="54" t="s">
        <v>9293</v>
      </c>
    </row>
    <row r="368" spans="1:10" ht="36">
      <c r="A368" s="1073"/>
      <c r="B368" s="99" t="s">
        <v>9294</v>
      </c>
      <c r="C368" s="1586" t="s">
        <v>9295</v>
      </c>
      <c r="D368" s="1549"/>
      <c r="E368" s="2899">
        <v>102</v>
      </c>
      <c r="F368" s="2900">
        <v>116151</v>
      </c>
      <c r="G368" s="2900">
        <v>0</v>
      </c>
      <c r="H368" s="1175"/>
      <c r="I368" s="2594" t="s">
        <v>2846</v>
      </c>
      <c r="J368" s="54" t="s">
        <v>9293</v>
      </c>
    </row>
    <row r="369" spans="1:10" ht="48">
      <c r="A369" s="1073"/>
      <c r="B369" s="99" t="s">
        <v>9296</v>
      </c>
      <c r="C369" s="1586" t="s">
        <v>9297</v>
      </c>
      <c r="D369" s="2898" t="s">
        <v>2846</v>
      </c>
      <c r="E369" s="60">
        <f>23.1+10.4+10.2+21.8</f>
        <v>65.5</v>
      </c>
      <c r="F369" s="99">
        <v>52192.83</v>
      </c>
      <c r="G369" s="99">
        <v>31496.58</v>
      </c>
      <c r="H369" s="1175"/>
      <c r="I369" s="2594" t="s">
        <v>2846</v>
      </c>
      <c r="J369" s="54" t="s">
        <v>9293</v>
      </c>
    </row>
    <row r="370" spans="1:10" ht="24">
      <c r="A370" s="1073"/>
      <c r="B370" s="99" t="s">
        <v>9298</v>
      </c>
      <c r="C370" s="1586" t="s">
        <v>9299</v>
      </c>
      <c r="D370" s="2898" t="s">
        <v>2846</v>
      </c>
      <c r="E370" s="60">
        <v>20.5</v>
      </c>
      <c r="F370" s="99">
        <v>37074.35</v>
      </c>
      <c r="G370" s="2900">
        <v>0</v>
      </c>
      <c r="H370" s="1175"/>
      <c r="I370" s="2594" t="s">
        <v>2846</v>
      </c>
      <c r="J370" s="54" t="s">
        <v>9293</v>
      </c>
    </row>
    <row r="371" spans="1:10" ht="24">
      <c r="A371" s="1073"/>
      <c r="B371" s="99" t="s">
        <v>9300</v>
      </c>
      <c r="C371" s="1586" t="s">
        <v>9301</v>
      </c>
      <c r="D371" s="2898" t="s">
        <v>2846</v>
      </c>
      <c r="E371" s="60">
        <v>34.700000000000003</v>
      </c>
      <c r="F371" s="2900">
        <v>428484</v>
      </c>
      <c r="G371" s="99">
        <v>280383.76</v>
      </c>
      <c r="H371" s="1175"/>
      <c r="I371" s="2594" t="s">
        <v>2846</v>
      </c>
      <c r="J371" s="54" t="s">
        <v>9293</v>
      </c>
    </row>
    <row r="372" spans="1:10" ht="36">
      <c r="A372" s="1073"/>
      <c r="B372" s="99" t="s">
        <v>9302</v>
      </c>
      <c r="C372" s="1586" t="s">
        <v>9303</v>
      </c>
      <c r="D372" s="2898" t="s">
        <v>2846</v>
      </c>
      <c r="E372" s="60">
        <v>49.8</v>
      </c>
      <c r="F372" s="99">
        <v>40705.019999999997</v>
      </c>
      <c r="G372" s="99">
        <v>17761.12</v>
      </c>
      <c r="H372" s="1175"/>
      <c r="I372" s="2594" t="s">
        <v>2846</v>
      </c>
      <c r="J372" s="54" t="s">
        <v>9293</v>
      </c>
    </row>
    <row r="373" spans="1:10" ht="24">
      <c r="A373" s="1073"/>
      <c r="B373" s="79" t="s">
        <v>9304</v>
      </c>
      <c r="C373" s="60" t="s">
        <v>9305</v>
      </c>
      <c r="D373" s="1139"/>
      <c r="E373" s="887">
        <v>60</v>
      </c>
      <c r="F373" s="2901">
        <v>208756</v>
      </c>
      <c r="G373" s="62">
        <v>0</v>
      </c>
      <c r="H373" s="1079"/>
      <c r="I373" s="60"/>
      <c r="J373" s="49" t="s">
        <v>9306</v>
      </c>
    </row>
    <row r="374" spans="1:10" ht="24">
      <c r="A374" s="1073"/>
      <c r="B374" s="79" t="s">
        <v>9307</v>
      </c>
      <c r="C374" s="60" t="s">
        <v>9308</v>
      </c>
      <c r="D374" s="1139"/>
      <c r="E374" s="60">
        <v>42.5</v>
      </c>
      <c r="F374" s="2901">
        <v>1</v>
      </c>
      <c r="G374" s="61">
        <v>1</v>
      </c>
      <c r="H374" s="62"/>
      <c r="I374" s="60"/>
      <c r="J374" s="49" t="s">
        <v>9306</v>
      </c>
    </row>
    <row r="375" spans="1:10" ht="36">
      <c r="A375" s="1073"/>
      <c r="B375" s="79" t="s">
        <v>9309</v>
      </c>
      <c r="C375" s="60" t="s">
        <v>9310</v>
      </c>
      <c r="D375" s="1139"/>
      <c r="E375" s="60">
        <v>74.7</v>
      </c>
      <c r="F375" s="2901">
        <v>286490.19</v>
      </c>
      <c r="G375" s="2901">
        <v>286490.19</v>
      </c>
      <c r="H375" s="62"/>
      <c r="I375" s="60"/>
      <c r="J375" s="49" t="s">
        <v>9306</v>
      </c>
    </row>
    <row r="376" spans="1:10" ht="24">
      <c r="A376" s="1073"/>
      <c r="B376" s="79" t="s">
        <v>9311</v>
      </c>
      <c r="C376" s="60" t="s">
        <v>9312</v>
      </c>
      <c r="D376" s="1139"/>
      <c r="E376" s="60">
        <v>22.8</v>
      </c>
      <c r="F376" s="2901">
        <v>63625.67</v>
      </c>
      <c r="G376" s="62">
        <v>0</v>
      </c>
      <c r="H376" s="1079"/>
      <c r="I376" s="60"/>
      <c r="J376" s="49" t="s">
        <v>9306</v>
      </c>
    </row>
    <row r="377" spans="1:10" ht="24">
      <c r="A377" s="1073"/>
      <c r="B377" s="79" t="s">
        <v>9313</v>
      </c>
      <c r="C377" s="60" t="s">
        <v>9314</v>
      </c>
      <c r="D377" s="1139"/>
      <c r="E377" s="60">
        <v>228.7</v>
      </c>
      <c r="F377" s="2901">
        <v>92956</v>
      </c>
      <c r="G377" s="62">
        <v>0</v>
      </c>
      <c r="H377" s="1079"/>
      <c r="I377" s="60"/>
      <c r="J377" s="49" t="s">
        <v>9306</v>
      </c>
    </row>
    <row r="378" spans="1:10" ht="24">
      <c r="A378" s="1073"/>
      <c r="B378" s="79" t="s">
        <v>9315</v>
      </c>
      <c r="C378" s="60" t="s">
        <v>9314</v>
      </c>
      <c r="D378" s="1139"/>
      <c r="E378" s="41">
        <v>165.8</v>
      </c>
      <c r="F378" s="2901">
        <v>523693</v>
      </c>
      <c r="G378" s="62">
        <v>0</v>
      </c>
      <c r="H378" s="1079"/>
      <c r="I378" s="60"/>
      <c r="J378" s="49" t="s">
        <v>9306</v>
      </c>
    </row>
    <row r="379" spans="1:10" ht="48">
      <c r="A379" s="1138"/>
      <c r="B379" s="2902" t="s">
        <v>9316</v>
      </c>
      <c r="C379" s="1148" t="s">
        <v>9317</v>
      </c>
      <c r="D379" s="2700"/>
      <c r="E379" s="1148"/>
      <c r="F379" s="2903">
        <v>5663846.4000000004</v>
      </c>
      <c r="G379" s="2904">
        <v>4321022.82</v>
      </c>
      <c r="H379" s="2905"/>
      <c r="I379" s="1148"/>
      <c r="J379" s="1131" t="s">
        <v>9306</v>
      </c>
    </row>
    <row r="380" spans="1:10" ht="24">
      <c r="A380" s="1073"/>
      <c r="B380" s="80" t="s">
        <v>9318</v>
      </c>
      <c r="C380" s="80" t="s">
        <v>9319</v>
      </c>
      <c r="D380" s="1379"/>
      <c r="E380" s="1411">
        <v>43.9</v>
      </c>
      <c r="F380" s="1411">
        <v>78119.399999999994</v>
      </c>
      <c r="G380" s="1411">
        <v>72260.399999999994</v>
      </c>
      <c r="H380" s="1079"/>
      <c r="I380" s="37"/>
      <c r="J380" s="1131" t="s">
        <v>9306</v>
      </c>
    </row>
    <row r="381" spans="1:10" ht="36">
      <c r="A381" s="1073"/>
      <c r="B381" s="80" t="s">
        <v>9320</v>
      </c>
      <c r="C381" s="80" t="s">
        <v>9321</v>
      </c>
      <c r="D381" s="1379"/>
      <c r="E381" s="1411">
        <v>43.4</v>
      </c>
      <c r="F381" s="1411">
        <v>95662.13</v>
      </c>
      <c r="G381" s="1411">
        <v>27025.47</v>
      </c>
      <c r="H381" s="1079"/>
      <c r="I381" s="37"/>
      <c r="J381" s="1131" t="s">
        <v>9306</v>
      </c>
    </row>
    <row r="382" spans="1:10" ht="38.25">
      <c r="A382" s="1073"/>
      <c r="B382" s="60" t="s">
        <v>9322</v>
      </c>
      <c r="C382" s="60" t="s">
        <v>9323</v>
      </c>
      <c r="D382" s="2906"/>
      <c r="E382" s="97">
        <v>15.3</v>
      </c>
      <c r="F382" s="97">
        <v>343579.32</v>
      </c>
      <c r="G382" s="97">
        <v>99283.51</v>
      </c>
      <c r="H382" s="97"/>
      <c r="I382" s="60" t="s">
        <v>9324</v>
      </c>
      <c r="J382" s="1338" t="s">
        <v>9325</v>
      </c>
    </row>
    <row r="383" spans="1:10" ht="38.25">
      <c r="A383" s="1105"/>
      <c r="B383" s="2907" t="s">
        <v>9326</v>
      </c>
      <c r="C383" s="2908" t="s">
        <v>9323</v>
      </c>
      <c r="D383" s="2909" t="s">
        <v>9327</v>
      </c>
      <c r="E383" s="2910">
        <v>121.8</v>
      </c>
      <c r="F383" s="2910">
        <v>536842</v>
      </c>
      <c r="G383" s="2910">
        <v>136489.20000000001</v>
      </c>
      <c r="H383" s="2910"/>
      <c r="I383" s="1135" t="s">
        <v>9328</v>
      </c>
      <c r="J383" s="1591" t="s">
        <v>9325</v>
      </c>
    </row>
    <row r="384" spans="1:10" ht="38.25">
      <c r="A384" s="1073"/>
      <c r="B384" s="2911" t="s">
        <v>9329</v>
      </c>
      <c r="C384" s="2912" t="s">
        <v>9330</v>
      </c>
      <c r="D384" s="2913" t="s">
        <v>9331</v>
      </c>
      <c r="E384" s="2914">
        <v>251.1</v>
      </c>
      <c r="F384" s="2914">
        <v>1</v>
      </c>
      <c r="G384" s="2914">
        <v>1</v>
      </c>
      <c r="H384" s="2914"/>
      <c r="I384" s="2914"/>
      <c r="J384" s="1161" t="s">
        <v>9325</v>
      </c>
    </row>
    <row r="385" spans="1:10" ht="38.25">
      <c r="A385" s="1073"/>
      <c r="B385" s="45" t="s">
        <v>9332</v>
      </c>
      <c r="C385" s="60" t="s">
        <v>9330</v>
      </c>
      <c r="D385" s="2906" t="s">
        <v>9333</v>
      </c>
      <c r="E385" s="97">
        <v>506.4</v>
      </c>
      <c r="F385" s="97">
        <v>1</v>
      </c>
      <c r="G385" s="97">
        <v>1</v>
      </c>
      <c r="H385" s="97"/>
      <c r="I385" s="97"/>
      <c r="J385" s="1338" t="s">
        <v>9325</v>
      </c>
    </row>
    <row r="386" spans="1:10" ht="36">
      <c r="A386" s="52"/>
      <c r="B386" s="60" t="s">
        <v>9334</v>
      </c>
      <c r="C386" s="60" t="s">
        <v>9335</v>
      </c>
      <c r="D386" s="1139"/>
      <c r="E386" s="60"/>
      <c r="F386" s="1140">
        <v>6731218.0300000003</v>
      </c>
      <c r="G386" s="1140">
        <v>6118908.0700000003</v>
      </c>
      <c r="H386" s="1142"/>
      <c r="I386" s="60"/>
      <c r="J386" s="1149" t="s">
        <v>9336</v>
      </c>
    </row>
    <row r="387" spans="1:10">
      <c r="A387" s="52"/>
      <c r="B387" s="60" t="s">
        <v>9337</v>
      </c>
      <c r="C387" s="4191" t="s">
        <v>9338</v>
      </c>
      <c r="D387" s="1139" t="s">
        <v>9339</v>
      </c>
      <c r="E387" s="80">
        <v>399.1</v>
      </c>
      <c r="F387" s="4192">
        <v>1646179.2</v>
      </c>
      <c r="G387" s="4192">
        <v>510121</v>
      </c>
      <c r="H387" s="4212"/>
      <c r="I387" s="4208"/>
      <c r="J387" s="4205" t="s">
        <v>9336</v>
      </c>
    </row>
    <row r="388" spans="1:10">
      <c r="A388" s="52"/>
      <c r="B388" s="60" t="s">
        <v>9340</v>
      </c>
      <c r="C388" s="4191"/>
      <c r="D388" s="1139" t="s">
        <v>9341</v>
      </c>
      <c r="E388" s="80">
        <v>62.1</v>
      </c>
      <c r="F388" s="4192"/>
      <c r="G388" s="4192"/>
      <c r="H388" s="4212"/>
      <c r="I388" s="4209"/>
      <c r="J388" s="4206"/>
    </row>
    <row r="389" spans="1:10">
      <c r="A389" s="52"/>
      <c r="B389" s="60" t="s">
        <v>9342</v>
      </c>
      <c r="C389" s="4191"/>
      <c r="D389" s="1139" t="s">
        <v>9343</v>
      </c>
      <c r="E389" s="80">
        <v>29.3</v>
      </c>
      <c r="F389" s="4192"/>
      <c r="G389" s="4192"/>
      <c r="H389" s="4212"/>
      <c r="I389" s="4210"/>
      <c r="J389" s="4207"/>
    </row>
    <row r="390" spans="1:10" ht="36">
      <c r="A390" s="52"/>
      <c r="B390" s="60" t="s">
        <v>9344</v>
      </c>
      <c r="C390" s="60" t="s">
        <v>9345</v>
      </c>
      <c r="D390" s="1139"/>
      <c r="E390" s="80">
        <v>1493.3</v>
      </c>
      <c r="F390" s="1140">
        <v>37964879.520000003</v>
      </c>
      <c r="G390" s="1141">
        <v>0</v>
      </c>
      <c r="H390" s="1142"/>
      <c r="I390" s="60"/>
      <c r="J390" s="1149" t="s">
        <v>9336</v>
      </c>
    </row>
    <row r="391" spans="1:10" ht="36">
      <c r="A391" s="52"/>
      <c r="B391" s="60" t="s">
        <v>9346</v>
      </c>
      <c r="C391" s="60" t="s">
        <v>9345</v>
      </c>
      <c r="D391" s="1139"/>
      <c r="E391" s="80">
        <v>72.900000000000006</v>
      </c>
      <c r="F391" s="1140">
        <v>2331494.5499999998</v>
      </c>
      <c r="G391" s="1141">
        <v>0</v>
      </c>
      <c r="H391" s="1142"/>
      <c r="I391" s="60"/>
      <c r="J391" s="1149" t="s">
        <v>9336</v>
      </c>
    </row>
    <row r="392" spans="1:10" ht="36">
      <c r="A392" s="52"/>
      <c r="B392" s="60" t="s">
        <v>9347</v>
      </c>
      <c r="C392" s="60" t="s">
        <v>9345</v>
      </c>
      <c r="D392" s="1139"/>
      <c r="E392" s="1143">
        <v>183</v>
      </c>
      <c r="F392" s="1140">
        <v>5609793.8099999996</v>
      </c>
      <c r="G392" s="1141">
        <v>0</v>
      </c>
      <c r="H392" s="1142"/>
      <c r="I392" s="60"/>
      <c r="J392" s="1149" t="s">
        <v>9336</v>
      </c>
    </row>
    <row r="393" spans="1:10" ht="36">
      <c r="A393" s="52"/>
      <c r="B393" s="60" t="s">
        <v>9348</v>
      </c>
      <c r="C393" s="60" t="s">
        <v>9345</v>
      </c>
      <c r="D393" s="1139"/>
      <c r="E393" s="80">
        <v>74.900000000000006</v>
      </c>
      <c r="F393" s="1140">
        <v>874.46</v>
      </c>
      <c r="G393" s="1141">
        <v>0</v>
      </c>
      <c r="H393" s="1142"/>
      <c r="I393" s="60"/>
      <c r="J393" s="1149" t="s">
        <v>9336</v>
      </c>
    </row>
    <row r="394" spans="1:10" ht="36">
      <c r="A394" s="52"/>
      <c r="B394" s="60" t="s">
        <v>9349</v>
      </c>
      <c r="C394" s="60" t="s">
        <v>9350</v>
      </c>
      <c r="D394" s="1139"/>
      <c r="E394" s="1143">
        <v>290</v>
      </c>
      <c r="F394" s="1140">
        <v>13099935.1</v>
      </c>
      <c r="G394" s="1141">
        <v>0</v>
      </c>
      <c r="H394" s="1142"/>
      <c r="I394" s="60"/>
      <c r="J394" s="1149" t="s">
        <v>9336</v>
      </c>
    </row>
    <row r="395" spans="1:10" ht="48">
      <c r="A395" s="52"/>
      <c r="B395" s="2915" t="s">
        <v>9351</v>
      </c>
      <c r="C395" s="50" t="s">
        <v>1347</v>
      </c>
      <c r="D395" s="876" t="s">
        <v>1349</v>
      </c>
      <c r="E395" s="1144">
        <v>520</v>
      </c>
      <c r="F395" s="51">
        <v>11474931.609999999</v>
      </c>
      <c r="G395" s="1145"/>
      <c r="H395" s="1146"/>
      <c r="I395" s="60" t="s">
        <v>9352</v>
      </c>
      <c r="J395" s="1149" t="s">
        <v>9336</v>
      </c>
    </row>
    <row r="396" spans="1:10" ht="60">
      <c r="A396" s="52"/>
      <c r="B396" s="49" t="s">
        <v>1316</v>
      </c>
      <c r="C396" s="1151" t="s">
        <v>9353</v>
      </c>
      <c r="D396" s="1147"/>
      <c r="E396" s="1144"/>
      <c r="F396" s="1198">
        <v>937445411.45000005</v>
      </c>
      <c r="G396" s="1140">
        <v>937445411.45000005</v>
      </c>
      <c r="H396" s="1146"/>
      <c r="I396" s="60" t="s">
        <v>1317</v>
      </c>
      <c r="J396" s="1149" t="s">
        <v>9336</v>
      </c>
    </row>
    <row r="397" spans="1:10" ht="24" customHeight="1">
      <c r="A397" s="52"/>
      <c r="B397" s="2916" t="s">
        <v>1380</v>
      </c>
      <c r="C397" s="1264" t="s">
        <v>1377</v>
      </c>
      <c r="D397" s="1147" t="s">
        <v>9354</v>
      </c>
      <c r="E397" s="1144">
        <v>1520.6</v>
      </c>
      <c r="F397" s="2917">
        <v>2729479.68</v>
      </c>
      <c r="G397" s="1145">
        <v>72276.800000000003</v>
      </c>
      <c r="H397" s="1146"/>
      <c r="I397" s="4208" t="s">
        <v>9355</v>
      </c>
      <c r="J397" s="4211" t="s">
        <v>9336</v>
      </c>
    </row>
    <row r="398" spans="1:10" ht="24">
      <c r="A398" s="52"/>
      <c r="B398" s="2916" t="s">
        <v>1380</v>
      </c>
      <c r="C398" s="1264" t="s">
        <v>1377</v>
      </c>
      <c r="D398" s="1147" t="s">
        <v>9356</v>
      </c>
      <c r="E398" s="1144">
        <v>27.9</v>
      </c>
      <c r="F398" s="2917">
        <v>1157447</v>
      </c>
      <c r="G398" s="1145">
        <v>267739.65999999997</v>
      </c>
      <c r="H398" s="1146"/>
      <c r="I398" s="4209"/>
      <c r="J398" s="4211"/>
    </row>
    <row r="399" spans="1:10" ht="24">
      <c r="A399" s="52"/>
      <c r="B399" s="2916" t="s">
        <v>1380</v>
      </c>
      <c r="C399" s="1264" t="s">
        <v>1377</v>
      </c>
      <c r="D399" s="1147" t="s">
        <v>9357</v>
      </c>
      <c r="E399" s="1144">
        <v>55.1</v>
      </c>
      <c r="F399" s="2917">
        <v>2291029</v>
      </c>
      <c r="G399" s="1145">
        <v>529958.87</v>
      </c>
      <c r="H399" s="1146"/>
      <c r="I399" s="4209"/>
      <c r="J399" s="4211"/>
    </row>
    <row r="400" spans="1:10" ht="24">
      <c r="A400" s="52"/>
      <c r="B400" s="2916" t="s">
        <v>1381</v>
      </c>
      <c r="C400" s="1264" t="s">
        <v>1377</v>
      </c>
      <c r="D400" s="1147" t="s">
        <v>9358</v>
      </c>
      <c r="E400" s="1144">
        <v>23.4</v>
      </c>
      <c r="F400" s="2917">
        <v>371626.36</v>
      </c>
      <c r="G400" s="1145">
        <v>181312.44</v>
      </c>
      <c r="H400" s="1146"/>
      <c r="I400" s="4209"/>
      <c r="J400" s="4211"/>
    </row>
    <row r="401" spans="1:10" ht="24">
      <c r="A401" s="52"/>
      <c r="B401" s="2916" t="s">
        <v>1382</v>
      </c>
      <c r="C401" s="1264" t="s">
        <v>1377</v>
      </c>
      <c r="D401" s="1147" t="s">
        <v>9359</v>
      </c>
      <c r="E401" s="1144">
        <v>30</v>
      </c>
      <c r="F401" s="2917">
        <v>271105</v>
      </c>
      <c r="G401" s="1145">
        <v>0</v>
      </c>
      <c r="H401" s="1146"/>
      <c r="I401" s="4209"/>
      <c r="J401" s="4211"/>
    </row>
    <row r="402" spans="1:10" ht="24">
      <c r="A402" s="52"/>
      <c r="B402" s="2916" t="s">
        <v>1382</v>
      </c>
      <c r="C402" s="1264" t="s">
        <v>1377</v>
      </c>
      <c r="D402" s="1147" t="s">
        <v>9360</v>
      </c>
      <c r="E402" s="1144">
        <v>49.1</v>
      </c>
      <c r="F402" s="2917">
        <v>437088</v>
      </c>
      <c r="G402" s="1145">
        <v>0</v>
      </c>
      <c r="H402" s="1146"/>
      <c r="I402" s="4209"/>
      <c r="J402" s="4211"/>
    </row>
    <row r="403" spans="1:10" ht="24">
      <c r="A403" s="52"/>
      <c r="B403" s="2916" t="s">
        <v>1382</v>
      </c>
      <c r="C403" s="1264" t="s">
        <v>1377</v>
      </c>
      <c r="D403" s="1147" t="s">
        <v>9361</v>
      </c>
      <c r="E403" s="1144">
        <v>33.1</v>
      </c>
      <c r="F403" s="2917">
        <v>298769</v>
      </c>
      <c r="G403" s="1145">
        <v>0</v>
      </c>
      <c r="H403" s="1146"/>
      <c r="I403" s="4209"/>
      <c r="J403" s="4211"/>
    </row>
    <row r="404" spans="1:10" ht="24">
      <c r="A404" s="52"/>
      <c r="B404" s="2916" t="s">
        <v>1382</v>
      </c>
      <c r="C404" s="1264" t="s">
        <v>1377</v>
      </c>
      <c r="D404" s="1147" t="s">
        <v>9362</v>
      </c>
      <c r="E404" s="1144">
        <v>26.2</v>
      </c>
      <c r="F404" s="2917">
        <v>34324</v>
      </c>
      <c r="G404" s="1145">
        <v>0</v>
      </c>
      <c r="H404" s="1146"/>
      <c r="I404" s="4209"/>
      <c r="J404" s="4211"/>
    </row>
    <row r="405" spans="1:10" ht="24">
      <c r="A405" s="52"/>
      <c r="B405" s="2916" t="s">
        <v>1382</v>
      </c>
      <c r="C405" s="1264" t="s">
        <v>1377</v>
      </c>
      <c r="D405" s="1147" t="s">
        <v>9363</v>
      </c>
      <c r="E405" s="1144">
        <v>41.2</v>
      </c>
      <c r="F405" s="2917">
        <v>362396</v>
      </c>
      <c r="G405" s="1145">
        <v>0</v>
      </c>
      <c r="H405" s="1146"/>
      <c r="I405" s="4209"/>
      <c r="J405" s="4211"/>
    </row>
    <row r="406" spans="1:10" ht="24">
      <c r="A406" s="52"/>
      <c r="B406" s="2916" t="s">
        <v>1383</v>
      </c>
      <c r="C406" s="1264" t="s">
        <v>1377</v>
      </c>
      <c r="D406" s="1147" t="s">
        <v>9364</v>
      </c>
      <c r="E406" s="1144">
        <v>18</v>
      </c>
      <c r="F406" s="2917">
        <v>932031</v>
      </c>
      <c r="G406" s="1145">
        <v>0</v>
      </c>
      <c r="H406" s="1146"/>
      <c r="I406" s="4209"/>
      <c r="J406" s="4211"/>
    </row>
    <row r="407" spans="1:10" ht="24">
      <c r="A407" s="52"/>
      <c r="B407" s="2916" t="s">
        <v>1384</v>
      </c>
      <c r="C407" s="1264" t="s">
        <v>1377</v>
      </c>
      <c r="D407" s="1147" t="s">
        <v>9365</v>
      </c>
      <c r="E407" s="1144">
        <v>9</v>
      </c>
      <c r="F407" s="2917">
        <v>466952</v>
      </c>
      <c r="G407" s="1145">
        <v>0</v>
      </c>
      <c r="H407" s="1146"/>
      <c r="I407" s="4210"/>
      <c r="J407" s="4211"/>
    </row>
    <row r="408" spans="1:10" ht="45">
      <c r="A408" s="52"/>
      <c r="B408" s="1153" t="s">
        <v>9366</v>
      </c>
      <c r="C408" s="1154" t="s">
        <v>9367</v>
      </c>
      <c r="D408" s="1147"/>
      <c r="E408" s="1144"/>
      <c r="F408" s="1155">
        <v>111440.68</v>
      </c>
      <c r="G408" s="1145"/>
      <c r="H408" s="1146"/>
      <c r="I408" s="60"/>
      <c r="J408" s="49" t="s">
        <v>9336</v>
      </c>
    </row>
    <row r="409" spans="1:10" ht="36">
      <c r="A409" s="52"/>
      <c r="B409" s="1153" t="s">
        <v>9368</v>
      </c>
      <c r="C409" s="1154" t="s">
        <v>9367</v>
      </c>
      <c r="D409" s="1147"/>
      <c r="E409" s="1144"/>
      <c r="F409" s="1156">
        <v>55720.34</v>
      </c>
      <c r="G409" s="1145"/>
      <c r="H409" s="1146"/>
      <c r="I409" s="60"/>
      <c r="J409" s="49" t="s">
        <v>9336</v>
      </c>
    </row>
    <row r="410" spans="1:10" ht="36">
      <c r="A410" s="52"/>
      <c r="B410" s="2915" t="s">
        <v>9369</v>
      </c>
      <c r="C410" s="2918"/>
      <c r="D410" s="1147"/>
      <c r="E410" s="1144"/>
      <c r="F410" s="2917"/>
      <c r="G410" s="1145"/>
      <c r="H410" s="1146"/>
      <c r="I410" s="60"/>
      <c r="J410" s="49" t="s">
        <v>9336</v>
      </c>
    </row>
    <row r="411" spans="1:10">
      <c r="A411" s="52"/>
      <c r="B411" s="2919"/>
      <c r="C411" s="2918"/>
      <c r="D411" s="1147"/>
      <c r="E411" s="1144"/>
      <c r="F411" s="2917"/>
      <c r="G411" s="1145"/>
      <c r="H411" s="1146"/>
      <c r="I411" s="60"/>
      <c r="J411" s="1149"/>
    </row>
    <row r="412" spans="1:10" ht="24">
      <c r="A412" s="52"/>
      <c r="B412" s="2920" t="s">
        <v>9370</v>
      </c>
      <c r="C412" s="45" t="s">
        <v>9371</v>
      </c>
      <c r="D412" s="2921"/>
      <c r="E412" s="47">
        <v>223.7</v>
      </c>
      <c r="F412" s="48">
        <v>132821.88</v>
      </c>
      <c r="G412" s="48">
        <v>132526.07</v>
      </c>
      <c r="H412" s="1079"/>
      <c r="I412" s="2922"/>
      <c r="J412" s="1135" t="s">
        <v>9372</v>
      </c>
    </row>
    <row r="413" spans="1:10" ht="36">
      <c r="A413" s="52"/>
      <c r="B413" s="2920" t="s">
        <v>9373</v>
      </c>
      <c r="C413" s="45" t="s">
        <v>9371</v>
      </c>
      <c r="D413" s="2921"/>
      <c r="E413" s="47">
        <v>18.399999999999999</v>
      </c>
      <c r="F413" s="48">
        <v>10924.93</v>
      </c>
      <c r="G413" s="48">
        <v>10924.93</v>
      </c>
      <c r="H413" s="1079"/>
      <c r="I413" s="2923"/>
      <c r="J413" s="1157" t="s">
        <v>9372</v>
      </c>
    </row>
    <row r="414" spans="1:10" ht="24">
      <c r="A414" s="52"/>
      <c r="B414" s="2920" t="s">
        <v>9374</v>
      </c>
      <c r="C414" s="45" t="s">
        <v>9371</v>
      </c>
      <c r="D414" s="2921"/>
      <c r="E414" s="47">
        <v>27.5</v>
      </c>
      <c r="F414" s="48">
        <v>90974.399999999994</v>
      </c>
      <c r="G414" s="48">
        <v>90974.399999999994</v>
      </c>
      <c r="H414" s="1079"/>
      <c r="I414" s="2923"/>
      <c r="J414" s="1157" t="s">
        <v>9372</v>
      </c>
    </row>
    <row r="415" spans="1:10" ht="24">
      <c r="A415" s="1073"/>
      <c r="B415" s="2920" t="s">
        <v>9375</v>
      </c>
      <c r="C415" s="45" t="s">
        <v>9371</v>
      </c>
      <c r="D415" s="2921"/>
      <c r="E415" s="47">
        <v>5.8</v>
      </c>
      <c r="F415" s="48">
        <v>3446.5</v>
      </c>
      <c r="G415" s="48">
        <v>3446.5</v>
      </c>
      <c r="H415" s="1079"/>
      <c r="I415" s="2923"/>
      <c r="J415" s="1157" t="s">
        <v>9372</v>
      </c>
    </row>
    <row r="416" spans="1:10" ht="24">
      <c r="A416" s="1073"/>
      <c r="B416" s="2920" t="s">
        <v>9376</v>
      </c>
      <c r="C416" s="45" t="s">
        <v>9371</v>
      </c>
      <c r="D416" s="2921"/>
      <c r="E416" s="47">
        <v>55.4</v>
      </c>
      <c r="F416" s="48">
        <v>32893.75</v>
      </c>
      <c r="G416" s="48">
        <v>32893.75</v>
      </c>
      <c r="H416" s="1079"/>
      <c r="I416" s="2923"/>
      <c r="J416" s="1157" t="s">
        <v>9372</v>
      </c>
    </row>
    <row r="417" spans="1:10" ht="25.5">
      <c r="A417" s="1073"/>
      <c r="B417" s="1158" t="s">
        <v>9377</v>
      </c>
      <c r="C417" s="40" t="s">
        <v>9378</v>
      </c>
      <c r="D417" s="884" t="s">
        <v>9379</v>
      </c>
      <c r="E417" s="41">
        <v>113.5</v>
      </c>
      <c r="F417" s="866">
        <v>93611</v>
      </c>
      <c r="G417" s="1035">
        <v>0</v>
      </c>
      <c r="H417" s="1079"/>
      <c r="I417" s="37"/>
      <c r="J417" s="1162" t="s">
        <v>9380</v>
      </c>
    </row>
    <row r="418" spans="1:10" ht="38.25">
      <c r="A418" s="1073"/>
      <c r="B418" s="1158" t="s">
        <v>9381</v>
      </c>
      <c r="C418" s="40" t="s">
        <v>9382</v>
      </c>
      <c r="D418" s="884" t="s">
        <v>9383</v>
      </c>
      <c r="E418" s="41">
        <v>153.1</v>
      </c>
      <c r="F418" s="866">
        <v>134598.20000000001</v>
      </c>
      <c r="G418" s="1035">
        <v>0</v>
      </c>
      <c r="H418" s="1338"/>
      <c r="I418" s="1162"/>
      <c r="J418" s="1162" t="s">
        <v>9380</v>
      </c>
    </row>
    <row r="419" spans="1:10" ht="38.25">
      <c r="A419" s="1073"/>
      <c r="B419" s="1158" t="s">
        <v>9384</v>
      </c>
      <c r="C419" s="40" t="s">
        <v>9385</v>
      </c>
      <c r="D419" s="884" t="s">
        <v>9386</v>
      </c>
      <c r="E419" s="41">
        <v>67.5</v>
      </c>
      <c r="F419" s="1035">
        <v>186958</v>
      </c>
      <c r="G419" s="1035">
        <v>0</v>
      </c>
      <c r="H419" s="1338"/>
      <c r="I419" s="1162"/>
      <c r="J419" s="1162" t="s">
        <v>9380</v>
      </c>
    </row>
    <row r="420" spans="1:10" ht="38.25">
      <c r="A420" s="1073"/>
      <c r="B420" s="1158" t="s">
        <v>9387</v>
      </c>
      <c r="C420" s="40" t="s">
        <v>9388</v>
      </c>
      <c r="D420" s="884" t="s">
        <v>9389</v>
      </c>
      <c r="E420" s="41">
        <v>54.4</v>
      </c>
      <c r="F420" s="1035">
        <v>22680</v>
      </c>
      <c r="G420" s="1035">
        <v>3016.4</v>
      </c>
      <c r="H420" s="1338"/>
      <c r="I420" s="1162"/>
      <c r="J420" s="1162" t="s">
        <v>9380</v>
      </c>
    </row>
    <row r="421" spans="1:10" ht="51">
      <c r="A421" s="1073"/>
      <c r="B421" s="1158" t="s">
        <v>9390</v>
      </c>
      <c r="C421" s="40" t="s">
        <v>9391</v>
      </c>
      <c r="D421" s="884" t="s">
        <v>9392</v>
      </c>
      <c r="E421" s="41">
        <v>98.1</v>
      </c>
      <c r="F421" s="866">
        <v>102843</v>
      </c>
      <c r="G421" s="1035">
        <v>0</v>
      </c>
      <c r="H421" s="1338"/>
      <c r="I421" s="1162"/>
      <c r="J421" s="1162" t="s">
        <v>9380</v>
      </c>
    </row>
    <row r="422" spans="1:10" ht="38.25">
      <c r="A422" s="1073"/>
      <c r="B422" s="1158" t="s">
        <v>9393</v>
      </c>
      <c r="C422" s="40" t="s">
        <v>9394</v>
      </c>
      <c r="D422" s="884" t="s">
        <v>9395</v>
      </c>
      <c r="E422" s="41">
        <v>65.3</v>
      </c>
      <c r="F422" s="866">
        <v>120862</v>
      </c>
      <c r="G422" s="1035">
        <v>0</v>
      </c>
      <c r="H422" s="1338"/>
      <c r="I422" s="1162"/>
      <c r="J422" s="1162" t="s">
        <v>9380</v>
      </c>
    </row>
    <row r="423" spans="1:10" ht="38.25">
      <c r="A423" s="1073"/>
      <c r="B423" s="1158" t="s">
        <v>9396</v>
      </c>
      <c r="C423" s="40" t="s">
        <v>9397</v>
      </c>
      <c r="D423" s="884" t="s">
        <v>9398</v>
      </c>
      <c r="E423" s="1159">
        <v>60</v>
      </c>
      <c r="F423" s="1160">
        <v>59151.26</v>
      </c>
      <c r="G423" s="1035">
        <v>30265.73</v>
      </c>
      <c r="H423" s="1338"/>
      <c r="I423" s="1162"/>
      <c r="J423" s="1162" t="s">
        <v>9380</v>
      </c>
    </row>
    <row r="424" spans="1:10" ht="51">
      <c r="A424" s="1073"/>
      <c r="B424" s="1158" t="s">
        <v>9399</v>
      </c>
      <c r="C424" s="40" t="s">
        <v>9400</v>
      </c>
      <c r="D424" s="884" t="s">
        <v>9401</v>
      </c>
      <c r="E424" s="41">
        <v>171.5</v>
      </c>
      <c r="F424" s="1035">
        <v>77944</v>
      </c>
      <c r="G424" s="1035">
        <v>0</v>
      </c>
      <c r="H424" s="1330">
        <v>1866443.08</v>
      </c>
      <c r="I424" s="1162" t="s">
        <v>9402</v>
      </c>
      <c r="J424" s="1162" t="s">
        <v>9403</v>
      </c>
    </row>
    <row r="425" spans="1:10" ht="38.25">
      <c r="A425" s="1073"/>
      <c r="B425" s="1158" t="s">
        <v>9404</v>
      </c>
      <c r="C425" s="40" t="s">
        <v>9405</v>
      </c>
      <c r="D425" s="884" t="s">
        <v>9406</v>
      </c>
      <c r="E425" s="41">
        <v>117.5</v>
      </c>
      <c r="F425" s="1035">
        <v>87196</v>
      </c>
      <c r="G425" s="1035">
        <v>0</v>
      </c>
      <c r="H425" s="1338"/>
      <c r="I425" s="1162"/>
      <c r="J425" s="1162" t="s">
        <v>9380</v>
      </c>
    </row>
    <row r="426" spans="1:10" ht="25.5">
      <c r="A426" s="1073"/>
      <c r="B426" s="1158" t="s">
        <v>9407</v>
      </c>
      <c r="C426" s="40" t="s">
        <v>9408</v>
      </c>
      <c r="D426" s="884" t="s">
        <v>9409</v>
      </c>
      <c r="E426" s="1159">
        <v>143.80000000000001</v>
      </c>
      <c r="F426" s="1035">
        <v>346901</v>
      </c>
      <c r="G426" s="1035">
        <v>114477.33</v>
      </c>
      <c r="H426" s="1338"/>
      <c r="I426" s="1162"/>
      <c r="J426" s="1162" t="s">
        <v>9380</v>
      </c>
    </row>
    <row r="427" spans="1:10" ht="38.25">
      <c r="A427" s="1073"/>
      <c r="B427" s="1158" t="s">
        <v>9410</v>
      </c>
      <c r="C427" s="40" t="s">
        <v>9411</v>
      </c>
      <c r="D427" s="884" t="s">
        <v>9412</v>
      </c>
      <c r="E427" s="1159">
        <v>72.680000000000007</v>
      </c>
      <c r="F427" s="1160" t="s">
        <v>9413</v>
      </c>
      <c r="G427" s="1035">
        <v>16601.400000000001</v>
      </c>
      <c r="H427" s="2924">
        <v>1448904.47</v>
      </c>
      <c r="I427" s="1162" t="s">
        <v>9414</v>
      </c>
      <c r="J427" s="1162" t="s">
        <v>9415</v>
      </c>
    </row>
    <row r="428" spans="1:10" ht="38.25">
      <c r="A428" s="1073"/>
      <c r="B428" s="1158" t="s">
        <v>9416</v>
      </c>
      <c r="C428" s="40" t="s">
        <v>9417</v>
      </c>
      <c r="D428" s="884" t="s">
        <v>9418</v>
      </c>
      <c r="E428" s="1159">
        <v>135.4</v>
      </c>
      <c r="F428" s="1160">
        <v>54423.25</v>
      </c>
      <c r="G428" s="1035">
        <v>30222.240000000002</v>
      </c>
      <c r="H428" s="1161"/>
      <c r="I428" s="1162"/>
      <c r="J428" s="1162" t="s">
        <v>9380</v>
      </c>
    </row>
    <row r="429" spans="1:10" ht="25.5">
      <c r="A429" s="1073"/>
      <c r="B429" s="1158" t="s">
        <v>9419</v>
      </c>
      <c r="C429" s="40" t="s">
        <v>9420</v>
      </c>
      <c r="D429" s="884" t="s">
        <v>9421</v>
      </c>
      <c r="E429" s="1159">
        <v>79.400000000000006</v>
      </c>
      <c r="F429" s="1035">
        <v>65023</v>
      </c>
      <c r="G429" s="1035">
        <v>30405</v>
      </c>
      <c r="H429" s="1161"/>
      <c r="I429" s="1162" t="s">
        <v>9422</v>
      </c>
      <c r="J429" s="1162" t="s">
        <v>9380</v>
      </c>
    </row>
    <row r="430" spans="1:10" ht="25.5">
      <c r="A430" s="1073"/>
      <c r="B430" s="1158" t="s">
        <v>9423</v>
      </c>
      <c r="C430" s="40" t="s">
        <v>9424</v>
      </c>
      <c r="D430" s="884" t="s">
        <v>9425</v>
      </c>
      <c r="E430" s="1159">
        <v>151.69999999999999</v>
      </c>
      <c r="F430" s="1160">
        <v>81484.2</v>
      </c>
      <c r="G430" s="1035">
        <v>44887.5</v>
      </c>
      <c r="H430" s="1161"/>
      <c r="I430" s="1162" t="s">
        <v>9422</v>
      </c>
      <c r="J430" s="1162" t="s">
        <v>9380</v>
      </c>
    </row>
    <row r="431" spans="1:10" ht="38.25">
      <c r="A431" s="1073"/>
      <c r="B431" s="1158" t="s">
        <v>9426</v>
      </c>
      <c r="C431" s="40" t="s">
        <v>9427</v>
      </c>
      <c r="D431" s="884" t="s">
        <v>9428</v>
      </c>
      <c r="E431" s="1159">
        <v>49.9</v>
      </c>
      <c r="F431" s="1160">
        <v>18990.95</v>
      </c>
      <c r="G431" s="1035">
        <v>0</v>
      </c>
      <c r="H431" s="1161"/>
      <c r="I431" s="1162"/>
      <c r="J431" s="1162" t="s">
        <v>9380</v>
      </c>
    </row>
    <row r="432" spans="1:10" ht="25.5">
      <c r="A432" s="1073"/>
      <c r="B432" s="1158" t="s">
        <v>9429</v>
      </c>
      <c r="C432" s="40" t="s">
        <v>9430</v>
      </c>
      <c r="D432" s="884" t="s">
        <v>9431</v>
      </c>
      <c r="E432" s="1159">
        <v>107.8</v>
      </c>
      <c r="F432" s="1035">
        <v>1</v>
      </c>
      <c r="G432" s="1035">
        <v>1</v>
      </c>
      <c r="H432" s="1161"/>
      <c r="I432" s="1162"/>
      <c r="J432" s="1162" t="s">
        <v>9380</v>
      </c>
    </row>
    <row r="433" spans="1:10" ht="38.25">
      <c r="A433" s="1073"/>
      <c r="B433" s="1158" t="s">
        <v>9432</v>
      </c>
      <c r="C433" s="40" t="s">
        <v>9433</v>
      </c>
      <c r="D433" s="884" t="s">
        <v>9434</v>
      </c>
      <c r="E433" s="1159">
        <v>56.4</v>
      </c>
      <c r="F433" s="1160">
        <v>61112</v>
      </c>
      <c r="G433" s="1160">
        <v>30984</v>
      </c>
      <c r="H433" s="1161"/>
      <c r="I433" s="1162"/>
      <c r="J433" s="1162" t="s">
        <v>9380</v>
      </c>
    </row>
    <row r="434" spans="1:10" ht="38.25">
      <c r="A434" s="1073"/>
      <c r="B434" s="1158" t="s">
        <v>9435</v>
      </c>
      <c r="C434" s="40" t="s">
        <v>9436</v>
      </c>
      <c r="D434" s="884" t="s">
        <v>9437</v>
      </c>
      <c r="E434" s="41">
        <v>95.7</v>
      </c>
      <c r="F434" s="1160">
        <v>81124.5</v>
      </c>
      <c r="G434" s="1035">
        <v>53920.800000000003</v>
      </c>
      <c r="H434" s="1161"/>
      <c r="I434" s="1162"/>
      <c r="J434" s="1162" t="s">
        <v>9380</v>
      </c>
    </row>
    <row r="435" spans="1:10" ht="38.25">
      <c r="A435" s="1073"/>
      <c r="B435" s="1158" t="s">
        <v>9438</v>
      </c>
      <c r="C435" s="40" t="s">
        <v>9439</v>
      </c>
      <c r="D435" s="884" t="s">
        <v>9440</v>
      </c>
      <c r="E435" s="41">
        <v>65.099999999999994</v>
      </c>
      <c r="F435" s="1160">
        <v>68913.05</v>
      </c>
      <c r="G435" s="1035">
        <v>56135.11</v>
      </c>
      <c r="H435" s="1161"/>
      <c r="I435" s="1162"/>
      <c r="J435" s="1162" t="s">
        <v>9380</v>
      </c>
    </row>
    <row r="436" spans="1:10" ht="25.5">
      <c r="A436" s="1073"/>
      <c r="B436" s="1163" t="s">
        <v>9441</v>
      </c>
      <c r="C436" s="40" t="s">
        <v>9442</v>
      </c>
      <c r="D436" s="884"/>
      <c r="E436" s="41">
        <v>233.7</v>
      </c>
      <c r="F436" s="1160">
        <v>29559.119999999999</v>
      </c>
      <c r="G436" s="1035">
        <v>0</v>
      </c>
      <c r="H436" s="1161"/>
      <c r="I436" s="1162"/>
      <c r="J436" s="1162" t="s">
        <v>9380</v>
      </c>
    </row>
    <row r="437" spans="1:10" ht="38.25">
      <c r="A437" s="1073"/>
      <c r="B437" s="1163" t="s">
        <v>9443</v>
      </c>
      <c r="C437" s="40" t="s">
        <v>9444</v>
      </c>
      <c r="D437" s="884"/>
      <c r="E437" s="41">
        <v>94.3</v>
      </c>
      <c r="F437" s="1160">
        <v>238931.36</v>
      </c>
      <c r="G437" s="1035">
        <v>186844.35</v>
      </c>
      <c r="H437" s="62"/>
      <c r="I437" s="60"/>
      <c r="J437" s="1165" t="s">
        <v>9380</v>
      </c>
    </row>
    <row r="438" spans="1:10" ht="38.25">
      <c r="A438" s="1073"/>
      <c r="B438" s="1163" t="s">
        <v>9445</v>
      </c>
      <c r="C438" s="40" t="s">
        <v>9446</v>
      </c>
      <c r="D438" s="884" t="s">
        <v>9447</v>
      </c>
      <c r="E438" s="41">
        <v>141.9</v>
      </c>
      <c r="F438" s="1160">
        <v>106035</v>
      </c>
      <c r="G438" s="1035">
        <v>0</v>
      </c>
      <c r="H438" s="62"/>
      <c r="I438" s="60" t="s">
        <v>9448</v>
      </c>
      <c r="J438" s="1165" t="s">
        <v>9380</v>
      </c>
    </row>
    <row r="439" spans="1:10" ht="38.25">
      <c r="A439" s="1073"/>
      <c r="B439" s="1163" t="s">
        <v>9449</v>
      </c>
      <c r="C439" s="40" t="s">
        <v>9450</v>
      </c>
      <c r="D439" s="884"/>
      <c r="E439" s="1164">
        <v>97.2</v>
      </c>
      <c r="F439" s="1160">
        <v>229925.17</v>
      </c>
      <c r="G439" s="1035">
        <v>0</v>
      </c>
      <c r="H439" s="62"/>
      <c r="I439" s="60"/>
      <c r="J439" s="1165" t="s">
        <v>9380</v>
      </c>
    </row>
    <row r="440" spans="1:10">
      <c r="A440" s="1073"/>
      <c r="B440" s="1163"/>
      <c r="C440" s="40"/>
      <c r="D440" s="884"/>
      <c r="E440" s="1164"/>
      <c r="F440" s="1160"/>
      <c r="G440" s="1035"/>
      <c r="H440" s="62"/>
      <c r="I440" s="60"/>
      <c r="J440" s="1165"/>
    </row>
    <row r="441" spans="1:10">
      <c r="A441" s="1073"/>
      <c r="B441" s="1163"/>
      <c r="C441" s="40"/>
      <c r="D441" s="884"/>
      <c r="E441" s="1164"/>
      <c r="F441" s="1160"/>
      <c r="G441" s="1035"/>
      <c r="H441" s="62"/>
      <c r="I441" s="60"/>
      <c r="J441" s="1165"/>
    </row>
    <row r="442" spans="1:10" ht="24">
      <c r="A442" s="1073"/>
      <c r="B442" s="1166" t="s">
        <v>9451</v>
      </c>
      <c r="C442" s="1166" t="s">
        <v>9452</v>
      </c>
      <c r="D442" s="2925"/>
      <c r="E442" s="4189">
        <v>136.9</v>
      </c>
      <c r="F442" s="1166">
        <v>655169.18000000005</v>
      </c>
      <c r="G442" s="1166">
        <v>291156.92</v>
      </c>
      <c r="H442" s="1166"/>
      <c r="I442" s="37"/>
      <c r="J442" s="956" t="s">
        <v>9453</v>
      </c>
    </row>
    <row r="443" spans="1:10" ht="24">
      <c r="A443" s="1073"/>
      <c r="B443" s="1166" t="s">
        <v>9454</v>
      </c>
      <c r="C443" s="1166" t="s">
        <v>9452</v>
      </c>
      <c r="D443" s="2925"/>
      <c r="E443" s="4190"/>
      <c r="F443" s="1166">
        <v>174202.46</v>
      </c>
      <c r="G443" s="1166">
        <v>2463.4299999999998</v>
      </c>
      <c r="H443" s="1166"/>
      <c r="I443" s="37"/>
      <c r="J443" s="956" t="s">
        <v>9453</v>
      </c>
    </row>
    <row r="444" spans="1:10" ht="38.25">
      <c r="A444" s="1073"/>
      <c r="B444" s="1158" t="s">
        <v>9455</v>
      </c>
      <c r="C444" s="97" t="s">
        <v>9456</v>
      </c>
      <c r="D444" s="1549"/>
      <c r="E444" s="45">
        <v>326.2</v>
      </c>
      <c r="F444" s="97">
        <v>28245</v>
      </c>
      <c r="G444" s="2926">
        <v>0</v>
      </c>
      <c r="H444" s="1185"/>
      <c r="I444" s="97"/>
      <c r="J444" s="81" t="s">
        <v>9457</v>
      </c>
    </row>
    <row r="445" spans="1:10" ht="24">
      <c r="A445" s="1073"/>
      <c r="B445" s="1166" t="s">
        <v>9458</v>
      </c>
      <c r="C445" s="97" t="s">
        <v>9456</v>
      </c>
      <c r="D445" s="96"/>
      <c r="E445" s="97">
        <v>324.10000000000002</v>
      </c>
      <c r="F445" s="97">
        <v>28358.75</v>
      </c>
      <c r="G445" s="2926">
        <v>0</v>
      </c>
      <c r="H445" s="97"/>
      <c r="I445" s="1455"/>
      <c r="J445" s="81" t="s">
        <v>9457</v>
      </c>
    </row>
    <row r="446" spans="1:10" ht="36">
      <c r="A446" s="1073"/>
      <c r="B446" s="1166" t="s">
        <v>9459</v>
      </c>
      <c r="C446" s="60" t="s">
        <v>9460</v>
      </c>
      <c r="D446" s="1139" t="s">
        <v>9461</v>
      </c>
      <c r="E446" s="60">
        <v>46.1</v>
      </c>
      <c r="F446" s="62">
        <v>1129710</v>
      </c>
      <c r="G446" s="62">
        <v>542290.85</v>
      </c>
      <c r="H446" s="62"/>
      <c r="I446" s="60" t="s">
        <v>9462</v>
      </c>
      <c r="J446" s="81" t="s">
        <v>9457</v>
      </c>
    </row>
    <row r="447" spans="1:10" ht="24">
      <c r="A447" s="1073"/>
      <c r="B447" s="45" t="s">
        <v>9463</v>
      </c>
      <c r="C447" s="45" t="s">
        <v>9464</v>
      </c>
      <c r="D447" s="2920" t="s">
        <v>9465</v>
      </c>
      <c r="E447" s="45">
        <v>38.1</v>
      </c>
      <c r="F447" s="48">
        <v>1086726.7</v>
      </c>
      <c r="G447" s="48">
        <v>1086726.7</v>
      </c>
      <c r="H447" s="1079"/>
      <c r="I447" s="2927"/>
      <c r="J447" s="81" t="s">
        <v>9466</v>
      </c>
    </row>
    <row r="448" spans="1:10" ht="24">
      <c r="A448" s="1073"/>
      <c r="B448" s="45" t="s">
        <v>9467</v>
      </c>
      <c r="C448" s="45" t="s">
        <v>9468</v>
      </c>
      <c r="D448" s="2920" t="s">
        <v>9469</v>
      </c>
      <c r="E448" s="45">
        <v>43.4</v>
      </c>
      <c r="F448" s="48">
        <v>1240257</v>
      </c>
      <c r="G448" s="48">
        <v>1240257</v>
      </c>
      <c r="H448" s="1079"/>
      <c r="I448" s="2927"/>
      <c r="J448" s="81" t="s">
        <v>9466</v>
      </c>
    </row>
    <row r="449" spans="1:10" ht="24">
      <c r="A449" s="1073"/>
      <c r="B449" s="45" t="s">
        <v>9470</v>
      </c>
      <c r="C449" s="45" t="s">
        <v>9464</v>
      </c>
      <c r="D449" s="2920"/>
      <c r="E449" s="45">
        <v>3.4</v>
      </c>
      <c r="F449" s="48">
        <v>80900.5</v>
      </c>
      <c r="G449" s="48">
        <v>74913.899999999994</v>
      </c>
      <c r="H449" s="1079"/>
      <c r="I449" s="2927"/>
      <c r="J449" s="81" t="s">
        <v>9466</v>
      </c>
    </row>
    <row r="450" spans="1:10" ht="24">
      <c r="A450" s="1073"/>
      <c r="B450" s="45" t="s">
        <v>9471</v>
      </c>
      <c r="C450" s="45" t="s">
        <v>9472</v>
      </c>
      <c r="D450" s="2920"/>
      <c r="E450" s="45">
        <v>60.6</v>
      </c>
      <c r="F450" s="48">
        <v>840553.7</v>
      </c>
      <c r="G450" s="48">
        <v>840553.7</v>
      </c>
      <c r="H450" s="1079"/>
      <c r="I450" s="2927"/>
      <c r="J450" s="81" t="s">
        <v>9466</v>
      </c>
    </row>
    <row r="451" spans="1:10" ht="36">
      <c r="A451" s="1073"/>
      <c r="B451" s="1166" t="s">
        <v>9473</v>
      </c>
      <c r="C451" s="1166" t="s">
        <v>9474</v>
      </c>
      <c r="D451" s="2925"/>
      <c r="E451" s="1166">
        <v>42.3</v>
      </c>
      <c r="F451" s="1166">
        <v>148291.96</v>
      </c>
      <c r="G451" s="1166">
        <v>83466.27</v>
      </c>
      <c r="H451" s="1079"/>
      <c r="I451" s="37"/>
      <c r="J451" s="956" t="s">
        <v>9475</v>
      </c>
    </row>
    <row r="452" spans="1:10" ht="36">
      <c r="A452" s="1073"/>
      <c r="B452" s="1166" t="s">
        <v>9476</v>
      </c>
      <c r="C452" s="1166" t="s">
        <v>9477</v>
      </c>
      <c r="D452" s="2925"/>
      <c r="E452" s="1166">
        <v>9.9</v>
      </c>
      <c r="F452" s="1166">
        <v>8336.4</v>
      </c>
      <c r="G452" s="890">
        <v>0</v>
      </c>
      <c r="H452" s="1079"/>
      <c r="I452" s="37"/>
      <c r="J452" s="956" t="s">
        <v>9475</v>
      </c>
    </row>
    <row r="453" spans="1:10" ht="60">
      <c r="A453" s="1073"/>
      <c r="B453" s="2928" t="s">
        <v>9478</v>
      </c>
      <c r="C453" s="60" t="s">
        <v>9479</v>
      </c>
      <c r="D453" s="1139"/>
      <c r="E453" s="60">
        <v>44.2</v>
      </c>
      <c r="F453" s="61">
        <v>48695.29</v>
      </c>
      <c r="G453" s="62">
        <v>33572.69</v>
      </c>
      <c r="H453" s="1079"/>
      <c r="I453" s="37"/>
      <c r="J453" s="956" t="s">
        <v>9475</v>
      </c>
    </row>
    <row r="454" spans="1:10" ht="60">
      <c r="A454" s="1073"/>
      <c r="B454" s="79" t="s">
        <v>1380</v>
      </c>
      <c r="C454" s="60" t="s">
        <v>9480</v>
      </c>
      <c r="D454" s="1139" t="s">
        <v>9481</v>
      </c>
      <c r="E454" s="2929">
        <v>47</v>
      </c>
      <c r="F454" s="61">
        <v>197640</v>
      </c>
      <c r="G454" s="62">
        <v>0</v>
      </c>
      <c r="H454" s="1079"/>
      <c r="I454" s="49" t="s">
        <v>9482</v>
      </c>
      <c r="J454" s="956" t="s">
        <v>9475</v>
      </c>
    </row>
    <row r="455" spans="1:10" ht="36">
      <c r="A455" s="1073"/>
      <c r="B455" s="79" t="s">
        <v>9483</v>
      </c>
      <c r="C455" s="60" t="s">
        <v>9484</v>
      </c>
      <c r="D455" s="1139"/>
      <c r="E455" s="60">
        <v>80.400000000000006</v>
      </c>
      <c r="F455" s="61">
        <v>146992.03</v>
      </c>
      <c r="G455" s="62">
        <v>0</v>
      </c>
      <c r="H455" s="1079"/>
      <c r="I455" s="37"/>
      <c r="J455" s="956" t="s">
        <v>9475</v>
      </c>
    </row>
    <row r="456" spans="1:10" ht="48">
      <c r="A456" s="1073"/>
      <c r="B456" s="79" t="s">
        <v>9485</v>
      </c>
      <c r="C456" s="60" t="s">
        <v>9486</v>
      </c>
      <c r="D456" s="1139"/>
      <c r="E456" s="60">
        <v>64.099999999999994</v>
      </c>
      <c r="F456" s="61">
        <v>3082168.38</v>
      </c>
      <c r="G456" s="61">
        <v>3082168.38</v>
      </c>
      <c r="H456" s="1079"/>
      <c r="I456" s="37"/>
      <c r="J456" s="81" t="s">
        <v>9475</v>
      </c>
    </row>
    <row r="457" spans="1:10" ht="51">
      <c r="A457" s="1073"/>
      <c r="B457" s="45" t="s">
        <v>9487</v>
      </c>
      <c r="C457" s="1004" t="s">
        <v>9488</v>
      </c>
      <c r="D457" s="2920"/>
      <c r="E457" s="46">
        <v>525</v>
      </c>
      <c r="F457" s="48">
        <v>386365.84</v>
      </c>
      <c r="G457" s="2930">
        <v>386365.84</v>
      </c>
      <c r="H457" s="46"/>
      <c r="I457" s="37"/>
      <c r="J457" s="1167" t="s">
        <v>9489</v>
      </c>
    </row>
    <row r="458" spans="1:10" ht="36">
      <c r="A458" s="1073"/>
      <c r="B458" s="45" t="s">
        <v>9490</v>
      </c>
      <c r="C458" s="1004" t="s">
        <v>9491</v>
      </c>
      <c r="D458" s="2920"/>
      <c r="E458" s="46">
        <v>163.4</v>
      </c>
      <c r="F458" s="48">
        <v>119977.14</v>
      </c>
      <c r="G458" s="2930">
        <v>119977.14</v>
      </c>
      <c r="H458" s="1079"/>
      <c r="I458" s="37"/>
      <c r="J458" s="1074" t="s">
        <v>9492</v>
      </c>
    </row>
    <row r="459" spans="1:10" ht="36">
      <c r="A459" s="1073"/>
      <c r="B459" s="45" t="s">
        <v>9493</v>
      </c>
      <c r="C459" s="1004" t="s">
        <v>9488</v>
      </c>
      <c r="D459" s="2920"/>
      <c r="E459" s="46"/>
      <c r="F459" s="48">
        <v>97266.92</v>
      </c>
      <c r="G459" s="2930">
        <v>97266.92</v>
      </c>
      <c r="H459" s="1079"/>
      <c r="I459" s="37"/>
      <c r="J459" s="1074" t="s">
        <v>9494</v>
      </c>
    </row>
    <row r="460" spans="1:10" ht="48" customHeight="1">
      <c r="A460" s="1073"/>
      <c r="B460" s="45" t="s">
        <v>9495</v>
      </c>
      <c r="C460" s="1004" t="s">
        <v>9488</v>
      </c>
      <c r="D460" s="2920"/>
      <c r="E460" s="46">
        <v>90.5</v>
      </c>
      <c r="F460" s="48">
        <v>66086.009999999995</v>
      </c>
      <c r="G460" s="2930">
        <v>66086.009999999995</v>
      </c>
      <c r="H460" s="1079"/>
      <c r="I460" s="37"/>
      <c r="J460" s="1074" t="s">
        <v>9492</v>
      </c>
    </row>
    <row r="461" spans="1:10" ht="24">
      <c r="A461" s="1073"/>
      <c r="B461" s="45" t="s">
        <v>9496</v>
      </c>
      <c r="C461" s="1004" t="s">
        <v>9488</v>
      </c>
      <c r="D461" s="2920"/>
      <c r="E461" s="46">
        <v>22</v>
      </c>
      <c r="F461" s="48">
        <v>15986.7</v>
      </c>
      <c r="G461" s="2930">
        <v>15986.7</v>
      </c>
      <c r="H461" s="1079"/>
      <c r="I461" s="37"/>
      <c r="J461" s="1074" t="s">
        <v>9492</v>
      </c>
    </row>
    <row r="462" spans="1:10" ht="24">
      <c r="A462" s="1073"/>
      <c r="B462" s="45" t="s">
        <v>9497</v>
      </c>
      <c r="C462" s="80" t="s">
        <v>9498</v>
      </c>
      <c r="D462" s="2931"/>
      <c r="E462" s="1004">
        <v>47.1</v>
      </c>
      <c r="F462" s="48">
        <v>34393.93</v>
      </c>
      <c r="G462" s="2930">
        <v>34393.93</v>
      </c>
      <c r="H462" s="1079"/>
      <c r="I462" s="37"/>
      <c r="J462" s="1074" t="s">
        <v>9492</v>
      </c>
    </row>
    <row r="463" spans="1:10" ht="24">
      <c r="A463" s="1073"/>
      <c r="B463" s="45" t="s">
        <v>9499</v>
      </c>
      <c r="C463" s="80" t="s">
        <v>9498</v>
      </c>
      <c r="D463" s="2931"/>
      <c r="E463" s="2884">
        <v>18</v>
      </c>
      <c r="F463" s="48">
        <v>13080.04</v>
      </c>
      <c r="G463" s="2930">
        <v>13080.04</v>
      </c>
      <c r="H463" s="1079"/>
      <c r="I463" s="37"/>
      <c r="J463" s="1074" t="s">
        <v>9492</v>
      </c>
    </row>
    <row r="464" spans="1:10" ht="24">
      <c r="A464" s="1073"/>
      <c r="B464" s="45" t="s">
        <v>9496</v>
      </c>
      <c r="C464" s="1004" t="s">
        <v>9488</v>
      </c>
      <c r="D464" s="2920"/>
      <c r="E464" s="46">
        <v>22</v>
      </c>
      <c r="F464" s="48">
        <v>15986.7</v>
      </c>
      <c r="G464" s="2930">
        <v>15986.7</v>
      </c>
      <c r="H464" s="1079"/>
      <c r="I464" s="37"/>
      <c r="J464" s="1074" t="s">
        <v>9492</v>
      </c>
    </row>
    <row r="465" spans="1:10" ht="36">
      <c r="A465" s="1073"/>
      <c r="B465" s="45" t="s">
        <v>9500</v>
      </c>
      <c r="C465" s="1004" t="s">
        <v>9501</v>
      </c>
      <c r="D465" s="2920"/>
      <c r="E465" s="46">
        <v>1077.7</v>
      </c>
      <c r="F465" s="46">
        <v>639878.74</v>
      </c>
      <c r="G465" s="2932">
        <v>638762.57999999996</v>
      </c>
      <c r="H465" s="1079"/>
      <c r="I465" s="37"/>
      <c r="J465" s="1074" t="s">
        <v>9492</v>
      </c>
    </row>
    <row r="466" spans="1:10" ht="36">
      <c r="A466" s="1073"/>
      <c r="B466" s="45" t="s">
        <v>9502</v>
      </c>
      <c r="C466" s="1004" t="s">
        <v>9501</v>
      </c>
      <c r="D466" s="2920"/>
      <c r="E466" s="46">
        <v>14.7</v>
      </c>
      <c r="F466" s="48">
        <v>9457.85</v>
      </c>
      <c r="G466" s="2930">
        <v>9457.85</v>
      </c>
      <c r="H466" s="1079"/>
      <c r="I466" s="37"/>
      <c r="J466" s="1074" t="s">
        <v>9492</v>
      </c>
    </row>
    <row r="467" spans="1:10" ht="36">
      <c r="A467" s="1073"/>
      <c r="B467" s="45" t="s">
        <v>9503</v>
      </c>
      <c r="C467" s="1004" t="s">
        <v>9501</v>
      </c>
      <c r="D467" s="2920"/>
      <c r="E467" s="2933">
        <v>13.3</v>
      </c>
      <c r="F467" s="48">
        <v>8592</v>
      </c>
      <c r="G467" s="2930">
        <v>8592</v>
      </c>
      <c r="H467" s="1079"/>
      <c r="I467" s="37"/>
      <c r="J467" s="1074" t="s">
        <v>9492</v>
      </c>
    </row>
    <row r="468" spans="1:10" ht="24">
      <c r="A468" s="1073"/>
      <c r="B468" s="45" t="s">
        <v>9504</v>
      </c>
      <c r="C468" s="1004" t="s">
        <v>9501</v>
      </c>
      <c r="D468" s="2920"/>
      <c r="E468" s="2933">
        <v>13.7</v>
      </c>
      <c r="F468" s="48">
        <v>8850</v>
      </c>
      <c r="G468" s="2930">
        <v>8850</v>
      </c>
      <c r="H468" s="1079"/>
      <c r="I468" s="37"/>
      <c r="J468" s="1074" t="s">
        <v>9492</v>
      </c>
    </row>
    <row r="469" spans="1:10" ht="24">
      <c r="A469" s="1073"/>
      <c r="B469" s="45" t="s">
        <v>9505</v>
      </c>
      <c r="C469" s="1004" t="s">
        <v>9501</v>
      </c>
      <c r="D469" s="2920"/>
      <c r="E469" s="2933">
        <v>21.3</v>
      </c>
      <c r="F469" s="48">
        <v>13760</v>
      </c>
      <c r="G469" s="2930">
        <v>13760</v>
      </c>
      <c r="H469" s="1079"/>
      <c r="I469" s="37"/>
      <c r="J469" s="1074" t="s">
        <v>9492</v>
      </c>
    </row>
    <row r="470" spans="1:10" ht="36">
      <c r="A470" s="1073"/>
      <c r="B470" s="45" t="s">
        <v>9506</v>
      </c>
      <c r="C470" s="80" t="s">
        <v>9507</v>
      </c>
      <c r="D470" s="2920"/>
      <c r="E470" s="46">
        <v>111.9</v>
      </c>
      <c r="F470" s="48">
        <v>66440.17</v>
      </c>
      <c r="G470" s="2930">
        <v>66440.17</v>
      </c>
      <c r="H470" s="1079"/>
      <c r="I470" s="37"/>
      <c r="J470" s="1074" t="s">
        <v>9492</v>
      </c>
    </row>
    <row r="471" spans="1:10" ht="36">
      <c r="A471" s="1073"/>
      <c r="B471" s="45" t="s">
        <v>9508</v>
      </c>
      <c r="C471" s="80" t="s">
        <v>9507</v>
      </c>
      <c r="D471" s="2920"/>
      <c r="E471" s="46">
        <v>29.3</v>
      </c>
      <c r="F471" s="48">
        <v>13780.62</v>
      </c>
      <c r="G471" s="2930">
        <v>13780.62</v>
      </c>
      <c r="H471" s="1079"/>
      <c r="I471" s="37"/>
      <c r="J471" s="1074" t="s">
        <v>9492</v>
      </c>
    </row>
    <row r="472" spans="1:10" ht="24">
      <c r="A472" s="1073"/>
      <c r="B472" s="45" t="s">
        <v>9509</v>
      </c>
      <c r="C472" s="45" t="s">
        <v>9501</v>
      </c>
      <c r="D472" s="2920"/>
      <c r="E472" s="45">
        <v>13.7</v>
      </c>
      <c r="F472" s="48">
        <v>1</v>
      </c>
      <c r="G472" s="2930">
        <v>1</v>
      </c>
      <c r="H472" s="1079"/>
      <c r="I472" s="37"/>
      <c r="J472" s="1074" t="s">
        <v>9492</v>
      </c>
    </row>
    <row r="473" spans="1:10" ht="24">
      <c r="A473" s="1073"/>
      <c r="B473" s="45" t="s">
        <v>9510</v>
      </c>
      <c r="C473" s="45" t="s">
        <v>9501</v>
      </c>
      <c r="D473" s="2920"/>
      <c r="E473" s="45">
        <v>13.3</v>
      </c>
      <c r="F473" s="48">
        <v>1</v>
      </c>
      <c r="G473" s="2930">
        <v>1</v>
      </c>
      <c r="H473" s="1079"/>
      <c r="I473" s="37"/>
      <c r="J473" s="1074" t="s">
        <v>9492</v>
      </c>
    </row>
    <row r="474" spans="1:10" ht="38.25">
      <c r="A474" s="1073"/>
      <c r="B474" s="45" t="s">
        <v>9511</v>
      </c>
      <c r="C474" s="1004" t="s">
        <v>9512</v>
      </c>
      <c r="D474" s="2920" t="s">
        <v>9513</v>
      </c>
      <c r="E474" s="48">
        <v>4630.5</v>
      </c>
      <c r="F474" s="48">
        <v>8187256.0899999999</v>
      </c>
      <c r="G474" s="2930">
        <v>8187256.0899999999</v>
      </c>
      <c r="H474" s="1079"/>
      <c r="I474" s="1167" t="s">
        <v>9514</v>
      </c>
      <c r="J474" s="1074" t="s">
        <v>9492</v>
      </c>
    </row>
    <row r="475" spans="1:10" ht="48">
      <c r="A475" s="1073"/>
      <c r="B475" s="45" t="s">
        <v>9515</v>
      </c>
      <c r="C475" s="80" t="s">
        <v>9516</v>
      </c>
      <c r="D475" s="2920" t="s">
        <v>9513</v>
      </c>
      <c r="E475" s="46"/>
      <c r="F475" s="48">
        <v>1489684.79</v>
      </c>
      <c r="G475" s="2930">
        <v>1489684.79</v>
      </c>
      <c r="H475" s="1079"/>
      <c r="I475" s="1167" t="s">
        <v>9514</v>
      </c>
      <c r="J475" s="1074" t="s">
        <v>9492</v>
      </c>
    </row>
    <row r="476" spans="1:10" ht="38.25">
      <c r="A476" s="1073"/>
      <c r="B476" s="45" t="s">
        <v>9517</v>
      </c>
      <c r="C476" s="80" t="s">
        <v>9512</v>
      </c>
      <c r="D476" s="2920" t="s">
        <v>9513</v>
      </c>
      <c r="E476" s="46">
        <v>18.7</v>
      </c>
      <c r="F476" s="48">
        <v>55449.37</v>
      </c>
      <c r="G476" s="2930">
        <v>55449.37</v>
      </c>
      <c r="H476" s="1079"/>
      <c r="I476" s="1167" t="s">
        <v>9514</v>
      </c>
      <c r="J476" s="1074" t="s">
        <v>9492</v>
      </c>
    </row>
    <row r="477" spans="1:10" ht="38.25">
      <c r="A477" s="1073"/>
      <c r="B477" s="45" t="s">
        <v>9518</v>
      </c>
      <c r="C477" s="80" t="s">
        <v>9516</v>
      </c>
      <c r="D477" s="2920" t="s">
        <v>9513</v>
      </c>
      <c r="E477" s="46"/>
      <c r="F477" s="48">
        <v>900286.99</v>
      </c>
      <c r="G477" s="2930">
        <v>889971.11</v>
      </c>
      <c r="H477" s="1079"/>
      <c r="I477" s="1167" t="s">
        <v>9514</v>
      </c>
      <c r="J477" s="1074" t="s">
        <v>9492</v>
      </c>
    </row>
    <row r="478" spans="1:10" ht="38.25" customHeight="1">
      <c r="A478" s="1073"/>
      <c r="B478" s="45" t="s">
        <v>9519</v>
      </c>
      <c r="C478" s="80" t="s">
        <v>9292</v>
      </c>
      <c r="D478" s="2920" t="s">
        <v>9513</v>
      </c>
      <c r="E478" s="2884">
        <v>15</v>
      </c>
      <c r="F478" s="48">
        <v>26541.45</v>
      </c>
      <c r="G478" s="2930">
        <v>26541.45</v>
      </c>
      <c r="H478" s="1079"/>
      <c r="I478" s="1167" t="s">
        <v>9514</v>
      </c>
      <c r="J478" s="2934" t="s">
        <v>9492</v>
      </c>
    </row>
    <row r="479" spans="1:10" ht="24">
      <c r="A479" s="1073"/>
      <c r="B479" s="45" t="s">
        <v>9520</v>
      </c>
      <c r="C479" s="80" t="s">
        <v>9521</v>
      </c>
      <c r="D479" s="2920"/>
      <c r="E479" s="46">
        <v>137.19999999999999</v>
      </c>
      <c r="F479" s="48">
        <v>112143.15</v>
      </c>
      <c r="G479" s="2930">
        <v>47997.66</v>
      </c>
      <c r="H479" s="1079"/>
      <c r="I479" s="37"/>
      <c r="J479" s="1074" t="s">
        <v>9492</v>
      </c>
    </row>
    <row r="480" spans="1:10" ht="36">
      <c r="A480" s="1073"/>
      <c r="B480" s="45" t="s">
        <v>9522</v>
      </c>
      <c r="C480" s="80" t="s">
        <v>9523</v>
      </c>
      <c r="D480" s="2920"/>
      <c r="E480" s="46">
        <v>49.8</v>
      </c>
      <c r="F480" s="48">
        <v>40705.019999999997</v>
      </c>
      <c r="G480" s="2930">
        <v>17354.080000000002</v>
      </c>
      <c r="H480" s="1079"/>
      <c r="I480" s="37"/>
      <c r="J480" s="1074" t="s">
        <v>9492</v>
      </c>
    </row>
    <row r="481" spans="1:10" ht="38.25">
      <c r="A481" s="1073"/>
      <c r="B481" s="1167" t="s">
        <v>9524</v>
      </c>
      <c r="C481" s="1167" t="s">
        <v>9525</v>
      </c>
      <c r="D481" s="1195"/>
      <c r="E481" s="869">
        <v>89.6</v>
      </c>
      <c r="F481" s="4193">
        <v>544598.66</v>
      </c>
      <c r="G481" s="4196">
        <v>337120.94</v>
      </c>
      <c r="H481" s="876"/>
      <c r="I481" s="37"/>
      <c r="J481" s="1074" t="s">
        <v>9492</v>
      </c>
    </row>
    <row r="482" spans="1:10" ht="25.5">
      <c r="A482" s="1073"/>
      <c r="B482" s="1167" t="s">
        <v>9526</v>
      </c>
      <c r="C482" s="1167" t="s">
        <v>9525</v>
      </c>
      <c r="D482" s="1195"/>
      <c r="E482" s="869">
        <v>99.3</v>
      </c>
      <c r="F482" s="4194"/>
      <c r="G482" s="4197"/>
      <c r="H482" s="876"/>
      <c r="I482" s="37"/>
      <c r="J482" s="1074" t="s">
        <v>9492</v>
      </c>
    </row>
    <row r="483" spans="1:10" ht="38.25">
      <c r="A483" s="1073"/>
      <c r="B483" s="1167" t="s">
        <v>9527</v>
      </c>
      <c r="C483" s="1167" t="s">
        <v>9525</v>
      </c>
      <c r="D483" s="1195"/>
      <c r="E483" s="1230">
        <v>81</v>
      </c>
      <c r="F483" s="4194"/>
      <c r="G483" s="4197"/>
      <c r="H483" s="876"/>
      <c r="I483" s="37"/>
      <c r="J483" s="1074" t="s">
        <v>9492</v>
      </c>
    </row>
    <row r="484" spans="1:10" ht="63.75">
      <c r="A484" s="1073"/>
      <c r="B484" s="1167" t="s">
        <v>9528</v>
      </c>
      <c r="C484" s="1167" t="s">
        <v>9525</v>
      </c>
      <c r="D484" s="1195"/>
      <c r="E484" s="1230">
        <v>47</v>
      </c>
      <c r="F484" s="4195"/>
      <c r="G484" s="4198"/>
      <c r="H484" s="876"/>
      <c r="I484" s="37"/>
      <c r="J484" s="1074" t="s">
        <v>9492</v>
      </c>
    </row>
    <row r="485" spans="1:10" ht="25.5">
      <c r="A485" s="1073"/>
      <c r="B485" s="1167" t="s">
        <v>9529</v>
      </c>
      <c r="C485" s="1167" t="s">
        <v>9525</v>
      </c>
      <c r="D485" s="1195"/>
      <c r="E485" s="1230">
        <v>109.2</v>
      </c>
      <c r="F485" s="2935">
        <v>187721.51</v>
      </c>
      <c r="G485" s="1230">
        <v>114014.48</v>
      </c>
      <c r="H485" s="876"/>
      <c r="I485" s="37"/>
      <c r="J485" s="1074" t="s">
        <v>9492</v>
      </c>
    </row>
    <row r="486" spans="1:10">
      <c r="A486" s="1073"/>
      <c r="B486" s="45" t="s">
        <v>8604</v>
      </c>
      <c r="C486" s="80" t="s">
        <v>9530</v>
      </c>
      <c r="D486" s="2920"/>
      <c r="E486" s="46">
        <v>8.9</v>
      </c>
      <c r="F486" s="48">
        <v>1764.65</v>
      </c>
      <c r="G486" s="2930">
        <v>1764.65</v>
      </c>
      <c r="H486" s="1079"/>
      <c r="I486" s="37"/>
      <c r="J486" s="1074" t="s">
        <v>9492</v>
      </c>
    </row>
    <row r="487" spans="1:10" ht="24">
      <c r="A487" s="1073"/>
      <c r="B487" s="45" t="s">
        <v>9531</v>
      </c>
      <c r="C487" s="80" t="s">
        <v>9532</v>
      </c>
      <c r="D487" s="2920"/>
      <c r="E487" s="46">
        <v>72.5</v>
      </c>
      <c r="F487" s="48">
        <v>14375</v>
      </c>
      <c r="G487" s="2930">
        <v>14375</v>
      </c>
      <c r="H487" s="1079"/>
      <c r="I487" s="37"/>
      <c r="J487" s="1074" t="s">
        <v>9492</v>
      </c>
    </row>
    <row r="488" spans="1:10" ht="45">
      <c r="A488" s="1073"/>
      <c r="B488" s="45" t="s">
        <v>9533</v>
      </c>
      <c r="C488" s="80" t="s">
        <v>9534</v>
      </c>
      <c r="D488" s="2920"/>
      <c r="E488" s="869">
        <v>349.3</v>
      </c>
      <c r="F488" s="48">
        <v>776129.04</v>
      </c>
      <c r="G488" s="2930">
        <v>769899.19</v>
      </c>
      <c r="H488" s="1079"/>
      <c r="I488" s="37"/>
      <c r="J488" s="1025" t="s">
        <v>9535</v>
      </c>
    </row>
    <row r="489" spans="1:10" ht="45">
      <c r="A489" s="1073"/>
      <c r="B489" s="45" t="s">
        <v>321</v>
      </c>
      <c r="C489" s="80" t="s">
        <v>9536</v>
      </c>
      <c r="D489" s="2920"/>
      <c r="E489" s="46">
        <v>92.8</v>
      </c>
      <c r="F489" s="48">
        <v>10971.93</v>
      </c>
      <c r="G489" s="2930">
        <v>10971.93</v>
      </c>
      <c r="H489" s="1079"/>
      <c r="I489" s="37"/>
      <c r="J489" s="1025" t="s">
        <v>9537</v>
      </c>
    </row>
    <row r="490" spans="1:10" ht="48">
      <c r="A490" s="1073"/>
      <c r="B490" s="45" t="s">
        <v>9538</v>
      </c>
      <c r="C490" s="80" t="s">
        <v>9539</v>
      </c>
      <c r="D490" s="82" t="s">
        <v>9540</v>
      </c>
      <c r="E490" s="1004">
        <v>1790.6</v>
      </c>
      <c r="F490" s="48">
        <v>53313795.770000003</v>
      </c>
      <c r="G490" s="2930">
        <v>53313795.770000003</v>
      </c>
      <c r="H490" s="1079"/>
      <c r="I490" s="1167" t="s">
        <v>9541</v>
      </c>
      <c r="J490" s="1167" t="s">
        <v>9542</v>
      </c>
    </row>
    <row r="491" spans="1:10" ht="25.5">
      <c r="A491" s="1073"/>
      <c r="B491" s="45" t="s">
        <v>9543</v>
      </c>
      <c r="C491" s="45" t="s">
        <v>9544</v>
      </c>
      <c r="D491" s="39"/>
      <c r="E491" s="45">
        <v>296.5</v>
      </c>
      <c r="F491" s="48">
        <v>1</v>
      </c>
      <c r="G491" s="2930">
        <v>1</v>
      </c>
      <c r="H491" s="1079"/>
      <c r="I491" s="878"/>
      <c r="J491" s="1167" t="s">
        <v>9545</v>
      </c>
    </row>
    <row r="492" spans="1:10" ht="38.25">
      <c r="A492" s="1073"/>
      <c r="B492" s="45" t="s">
        <v>9546</v>
      </c>
      <c r="C492" s="45" t="s">
        <v>9534</v>
      </c>
      <c r="D492" s="1026" t="s">
        <v>9547</v>
      </c>
      <c r="E492" s="45">
        <v>18.7</v>
      </c>
      <c r="F492" s="48">
        <v>1</v>
      </c>
      <c r="G492" s="2930">
        <v>1</v>
      </c>
      <c r="H492" s="56"/>
      <c r="I492" s="1167" t="s">
        <v>9548</v>
      </c>
      <c r="J492" s="1167" t="s">
        <v>9535</v>
      </c>
    </row>
    <row r="493" spans="1:10" ht="36">
      <c r="A493" s="1073"/>
      <c r="B493" s="45" t="s">
        <v>9549</v>
      </c>
      <c r="C493" s="80" t="s">
        <v>9550</v>
      </c>
      <c r="D493" s="2920"/>
      <c r="E493" s="46">
        <v>758</v>
      </c>
      <c r="F493" s="48">
        <v>13343874.890000001</v>
      </c>
      <c r="G493" s="2930">
        <v>187363</v>
      </c>
      <c r="H493" s="1079"/>
      <c r="I493" s="878"/>
      <c r="J493" s="1167" t="s">
        <v>9551</v>
      </c>
    </row>
    <row r="494" spans="1:10" ht="25.5">
      <c r="A494" s="1073"/>
      <c r="B494" s="45" t="s">
        <v>9552</v>
      </c>
      <c r="C494" s="80" t="s">
        <v>9553</v>
      </c>
      <c r="D494" s="2920"/>
      <c r="E494" s="46">
        <v>165.8</v>
      </c>
      <c r="F494" s="48">
        <v>809091.77</v>
      </c>
      <c r="G494" s="2930">
        <v>13411278.029999999</v>
      </c>
      <c r="H494" s="1079"/>
      <c r="I494" s="878"/>
      <c r="J494" s="1167" t="s">
        <v>9554</v>
      </c>
    </row>
    <row r="495" spans="1:10" ht="25.5">
      <c r="A495" s="1073"/>
      <c r="B495" s="45" t="s">
        <v>9555</v>
      </c>
      <c r="C495" s="80" t="s">
        <v>9556</v>
      </c>
      <c r="D495" s="2920"/>
      <c r="E495" s="46">
        <v>127.1</v>
      </c>
      <c r="F495" s="48">
        <v>3450000</v>
      </c>
      <c r="G495" s="2930">
        <v>3438202.89</v>
      </c>
      <c r="H495" s="1079"/>
      <c r="I495" s="878"/>
      <c r="J495" s="1167" t="s">
        <v>9557</v>
      </c>
    </row>
    <row r="496" spans="1:10" ht="25.5">
      <c r="A496" s="1073"/>
      <c r="B496" s="45" t="s">
        <v>9558</v>
      </c>
      <c r="C496" s="80" t="s">
        <v>9559</v>
      </c>
      <c r="D496" s="2920"/>
      <c r="E496" s="46">
        <v>249.24</v>
      </c>
      <c r="F496" s="48">
        <v>516294.78</v>
      </c>
      <c r="G496" s="2930">
        <v>516294.78</v>
      </c>
      <c r="H496" s="1079"/>
      <c r="I496" s="878"/>
      <c r="J496" s="1167" t="s">
        <v>9560</v>
      </c>
    </row>
    <row r="497" spans="1:10" ht="36">
      <c r="A497" s="1073"/>
      <c r="B497" s="45" t="s">
        <v>9561</v>
      </c>
      <c r="C497" s="80" t="s">
        <v>9562</v>
      </c>
      <c r="D497" s="2920"/>
      <c r="E497" s="46">
        <v>220.7</v>
      </c>
      <c r="F497" s="48">
        <v>615885.31999999995</v>
      </c>
      <c r="G497" s="2930">
        <v>615885.31999999995</v>
      </c>
      <c r="H497" s="1079"/>
      <c r="I497" s="878"/>
      <c r="J497" s="1167" t="s">
        <v>9563</v>
      </c>
    </row>
    <row r="498" spans="1:10" ht="24">
      <c r="A498" s="1073"/>
      <c r="B498" s="45" t="s">
        <v>9564</v>
      </c>
      <c r="C498" s="80" t="s">
        <v>9565</v>
      </c>
      <c r="D498" s="2920"/>
      <c r="E498" s="2933">
        <v>274</v>
      </c>
      <c r="F498" s="48">
        <v>93996.6</v>
      </c>
      <c r="G498" s="2930">
        <v>93996.6</v>
      </c>
      <c r="H498" s="1079"/>
      <c r="I498" s="878"/>
      <c r="J498" s="876" t="s">
        <v>9492</v>
      </c>
    </row>
    <row r="499" spans="1:10" ht="36">
      <c r="A499" s="1073"/>
      <c r="B499" s="45" t="s">
        <v>9566</v>
      </c>
      <c r="C499" s="1004" t="s">
        <v>9567</v>
      </c>
      <c r="D499" s="2920"/>
      <c r="E499" s="46">
        <v>100.5</v>
      </c>
      <c r="F499" s="48">
        <v>198644.34</v>
      </c>
      <c r="G499" s="48">
        <v>198644.34</v>
      </c>
      <c r="H499" s="1079"/>
      <c r="I499" s="878"/>
      <c r="J499" s="1167" t="s">
        <v>9568</v>
      </c>
    </row>
    <row r="500" spans="1:10" ht="38.25">
      <c r="A500" s="1073"/>
      <c r="B500" s="45" t="s">
        <v>9569</v>
      </c>
      <c r="C500" s="45" t="s">
        <v>9570</v>
      </c>
      <c r="D500" s="2920"/>
      <c r="E500" s="45">
        <v>256.8</v>
      </c>
      <c r="F500" s="48">
        <v>1</v>
      </c>
      <c r="G500" s="2930">
        <v>1</v>
      </c>
      <c r="H500" s="1079"/>
      <c r="I500" s="878"/>
      <c r="J500" s="1167" t="s">
        <v>9571</v>
      </c>
    </row>
    <row r="501" spans="1:10" ht="36">
      <c r="A501" s="1073"/>
      <c r="B501" s="45" t="s">
        <v>9572</v>
      </c>
      <c r="C501" s="80" t="s">
        <v>9573</v>
      </c>
      <c r="D501" s="2920"/>
      <c r="E501" s="46">
        <v>339.2</v>
      </c>
      <c r="F501" s="48">
        <v>1300903.2</v>
      </c>
      <c r="G501" s="2930">
        <v>1300903.2</v>
      </c>
      <c r="H501" s="1079"/>
      <c r="I501" s="878"/>
      <c r="J501" s="1167" t="s">
        <v>9574</v>
      </c>
    </row>
    <row r="502" spans="1:10">
      <c r="A502" s="1073"/>
      <c r="B502" s="2920" t="s">
        <v>9575</v>
      </c>
      <c r="C502" s="80"/>
      <c r="D502" s="2920"/>
      <c r="E502" s="46"/>
      <c r="F502" s="48"/>
      <c r="G502" s="2930"/>
      <c r="H502" s="1079"/>
      <c r="I502" s="878"/>
      <c r="J502" s="1167"/>
    </row>
    <row r="503" spans="1:10" ht="25.5">
      <c r="A503" s="1073"/>
      <c r="B503" s="45" t="s">
        <v>9576</v>
      </c>
      <c r="C503" s="80" t="s">
        <v>9577</v>
      </c>
      <c r="D503" s="2920"/>
      <c r="E503" s="46">
        <v>58.7</v>
      </c>
      <c r="F503" s="48">
        <v>107444.15</v>
      </c>
      <c r="G503" s="48">
        <v>107444.15</v>
      </c>
      <c r="H503" s="1079"/>
      <c r="I503" s="878"/>
      <c r="J503" s="1167" t="s">
        <v>9578</v>
      </c>
    </row>
    <row r="504" spans="1:10" ht="48">
      <c r="A504" s="1073"/>
      <c r="B504" s="1166" t="s">
        <v>9579</v>
      </c>
      <c r="C504" s="60" t="s">
        <v>9580</v>
      </c>
      <c r="D504" s="96" t="s">
        <v>9581</v>
      </c>
      <c r="E504" s="97">
        <v>49.9</v>
      </c>
      <c r="F504" s="1140">
        <v>137564.82</v>
      </c>
      <c r="G504" s="1140">
        <v>63012.94</v>
      </c>
      <c r="H504" s="2926"/>
      <c r="I504" s="60" t="s">
        <v>9582</v>
      </c>
      <c r="J504" s="956" t="s">
        <v>9583</v>
      </c>
    </row>
    <row r="505" spans="1:10" ht="33.75">
      <c r="A505" s="1073"/>
      <c r="B505" s="1166" t="s">
        <v>9584</v>
      </c>
      <c r="C505" s="60" t="s">
        <v>9580</v>
      </c>
      <c r="D505" s="96" t="s">
        <v>9585</v>
      </c>
      <c r="E505" s="97">
        <v>124.9</v>
      </c>
      <c r="F505" s="1140">
        <v>247533</v>
      </c>
      <c r="G505" s="1140">
        <v>77526.27</v>
      </c>
      <c r="H505" s="2926"/>
      <c r="I505" s="60" t="s">
        <v>9586</v>
      </c>
      <c r="J505" s="956" t="s">
        <v>9583</v>
      </c>
    </row>
    <row r="506" spans="1:10" ht="33.75">
      <c r="A506" s="1073"/>
      <c r="B506" s="1166" t="s">
        <v>9587</v>
      </c>
      <c r="C506" s="60" t="s">
        <v>9580</v>
      </c>
      <c r="D506" s="96" t="s">
        <v>9588</v>
      </c>
      <c r="E506" s="97">
        <v>4255.3</v>
      </c>
      <c r="F506" s="1140">
        <v>23853031.93</v>
      </c>
      <c r="G506" s="1140">
        <v>10655371.109999999</v>
      </c>
      <c r="H506" s="2926"/>
      <c r="I506" s="97" t="s">
        <v>9589</v>
      </c>
      <c r="J506" s="956" t="s">
        <v>9583</v>
      </c>
    </row>
    <row r="507" spans="1:10" ht="36">
      <c r="A507" s="1073"/>
      <c r="B507" s="1166" t="s">
        <v>9590</v>
      </c>
      <c r="C507" s="60" t="s">
        <v>9580</v>
      </c>
      <c r="D507" s="96" t="s">
        <v>9591</v>
      </c>
      <c r="E507" s="97">
        <v>121.1</v>
      </c>
      <c r="F507" s="1140">
        <v>333849.69</v>
      </c>
      <c r="G507" s="1140">
        <v>152311.14000000001</v>
      </c>
      <c r="H507" s="2926"/>
      <c r="I507" s="60" t="s">
        <v>9592</v>
      </c>
      <c r="J507" s="956" t="s">
        <v>9583</v>
      </c>
    </row>
    <row r="508" spans="1:10" ht="33.75">
      <c r="A508" s="1073"/>
      <c r="B508" s="1166" t="s">
        <v>9593</v>
      </c>
      <c r="C508" s="60" t="s">
        <v>9580</v>
      </c>
      <c r="D508" s="96" t="s">
        <v>9594</v>
      </c>
      <c r="E508" s="97">
        <v>56.7</v>
      </c>
      <c r="F508" s="1140">
        <v>331300</v>
      </c>
      <c r="G508" s="1140">
        <v>188587.36</v>
      </c>
      <c r="H508" s="2926"/>
      <c r="I508" s="60" t="s">
        <v>9595</v>
      </c>
      <c r="J508" s="956" t="s">
        <v>9583</v>
      </c>
    </row>
    <row r="509" spans="1:10" ht="24">
      <c r="A509" s="38"/>
      <c r="B509" s="2936" t="s">
        <v>9596</v>
      </c>
      <c r="C509" s="1129" t="s">
        <v>9597</v>
      </c>
      <c r="D509" s="52" t="s">
        <v>9598</v>
      </c>
      <c r="E509" s="1115">
        <v>274.5</v>
      </c>
      <c r="F509" s="4199">
        <v>725069.01</v>
      </c>
      <c r="G509" s="4202">
        <v>194563.08</v>
      </c>
      <c r="H509" s="1003"/>
      <c r="I509" s="37"/>
      <c r="J509" s="2937" t="s">
        <v>9599</v>
      </c>
    </row>
    <row r="510" spans="1:10" ht="24">
      <c r="A510" s="38"/>
      <c r="B510" s="2936" t="s">
        <v>9600</v>
      </c>
      <c r="C510" s="1129" t="s">
        <v>9597</v>
      </c>
      <c r="D510" s="52" t="s">
        <v>9601</v>
      </c>
      <c r="E510" s="1115">
        <v>68.3</v>
      </c>
      <c r="F510" s="4200"/>
      <c r="G510" s="4203"/>
      <c r="H510" s="1003"/>
      <c r="I510" s="37"/>
      <c r="J510" s="2937" t="s">
        <v>9599</v>
      </c>
    </row>
    <row r="511" spans="1:10" ht="24">
      <c r="A511" s="38"/>
      <c r="B511" s="2936" t="s">
        <v>9602</v>
      </c>
      <c r="C511" s="1129" t="s">
        <v>9597</v>
      </c>
      <c r="D511" s="52" t="s">
        <v>9603</v>
      </c>
      <c r="E511" s="1115">
        <v>67.900000000000006</v>
      </c>
      <c r="F511" s="4200"/>
      <c r="G511" s="4203"/>
      <c r="H511" s="1003"/>
      <c r="I511" s="37"/>
      <c r="J511" s="2937" t="s">
        <v>9599</v>
      </c>
    </row>
    <row r="512" spans="1:10" ht="24">
      <c r="A512" s="38"/>
      <c r="B512" s="2936" t="s">
        <v>9604</v>
      </c>
      <c r="C512" s="1129" t="s">
        <v>9597</v>
      </c>
      <c r="D512" s="1346"/>
      <c r="E512" s="1115">
        <v>31.3</v>
      </c>
      <c r="F512" s="4200"/>
      <c r="G512" s="4203"/>
      <c r="H512" s="1003"/>
      <c r="I512" s="37"/>
      <c r="J512" s="2937" t="s">
        <v>9599</v>
      </c>
    </row>
    <row r="513" spans="1:10" ht="24">
      <c r="A513" s="38"/>
      <c r="B513" s="2936" t="s">
        <v>9605</v>
      </c>
      <c r="C513" s="1129" t="s">
        <v>9597</v>
      </c>
      <c r="D513" s="1346"/>
      <c r="E513" s="1115">
        <v>5.6</v>
      </c>
      <c r="F513" s="4200"/>
      <c r="G513" s="4203"/>
      <c r="H513" s="1003"/>
      <c r="I513" s="37"/>
      <c r="J513" s="2937" t="s">
        <v>9599</v>
      </c>
    </row>
    <row r="514" spans="1:10" ht="24">
      <c r="A514" s="38"/>
      <c r="B514" s="2936" t="s">
        <v>9606</v>
      </c>
      <c r="C514" s="1129" t="s">
        <v>9597</v>
      </c>
      <c r="D514" s="1346"/>
      <c r="E514" s="1115">
        <v>44.2</v>
      </c>
      <c r="F514" s="4200"/>
      <c r="G514" s="4203"/>
      <c r="H514" s="1003"/>
      <c r="I514" s="37"/>
      <c r="J514" s="2937" t="s">
        <v>9599</v>
      </c>
    </row>
    <row r="515" spans="1:10" ht="24">
      <c r="A515" s="38"/>
      <c r="B515" s="2936" t="s">
        <v>9607</v>
      </c>
      <c r="C515" s="1129" t="s">
        <v>9597</v>
      </c>
      <c r="D515" s="1346"/>
      <c r="E515" s="1115">
        <v>18.600000000000001</v>
      </c>
      <c r="F515" s="4200"/>
      <c r="G515" s="4203"/>
      <c r="H515" s="1003"/>
      <c r="I515" s="37"/>
      <c r="J515" s="2937" t="s">
        <v>9599</v>
      </c>
    </row>
    <row r="516" spans="1:10" ht="24">
      <c r="A516" s="38"/>
      <c r="B516" s="2936" t="s">
        <v>9608</v>
      </c>
      <c r="C516" s="1129" t="s">
        <v>9597</v>
      </c>
      <c r="D516" s="1346"/>
      <c r="E516" s="1115">
        <v>97.3</v>
      </c>
      <c r="F516" s="4201"/>
      <c r="G516" s="4204"/>
      <c r="H516" s="1003"/>
      <c r="I516" s="37"/>
      <c r="J516" s="2937" t="s">
        <v>9599</v>
      </c>
    </row>
    <row r="517" spans="1:10" ht="15.75">
      <c r="A517" s="1073"/>
      <c r="B517" s="4176" t="s">
        <v>9609</v>
      </c>
      <c r="C517" s="4177"/>
      <c r="D517" s="4177"/>
      <c r="E517" s="4178"/>
      <c r="F517" s="1118"/>
      <c r="G517" s="1118"/>
      <c r="H517" s="1079"/>
      <c r="I517" s="37"/>
      <c r="J517" s="1168"/>
    </row>
    <row r="518" spans="1:10" ht="24">
      <c r="A518" s="38"/>
      <c r="B518" s="49" t="s">
        <v>9610</v>
      </c>
      <c r="C518" s="40" t="s">
        <v>9611</v>
      </c>
      <c r="D518" s="1116" t="s">
        <v>9612</v>
      </c>
      <c r="E518" s="869">
        <v>2599.1999999999998</v>
      </c>
      <c r="F518" s="1169">
        <v>18906566</v>
      </c>
      <c r="G518" s="1170">
        <v>8927063.0500000007</v>
      </c>
      <c r="H518" s="1171"/>
      <c r="I518" s="55"/>
      <c r="J518" s="1172" t="s">
        <v>9613</v>
      </c>
    </row>
    <row r="519" spans="1:10">
      <c r="A519" s="38"/>
      <c r="B519" s="55" t="s">
        <v>9614</v>
      </c>
      <c r="C519" s="40" t="s">
        <v>9611</v>
      </c>
      <c r="D519" s="1116"/>
      <c r="E519" s="1173">
        <v>67</v>
      </c>
      <c r="F519" s="1174"/>
      <c r="G519" s="1170"/>
      <c r="H519" s="1171"/>
      <c r="I519" s="55"/>
      <c r="J519" s="1172" t="s">
        <v>9613</v>
      </c>
    </row>
    <row r="520" spans="1:10">
      <c r="A520" s="38"/>
      <c r="B520" s="55" t="s">
        <v>9615</v>
      </c>
      <c r="C520" s="40" t="s">
        <v>9611</v>
      </c>
      <c r="D520" s="1116"/>
      <c r="E520" s="1175">
        <v>66.599999999999994</v>
      </c>
      <c r="F520" s="1174"/>
      <c r="G520" s="1170"/>
      <c r="H520" s="1171"/>
      <c r="I520" s="55"/>
      <c r="J520" s="1172" t="s">
        <v>9613</v>
      </c>
    </row>
    <row r="521" spans="1:10">
      <c r="A521" s="38"/>
      <c r="B521" s="55" t="s">
        <v>9616</v>
      </c>
      <c r="C521" s="40" t="s">
        <v>9611</v>
      </c>
      <c r="D521" s="1116"/>
      <c r="E521" s="1175">
        <v>64.900000000000006</v>
      </c>
      <c r="F521" s="1174"/>
      <c r="G521" s="1170"/>
      <c r="H521" s="1171"/>
      <c r="I521" s="55"/>
      <c r="J521" s="1172" t="s">
        <v>9613</v>
      </c>
    </row>
    <row r="522" spans="1:10">
      <c r="A522" s="38"/>
      <c r="B522" s="55" t="s">
        <v>9617</v>
      </c>
      <c r="C522" s="40" t="s">
        <v>9611</v>
      </c>
      <c r="D522" s="1116"/>
      <c r="E522" s="1175">
        <v>65.3</v>
      </c>
      <c r="F522" s="1174"/>
      <c r="G522" s="1170"/>
      <c r="H522" s="1171"/>
      <c r="I522" s="55"/>
      <c r="J522" s="1172" t="s">
        <v>9613</v>
      </c>
    </row>
    <row r="523" spans="1:10">
      <c r="A523" s="38"/>
      <c r="B523" s="55" t="s">
        <v>9618</v>
      </c>
      <c r="C523" s="40" t="s">
        <v>9611</v>
      </c>
      <c r="D523" s="1116"/>
      <c r="E523" s="1175">
        <v>64.2</v>
      </c>
      <c r="F523" s="1174"/>
      <c r="G523" s="1170"/>
      <c r="H523" s="1171"/>
      <c r="I523" s="55"/>
      <c r="J523" s="1172" t="s">
        <v>9613</v>
      </c>
    </row>
    <row r="524" spans="1:10">
      <c r="A524" s="38"/>
      <c r="B524" s="55" t="s">
        <v>9619</v>
      </c>
      <c r="C524" s="40" t="s">
        <v>9611</v>
      </c>
      <c r="D524" s="1116"/>
      <c r="E524" s="1175">
        <v>20.3</v>
      </c>
      <c r="F524" s="1174"/>
      <c r="G524" s="1170"/>
      <c r="H524" s="1171"/>
      <c r="I524" s="55"/>
      <c r="J524" s="1172" t="s">
        <v>9613</v>
      </c>
    </row>
    <row r="525" spans="1:10">
      <c r="A525" s="38"/>
      <c r="B525" s="55" t="s">
        <v>9620</v>
      </c>
      <c r="C525" s="40" t="s">
        <v>9611</v>
      </c>
      <c r="D525" s="1116"/>
      <c r="E525" s="1175">
        <v>21.3</v>
      </c>
      <c r="F525" s="1174"/>
      <c r="G525" s="1170"/>
      <c r="H525" s="1171"/>
      <c r="I525" s="55"/>
      <c r="J525" s="1172" t="s">
        <v>9613</v>
      </c>
    </row>
    <row r="526" spans="1:10">
      <c r="A526" s="38"/>
      <c r="B526" s="55" t="s">
        <v>9621</v>
      </c>
      <c r="C526" s="40" t="s">
        <v>9611</v>
      </c>
      <c r="D526" s="1116"/>
      <c r="E526" s="1175">
        <v>69.099999999999994</v>
      </c>
      <c r="F526" s="1174"/>
      <c r="G526" s="1170"/>
      <c r="H526" s="1171"/>
      <c r="I526" s="55"/>
      <c r="J526" s="1172" t="s">
        <v>9613</v>
      </c>
    </row>
    <row r="527" spans="1:10">
      <c r="A527" s="38"/>
      <c r="B527" s="55" t="s">
        <v>9622</v>
      </c>
      <c r="C527" s="40" t="s">
        <v>9611</v>
      </c>
      <c r="D527" s="1116"/>
      <c r="E527" s="1175">
        <v>6.2</v>
      </c>
      <c r="F527" s="1174"/>
      <c r="G527" s="1170"/>
      <c r="H527" s="1171"/>
      <c r="I527" s="55"/>
      <c r="J527" s="1172" t="s">
        <v>9613</v>
      </c>
    </row>
    <row r="528" spans="1:10">
      <c r="A528" s="38"/>
      <c r="B528" s="55" t="s">
        <v>9623</v>
      </c>
      <c r="C528" s="40" t="s">
        <v>9611</v>
      </c>
      <c r="D528" s="1116"/>
      <c r="E528" s="1175">
        <v>37.799999999999997</v>
      </c>
      <c r="F528" s="1174"/>
      <c r="G528" s="1170"/>
      <c r="H528" s="1171"/>
      <c r="I528" s="55"/>
      <c r="J528" s="1172" t="s">
        <v>9613</v>
      </c>
    </row>
    <row r="529" spans="1:10" ht="38.25">
      <c r="A529" s="38"/>
      <c r="B529" s="1176" t="s">
        <v>9624</v>
      </c>
      <c r="C529" s="1176"/>
      <c r="D529" s="1177" t="s">
        <v>9625</v>
      </c>
      <c r="E529" s="1178">
        <v>1020.8</v>
      </c>
      <c r="F529" s="1179">
        <v>1951497</v>
      </c>
      <c r="G529" s="1180">
        <v>266184.3</v>
      </c>
      <c r="H529" s="55"/>
      <c r="I529" s="1590" t="s">
        <v>9626</v>
      </c>
      <c r="J529" s="882" t="s">
        <v>9627</v>
      </c>
    </row>
    <row r="530" spans="1:10" ht="38.25">
      <c r="A530" s="38"/>
      <c r="B530" s="1181" t="s">
        <v>9628</v>
      </c>
      <c r="C530" s="1176" t="s">
        <v>9629</v>
      </c>
      <c r="D530" s="1177"/>
      <c r="E530" s="1182">
        <v>5</v>
      </c>
      <c r="F530" s="1179"/>
      <c r="G530" s="1180"/>
      <c r="H530" s="55"/>
      <c r="I530" s="1590"/>
      <c r="J530" s="882" t="s">
        <v>9627</v>
      </c>
    </row>
    <row r="531" spans="1:10" ht="38.25">
      <c r="A531" s="38"/>
      <c r="B531" s="1181" t="s">
        <v>9630</v>
      </c>
      <c r="C531" s="1176" t="s">
        <v>9629</v>
      </c>
      <c r="D531" s="1177"/>
      <c r="E531" s="1183">
        <v>4.32</v>
      </c>
      <c r="F531" s="1179"/>
      <c r="G531" s="1180"/>
      <c r="H531" s="55"/>
      <c r="I531" s="1590"/>
      <c r="J531" s="882" t="s">
        <v>9627</v>
      </c>
    </row>
    <row r="532" spans="1:10" ht="38.25">
      <c r="A532" s="38"/>
      <c r="B532" s="1181" t="s">
        <v>9631</v>
      </c>
      <c r="C532" s="1176" t="s">
        <v>9629</v>
      </c>
      <c r="D532" s="1177"/>
      <c r="E532" s="1183">
        <v>4.3499999999999996</v>
      </c>
      <c r="F532" s="1179"/>
      <c r="G532" s="1180"/>
      <c r="H532" s="55"/>
      <c r="I532" s="1590"/>
      <c r="J532" s="882" t="s">
        <v>9627</v>
      </c>
    </row>
    <row r="533" spans="1:10" ht="38.25">
      <c r="A533" s="38"/>
      <c r="B533" s="1181" t="s">
        <v>9632</v>
      </c>
      <c r="C533" s="1176" t="s">
        <v>9629</v>
      </c>
      <c r="D533" s="1177"/>
      <c r="E533" s="1183">
        <v>3.91</v>
      </c>
      <c r="F533" s="1179"/>
      <c r="G533" s="1180"/>
      <c r="H533" s="55"/>
      <c r="I533" s="1590"/>
      <c r="J533" s="882" t="s">
        <v>9627</v>
      </c>
    </row>
    <row r="534" spans="1:10" ht="38.25">
      <c r="A534" s="38"/>
      <c r="B534" s="1181" t="s">
        <v>9633</v>
      </c>
      <c r="C534" s="1176" t="s">
        <v>9629</v>
      </c>
      <c r="D534" s="1177"/>
      <c r="E534" s="1183">
        <v>3.5</v>
      </c>
      <c r="F534" s="1179"/>
      <c r="G534" s="1180"/>
      <c r="H534" s="55"/>
      <c r="I534" s="1590"/>
      <c r="J534" s="882" t="s">
        <v>9627</v>
      </c>
    </row>
    <row r="535" spans="1:10" ht="38.25">
      <c r="A535" s="1073"/>
      <c r="B535" s="861" t="s">
        <v>9634</v>
      </c>
      <c r="C535" s="1167" t="s">
        <v>9635</v>
      </c>
      <c r="D535" s="853" t="s">
        <v>9636</v>
      </c>
      <c r="E535" s="58">
        <v>968.8</v>
      </c>
      <c r="F535" s="1035">
        <v>6603429</v>
      </c>
      <c r="G535" s="46">
        <v>2736453.91</v>
      </c>
      <c r="H535" s="1079"/>
      <c r="I535" s="1590" t="s">
        <v>9637</v>
      </c>
      <c r="J535" s="882" t="s">
        <v>9638</v>
      </c>
    </row>
    <row r="536" spans="1:10">
      <c r="A536" s="1073"/>
      <c r="B536" s="1167" t="s">
        <v>9639</v>
      </c>
      <c r="C536" s="1167" t="s">
        <v>9635</v>
      </c>
      <c r="D536" s="853"/>
      <c r="E536" s="58">
        <v>22.9</v>
      </c>
      <c r="F536" s="1035"/>
      <c r="G536" s="46"/>
      <c r="H536" s="1079"/>
      <c r="I536" s="1590"/>
      <c r="J536" s="882" t="s">
        <v>9638</v>
      </c>
    </row>
    <row r="537" spans="1:10">
      <c r="A537" s="1073"/>
      <c r="B537" s="1167" t="s">
        <v>9640</v>
      </c>
      <c r="C537" s="1167" t="s">
        <v>9635</v>
      </c>
      <c r="D537" s="853"/>
      <c r="E537" s="58">
        <v>23.6</v>
      </c>
      <c r="F537" s="1035"/>
      <c r="G537" s="46"/>
      <c r="H537" s="1079"/>
      <c r="I537" s="1590"/>
      <c r="J537" s="882" t="s">
        <v>9638</v>
      </c>
    </row>
    <row r="538" spans="1:10">
      <c r="A538" s="1073"/>
      <c r="B538" s="1167" t="s">
        <v>9641</v>
      </c>
      <c r="C538" s="1167" t="s">
        <v>9635</v>
      </c>
      <c r="D538" s="853"/>
      <c r="E538" s="58">
        <v>24.4</v>
      </c>
      <c r="F538" s="1035"/>
      <c r="G538" s="46"/>
      <c r="H538" s="1079"/>
      <c r="I538" s="1590"/>
      <c r="J538" s="882" t="s">
        <v>9638</v>
      </c>
    </row>
    <row r="539" spans="1:10">
      <c r="A539" s="1073"/>
      <c r="B539" s="1167" t="s">
        <v>9642</v>
      </c>
      <c r="C539" s="1167" t="s">
        <v>9635</v>
      </c>
      <c r="D539" s="853"/>
      <c r="E539" s="58">
        <v>49.1</v>
      </c>
      <c r="F539" s="1035"/>
      <c r="G539" s="46"/>
      <c r="H539" s="1079"/>
      <c r="I539" s="1590"/>
      <c r="J539" s="882" t="s">
        <v>9638</v>
      </c>
    </row>
    <row r="540" spans="1:10" ht="25.5">
      <c r="A540" s="1073"/>
      <c r="B540" s="861" t="s">
        <v>9643</v>
      </c>
      <c r="C540" s="1167" t="s">
        <v>9644</v>
      </c>
      <c r="D540" s="853" t="s">
        <v>9645</v>
      </c>
      <c r="E540" s="58">
        <v>1585.9</v>
      </c>
      <c r="F540" s="1035">
        <v>202435</v>
      </c>
      <c r="G540" s="1184">
        <v>17798.39</v>
      </c>
      <c r="H540" s="1185"/>
      <c r="I540" s="1590" t="s">
        <v>9646</v>
      </c>
      <c r="J540" s="1186" t="s">
        <v>9647</v>
      </c>
    </row>
    <row r="541" spans="1:10" ht="25.5">
      <c r="A541" s="1073"/>
      <c r="B541" s="1187" t="s">
        <v>9648</v>
      </c>
      <c r="C541" s="1167" t="s">
        <v>9644</v>
      </c>
      <c r="D541" s="1188"/>
      <c r="E541" s="1189">
        <v>59.3</v>
      </c>
      <c r="F541" s="1079"/>
      <c r="G541" s="1079"/>
      <c r="H541" s="1079"/>
      <c r="I541" s="37"/>
      <c r="J541" s="1585" t="s">
        <v>9647</v>
      </c>
    </row>
    <row r="542" spans="1:10" ht="25.5">
      <c r="A542" s="1073"/>
      <c r="B542" s="1187" t="s">
        <v>9649</v>
      </c>
      <c r="C542" s="1167" t="s">
        <v>9644</v>
      </c>
      <c r="D542" s="1188"/>
      <c r="E542" s="1189">
        <v>24.3</v>
      </c>
      <c r="F542" s="1079"/>
      <c r="G542" s="1079"/>
      <c r="H542" s="1079"/>
      <c r="I542" s="37"/>
      <c r="J542" s="1585" t="s">
        <v>9647</v>
      </c>
    </row>
    <row r="543" spans="1:10" ht="25.5">
      <c r="A543" s="1073"/>
      <c r="B543" s="1187" t="s">
        <v>9650</v>
      </c>
      <c r="C543" s="1167" t="s">
        <v>9644</v>
      </c>
      <c r="D543" s="1188"/>
      <c r="E543" s="1189">
        <v>40.700000000000003</v>
      </c>
      <c r="F543" s="1079"/>
      <c r="G543" s="1079"/>
      <c r="H543" s="1079"/>
      <c r="I543" s="37"/>
      <c r="J543" s="1585" t="s">
        <v>9647</v>
      </c>
    </row>
    <row r="544" spans="1:10" ht="25.5">
      <c r="A544" s="1073"/>
      <c r="B544" s="1187" t="s">
        <v>9651</v>
      </c>
      <c r="C544" s="1167" t="s">
        <v>9644</v>
      </c>
      <c r="D544" s="1188"/>
      <c r="E544" s="1189">
        <v>27.5</v>
      </c>
      <c r="F544" s="1079"/>
      <c r="G544" s="1190"/>
      <c r="H544" s="1079"/>
      <c r="I544" s="37"/>
      <c r="J544" s="1585" t="s">
        <v>9647</v>
      </c>
    </row>
    <row r="545" spans="1:10" ht="25.5">
      <c r="A545" s="1073"/>
      <c r="B545" s="1187" t="s">
        <v>9652</v>
      </c>
      <c r="C545" s="1167" t="s">
        <v>9644</v>
      </c>
      <c r="D545" s="1188"/>
      <c r="E545" s="1189">
        <v>39.6</v>
      </c>
      <c r="F545" s="1079"/>
      <c r="G545" s="1079"/>
      <c r="H545" s="1079"/>
      <c r="I545" s="37"/>
      <c r="J545" s="1585" t="s">
        <v>9647</v>
      </c>
    </row>
    <row r="546" spans="1:10" ht="25.5">
      <c r="A546" s="1073"/>
      <c r="B546" s="1187" t="s">
        <v>9653</v>
      </c>
      <c r="C546" s="1167" t="s">
        <v>9644</v>
      </c>
      <c r="D546" s="1188"/>
      <c r="E546" s="1189">
        <v>7.2</v>
      </c>
      <c r="F546" s="1079"/>
      <c r="G546" s="1079"/>
      <c r="H546" s="1079"/>
      <c r="I546" s="37"/>
      <c r="J546" s="1585" t="s">
        <v>9647</v>
      </c>
    </row>
    <row r="547" spans="1:10" ht="25.5">
      <c r="A547" s="1073"/>
      <c r="B547" s="1187" t="s">
        <v>9654</v>
      </c>
      <c r="C547" s="1167" t="s">
        <v>9644</v>
      </c>
      <c r="D547" s="1188"/>
      <c r="E547" s="1191">
        <v>16</v>
      </c>
      <c r="F547" s="1079"/>
      <c r="G547" s="1079"/>
      <c r="H547" s="1079"/>
      <c r="I547" s="37"/>
      <c r="J547" s="1585" t="s">
        <v>9647</v>
      </c>
    </row>
    <row r="548" spans="1:10" ht="25.5">
      <c r="A548" s="1073"/>
      <c r="B548" s="1187" t="s">
        <v>9655</v>
      </c>
      <c r="C548" s="1167" t="s">
        <v>9644</v>
      </c>
      <c r="D548" s="1188"/>
      <c r="E548" s="1191">
        <v>7</v>
      </c>
      <c r="F548" s="1079"/>
      <c r="G548" s="1079"/>
      <c r="H548" s="1079"/>
      <c r="I548" s="37"/>
      <c r="J548" s="1585" t="s">
        <v>9647</v>
      </c>
    </row>
    <row r="549" spans="1:10" ht="25.5">
      <c r="A549" s="1073"/>
      <c r="B549" s="1187" t="s">
        <v>9656</v>
      </c>
      <c r="C549" s="1167" t="s">
        <v>9644</v>
      </c>
      <c r="D549" s="1188"/>
      <c r="E549" s="1189">
        <v>10.3</v>
      </c>
      <c r="F549" s="1079"/>
      <c r="G549" s="1079"/>
      <c r="H549" s="1079"/>
      <c r="I549" s="37"/>
      <c r="J549" s="1585" t="s">
        <v>9647</v>
      </c>
    </row>
    <row r="550" spans="1:10" ht="25.5">
      <c r="A550" s="1073"/>
      <c r="B550" s="1192" t="s">
        <v>9657</v>
      </c>
      <c r="C550" s="1189" t="s">
        <v>9658</v>
      </c>
      <c r="D550" s="1192" t="s">
        <v>9659</v>
      </c>
      <c r="E550" s="1189">
        <v>679.1</v>
      </c>
      <c r="F550" s="1193">
        <v>155705</v>
      </c>
      <c r="G550" s="1184">
        <v>17798.39</v>
      </c>
      <c r="H550" s="1079"/>
      <c r="I550" s="1194" t="s">
        <v>9660</v>
      </c>
      <c r="J550" s="1585" t="s">
        <v>9647</v>
      </c>
    </row>
    <row r="551" spans="1:10" ht="25.5">
      <c r="A551" s="1073"/>
      <c r="B551" s="1189" t="s">
        <v>9661</v>
      </c>
      <c r="C551" s="1189" t="s">
        <v>9658</v>
      </c>
      <c r="D551" s="1195"/>
      <c r="E551" s="1191">
        <v>26</v>
      </c>
      <c r="F551" s="1079"/>
      <c r="G551" s="1079"/>
      <c r="H551" s="1079"/>
      <c r="I551" s="1196"/>
      <c r="J551" s="1585" t="s">
        <v>9647</v>
      </c>
    </row>
    <row r="552" spans="1:10" ht="25.5">
      <c r="A552" s="1073"/>
      <c r="B552" s="1189" t="s">
        <v>9662</v>
      </c>
      <c r="C552" s="1189" t="s">
        <v>9658</v>
      </c>
      <c r="D552" s="1195"/>
      <c r="E552" s="1191">
        <v>42</v>
      </c>
      <c r="F552" s="1079"/>
      <c r="G552" s="1079"/>
      <c r="H552" s="1079"/>
      <c r="I552" s="1196"/>
      <c r="J552" s="1585" t="s">
        <v>9647</v>
      </c>
    </row>
    <row r="553" spans="1:10" ht="25.5">
      <c r="A553" s="1073"/>
      <c r="B553" s="1189" t="s">
        <v>9663</v>
      </c>
      <c r="C553" s="1189" t="s">
        <v>9658</v>
      </c>
      <c r="D553" s="1195"/>
      <c r="E553" s="1191">
        <v>42</v>
      </c>
      <c r="F553" s="1079"/>
      <c r="G553" s="1079"/>
      <c r="H553" s="1079"/>
      <c r="I553" s="1196"/>
      <c r="J553" s="1585" t="s">
        <v>9647</v>
      </c>
    </row>
    <row r="554" spans="1:10" ht="96">
      <c r="A554" s="38"/>
      <c r="B554" s="1181" t="s">
        <v>9664</v>
      </c>
      <c r="C554" s="1181" t="s">
        <v>9665</v>
      </c>
      <c r="D554" s="1197" t="s">
        <v>9666</v>
      </c>
      <c r="E554" s="1183" t="s">
        <v>9667</v>
      </c>
      <c r="F554" s="1198">
        <v>946391</v>
      </c>
      <c r="G554" s="46">
        <v>242559.35</v>
      </c>
      <c r="H554" s="1199">
        <v>11254437.949999999</v>
      </c>
      <c r="I554" s="1585" t="s">
        <v>9668</v>
      </c>
      <c r="J554" s="1586" t="s">
        <v>9669</v>
      </c>
    </row>
    <row r="555" spans="1:10" ht="24">
      <c r="A555" s="38"/>
      <c r="B555" s="1200" t="s">
        <v>9670</v>
      </c>
      <c r="C555" s="1201" t="s">
        <v>9665</v>
      </c>
      <c r="D555" s="1202" t="s">
        <v>9671</v>
      </c>
      <c r="E555" s="1203">
        <v>47.5</v>
      </c>
      <c r="F555" s="1198"/>
      <c r="G555" s="46"/>
      <c r="H555" s="1199"/>
      <c r="I555" s="1204" t="s">
        <v>9672</v>
      </c>
      <c r="J555" s="1586" t="s">
        <v>9669</v>
      </c>
    </row>
    <row r="556" spans="1:10" ht="72">
      <c r="A556" s="38"/>
      <c r="B556" s="1205" t="s">
        <v>9673</v>
      </c>
      <c r="C556" s="1205" t="s">
        <v>9674</v>
      </c>
      <c r="D556" s="1206" t="s">
        <v>9675</v>
      </c>
      <c r="E556" s="1585" t="s">
        <v>9676</v>
      </c>
      <c r="F556" s="1198">
        <v>1504637</v>
      </c>
      <c r="G556" s="46">
        <v>373637.06</v>
      </c>
      <c r="H556" s="1199">
        <v>7239421.8899999997</v>
      </c>
      <c r="I556" s="49" t="s">
        <v>9677</v>
      </c>
      <c r="J556" s="1586" t="s">
        <v>9669</v>
      </c>
    </row>
    <row r="557" spans="1:10" ht="24">
      <c r="A557" s="1073"/>
      <c r="B557" s="1200" t="s">
        <v>9678</v>
      </c>
      <c r="C557" s="1200" t="s">
        <v>9674</v>
      </c>
      <c r="D557" s="1195"/>
      <c r="E557" s="1207">
        <v>46.8</v>
      </c>
      <c r="F557" s="1079"/>
      <c r="G557" s="1079"/>
      <c r="H557" s="1079"/>
      <c r="I557" s="37"/>
      <c r="J557" s="1586" t="s">
        <v>9669</v>
      </c>
    </row>
    <row r="558" spans="1:10" ht="24">
      <c r="A558" s="1073"/>
      <c r="B558" s="1200" t="s">
        <v>9679</v>
      </c>
      <c r="C558" s="1200" t="s">
        <v>9674</v>
      </c>
      <c r="D558" s="1195"/>
      <c r="E558" s="1207">
        <v>38.6</v>
      </c>
      <c r="F558" s="1079"/>
      <c r="G558" s="1079"/>
      <c r="H558" s="1079"/>
      <c r="I558" s="37"/>
      <c r="J558" s="1586" t="s">
        <v>9669</v>
      </c>
    </row>
    <row r="559" spans="1:10" ht="45">
      <c r="A559" s="1073"/>
      <c r="B559" s="1208" t="s">
        <v>9680</v>
      </c>
      <c r="C559" s="1209" t="s">
        <v>9681</v>
      </c>
      <c r="D559" s="1210" t="s">
        <v>9682</v>
      </c>
      <c r="E559" s="1208">
        <v>3233.44</v>
      </c>
      <c r="F559" s="1211">
        <v>106242862.29000001</v>
      </c>
      <c r="G559" s="1211">
        <v>100464880.44</v>
      </c>
      <c r="H559" s="56"/>
      <c r="I559" s="1167" t="s">
        <v>9683</v>
      </c>
      <c r="J559" s="1589" t="s">
        <v>9684</v>
      </c>
    </row>
    <row r="560" spans="1:10" ht="33.75">
      <c r="A560" s="1073"/>
      <c r="B560" s="1212" t="s">
        <v>9685</v>
      </c>
      <c r="C560" s="1213" t="s">
        <v>9681</v>
      </c>
      <c r="D560" s="1214"/>
      <c r="E560" s="1208">
        <v>9.9</v>
      </c>
      <c r="F560" s="1211">
        <v>2006418.7</v>
      </c>
      <c r="G560" s="1211">
        <v>1415639.89</v>
      </c>
      <c r="H560" s="59"/>
      <c r="I560" s="1215" t="s">
        <v>9686</v>
      </c>
      <c r="J560" s="1589" t="s">
        <v>9684</v>
      </c>
    </row>
    <row r="561" spans="1:10" ht="51">
      <c r="A561" s="859"/>
      <c r="B561" s="1216" t="s">
        <v>9687</v>
      </c>
      <c r="C561" s="1217" t="s">
        <v>9688</v>
      </c>
      <c r="D561" s="1216" t="s">
        <v>9689</v>
      </c>
      <c r="E561" s="1589" t="s">
        <v>9690</v>
      </c>
      <c r="F561" s="1218">
        <v>9013732</v>
      </c>
      <c r="G561" s="1219">
        <v>4991474.04</v>
      </c>
      <c r="H561" s="879"/>
      <c r="I561" s="1217" t="s">
        <v>9691</v>
      </c>
      <c r="J561" s="4220" t="s">
        <v>9692</v>
      </c>
    </row>
    <row r="562" spans="1:10">
      <c r="A562" s="859"/>
      <c r="B562" s="1220" t="s">
        <v>9693</v>
      </c>
      <c r="C562" s="1221"/>
      <c r="D562" s="1222"/>
      <c r="E562" s="1223">
        <v>11.1</v>
      </c>
      <c r="F562" s="1126"/>
      <c r="G562" s="1126" t="s">
        <v>986</v>
      </c>
      <c r="H562" s="1126"/>
      <c r="I562" s="878"/>
      <c r="J562" s="4221"/>
    </row>
    <row r="563" spans="1:10">
      <c r="A563" s="859"/>
      <c r="B563" s="1220" t="s">
        <v>9694</v>
      </c>
      <c r="C563" s="1221"/>
      <c r="D563" s="1222"/>
      <c r="E563" s="1223">
        <v>11.8</v>
      </c>
      <c r="F563" s="1126"/>
      <c r="G563" s="1126"/>
      <c r="H563" s="1126"/>
      <c r="I563" s="878"/>
      <c r="J563" s="4221"/>
    </row>
    <row r="564" spans="1:10">
      <c r="A564" s="859"/>
      <c r="B564" s="1220" t="s">
        <v>9695</v>
      </c>
      <c r="C564" s="1221"/>
      <c r="D564" s="1222"/>
      <c r="E564" s="1223">
        <v>10.9</v>
      </c>
      <c r="F564" s="1126"/>
      <c r="G564" s="1126"/>
      <c r="H564" s="1126"/>
      <c r="I564" s="878"/>
      <c r="J564" s="4221"/>
    </row>
    <row r="565" spans="1:10">
      <c r="A565" s="859"/>
      <c r="B565" s="1220" t="s">
        <v>9696</v>
      </c>
      <c r="C565" s="1221"/>
      <c r="D565" s="1222"/>
      <c r="E565" s="1223">
        <v>11.4</v>
      </c>
      <c r="F565" s="1126"/>
      <c r="G565" s="1126"/>
      <c r="H565" s="1126"/>
      <c r="I565" s="878"/>
      <c r="J565" s="4221"/>
    </row>
    <row r="566" spans="1:10">
      <c r="A566" s="859"/>
      <c r="B566" s="1220" t="s">
        <v>9697</v>
      </c>
      <c r="C566" s="1221"/>
      <c r="D566" s="1222"/>
      <c r="E566" s="1223">
        <v>44.7</v>
      </c>
      <c r="F566" s="1126"/>
      <c r="G566" s="1126"/>
      <c r="H566" s="1126"/>
      <c r="I566" s="878"/>
      <c r="J566" s="4221"/>
    </row>
    <row r="567" spans="1:10">
      <c r="A567" s="859"/>
      <c r="B567" s="1220" t="s">
        <v>9698</v>
      </c>
      <c r="C567" s="1221"/>
      <c r="D567" s="1222"/>
      <c r="E567" s="1223">
        <v>40.700000000000003</v>
      </c>
      <c r="F567" s="1126"/>
      <c r="G567" s="1126"/>
      <c r="H567" s="1126"/>
      <c r="I567" s="878"/>
      <c r="J567" s="4221"/>
    </row>
    <row r="568" spans="1:10">
      <c r="A568" s="859"/>
      <c r="B568" s="1220" t="s">
        <v>9699</v>
      </c>
      <c r="C568" s="1221"/>
      <c r="D568" s="1222"/>
      <c r="E568" s="1223">
        <v>43.2</v>
      </c>
      <c r="F568" s="1126"/>
      <c r="G568" s="1126"/>
      <c r="H568" s="1126"/>
      <c r="I568" s="878"/>
      <c r="J568" s="4221"/>
    </row>
    <row r="569" spans="1:10">
      <c r="A569" s="859"/>
      <c r="B569" s="1220" t="s">
        <v>9700</v>
      </c>
      <c r="C569" s="1221"/>
      <c r="D569" s="1222"/>
      <c r="E569" s="1223">
        <v>44.2</v>
      </c>
      <c r="F569" s="1126"/>
      <c r="G569" s="1126"/>
      <c r="H569" s="1126"/>
      <c r="I569" s="878"/>
      <c r="J569" s="4221"/>
    </row>
    <row r="570" spans="1:10">
      <c r="A570" s="859"/>
      <c r="B570" s="1220" t="s">
        <v>9701</v>
      </c>
      <c r="C570" s="1221"/>
      <c r="D570" s="1222"/>
      <c r="E570" s="1223" t="s">
        <v>9702</v>
      </c>
      <c r="F570" s="1126"/>
      <c r="G570" s="1126"/>
      <c r="H570" s="1126"/>
      <c r="I570" s="878"/>
      <c r="J570" s="4221"/>
    </row>
    <row r="571" spans="1:10">
      <c r="A571" s="859"/>
      <c r="B571" s="1220" t="s">
        <v>9703</v>
      </c>
      <c r="C571" s="1221"/>
      <c r="D571" s="1222"/>
      <c r="E571" s="1223" t="s">
        <v>9704</v>
      </c>
      <c r="F571" s="1126"/>
      <c r="G571" s="1126"/>
      <c r="H571" s="1126"/>
      <c r="I571" s="878"/>
      <c r="J571" s="4221"/>
    </row>
    <row r="572" spans="1:10">
      <c r="A572" s="859"/>
      <c r="B572" s="1220" t="s">
        <v>9705</v>
      </c>
      <c r="C572" s="1221"/>
      <c r="D572" s="1222"/>
      <c r="E572" s="1223" t="s">
        <v>9706</v>
      </c>
      <c r="F572" s="1126"/>
      <c r="G572" s="1126"/>
      <c r="H572" s="1126"/>
      <c r="I572" s="878"/>
      <c r="J572" s="4221"/>
    </row>
    <row r="573" spans="1:10">
      <c r="A573" s="859"/>
      <c r="B573" s="1220" t="s">
        <v>9707</v>
      </c>
      <c r="C573" s="1221"/>
      <c r="D573" s="1222"/>
      <c r="E573" s="1223" t="s">
        <v>9708</v>
      </c>
      <c r="F573" s="1126"/>
      <c r="G573" s="1126"/>
      <c r="H573" s="1126"/>
      <c r="I573" s="878"/>
      <c r="J573" s="4221"/>
    </row>
    <row r="574" spans="1:10">
      <c r="A574" s="859"/>
      <c r="B574" s="1220" t="s">
        <v>9709</v>
      </c>
      <c r="C574" s="1221"/>
      <c r="D574" s="1222"/>
      <c r="E574" s="1223">
        <v>43.3</v>
      </c>
      <c r="F574" s="1126"/>
      <c r="G574" s="1126"/>
      <c r="H574" s="1126"/>
      <c r="I574" s="878"/>
      <c r="J574" s="4221"/>
    </row>
    <row r="575" spans="1:10">
      <c r="A575" s="859"/>
      <c r="B575" s="1220" t="s">
        <v>9710</v>
      </c>
      <c r="C575" s="1221"/>
      <c r="D575" s="1222"/>
      <c r="E575" s="1223" t="s">
        <v>9711</v>
      </c>
      <c r="F575" s="1126"/>
      <c r="G575" s="1126"/>
      <c r="H575" s="1126"/>
      <c r="I575" s="878"/>
      <c r="J575" s="4221"/>
    </row>
    <row r="576" spans="1:10">
      <c r="A576" s="859"/>
      <c r="B576" s="1220" t="s">
        <v>9712</v>
      </c>
      <c r="C576" s="1221"/>
      <c r="D576" s="1222"/>
      <c r="E576" s="1223" t="s">
        <v>9713</v>
      </c>
      <c r="F576" s="1126"/>
      <c r="G576" s="1126"/>
      <c r="H576" s="1126"/>
      <c r="I576" s="878"/>
      <c r="J576" s="4221"/>
    </row>
    <row r="577" spans="1:10">
      <c r="A577" s="859"/>
      <c r="B577" s="1220" t="s">
        <v>9714</v>
      </c>
      <c r="C577" s="1221"/>
      <c r="D577" s="1222"/>
      <c r="E577" s="1224">
        <v>12</v>
      </c>
      <c r="F577" s="1126"/>
      <c r="G577" s="1126"/>
      <c r="H577" s="1126"/>
      <c r="I577" s="878"/>
      <c r="J577" s="4222"/>
    </row>
    <row r="578" spans="1:10" ht="38.25">
      <c r="A578" s="859"/>
      <c r="B578" s="1225" t="s">
        <v>9715</v>
      </c>
      <c r="C578" s="1226" t="s">
        <v>9716</v>
      </c>
      <c r="D578" s="1225" t="s">
        <v>9717</v>
      </c>
      <c r="E578" s="1225" t="s">
        <v>9718</v>
      </c>
      <c r="F578" s="1226">
        <v>115489739.12</v>
      </c>
      <c r="G578" s="1227">
        <v>11291137.960000001</v>
      </c>
      <c r="H578" s="1141">
        <v>104198601.16</v>
      </c>
      <c r="I578" s="1228" t="s">
        <v>9719</v>
      </c>
      <c r="J578" s="4223" t="s">
        <v>9720</v>
      </c>
    </row>
    <row r="579" spans="1:10" ht="38.25">
      <c r="A579" s="859"/>
      <c r="B579" s="876" t="s">
        <v>9721</v>
      </c>
      <c r="C579" s="1226" t="s">
        <v>9716</v>
      </c>
      <c r="D579" s="1229"/>
      <c r="E579" s="869">
        <v>34.200000000000003</v>
      </c>
      <c r="F579" s="1230">
        <v>500000</v>
      </c>
      <c r="G579" s="869">
        <v>230555.32</v>
      </c>
      <c r="H579" s="1126"/>
      <c r="I579" s="878"/>
      <c r="J579" s="4224"/>
    </row>
    <row r="580" spans="1:10" ht="38.25">
      <c r="A580" s="859"/>
      <c r="B580" s="876" t="s">
        <v>9722</v>
      </c>
      <c r="C580" s="1226" t="s">
        <v>9716</v>
      </c>
      <c r="D580" s="1229"/>
      <c r="E580" s="869">
        <v>36.6</v>
      </c>
      <c r="F580" s="1230">
        <v>500000</v>
      </c>
      <c r="G580" s="869">
        <v>230555.32</v>
      </c>
      <c r="H580" s="1126"/>
      <c r="I580" s="878"/>
      <c r="J580" s="4224"/>
    </row>
    <row r="581" spans="1:10" ht="38.25">
      <c r="A581" s="859"/>
      <c r="B581" s="876" t="s">
        <v>9723</v>
      </c>
      <c r="C581" s="1226" t="s">
        <v>9716</v>
      </c>
      <c r="D581" s="1229"/>
      <c r="E581" s="869">
        <v>35.700000000000003</v>
      </c>
      <c r="F581" s="1230">
        <v>500000</v>
      </c>
      <c r="G581" s="869">
        <v>230555.32</v>
      </c>
      <c r="H581" s="1126"/>
      <c r="I581" s="878"/>
      <c r="J581" s="4224"/>
    </row>
    <row r="582" spans="1:10" ht="38.25">
      <c r="A582" s="859"/>
      <c r="B582" s="876" t="s">
        <v>9724</v>
      </c>
      <c r="C582" s="1226" t="s">
        <v>9716</v>
      </c>
      <c r="D582" s="1229"/>
      <c r="E582" s="869">
        <v>56.9</v>
      </c>
      <c r="F582" s="1230">
        <v>500000</v>
      </c>
      <c r="G582" s="869">
        <v>230555.32</v>
      </c>
      <c r="H582" s="1126"/>
      <c r="I582" s="878"/>
      <c r="J582" s="4224"/>
    </row>
    <row r="583" spans="1:10" ht="38.25">
      <c r="A583" s="859"/>
      <c r="B583" s="876" t="s">
        <v>9725</v>
      </c>
      <c r="C583" s="1226" t="s">
        <v>9716</v>
      </c>
      <c r="D583" s="1229"/>
      <c r="E583" s="869">
        <v>32.799999999999997</v>
      </c>
      <c r="F583" s="1230">
        <v>500000</v>
      </c>
      <c r="G583" s="869">
        <v>230555.32</v>
      </c>
      <c r="H583" s="1126"/>
      <c r="I583" s="878"/>
      <c r="J583" s="4224"/>
    </row>
    <row r="584" spans="1:10" ht="38.25">
      <c r="A584" s="859"/>
      <c r="B584" s="876" t="s">
        <v>9726</v>
      </c>
      <c r="C584" s="1226" t="s">
        <v>9716</v>
      </c>
      <c r="D584" s="1229"/>
      <c r="E584" s="869">
        <v>56.5</v>
      </c>
      <c r="F584" s="1230">
        <v>500000</v>
      </c>
      <c r="G584" s="869">
        <v>230555.32</v>
      </c>
      <c r="H584" s="1126"/>
      <c r="I584" s="878"/>
      <c r="J584" s="4225"/>
    </row>
    <row r="585" spans="1:10" ht="24" customHeight="1">
      <c r="A585" s="1073"/>
      <c r="B585" s="1231" t="s">
        <v>9727</v>
      </c>
      <c r="C585" s="1232" t="s">
        <v>9728</v>
      </c>
      <c r="D585" s="1233" t="s">
        <v>9729</v>
      </c>
      <c r="E585" s="1234" t="s">
        <v>9730</v>
      </c>
      <c r="F585" s="1235">
        <v>4700296</v>
      </c>
      <c r="G585" s="1235">
        <v>3313765.41</v>
      </c>
      <c r="H585" s="1079"/>
      <c r="I585" s="49" t="s">
        <v>9731</v>
      </c>
      <c r="J585" s="4226" t="s">
        <v>9732</v>
      </c>
    </row>
    <row r="586" spans="1:10">
      <c r="A586" s="1073"/>
      <c r="B586" s="55" t="s">
        <v>9733</v>
      </c>
      <c r="C586" s="37"/>
      <c r="D586" s="1195"/>
      <c r="E586" s="1175">
        <v>26.8</v>
      </c>
      <c r="F586" s="1079"/>
      <c r="G586" s="1079"/>
      <c r="H586" s="1079"/>
      <c r="I586" s="37"/>
      <c r="J586" s="4226"/>
    </row>
    <row r="587" spans="1:10">
      <c r="A587" s="1073"/>
      <c r="B587" s="55" t="s">
        <v>9734</v>
      </c>
      <c r="C587" s="37"/>
      <c r="D587" s="1195"/>
      <c r="E587" s="1173">
        <v>27</v>
      </c>
      <c r="F587" s="1079"/>
      <c r="G587" s="1079"/>
      <c r="H587" s="1079"/>
      <c r="I587" s="37"/>
      <c r="J587" s="4226"/>
    </row>
    <row r="588" spans="1:10">
      <c r="A588" s="1073"/>
      <c r="B588" s="55" t="s">
        <v>9735</v>
      </c>
      <c r="C588" s="37"/>
      <c r="D588" s="1195"/>
      <c r="E588" s="1175">
        <v>26.5</v>
      </c>
      <c r="F588" s="1079"/>
      <c r="G588" s="1079"/>
      <c r="H588" s="1079"/>
      <c r="I588" s="37"/>
      <c r="J588" s="4226"/>
    </row>
    <row r="589" spans="1:10">
      <c r="A589" s="1073"/>
      <c r="B589" s="55" t="s">
        <v>9736</v>
      </c>
      <c r="C589" s="37"/>
      <c r="D589" s="1195"/>
      <c r="E589" s="1175">
        <v>27.2</v>
      </c>
      <c r="F589" s="1079"/>
      <c r="G589" s="1079"/>
      <c r="H589" s="1079"/>
      <c r="I589" s="37"/>
      <c r="J589" s="4226"/>
    </row>
    <row r="590" spans="1:10">
      <c r="A590" s="1073"/>
      <c r="B590" s="55" t="s">
        <v>9737</v>
      </c>
      <c r="C590" s="37"/>
      <c r="D590" s="1195"/>
      <c r="E590" s="1175">
        <v>58.5</v>
      </c>
      <c r="F590" s="1079"/>
      <c r="G590" s="1079"/>
      <c r="H590" s="1079"/>
      <c r="I590" s="37"/>
      <c r="J590" s="4226"/>
    </row>
    <row r="591" spans="1:10">
      <c r="A591" s="1073"/>
      <c r="B591" s="55" t="s">
        <v>9738</v>
      </c>
      <c r="C591" s="37"/>
      <c r="D591" s="1195"/>
      <c r="E591" s="1175">
        <v>56.7</v>
      </c>
      <c r="F591" s="1079"/>
      <c r="G591" s="1079"/>
      <c r="H591" s="1079"/>
      <c r="I591" s="37"/>
      <c r="J591" s="4226"/>
    </row>
    <row r="592" spans="1:10">
      <c r="A592" s="1073"/>
      <c r="B592" s="55" t="s">
        <v>9614</v>
      </c>
      <c r="C592" s="37"/>
      <c r="D592" s="1195"/>
      <c r="E592" s="1175">
        <v>58.5</v>
      </c>
      <c r="F592" s="1079"/>
      <c r="G592" s="1079"/>
      <c r="H592" s="1079"/>
      <c r="I592" s="37"/>
      <c r="J592" s="4226"/>
    </row>
    <row r="593" spans="1:10" ht="51.75">
      <c r="A593" s="1073"/>
      <c r="B593" s="1209" t="s">
        <v>9739</v>
      </c>
      <c r="C593" s="1209" t="s">
        <v>9740</v>
      </c>
      <c r="D593" s="1236" t="s">
        <v>9741</v>
      </c>
      <c r="E593" s="1209">
        <v>3233.44</v>
      </c>
      <c r="F593" s="1237">
        <v>163237972.99000001</v>
      </c>
      <c r="G593" s="1238">
        <v>150995124.69</v>
      </c>
      <c r="H593" s="1237">
        <v>101657887.26000001</v>
      </c>
      <c r="I593" s="875" t="s">
        <v>9742</v>
      </c>
      <c r="J593" s="1239" t="s">
        <v>9743</v>
      </c>
    </row>
    <row r="594" spans="1:10" ht="36">
      <c r="A594" s="1073"/>
      <c r="B594" s="1240" t="s">
        <v>9744</v>
      </c>
      <c r="C594" s="1241" t="s">
        <v>9745</v>
      </c>
      <c r="D594" s="1242" t="s">
        <v>9746</v>
      </c>
      <c r="E594" s="1243">
        <v>616.70000000000005</v>
      </c>
      <c r="F594" s="1244">
        <v>146300</v>
      </c>
      <c r="G594" s="1244">
        <v>28960.3</v>
      </c>
      <c r="H594" s="1245"/>
      <c r="I594" s="1586" t="s">
        <v>9747</v>
      </c>
      <c r="J594" s="4213" t="s">
        <v>9748</v>
      </c>
    </row>
    <row r="595" spans="1:10" ht="15.75">
      <c r="A595" s="1073"/>
      <c r="B595" s="1240" t="s">
        <v>9749</v>
      </c>
      <c r="C595" s="1246"/>
      <c r="D595" s="1247"/>
      <c r="E595" s="1243">
        <v>15.2</v>
      </c>
      <c r="F595" s="1248"/>
      <c r="G595" s="1248"/>
      <c r="H595" s="1249"/>
      <c r="I595" s="1249"/>
      <c r="J595" s="4214"/>
    </row>
    <row r="596" spans="1:10" ht="15.75">
      <c r="A596" s="1073"/>
      <c r="B596" s="1240" t="s">
        <v>9750</v>
      </c>
      <c r="C596" s="1246"/>
      <c r="D596" s="1247"/>
      <c r="E596" s="1250">
        <v>19.399999999999999</v>
      </c>
      <c r="F596" s="1248"/>
      <c r="G596" s="1248"/>
      <c r="H596" s="1249"/>
      <c r="I596" s="1249"/>
      <c r="J596" s="4214"/>
    </row>
    <row r="597" spans="1:10" ht="15.75">
      <c r="A597" s="1073"/>
      <c r="B597" s="1240" t="s">
        <v>9751</v>
      </c>
      <c r="C597" s="1246"/>
      <c r="D597" s="1247"/>
      <c r="E597" s="1243">
        <v>17.7</v>
      </c>
      <c r="F597" s="1248"/>
      <c r="G597" s="1248"/>
      <c r="H597" s="1249"/>
      <c r="I597" s="1249"/>
      <c r="J597" s="4215"/>
    </row>
    <row r="598" spans="1:10" ht="39">
      <c r="A598" s="859"/>
      <c r="B598" s="1220" t="s">
        <v>9752</v>
      </c>
      <c r="C598" s="1220" t="s">
        <v>9753</v>
      </c>
      <c r="D598" s="1216" t="s">
        <v>9754</v>
      </c>
      <c r="E598" s="1223">
        <v>968.5</v>
      </c>
      <c r="F598" s="1218">
        <v>39306845.799999997</v>
      </c>
      <c r="G598" s="879">
        <v>37243522.289999999</v>
      </c>
      <c r="H598" s="1251"/>
      <c r="I598" s="1252" t="s">
        <v>9755</v>
      </c>
      <c r="J598" s="1587" t="s">
        <v>9756</v>
      </c>
    </row>
    <row r="599" spans="1:10" ht="24" customHeight="1">
      <c r="A599" s="1073"/>
      <c r="B599" s="1134" t="s">
        <v>9757</v>
      </c>
      <c r="C599" s="1240" t="s">
        <v>9758</v>
      </c>
      <c r="D599" s="1253" t="s">
        <v>9759</v>
      </c>
      <c r="E599" s="80">
        <v>2253.4</v>
      </c>
      <c r="F599" s="1254">
        <v>11877724.35</v>
      </c>
      <c r="G599" s="1254">
        <v>5288099.49</v>
      </c>
      <c r="H599" s="56"/>
      <c r="I599" s="53" t="s">
        <v>9760</v>
      </c>
      <c r="J599" s="4216" t="s">
        <v>9761</v>
      </c>
    </row>
    <row r="600" spans="1:10">
      <c r="A600" s="1073"/>
      <c r="B600" s="1255" t="s">
        <v>9762</v>
      </c>
      <c r="C600" s="1256"/>
      <c r="D600" s="1257"/>
      <c r="E600" s="895">
        <v>41.3</v>
      </c>
      <c r="F600" s="1079"/>
      <c r="G600" s="1079"/>
      <c r="H600" s="1079"/>
      <c r="I600" s="37"/>
      <c r="J600" s="4217"/>
    </row>
    <row r="601" spans="1:10">
      <c r="A601" s="1073"/>
      <c r="B601" s="1255" t="s">
        <v>9763</v>
      </c>
      <c r="C601" s="1256"/>
      <c r="D601" s="1257"/>
      <c r="E601" s="1258">
        <v>42.2</v>
      </c>
      <c r="F601" s="1079"/>
      <c r="G601" s="1079"/>
      <c r="H601" s="1079"/>
      <c r="I601" s="37"/>
      <c r="J601" s="4217"/>
    </row>
    <row r="602" spans="1:10">
      <c r="A602" s="1073"/>
      <c r="B602" s="1255" t="s">
        <v>9764</v>
      </c>
      <c r="C602" s="1256"/>
      <c r="D602" s="1257"/>
      <c r="E602" s="1258">
        <v>37.5</v>
      </c>
      <c r="F602" s="1079"/>
      <c r="G602" s="1079"/>
      <c r="H602" s="1079"/>
      <c r="I602" s="37"/>
      <c r="J602" s="4217"/>
    </row>
    <row r="603" spans="1:10">
      <c r="A603" s="1073"/>
      <c r="B603" s="1255" t="s">
        <v>9765</v>
      </c>
      <c r="C603" s="1256"/>
      <c r="D603" s="1257"/>
      <c r="E603" s="1259">
        <v>40</v>
      </c>
      <c r="F603" s="1079"/>
      <c r="G603" s="1079"/>
      <c r="H603" s="1079"/>
      <c r="I603" s="37"/>
      <c r="J603" s="4217"/>
    </row>
    <row r="604" spans="1:10">
      <c r="A604" s="1073"/>
      <c r="B604" s="1255" t="s">
        <v>9766</v>
      </c>
      <c r="C604" s="1256"/>
      <c r="D604" s="1257"/>
      <c r="E604" s="1259">
        <v>40</v>
      </c>
      <c r="F604" s="1079"/>
      <c r="G604" s="1079"/>
      <c r="H604" s="1079"/>
      <c r="I604" s="37"/>
      <c r="J604" s="4217"/>
    </row>
    <row r="605" spans="1:10">
      <c r="A605" s="1073"/>
      <c r="B605" s="1255" t="s">
        <v>9767</v>
      </c>
      <c r="C605" s="1256"/>
      <c r="D605" s="1257"/>
      <c r="E605" s="1258">
        <v>40.200000000000003</v>
      </c>
      <c r="F605" s="1079"/>
      <c r="G605" s="1079"/>
      <c r="H605" s="1079"/>
      <c r="I605" s="37"/>
      <c r="J605" s="4217"/>
    </row>
    <row r="606" spans="1:10">
      <c r="A606" s="1073"/>
      <c r="B606" s="1255" t="s">
        <v>9768</v>
      </c>
      <c r="C606" s="1256"/>
      <c r="D606" s="1257"/>
      <c r="E606" s="1258">
        <v>37.5</v>
      </c>
      <c r="F606" s="1079"/>
      <c r="G606" s="1079"/>
      <c r="H606" s="1079"/>
      <c r="I606" s="37"/>
      <c r="J606" s="4217"/>
    </row>
    <row r="607" spans="1:10">
      <c r="A607" s="1073"/>
      <c r="B607" s="1255" t="s">
        <v>9769</v>
      </c>
      <c r="C607" s="1256"/>
      <c r="D607" s="1257"/>
      <c r="E607" s="1258">
        <v>37.5</v>
      </c>
      <c r="F607" s="1079"/>
      <c r="G607" s="1079"/>
      <c r="H607" s="1079"/>
      <c r="I607" s="37"/>
      <c r="J607" s="4217"/>
    </row>
    <row r="608" spans="1:10">
      <c r="A608" s="1073"/>
      <c r="B608" s="1255" t="s">
        <v>9770</v>
      </c>
      <c r="C608" s="1256"/>
      <c r="D608" s="1257"/>
      <c r="E608" s="1258">
        <v>22.7</v>
      </c>
      <c r="F608" s="1079"/>
      <c r="G608" s="1079"/>
      <c r="H608" s="1079"/>
      <c r="I608" s="37"/>
      <c r="J608" s="4217"/>
    </row>
    <row r="609" spans="1:10">
      <c r="A609" s="1073"/>
      <c r="B609" s="1255" t="s">
        <v>9771</v>
      </c>
      <c r="C609" s="1256"/>
      <c r="D609" s="1257"/>
      <c r="E609" s="1258">
        <v>22.1</v>
      </c>
      <c r="F609" s="1079"/>
      <c r="G609" s="1079"/>
      <c r="H609" s="1079"/>
      <c r="I609" s="37"/>
      <c r="J609" s="4217"/>
    </row>
    <row r="610" spans="1:10">
      <c r="A610" s="1073"/>
      <c r="B610" s="1255" t="s">
        <v>9772</v>
      </c>
      <c r="C610" s="1256"/>
      <c r="D610" s="1257"/>
      <c r="E610" s="1258">
        <v>21.8</v>
      </c>
      <c r="F610" s="1079"/>
      <c r="G610" s="1079"/>
      <c r="H610" s="1079"/>
      <c r="I610" s="37"/>
      <c r="J610" s="4217"/>
    </row>
    <row r="611" spans="1:10">
      <c r="A611" s="1073"/>
      <c r="B611" s="1255" t="s">
        <v>9773</v>
      </c>
      <c r="C611" s="1256"/>
      <c r="D611" s="1257"/>
      <c r="E611" s="1259">
        <v>34</v>
      </c>
      <c r="F611" s="1079"/>
      <c r="G611" s="1079"/>
      <c r="H611" s="1079"/>
      <c r="I611" s="37"/>
      <c r="J611" s="4218"/>
    </row>
    <row r="612" spans="1:10" ht="24" customHeight="1">
      <c r="A612" s="1260"/>
      <c r="B612" s="1181" t="s">
        <v>9774</v>
      </c>
      <c r="C612" s="1181" t="s">
        <v>9775</v>
      </c>
      <c r="D612" s="1261" t="s">
        <v>9776</v>
      </c>
      <c r="E612" s="1182">
        <v>548.4</v>
      </c>
      <c r="F612" s="1262">
        <v>1452092</v>
      </c>
      <c r="G612" s="1262">
        <v>633911.56000000006</v>
      </c>
      <c r="H612" s="1263">
        <v>358253.01</v>
      </c>
      <c r="I612" s="1181" t="s">
        <v>9777</v>
      </c>
      <c r="J612" s="4219" t="s">
        <v>9778</v>
      </c>
    </row>
    <row r="613" spans="1:10" ht="24">
      <c r="A613" s="1260"/>
      <c r="B613" s="1181" t="s">
        <v>9779</v>
      </c>
      <c r="C613" s="1181" t="s">
        <v>9775</v>
      </c>
      <c r="D613" s="1261"/>
      <c r="E613" s="1182">
        <v>46</v>
      </c>
      <c r="F613" s="1262"/>
      <c r="G613" s="1262"/>
      <c r="H613" s="1265"/>
      <c r="I613" s="1181"/>
      <c r="J613" s="4219"/>
    </row>
    <row r="614" spans="1:10" ht="24">
      <c r="A614" s="1260"/>
      <c r="B614" s="1181" t="s">
        <v>9780</v>
      </c>
      <c r="C614" s="1181" t="s">
        <v>9775</v>
      </c>
      <c r="D614" s="1261"/>
      <c r="E614" s="1182">
        <v>36.4</v>
      </c>
      <c r="F614" s="1262"/>
      <c r="G614" s="1262"/>
      <c r="H614" s="1265"/>
      <c r="I614" s="1181"/>
      <c r="J614" s="4219"/>
    </row>
    <row r="615" spans="1:10" ht="24">
      <c r="A615" s="1260"/>
      <c r="B615" s="1181" t="s">
        <v>9781</v>
      </c>
      <c r="C615" s="1181" t="s">
        <v>9775</v>
      </c>
      <c r="D615" s="1261"/>
      <c r="E615" s="1182">
        <v>34.700000000000003</v>
      </c>
      <c r="F615" s="1262"/>
      <c r="G615" s="1262"/>
      <c r="H615" s="1265"/>
      <c r="I615" s="1181"/>
      <c r="J615" s="4219"/>
    </row>
    <row r="616" spans="1:10" ht="24">
      <c r="A616" s="1260"/>
      <c r="B616" s="1181" t="s">
        <v>9782</v>
      </c>
      <c r="C616" s="1181" t="s">
        <v>9775</v>
      </c>
      <c r="D616" s="1261"/>
      <c r="E616" s="1182">
        <v>2.5</v>
      </c>
      <c r="F616" s="1262"/>
      <c r="G616" s="1262"/>
      <c r="H616" s="1265"/>
      <c r="I616" s="1181"/>
      <c r="J616" s="4219"/>
    </row>
    <row r="617" spans="1:10" ht="24">
      <c r="A617" s="1133"/>
      <c r="B617" s="1181" t="s">
        <v>9783</v>
      </c>
      <c r="C617" s="1181" t="s">
        <v>9775</v>
      </c>
      <c r="D617" s="1266"/>
      <c r="E617" s="1267"/>
      <c r="F617" s="1262">
        <v>205331</v>
      </c>
      <c r="G617" s="1262">
        <v>172477.88</v>
      </c>
      <c r="H617" s="1268"/>
      <c r="I617" s="1269"/>
      <c r="J617" s="4219"/>
    </row>
    <row r="618" spans="1:10" ht="36" customHeight="1">
      <c r="A618" s="1133"/>
      <c r="B618" s="1183" t="s">
        <v>9784</v>
      </c>
      <c r="C618" s="1183" t="s">
        <v>9785</v>
      </c>
      <c r="D618" s="1270" t="s">
        <v>9786</v>
      </c>
      <c r="E618" s="1203">
        <v>286.39999999999998</v>
      </c>
      <c r="F618" s="1271">
        <v>207533</v>
      </c>
      <c r="G618" s="1271">
        <v>0</v>
      </c>
      <c r="H618" s="1203"/>
      <c r="I618" s="1203" t="s">
        <v>9787</v>
      </c>
      <c r="J618" s="4231" t="s">
        <v>9788</v>
      </c>
    </row>
    <row r="619" spans="1:10" ht="48">
      <c r="A619" s="1073"/>
      <c r="B619" s="1183" t="s">
        <v>9789</v>
      </c>
      <c r="C619" s="1183" t="s">
        <v>9790</v>
      </c>
      <c r="D619" s="1270" t="s">
        <v>9791</v>
      </c>
      <c r="E619" s="1203">
        <v>589.5</v>
      </c>
      <c r="F619" s="4232">
        <v>318761</v>
      </c>
      <c r="G619" s="4232">
        <v>0</v>
      </c>
      <c r="H619" s="1203"/>
      <c r="I619" s="1203" t="s">
        <v>9792</v>
      </c>
      <c r="J619" s="4231"/>
    </row>
    <row r="620" spans="1:10" ht="48">
      <c r="A620" s="1073"/>
      <c r="B620" s="1183" t="s">
        <v>9793</v>
      </c>
      <c r="C620" s="1183" t="s">
        <v>9790</v>
      </c>
      <c r="D620" s="1270" t="s">
        <v>9794</v>
      </c>
      <c r="E620" s="1272">
        <v>100</v>
      </c>
      <c r="F620" s="4233"/>
      <c r="G620" s="4233"/>
      <c r="H620" s="1203"/>
      <c r="I620" s="1203" t="s">
        <v>9795</v>
      </c>
      <c r="J620" s="4231"/>
    </row>
    <row r="621" spans="1:10" ht="48" customHeight="1">
      <c r="A621" s="1073"/>
      <c r="B621" s="1273" t="s">
        <v>9796</v>
      </c>
      <c r="C621" s="1273" t="s">
        <v>9797</v>
      </c>
      <c r="D621" s="1274" t="s">
        <v>9798</v>
      </c>
      <c r="E621" s="1275">
        <v>696.7</v>
      </c>
      <c r="F621" s="1276">
        <v>1093837</v>
      </c>
      <c r="G621" s="1277">
        <v>902660.77</v>
      </c>
      <c r="H621" s="1278">
        <v>191176.23</v>
      </c>
      <c r="I621" s="1279" t="s">
        <v>9799</v>
      </c>
      <c r="J621" s="4220" t="s">
        <v>9800</v>
      </c>
    </row>
    <row r="622" spans="1:10">
      <c r="A622" s="1073"/>
      <c r="B622" s="1280" t="s">
        <v>9801</v>
      </c>
      <c r="C622" s="1280" t="s">
        <v>9797</v>
      </c>
      <c r="D622" s="1281"/>
      <c r="E622" s="1282">
        <v>30.4</v>
      </c>
      <c r="F622" s="1283"/>
      <c r="G622" s="1283"/>
      <c r="H622" s="1284"/>
      <c r="I622" s="1284"/>
      <c r="J622" s="4221"/>
    </row>
    <row r="623" spans="1:10">
      <c r="A623" s="1073"/>
      <c r="B623" s="1280" t="s">
        <v>9802</v>
      </c>
      <c r="C623" s="1280" t="s">
        <v>9797</v>
      </c>
      <c r="D623" s="1281"/>
      <c r="E623" s="1285">
        <v>21.1</v>
      </c>
      <c r="F623" s="1283"/>
      <c r="G623" s="1283"/>
      <c r="H623" s="1284"/>
      <c r="I623" s="1284"/>
      <c r="J623" s="4221"/>
    </row>
    <row r="624" spans="1:10">
      <c r="A624" s="1073"/>
      <c r="B624" s="1280" t="s">
        <v>9803</v>
      </c>
      <c r="C624" s="1280" t="s">
        <v>9797</v>
      </c>
      <c r="D624" s="1281"/>
      <c r="E624" s="1285" t="s">
        <v>9804</v>
      </c>
      <c r="F624" s="1283"/>
      <c r="G624" s="1283"/>
      <c r="H624" s="1284"/>
      <c r="I624" s="1284"/>
      <c r="J624" s="4221"/>
    </row>
    <row r="625" spans="1:10" ht="22.5">
      <c r="A625" s="1073"/>
      <c r="B625" s="1280" t="s">
        <v>9805</v>
      </c>
      <c r="C625" s="1280" t="s">
        <v>9806</v>
      </c>
      <c r="D625" s="1286" t="s">
        <v>9807</v>
      </c>
      <c r="E625" s="1203">
        <v>25.5</v>
      </c>
      <c r="F625" s="1263">
        <v>5057</v>
      </c>
      <c r="G625" s="1263">
        <v>5057</v>
      </c>
      <c r="H625" s="1287" t="s">
        <v>2846</v>
      </c>
      <c r="I625" s="1201" t="s">
        <v>9808</v>
      </c>
      <c r="J625" s="4221"/>
    </row>
    <row r="626" spans="1:10" ht="24">
      <c r="A626" s="1073"/>
      <c r="B626" s="1280" t="s">
        <v>9809</v>
      </c>
      <c r="C626" s="1280" t="s">
        <v>9806</v>
      </c>
      <c r="D626" s="1286" t="s">
        <v>9810</v>
      </c>
      <c r="E626" s="1272">
        <v>29</v>
      </c>
      <c r="F626" s="1263">
        <v>8865</v>
      </c>
      <c r="G626" s="1263">
        <v>8865</v>
      </c>
      <c r="H626" s="1287" t="s">
        <v>2846</v>
      </c>
      <c r="I626" s="1287"/>
      <c r="J626" s="4222"/>
    </row>
    <row r="627" spans="1:10" ht="24">
      <c r="A627" s="1073"/>
      <c r="B627" s="80" t="s">
        <v>9811</v>
      </c>
      <c r="C627" s="80" t="s">
        <v>9812</v>
      </c>
      <c r="D627" s="1288" t="s">
        <v>9813</v>
      </c>
      <c r="E627" s="80">
        <v>399.6</v>
      </c>
      <c r="F627" s="1289">
        <v>925713</v>
      </c>
      <c r="G627" s="1141">
        <v>549080.68999999994</v>
      </c>
      <c r="H627" s="1290"/>
      <c r="I627" s="80" t="s">
        <v>9814</v>
      </c>
      <c r="J627" s="4227" t="s">
        <v>9815</v>
      </c>
    </row>
    <row r="628" spans="1:10" ht="24">
      <c r="A628" s="1073"/>
      <c r="B628" s="80" t="s">
        <v>9816</v>
      </c>
      <c r="C628" s="80" t="s">
        <v>9812</v>
      </c>
      <c r="D628" s="1288"/>
      <c r="E628" s="80">
        <v>66.7</v>
      </c>
      <c r="F628" s="1289"/>
      <c r="G628" s="1289"/>
      <c r="H628" s="1142"/>
      <c r="I628" s="60"/>
      <c r="J628" s="4227"/>
    </row>
    <row r="629" spans="1:10">
      <c r="A629" s="1073"/>
      <c r="B629" s="80" t="s">
        <v>9817</v>
      </c>
      <c r="C629" s="80" t="s">
        <v>9812</v>
      </c>
      <c r="D629" s="1288"/>
      <c r="E629" s="80">
        <v>68.400000000000006</v>
      </c>
      <c r="F629" s="1289"/>
      <c r="G629" s="1289"/>
      <c r="H629" s="1142"/>
      <c r="I629" s="60"/>
      <c r="J629" s="4227"/>
    </row>
    <row r="630" spans="1:10">
      <c r="A630" s="1073"/>
      <c r="B630" s="80" t="s">
        <v>9818</v>
      </c>
      <c r="C630" s="80" t="s">
        <v>9812</v>
      </c>
      <c r="D630" s="1288"/>
      <c r="E630" s="80">
        <v>4.5</v>
      </c>
      <c r="F630" s="1289"/>
      <c r="G630" s="1289"/>
      <c r="H630" s="1142"/>
      <c r="I630" s="60"/>
      <c r="J630" s="4227"/>
    </row>
    <row r="631" spans="1:10" ht="25.5">
      <c r="A631" s="1073"/>
      <c r="B631" s="1291" t="s">
        <v>9819</v>
      </c>
      <c r="C631" s="1280" t="s">
        <v>9820</v>
      </c>
      <c r="D631" s="1292" t="s">
        <v>9821</v>
      </c>
      <c r="E631" s="1280" t="s">
        <v>9822</v>
      </c>
      <c r="F631" s="1293">
        <v>94763671</v>
      </c>
      <c r="G631" s="1294">
        <v>87755107.640000001</v>
      </c>
      <c r="H631" s="1185"/>
      <c r="I631" s="1590" t="s">
        <v>9823</v>
      </c>
      <c r="J631" s="1291" t="s">
        <v>9824</v>
      </c>
    </row>
    <row r="632" spans="1:10" ht="24" customHeight="1">
      <c r="A632" s="52"/>
      <c r="B632" s="1295" t="s">
        <v>9825</v>
      </c>
      <c r="C632" s="1213" t="s">
        <v>9826</v>
      </c>
      <c r="D632" s="1296" t="s">
        <v>9827</v>
      </c>
      <c r="E632" s="1297">
        <v>683.8</v>
      </c>
      <c r="F632" s="1298">
        <v>3205658</v>
      </c>
      <c r="G632" s="1299">
        <v>2729993.1</v>
      </c>
      <c r="H632" s="46">
        <v>475664.9</v>
      </c>
      <c r="I632" s="1300" t="s">
        <v>9828</v>
      </c>
      <c r="J632" s="4228" t="s">
        <v>9829</v>
      </c>
    </row>
    <row r="633" spans="1:10">
      <c r="A633" s="52"/>
      <c r="B633" s="1301" t="s">
        <v>9830</v>
      </c>
      <c r="C633" s="1213" t="s">
        <v>9826</v>
      </c>
      <c r="D633" s="95"/>
      <c r="E633" s="1302">
        <v>83</v>
      </c>
      <c r="F633" s="1289">
        <v>42323</v>
      </c>
      <c r="G633" s="1303"/>
      <c r="H633" s="1304"/>
      <c r="I633" s="1305"/>
      <c r="J633" s="4229"/>
    </row>
    <row r="634" spans="1:10">
      <c r="A634" s="52"/>
      <c r="B634" s="1005" t="s">
        <v>9831</v>
      </c>
      <c r="C634" s="1213" t="s">
        <v>9826</v>
      </c>
      <c r="D634" s="95"/>
      <c r="E634" s="1306">
        <v>70.7</v>
      </c>
      <c r="F634" s="1289">
        <v>81826</v>
      </c>
      <c r="G634" s="60"/>
      <c r="H634" s="80"/>
      <c r="I634" s="1005"/>
      <c r="J634" s="4229"/>
    </row>
    <row r="635" spans="1:10" ht="24">
      <c r="A635" s="52"/>
      <c r="B635" s="1005" t="s">
        <v>9832</v>
      </c>
      <c r="C635" s="1307" t="s">
        <v>9826</v>
      </c>
      <c r="D635" s="95"/>
      <c r="E635" s="80">
        <v>59.7</v>
      </c>
      <c r="F635" s="46">
        <v>424620</v>
      </c>
      <c r="G635" s="46">
        <v>124164</v>
      </c>
      <c r="H635" s="80"/>
      <c r="I635" s="1005"/>
      <c r="J635" s="4229"/>
    </row>
    <row r="636" spans="1:10">
      <c r="A636" s="52"/>
      <c r="B636" s="1308" t="s">
        <v>9833</v>
      </c>
      <c r="C636" s="1213" t="s">
        <v>9826</v>
      </c>
      <c r="D636" s="1309"/>
      <c r="E636" s="1310" t="s">
        <v>9834</v>
      </c>
      <c r="F636" s="1311"/>
      <c r="G636" s="1312"/>
      <c r="H636" s="1312"/>
      <c r="I636" s="1308"/>
      <c r="J636" s="4229"/>
    </row>
    <row r="637" spans="1:10">
      <c r="A637" s="52"/>
      <c r="B637" s="1295" t="s">
        <v>9835</v>
      </c>
      <c r="C637" s="1213" t="s">
        <v>9826</v>
      </c>
      <c r="D637" s="1313"/>
      <c r="E637" s="1314">
        <v>19.5</v>
      </c>
      <c r="F637" s="1315"/>
      <c r="G637" s="1316"/>
      <c r="H637" s="1316"/>
      <c r="I637" s="1295"/>
      <c r="J637" s="4229"/>
    </row>
    <row r="638" spans="1:10" ht="24">
      <c r="A638" s="52"/>
      <c r="B638" s="1295" t="s">
        <v>9836</v>
      </c>
      <c r="C638" s="1213" t="s">
        <v>9826</v>
      </c>
      <c r="D638" s="1313"/>
      <c r="E638" s="1317">
        <v>14</v>
      </c>
      <c r="F638" s="1315"/>
      <c r="G638" s="1316"/>
      <c r="H638" s="1316"/>
      <c r="I638" s="1295"/>
      <c r="J638" s="4230"/>
    </row>
    <row r="639" spans="1:10" ht="39">
      <c r="A639" s="884"/>
      <c r="B639" s="1318" t="s">
        <v>9837</v>
      </c>
      <c r="C639" s="1189" t="s">
        <v>9838</v>
      </c>
      <c r="D639" s="1192" t="s">
        <v>9839</v>
      </c>
      <c r="E639" s="1189" t="s">
        <v>9840</v>
      </c>
      <c r="F639" s="1319">
        <v>2804432</v>
      </c>
      <c r="G639" s="1319">
        <v>721478.22</v>
      </c>
      <c r="H639" s="1320"/>
      <c r="I639" s="1321" t="s">
        <v>9841</v>
      </c>
      <c r="J639" s="4228" t="s">
        <v>9842</v>
      </c>
    </row>
    <row r="640" spans="1:10" ht="25.5">
      <c r="A640" s="884"/>
      <c r="B640" s="1189" t="s">
        <v>9843</v>
      </c>
      <c r="C640" s="1189"/>
      <c r="D640" s="1192"/>
      <c r="E640" s="1189">
        <v>32.4</v>
      </c>
      <c r="F640" s="1322"/>
      <c r="G640" s="1323"/>
      <c r="H640" s="1323"/>
      <c r="I640" s="1324" t="s">
        <v>9841</v>
      </c>
      <c r="J640" s="4229"/>
    </row>
    <row r="641" spans="1:10">
      <c r="A641" s="884"/>
      <c r="B641" s="1325" t="s">
        <v>9844</v>
      </c>
      <c r="C641" s="1325"/>
      <c r="D641" s="1326"/>
      <c r="E641" s="1325">
        <v>23.6</v>
      </c>
      <c r="F641" s="1327"/>
      <c r="G641" s="1328"/>
      <c r="H641" s="1328"/>
      <c r="I641" s="1329"/>
      <c r="J641" s="4229"/>
    </row>
    <row r="642" spans="1:10">
      <c r="A642" s="884"/>
      <c r="B642" s="1330" t="s">
        <v>9845</v>
      </c>
      <c r="C642" s="1330" t="s">
        <v>9846</v>
      </c>
      <c r="D642" s="884"/>
      <c r="E642" s="1330">
        <v>54.85</v>
      </c>
      <c r="F642" s="1226">
        <v>3046</v>
      </c>
      <c r="G642" s="1331">
        <v>0</v>
      </c>
      <c r="H642" s="1160"/>
      <c r="I642" s="1332"/>
      <c r="J642" s="4229"/>
    </row>
    <row r="643" spans="1:10">
      <c r="A643" s="884"/>
      <c r="B643" s="1330" t="s">
        <v>9847</v>
      </c>
      <c r="C643" s="1330" t="s">
        <v>9846</v>
      </c>
      <c r="D643" s="884"/>
      <c r="E643" s="1330">
        <v>54.85</v>
      </c>
      <c r="F643" s="1226">
        <v>3046</v>
      </c>
      <c r="G643" s="1331">
        <v>0</v>
      </c>
      <c r="H643" s="1160"/>
      <c r="I643" s="1332"/>
      <c r="J643" s="4229"/>
    </row>
    <row r="644" spans="1:10">
      <c r="A644" s="884"/>
      <c r="B644" s="1330" t="s">
        <v>9848</v>
      </c>
      <c r="C644" s="1330" t="s">
        <v>9846</v>
      </c>
      <c r="D644" s="884"/>
      <c r="E644" s="1330">
        <v>29.25</v>
      </c>
      <c r="F644" s="1226">
        <v>3046</v>
      </c>
      <c r="G644" s="1331">
        <v>0</v>
      </c>
      <c r="H644" s="1160"/>
      <c r="I644" s="1332"/>
      <c r="J644" s="4230"/>
    </row>
    <row r="645" spans="1:10" ht="60">
      <c r="A645" s="1073"/>
      <c r="B645" s="1333" t="s">
        <v>9849</v>
      </c>
      <c r="C645" s="1334" t="s">
        <v>9850</v>
      </c>
      <c r="D645" s="1335" t="s">
        <v>9851</v>
      </c>
      <c r="E645" s="1333">
        <v>902.9</v>
      </c>
      <c r="F645" s="1336">
        <v>4680952.74</v>
      </c>
      <c r="G645" s="1337">
        <v>2228890.71</v>
      </c>
      <c r="H645" s="1079"/>
      <c r="I645" s="1338" t="s">
        <v>9852</v>
      </c>
      <c r="J645" s="4228" t="s">
        <v>9853</v>
      </c>
    </row>
    <row r="646" spans="1:10" ht="24">
      <c r="A646" s="1073"/>
      <c r="B646" s="1339" t="s">
        <v>9854</v>
      </c>
      <c r="C646" s="1340"/>
      <c r="D646" s="1335" t="s">
        <v>9855</v>
      </c>
      <c r="E646" s="1333" t="s">
        <v>9856</v>
      </c>
      <c r="F646" s="1336"/>
      <c r="G646" s="1341"/>
      <c r="H646" s="1342"/>
      <c r="I646" s="1343" t="s">
        <v>9857</v>
      </c>
      <c r="J646" s="4230"/>
    </row>
    <row r="647" spans="1:10" ht="36" customHeight="1">
      <c r="A647" s="38"/>
      <c r="B647" s="80" t="s">
        <v>9858</v>
      </c>
      <c r="C647" s="80" t="s">
        <v>9859</v>
      </c>
      <c r="D647" s="70" t="s">
        <v>9860</v>
      </c>
      <c r="E647" s="1143">
        <v>830</v>
      </c>
      <c r="F647" s="1289">
        <v>114058</v>
      </c>
      <c r="G647" s="1344">
        <v>11516.24</v>
      </c>
      <c r="H647" s="1345"/>
      <c r="I647" s="81" t="s">
        <v>9861</v>
      </c>
      <c r="J647" s="4224" t="s">
        <v>9862</v>
      </c>
    </row>
    <row r="648" spans="1:10">
      <c r="A648" s="38"/>
      <c r="B648" s="80" t="s">
        <v>9863</v>
      </c>
      <c r="C648" s="80"/>
      <c r="D648" s="70"/>
      <c r="E648" s="1143">
        <v>40</v>
      </c>
      <c r="F648" s="1289"/>
      <c r="G648" s="1289"/>
      <c r="H648" s="1142"/>
      <c r="I648" s="60"/>
      <c r="J648" s="4224"/>
    </row>
    <row r="649" spans="1:10">
      <c r="A649" s="38"/>
      <c r="B649" s="80" t="s">
        <v>9864</v>
      </c>
      <c r="C649" s="80"/>
      <c r="D649" s="70"/>
      <c r="E649" s="1143">
        <v>13</v>
      </c>
      <c r="F649" s="1289"/>
      <c r="G649" s="1289"/>
      <c r="H649" s="1142"/>
      <c r="I649" s="60"/>
      <c r="J649" s="4224"/>
    </row>
    <row r="650" spans="1:10" ht="24">
      <c r="A650" s="38"/>
      <c r="B650" s="80" t="s">
        <v>9865</v>
      </c>
      <c r="C650" s="80" t="s">
        <v>9866</v>
      </c>
      <c r="D650" s="1346"/>
      <c r="E650" s="80">
        <v>64.2</v>
      </c>
      <c r="F650" s="1289">
        <v>6276</v>
      </c>
      <c r="G650" s="1347"/>
      <c r="H650" s="1175"/>
      <c r="I650" s="1347"/>
      <c r="J650" s="4224"/>
    </row>
    <row r="651" spans="1:10">
      <c r="A651" s="38"/>
      <c r="B651" s="80" t="s">
        <v>9867</v>
      </c>
      <c r="C651" s="80" t="s">
        <v>9866</v>
      </c>
      <c r="D651" s="1346"/>
      <c r="E651" s="80">
        <v>98.6</v>
      </c>
      <c r="F651" s="1289">
        <v>13092</v>
      </c>
      <c r="G651" s="1347"/>
      <c r="H651" s="1175"/>
      <c r="I651" s="1347"/>
      <c r="J651" s="4224"/>
    </row>
    <row r="652" spans="1:10">
      <c r="A652" s="38"/>
      <c r="B652" s="80" t="s">
        <v>9868</v>
      </c>
      <c r="C652" s="80" t="s">
        <v>9866</v>
      </c>
      <c r="D652" s="1346"/>
      <c r="E652" s="80">
        <v>65.900000000000006</v>
      </c>
      <c r="F652" s="1289">
        <v>4364</v>
      </c>
      <c r="G652" s="1347"/>
      <c r="H652" s="1175"/>
      <c r="I652" s="1347"/>
      <c r="J652" s="4225"/>
    </row>
    <row r="653" spans="1:10" ht="63.75">
      <c r="A653" s="1073"/>
      <c r="B653" s="1330" t="s">
        <v>9869</v>
      </c>
      <c r="C653" s="1348" t="s">
        <v>9870</v>
      </c>
      <c r="D653" s="1288" t="s">
        <v>9871</v>
      </c>
      <c r="E653" s="1348">
        <v>2414.6999999999998</v>
      </c>
      <c r="F653" s="1349">
        <v>83647025.829999998</v>
      </c>
      <c r="G653" s="1350">
        <v>75190002.609999999</v>
      </c>
      <c r="H653" s="1185"/>
      <c r="I653" s="1338" t="s">
        <v>9872</v>
      </c>
      <c r="J653" s="4223" t="s">
        <v>9873</v>
      </c>
    </row>
    <row r="654" spans="1:10">
      <c r="A654" s="1073"/>
      <c r="B654" s="1330" t="s">
        <v>9874</v>
      </c>
      <c r="C654" s="1348" t="s">
        <v>9870</v>
      </c>
      <c r="D654" s="39"/>
      <c r="E654" s="1348">
        <v>41.5</v>
      </c>
      <c r="F654" s="1349">
        <v>654478.88</v>
      </c>
      <c r="G654" s="1350">
        <v>434137.28</v>
      </c>
      <c r="H654" s="1079"/>
      <c r="I654" s="37"/>
      <c r="J654" s="4224"/>
    </row>
    <row r="655" spans="1:10">
      <c r="A655" s="1073"/>
      <c r="B655" s="1330" t="s">
        <v>9874</v>
      </c>
      <c r="C655" s="1348" t="s">
        <v>9870</v>
      </c>
      <c r="D655" s="39"/>
      <c r="E655" s="1348">
        <v>41.5</v>
      </c>
      <c r="F655" s="1349">
        <v>654478.88</v>
      </c>
      <c r="G655" s="1350">
        <v>434137.28</v>
      </c>
      <c r="H655" s="1079"/>
      <c r="I655" s="37"/>
      <c r="J655" s="4224"/>
    </row>
    <row r="656" spans="1:10">
      <c r="A656" s="1073"/>
      <c r="B656" s="1330" t="s">
        <v>9874</v>
      </c>
      <c r="C656" s="1348" t="s">
        <v>9870</v>
      </c>
      <c r="D656" s="39"/>
      <c r="E656" s="1348">
        <v>41.5</v>
      </c>
      <c r="F656" s="1349">
        <v>654478.88</v>
      </c>
      <c r="G656" s="1350">
        <v>434137.28</v>
      </c>
      <c r="H656" s="1079"/>
      <c r="I656" s="37"/>
      <c r="J656" s="4224"/>
    </row>
    <row r="657" spans="1:10">
      <c r="A657" s="1073"/>
      <c r="B657" s="1330" t="s">
        <v>9874</v>
      </c>
      <c r="C657" s="1348" t="s">
        <v>9870</v>
      </c>
      <c r="D657" s="39"/>
      <c r="E657" s="1348">
        <v>41.5</v>
      </c>
      <c r="F657" s="1349">
        <v>654478.88</v>
      </c>
      <c r="G657" s="1350">
        <v>434137.28</v>
      </c>
      <c r="H657" s="1079"/>
      <c r="I657" s="37"/>
      <c r="J657" s="4224"/>
    </row>
    <row r="658" spans="1:10">
      <c r="A658" s="1073"/>
      <c r="B658" s="1330" t="s">
        <v>9874</v>
      </c>
      <c r="C658" s="1348" t="s">
        <v>9870</v>
      </c>
      <c r="D658" s="39"/>
      <c r="E658" s="1348">
        <v>41.5</v>
      </c>
      <c r="F658" s="1349">
        <v>654478.88</v>
      </c>
      <c r="G658" s="1350">
        <v>434137.28</v>
      </c>
      <c r="H658" s="1079"/>
      <c r="I658" s="37"/>
      <c r="J658" s="4224"/>
    </row>
    <row r="659" spans="1:10">
      <c r="A659" s="1073"/>
      <c r="B659" s="1330" t="s">
        <v>9874</v>
      </c>
      <c r="C659" s="1348" t="s">
        <v>9870</v>
      </c>
      <c r="D659" s="39"/>
      <c r="E659" s="1348">
        <v>41.5</v>
      </c>
      <c r="F659" s="1349">
        <v>654478.88</v>
      </c>
      <c r="G659" s="1350">
        <v>469265.43</v>
      </c>
      <c r="H659" s="1079"/>
      <c r="I659" s="37"/>
      <c r="J659" s="4224"/>
    </row>
    <row r="660" spans="1:10">
      <c r="A660" s="1073"/>
      <c r="B660" s="1330" t="s">
        <v>9874</v>
      </c>
      <c r="C660" s="1348" t="s">
        <v>9870</v>
      </c>
      <c r="D660" s="39"/>
      <c r="E660" s="1351">
        <v>41.5</v>
      </c>
      <c r="F660" s="1349">
        <v>654478.88</v>
      </c>
      <c r="G660" s="1350">
        <v>434137.28</v>
      </c>
      <c r="H660" s="1079"/>
      <c r="I660" s="37"/>
      <c r="J660" s="4224"/>
    </row>
    <row r="661" spans="1:10">
      <c r="A661" s="1073"/>
      <c r="B661" s="1330" t="s">
        <v>9874</v>
      </c>
      <c r="C661" s="1348" t="s">
        <v>9870</v>
      </c>
      <c r="D661" s="39"/>
      <c r="E661" s="1348">
        <v>41.5</v>
      </c>
      <c r="F661" s="1349">
        <v>654478.84</v>
      </c>
      <c r="G661" s="1350">
        <v>434137.24</v>
      </c>
      <c r="H661" s="1079"/>
      <c r="I661" s="37"/>
      <c r="J661" s="4224"/>
    </row>
    <row r="662" spans="1:10">
      <c r="A662" s="1073"/>
      <c r="B662" s="1330" t="s">
        <v>4682</v>
      </c>
      <c r="C662" s="1348" t="s">
        <v>9870</v>
      </c>
      <c r="D662" s="39"/>
      <c r="E662" s="1352">
        <v>3</v>
      </c>
      <c r="F662" s="1349">
        <v>1281480</v>
      </c>
      <c r="G662" s="1353">
        <v>850048.4</v>
      </c>
      <c r="H662" s="1079"/>
      <c r="I662" s="37"/>
      <c r="J662" s="4225"/>
    </row>
    <row r="663" spans="1:10" ht="24" customHeight="1">
      <c r="A663" s="1073"/>
      <c r="B663" s="1354" t="s">
        <v>9875</v>
      </c>
      <c r="C663" s="1354" t="s">
        <v>9876</v>
      </c>
      <c r="D663" s="1355" t="s">
        <v>9877</v>
      </c>
      <c r="E663" s="1356">
        <v>1215</v>
      </c>
      <c r="F663" s="1357">
        <v>3881949</v>
      </c>
      <c r="G663" s="1357">
        <v>0</v>
      </c>
      <c r="H663" s="1354"/>
      <c r="I663" s="1358" t="s">
        <v>9878</v>
      </c>
      <c r="J663" s="4231" t="s">
        <v>9879</v>
      </c>
    </row>
    <row r="664" spans="1:10">
      <c r="A664" s="1073"/>
      <c r="B664" s="1354" t="s">
        <v>9880</v>
      </c>
      <c r="C664" s="1354"/>
      <c r="D664" s="1355"/>
      <c r="E664" s="1359"/>
      <c r="F664" s="1354"/>
      <c r="G664" s="1354"/>
      <c r="H664" s="1354"/>
      <c r="I664" s="1358"/>
      <c r="J664" s="4231"/>
    </row>
    <row r="665" spans="1:10">
      <c r="A665" s="1073"/>
      <c r="B665" s="1354" t="s">
        <v>9881</v>
      </c>
      <c r="C665" s="1354" t="s">
        <v>9876</v>
      </c>
      <c r="D665" s="1355"/>
      <c r="E665" s="1359">
        <v>24.6</v>
      </c>
      <c r="F665" s="1354"/>
      <c r="G665" s="1354"/>
      <c r="H665" s="1354"/>
      <c r="I665" s="1358"/>
      <c r="J665" s="4231"/>
    </row>
    <row r="666" spans="1:10">
      <c r="A666" s="1073"/>
      <c r="B666" s="1354" t="s">
        <v>9882</v>
      </c>
      <c r="C666" s="1354" t="s">
        <v>9876</v>
      </c>
      <c r="D666" s="1355"/>
      <c r="E666" s="1359">
        <v>27.1</v>
      </c>
      <c r="F666" s="1354"/>
      <c r="G666" s="1354"/>
      <c r="H666" s="1354"/>
      <c r="I666" s="1358"/>
      <c r="J666" s="4231"/>
    </row>
    <row r="667" spans="1:10">
      <c r="A667" s="1073"/>
      <c r="B667" s="1354" t="s">
        <v>9883</v>
      </c>
      <c r="C667" s="1354" t="s">
        <v>9876</v>
      </c>
      <c r="D667" s="1355"/>
      <c r="E667" s="1359">
        <v>25.8</v>
      </c>
      <c r="F667" s="1354"/>
      <c r="G667" s="1354"/>
      <c r="H667" s="1354"/>
      <c r="I667" s="1358"/>
      <c r="J667" s="4231"/>
    </row>
    <row r="668" spans="1:10">
      <c r="A668" s="1073"/>
      <c r="B668" s="1354" t="s">
        <v>9884</v>
      </c>
      <c r="C668" s="1354" t="s">
        <v>9876</v>
      </c>
      <c r="D668" s="1355"/>
      <c r="E668" s="1359">
        <v>25.5</v>
      </c>
      <c r="F668" s="1354"/>
      <c r="G668" s="1354"/>
      <c r="H668" s="1354"/>
      <c r="I668" s="1358"/>
      <c r="J668" s="4231"/>
    </row>
    <row r="669" spans="1:10">
      <c r="A669" s="1073"/>
      <c r="B669" s="1354" t="s">
        <v>9885</v>
      </c>
      <c r="C669" s="1354" t="s">
        <v>9876</v>
      </c>
      <c r="D669" s="1355"/>
      <c r="E669" s="1359">
        <v>28.4</v>
      </c>
      <c r="F669" s="1354"/>
      <c r="G669" s="1354"/>
      <c r="H669" s="1354"/>
      <c r="I669" s="1358"/>
      <c r="J669" s="4231"/>
    </row>
    <row r="670" spans="1:10">
      <c r="A670" s="1073"/>
      <c r="B670" s="1354" t="s">
        <v>9886</v>
      </c>
      <c r="C670" s="1354" t="s">
        <v>9876</v>
      </c>
      <c r="D670" s="1355"/>
      <c r="E670" s="1359">
        <v>22.2</v>
      </c>
      <c r="F670" s="1354"/>
      <c r="G670" s="1354"/>
      <c r="H670" s="1354"/>
      <c r="I670" s="1358"/>
      <c r="J670" s="4231"/>
    </row>
    <row r="671" spans="1:10">
      <c r="A671" s="1073"/>
      <c r="B671" s="1354" t="s">
        <v>9887</v>
      </c>
      <c r="C671" s="1354" t="s">
        <v>9876</v>
      </c>
      <c r="D671" s="1355"/>
      <c r="E671" s="1359">
        <v>17.399999999999999</v>
      </c>
      <c r="F671" s="1354"/>
      <c r="G671" s="1354"/>
      <c r="H671" s="1354"/>
      <c r="I671" s="1358"/>
      <c r="J671" s="4231"/>
    </row>
    <row r="672" spans="1:10">
      <c r="A672" s="1073"/>
      <c r="B672" s="1354" t="s">
        <v>9888</v>
      </c>
      <c r="C672" s="1354" t="s">
        <v>9876</v>
      </c>
      <c r="D672" s="1355"/>
      <c r="E672" s="1359">
        <v>30.7</v>
      </c>
      <c r="F672" s="1354"/>
      <c r="G672" s="1354"/>
      <c r="H672" s="1354"/>
      <c r="I672" s="1358"/>
      <c r="J672" s="4231"/>
    </row>
    <row r="673" spans="1:10">
      <c r="A673" s="1073"/>
      <c r="B673" s="1354" t="s">
        <v>9889</v>
      </c>
      <c r="C673" s="1354" t="s">
        <v>9876</v>
      </c>
      <c r="D673" s="1355"/>
      <c r="E673" s="1356">
        <v>11</v>
      </c>
      <c r="F673" s="1354"/>
      <c r="G673" s="1354"/>
      <c r="H673" s="1354"/>
      <c r="I673" s="1358"/>
      <c r="J673" s="4231"/>
    </row>
    <row r="674" spans="1:10" ht="36" customHeight="1">
      <c r="A674" s="1073"/>
      <c r="B674" s="80" t="s">
        <v>9890</v>
      </c>
      <c r="C674" s="80" t="s">
        <v>9891</v>
      </c>
      <c r="D674" s="70" t="s">
        <v>9892</v>
      </c>
      <c r="E674" s="80">
        <v>916.4</v>
      </c>
      <c r="F674" s="1360">
        <v>3335381</v>
      </c>
      <c r="G674" s="1360">
        <v>1600797.09</v>
      </c>
      <c r="H674" s="1079"/>
      <c r="I674" s="4" t="s">
        <v>9893</v>
      </c>
      <c r="J674" s="4231" t="s">
        <v>9894</v>
      </c>
    </row>
    <row r="675" spans="1:10" ht="24">
      <c r="A675" s="1073"/>
      <c r="B675" s="80" t="s">
        <v>9895</v>
      </c>
      <c r="C675" s="80"/>
      <c r="D675" s="70"/>
      <c r="E675" s="80">
        <v>22.6</v>
      </c>
      <c r="F675" s="1079"/>
      <c r="G675" s="1079"/>
      <c r="H675" s="1079"/>
      <c r="I675" s="37"/>
      <c r="J675" s="4231"/>
    </row>
    <row r="676" spans="1:10">
      <c r="A676" s="1073"/>
      <c r="B676" s="80" t="s">
        <v>9896</v>
      </c>
      <c r="C676" s="80"/>
      <c r="D676" s="70"/>
      <c r="E676" s="80">
        <v>27.3</v>
      </c>
      <c r="F676" s="1079"/>
      <c r="G676" s="1079"/>
      <c r="H676" s="1079"/>
      <c r="I676" s="37"/>
      <c r="J676" s="4231"/>
    </row>
    <row r="677" spans="1:10">
      <c r="A677" s="1073"/>
      <c r="B677" s="80" t="s">
        <v>9897</v>
      </c>
      <c r="C677" s="80"/>
      <c r="D677" s="70"/>
      <c r="E677" s="80">
        <v>27.3</v>
      </c>
      <c r="F677" s="1079"/>
      <c r="G677" s="1079"/>
      <c r="H677" s="1079"/>
      <c r="I677" s="37"/>
      <c r="J677" s="4231"/>
    </row>
    <row r="678" spans="1:10">
      <c r="A678" s="1073"/>
      <c r="B678" s="80" t="s">
        <v>9898</v>
      </c>
      <c r="C678" s="80"/>
      <c r="D678" s="70"/>
      <c r="E678" s="80">
        <v>27.2</v>
      </c>
      <c r="F678" s="1079"/>
      <c r="G678" s="1079"/>
      <c r="H678" s="1079"/>
      <c r="I678" s="37"/>
      <c r="J678" s="4231"/>
    </row>
    <row r="679" spans="1:10">
      <c r="A679" s="1073"/>
      <c r="B679" s="80" t="s">
        <v>9899</v>
      </c>
      <c r="C679" s="80"/>
      <c r="D679" s="70"/>
      <c r="E679" s="80">
        <v>20.3</v>
      </c>
      <c r="F679" s="1079"/>
      <c r="G679" s="1079"/>
      <c r="H679" s="1079"/>
      <c r="I679" s="37"/>
      <c r="J679" s="4231"/>
    </row>
    <row r="680" spans="1:10">
      <c r="A680" s="1073"/>
      <c r="B680" s="80" t="s">
        <v>9900</v>
      </c>
      <c r="C680" s="80"/>
      <c r="D680" s="70"/>
      <c r="E680" s="80">
        <v>2.4</v>
      </c>
      <c r="F680" s="1079"/>
      <c r="G680" s="1079"/>
      <c r="H680" s="1079"/>
      <c r="I680" s="37"/>
      <c r="J680" s="4231"/>
    </row>
    <row r="681" spans="1:10">
      <c r="A681" s="1073"/>
      <c r="B681" s="80" t="s">
        <v>9901</v>
      </c>
      <c r="C681" s="80"/>
      <c r="D681" s="70"/>
      <c r="E681" s="80">
        <v>205.3</v>
      </c>
      <c r="F681" s="1079"/>
      <c r="G681" s="1079"/>
      <c r="H681" s="1079"/>
      <c r="I681" s="37"/>
      <c r="J681" s="4231"/>
    </row>
    <row r="682" spans="1:10" ht="24.75">
      <c r="A682" s="38"/>
      <c r="B682" s="45" t="s">
        <v>9902</v>
      </c>
      <c r="C682" s="1181" t="s">
        <v>9903</v>
      </c>
      <c r="D682" s="1261" t="s">
        <v>9904</v>
      </c>
      <c r="E682" s="1183">
        <v>2674.1</v>
      </c>
      <c r="F682" s="46">
        <v>120000000</v>
      </c>
      <c r="G682" s="1141">
        <v>70500000</v>
      </c>
      <c r="H682" s="1361">
        <v>58366109.950000003</v>
      </c>
      <c r="I682" s="1362" t="s">
        <v>9905</v>
      </c>
      <c r="J682" s="1586" t="s">
        <v>9906</v>
      </c>
    </row>
    <row r="683" spans="1:10" ht="25.5">
      <c r="A683" s="1073"/>
      <c r="B683" s="80" t="s">
        <v>9907</v>
      </c>
      <c r="C683" s="80" t="s">
        <v>9908</v>
      </c>
      <c r="D683" s="1363" t="s">
        <v>9909</v>
      </c>
      <c r="E683" s="80">
        <v>1264.4000000000001</v>
      </c>
      <c r="F683" s="1364">
        <v>16052222</v>
      </c>
      <c r="G683" s="1364">
        <v>9357986.7599999998</v>
      </c>
      <c r="H683" s="1079"/>
      <c r="I683" s="1338" t="s">
        <v>9910</v>
      </c>
      <c r="J683" s="4234" t="s">
        <v>9911</v>
      </c>
    </row>
    <row r="684" spans="1:10" ht="25.5">
      <c r="A684" s="1073"/>
      <c r="B684" s="80" t="s">
        <v>9912</v>
      </c>
      <c r="C684" s="80" t="s">
        <v>9908</v>
      </c>
      <c r="D684" s="1363" t="s">
        <v>9913</v>
      </c>
      <c r="E684" s="80">
        <v>72.5</v>
      </c>
      <c r="F684" s="1365"/>
      <c r="G684" s="1365"/>
      <c r="H684" s="1365"/>
      <c r="I684" s="1338" t="s">
        <v>9914</v>
      </c>
      <c r="J684" s="3866"/>
    </row>
    <row r="685" spans="1:10" ht="51">
      <c r="A685" s="1073"/>
      <c r="B685" s="80" t="s">
        <v>9915</v>
      </c>
      <c r="C685" s="80" t="s">
        <v>9916</v>
      </c>
      <c r="D685" s="1363" t="s">
        <v>9917</v>
      </c>
      <c r="E685" s="80">
        <v>76.2</v>
      </c>
      <c r="F685" s="1365"/>
      <c r="G685" s="1365"/>
      <c r="H685" s="1365"/>
      <c r="I685" s="1338" t="s">
        <v>9918</v>
      </c>
      <c r="J685" s="3848"/>
    </row>
    <row r="686" spans="1:10" ht="51">
      <c r="A686" s="1073"/>
      <c r="B686" s="1181" t="s">
        <v>9919</v>
      </c>
      <c r="C686" s="1181" t="s">
        <v>9920</v>
      </c>
      <c r="D686" s="1261" t="s">
        <v>9921</v>
      </c>
      <c r="E686" s="1182">
        <v>594.20000000000005</v>
      </c>
      <c r="F686" s="1263">
        <v>5069493.54</v>
      </c>
      <c r="G686" s="1263">
        <v>2036738.4</v>
      </c>
      <c r="H686" s="1366"/>
      <c r="I686" s="1338" t="s">
        <v>9922</v>
      </c>
      <c r="J686" s="4223" t="s">
        <v>9923</v>
      </c>
    </row>
    <row r="687" spans="1:10">
      <c r="A687" s="1073"/>
      <c r="B687" s="1181" t="s">
        <v>9924</v>
      </c>
      <c r="C687" s="1181"/>
      <c r="D687" s="1261"/>
      <c r="E687" s="1182">
        <v>6.3</v>
      </c>
      <c r="F687" s="1265"/>
      <c r="G687" s="1265"/>
      <c r="H687" s="1367"/>
      <c r="I687" s="1368"/>
      <c r="J687" s="4224"/>
    </row>
    <row r="688" spans="1:10">
      <c r="A688" s="1073"/>
      <c r="B688" s="1181" t="s">
        <v>9925</v>
      </c>
      <c r="C688" s="1181"/>
      <c r="D688" s="1261"/>
      <c r="E688" s="1182">
        <v>9</v>
      </c>
      <c r="F688" s="1265"/>
      <c r="G688" s="1265"/>
      <c r="H688" s="1367"/>
      <c r="I688" s="1368"/>
      <c r="J688" s="4224"/>
    </row>
    <row r="689" spans="1:10">
      <c r="A689" s="1073"/>
      <c r="B689" s="1181" t="s">
        <v>9926</v>
      </c>
      <c r="C689" s="1181"/>
      <c r="D689" s="1261"/>
      <c r="E689" s="1182">
        <v>16.399999999999999</v>
      </c>
      <c r="F689" s="1265"/>
      <c r="G689" s="1265"/>
      <c r="H689" s="1367"/>
      <c r="I689" s="1368"/>
      <c r="J689" s="4224"/>
    </row>
    <row r="690" spans="1:10">
      <c r="A690" s="1073"/>
      <c r="B690" s="1181" t="s">
        <v>9927</v>
      </c>
      <c r="C690" s="1181"/>
      <c r="D690" s="1261"/>
      <c r="E690" s="1182">
        <v>16.8</v>
      </c>
      <c r="F690" s="1265"/>
      <c r="G690" s="1265"/>
      <c r="H690" s="1367"/>
      <c r="I690" s="1368"/>
      <c r="J690" s="4224"/>
    </row>
    <row r="691" spans="1:10">
      <c r="A691" s="1073"/>
      <c r="B691" s="1181" t="s">
        <v>9928</v>
      </c>
      <c r="C691" s="1181"/>
      <c r="D691" s="1261"/>
      <c r="E691" s="1182">
        <v>43.1</v>
      </c>
      <c r="F691" s="1265"/>
      <c r="G691" s="1265"/>
      <c r="H691" s="1367"/>
      <c r="I691" s="1368"/>
      <c r="J691" s="4224"/>
    </row>
    <row r="692" spans="1:10">
      <c r="A692" s="1073"/>
      <c r="B692" s="1181" t="s">
        <v>9929</v>
      </c>
      <c r="C692" s="1181"/>
      <c r="D692" s="1261"/>
      <c r="E692" s="1182">
        <v>42.6</v>
      </c>
      <c r="F692" s="1265"/>
      <c r="G692" s="1265"/>
      <c r="H692" s="1367"/>
      <c r="I692" s="1368"/>
      <c r="J692" s="4224"/>
    </row>
    <row r="693" spans="1:10">
      <c r="A693" s="1073"/>
      <c r="B693" s="1181" t="s">
        <v>9930</v>
      </c>
      <c r="C693" s="1181"/>
      <c r="D693" s="1261"/>
      <c r="E693" s="1182">
        <v>53</v>
      </c>
      <c r="F693" s="1265"/>
      <c r="G693" s="1265"/>
      <c r="H693" s="1367"/>
      <c r="I693" s="1368"/>
      <c r="J693" s="4224"/>
    </row>
    <row r="694" spans="1:10">
      <c r="A694" s="1073"/>
      <c r="B694" s="1181" t="s">
        <v>9931</v>
      </c>
      <c r="C694" s="1181"/>
      <c r="D694" s="1261"/>
      <c r="E694" s="1182">
        <v>52</v>
      </c>
      <c r="F694" s="1265"/>
      <c r="G694" s="1265"/>
      <c r="H694" s="1367"/>
      <c r="I694" s="1368"/>
      <c r="J694" s="4224"/>
    </row>
    <row r="695" spans="1:10">
      <c r="A695" s="1133"/>
      <c r="B695" s="1181" t="s">
        <v>9932</v>
      </c>
      <c r="C695" s="1181"/>
      <c r="D695" s="1261"/>
      <c r="E695" s="1182">
        <v>43</v>
      </c>
      <c r="F695" s="1267"/>
      <c r="G695" s="1267"/>
      <c r="H695" s="1369"/>
      <c r="I695" s="1370"/>
      <c r="J695" s="4225"/>
    </row>
    <row r="696" spans="1:10" ht="38.25">
      <c r="A696" s="859"/>
      <c r="B696" s="1217" t="s">
        <v>9933</v>
      </c>
      <c r="C696" s="1371" t="s">
        <v>9934</v>
      </c>
      <c r="D696" s="1372" t="s">
        <v>9935</v>
      </c>
      <c r="E696" s="1589">
        <v>4305.3</v>
      </c>
      <c r="F696" s="1373">
        <v>183400000</v>
      </c>
      <c r="G696" s="1374">
        <v>172128541.47</v>
      </c>
      <c r="H696" s="1374"/>
      <c r="I696" s="1338" t="s">
        <v>9936</v>
      </c>
      <c r="J696" s="1375" t="s">
        <v>9937</v>
      </c>
    </row>
    <row r="697" spans="1:10" ht="51">
      <c r="A697" s="859"/>
      <c r="B697" s="1376" t="s">
        <v>9938</v>
      </c>
      <c r="C697" s="1338" t="s">
        <v>9939</v>
      </c>
      <c r="D697" s="1377" t="s">
        <v>9940</v>
      </c>
      <c r="E697" s="1330">
        <v>5041.2</v>
      </c>
      <c r="F697" s="1227">
        <v>225815381.08000001</v>
      </c>
      <c r="G697" s="1227">
        <v>222992968.88</v>
      </c>
      <c r="H697" s="1227"/>
      <c r="I697" s="1378"/>
      <c r="J697" s="1592" t="s">
        <v>9941</v>
      </c>
    </row>
    <row r="698" spans="1:10" ht="25.5">
      <c r="A698" s="1133">
        <v>1</v>
      </c>
      <c r="B698" s="1133" t="s">
        <v>9942</v>
      </c>
      <c r="C698" s="1370"/>
      <c r="D698" s="1379"/>
      <c r="E698" s="1296">
        <v>5041.2</v>
      </c>
      <c r="F698" s="1380">
        <v>225815381.08000001</v>
      </c>
      <c r="G698" s="1380">
        <v>222992968.88</v>
      </c>
      <c r="H698" s="1369"/>
      <c r="I698" s="1370"/>
      <c r="J698" s="1270" t="s">
        <v>9941</v>
      </c>
    </row>
    <row r="699" spans="1:10" ht="25.5">
      <c r="A699" s="859"/>
      <c r="B699" s="1381" t="s">
        <v>9943</v>
      </c>
      <c r="C699" s="1381" t="s">
        <v>9944</v>
      </c>
      <c r="D699" s="1382" t="s">
        <v>9945</v>
      </c>
      <c r="E699" s="1348">
        <v>7438.5</v>
      </c>
      <c r="F699" s="1383">
        <v>273148882</v>
      </c>
      <c r="G699" s="1383">
        <v>269619791.07999998</v>
      </c>
      <c r="H699" s="1383"/>
      <c r="I699" s="1348" t="s">
        <v>9946</v>
      </c>
      <c r="J699" s="1384" t="s">
        <v>9947</v>
      </c>
    </row>
    <row r="700" spans="1:10">
      <c r="A700" s="1133">
        <v>1</v>
      </c>
      <c r="B700" s="1133" t="s">
        <v>9942</v>
      </c>
      <c r="C700" s="1370"/>
      <c r="D700" s="1379"/>
      <c r="E700" s="70">
        <v>7438.5</v>
      </c>
      <c r="F700" s="1385">
        <v>273148882</v>
      </c>
      <c r="G700" s="1385">
        <v>269619791.07999998</v>
      </c>
      <c r="H700" s="1369"/>
      <c r="I700" s="1370"/>
      <c r="J700" s="1386" t="s">
        <v>9947</v>
      </c>
    </row>
    <row r="701" spans="1:10" ht="48">
      <c r="A701" s="1073"/>
      <c r="B701" s="1387" t="s">
        <v>9948</v>
      </c>
      <c r="C701" s="1387" t="s">
        <v>9949</v>
      </c>
      <c r="D701" s="1388" t="s">
        <v>9950</v>
      </c>
      <c r="E701" s="1389">
        <v>753.5</v>
      </c>
      <c r="F701" s="1390">
        <v>1519221</v>
      </c>
      <c r="G701" s="1390">
        <v>551176.78</v>
      </c>
      <c r="H701" s="1391">
        <v>13668841.07</v>
      </c>
      <c r="I701" s="1590" t="s">
        <v>9951</v>
      </c>
      <c r="J701" s="4238" t="s">
        <v>9952</v>
      </c>
    </row>
    <row r="702" spans="1:10">
      <c r="A702" s="1073"/>
      <c r="B702" s="55" t="s">
        <v>9953</v>
      </c>
      <c r="C702" s="37"/>
      <c r="D702" s="1195"/>
      <c r="E702" s="1392">
        <v>45</v>
      </c>
      <c r="F702" s="1079"/>
      <c r="G702" s="1079"/>
      <c r="H702" s="1079"/>
      <c r="I702" s="37"/>
      <c r="J702" s="4239"/>
    </row>
    <row r="703" spans="1:10">
      <c r="A703" s="1073"/>
      <c r="B703" s="55" t="s">
        <v>9954</v>
      </c>
      <c r="C703" s="37"/>
      <c r="D703" s="1195"/>
      <c r="E703" s="1079">
        <v>41.9</v>
      </c>
      <c r="F703" s="1079"/>
      <c r="G703" s="1079"/>
      <c r="H703" s="1079"/>
      <c r="I703" s="37"/>
      <c r="J703" s="4239"/>
    </row>
    <row r="704" spans="1:10">
      <c r="A704" s="1073"/>
      <c r="B704" s="55" t="s">
        <v>9955</v>
      </c>
      <c r="C704" s="37"/>
      <c r="D704" s="1195"/>
      <c r="E704" s="1079">
        <v>41.5</v>
      </c>
      <c r="F704" s="1079"/>
      <c r="G704" s="1079"/>
      <c r="H704" s="1079"/>
      <c r="I704" s="37"/>
      <c r="J704" s="4239"/>
    </row>
    <row r="705" spans="1:10">
      <c r="A705" s="1073"/>
      <c r="B705" s="55" t="s">
        <v>9956</v>
      </c>
      <c r="C705" s="37"/>
      <c r="D705" s="1195"/>
      <c r="E705" s="1079">
        <v>28.2</v>
      </c>
      <c r="F705" s="1079"/>
      <c r="G705" s="1079"/>
      <c r="H705" s="1079"/>
      <c r="I705" s="37"/>
      <c r="J705" s="4240"/>
    </row>
    <row r="706" spans="1:10">
      <c r="A706" s="1133">
        <v>5</v>
      </c>
      <c r="B706" s="1133" t="s">
        <v>9942</v>
      </c>
      <c r="C706" s="1393"/>
      <c r="D706" s="1394"/>
      <c r="E706" s="1395">
        <v>910.1</v>
      </c>
      <c r="F706" s="1396">
        <v>1519221</v>
      </c>
      <c r="G706" s="1396">
        <v>551176.78</v>
      </c>
      <c r="H706" s="1397"/>
      <c r="I706" s="1393"/>
      <c r="J706" s="1398" t="s">
        <v>9952</v>
      </c>
    </row>
    <row r="707" spans="1:10" ht="38.25">
      <c r="A707" s="57"/>
      <c r="B707" s="80" t="s">
        <v>9957</v>
      </c>
      <c r="C707" s="80" t="s">
        <v>9958</v>
      </c>
      <c r="D707" s="70" t="s">
        <v>9959</v>
      </c>
      <c r="E707" s="80">
        <v>1063.5</v>
      </c>
      <c r="F707" s="1399">
        <v>277250</v>
      </c>
      <c r="G707" s="98">
        <v>0</v>
      </c>
      <c r="H707" s="1399"/>
      <c r="I707" s="1338" t="s">
        <v>9960</v>
      </c>
      <c r="J707" s="4241" t="s">
        <v>9961</v>
      </c>
    </row>
    <row r="708" spans="1:10" ht="38.25">
      <c r="A708" s="57"/>
      <c r="B708" s="80" t="s">
        <v>9962</v>
      </c>
      <c r="C708" s="80" t="s">
        <v>9963</v>
      </c>
      <c r="D708" s="70" t="s">
        <v>9964</v>
      </c>
      <c r="E708" s="80">
        <v>453.9</v>
      </c>
      <c r="F708" s="1399">
        <v>83555</v>
      </c>
      <c r="G708" s="98">
        <v>0</v>
      </c>
      <c r="H708" s="1400"/>
      <c r="I708" s="1338" t="s">
        <v>9965</v>
      </c>
      <c r="J708" s="4242"/>
    </row>
    <row r="709" spans="1:10">
      <c r="A709" s="57"/>
      <c r="B709" s="80" t="s">
        <v>9966</v>
      </c>
      <c r="C709" s="80"/>
      <c r="D709" s="70"/>
      <c r="E709" s="80">
        <v>40.9</v>
      </c>
      <c r="F709" s="80"/>
      <c r="G709" s="80"/>
      <c r="H709" s="4"/>
      <c r="I709" s="4"/>
      <c r="J709" s="4242"/>
    </row>
    <row r="710" spans="1:10">
      <c r="A710" s="57"/>
      <c r="B710" s="80" t="s">
        <v>9967</v>
      </c>
      <c r="C710" s="80"/>
      <c r="D710" s="70"/>
      <c r="E710" s="80">
        <v>38.4</v>
      </c>
      <c r="F710" s="80"/>
      <c r="G710" s="80"/>
      <c r="H710" s="4"/>
      <c r="I710" s="4"/>
      <c r="J710" s="4242"/>
    </row>
    <row r="711" spans="1:10">
      <c r="A711" s="57"/>
      <c r="B711" s="80" t="s">
        <v>9968</v>
      </c>
      <c r="C711" s="80"/>
      <c r="D711" s="70"/>
      <c r="E711" s="80">
        <v>40.299999999999997</v>
      </c>
      <c r="F711" s="80"/>
      <c r="G711" s="80"/>
      <c r="H711" s="4"/>
      <c r="I711" s="4"/>
      <c r="J711" s="4242"/>
    </row>
    <row r="712" spans="1:10">
      <c r="A712" s="1073"/>
      <c r="B712" s="1401" t="s">
        <v>9969</v>
      </c>
      <c r="C712" s="1401"/>
      <c r="D712" s="1363"/>
      <c r="E712" s="1401">
        <v>38.799999999999997</v>
      </c>
      <c r="F712" s="1401"/>
      <c r="G712" s="1401"/>
      <c r="H712" s="1402"/>
      <c r="I712" s="1402"/>
      <c r="J712" s="4242"/>
    </row>
    <row r="713" spans="1:10">
      <c r="A713" s="1073"/>
      <c r="B713" s="1401" t="s">
        <v>9970</v>
      </c>
      <c r="C713" s="1401"/>
      <c r="D713" s="1363"/>
      <c r="E713" s="1401">
        <v>39.6</v>
      </c>
      <c r="F713" s="1401"/>
      <c r="G713" s="1401"/>
      <c r="H713" s="1402"/>
      <c r="I713" s="1402"/>
      <c r="J713" s="4243"/>
    </row>
    <row r="714" spans="1:10">
      <c r="A714" s="1073">
        <v>7</v>
      </c>
      <c r="B714" s="1133" t="s">
        <v>9942</v>
      </c>
      <c r="C714" s="1403"/>
      <c r="D714" s="1403"/>
      <c r="E714" s="1404">
        <v>1715.4</v>
      </c>
      <c r="F714" s="1404">
        <v>360805</v>
      </c>
      <c r="G714" s="1405">
        <v>0</v>
      </c>
      <c r="H714" s="1404"/>
      <c r="I714" s="1403"/>
      <c r="J714" s="1398" t="s">
        <v>9961</v>
      </c>
    </row>
    <row r="715" spans="1:10" ht="36" customHeight="1">
      <c r="A715" s="1073"/>
      <c r="B715" s="81" t="s">
        <v>9971</v>
      </c>
      <c r="C715" s="81" t="s">
        <v>9972</v>
      </c>
      <c r="D715" s="1134" t="s">
        <v>9973</v>
      </c>
      <c r="E715" s="80">
        <v>628.1</v>
      </c>
      <c r="F715" s="80" t="s">
        <v>9974</v>
      </c>
      <c r="G715" s="1180">
        <v>648786.77</v>
      </c>
      <c r="H715" s="80">
        <v>10164903.16</v>
      </c>
      <c r="I715" s="49" t="s">
        <v>9975</v>
      </c>
      <c r="J715" s="4235" t="s">
        <v>9976</v>
      </c>
    </row>
    <row r="716" spans="1:10" ht="24">
      <c r="A716" s="1073"/>
      <c r="B716" s="81" t="s">
        <v>9977</v>
      </c>
      <c r="C716" s="81" t="s">
        <v>9978</v>
      </c>
      <c r="D716" s="1134" t="s">
        <v>9973</v>
      </c>
      <c r="E716" s="80">
        <v>722.2</v>
      </c>
      <c r="F716" s="1289">
        <v>8390508</v>
      </c>
      <c r="G716" s="1180">
        <v>5109371.58</v>
      </c>
      <c r="H716" s="80">
        <v>11687777.560000001</v>
      </c>
      <c r="I716" s="49" t="s">
        <v>9975</v>
      </c>
      <c r="J716" s="4128"/>
    </row>
    <row r="717" spans="1:10" ht="24">
      <c r="A717" s="1073"/>
      <c r="B717" s="81" t="s">
        <v>9979</v>
      </c>
      <c r="C717" s="81" t="s">
        <v>9978</v>
      </c>
      <c r="D717" s="1134" t="s">
        <v>9980</v>
      </c>
      <c r="E717" s="1407">
        <v>163.30000000000001</v>
      </c>
      <c r="F717" s="80"/>
      <c r="G717" s="80"/>
      <c r="H717" s="80">
        <v>2639259.5</v>
      </c>
      <c r="I717" s="81" t="s">
        <v>9981</v>
      </c>
      <c r="J717" s="4128"/>
    </row>
    <row r="718" spans="1:10" ht="24">
      <c r="A718" s="1073"/>
      <c r="B718" s="81" t="s">
        <v>9982</v>
      </c>
      <c r="C718" s="81" t="s">
        <v>9978</v>
      </c>
      <c r="D718" s="1134" t="s">
        <v>9983</v>
      </c>
      <c r="E718" s="1407" t="s">
        <v>9984</v>
      </c>
      <c r="F718" s="1013"/>
      <c r="G718" s="1408"/>
      <c r="H718" s="80">
        <v>1134574.51</v>
      </c>
      <c r="I718" s="81" t="s">
        <v>9985</v>
      </c>
      <c r="J718" s="4128"/>
    </row>
    <row r="719" spans="1:10" ht="24">
      <c r="A719" s="1073"/>
      <c r="B719" s="81" t="s">
        <v>9986</v>
      </c>
      <c r="C719" s="81" t="s">
        <v>9978</v>
      </c>
      <c r="D719" s="1134" t="s">
        <v>9987</v>
      </c>
      <c r="E719" s="1407" t="s">
        <v>9988</v>
      </c>
      <c r="F719" s="1013"/>
      <c r="G719" s="1408"/>
      <c r="H719" s="80">
        <v>1459431.31</v>
      </c>
      <c r="I719" s="81" t="s">
        <v>9989</v>
      </c>
      <c r="J719" s="4128"/>
    </row>
    <row r="720" spans="1:10" ht="24">
      <c r="A720" s="1073"/>
      <c r="B720" s="81" t="s">
        <v>9845</v>
      </c>
      <c r="C720" s="81" t="s">
        <v>9978</v>
      </c>
      <c r="D720" s="1134" t="s">
        <v>9990</v>
      </c>
      <c r="E720" s="80">
        <v>40.6</v>
      </c>
      <c r="F720" s="1013"/>
      <c r="G720" s="1408"/>
      <c r="H720" s="80">
        <v>1625900.22</v>
      </c>
      <c r="I720" s="81" t="s">
        <v>9991</v>
      </c>
      <c r="J720" s="4128"/>
    </row>
    <row r="721" spans="1:10" ht="24">
      <c r="A721" s="57"/>
      <c r="B721" s="80" t="s">
        <v>9992</v>
      </c>
      <c r="C721" s="80" t="s">
        <v>9993</v>
      </c>
      <c r="D721" s="70" t="s">
        <v>9994</v>
      </c>
      <c r="E721" s="80">
        <v>256.10000000000002</v>
      </c>
      <c r="F721" s="1399">
        <v>131408</v>
      </c>
      <c r="G721" s="1399">
        <v>131408</v>
      </c>
      <c r="H721" s="80">
        <v>4139095.88</v>
      </c>
      <c r="I721" s="80" t="s">
        <v>9995</v>
      </c>
      <c r="J721" s="4129"/>
    </row>
    <row r="722" spans="1:10">
      <c r="A722" s="1073">
        <v>7</v>
      </c>
      <c r="B722" s="1133" t="s">
        <v>9942</v>
      </c>
      <c r="C722" s="1409"/>
      <c r="D722" s="1133"/>
      <c r="E722" s="1410">
        <v>1810.3</v>
      </c>
      <c r="F722" s="1410">
        <v>8521916</v>
      </c>
      <c r="G722" s="1410">
        <v>5889566.3499999996</v>
      </c>
      <c r="H722" s="1411"/>
      <c r="I722" s="1409"/>
      <c r="J722" s="1377" t="s">
        <v>9976</v>
      </c>
    </row>
    <row r="723" spans="1:10" ht="24" customHeight="1">
      <c r="A723" s="57"/>
      <c r="B723" s="1412" t="s">
        <v>9996</v>
      </c>
      <c r="C723" s="1412" t="s">
        <v>9997</v>
      </c>
      <c r="D723" s="1413" t="s">
        <v>9998</v>
      </c>
      <c r="E723" s="1412">
        <v>2575.5</v>
      </c>
      <c r="F723" s="1414">
        <v>763519</v>
      </c>
      <c r="G723" s="1336">
        <v>525256.06000000006</v>
      </c>
      <c r="H723" s="1341"/>
      <c r="I723" s="1415" t="s">
        <v>9999</v>
      </c>
      <c r="J723" s="4236" t="s">
        <v>10000</v>
      </c>
    </row>
    <row r="724" spans="1:10">
      <c r="A724" s="57"/>
      <c r="B724" s="1412" t="s">
        <v>10001</v>
      </c>
      <c r="C724" s="1412" t="s">
        <v>9997</v>
      </c>
      <c r="D724" s="1413"/>
      <c r="E724" s="1412">
        <v>58.6</v>
      </c>
      <c r="F724" s="1414"/>
      <c r="G724" s="1336"/>
      <c r="H724" s="1341"/>
      <c r="I724" s="1415"/>
      <c r="J724" s="4236"/>
    </row>
    <row r="725" spans="1:10">
      <c r="A725" s="57"/>
      <c r="B725" s="1412" t="s">
        <v>10002</v>
      </c>
      <c r="C725" s="1412" t="s">
        <v>9997</v>
      </c>
      <c r="D725" s="1413"/>
      <c r="E725" s="1417">
        <v>37</v>
      </c>
      <c r="F725" s="1414"/>
      <c r="G725" s="1336"/>
      <c r="H725" s="1341"/>
      <c r="I725" s="1415"/>
      <c r="J725" s="4236"/>
    </row>
    <row r="726" spans="1:10">
      <c r="A726" s="57"/>
      <c r="B726" s="1412" t="s">
        <v>10003</v>
      </c>
      <c r="C726" s="1412" t="s">
        <v>9997</v>
      </c>
      <c r="D726" s="1413"/>
      <c r="E726" s="1412">
        <v>52.6</v>
      </c>
      <c r="F726" s="1414"/>
      <c r="G726" s="1336"/>
      <c r="H726" s="1341"/>
      <c r="I726" s="1415"/>
      <c r="J726" s="4236"/>
    </row>
    <row r="727" spans="1:10">
      <c r="A727" s="57"/>
      <c r="B727" s="1412" t="s">
        <v>10004</v>
      </c>
      <c r="C727" s="1412" t="s">
        <v>9997</v>
      </c>
      <c r="D727" s="1413"/>
      <c r="E727" s="1412">
        <v>36.6</v>
      </c>
      <c r="F727" s="1414"/>
      <c r="G727" s="1336"/>
      <c r="H727" s="1341"/>
      <c r="I727" s="1415"/>
      <c r="J727" s="4236"/>
    </row>
    <row r="728" spans="1:10">
      <c r="A728" s="57"/>
      <c r="B728" s="1412" t="s">
        <v>10005</v>
      </c>
      <c r="C728" s="1412" t="s">
        <v>9997</v>
      </c>
      <c r="D728" s="1413"/>
      <c r="E728" s="1412">
        <v>46.1</v>
      </c>
      <c r="F728" s="1414"/>
      <c r="G728" s="1336"/>
      <c r="H728" s="1341"/>
      <c r="I728" s="1415"/>
      <c r="J728" s="4236"/>
    </row>
    <row r="729" spans="1:10">
      <c r="A729" s="57"/>
      <c r="B729" s="1412" t="s">
        <v>10006</v>
      </c>
      <c r="C729" s="1412" t="s">
        <v>9997</v>
      </c>
      <c r="D729" s="1413"/>
      <c r="E729" s="1412">
        <v>168.3</v>
      </c>
      <c r="F729" s="1414"/>
      <c r="G729" s="1336"/>
      <c r="H729" s="1341"/>
      <c r="I729" s="1415"/>
      <c r="J729" s="4236"/>
    </row>
    <row r="730" spans="1:10">
      <c r="A730" s="57"/>
      <c r="B730" s="1412" t="s">
        <v>10007</v>
      </c>
      <c r="C730" s="1412" t="s">
        <v>9997</v>
      </c>
      <c r="D730" s="1413"/>
      <c r="E730" s="1412">
        <v>36.799999999999997</v>
      </c>
      <c r="F730" s="1414"/>
      <c r="G730" s="1336"/>
      <c r="H730" s="1341"/>
      <c r="I730" s="1415"/>
      <c r="J730" s="4236"/>
    </row>
    <row r="731" spans="1:10">
      <c r="A731" s="57"/>
      <c r="B731" s="1412" t="s">
        <v>10008</v>
      </c>
      <c r="C731" s="1412" t="s">
        <v>9997</v>
      </c>
      <c r="D731" s="1413"/>
      <c r="E731" s="1412">
        <v>36.799999999999997</v>
      </c>
      <c r="F731" s="1414"/>
      <c r="G731" s="1336"/>
      <c r="H731" s="1341"/>
      <c r="I731" s="1415"/>
      <c r="J731" s="4236"/>
    </row>
    <row r="732" spans="1:10">
      <c r="A732" s="57"/>
      <c r="B732" s="1412" t="s">
        <v>10009</v>
      </c>
      <c r="C732" s="1412" t="s">
        <v>9997</v>
      </c>
      <c r="D732" s="1413"/>
      <c r="E732" s="1417">
        <v>64</v>
      </c>
      <c r="F732" s="1414"/>
      <c r="G732" s="1336"/>
      <c r="H732" s="1341"/>
      <c r="I732" s="1415"/>
      <c r="J732" s="4236"/>
    </row>
    <row r="733" spans="1:10">
      <c r="A733" s="57"/>
      <c r="B733" s="1412" t="s">
        <v>10010</v>
      </c>
      <c r="C733" s="1412" t="s">
        <v>9997</v>
      </c>
      <c r="D733" s="1413"/>
      <c r="E733" s="1412">
        <v>31.3</v>
      </c>
      <c r="F733" s="1414"/>
      <c r="G733" s="1336"/>
      <c r="H733" s="1341"/>
      <c r="I733" s="1415"/>
      <c r="J733" s="4236"/>
    </row>
    <row r="734" spans="1:10" ht="25.5">
      <c r="A734" s="1073">
        <v>11</v>
      </c>
      <c r="B734" s="1133" t="s">
        <v>9942</v>
      </c>
      <c r="C734" s="1370"/>
      <c r="D734" s="1379"/>
      <c r="E734" s="1410">
        <v>3143.6</v>
      </c>
      <c r="F734" s="1418">
        <v>763519</v>
      </c>
      <c r="G734" s="1418">
        <v>525256.06000000006</v>
      </c>
      <c r="H734" s="1369"/>
      <c r="I734" s="1370"/>
      <c r="J734" s="1270" t="s">
        <v>10000</v>
      </c>
    </row>
    <row r="735" spans="1:10" ht="36" customHeight="1">
      <c r="A735" s="1073"/>
      <c r="B735" s="1419" t="s">
        <v>10011</v>
      </c>
      <c r="C735" s="1420" t="s">
        <v>10012</v>
      </c>
      <c r="D735" s="1421" t="s">
        <v>10013</v>
      </c>
      <c r="E735" s="1419">
        <v>2218.1999999999998</v>
      </c>
      <c r="F735" s="1422">
        <v>28184027</v>
      </c>
      <c r="G735" s="1422">
        <v>16763340.939999999</v>
      </c>
      <c r="H735" s="1422"/>
      <c r="I735" s="1423" t="s">
        <v>10014</v>
      </c>
      <c r="J735" s="4237" t="s">
        <v>10015</v>
      </c>
    </row>
    <row r="736" spans="1:10" ht="25.5">
      <c r="A736" s="1073"/>
      <c r="B736" s="1419" t="s">
        <v>10016</v>
      </c>
      <c r="C736" s="1420" t="s">
        <v>10012</v>
      </c>
      <c r="D736" s="1421"/>
      <c r="E736" s="1419">
        <v>27.09</v>
      </c>
      <c r="F736" s="1422"/>
      <c r="G736" s="1422"/>
      <c r="H736" s="1422"/>
      <c r="I736" s="1424"/>
      <c r="J736" s="4237"/>
    </row>
    <row r="737" spans="1:10" ht="25.5">
      <c r="A737" s="1073"/>
      <c r="B737" s="1419" t="s">
        <v>10017</v>
      </c>
      <c r="C737" s="1420" t="s">
        <v>10012</v>
      </c>
      <c r="D737" s="1421"/>
      <c r="E737" s="1419">
        <v>53.82</v>
      </c>
      <c r="F737" s="1422"/>
      <c r="G737" s="1422"/>
      <c r="H737" s="1422"/>
      <c r="I737" s="1424"/>
      <c r="J737" s="4237"/>
    </row>
    <row r="738" spans="1:10" ht="25.5">
      <c r="A738" s="1073"/>
      <c r="B738" s="1419" t="s">
        <v>9617</v>
      </c>
      <c r="C738" s="1420" t="s">
        <v>10012</v>
      </c>
      <c r="D738" s="1421"/>
      <c r="E738" s="1425">
        <v>53.82</v>
      </c>
      <c r="F738" s="1422"/>
      <c r="G738" s="1422"/>
      <c r="H738" s="1422"/>
      <c r="I738" s="1424"/>
      <c r="J738" s="4237"/>
    </row>
    <row r="739" spans="1:10" ht="25.5">
      <c r="A739" s="1073"/>
      <c r="B739" s="1419" t="s">
        <v>10018</v>
      </c>
      <c r="C739" s="1420" t="s">
        <v>10012</v>
      </c>
      <c r="D739" s="1421"/>
      <c r="E739" s="1425">
        <v>53.82</v>
      </c>
      <c r="F739" s="1422"/>
      <c r="G739" s="1422"/>
      <c r="H739" s="1422"/>
      <c r="I739" s="1424"/>
      <c r="J739" s="4237"/>
    </row>
    <row r="740" spans="1:10" ht="25.5">
      <c r="A740" s="1073"/>
      <c r="B740" s="1419" t="s">
        <v>9618</v>
      </c>
      <c r="C740" s="1420" t="s">
        <v>10012</v>
      </c>
      <c r="D740" s="1421"/>
      <c r="E740" s="1425">
        <v>53.82</v>
      </c>
      <c r="F740" s="1422"/>
      <c r="G740" s="1422"/>
      <c r="H740" s="1422"/>
      <c r="I740" s="1424"/>
      <c r="J740" s="4237"/>
    </row>
    <row r="741" spans="1:10" ht="25.5">
      <c r="A741" s="1073"/>
      <c r="B741" s="1419" t="s">
        <v>10019</v>
      </c>
      <c r="C741" s="1420" t="s">
        <v>10012</v>
      </c>
      <c r="D741" s="1421"/>
      <c r="E741" s="1425">
        <v>53.82</v>
      </c>
      <c r="F741" s="1422"/>
      <c r="G741" s="1422"/>
      <c r="H741" s="1422"/>
      <c r="I741" s="1424"/>
      <c r="J741" s="4237"/>
    </row>
    <row r="742" spans="1:10" ht="25.5">
      <c r="A742" s="1073"/>
      <c r="B742" s="1419" t="s">
        <v>10020</v>
      </c>
      <c r="C742" s="1420" t="s">
        <v>10012</v>
      </c>
      <c r="D742" s="1421"/>
      <c r="E742" s="1425">
        <v>53.82</v>
      </c>
      <c r="F742" s="1422"/>
      <c r="G742" s="1422"/>
      <c r="H742" s="1422"/>
      <c r="I742" s="1424"/>
      <c r="J742" s="4237"/>
    </row>
    <row r="743" spans="1:10" ht="25.5">
      <c r="A743" s="1073"/>
      <c r="B743" s="1419" t="s">
        <v>10021</v>
      </c>
      <c r="C743" s="1420" t="s">
        <v>10012</v>
      </c>
      <c r="D743" s="1421"/>
      <c r="E743" s="1425">
        <v>53.82</v>
      </c>
      <c r="F743" s="1422"/>
      <c r="G743" s="1422"/>
      <c r="H743" s="1422"/>
      <c r="I743" s="1424"/>
      <c r="J743" s="4237"/>
    </row>
    <row r="744" spans="1:10" ht="25.5">
      <c r="A744" s="1073"/>
      <c r="B744" s="1426" t="s">
        <v>10022</v>
      </c>
      <c r="C744" s="1420" t="s">
        <v>10012</v>
      </c>
      <c r="D744" s="1427"/>
      <c r="E744" s="1428">
        <v>53.82</v>
      </c>
      <c r="F744" s="1429"/>
      <c r="G744" s="1429"/>
      <c r="H744" s="1429"/>
      <c r="I744" s="1430"/>
      <c r="J744" s="4237"/>
    </row>
    <row r="745" spans="1:10" ht="25.5">
      <c r="A745" s="1073"/>
      <c r="B745" s="1209" t="s">
        <v>10023</v>
      </c>
      <c r="C745" s="1420" t="s">
        <v>10012</v>
      </c>
      <c r="D745" s="1236"/>
      <c r="E745" s="1431">
        <v>53.82</v>
      </c>
      <c r="F745" s="1237"/>
      <c r="G745" s="1237"/>
      <c r="H745" s="1237"/>
      <c r="I745" s="1432"/>
      <c r="J745" s="4237"/>
    </row>
    <row r="746" spans="1:10" ht="25.5">
      <c r="A746" s="1073"/>
      <c r="B746" s="1209" t="s">
        <v>10024</v>
      </c>
      <c r="C746" s="1420" t="s">
        <v>10012</v>
      </c>
      <c r="D746" s="1236"/>
      <c r="E746" s="1431">
        <v>53.82</v>
      </c>
      <c r="F746" s="1237"/>
      <c r="G746" s="1237"/>
      <c r="H746" s="1237"/>
      <c r="I746" s="1432"/>
      <c r="J746" s="4237"/>
    </row>
    <row r="747" spans="1:10" ht="25.5">
      <c r="A747" s="1073"/>
      <c r="B747" s="1209" t="s">
        <v>10025</v>
      </c>
      <c r="C747" s="1420" t="s">
        <v>10012</v>
      </c>
      <c r="D747" s="1236"/>
      <c r="E747" s="1431">
        <v>53.82</v>
      </c>
      <c r="F747" s="1237"/>
      <c r="G747" s="1237"/>
      <c r="H747" s="1237"/>
      <c r="I747" s="1432"/>
      <c r="J747" s="4237"/>
    </row>
    <row r="748" spans="1:10" ht="25.5">
      <c r="A748" s="1073"/>
      <c r="B748" s="1209" t="s">
        <v>10026</v>
      </c>
      <c r="C748" s="1420" t="s">
        <v>10012</v>
      </c>
      <c r="D748" s="1236"/>
      <c r="E748" s="1431">
        <v>53.82</v>
      </c>
      <c r="F748" s="1237"/>
      <c r="G748" s="1237"/>
      <c r="H748" s="1237"/>
      <c r="I748" s="1432"/>
      <c r="J748" s="4237"/>
    </row>
    <row r="749" spans="1:10" ht="24">
      <c r="A749" s="1073"/>
      <c r="B749" s="60" t="s">
        <v>10027</v>
      </c>
      <c r="C749" s="60" t="s">
        <v>10028</v>
      </c>
      <c r="D749" s="39"/>
      <c r="E749" s="60">
        <v>50.2</v>
      </c>
      <c r="F749" s="1142">
        <v>55339</v>
      </c>
      <c r="G749" s="1142">
        <v>19492.66</v>
      </c>
      <c r="H749" s="1433"/>
      <c r="I749" s="1196"/>
      <c r="J749" s="4237"/>
    </row>
    <row r="750" spans="1:10" ht="24">
      <c r="A750" s="57"/>
      <c r="B750" s="1434" t="s">
        <v>10029</v>
      </c>
      <c r="C750" s="1434" t="s">
        <v>10030</v>
      </c>
      <c r="D750" s="1435"/>
      <c r="E750" s="1436"/>
      <c r="F750" s="1437">
        <v>407023.3</v>
      </c>
      <c r="G750" s="1438">
        <v>62991.38</v>
      </c>
      <c r="H750" s="1439"/>
      <c r="I750" s="1440"/>
      <c r="J750" s="4216" t="s">
        <v>10031</v>
      </c>
    </row>
    <row r="751" spans="1:10" ht="24">
      <c r="A751" s="57"/>
      <c r="B751" s="1434" t="s">
        <v>10029</v>
      </c>
      <c r="C751" s="1434" t="s">
        <v>10030</v>
      </c>
      <c r="D751" s="1435"/>
      <c r="E751" s="1436"/>
      <c r="F751" s="1437">
        <v>407023.3</v>
      </c>
      <c r="G751" s="1438">
        <v>62991.38</v>
      </c>
      <c r="H751" s="1439"/>
      <c r="I751" s="1436"/>
      <c r="J751" s="4217"/>
    </row>
    <row r="752" spans="1:10" ht="25.5">
      <c r="A752" s="57"/>
      <c r="B752" s="1434" t="s">
        <v>10032</v>
      </c>
      <c r="C752" s="1434" t="s">
        <v>10030</v>
      </c>
      <c r="D752" s="1441" t="s">
        <v>10033</v>
      </c>
      <c r="E752" s="1442">
        <v>872.9</v>
      </c>
      <c r="F752" s="1437">
        <v>39999157.509999998</v>
      </c>
      <c r="G752" s="1438">
        <v>20167394.300000001</v>
      </c>
      <c r="H752" s="1443"/>
      <c r="I752" s="1330" t="s">
        <v>10034</v>
      </c>
      <c r="J752" s="4218"/>
    </row>
    <row r="753" spans="1:10" ht="36">
      <c r="A753" s="1073"/>
      <c r="B753" s="1209" t="s">
        <v>10035</v>
      </c>
      <c r="C753" s="1209" t="s">
        <v>10036</v>
      </c>
      <c r="D753" s="1236" t="s">
        <v>10037</v>
      </c>
      <c r="E753" s="1444">
        <v>2653</v>
      </c>
      <c r="F753" s="1445">
        <v>1479364.3</v>
      </c>
      <c r="G753" s="1445">
        <v>1183680.1599999999</v>
      </c>
      <c r="H753" s="1446"/>
      <c r="I753" s="1213" t="s">
        <v>10038</v>
      </c>
      <c r="J753" s="4223" t="s">
        <v>10039</v>
      </c>
    </row>
    <row r="754" spans="1:10">
      <c r="A754" s="1073"/>
      <c r="B754" s="1209" t="s">
        <v>10040</v>
      </c>
      <c r="C754" s="1209"/>
      <c r="D754" s="1236"/>
      <c r="E754" s="1209">
        <v>24.4</v>
      </c>
      <c r="F754" s="1445"/>
      <c r="G754" s="1445"/>
      <c r="H754" s="1446"/>
      <c r="I754" s="1213"/>
      <c r="J754" s="4225"/>
    </row>
    <row r="755" spans="1:10" ht="25.5" customHeight="1">
      <c r="A755" s="1073"/>
      <c r="B755" s="1447" t="s">
        <v>10041</v>
      </c>
      <c r="C755" s="1447" t="s">
        <v>10042</v>
      </c>
      <c r="D755" s="1448" t="s">
        <v>10043</v>
      </c>
      <c r="E755" s="1209">
        <v>2583.6999999999998</v>
      </c>
      <c r="F755" s="1449">
        <v>11707755</v>
      </c>
      <c r="G755" s="1449">
        <v>7449552.7400000002</v>
      </c>
      <c r="H755" s="1450">
        <v>72696166.409999996</v>
      </c>
      <c r="I755" s="1330" t="s">
        <v>10044</v>
      </c>
      <c r="J755" s="4245" t="s">
        <v>10045</v>
      </c>
    </row>
    <row r="756" spans="1:10">
      <c r="A756" s="1073"/>
      <c r="B756" s="1451" t="s">
        <v>10046</v>
      </c>
      <c r="C756" s="1452"/>
      <c r="D756" s="1453"/>
      <c r="E756" s="1454">
        <v>33.1</v>
      </c>
      <c r="F756" s="1454"/>
      <c r="G756" s="1454"/>
      <c r="H756" s="1454"/>
      <c r="I756" s="1455"/>
      <c r="J756" s="4246"/>
    </row>
    <row r="757" spans="1:10">
      <c r="A757" s="1073"/>
      <c r="B757" s="1456" t="s">
        <v>10047</v>
      </c>
      <c r="C757" s="1457"/>
      <c r="D757" s="1195"/>
      <c r="E757" s="1079">
        <v>33.1</v>
      </c>
      <c r="F757" s="1079"/>
      <c r="G757" s="1079"/>
      <c r="H757" s="1079"/>
      <c r="I757" s="37"/>
      <c r="J757" s="4246"/>
    </row>
    <row r="758" spans="1:10">
      <c r="A758" s="1073"/>
      <c r="B758" s="1456" t="s">
        <v>10048</v>
      </c>
      <c r="C758" s="1457"/>
      <c r="D758" s="1195"/>
      <c r="E758" s="1079">
        <v>33.1</v>
      </c>
      <c r="F758" s="1079"/>
      <c r="G758" s="1079"/>
      <c r="H758" s="1079"/>
      <c r="I758" s="37"/>
      <c r="J758" s="4246"/>
    </row>
    <row r="759" spans="1:10">
      <c r="A759" s="1073"/>
      <c r="B759" s="1456" t="s">
        <v>10049</v>
      </c>
      <c r="C759" s="1457"/>
      <c r="D759" s="1195"/>
      <c r="E759" s="1079">
        <v>33.1</v>
      </c>
      <c r="F759" s="1079"/>
      <c r="G759" s="1079"/>
      <c r="H759" s="1079"/>
      <c r="I759" s="37"/>
      <c r="J759" s="4246"/>
    </row>
    <row r="760" spans="1:10">
      <c r="A760" s="1073"/>
      <c r="B760" s="1456" t="s">
        <v>10050</v>
      </c>
      <c r="C760" s="1457"/>
      <c r="D760" s="1195"/>
      <c r="E760" s="1079">
        <v>33.1</v>
      </c>
      <c r="F760" s="1079"/>
      <c r="G760" s="1079"/>
      <c r="H760" s="1079"/>
      <c r="I760" s="37"/>
      <c r="J760" s="4246"/>
    </row>
    <row r="761" spans="1:10">
      <c r="A761" s="1073"/>
      <c r="B761" s="1456" t="s">
        <v>10051</v>
      </c>
      <c r="C761" s="1457"/>
      <c r="D761" s="1195"/>
      <c r="E761" s="1079">
        <v>33.1</v>
      </c>
      <c r="F761" s="1079"/>
      <c r="G761" s="1079"/>
      <c r="H761" s="1079"/>
      <c r="I761" s="37"/>
      <c r="J761" s="4246"/>
    </row>
    <row r="762" spans="1:10">
      <c r="A762" s="1073"/>
      <c r="B762" s="1456" t="s">
        <v>10052</v>
      </c>
      <c r="C762" s="1457"/>
      <c r="D762" s="1195"/>
      <c r="E762" s="1079">
        <v>33.1</v>
      </c>
      <c r="F762" s="1079"/>
      <c r="G762" s="1079"/>
      <c r="H762" s="1079"/>
      <c r="I762" s="37"/>
      <c r="J762" s="4246"/>
    </row>
    <row r="763" spans="1:10">
      <c r="A763" s="1073"/>
      <c r="B763" s="1456" t="s">
        <v>10053</v>
      </c>
      <c r="C763" s="1457"/>
      <c r="D763" s="1195"/>
      <c r="E763" s="1079">
        <v>33.1</v>
      </c>
      <c r="F763" s="1079"/>
      <c r="G763" s="1079"/>
      <c r="H763" s="1079"/>
      <c r="I763" s="37"/>
      <c r="J763" s="4246"/>
    </row>
    <row r="764" spans="1:10">
      <c r="A764" s="1073"/>
      <c r="B764" s="1456" t="s">
        <v>10054</v>
      </c>
      <c r="C764" s="1457"/>
      <c r="D764" s="1195"/>
      <c r="E764" s="1079">
        <v>33.1</v>
      </c>
      <c r="F764" s="1079"/>
      <c r="G764" s="1079"/>
      <c r="H764" s="1079"/>
      <c r="I764" s="37"/>
      <c r="J764" s="4246"/>
    </row>
    <row r="765" spans="1:10">
      <c r="A765" s="1073"/>
      <c r="B765" s="1456" t="s">
        <v>10055</v>
      </c>
      <c r="C765" s="1457"/>
      <c r="D765" s="1195"/>
      <c r="E765" s="1079">
        <v>33.1</v>
      </c>
      <c r="F765" s="1079"/>
      <c r="G765" s="1079"/>
      <c r="H765" s="1079"/>
      <c r="I765" s="37"/>
      <c r="J765" s="4246"/>
    </row>
    <row r="766" spans="1:10">
      <c r="A766" s="1073"/>
      <c r="B766" s="1456" t="s">
        <v>10056</v>
      </c>
      <c r="C766" s="1457"/>
      <c r="D766" s="1195"/>
      <c r="E766" s="1079">
        <v>33.1</v>
      </c>
      <c r="F766" s="1079"/>
      <c r="G766" s="1079"/>
      <c r="H766" s="1079"/>
      <c r="I766" s="37"/>
      <c r="J766" s="4246"/>
    </row>
    <row r="767" spans="1:10">
      <c r="A767" s="1073"/>
      <c r="B767" s="1456" t="s">
        <v>10057</v>
      </c>
      <c r="C767" s="1457"/>
      <c r="D767" s="1195"/>
      <c r="E767" s="1079">
        <v>33.1</v>
      </c>
      <c r="F767" s="1079"/>
      <c r="G767" s="1079"/>
      <c r="H767" s="1079"/>
      <c r="I767" s="37"/>
      <c r="J767" s="4247"/>
    </row>
    <row r="768" spans="1:10" ht="38.25">
      <c r="A768" s="57"/>
      <c r="B768" s="80" t="s">
        <v>10058</v>
      </c>
      <c r="C768" s="80" t="s">
        <v>10059</v>
      </c>
      <c r="D768" s="70" t="s">
        <v>10060</v>
      </c>
      <c r="E768" s="80">
        <v>836.1</v>
      </c>
      <c r="F768" s="46">
        <v>1705313</v>
      </c>
      <c r="G768" s="1180">
        <v>573066.56999999995</v>
      </c>
      <c r="H768" s="1180"/>
      <c r="I768" s="1330" t="s">
        <v>10061</v>
      </c>
      <c r="J768" s="4223" t="s">
        <v>10062</v>
      </c>
    </row>
    <row r="769" spans="1:10" ht="24">
      <c r="A769" s="57"/>
      <c r="B769" s="80" t="s">
        <v>10063</v>
      </c>
      <c r="C769" s="80" t="s">
        <v>10059</v>
      </c>
      <c r="D769" s="70" t="s">
        <v>10064</v>
      </c>
      <c r="E769" s="80">
        <v>937.1</v>
      </c>
      <c r="F769" s="46">
        <v>45490880.759999998</v>
      </c>
      <c r="G769" s="1180">
        <v>42156709.420000002</v>
      </c>
      <c r="H769" s="1180"/>
      <c r="I769" s="54" t="s">
        <v>10065</v>
      </c>
      <c r="J769" s="4224"/>
    </row>
    <row r="770" spans="1:10">
      <c r="A770" s="57"/>
      <c r="B770" s="80" t="s">
        <v>10066</v>
      </c>
      <c r="C770" s="80" t="s">
        <v>10059</v>
      </c>
      <c r="D770" s="70"/>
      <c r="E770" s="80">
        <v>40.1</v>
      </c>
      <c r="F770" s="1399"/>
      <c r="G770" s="1399"/>
      <c r="H770" s="1400"/>
      <c r="I770" s="60"/>
      <c r="J770" s="4224"/>
    </row>
    <row r="771" spans="1:10" ht="24.75">
      <c r="A771" s="1073"/>
      <c r="B771" s="1401" t="s">
        <v>10067</v>
      </c>
      <c r="C771" s="1401" t="s">
        <v>10059</v>
      </c>
      <c r="D771" s="1195"/>
      <c r="E771" s="1458">
        <v>149</v>
      </c>
      <c r="F771" s="1459">
        <v>332778</v>
      </c>
      <c r="G771" s="1347"/>
      <c r="H771" s="1079"/>
      <c r="I771" s="1347"/>
      <c r="J771" s="4224"/>
    </row>
    <row r="772" spans="1:10">
      <c r="A772" s="1073"/>
      <c r="B772" s="1401" t="s">
        <v>10068</v>
      </c>
      <c r="C772" s="1401" t="s">
        <v>10059</v>
      </c>
      <c r="D772" s="1195"/>
      <c r="E772" s="1460">
        <v>39.1</v>
      </c>
      <c r="F772" s="1459">
        <v>6751</v>
      </c>
      <c r="G772" s="1347"/>
      <c r="H772" s="1079"/>
      <c r="I772" s="1347"/>
      <c r="J772" s="4224"/>
    </row>
    <row r="773" spans="1:10">
      <c r="A773" s="1073"/>
      <c r="B773" s="1401" t="s">
        <v>10069</v>
      </c>
      <c r="C773" s="1401" t="s">
        <v>10059</v>
      </c>
      <c r="D773" s="1195"/>
      <c r="E773" s="1460">
        <v>36.299999999999997</v>
      </c>
      <c r="F773" s="1459">
        <v>6751</v>
      </c>
      <c r="G773" s="1347"/>
      <c r="H773" s="1079"/>
      <c r="I773" s="1347"/>
      <c r="J773" s="4224"/>
    </row>
    <row r="774" spans="1:10">
      <c r="A774" s="1073"/>
      <c r="B774" s="1401" t="s">
        <v>10070</v>
      </c>
      <c r="C774" s="1401" t="s">
        <v>10059</v>
      </c>
      <c r="D774" s="1195"/>
      <c r="E774" s="1460">
        <v>33.4</v>
      </c>
      <c r="F774" s="1459">
        <v>6161</v>
      </c>
      <c r="G774" s="1347"/>
      <c r="H774" s="1079"/>
      <c r="I774" s="1347"/>
      <c r="J774" s="4225"/>
    </row>
    <row r="775" spans="1:10" ht="22.5" customHeight="1">
      <c r="A775" s="1073"/>
      <c r="B775" s="1461" t="s">
        <v>10071</v>
      </c>
      <c r="C775" s="1461" t="s">
        <v>10072</v>
      </c>
      <c r="D775" s="1462" t="s">
        <v>10073</v>
      </c>
      <c r="E775" s="1285">
        <v>2494.1999999999998</v>
      </c>
      <c r="F775" s="1463">
        <v>18906566</v>
      </c>
      <c r="G775" s="1464">
        <v>7651390.3200000003</v>
      </c>
      <c r="H775" s="1180"/>
      <c r="I775" s="1465" t="s">
        <v>10074</v>
      </c>
      <c r="J775" s="4220" t="s">
        <v>10075</v>
      </c>
    </row>
    <row r="776" spans="1:10" ht="22.5">
      <c r="A776" s="1073"/>
      <c r="B776" s="1466" t="s">
        <v>10076</v>
      </c>
      <c r="C776" s="1461" t="s">
        <v>10072</v>
      </c>
      <c r="D776" s="1195"/>
      <c r="E776" s="1203">
        <v>38.4</v>
      </c>
      <c r="F776" s="1079"/>
      <c r="G776" s="1079"/>
      <c r="H776" s="1079"/>
      <c r="I776" s="37"/>
      <c r="J776" s="4221"/>
    </row>
    <row r="777" spans="1:10" ht="22.5">
      <c r="A777" s="1073"/>
      <c r="B777" s="1467" t="s">
        <v>10077</v>
      </c>
      <c r="C777" s="1461" t="s">
        <v>10072</v>
      </c>
      <c r="D777" s="1195"/>
      <c r="E777" s="1203">
        <v>38.299999999999997</v>
      </c>
      <c r="F777" s="1079"/>
      <c r="G777" s="1079"/>
      <c r="H777" s="1079"/>
      <c r="I777" s="37"/>
      <c r="J777" s="4221"/>
    </row>
    <row r="778" spans="1:10" ht="22.5">
      <c r="A778" s="1073"/>
      <c r="B778" s="1467" t="s">
        <v>10078</v>
      </c>
      <c r="C778" s="1461" t="s">
        <v>10072</v>
      </c>
      <c r="D778" s="1195"/>
      <c r="E778" s="1203">
        <v>38.6</v>
      </c>
      <c r="F778" s="1079"/>
      <c r="G778" s="1079"/>
      <c r="H778" s="1079"/>
      <c r="I778" s="37"/>
      <c r="J778" s="4221"/>
    </row>
    <row r="779" spans="1:10" ht="22.5">
      <c r="A779" s="1073"/>
      <c r="B779" s="1467" t="s">
        <v>10079</v>
      </c>
      <c r="C779" s="1461" t="s">
        <v>10072</v>
      </c>
      <c r="D779" s="1195"/>
      <c r="E779" s="1203">
        <v>38.299999999999997</v>
      </c>
      <c r="F779" s="1079"/>
      <c r="G779" s="1079"/>
      <c r="H779" s="1079"/>
      <c r="I779" s="37"/>
      <c r="J779" s="4221"/>
    </row>
    <row r="780" spans="1:10" ht="22.5">
      <c r="A780" s="1073"/>
      <c r="B780" s="1467" t="s">
        <v>10080</v>
      </c>
      <c r="C780" s="1461" t="s">
        <v>10072</v>
      </c>
      <c r="D780" s="1195"/>
      <c r="E780" s="1272">
        <v>38</v>
      </c>
      <c r="F780" s="1079"/>
      <c r="G780" s="1079"/>
      <c r="H780" s="1079"/>
      <c r="I780" s="37"/>
      <c r="J780" s="4221"/>
    </row>
    <row r="781" spans="1:10" ht="22.5">
      <c r="A781" s="1073"/>
      <c r="B781" s="1467" t="s">
        <v>10081</v>
      </c>
      <c r="C781" s="1461" t="s">
        <v>10072</v>
      </c>
      <c r="D781" s="1195"/>
      <c r="E781" s="1203">
        <v>38.5</v>
      </c>
      <c r="F781" s="1079"/>
      <c r="G781" s="1079"/>
      <c r="H781" s="1079"/>
      <c r="I781" s="37"/>
      <c r="J781" s="4221"/>
    </row>
    <row r="782" spans="1:10" ht="22.5">
      <c r="A782" s="1073"/>
      <c r="B782" s="1467" t="s">
        <v>10082</v>
      </c>
      <c r="C782" s="1461" t="s">
        <v>10072</v>
      </c>
      <c r="D782" s="1195"/>
      <c r="E782" s="1203">
        <v>38.6</v>
      </c>
      <c r="F782" s="1079"/>
      <c r="G782" s="1079"/>
      <c r="H782" s="1079"/>
      <c r="I782" s="37"/>
      <c r="J782" s="4221"/>
    </row>
    <row r="783" spans="1:10" ht="22.5">
      <c r="A783" s="1073"/>
      <c r="B783" s="1467" t="s">
        <v>10083</v>
      </c>
      <c r="C783" s="1461" t="s">
        <v>10072</v>
      </c>
      <c r="D783" s="1195"/>
      <c r="E783" s="1203">
        <v>38.5</v>
      </c>
      <c r="F783" s="1079"/>
      <c r="G783" s="1079"/>
      <c r="H783" s="1079"/>
      <c r="I783" s="37"/>
      <c r="J783" s="4221"/>
    </row>
    <row r="784" spans="1:10" ht="22.5">
      <c r="A784" s="1073"/>
      <c r="B784" s="1467" t="s">
        <v>10084</v>
      </c>
      <c r="C784" s="1461" t="s">
        <v>10072</v>
      </c>
      <c r="D784" s="1195"/>
      <c r="E784" s="1203">
        <v>38.299999999999997</v>
      </c>
      <c r="F784" s="1079"/>
      <c r="G784" s="1079"/>
      <c r="H784" s="1079"/>
      <c r="I784" s="37"/>
      <c r="J784" s="4221"/>
    </row>
    <row r="785" spans="1:10" ht="22.5">
      <c r="A785" s="1073"/>
      <c r="B785" s="1467" t="s">
        <v>10085</v>
      </c>
      <c r="C785" s="1461" t="s">
        <v>10072</v>
      </c>
      <c r="D785" s="1195"/>
      <c r="E785" s="1203">
        <v>38.299999999999997</v>
      </c>
      <c r="F785" s="1079"/>
      <c r="G785" s="1079"/>
      <c r="H785" s="1079"/>
      <c r="I785" s="37"/>
      <c r="J785" s="4221"/>
    </row>
    <row r="786" spans="1:10" ht="22.5">
      <c r="A786" s="1073"/>
      <c r="B786" s="1467" t="s">
        <v>10086</v>
      </c>
      <c r="C786" s="1461" t="s">
        <v>10072</v>
      </c>
      <c r="D786" s="1195"/>
      <c r="E786" s="1203">
        <v>38.299999999999997</v>
      </c>
      <c r="F786" s="1079"/>
      <c r="G786" s="1079"/>
      <c r="H786" s="1079"/>
      <c r="I786" s="37"/>
      <c r="J786" s="4221"/>
    </row>
    <row r="787" spans="1:10" ht="22.5">
      <c r="A787" s="1073"/>
      <c r="B787" s="1467" t="s">
        <v>10087</v>
      </c>
      <c r="C787" s="1461" t="s">
        <v>10072</v>
      </c>
      <c r="D787" s="1195"/>
      <c r="E787" s="1203">
        <v>38.4</v>
      </c>
      <c r="F787" s="1079"/>
      <c r="G787" s="1079"/>
      <c r="H787" s="1079"/>
      <c r="I787" s="37"/>
      <c r="J787" s="4222"/>
    </row>
    <row r="788" spans="1:10" ht="36">
      <c r="A788" s="57"/>
      <c r="B788" s="1468" t="s">
        <v>10088</v>
      </c>
      <c r="C788" s="1469" t="s">
        <v>10089</v>
      </c>
      <c r="D788" s="1470" t="s">
        <v>10090</v>
      </c>
      <c r="E788" s="1243">
        <v>1041.5</v>
      </c>
      <c r="F788" s="1471">
        <v>64131</v>
      </c>
      <c r="G788" s="1472">
        <v>39830.57</v>
      </c>
      <c r="H788" s="1473"/>
      <c r="I788" s="80" t="s">
        <v>10091</v>
      </c>
      <c r="J788" s="4244" t="s">
        <v>10092</v>
      </c>
    </row>
    <row r="789" spans="1:10">
      <c r="A789" s="57"/>
      <c r="B789" s="1474" t="s">
        <v>10093</v>
      </c>
      <c r="C789" s="1469" t="s">
        <v>10089</v>
      </c>
      <c r="D789" s="1475"/>
      <c r="E789" s="1476">
        <v>57</v>
      </c>
      <c r="F789" s="1477"/>
      <c r="G789" s="1477"/>
      <c r="H789" s="1477"/>
      <c r="I789" s="1243"/>
      <c r="J789" s="4244"/>
    </row>
    <row r="790" spans="1:10">
      <c r="A790" s="57"/>
      <c r="B790" s="1474" t="s">
        <v>10094</v>
      </c>
      <c r="C790" s="1469" t="s">
        <v>10089</v>
      </c>
      <c r="D790" s="1475"/>
      <c r="E790" s="1243">
        <v>39.1</v>
      </c>
      <c r="F790" s="1477"/>
      <c r="G790" s="1477"/>
      <c r="H790" s="1477"/>
      <c r="I790" s="1243"/>
      <c r="J790" s="4244"/>
    </row>
    <row r="791" spans="1:10" ht="24">
      <c r="A791" s="57"/>
      <c r="B791" s="1474" t="s">
        <v>10095</v>
      </c>
      <c r="C791" s="1469" t="s">
        <v>10089</v>
      </c>
      <c r="D791" s="1475"/>
      <c r="E791" s="1474" t="s">
        <v>10096</v>
      </c>
      <c r="F791" s="1477"/>
      <c r="G791" s="1477"/>
      <c r="H791" s="1477"/>
      <c r="I791" s="1243"/>
      <c r="J791" s="4244"/>
    </row>
    <row r="792" spans="1:10">
      <c r="A792" s="57"/>
      <c r="B792" s="1474" t="s">
        <v>10097</v>
      </c>
      <c r="C792" s="1469" t="s">
        <v>10089</v>
      </c>
      <c r="D792" s="1475"/>
      <c r="E792" s="1243">
        <v>30.3</v>
      </c>
      <c r="F792" s="1477"/>
      <c r="G792" s="1477"/>
      <c r="H792" s="1477"/>
      <c r="I792" s="1243"/>
      <c r="J792" s="4244"/>
    </row>
    <row r="793" spans="1:10">
      <c r="A793" s="57"/>
      <c r="B793" s="1474" t="s">
        <v>9768</v>
      </c>
      <c r="C793" s="1469" t="s">
        <v>10089</v>
      </c>
      <c r="D793" s="1475"/>
      <c r="E793" s="1243">
        <v>27.3</v>
      </c>
      <c r="F793" s="1477"/>
      <c r="G793" s="1477"/>
      <c r="H793" s="1477"/>
      <c r="I793" s="1243"/>
      <c r="J793" s="4244"/>
    </row>
    <row r="794" spans="1:10">
      <c r="A794" s="57"/>
      <c r="B794" s="1474" t="s">
        <v>10098</v>
      </c>
      <c r="C794" s="1469" t="s">
        <v>10089</v>
      </c>
      <c r="D794" s="1475"/>
      <c r="E794" s="1243">
        <v>20.9</v>
      </c>
      <c r="F794" s="1477"/>
      <c r="G794" s="1477"/>
      <c r="H794" s="1477"/>
      <c r="I794" s="1243"/>
      <c r="J794" s="4244"/>
    </row>
    <row r="795" spans="1:10" ht="51" customHeight="1">
      <c r="A795" s="859"/>
      <c r="B795" s="1220" t="s">
        <v>10099</v>
      </c>
      <c r="C795" s="1220" t="s">
        <v>10100</v>
      </c>
      <c r="D795" s="1216" t="s">
        <v>10101</v>
      </c>
      <c r="E795" s="1224">
        <v>918.8</v>
      </c>
      <c r="F795" s="1478">
        <v>2266239</v>
      </c>
      <c r="G795" s="1478">
        <v>852566.56</v>
      </c>
      <c r="H795" s="1479"/>
      <c r="I795" s="1480" t="s">
        <v>10102</v>
      </c>
      <c r="J795" s="4224" t="s">
        <v>10103</v>
      </c>
    </row>
    <row r="796" spans="1:10" ht="25.5">
      <c r="A796" s="859"/>
      <c r="B796" s="1220" t="s">
        <v>10104</v>
      </c>
      <c r="C796" s="1220" t="s">
        <v>10100</v>
      </c>
      <c r="D796" s="1216" t="s">
        <v>10105</v>
      </c>
      <c r="E796" s="1224">
        <v>268.7</v>
      </c>
      <c r="F796" s="1478">
        <v>106990</v>
      </c>
      <c r="G796" s="1478">
        <v>40200.47</v>
      </c>
      <c r="H796" s="1481"/>
      <c r="I796" s="1220" t="s">
        <v>10106</v>
      </c>
      <c r="J796" s="4224"/>
    </row>
    <row r="797" spans="1:10" ht="25.5">
      <c r="A797" s="859"/>
      <c r="B797" s="1220" t="s">
        <v>10107</v>
      </c>
      <c r="C797" s="1220" t="s">
        <v>10100</v>
      </c>
      <c r="D797" s="1216"/>
      <c r="E797" s="1224">
        <v>229.1</v>
      </c>
      <c r="F797" s="1482"/>
      <c r="G797" s="1482"/>
      <c r="H797" s="1482"/>
      <c r="I797" s="1220"/>
      <c r="J797" s="4224"/>
    </row>
    <row r="798" spans="1:10" ht="25.5">
      <c r="A798" s="859"/>
      <c r="B798" s="1220" t="s">
        <v>10108</v>
      </c>
      <c r="C798" s="1220" t="s">
        <v>10100</v>
      </c>
      <c r="D798" s="1216" t="s">
        <v>10109</v>
      </c>
      <c r="E798" s="1224">
        <v>8.6</v>
      </c>
      <c r="F798" s="1482"/>
      <c r="G798" s="1482"/>
      <c r="H798" s="1482"/>
      <c r="I798" s="1176" t="s">
        <v>10110</v>
      </c>
      <c r="J798" s="4224"/>
    </row>
    <row r="799" spans="1:10" ht="25.5">
      <c r="A799" s="859"/>
      <c r="B799" s="1220" t="s">
        <v>10111</v>
      </c>
      <c r="C799" s="1220" t="s">
        <v>10100</v>
      </c>
      <c r="D799" s="1216" t="s">
        <v>10112</v>
      </c>
      <c r="E799" s="1224">
        <v>16.5</v>
      </c>
      <c r="F799" s="1483"/>
      <c r="G799" s="1483"/>
      <c r="H799" s="1483"/>
      <c r="I799" s="1176" t="s">
        <v>10113</v>
      </c>
      <c r="J799" s="4225"/>
    </row>
    <row r="800" spans="1:10" ht="25.5" customHeight="1">
      <c r="A800" s="859"/>
      <c r="B800" s="1217" t="s">
        <v>10114</v>
      </c>
      <c r="C800" s="1220" t="s">
        <v>10115</v>
      </c>
      <c r="D800" s="1270" t="s">
        <v>10116</v>
      </c>
      <c r="E800" s="1589">
        <v>601.9</v>
      </c>
      <c r="F800" s="1227">
        <v>2845941</v>
      </c>
      <c r="G800" s="1227">
        <v>995614.58</v>
      </c>
      <c r="H800" s="1227"/>
      <c r="I800" s="1338" t="s">
        <v>10117</v>
      </c>
      <c r="J800" s="4228" t="s">
        <v>10118</v>
      </c>
    </row>
    <row r="801" spans="1:10" ht="25.5">
      <c r="A801" s="859"/>
      <c r="B801" s="1220" t="s">
        <v>10119</v>
      </c>
      <c r="C801" s="1220" t="s">
        <v>10115</v>
      </c>
      <c r="D801" s="884"/>
      <c r="E801" s="1223">
        <v>20.8</v>
      </c>
      <c r="F801" s="1227">
        <v>39528</v>
      </c>
      <c r="G801" s="1484"/>
      <c r="H801" s="1223"/>
      <c r="I801" s="878"/>
      <c r="J801" s="4229"/>
    </row>
    <row r="802" spans="1:10" ht="25.5">
      <c r="A802" s="859"/>
      <c r="B802" s="1220" t="s">
        <v>10120</v>
      </c>
      <c r="C802" s="1220" t="s">
        <v>10115</v>
      </c>
      <c r="D802" s="884"/>
      <c r="E802" s="1223">
        <v>21.2</v>
      </c>
      <c r="F802" s="1227">
        <v>39528</v>
      </c>
      <c r="G802" s="1484"/>
      <c r="H802" s="1484"/>
      <c r="I802" s="878"/>
      <c r="J802" s="4229"/>
    </row>
    <row r="803" spans="1:10" ht="25.5">
      <c r="A803" s="859"/>
      <c r="B803" s="1220" t="s">
        <v>10121</v>
      </c>
      <c r="C803" s="1220" t="s">
        <v>10115</v>
      </c>
      <c r="D803" s="884"/>
      <c r="E803" s="1223">
        <v>20.100000000000001</v>
      </c>
      <c r="F803" s="1227">
        <v>39528</v>
      </c>
      <c r="G803" s="1484"/>
      <c r="H803" s="1484"/>
      <c r="I803" s="878"/>
      <c r="J803" s="4230"/>
    </row>
    <row r="804" spans="1:10" ht="36">
      <c r="A804" s="1073"/>
      <c r="B804" s="1461" t="s">
        <v>10122</v>
      </c>
      <c r="C804" s="1461" t="s">
        <v>10123</v>
      </c>
      <c r="D804" s="1462" t="s">
        <v>10124</v>
      </c>
      <c r="E804" s="1285">
        <v>2291.9</v>
      </c>
      <c r="F804" s="1485">
        <v>23277953</v>
      </c>
      <c r="G804" s="1180">
        <v>12131331.82</v>
      </c>
      <c r="H804" s="1486"/>
      <c r="I804" s="80" t="s">
        <v>10125</v>
      </c>
      <c r="J804" s="4236" t="s">
        <v>10126</v>
      </c>
    </row>
    <row r="805" spans="1:10" ht="15.75">
      <c r="A805" s="1073"/>
      <c r="B805" s="1201" t="s">
        <v>10127</v>
      </c>
      <c r="C805" s="1487"/>
      <c r="D805" s="1488" t="s">
        <v>10128</v>
      </c>
      <c r="E805" s="1203">
        <v>47.4</v>
      </c>
      <c r="F805" s="1079"/>
      <c r="G805" s="1079"/>
      <c r="H805" s="1079"/>
      <c r="I805" s="37"/>
      <c r="J805" s="4236"/>
    </row>
    <row r="806" spans="1:10" ht="22.5">
      <c r="A806" s="1073"/>
      <c r="B806" s="1201" t="s">
        <v>10129</v>
      </c>
      <c r="C806" s="1487"/>
      <c r="D806" s="1488" t="s">
        <v>10130</v>
      </c>
      <c r="E806" s="1203">
        <v>42.9</v>
      </c>
      <c r="F806" s="1079"/>
      <c r="G806" s="1079"/>
      <c r="H806" s="1079"/>
      <c r="I806" s="37"/>
      <c r="J806" s="4236"/>
    </row>
    <row r="807" spans="1:10" ht="15.75">
      <c r="A807" s="1073"/>
      <c r="B807" s="1201" t="s">
        <v>10131</v>
      </c>
      <c r="C807" s="1487"/>
      <c r="D807" s="1488" t="s">
        <v>10132</v>
      </c>
      <c r="E807" s="1203">
        <v>45.4</v>
      </c>
      <c r="F807" s="1079"/>
      <c r="G807" s="1079"/>
      <c r="H807" s="1079"/>
      <c r="I807" s="37"/>
      <c r="J807" s="4236"/>
    </row>
    <row r="808" spans="1:10" ht="15.75">
      <c r="A808" s="1073"/>
      <c r="B808" s="1201" t="s">
        <v>10133</v>
      </c>
      <c r="C808" s="1487"/>
      <c r="D808" s="1488" t="s">
        <v>10134</v>
      </c>
      <c r="E808" s="1203">
        <v>45.6</v>
      </c>
      <c r="F808" s="1079"/>
      <c r="G808" s="1079"/>
      <c r="H808" s="1079"/>
      <c r="I808" s="37"/>
      <c r="J808" s="4236"/>
    </row>
    <row r="809" spans="1:10" ht="15.75">
      <c r="A809" s="1073"/>
      <c r="B809" s="1201" t="s">
        <v>10135</v>
      </c>
      <c r="C809" s="1487"/>
      <c r="D809" s="1488" t="s">
        <v>10136</v>
      </c>
      <c r="E809" s="1203">
        <v>44.1</v>
      </c>
      <c r="F809" s="1079"/>
      <c r="G809" s="1079"/>
      <c r="H809" s="1079"/>
      <c r="I809" s="37"/>
      <c r="J809" s="4236"/>
    </row>
    <row r="810" spans="1:10" ht="15.75">
      <c r="A810" s="1073"/>
      <c r="B810" s="1201" t="s">
        <v>10137</v>
      </c>
      <c r="C810" s="1487"/>
      <c r="D810" s="1488" t="s">
        <v>10138</v>
      </c>
      <c r="E810" s="1203">
        <v>43.6</v>
      </c>
      <c r="F810" s="1079"/>
      <c r="G810" s="1079"/>
      <c r="H810" s="1079"/>
      <c r="I810" s="37"/>
      <c r="J810" s="4236"/>
    </row>
    <row r="811" spans="1:10" ht="15.75">
      <c r="A811" s="1073"/>
      <c r="B811" s="1201" t="s">
        <v>10139</v>
      </c>
      <c r="C811" s="1487"/>
      <c r="D811" s="1488" t="s">
        <v>10140</v>
      </c>
      <c r="E811" s="1203">
        <v>43.5</v>
      </c>
      <c r="F811" s="1079"/>
      <c r="G811" s="1079"/>
      <c r="H811" s="1079"/>
      <c r="I811" s="37"/>
      <c r="J811" s="4236"/>
    </row>
    <row r="812" spans="1:10" ht="15.75">
      <c r="A812" s="1073"/>
      <c r="B812" s="1201" t="s">
        <v>10141</v>
      </c>
      <c r="C812" s="1487"/>
      <c r="D812" s="1488" t="s">
        <v>10142</v>
      </c>
      <c r="E812" s="1203">
        <v>56.4</v>
      </c>
      <c r="F812" s="1079"/>
      <c r="G812" s="1079"/>
      <c r="H812" s="1079"/>
      <c r="I812" s="37"/>
      <c r="J812" s="4236"/>
    </row>
    <row r="813" spans="1:10" ht="15.75">
      <c r="A813" s="1105"/>
      <c r="B813" s="1467" t="s">
        <v>10143</v>
      </c>
      <c r="C813" s="1489"/>
      <c r="D813" s="1490" t="s">
        <v>10144</v>
      </c>
      <c r="E813" s="1491">
        <v>57.9</v>
      </c>
      <c r="F813" s="1454"/>
      <c r="G813" s="1454"/>
      <c r="H813" s="1454"/>
      <c r="I813" s="1492"/>
      <c r="J813" s="4236"/>
    </row>
    <row r="814" spans="1:10" ht="36">
      <c r="A814" s="859"/>
      <c r="B814" s="1183" t="s">
        <v>10145</v>
      </c>
      <c r="C814" s="1183" t="s">
        <v>10146</v>
      </c>
      <c r="D814" s="1493" t="s">
        <v>10147</v>
      </c>
      <c r="E814" s="1183">
        <v>2044.8</v>
      </c>
      <c r="F814" s="1141">
        <v>5555327.8799999999</v>
      </c>
      <c r="G814" s="1141">
        <v>2713070.22</v>
      </c>
      <c r="H814" s="1141"/>
      <c r="I814" s="1330" t="s">
        <v>10148</v>
      </c>
      <c r="J814" s="1033" t="s">
        <v>10149</v>
      </c>
    </row>
    <row r="815" spans="1:10">
      <c r="A815" s="859"/>
      <c r="B815" s="49" t="s">
        <v>10150</v>
      </c>
      <c r="C815" s="54" t="s">
        <v>10146</v>
      </c>
      <c r="D815" s="38"/>
      <c r="E815" s="54">
        <v>44.9</v>
      </c>
      <c r="F815" s="1129"/>
      <c r="G815" s="1494"/>
      <c r="H815" s="81"/>
      <c r="I815" s="878"/>
      <c r="J815" s="1033" t="s">
        <v>10149</v>
      </c>
    </row>
    <row r="816" spans="1:10" ht="102.75">
      <c r="A816" s="859"/>
      <c r="B816" s="49" t="s">
        <v>10151</v>
      </c>
      <c r="C816" s="54" t="s">
        <v>10152</v>
      </c>
      <c r="D816" s="38" t="s">
        <v>10153</v>
      </c>
      <c r="E816" s="54">
        <v>5114.1000000000004</v>
      </c>
      <c r="F816" s="2403">
        <v>441352000</v>
      </c>
      <c r="G816" s="1494"/>
      <c r="H816" s="98">
        <v>155260394.56</v>
      </c>
      <c r="I816" s="2938" t="s">
        <v>10154</v>
      </c>
      <c r="J816" s="1033" t="s">
        <v>10149</v>
      </c>
    </row>
    <row r="817" spans="1:10">
      <c r="A817" s="859"/>
      <c r="B817" s="49"/>
      <c r="C817" s="54"/>
      <c r="D817" s="38"/>
      <c r="E817" s="54"/>
      <c r="F817" s="1129"/>
      <c r="G817" s="1494"/>
      <c r="H817" s="81"/>
      <c r="I817" s="1495"/>
      <c r="J817" s="1033"/>
    </row>
    <row r="818" spans="1:10">
      <c r="A818" s="859"/>
      <c r="B818" s="49"/>
      <c r="C818" s="54"/>
      <c r="D818" s="38"/>
      <c r="E818" s="54"/>
      <c r="F818" s="1129"/>
      <c r="G818" s="1494"/>
      <c r="H818" s="81"/>
      <c r="I818" s="1495"/>
      <c r="J818" s="1033"/>
    </row>
    <row r="819" spans="1:10" ht="25.5">
      <c r="A819" s="1073"/>
      <c r="B819" s="1212" t="s">
        <v>10155</v>
      </c>
      <c r="C819" s="1461" t="s">
        <v>10156</v>
      </c>
      <c r="D819" s="1462" t="s">
        <v>10157</v>
      </c>
      <c r="E819" s="1496">
        <v>2139.6999999999998</v>
      </c>
      <c r="F819" s="1485">
        <v>9437508</v>
      </c>
      <c r="G819" s="1485">
        <v>4823236.41</v>
      </c>
      <c r="H819" s="1485"/>
      <c r="I819" s="1590" t="s">
        <v>10158</v>
      </c>
      <c r="J819" s="1465" t="s">
        <v>10159</v>
      </c>
    </row>
    <row r="820" spans="1:10" ht="22.5">
      <c r="A820" s="1073"/>
      <c r="B820" s="1212" t="s">
        <v>10160</v>
      </c>
      <c r="C820" s="1461" t="s">
        <v>10156</v>
      </c>
      <c r="D820" s="1462" t="s">
        <v>10161</v>
      </c>
      <c r="E820" s="1496">
        <v>1367.2</v>
      </c>
      <c r="F820" s="1485">
        <v>46149003.640000001</v>
      </c>
      <c r="G820" s="1485">
        <v>42735826.609999999</v>
      </c>
      <c r="H820" s="1485"/>
      <c r="I820" s="1461" t="s">
        <v>10162</v>
      </c>
      <c r="J820" s="1465" t="s">
        <v>10159</v>
      </c>
    </row>
    <row r="821" spans="1:10" ht="22.5">
      <c r="A821" s="1073"/>
      <c r="B821" s="1201" t="s">
        <v>10163</v>
      </c>
      <c r="C821" s="1284"/>
      <c r="D821" s="1195"/>
      <c r="E821" s="1203">
        <v>22.9</v>
      </c>
      <c r="F821" s="1284"/>
      <c r="G821" s="1284"/>
      <c r="H821" s="1079"/>
      <c r="I821" s="1461" t="s">
        <v>10164</v>
      </c>
      <c r="J821" s="1465" t="s">
        <v>10159</v>
      </c>
    </row>
    <row r="822" spans="1:10" ht="22.5">
      <c r="A822" s="1073"/>
      <c r="B822" s="1201" t="s">
        <v>10165</v>
      </c>
      <c r="C822" s="1284"/>
      <c r="D822" s="1195"/>
      <c r="E822" s="1203">
        <v>20.100000000000001</v>
      </c>
      <c r="F822" s="1284"/>
      <c r="G822" s="1284"/>
      <c r="H822" s="1079"/>
      <c r="I822" s="1461" t="s">
        <v>10166</v>
      </c>
      <c r="J822" s="1593" t="s">
        <v>10159</v>
      </c>
    </row>
    <row r="823" spans="1:10" ht="22.5">
      <c r="A823" s="1073"/>
      <c r="B823" s="1201" t="s">
        <v>10167</v>
      </c>
      <c r="C823" s="1284"/>
      <c r="D823" s="1195"/>
      <c r="E823" s="1203">
        <v>30</v>
      </c>
      <c r="F823" s="1284"/>
      <c r="G823" s="1284"/>
      <c r="H823" s="1079"/>
      <c r="I823" s="1461" t="s">
        <v>10168</v>
      </c>
      <c r="J823" s="1465" t="s">
        <v>10159</v>
      </c>
    </row>
    <row r="824" spans="1:10" ht="22.5">
      <c r="A824" s="1073"/>
      <c r="B824" s="1201" t="s">
        <v>10169</v>
      </c>
      <c r="C824" s="1284"/>
      <c r="D824" s="1195"/>
      <c r="E824" s="1203">
        <v>87</v>
      </c>
      <c r="F824" s="1284"/>
      <c r="G824" s="1284"/>
      <c r="H824" s="1079"/>
      <c r="I824" s="1461" t="s">
        <v>10170</v>
      </c>
      <c r="J824" s="1465" t="s">
        <v>10159</v>
      </c>
    </row>
    <row r="825" spans="1:10" ht="22.5">
      <c r="A825" s="1073"/>
      <c r="B825" s="1201" t="s">
        <v>10171</v>
      </c>
      <c r="C825" s="1284"/>
      <c r="D825" s="1195"/>
      <c r="E825" s="1203">
        <v>86.3</v>
      </c>
      <c r="F825" s="1284"/>
      <c r="G825" s="1284"/>
      <c r="H825" s="1079"/>
      <c r="I825" s="1461" t="s">
        <v>10172</v>
      </c>
      <c r="J825" s="1465" t="s">
        <v>10159</v>
      </c>
    </row>
    <row r="826" spans="1:10" ht="22.5">
      <c r="A826" s="1073"/>
      <c r="B826" s="1201" t="s">
        <v>10173</v>
      </c>
      <c r="C826" s="1284"/>
      <c r="D826" s="1195"/>
      <c r="E826" s="1203">
        <v>32.1</v>
      </c>
      <c r="F826" s="1284"/>
      <c r="G826" s="1284"/>
      <c r="H826" s="1079"/>
      <c r="I826" s="1461" t="s">
        <v>10174</v>
      </c>
      <c r="J826" s="1465" t="s">
        <v>10159</v>
      </c>
    </row>
    <row r="827" spans="1:10" ht="63.75">
      <c r="A827" s="57"/>
      <c r="B827" s="1209" t="s">
        <v>10175</v>
      </c>
      <c r="C827" s="1209" t="s">
        <v>10176</v>
      </c>
      <c r="D827" s="1236" t="s">
        <v>10177</v>
      </c>
      <c r="E827" s="1209">
        <v>954.9</v>
      </c>
      <c r="F827" s="1237">
        <v>3048291</v>
      </c>
      <c r="G827" s="1415">
        <v>1660711.99</v>
      </c>
      <c r="H827" s="1415"/>
      <c r="I827" s="1330" t="s">
        <v>10178</v>
      </c>
      <c r="J827" s="1497" t="s">
        <v>10179</v>
      </c>
    </row>
    <row r="828" spans="1:10" ht="36">
      <c r="A828" s="57"/>
      <c r="B828" s="1209" t="s">
        <v>10180</v>
      </c>
      <c r="C828" s="1209" t="s">
        <v>10181</v>
      </c>
      <c r="D828" s="70" t="s">
        <v>10177</v>
      </c>
      <c r="E828" s="1209">
        <v>1477.7</v>
      </c>
      <c r="F828" s="1237">
        <v>5326134</v>
      </c>
      <c r="G828" s="1415">
        <v>1619126.96</v>
      </c>
      <c r="H828" s="1415"/>
      <c r="I828" s="1330" t="s">
        <v>10182</v>
      </c>
      <c r="J828" s="1589" t="s">
        <v>10179</v>
      </c>
    </row>
    <row r="829" spans="1:10" ht="26.25">
      <c r="A829" s="57"/>
      <c r="B829" s="1209" t="s">
        <v>10183</v>
      </c>
      <c r="C829" s="1209"/>
      <c r="D829" s="1236"/>
      <c r="E829" s="1209" t="s">
        <v>10184</v>
      </c>
      <c r="F829" s="1237"/>
      <c r="G829" s="1415"/>
      <c r="H829" s="1415"/>
      <c r="I829" s="1415"/>
      <c r="J829" s="1507" t="s">
        <v>10179</v>
      </c>
    </row>
    <row r="830" spans="1:10" ht="26.25">
      <c r="A830" s="57"/>
      <c r="B830" s="1209" t="s">
        <v>10185</v>
      </c>
      <c r="C830" s="1209"/>
      <c r="D830" s="1236"/>
      <c r="E830" s="1209">
        <v>76.3</v>
      </c>
      <c r="F830" s="1237"/>
      <c r="G830" s="1415"/>
      <c r="H830" s="1415"/>
      <c r="I830" s="1415"/>
      <c r="J830" s="1507" t="s">
        <v>10179</v>
      </c>
    </row>
    <row r="831" spans="1:10" ht="26.25">
      <c r="A831" s="57"/>
      <c r="B831" s="1209" t="s">
        <v>10186</v>
      </c>
      <c r="C831" s="1209"/>
      <c r="D831" s="1236"/>
      <c r="E831" s="1209">
        <v>39.200000000000003</v>
      </c>
      <c r="F831" s="1237"/>
      <c r="G831" s="1415"/>
      <c r="H831" s="1415"/>
      <c r="I831" s="1415"/>
      <c r="J831" s="1507" t="s">
        <v>10179</v>
      </c>
    </row>
    <row r="832" spans="1:10" ht="26.25">
      <c r="A832" s="57"/>
      <c r="B832" s="1209" t="s">
        <v>10187</v>
      </c>
      <c r="C832" s="1209"/>
      <c r="D832" s="1236"/>
      <c r="E832" s="1209">
        <v>77.5</v>
      </c>
      <c r="F832" s="1237"/>
      <c r="G832" s="1415"/>
      <c r="H832" s="1415"/>
      <c r="I832" s="1498"/>
      <c r="J832" s="1507" t="s">
        <v>10179</v>
      </c>
    </row>
    <row r="833" spans="1:10" ht="38.25">
      <c r="A833" s="1410"/>
      <c r="B833" s="1183" t="s">
        <v>10188</v>
      </c>
      <c r="C833" s="1183" t="s">
        <v>10189</v>
      </c>
      <c r="D833" s="1499" t="s">
        <v>10190</v>
      </c>
      <c r="E833" s="1183">
        <v>2424.6</v>
      </c>
      <c r="F833" s="1500">
        <v>1337746</v>
      </c>
      <c r="G833" s="1500">
        <v>727932.39</v>
      </c>
      <c r="H833" s="1500"/>
      <c r="I833" s="1591" t="s">
        <v>10191</v>
      </c>
      <c r="J833" s="1594" t="s">
        <v>10192</v>
      </c>
    </row>
    <row r="834" spans="1:10" ht="26.25">
      <c r="A834" s="1410"/>
      <c r="B834" s="1183" t="s">
        <v>10193</v>
      </c>
      <c r="C834" s="1183"/>
      <c r="D834" s="1499"/>
      <c r="E834" s="1183">
        <v>41.3</v>
      </c>
      <c r="F834" s="1263"/>
      <c r="G834" s="1263"/>
      <c r="H834" s="1263"/>
      <c r="I834" s="1183"/>
      <c r="J834" s="1594" t="s">
        <v>10192</v>
      </c>
    </row>
    <row r="835" spans="1:10" ht="26.25">
      <c r="A835" s="1410"/>
      <c r="B835" s="1183" t="s">
        <v>10194</v>
      </c>
      <c r="C835" s="1183"/>
      <c r="D835" s="1499"/>
      <c r="E835" s="1183">
        <v>37.5</v>
      </c>
      <c r="F835" s="1263"/>
      <c r="G835" s="1263"/>
      <c r="H835" s="1263"/>
      <c r="I835" s="1183"/>
      <c r="J835" s="1594" t="s">
        <v>10192</v>
      </c>
    </row>
    <row r="836" spans="1:10" ht="26.25">
      <c r="A836" s="1410"/>
      <c r="B836" s="1183" t="s">
        <v>10131</v>
      </c>
      <c r="C836" s="1183"/>
      <c r="D836" s="1499"/>
      <c r="E836" s="1183">
        <v>42.6</v>
      </c>
      <c r="F836" s="1263"/>
      <c r="G836" s="1263"/>
      <c r="H836" s="1263"/>
      <c r="I836" s="1183"/>
      <c r="J836" s="1594" t="s">
        <v>10192</v>
      </c>
    </row>
    <row r="837" spans="1:10" ht="26.25">
      <c r="A837" s="1410"/>
      <c r="B837" s="1183" t="s">
        <v>10195</v>
      </c>
      <c r="C837" s="1183"/>
      <c r="D837" s="1499"/>
      <c r="E837" s="1183">
        <v>41</v>
      </c>
      <c r="F837" s="1263"/>
      <c r="G837" s="1263"/>
      <c r="H837" s="1263"/>
      <c r="I837" s="1183"/>
      <c r="J837" s="1594" t="s">
        <v>10192</v>
      </c>
    </row>
    <row r="838" spans="1:10" ht="26.25">
      <c r="A838" s="1410"/>
      <c r="B838" s="1183" t="s">
        <v>10196</v>
      </c>
      <c r="C838" s="1183"/>
      <c r="D838" s="1499"/>
      <c r="E838" s="1183">
        <v>43.9</v>
      </c>
      <c r="F838" s="1263"/>
      <c r="G838" s="1263"/>
      <c r="H838" s="1263"/>
      <c r="I838" s="1183"/>
      <c r="J838" s="1594" t="s">
        <v>10192</v>
      </c>
    </row>
    <row r="839" spans="1:10" ht="25.5">
      <c r="A839" s="1410"/>
      <c r="B839" s="1183" t="s">
        <v>10135</v>
      </c>
      <c r="C839" s="1183"/>
      <c r="D839" s="1499"/>
      <c r="E839" s="1183">
        <v>42</v>
      </c>
      <c r="F839" s="1263"/>
      <c r="G839" s="1263"/>
      <c r="H839" s="1263"/>
      <c r="I839" s="1183"/>
      <c r="J839" s="1501" t="s">
        <v>10192</v>
      </c>
    </row>
    <row r="840" spans="1:10" ht="25.5">
      <c r="A840" s="1410"/>
      <c r="B840" s="1183" t="s">
        <v>10137</v>
      </c>
      <c r="C840" s="1183"/>
      <c r="D840" s="1499"/>
      <c r="E840" s="1183">
        <v>41.8</v>
      </c>
      <c r="F840" s="1263"/>
      <c r="G840" s="1263"/>
      <c r="H840" s="1263"/>
      <c r="I840" s="1183"/>
      <c r="J840" s="1502" t="s">
        <v>10192</v>
      </c>
    </row>
    <row r="841" spans="1:10" ht="25.5">
      <c r="A841" s="1410"/>
      <c r="B841" s="1183" t="s">
        <v>10197</v>
      </c>
      <c r="C841" s="1183"/>
      <c r="D841" s="1499"/>
      <c r="E841" s="1183">
        <v>43.5</v>
      </c>
      <c r="F841" s="1263"/>
      <c r="G841" s="1263"/>
      <c r="H841" s="1263"/>
      <c r="I841" s="1183"/>
      <c r="J841" s="1503" t="s">
        <v>10192</v>
      </c>
    </row>
    <row r="842" spans="1:10" ht="25.5">
      <c r="A842" s="1410"/>
      <c r="B842" s="1183" t="s">
        <v>10139</v>
      </c>
      <c r="C842" s="1183"/>
      <c r="D842" s="1499"/>
      <c r="E842" s="1183">
        <v>42</v>
      </c>
      <c r="F842" s="1263"/>
      <c r="G842" s="1263"/>
      <c r="H842" s="1263"/>
      <c r="I842" s="1183"/>
      <c r="J842" s="1503" t="s">
        <v>10192</v>
      </c>
    </row>
    <row r="843" spans="1:10" ht="25.5">
      <c r="A843" s="1410"/>
      <c r="B843" s="1183" t="s">
        <v>10141</v>
      </c>
      <c r="C843" s="1183"/>
      <c r="D843" s="1499"/>
      <c r="E843" s="1183">
        <v>37</v>
      </c>
      <c r="F843" s="1263"/>
      <c r="G843" s="1263"/>
      <c r="H843" s="1263"/>
      <c r="I843" s="1183"/>
      <c r="J843" s="1503" t="s">
        <v>10192</v>
      </c>
    </row>
    <row r="844" spans="1:10" ht="25.5">
      <c r="A844" s="1410"/>
      <c r="B844" s="1183" t="s">
        <v>10198</v>
      </c>
      <c r="C844" s="1183"/>
      <c r="D844" s="1499"/>
      <c r="E844" s="1183">
        <v>32</v>
      </c>
      <c r="F844" s="1263"/>
      <c r="G844" s="1263"/>
      <c r="H844" s="1263"/>
      <c r="I844" s="1504"/>
      <c r="J844" s="1505" t="s">
        <v>10192</v>
      </c>
    </row>
    <row r="845" spans="1:10" ht="38.25">
      <c r="A845" s="884"/>
      <c r="B845" s="1330" t="s">
        <v>10199</v>
      </c>
      <c r="C845" s="1330" t="s">
        <v>10200</v>
      </c>
      <c r="D845" s="1296" t="s">
        <v>10201</v>
      </c>
      <c r="E845" s="1330">
        <v>2196.6</v>
      </c>
      <c r="F845" s="1506" t="s">
        <v>10202</v>
      </c>
      <c r="G845" s="1227">
        <v>6219867.1799999997</v>
      </c>
      <c r="H845" s="1226">
        <v>7674876.4699999997</v>
      </c>
      <c r="I845" s="1338" t="s">
        <v>10203</v>
      </c>
      <c r="J845" s="1589" t="s">
        <v>10204</v>
      </c>
    </row>
    <row r="846" spans="1:10" ht="38.25">
      <c r="A846" s="884"/>
      <c r="B846" s="1330" t="s">
        <v>10205</v>
      </c>
      <c r="C846" s="1330"/>
      <c r="D846" s="1296"/>
      <c r="E846" s="1330">
        <v>37.799999999999997</v>
      </c>
      <c r="F846" s="1506"/>
      <c r="G846" s="1227"/>
      <c r="H846" s="1226"/>
      <c r="I846" s="1338"/>
      <c r="J846" s="1589" t="s">
        <v>10204</v>
      </c>
    </row>
    <row r="847" spans="1:10" ht="38.25">
      <c r="A847" s="884"/>
      <c r="B847" s="1330" t="s">
        <v>10206</v>
      </c>
      <c r="C847" s="1330"/>
      <c r="D847" s="1296"/>
      <c r="E847" s="1330">
        <v>37.200000000000003</v>
      </c>
      <c r="F847" s="1508"/>
      <c r="G847" s="1508"/>
      <c r="H847" s="1508"/>
      <c r="I847" s="1330"/>
      <c r="J847" s="1589" t="s">
        <v>10204</v>
      </c>
    </row>
    <row r="848" spans="1:10" ht="38.25">
      <c r="A848" s="884"/>
      <c r="B848" s="1330" t="s">
        <v>10207</v>
      </c>
      <c r="C848" s="1330"/>
      <c r="D848" s="1296"/>
      <c r="E848" s="1330">
        <v>41.5</v>
      </c>
      <c r="F848" s="1508"/>
      <c r="G848" s="1508"/>
      <c r="H848" s="1508"/>
      <c r="I848" s="869"/>
      <c r="J848" s="1589" t="s">
        <v>10204</v>
      </c>
    </row>
    <row r="849" spans="1:10" ht="38.25">
      <c r="A849" s="884"/>
      <c r="B849" s="1330" t="s">
        <v>10208</v>
      </c>
      <c r="C849" s="1330"/>
      <c r="D849" s="1296"/>
      <c r="E849" s="1330">
        <v>41.6</v>
      </c>
      <c r="F849" s="1508"/>
      <c r="G849" s="1508"/>
      <c r="H849" s="1508"/>
      <c r="I849" s="869"/>
      <c r="J849" s="1589" t="s">
        <v>10204</v>
      </c>
    </row>
    <row r="850" spans="1:10" ht="39">
      <c r="A850" s="884"/>
      <c r="B850" s="1330" t="s">
        <v>10209</v>
      </c>
      <c r="C850" s="1330"/>
      <c r="D850" s="1296"/>
      <c r="E850" s="1330">
        <v>39.5</v>
      </c>
      <c r="F850" s="1508"/>
      <c r="G850" s="1508"/>
      <c r="H850" s="1508"/>
      <c r="I850" s="869"/>
      <c r="J850" s="1507" t="s">
        <v>10204</v>
      </c>
    </row>
    <row r="851" spans="1:10" ht="38.25">
      <c r="A851" s="884"/>
      <c r="B851" s="1330" t="s">
        <v>10210</v>
      </c>
      <c r="C851" s="1330"/>
      <c r="D851" s="1296"/>
      <c r="E851" s="1330">
        <v>43.3</v>
      </c>
      <c r="F851" s="1508"/>
      <c r="G851" s="1508"/>
      <c r="H851" s="1508"/>
      <c r="I851" s="869"/>
      <c r="J851" s="1589" t="s">
        <v>10204</v>
      </c>
    </row>
    <row r="852" spans="1:10" ht="38.25">
      <c r="A852" s="884"/>
      <c r="B852" s="1330" t="s">
        <v>10211</v>
      </c>
      <c r="C852" s="1330"/>
      <c r="D852" s="1296"/>
      <c r="E852" s="1330">
        <v>41.7</v>
      </c>
      <c r="F852" s="1508"/>
      <c r="G852" s="1508"/>
      <c r="H852" s="1508"/>
      <c r="I852" s="869"/>
      <c r="J852" s="1589" t="s">
        <v>10204</v>
      </c>
    </row>
    <row r="853" spans="1:10" ht="38.25">
      <c r="A853" s="884"/>
      <c r="B853" s="1330" t="s">
        <v>10212</v>
      </c>
      <c r="C853" s="1330"/>
      <c r="D853" s="1296"/>
      <c r="E853" s="1330">
        <v>42.1</v>
      </c>
      <c r="F853" s="1508"/>
      <c r="G853" s="1508"/>
      <c r="H853" s="1508"/>
      <c r="I853" s="869"/>
      <c r="J853" s="1589" t="s">
        <v>10204</v>
      </c>
    </row>
    <row r="854" spans="1:10" ht="38.25">
      <c r="A854" s="884"/>
      <c r="B854" s="1330" t="s">
        <v>10213</v>
      </c>
      <c r="C854" s="1330"/>
      <c r="D854" s="1296"/>
      <c r="E854" s="1330">
        <v>40.1</v>
      </c>
      <c r="F854" s="1508"/>
      <c r="G854" s="1508"/>
      <c r="H854" s="1508"/>
      <c r="I854" s="869"/>
      <c r="J854" s="1589" t="s">
        <v>10204</v>
      </c>
    </row>
    <row r="855" spans="1:10" ht="38.25">
      <c r="A855" s="884"/>
      <c r="B855" s="1330" t="s">
        <v>10214</v>
      </c>
      <c r="C855" s="1330"/>
      <c r="D855" s="1296"/>
      <c r="E855" s="1330">
        <v>40.200000000000003</v>
      </c>
      <c r="F855" s="1508"/>
      <c r="G855" s="1508"/>
      <c r="H855" s="1508"/>
      <c r="I855" s="869"/>
      <c r="J855" s="1589" t="s">
        <v>10204</v>
      </c>
    </row>
    <row r="856" spans="1:10" ht="38.25">
      <c r="A856" s="884"/>
      <c r="B856" s="1330" t="s">
        <v>10215</v>
      </c>
      <c r="C856" s="1330"/>
      <c r="D856" s="1296"/>
      <c r="E856" s="1330">
        <v>41.8</v>
      </c>
      <c r="F856" s="1508"/>
      <c r="G856" s="1508"/>
      <c r="H856" s="1508"/>
      <c r="I856" s="869"/>
      <c r="J856" s="1589" t="s">
        <v>10204</v>
      </c>
    </row>
    <row r="857" spans="1:10" ht="38.25">
      <c r="A857" s="884"/>
      <c r="B857" s="1330" t="s">
        <v>10216</v>
      </c>
      <c r="C857" s="1330"/>
      <c r="D857" s="1296"/>
      <c r="E857" s="1330">
        <v>42.1</v>
      </c>
      <c r="F857" s="1508"/>
      <c r="G857" s="1508"/>
      <c r="H857" s="1508"/>
      <c r="I857" s="869"/>
      <c r="J857" s="1589" t="s">
        <v>10204</v>
      </c>
    </row>
    <row r="858" spans="1:10" ht="38.25">
      <c r="A858" s="884"/>
      <c r="B858" s="1330" t="s">
        <v>10217</v>
      </c>
      <c r="C858" s="1330"/>
      <c r="D858" s="1296"/>
      <c r="E858" s="1330">
        <v>15.4</v>
      </c>
      <c r="F858" s="1508"/>
      <c r="G858" s="1508"/>
      <c r="H858" s="1508"/>
      <c r="I858" s="1330"/>
      <c r="J858" s="1589" t="s">
        <v>10204</v>
      </c>
    </row>
    <row r="859" spans="1:10" ht="38.25">
      <c r="A859" s="884"/>
      <c r="B859" s="1330" t="s">
        <v>10218</v>
      </c>
      <c r="C859" s="1330"/>
      <c r="D859" s="1296"/>
      <c r="E859" s="1330" t="s">
        <v>10219</v>
      </c>
      <c r="F859" s="1508"/>
      <c r="G859" s="1508"/>
      <c r="H859" s="1508"/>
      <c r="I859" s="1330"/>
      <c r="J859" s="1589" t="s">
        <v>10204</v>
      </c>
    </row>
    <row r="860" spans="1:10" ht="63.75">
      <c r="A860" s="859"/>
      <c r="B860" s="1220" t="s">
        <v>10220</v>
      </c>
      <c r="C860" s="1220" t="s">
        <v>10221</v>
      </c>
      <c r="D860" s="1216" t="s">
        <v>10222</v>
      </c>
      <c r="E860" s="1224">
        <v>971.5</v>
      </c>
      <c r="F860" s="1271">
        <v>7262266</v>
      </c>
      <c r="G860" s="1271">
        <v>3167640.63</v>
      </c>
      <c r="H860" s="1271">
        <v>18058796.100000001</v>
      </c>
      <c r="I860" s="1338" t="s">
        <v>10223</v>
      </c>
      <c r="J860" s="4248" t="s">
        <v>10224</v>
      </c>
    </row>
    <row r="861" spans="1:10">
      <c r="A861" s="859"/>
      <c r="B861" s="1220" t="s">
        <v>10225</v>
      </c>
      <c r="C861" s="1220"/>
      <c r="D861" s="1216"/>
      <c r="E861" s="1224">
        <v>124.5</v>
      </c>
      <c r="F861" s="1482"/>
      <c r="G861" s="1482"/>
      <c r="H861" s="1482"/>
      <c r="I861" s="1220"/>
      <c r="J861" s="4249"/>
    </row>
    <row r="862" spans="1:10">
      <c r="A862" s="859"/>
      <c r="B862" s="1220" t="s">
        <v>10226</v>
      </c>
      <c r="C862" s="1220"/>
      <c r="D862" s="1216"/>
      <c r="E862" s="1224">
        <v>8.4</v>
      </c>
      <c r="F862" s="1482"/>
      <c r="G862" s="1482"/>
      <c r="H862" s="1482"/>
      <c r="I862" s="1220"/>
      <c r="J862" s="4249"/>
    </row>
    <row r="863" spans="1:10">
      <c r="A863" s="859"/>
      <c r="B863" s="1220" t="s">
        <v>10227</v>
      </c>
      <c r="C863" s="1220"/>
      <c r="D863" s="1216"/>
      <c r="E863" s="1224">
        <v>19.399999999999999</v>
      </c>
      <c r="F863" s="1482"/>
      <c r="G863" s="1482"/>
      <c r="H863" s="1482"/>
      <c r="I863" s="1220"/>
      <c r="J863" s="4249"/>
    </row>
    <row r="864" spans="1:10">
      <c r="A864" s="859"/>
      <c r="B864" s="1220" t="s">
        <v>10228</v>
      </c>
      <c r="C864" s="1220"/>
      <c r="D864" s="1216"/>
      <c r="E864" s="1224">
        <v>20.2</v>
      </c>
      <c r="F864" s="1482"/>
      <c r="G864" s="1482"/>
      <c r="H864" s="1482"/>
      <c r="I864" s="1220"/>
      <c r="J864" s="4250"/>
    </row>
    <row r="865" spans="1:10" ht="38.25">
      <c r="A865" s="859"/>
      <c r="B865" s="1220" t="s">
        <v>10229</v>
      </c>
      <c r="C865" s="1220" t="s">
        <v>10230</v>
      </c>
      <c r="D865" s="1216" t="s">
        <v>10231</v>
      </c>
      <c r="E865" s="1224">
        <v>934.3</v>
      </c>
      <c r="F865" s="1271">
        <v>1373799</v>
      </c>
      <c r="G865" s="1271">
        <v>0</v>
      </c>
      <c r="H865" s="1509">
        <v>16933107.879999999</v>
      </c>
      <c r="I865" s="1591" t="s">
        <v>10232</v>
      </c>
      <c r="J865" s="1587" t="s">
        <v>10233</v>
      </c>
    </row>
    <row r="866" spans="1:10" ht="38.25">
      <c r="A866" s="859"/>
      <c r="B866" s="1252" t="s">
        <v>10234</v>
      </c>
      <c r="C866" s="1252"/>
      <c r="D866" s="1510"/>
      <c r="E866" s="1511">
        <v>24.1</v>
      </c>
      <c r="F866" s="1512"/>
      <c r="G866" s="1512"/>
      <c r="H866" s="1512"/>
      <c r="I866" s="1252"/>
      <c r="J866" s="1587" t="s">
        <v>10233</v>
      </c>
    </row>
    <row r="867" spans="1:10" ht="38.25">
      <c r="A867" s="859"/>
      <c r="B867" s="1252" t="s">
        <v>10235</v>
      </c>
      <c r="C867" s="1252"/>
      <c r="D867" s="1510"/>
      <c r="E867" s="1511">
        <v>24.1</v>
      </c>
      <c r="F867" s="1512"/>
      <c r="G867" s="1512"/>
      <c r="H867" s="1512"/>
      <c r="I867" s="1252"/>
      <c r="J867" s="1587" t="s">
        <v>10233</v>
      </c>
    </row>
    <row r="868" spans="1:10" ht="38.25">
      <c r="A868" s="859"/>
      <c r="B868" s="1252" t="s">
        <v>10236</v>
      </c>
      <c r="C868" s="1252"/>
      <c r="D868" s="1510"/>
      <c r="E868" s="1511">
        <v>24.3</v>
      </c>
      <c r="F868" s="1512"/>
      <c r="G868" s="1512"/>
      <c r="H868" s="1512"/>
      <c r="I868" s="1252"/>
      <c r="J868" s="1587" t="s">
        <v>10233</v>
      </c>
    </row>
    <row r="869" spans="1:10" ht="38.25">
      <c r="A869" s="859"/>
      <c r="B869" s="1252" t="s">
        <v>10237</v>
      </c>
      <c r="C869" s="1252"/>
      <c r="D869" s="1510"/>
      <c r="E869" s="1511">
        <v>24.1</v>
      </c>
      <c r="F869" s="1512"/>
      <c r="G869" s="1512"/>
      <c r="H869" s="1512"/>
      <c r="I869" s="1252"/>
      <c r="J869" s="1587" t="s">
        <v>10233</v>
      </c>
    </row>
    <row r="870" spans="1:10" ht="38.25">
      <c r="A870" s="859"/>
      <c r="B870" s="1252" t="s">
        <v>10238</v>
      </c>
      <c r="C870" s="1252"/>
      <c r="D870" s="1510"/>
      <c r="E870" s="1511">
        <v>24.2</v>
      </c>
      <c r="F870" s="1512"/>
      <c r="G870" s="1512"/>
      <c r="H870" s="1512"/>
      <c r="I870" s="1252"/>
      <c r="J870" s="1587" t="s">
        <v>10233</v>
      </c>
    </row>
    <row r="871" spans="1:10" ht="38.25">
      <c r="A871" s="859"/>
      <c r="B871" s="1252" t="s">
        <v>10239</v>
      </c>
      <c r="C871" s="1252"/>
      <c r="D871" s="1510"/>
      <c r="E871" s="1511">
        <v>24.2</v>
      </c>
      <c r="F871" s="1512"/>
      <c r="G871" s="1512"/>
      <c r="H871" s="1512"/>
      <c r="I871" s="1252"/>
      <c r="J871" s="1587" t="s">
        <v>10233</v>
      </c>
    </row>
    <row r="872" spans="1:10" ht="39">
      <c r="A872" s="859"/>
      <c r="B872" s="1252" t="s">
        <v>10240</v>
      </c>
      <c r="C872" s="1252"/>
      <c r="D872" s="1510"/>
      <c r="E872" s="1511">
        <v>105.2</v>
      </c>
      <c r="F872" s="1512"/>
      <c r="G872" s="1512"/>
      <c r="H872" s="1512"/>
      <c r="I872" s="1252"/>
      <c r="J872" s="1587" t="s">
        <v>10233</v>
      </c>
    </row>
    <row r="873" spans="1:10" ht="38.25">
      <c r="A873" s="859"/>
      <c r="B873" s="1252" t="s">
        <v>10241</v>
      </c>
      <c r="C873" s="1252"/>
      <c r="D873" s="1510"/>
      <c r="E873" s="1511">
        <v>7.3</v>
      </c>
      <c r="F873" s="1512"/>
      <c r="G873" s="1512"/>
      <c r="H873" s="1512"/>
      <c r="I873" s="1252"/>
      <c r="J873" s="1587" t="s">
        <v>10233</v>
      </c>
    </row>
    <row r="874" spans="1:10" ht="39">
      <c r="A874" s="859"/>
      <c r="B874" s="1252" t="s">
        <v>10242</v>
      </c>
      <c r="C874" s="1252"/>
      <c r="D874" s="1510"/>
      <c r="E874" s="1511">
        <v>8.4</v>
      </c>
      <c r="F874" s="1512"/>
      <c r="G874" s="1513"/>
      <c r="H874" s="1513"/>
      <c r="I874" s="1514"/>
      <c r="J874" s="1595" t="s">
        <v>10233</v>
      </c>
    </row>
    <row r="875" spans="1:10" ht="23.25">
      <c r="A875" s="1073"/>
      <c r="B875" s="1515" t="s">
        <v>10243</v>
      </c>
      <c r="C875" s="1515" t="s">
        <v>10244</v>
      </c>
      <c r="D875" s="1516" t="s">
        <v>10245</v>
      </c>
      <c r="E875" s="1272" t="s">
        <v>10246</v>
      </c>
      <c r="F875" s="1517">
        <v>287033</v>
      </c>
      <c r="G875" s="1518">
        <v>111423.59</v>
      </c>
      <c r="H875" s="1518">
        <v>5729833.6399999997</v>
      </c>
      <c r="I875" s="1515" t="s">
        <v>10247</v>
      </c>
      <c r="J875" s="1519" t="s">
        <v>10248</v>
      </c>
    </row>
    <row r="876" spans="1:10" ht="23.25">
      <c r="A876" s="1073"/>
      <c r="B876" s="1203" t="s">
        <v>10249</v>
      </c>
      <c r="C876" s="1203" t="s">
        <v>10244</v>
      </c>
      <c r="D876" s="1516" t="s">
        <v>10250</v>
      </c>
      <c r="E876" s="1272">
        <v>78</v>
      </c>
      <c r="F876" s="1517">
        <v>130442</v>
      </c>
      <c r="G876" s="1517">
        <v>50162.32</v>
      </c>
      <c r="H876" s="1517">
        <v>1925249.81</v>
      </c>
      <c r="I876" s="1203" t="s">
        <v>10251</v>
      </c>
      <c r="J876" s="1519" t="s">
        <v>10248</v>
      </c>
    </row>
    <row r="877" spans="1:10" ht="23.25">
      <c r="A877" s="1073"/>
      <c r="B877" s="1203" t="s">
        <v>10252</v>
      </c>
      <c r="C877" s="1203" t="s">
        <v>10244</v>
      </c>
      <c r="D877" s="1516" t="s">
        <v>10253</v>
      </c>
      <c r="E877" s="1272">
        <v>44.4</v>
      </c>
      <c r="F877" s="1517">
        <v>370377</v>
      </c>
      <c r="G877" s="1517">
        <v>250336.14</v>
      </c>
      <c r="H877" s="1517">
        <v>1044611.7</v>
      </c>
      <c r="I877" s="1203" t="s">
        <v>10254</v>
      </c>
      <c r="J877" s="1519" t="s">
        <v>10248</v>
      </c>
    </row>
    <row r="878" spans="1:10" ht="33.75">
      <c r="A878" s="1073"/>
      <c r="B878" s="1203" t="s">
        <v>10255</v>
      </c>
      <c r="C878" s="1203" t="s">
        <v>10244</v>
      </c>
      <c r="D878" s="1516" t="s">
        <v>10256</v>
      </c>
      <c r="E878" s="1272">
        <v>100</v>
      </c>
      <c r="F878" s="1517">
        <v>123023</v>
      </c>
      <c r="G878" s="1517">
        <v>46623.42</v>
      </c>
      <c r="H878" s="1517">
        <v>2352729.0499999998</v>
      </c>
      <c r="I878" s="1203" t="s">
        <v>10257</v>
      </c>
      <c r="J878" s="1519" t="s">
        <v>10248</v>
      </c>
    </row>
    <row r="879" spans="1:10" ht="23.25">
      <c r="A879" s="1073"/>
      <c r="B879" s="1203" t="s">
        <v>10258</v>
      </c>
      <c r="C879" s="1203"/>
      <c r="D879" s="1516" t="s">
        <v>10259</v>
      </c>
      <c r="E879" s="1272">
        <v>27.8</v>
      </c>
      <c r="F879" s="1517"/>
      <c r="G879" s="1517"/>
      <c r="H879" s="1517">
        <v>367897.1</v>
      </c>
      <c r="I879" s="1203" t="s">
        <v>10260</v>
      </c>
      <c r="J879" s="1519" t="s">
        <v>10248</v>
      </c>
    </row>
    <row r="880" spans="1:10" ht="23.25">
      <c r="A880" s="1073"/>
      <c r="B880" s="1203" t="s">
        <v>10261</v>
      </c>
      <c r="C880" s="1203"/>
      <c r="D880" s="1516" t="s">
        <v>10262</v>
      </c>
      <c r="E880" s="1272">
        <v>51.4</v>
      </c>
      <c r="F880" s="1517"/>
      <c r="G880" s="1517"/>
      <c r="H880" s="1517">
        <v>680212.63</v>
      </c>
      <c r="I880" s="1203" t="s">
        <v>10263</v>
      </c>
      <c r="J880" s="1519" t="s">
        <v>10248</v>
      </c>
    </row>
    <row r="881" spans="1:10" ht="23.25">
      <c r="A881" s="1073"/>
      <c r="B881" s="1203" t="s">
        <v>10264</v>
      </c>
      <c r="C881" s="1203"/>
      <c r="D881" s="1516" t="s">
        <v>10265</v>
      </c>
      <c r="E881" s="1272">
        <v>20.9</v>
      </c>
      <c r="F881" s="1517"/>
      <c r="G881" s="1517"/>
      <c r="H881" s="1517">
        <v>335788.66</v>
      </c>
      <c r="I881" s="1203" t="s">
        <v>10266</v>
      </c>
      <c r="J881" s="1519" t="s">
        <v>10248</v>
      </c>
    </row>
    <row r="882" spans="1:10" ht="23.25">
      <c r="A882" s="1073"/>
      <c r="B882" s="1203" t="s">
        <v>10267</v>
      </c>
      <c r="C882" s="1203"/>
      <c r="D882" s="1516" t="s">
        <v>10268</v>
      </c>
      <c r="E882" s="1272">
        <v>4.8</v>
      </c>
      <c r="F882" s="1517"/>
      <c r="G882" s="1517"/>
      <c r="H882" s="1517">
        <v>96199.92</v>
      </c>
      <c r="I882" s="1203" t="s">
        <v>10269</v>
      </c>
      <c r="J882" s="1519" t="s">
        <v>10248</v>
      </c>
    </row>
    <row r="883" spans="1:10" ht="23.25">
      <c r="A883" s="1073"/>
      <c r="B883" s="1203" t="s">
        <v>10270</v>
      </c>
      <c r="C883" s="1203"/>
      <c r="D883" s="1516"/>
      <c r="E883" s="1272">
        <v>10.9</v>
      </c>
      <c r="F883" s="1517"/>
      <c r="G883" s="1517"/>
      <c r="H883" s="1517"/>
      <c r="I883" s="1203"/>
      <c r="J883" s="1519" t="s">
        <v>10248</v>
      </c>
    </row>
    <row r="884" spans="1:10" ht="38.25">
      <c r="A884" s="57"/>
      <c r="B884" s="1520" t="s">
        <v>10271</v>
      </c>
      <c r="C884" s="1520" t="s">
        <v>10272</v>
      </c>
      <c r="D884" s="1253" t="s">
        <v>10273</v>
      </c>
      <c r="E884" s="1520">
        <v>1152.7</v>
      </c>
      <c r="F884" s="1521">
        <v>10539947.76</v>
      </c>
      <c r="G884" s="1485">
        <v>5923208.5800000001</v>
      </c>
      <c r="H884" s="1208">
        <v>35387694.039999999</v>
      </c>
      <c r="I884" s="1522" t="s">
        <v>10274</v>
      </c>
      <c r="J884" s="1585" t="s">
        <v>10275</v>
      </c>
    </row>
    <row r="885" spans="1:10" ht="24">
      <c r="A885" s="57"/>
      <c r="B885" s="80" t="s">
        <v>10276</v>
      </c>
      <c r="C885" s="1524"/>
      <c r="D885" s="1525"/>
      <c r="E885" s="80">
        <v>178.4</v>
      </c>
      <c r="F885" s="1524"/>
      <c r="G885" s="1524"/>
      <c r="H885" s="1524"/>
      <c r="I885" s="1524"/>
      <c r="J885" s="1585" t="s">
        <v>10275</v>
      </c>
    </row>
    <row r="886" spans="1:10" ht="24">
      <c r="A886" s="57"/>
      <c r="B886" s="80" t="s">
        <v>10277</v>
      </c>
      <c r="C886" s="1524"/>
      <c r="D886" s="1525"/>
      <c r="E886" s="80">
        <v>265.75</v>
      </c>
      <c r="F886" s="1524"/>
      <c r="G886" s="1524"/>
      <c r="H886" s="1524"/>
      <c r="I886" s="1524"/>
      <c r="J886" s="1585" t="s">
        <v>10275</v>
      </c>
    </row>
    <row r="887" spans="1:10" ht="25.5">
      <c r="A887" s="1073"/>
      <c r="B887" s="1208" t="s">
        <v>10278</v>
      </c>
      <c r="C887" s="1208" t="s">
        <v>10279</v>
      </c>
      <c r="D887" s="1210" t="s">
        <v>10280</v>
      </c>
      <c r="E887" s="1208">
        <v>2225</v>
      </c>
      <c r="F887" s="1485">
        <v>5555361.0899999999</v>
      </c>
      <c r="G887" s="1485">
        <v>4474382.78</v>
      </c>
      <c r="H887" s="1521">
        <v>52094130.390000001</v>
      </c>
      <c r="I887" s="1338" t="s">
        <v>10281</v>
      </c>
      <c r="J887" s="1526" t="s">
        <v>10282</v>
      </c>
    </row>
    <row r="888" spans="1:10" ht="25.5">
      <c r="A888" s="1073"/>
      <c r="B888" s="1208" t="s">
        <v>10276</v>
      </c>
      <c r="C888" s="1208"/>
      <c r="D888" s="1210"/>
      <c r="E888" s="1208">
        <v>40.6</v>
      </c>
      <c r="F888" s="1208"/>
      <c r="G888" s="1208"/>
      <c r="H888" s="1208"/>
      <c r="I888" s="1208"/>
      <c r="J888" s="1527" t="s">
        <v>10282</v>
      </c>
    </row>
    <row r="889" spans="1:10" ht="25.5">
      <c r="A889" s="1073"/>
      <c r="B889" s="1208" t="s">
        <v>10283</v>
      </c>
      <c r="C889" s="1208"/>
      <c r="D889" s="1210"/>
      <c r="E889" s="1208">
        <v>40.6</v>
      </c>
      <c r="F889" s="1208"/>
      <c r="G889" s="1208"/>
      <c r="H889" s="1208"/>
      <c r="I889" s="1208"/>
      <c r="J889" s="1528" t="s">
        <v>10282</v>
      </c>
    </row>
    <row r="890" spans="1:10" ht="25.5">
      <c r="A890" s="1073"/>
      <c r="B890" s="1208" t="s">
        <v>10284</v>
      </c>
      <c r="C890" s="1208"/>
      <c r="D890" s="1210"/>
      <c r="E890" s="1208">
        <v>40.299999999999997</v>
      </c>
      <c r="F890" s="1208"/>
      <c r="G890" s="1208"/>
      <c r="H890" s="1208"/>
      <c r="I890" s="1208"/>
      <c r="J890" s="1592" t="s">
        <v>10282</v>
      </c>
    </row>
    <row r="891" spans="1:10" ht="25.5">
      <c r="A891" s="1073"/>
      <c r="B891" s="1208" t="s">
        <v>10285</v>
      </c>
      <c r="C891" s="1208"/>
      <c r="D891" s="1210"/>
      <c r="E891" s="1208">
        <v>40.5</v>
      </c>
      <c r="F891" s="1208"/>
      <c r="G891" s="1208"/>
      <c r="H891" s="1208"/>
      <c r="I891" s="1208"/>
      <c r="J891" s="1592" t="s">
        <v>10282</v>
      </c>
    </row>
    <row r="892" spans="1:10" ht="25.5">
      <c r="A892" s="1073"/>
      <c r="B892" s="1208" t="s">
        <v>10286</v>
      </c>
      <c r="C892" s="1208"/>
      <c r="D892" s="1210"/>
      <c r="E892" s="1208">
        <v>41</v>
      </c>
      <c r="F892" s="1208"/>
      <c r="G892" s="1208"/>
      <c r="H892" s="1208"/>
      <c r="I892" s="1208"/>
      <c r="J892" s="1592" t="s">
        <v>10282</v>
      </c>
    </row>
    <row r="893" spans="1:10" ht="25.5">
      <c r="A893" s="1073"/>
      <c r="B893" s="1208" t="s">
        <v>10287</v>
      </c>
      <c r="C893" s="1208"/>
      <c r="D893" s="1210"/>
      <c r="E893" s="1208">
        <v>41.1</v>
      </c>
      <c r="F893" s="1208"/>
      <c r="G893" s="1208"/>
      <c r="H893" s="1208"/>
      <c r="I893" s="1208"/>
      <c r="J893" s="1592" t="s">
        <v>10282</v>
      </c>
    </row>
    <row r="894" spans="1:10" ht="25.5">
      <c r="A894" s="1073"/>
      <c r="B894" s="1208" t="s">
        <v>10288</v>
      </c>
      <c r="C894" s="1208"/>
      <c r="D894" s="1210"/>
      <c r="E894" s="1208">
        <v>40.799999999999997</v>
      </c>
      <c r="F894" s="1208"/>
      <c r="G894" s="1208"/>
      <c r="H894" s="1208"/>
      <c r="I894" s="1208"/>
      <c r="J894" s="1592" t="s">
        <v>10282</v>
      </c>
    </row>
    <row r="895" spans="1:10" ht="25.5">
      <c r="A895" s="1073"/>
      <c r="B895" s="1208" t="s">
        <v>10289</v>
      </c>
      <c r="C895" s="1208"/>
      <c r="D895" s="1210"/>
      <c r="E895" s="1208">
        <v>42.9</v>
      </c>
      <c r="F895" s="1208"/>
      <c r="G895" s="1208"/>
      <c r="H895" s="1208"/>
      <c r="I895" s="1208"/>
      <c r="J895" s="1592" t="s">
        <v>10282</v>
      </c>
    </row>
    <row r="896" spans="1:10" ht="25.5">
      <c r="A896" s="1073"/>
      <c r="B896" s="1208" t="s">
        <v>10290</v>
      </c>
      <c r="C896" s="1208"/>
      <c r="D896" s="1210"/>
      <c r="E896" s="1208">
        <v>42.9</v>
      </c>
      <c r="F896" s="1208"/>
      <c r="G896" s="1208"/>
      <c r="H896" s="1208"/>
      <c r="I896" s="1208"/>
      <c r="J896" s="1592" t="s">
        <v>10282</v>
      </c>
    </row>
    <row r="897" spans="1:10" ht="25.5">
      <c r="A897" s="1073"/>
      <c r="B897" s="1208" t="s">
        <v>10291</v>
      </c>
      <c r="C897" s="1208"/>
      <c r="D897" s="1210"/>
      <c r="E897" s="1208">
        <v>42.9</v>
      </c>
      <c r="F897" s="1208"/>
      <c r="G897" s="1208"/>
      <c r="H897" s="1208"/>
      <c r="I897" s="1208"/>
      <c r="J897" s="1592" t="s">
        <v>10282</v>
      </c>
    </row>
    <row r="898" spans="1:10" ht="25.5">
      <c r="A898" s="1073"/>
      <c r="B898" s="1208" t="s">
        <v>10292</v>
      </c>
      <c r="C898" s="1208"/>
      <c r="D898" s="1210"/>
      <c r="E898" s="1208">
        <v>40.799999999999997</v>
      </c>
      <c r="F898" s="1208"/>
      <c r="G898" s="1208"/>
      <c r="H898" s="1208"/>
      <c r="I898" s="1208"/>
      <c r="J898" s="1592" t="s">
        <v>10282</v>
      </c>
    </row>
    <row r="899" spans="1:10" ht="25.5">
      <c r="A899" s="1073"/>
      <c r="B899" s="1208" t="s">
        <v>10293</v>
      </c>
      <c r="C899" s="1208"/>
      <c r="D899" s="1210"/>
      <c r="E899" s="1208">
        <v>42.9</v>
      </c>
      <c r="F899" s="1208"/>
      <c r="G899" s="1208"/>
      <c r="H899" s="1208"/>
      <c r="I899" s="1208"/>
      <c r="J899" s="1592" t="s">
        <v>10282</v>
      </c>
    </row>
    <row r="900" spans="1:10" ht="25.5">
      <c r="A900" s="1073"/>
      <c r="B900" s="1208" t="s">
        <v>10294</v>
      </c>
      <c r="C900" s="1208"/>
      <c r="D900" s="1210"/>
      <c r="E900" s="1208">
        <v>79.900000000000006</v>
      </c>
      <c r="F900" s="1208"/>
      <c r="G900" s="1208"/>
      <c r="H900" s="1208"/>
      <c r="I900" s="1208"/>
      <c r="J900" s="1592" t="s">
        <v>10282</v>
      </c>
    </row>
    <row r="901" spans="1:10" ht="24">
      <c r="A901" s="1073"/>
      <c r="B901" s="1529" t="s">
        <v>10295</v>
      </c>
      <c r="C901" s="1529" t="s">
        <v>10296</v>
      </c>
      <c r="D901" s="1530" t="s">
        <v>10297</v>
      </c>
      <c r="E901" s="1213">
        <v>2253</v>
      </c>
      <c r="F901" s="1500">
        <v>9586765</v>
      </c>
      <c r="G901" s="1500">
        <v>5331645.01</v>
      </c>
      <c r="H901" s="1531"/>
      <c r="I901" s="37"/>
      <c r="J901" s="1589" t="s">
        <v>10298</v>
      </c>
    </row>
    <row r="902" spans="1:10">
      <c r="A902" s="1073"/>
      <c r="B902" s="1529" t="s">
        <v>10299</v>
      </c>
      <c r="C902" s="1529"/>
      <c r="D902" s="1532"/>
      <c r="E902" s="1533">
        <v>36.1</v>
      </c>
      <c r="F902" s="1534"/>
      <c r="G902" s="1534"/>
      <c r="H902" s="1535"/>
      <c r="I902" s="1536"/>
      <c r="J902" s="1589" t="s">
        <v>10298</v>
      </c>
    </row>
    <row r="903" spans="1:10">
      <c r="A903" s="1073"/>
      <c r="B903" s="1529" t="s">
        <v>10300</v>
      </c>
      <c r="C903" s="1529"/>
      <c r="D903" s="1532"/>
      <c r="E903" s="1333">
        <v>40</v>
      </c>
      <c r="F903" s="1336"/>
      <c r="G903" s="1336"/>
      <c r="H903" s="1537"/>
      <c r="I903" s="1529"/>
      <c r="J903" s="1589" t="s">
        <v>10298</v>
      </c>
    </row>
    <row r="904" spans="1:10">
      <c r="A904" s="1073"/>
      <c r="B904" s="1529" t="s">
        <v>10301</v>
      </c>
      <c r="C904" s="1529"/>
      <c r="D904" s="1532"/>
      <c r="E904" s="1333">
        <v>38.9</v>
      </c>
      <c r="F904" s="1336"/>
      <c r="G904" s="1336"/>
      <c r="H904" s="1537"/>
      <c r="I904" s="1529"/>
      <c r="J904" s="1589" t="s">
        <v>10298</v>
      </c>
    </row>
    <row r="905" spans="1:10">
      <c r="A905" s="1073"/>
      <c r="B905" s="1529" t="s">
        <v>10302</v>
      </c>
      <c r="C905" s="1529"/>
      <c r="D905" s="1532"/>
      <c r="E905" s="1333" t="s">
        <v>10303</v>
      </c>
      <c r="F905" s="1336"/>
      <c r="G905" s="1336"/>
      <c r="H905" s="1537"/>
      <c r="I905" s="1529"/>
      <c r="J905" s="1589" t="s">
        <v>10298</v>
      </c>
    </row>
    <row r="906" spans="1:10">
      <c r="A906" s="1073"/>
      <c r="B906" s="1529" t="s">
        <v>10304</v>
      </c>
      <c r="C906" s="1529"/>
      <c r="D906" s="1532"/>
      <c r="E906" s="1333">
        <v>35.9</v>
      </c>
      <c r="F906" s="1336"/>
      <c r="G906" s="1336"/>
      <c r="H906" s="1537"/>
      <c r="I906" s="1529"/>
      <c r="J906" s="1589" t="s">
        <v>10298</v>
      </c>
    </row>
    <row r="907" spans="1:10">
      <c r="A907" s="1073"/>
      <c r="B907" s="1529" t="s">
        <v>10305</v>
      </c>
      <c r="C907" s="1529"/>
      <c r="D907" s="1532"/>
      <c r="E907" s="1333" t="s">
        <v>10306</v>
      </c>
      <c r="F907" s="1336"/>
      <c r="G907" s="1336"/>
      <c r="H907" s="1537"/>
      <c r="I907" s="1529"/>
      <c r="J907" s="1589" t="s">
        <v>10298</v>
      </c>
    </row>
    <row r="908" spans="1:10">
      <c r="A908" s="1073"/>
      <c r="B908" s="1529" t="s">
        <v>10307</v>
      </c>
      <c r="C908" s="1529"/>
      <c r="D908" s="1532"/>
      <c r="E908" s="1333">
        <v>39.299999999999997</v>
      </c>
      <c r="F908" s="1336"/>
      <c r="G908" s="1336"/>
      <c r="H908" s="1537"/>
      <c r="I908" s="1529"/>
      <c r="J908" s="1589" t="s">
        <v>10298</v>
      </c>
    </row>
    <row r="909" spans="1:10">
      <c r="A909" s="1073"/>
      <c r="B909" s="1529" t="s">
        <v>10308</v>
      </c>
      <c r="C909" s="1529"/>
      <c r="D909" s="1532"/>
      <c r="E909" s="1333">
        <v>39</v>
      </c>
      <c r="F909" s="1336"/>
      <c r="G909" s="1336"/>
      <c r="H909" s="1537"/>
      <c r="I909" s="1529"/>
      <c r="J909" s="1538" t="s">
        <v>10298</v>
      </c>
    </row>
    <row r="910" spans="1:10" ht="24" customHeight="1">
      <c r="A910" s="57"/>
      <c r="B910" s="80" t="s">
        <v>10309</v>
      </c>
      <c r="C910" s="4251" t="s">
        <v>10310</v>
      </c>
      <c r="D910" s="1539" t="s">
        <v>10311</v>
      </c>
      <c r="E910" s="1540">
        <v>2441.6999999999998</v>
      </c>
      <c r="F910" s="1541">
        <v>12707141</v>
      </c>
      <c r="G910" s="1542">
        <v>7663559.3399999999</v>
      </c>
      <c r="H910" s="1542"/>
      <c r="I910" s="1151" t="s">
        <v>10312</v>
      </c>
      <c r="J910" s="4224" t="s">
        <v>10313</v>
      </c>
    </row>
    <row r="911" spans="1:10">
      <c r="A911" s="57"/>
      <c r="B911" s="80" t="s">
        <v>10314</v>
      </c>
      <c r="C911" s="4252"/>
      <c r="D911" s="70"/>
      <c r="E911" s="80">
        <v>49.9</v>
      </c>
      <c r="F911" s="80"/>
      <c r="G911" s="80"/>
      <c r="H911" s="60"/>
      <c r="I911" s="60"/>
      <c r="J911" s="4224"/>
    </row>
    <row r="912" spans="1:10">
      <c r="A912" s="57"/>
      <c r="B912" s="80" t="s">
        <v>10315</v>
      </c>
      <c r="C912" s="4252"/>
      <c r="D912" s="70"/>
      <c r="E912" s="80">
        <v>50.5</v>
      </c>
      <c r="F912" s="80"/>
      <c r="G912" s="80"/>
      <c r="H912" s="60"/>
      <c r="I912" s="60"/>
      <c r="J912" s="4224"/>
    </row>
    <row r="913" spans="1:10">
      <c r="A913" s="57"/>
      <c r="B913" s="80" t="s">
        <v>10316</v>
      </c>
      <c r="C913" s="4252"/>
      <c r="D913" s="70"/>
      <c r="E913" s="80">
        <v>50.2</v>
      </c>
      <c r="F913" s="80"/>
      <c r="G913" s="80"/>
      <c r="H913" s="60"/>
      <c r="I913" s="60"/>
      <c r="J913" s="4224"/>
    </row>
    <row r="914" spans="1:10">
      <c r="A914" s="57"/>
      <c r="B914" s="80" t="s">
        <v>10317</v>
      </c>
      <c r="C914" s="4252"/>
      <c r="D914" s="70"/>
      <c r="E914" s="80">
        <v>50.5</v>
      </c>
      <c r="F914" s="80"/>
      <c r="G914" s="80"/>
      <c r="H914" s="60"/>
      <c r="I914" s="60"/>
      <c r="J914" s="4224"/>
    </row>
    <row r="915" spans="1:10">
      <c r="A915" s="57"/>
      <c r="B915" s="80" t="s">
        <v>10318</v>
      </c>
      <c r="C915" s="4252"/>
      <c r="D915" s="70"/>
      <c r="E915" s="80">
        <v>50.5</v>
      </c>
      <c r="F915" s="80"/>
      <c r="G915" s="80"/>
      <c r="H915" s="60"/>
      <c r="I915" s="60"/>
      <c r="J915" s="4224"/>
    </row>
    <row r="916" spans="1:10">
      <c r="A916" s="57"/>
      <c r="B916" s="80" t="s">
        <v>10319</v>
      </c>
      <c r="C916" s="4253"/>
      <c r="D916" s="70"/>
      <c r="E916" s="80">
        <v>50.5</v>
      </c>
      <c r="F916" s="80"/>
      <c r="G916" s="80"/>
      <c r="H916" s="60"/>
      <c r="I916" s="60"/>
      <c r="J916" s="4225"/>
    </row>
    <row r="917" spans="1:10" ht="38.25">
      <c r="A917" s="859"/>
      <c r="B917" s="1223" t="s">
        <v>10320</v>
      </c>
      <c r="C917" s="1223" t="s">
        <v>10321</v>
      </c>
      <c r="D917" s="1270" t="s">
        <v>10322</v>
      </c>
      <c r="E917" s="869">
        <v>1082.7</v>
      </c>
      <c r="F917" s="1543">
        <v>2673990</v>
      </c>
      <c r="G917" s="1543">
        <v>1581973.43</v>
      </c>
      <c r="H917" s="1543">
        <v>72017752.840000004</v>
      </c>
      <c r="I917" s="1338" t="s">
        <v>10323</v>
      </c>
      <c r="J917" s="1587" t="s">
        <v>10324</v>
      </c>
    </row>
    <row r="918" spans="1:10" ht="38.25">
      <c r="A918" s="859"/>
      <c r="B918" s="1223" t="s">
        <v>10325</v>
      </c>
      <c r="C918" s="1223" t="s">
        <v>10321</v>
      </c>
      <c r="D918" s="1270" t="s">
        <v>10322</v>
      </c>
      <c r="E918" s="1223">
        <v>1288.0999999999999</v>
      </c>
      <c r="F918" s="1543">
        <v>1349727</v>
      </c>
      <c r="G918" s="1543">
        <v>798395.57</v>
      </c>
      <c r="H918" s="1543"/>
      <c r="I918" s="1178" t="s">
        <v>10326</v>
      </c>
      <c r="J918" s="1587" t="s">
        <v>10324</v>
      </c>
    </row>
    <row r="919" spans="1:10" ht="38.25">
      <c r="A919" s="859"/>
      <c r="B919" s="1223" t="s">
        <v>10327</v>
      </c>
      <c r="C919" s="1223"/>
      <c r="D919" s="1270"/>
      <c r="E919" s="1223">
        <v>40.5</v>
      </c>
      <c r="F919" s="1543"/>
      <c r="G919" s="1543"/>
      <c r="H919" s="1543"/>
      <c r="I919" s="1176" t="s">
        <v>10328</v>
      </c>
      <c r="J919" s="1587" t="s">
        <v>10324</v>
      </c>
    </row>
    <row r="920" spans="1:10" ht="38.25">
      <c r="A920" s="859"/>
      <c r="B920" s="1223" t="s">
        <v>10194</v>
      </c>
      <c r="C920" s="1223"/>
      <c r="D920" s="1270"/>
      <c r="E920" s="1223">
        <v>38.6</v>
      </c>
      <c r="F920" s="1543"/>
      <c r="G920" s="1543"/>
      <c r="H920" s="1543"/>
      <c r="I920" s="1176" t="s">
        <v>10328</v>
      </c>
      <c r="J920" s="1587" t="s">
        <v>10324</v>
      </c>
    </row>
    <row r="921" spans="1:10" ht="38.25">
      <c r="A921" s="859"/>
      <c r="B921" s="1223" t="s">
        <v>10131</v>
      </c>
      <c r="C921" s="1223"/>
      <c r="D921" s="1270"/>
      <c r="E921" s="1223">
        <v>42.3</v>
      </c>
      <c r="F921" s="1543"/>
      <c r="G921" s="1543"/>
      <c r="H921" s="1543"/>
      <c r="I921" s="1176" t="s">
        <v>10328</v>
      </c>
      <c r="J921" s="1587" t="s">
        <v>10324</v>
      </c>
    </row>
    <row r="922" spans="1:10" ht="38.25">
      <c r="A922" s="859"/>
      <c r="B922" s="1223" t="s">
        <v>10329</v>
      </c>
      <c r="C922" s="1223"/>
      <c r="D922" s="1270"/>
      <c r="E922" s="1223">
        <v>43.5</v>
      </c>
      <c r="F922" s="1543"/>
      <c r="G922" s="1543"/>
      <c r="H922" s="1543"/>
      <c r="I922" s="1176" t="s">
        <v>10328</v>
      </c>
      <c r="J922" s="1587" t="s">
        <v>10324</v>
      </c>
    </row>
    <row r="923" spans="1:10" ht="38.25">
      <c r="A923" s="859"/>
      <c r="B923" s="1223" t="s">
        <v>10195</v>
      </c>
      <c r="C923" s="1223"/>
      <c r="D923" s="1270"/>
      <c r="E923" s="1223">
        <v>43.2</v>
      </c>
      <c r="F923" s="1543"/>
      <c r="G923" s="1543"/>
      <c r="H923" s="1543"/>
      <c r="I923" s="1176" t="s">
        <v>10328</v>
      </c>
      <c r="J923" s="1587" t="s">
        <v>10324</v>
      </c>
    </row>
    <row r="924" spans="1:10" ht="39">
      <c r="A924" s="859"/>
      <c r="B924" s="1223" t="s">
        <v>10196</v>
      </c>
      <c r="C924" s="1223"/>
      <c r="D924" s="1270"/>
      <c r="E924" s="1223">
        <v>42.3</v>
      </c>
      <c r="F924" s="1543"/>
      <c r="G924" s="1543"/>
      <c r="H924" s="1543"/>
      <c r="I924" s="1176" t="s">
        <v>10328</v>
      </c>
      <c r="J924" s="1583" t="s">
        <v>10324</v>
      </c>
    </row>
    <row r="925" spans="1:10" ht="39">
      <c r="A925" s="859"/>
      <c r="B925" s="1223" t="s">
        <v>10135</v>
      </c>
      <c r="C925" s="1223"/>
      <c r="D925" s="1270"/>
      <c r="E925" s="1223">
        <v>42.2</v>
      </c>
      <c r="F925" s="1543"/>
      <c r="G925" s="1543"/>
      <c r="H925" s="1543"/>
      <c r="I925" s="1176" t="s">
        <v>10328</v>
      </c>
      <c r="J925" s="1583" t="s">
        <v>10324</v>
      </c>
    </row>
    <row r="926" spans="1:10" ht="39">
      <c r="A926" s="859"/>
      <c r="B926" s="1223" t="s">
        <v>10137</v>
      </c>
      <c r="C926" s="1223"/>
      <c r="D926" s="1270"/>
      <c r="E926" s="1223">
        <v>42</v>
      </c>
      <c r="F926" s="1543"/>
      <c r="G926" s="1543"/>
      <c r="H926" s="1543"/>
      <c r="I926" s="1176" t="s">
        <v>10328</v>
      </c>
      <c r="J926" s="1583" t="s">
        <v>10324</v>
      </c>
    </row>
    <row r="927" spans="1:10" ht="51">
      <c r="A927" s="859"/>
      <c r="B927" s="1220" t="s">
        <v>10330</v>
      </c>
      <c r="C927" s="1220" t="s">
        <v>10331</v>
      </c>
      <c r="D927" s="1216" t="s">
        <v>10332</v>
      </c>
      <c r="E927" s="1224">
        <v>1155.5999999999999</v>
      </c>
      <c r="F927" s="1271">
        <v>3586358.11</v>
      </c>
      <c r="G927" s="1271">
        <v>673330.03</v>
      </c>
      <c r="H927" s="1271">
        <v>24132048.120000001</v>
      </c>
      <c r="I927" s="1338" t="s">
        <v>10333</v>
      </c>
      <c r="J927" s="1587" t="s">
        <v>10334</v>
      </c>
    </row>
    <row r="928" spans="1:10" ht="26.25">
      <c r="A928" s="859"/>
      <c r="B928" s="1220" t="s">
        <v>10335</v>
      </c>
      <c r="C928" s="1220"/>
      <c r="D928" s="1216"/>
      <c r="E928" s="1224">
        <v>54.2</v>
      </c>
      <c r="F928" s="1482"/>
      <c r="G928" s="1482"/>
      <c r="H928" s="1482"/>
      <c r="I928" s="1220"/>
      <c r="J928" s="1583" t="s">
        <v>10334</v>
      </c>
    </row>
    <row r="929" spans="1:10" ht="26.25">
      <c r="A929" s="859"/>
      <c r="B929" s="1220" t="s">
        <v>10336</v>
      </c>
      <c r="C929" s="1220"/>
      <c r="D929" s="1216"/>
      <c r="E929" s="1224">
        <v>53.4</v>
      </c>
      <c r="F929" s="1482"/>
      <c r="G929" s="1482"/>
      <c r="H929" s="1482"/>
      <c r="I929" s="1220"/>
      <c r="J929" s="1583" t="s">
        <v>10334</v>
      </c>
    </row>
    <row r="930" spans="1:10" ht="26.25">
      <c r="A930" s="859"/>
      <c r="B930" s="1220" t="s">
        <v>10337</v>
      </c>
      <c r="C930" s="1220"/>
      <c r="D930" s="1216"/>
      <c r="E930" s="1224">
        <v>50.4</v>
      </c>
      <c r="F930" s="1482"/>
      <c r="G930" s="1482"/>
      <c r="H930" s="1482"/>
      <c r="I930" s="1220"/>
      <c r="J930" s="1583" t="s">
        <v>10334</v>
      </c>
    </row>
    <row r="931" spans="1:10" ht="26.25">
      <c r="A931" s="859"/>
      <c r="B931" s="1220" t="s">
        <v>10338</v>
      </c>
      <c r="C931" s="1220"/>
      <c r="D931" s="1216"/>
      <c r="E931" s="1224" t="s">
        <v>10339</v>
      </c>
      <c r="F931" s="1482"/>
      <c r="G931" s="1482"/>
      <c r="H931" s="1482"/>
      <c r="I931" s="1220"/>
      <c r="J931" s="1583" t="s">
        <v>10334</v>
      </c>
    </row>
    <row r="932" spans="1:10" ht="26.25">
      <c r="A932" s="859"/>
      <c r="B932" s="1220" t="s">
        <v>10340</v>
      </c>
      <c r="C932" s="1220"/>
      <c r="D932" s="1216"/>
      <c r="E932" s="1224">
        <v>46.8</v>
      </c>
      <c r="F932" s="1482"/>
      <c r="G932" s="1482"/>
      <c r="H932" s="1482"/>
      <c r="I932" s="1220"/>
      <c r="J932" s="1583" t="s">
        <v>10334</v>
      </c>
    </row>
    <row r="933" spans="1:10" ht="26.25">
      <c r="A933" s="859"/>
      <c r="B933" s="1220" t="s">
        <v>10341</v>
      </c>
      <c r="C933" s="1220"/>
      <c r="D933" s="1216"/>
      <c r="E933" s="1224">
        <v>46.6</v>
      </c>
      <c r="F933" s="1482"/>
      <c r="G933" s="1482"/>
      <c r="H933" s="1482"/>
      <c r="I933" s="1220"/>
      <c r="J933" s="1583" t="s">
        <v>10334</v>
      </c>
    </row>
    <row r="934" spans="1:10" ht="26.25">
      <c r="A934" s="859"/>
      <c r="B934" s="1220" t="s">
        <v>10342</v>
      </c>
      <c r="C934" s="1216"/>
      <c r="D934" s="1216"/>
      <c r="E934" s="1224">
        <v>14</v>
      </c>
      <c r="F934" s="1482"/>
      <c r="G934" s="1482"/>
      <c r="H934" s="1482"/>
      <c r="I934" s="1220"/>
      <c r="J934" s="1583" t="s">
        <v>10334</v>
      </c>
    </row>
    <row r="935" spans="1:10" ht="38.25">
      <c r="A935" s="859"/>
      <c r="B935" s="1223" t="s">
        <v>10343</v>
      </c>
      <c r="C935" s="1223" t="s">
        <v>10344</v>
      </c>
      <c r="D935" s="1270" t="s">
        <v>10345</v>
      </c>
      <c r="E935" s="1224">
        <v>1137.4000000000001</v>
      </c>
      <c r="F935" s="1271">
        <v>2108864</v>
      </c>
      <c r="G935" s="1271">
        <v>424664.4</v>
      </c>
      <c r="H935" s="1271">
        <v>25563398.620000001</v>
      </c>
      <c r="I935" s="1338" t="s">
        <v>10346</v>
      </c>
      <c r="J935" s="1583" t="s">
        <v>10347</v>
      </c>
    </row>
    <row r="936" spans="1:10" ht="26.25">
      <c r="A936" s="859"/>
      <c r="B936" s="1223" t="s">
        <v>10348</v>
      </c>
      <c r="C936" s="1223"/>
      <c r="D936" s="1270"/>
      <c r="E936" s="1224">
        <v>27.4</v>
      </c>
      <c r="F936" s="1271"/>
      <c r="G936" s="1271"/>
      <c r="H936" s="1271"/>
      <c r="I936" s="1223"/>
      <c r="J936" s="1583" t="s">
        <v>10347</v>
      </c>
    </row>
    <row r="937" spans="1:10" ht="26.25">
      <c r="A937" s="859"/>
      <c r="B937" s="1223" t="s">
        <v>10349</v>
      </c>
      <c r="C937" s="1223"/>
      <c r="D937" s="1270"/>
      <c r="E937" s="1224">
        <v>58.2</v>
      </c>
      <c r="F937" s="1271"/>
      <c r="G937" s="1271"/>
      <c r="H937" s="1271"/>
      <c r="I937" s="1223"/>
      <c r="J937" s="1583" t="s">
        <v>10347</v>
      </c>
    </row>
    <row r="938" spans="1:10" ht="26.25">
      <c r="A938" s="859"/>
      <c r="B938" s="1223" t="s">
        <v>10350</v>
      </c>
      <c r="C938" s="1223"/>
      <c r="D938" s="1270"/>
      <c r="E938" s="1224">
        <v>42.4</v>
      </c>
      <c r="F938" s="1271"/>
      <c r="G938" s="1271"/>
      <c r="H938" s="1271"/>
      <c r="I938" s="1223"/>
      <c r="J938" s="1583" t="s">
        <v>10347</v>
      </c>
    </row>
    <row r="939" spans="1:10" ht="26.25">
      <c r="A939" s="859"/>
      <c r="B939" s="1223" t="s">
        <v>10351</v>
      </c>
      <c r="C939" s="1223"/>
      <c r="D939" s="1270"/>
      <c r="E939" s="1224">
        <v>21.7</v>
      </c>
      <c r="F939" s="1271"/>
      <c r="G939" s="1271"/>
      <c r="H939" s="1271"/>
      <c r="I939" s="1223"/>
      <c r="J939" s="1583" t="s">
        <v>10347</v>
      </c>
    </row>
    <row r="940" spans="1:10" ht="18.75">
      <c r="A940" s="1105"/>
      <c r="B940" s="4254" t="s">
        <v>10352</v>
      </c>
      <c r="C940" s="4255"/>
      <c r="D940" s="4256"/>
      <c r="E940" s="1185"/>
      <c r="F940" s="1185"/>
      <c r="G940" s="1185"/>
      <c r="H940" s="1454"/>
      <c r="I940" s="1492"/>
      <c r="J940" s="1596"/>
    </row>
    <row r="941" spans="1:10" ht="38.25">
      <c r="A941" s="859"/>
      <c r="B941" s="1376" t="s">
        <v>10353</v>
      </c>
      <c r="C941" s="1330" t="s">
        <v>10354</v>
      </c>
      <c r="D941" s="1296" t="s">
        <v>10355</v>
      </c>
      <c r="E941" s="1330">
        <v>4304.8999999999996</v>
      </c>
      <c r="F941" s="1814">
        <v>9092290</v>
      </c>
      <c r="G941" s="1814">
        <v>0</v>
      </c>
      <c r="H941" s="1814"/>
      <c r="I941" s="1338" t="s">
        <v>10356</v>
      </c>
      <c r="J941" s="2939" t="s">
        <v>10357</v>
      </c>
    </row>
    <row r="942" spans="1:10" ht="38.25">
      <c r="A942" s="859"/>
      <c r="B942" s="2940" t="s">
        <v>10358</v>
      </c>
      <c r="C942" s="1522" t="s">
        <v>10354</v>
      </c>
      <c r="D942" s="2941" t="s">
        <v>10359</v>
      </c>
      <c r="E942" s="1522">
        <v>382.1</v>
      </c>
      <c r="F942" s="2942">
        <v>762428</v>
      </c>
      <c r="G942" s="2942">
        <v>352919.76</v>
      </c>
      <c r="H942" s="2943"/>
      <c r="I942" s="1330"/>
      <c r="J942" s="2939" t="s">
        <v>10357</v>
      </c>
    </row>
    <row r="943" spans="1:10" ht="38.25">
      <c r="A943" s="1073"/>
      <c r="B943" s="2944" t="s">
        <v>10360</v>
      </c>
      <c r="C943" s="1178" t="s">
        <v>10361</v>
      </c>
      <c r="D943" s="1296" t="s">
        <v>10362</v>
      </c>
      <c r="E943" s="2899">
        <v>1411</v>
      </c>
      <c r="F943" s="2090">
        <v>24091253</v>
      </c>
      <c r="G943" s="2090">
        <v>17718677.469999999</v>
      </c>
      <c r="H943" s="1079"/>
      <c r="I943" s="80" t="s">
        <v>10363</v>
      </c>
      <c r="J943" s="1178" t="s">
        <v>10364</v>
      </c>
    </row>
    <row r="944" spans="1:10" ht="38.25">
      <c r="A944" s="1073"/>
      <c r="B944" s="1163" t="s">
        <v>10365</v>
      </c>
      <c r="C944" s="41" t="s">
        <v>10366</v>
      </c>
      <c r="D944" s="853" t="s">
        <v>10367</v>
      </c>
      <c r="E944" s="869">
        <v>5911.9</v>
      </c>
      <c r="F944" s="2090">
        <v>29803967</v>
      </c>
      <c r="G944" s="2090">
        <v>12647691.050000001</v>
      </c>
      <c r="H944" s="2151"/>
      <c r="I944" s="1590" t="s">
        <v>10368</v>
      </c>
      <c r="J944" s="2945" t="s">
        <v>10369</v>
      </c>
    </row>
    <row r="945" spans="1:10" ht="38.25">
      <c r="A945" s="1073"/>
      <c r="B945" s="1167" t="s">
        <v>10370</v>
      </c>
      <c r="C945" s="1167" t="s">
        <v>10371</v>
      </c>
      <c r="D945" s="853" t="s">
        <v>10372</v>
      </c>
      <c r="E945" s="869">
        <v>69.2</v>
      </c>
      <c r="F945" s="2090">
        <v>29803967</v>
      </c>
      <c r="G945" s="2090">
        <v>12647691.050000001</v>
      </c>
      <c r="H945" s="1079"/>
      <c r="I945" s="1590" t="s">
        <v>10373</v>
      </c>
      <c r="J945" s="2945" t="s">
        <v>10369</v>
      </c>
    </row>
    <row r="946" spans="1:10" ht="38.25">
      <c r="A946" s="1073"/>
      <c r="B946" s="1167" t="s">
        <v>10374</v>
      </c>
      <c r="C946" s="2946" t="s">
        <v>10375</v>
      </c>
      <c r="D946" s="2947" t="s">
        <v>10376</v>
      </c>
      <c r="E946" s="1115">
        <v>1594.3</v>
      </c>
      <c r="F946" s="2948">
        <v>3470440</v>
      </c>
      <c r="G946" s="2948">
        <v>929022.47</v>
      </c>
      <c r="H946" s="2949"/>
      <c r="I946" s="1590" t="s">
        <v>10377</v>
      </c>
      <c r="J946" s="2950" t="s">
        <v>10378</v>
      </c>
    </row>
    <row r="947" spans="1:10" ht="51">
      <c r="A947" s="1073"/>
      <c r="B947" s="1167" t="s">
        <v>10379</v>
      </c>
      <c r="C947" s="1167" t="s">
        <v>10380</v>
      </c>
      <c r="D947" s="2947" t="s">
        <v>10381</v>
      </c>
      <c r="E947" s="1115">
        <v>1198.9000000000001</v>
      </c>
      <c r="F947" s="2948">
        <v>2472507</v>
      </c>
      <c r="G947" s="2948">
        <v>313091.58</v>
      </c>
      <c r="H947" s="2949"/>
      <c r="I947" s="1590" t="s">
        <v>10382</v>
      </c>
      <c r="J947" s="2950" t="s">
        <v>10378</v>
      </c>
    </row>
    <row r="948" spans="1:10" ht="38.25">
      <c r="A948" s="1073"/>
      <c r="B948" s="1167" t="s">
        <v>10383</v>
      </c>
      <c r="C948" s="1167" t="s">
        <v>10384</v>
      </c>
      <c r="D948" s="853" t="s">
        <v>10385</v>
      </c>
      <c r="E948" s="869">
        <v>456.7</v>
      </c>
      <c r="F948" s="2948">
        <v>1245867</v>
      </c>
      <c r="G948" s="2948">
        <v>0</v>
      </c>
      <c r="H948" s="2951"/>
      <c r="I948" s="1590" t="s">
        <v>10386</v>
      </c>
      <c r="J948" s="1167" t="s">
        <v>10378</v>
      </c>
    </row>
    <row r="949" spans="1:10" ht="38.25">
      <c r="A949" s="1073"/>
      <c r="B949" s="41" t="s">
        <v>10387</v>
      </c>
      <c r="C949" s="1167" t="s">
        <v>10388</v>
      </c>
      <c r="D949" s="2952" t="s">
        <v>10389</v>
      </c>
      <c r="E949" s="1115">
        <v>1092.4000000000001</v>
      </c>
      <c r="F949" s="2403">
        <v>3658676</v>
      </c>
      <c r="G949" s="2403">
        <v>3658676</v>
      </c>
      <c r="H949" s="2953"/>
      <c r="I949" s="1590" t="s">
        <v>10390</v>
      </c>
      <c r="J949" s="1167" t="s">
        <v>10391</v>
      </c>
    </row>
    <row r="950" spans="1:10" ht="38.25">
      <c r="A950" s="1073"/>
      <c r="B950" s="2954" t="s">
        <v>10392</v>
      </c>
      <c r="C950" s="1167" t="s">
        <v>10388</v>
      </c>
      <c r="D950" s="2952" t="s">
        <v>10393</v>
      </c>
      <c r="E950" s="1115">
        <v>502.9</v>
      </c>
      <c r="F950" s="2948">
        <v>1412821</v>
      </c>
      <c r="G950" s="2948">
        <v>1412821</v>
      </c>
      <c r="H950" s="2953"/>
      <c r="I950" s="1338" t="s">
        <v>10394</v>
      </c>
      <c r="J950" s="1167" t="s">
        <v>10391</v>
      </c>
    </row>
    <row r="951" spans="1:10" ht="38.25">
      <c r="A951" s="57"/>
      <c r="B951" s="2878" t="s">
        <v>10395</v>
      </c>
      <c r="C951" s="1330" t="s">
        <v>10396</v>
      </c>
      <c r="D951" s="1296" t="s">
        <v>10397</v>
      </c>
      <c r="E951" s="1143">
        <v>2331</v>
      </c>
      <c r="F951" s="48">
        <v>9058204</v>
      </c>
      <c r="G951" s="48">
        <v>9058204</v>
      </c>
      <c r="H951" s="1814">
        <v>0</v>
      </c>
      <c r="I951" s="1330" t="s">
        <v>10398</v>
      </c>
      <c r="J951" s="1167" t="s">
        <v>10399</v>
      </c>
    </row>
    <row r="952" spans="1:10" ht="38.25">
      <c r="A952" s="57"/>
      <c r="B952" s="2955" t="s">
        <v>10400</v>
      </c>
      <c r="C952" s="1330" t="s">
        <v>10396</v>
      </c>
      <c r="D952" s="1296" t="s">
        <v>10401</v>
      </c>
      <c r="E952" s="80">
        <v>454.9</v>
      </c>
      <c r="F952" s="48">
        <v>1236175</v>
      </c>
      <c r="G952" s="48">
        <v>1236175</v>
      </c>
      <c r="H952" s="1814">
        <v>0</v>
      </c>
      <c r="I952" s="1226"/>
      <c r="J952" s="1167" t="s">
        <v>10399</v>
      </c>
    </row>
    <row r="953" spans="1:10" ht="38.25">
      <c r="A953" s="1073"/>
      <c r="B953" s="882" t="s">
        <v>10402</v>
      </c>
      <c r="C953" s="41" t="s">
        <v>10403</v>
      </c>
      <c r="D953" s="2956" t="s">
        <v>10404</v>
      </c>
      <c r="E953" s="2957">
        <v>1770.8</v>
      </c>
      <c r="F953" s="2958">
        <v>3085026</v>
      </c>
      <c r="G953" s="2958">
        <v>3085026</v>
      </c>
      <c r="H953" s="2957"/>
      <c r="I953" s="1591" t="s">
        <v>10405</v>
      </c>
      <c r="J953" s="1167" t="s">
        <v>10406</v>
      </c>
    </row>
    <row r="954" spans="1:10" ht="38.25">
      <c r="A954" s="1073"/>
      <c r="B954" s="1158" t="s">
        <v>10407</v>
      </c>
      <c r="C954" s="1579" t="s">
        <v>10403</v>
      </c>
      <c r="D954" s="1116" t="s">
        <v>10408</v>
      </c>
      <c r="E954" s="2957">
        <v>307.8</v>
      </c>
      <c r="F954" s="2958">
        <v>1210506</v>
      </c>
      <c r="G954" s="2958">
        <v>1210506</v>
      </c>
      <c r="H954" s="2957"/>
      <c r="I954" s="1338" t="s">
        <v>10409</v>
      </c>
      <c r="J954" s="1167" t="s">
        <v>10406</v>
      </c>
    </row>
    <row r="955" spans="1:10" ht="38.25">
      <c r="A955" s="1073"/>
      <c r="B955" s="2959" t="s">
        <v>10410</v>
      </c>
      <c r="C955" s="37"/>
      <c r="D955" s="1195"/>
      <c r="E955" s="1079"/>
      <c r="F955" s="2960">
        <v>79432</v>
      </c>
      <c r="G955" s="1079"/>
      <c r="H955" s="1079"/>
      <c r="I955" s="37"/>
      <c r="J955" s="1167" t="s">
        <v>10406</v>
      </c>
    </row>
    <row r="956" spans="1:10" ht="38.25">
      <c r="A956" s="1073"/>
      <c r="B956" s="2959" t="s">
        <v>10411</v>
      </c>
      <c r="C956" s="37"/>
      <c r="D956" s="1195"/>
      <c r="E956" s="1079"/>
      <c r="F956" s="2960">
        <v>12053</v>
      </c>
      <c r="G956" s="1079"/>
      <c r="H956" s="1079"/>
      <c r="I956" s="37"/>
      <c r="J956" s="1167" t="s">
        <v>10406</v>
      </c>
    </row>
    <row r="957" spans="1:10" ht="38.25">
      <c r="A957" s="1073"/>
      <c r="B957" s="2959" t="s">
        <v>10412</v>
      </c>
      <c r="C957" s="37"/>
      <c r="D957" s="1195"/>
      <c r="E957" s="1079"/>
      <c r="F957" s="2960">
        <v>7444</v>
      </c>
      <c r="G957" s="1079"/>
      <c r="H957" s="1079"/>
      <c r="I957" s="37"/>
      <c r="J957" s="1167" t="s">
        <v>10406</v>
      </c>
    </row>
    <row r="958" spans="1:10" ht="38.25">
      <c r="A958" s="859"/>
      <c r="B958" s="1338" t="s">
        <v>10413</v>
      </c>
      <c r="C958" s="1338" t="s">
        <v>10414</v>
      </c>
      <c r="D958" s="1377" t="s">
        <v>10415</v>
      </c>
      <c r="E958" s="51">
        <v>1639.2</v>
      </c>
      <c r="F958" s="48">
        <v>5725378</v>
      </c>
      <c r="G958" s="46">
        <v>0</v>
      </c>
      <c r="H958" s="1126"/>
      <c r="I958" s="1338" t="s">
        <v>10416</v>
      </c>
      <c r="J958" s="1167" t="s">
        <v>10417</v>
      </c>
    </row>
    <row r="959" spans="1:10" ht="38.25">
      <c r="A959" s="859"/>
      <c r="B959" s="2961" t="s">
        <v>10418</v>
      </c>
      <c r="C959" s="1338" t="s">
        <v>10414</v>
      </c>
      <c r="D959" s="1377" t="s">
        <v>10419</v>
      </c>
      <c r="E959" s="51">
        <v>104.2</v>
      </c>
      <c r="F959" s="48">
        <v>239959</v>
      </c>
      <c r="G959" s="48">
        <v>0</v>
      </c>
      <c r="H959" s="1126"/>
      <c r="I959" s="1338" t="s">
        <v>10420</v>
      </c>
      <c r="J959" s="1167" t="s">
        <v>10417</v>
      </c>
    </row>
    <row r="960" spans="1:10" ht="38.25">
      <c r="A960" s="1073"/>
      <c r="B960" s="1158" t="s">
        <v>10421</v>
      </c>
      <c r="C960" s="1330" t="s">
        <v>10422</v>
      </c>
      <c r="D960" s="1296" t="s">
        <v>10423</v>
      </c>
      <c r="E960" s="1143">
        <v>5405</v>
      </c>
      <c r="F960" s="2962">
        <v>26558828</v>
      </c>
      <c r="G960" s="2962">
        <v>15952575.08</v>
      </c>
      <c r="H960" s="1079"/>
      <c r="I960" s="1338" t="s">
        <v>10424</v>
      </c>
      <c r="J960" s="1330" t="s">
        <v>10425</v>
      </c>
    </row>
    <row r="961" spans="1:10" ht="38.25">
      <c r="A961" s="1073"/>
      <c r="B961" s="1158" t="s">
        <v>10426</v>
      </c>
      <c r="C961" s="1330" t="s">
        <v>10422</v>
      </c>
      <c r="D961" s="1296" t="s">
        <v>10427</v>
      </c>
      <c r="E961" s="80">
        <v>309.39999999999998</v>
      </c>
      <c r="F961" s="2962">
        <v>978420</v>
      </c>
      <c r="G961" s="2962">
        <v>206072.94</v>
      </c>
      <c r="H961" s="1079"/>
      <c r="I961" s="1338" t="s">
        <v>10428</v>
      </c>
      <c r="J961" s="1330" t="s">
        <v>10425</v>
      </c>
    </row>
    <row r="962" spans="1:10" ht="38.25">
      <c r="A962" s="1073"/>
      <c r="B962" s="1167" t="s">
        <v>10429</v>
      </c>
      <c r="C962" s="40" t="s">
        <v>10430</v>
      </c>
      <c r="D962" s="1377" t="s">
        <v>10431</v>
      </c>
      <c r="E962" s="2899">
        <v>3247</v>
      </c>
      <c r="F962" s="2090">
        <v>202811</v>
      </c>
      <c r="G962" s="2090">
        <v>39595.370000000003</v>
      </c>
      <c r="H962" s="2090"/>
      <c r="I962" s="40" t="s">
        <v>10432</v>
      </c>
      <c r="J962" s="40" t="s">
        <v>10433</v>
      </c>
    </row>
    <row r="963" spans="1:10" ht="38.25">
      <c r="A963" s="1073"/>
      <c r="B963" s="1167" t="s">
        <v>10434</v>
      </c>
      <c r="C963" s="40" t="s">
        <v>10430</v>
      </c>
      <c r="D963" s="1377" t="s">
        <v>10435</v>
      </c>
      <c r="E963" s="1330">
        <v>1281.2</v>
      </c>
      <c r="F963" s="2090">
        <v>19887</v>
      </c>
      <c r="G963" s="2090">
        <v>0</v>
      </c>
      <c r="H963" s="2090"/>
      <c r="I963" s="40" t="s">
        <v>10436</v>
      </c>
      <c r="J963" s="40" t="s">
        <v>10433</v>
      </c>
    </row>
    <row r="964" spans="1:10" ht="38.25">
      <c r="A964" s="1073"/>
      <c r="B964" s="1167" t="s">
        <v>10437</v>
      </c>
      <c r="C964" s="41" t="s">
        <v>10430</v>
      </c>
      <c r="D964" s="2963"/>
      <c r="E964" s="1546">
        <v>73.3</v>
      </c>
      <c r="F964" s="2090">
        <v>159</v>
      </c>
      <c r="G964" s="2090">
        <v>0</v>
      </c>
      <c r="H964" s="2964"/>
      <c r="I964" s="2965"/>
      <c r="J964" s="40" t="s">
        <v>10433</v>
      </c>
    </row>
    <row r="965" spans="1:10" ht="39">
      <c r="A965" s="1073"/>
      <c r="B965" s="2966" t="s">
        <v>10438</v>
      </c>
      <c r="C965" s="41" t="s">
        <v>10439</v>
      </c>
      <c r="D965" s="884" t="s">
        <v>10440</v>
      </c>
      <c r="E965" s="1143">
        <v>3929</v>
      </c>
      <c r="F965" s="2962">
        <v>4114244</v>
      </c>
      <c r="G965" s="2967">
        <v>0</v>
      </c>
      <c r="H965" s="1546"/>
      <c r="I965" s="1590" t="s">
        <v>10441</v>
      </c>
      <c r="J965" s="2968" t="s">
        <v>10442</v>
      </c>
    </row>
    <row r="966" spans="1:10" ht="51">
      <c r="A966" s="1073"/>
      <c r="B966" s="2966" t="s">
        <v>10443</v>
      </c>
      <c r="C966" s="41" t="s">
        <v>10439</v>
      </c>
      <c r="D966" s="884" t="s">
        <v>10444</v>
      </c>
      <c r="E966" s="1143">
        <v>473.4</v>
      </c>
      <c r="F966" s="2962">
        <v>17308535.899999999</v>
      </c>
      <c r="G966" s="2962">
        <v>16919668.059999999</v>
      </c>
      <c r="H966" s="1546"/>
      <c r="I966" s="41" t="s">
        <v>10445</v>
      </c>
      <c r="J966" s="2968" t="s">
        <v>10442</v>
      </c>
    </row>
    <row r="967" spans="1:10" ht="39">
      <c r="A967" s="1075"/>
      <c r="B967" s="1348" t="s">
        <v>10446</v>
      </c>
      <c r="C967" s="1348" t="s">
        <v>10447</v>
      </c>
      <c r="D967" s="1288" t="s">
        <v>10448</v>
      </c>
      <c r="E967" s="1289">
        <v>6989.1</v>
      </c>
      <c r="F967" s="48">
        <v>338086989.37</v>
      </c>
      <c r="G967" s="2969">
        <v>325546460.01999998</v>
      </c>
      <c r="H967" s="1814"/>
      <c r="I967" s="1348" t="s">
        <v>10449</v>
      </c>
      <c r="J967" s="2244" t="s">
        <v>10450</v>
      </c>
    </row>
    <row r="968" spans="1:10" ht="39">
      <c r="A968" s="1075"/>
      <c r="B968" s="1348" t="s">
        <v>10451</v>
      </c>
      <c r="C968" s="1348" t="s">
        <v>10447</v>
      </c>
      <c r="D968" s="2970" t="s">
        <v>10452</v>
      </c>
      <c r="E968" s="80">
        <v>1811.9</v>
      </c>
      <c r="F968" s="48">
        <v>5445575</v>
      </c>
      <c r="G968" s="2969">
        <v>0</v>
      </c>
      <c r="H968" s="1814"/>
      <c r="I968" s="2971" t="s">
        <v>10453</v>
      </c>
      <c r="J968" s="2244" t="s">
        <v>10450</v>
      </c>
    </row>
    <row r="969" spans="1:10" ht="39">
      <c r="A969" s="1075"/>
      <c r="B969" s="1348" t="s">
        <v>10454</v>
      </c>
      <c r="C969" s="1348" t="s">
        <v>10447</v>
      </c>
      <c r="D969" s="1288"/>
      <c r="E969" s="80">
        <v>67.099999999999994</v>
      </c>
      <c r="F969" s="48">
        <v>1346113</v>
      </c>
      <c r="G969" s="2969">
        <v>442124.42</v>
      </c>
      <c r="H969" s="1814"/>
      <c r="I969" s="1129" t="s">
        <v>10455</v>
      </c>
      <c r="J969" s="2244" t="s">
        <v>10450</v>
      </c>
    </row>
    <row r="970" spans="1:10" ht="38.25">
      <c r="A970" s="1544"/>
      <c r="B970" s="58" t="s">
        <v>10456</v>
      </c>
      <c r="C970" s="2972" t="s">
        <v>10457</v>
      </c>
      <c r="D970" s="1296" t="s">
        <v>10457</v>
      </c>
      <c r="E970" s="2972">
        <v>10715.7</v>
      </c>
      <c r="F970" s="2958">
        <v>6297141</v>
      </c>
      <c r="G970" s="2958">
        <v>1900125.3</v>
      </c>
      <c r="H970" s="2958"/>
      <c r="I970" s="1338" t="s">
        <v>10458</v>
      </c>
      <c r="J970" s="2973" t="s">
        <v>10459</v>
      </c>
    </row>
    <row r="971" spans="1:10" ht="36.75">
      <c r="A971" s="872"/>
      <c r="B971" s="2974" t="s">
        <v>10460</v>
      </c>
      <c r="C971" s="1330" t="s">
        <v>10461</v>
      </c>
      <c r="D971" s="1116" t="s">
        <v>10462</v>
      </c>
      <c r="E971" s="41">
        <v>7344.9</v>
      </c>
      <c r="F971" s="2090">
        <v>350878509.05000001</v>
      </c>
      <c r="G971" s="2090">
        <v>348553807.33999997</v>
      </c>
      <c r="H971" s="2090"/>
      <c r="I971" s="1338" t="s">
        <v>10463</v>
      </c>
      <c r="J971" s="2973" t="s">
        <v>10459</v>
      </c>
    </row>
    <row r="972" spans="1:10" ht="36.75">
      <c r="A972" s="1075"/>
      <c r="B972" s="2975" t="s">
        <v>10464</v>
      </c>
      <c r="C972" s="37"/>
      <c r="D972" s="1195"/>
      <c r="E972" s="1079"/>
      <c r="F972" s="2962">
        <v>198518</v>
      </c>
      <c r="G972" s="2962">
        <v>0</v>
      </c>
      <c r="H972" s="1079"/>
      <c r="I972" s="37"/>
      <c r="J972" s="2973" t="s">
        <v>10459</v>
      </c>
    </row>
    <row r="973" spans="1:10" ht="25.5">
      <c r="A973" s="1073"/>
      <c r="B973" s="41" t="s">
        <v>10465</v>
      </c>
      <c r="C973" s="41" t="s">
        <v>10466</v>
      </c>
      <c r="D973" s="1116" t="s">
        <v>10467</v>
      </c>
      <c r="E973" s="41">
        <v>86.7</v>
      </c>
      <c r="F973" s="2151">
        <v>603466</v>
      </c>
      <c r="G973" s="2151">
        <v>50879.8</v>
      </c>
      <c r="H973" s="2151">
        <v>57957509.950000003</v>
      </c>
      <c r="I973" s="41" t="s">
        <v>10468</v>
      </c>
      <c r="J973" s="2973" t="s">
        <v>10469</v>
      </c>
    </row>
    <row r="974" spans="1:10" ht="38.25">
      <c r="A974" s="1073"/>
      <c r="B974" s="41" t="s">
        <v>10470</v>
      </c>
      <c r="C974" s="41" t="s">
        <v>10466</v>
      </c>
      <c r="D974" s="1116" t="s">
        <v>10471</v>
      </c>
      <c r="E974" s="41">
        <v>187.2</v>
      </c>
      <c r="F974" s="2151">
        <v>1016981</v>
      </c>
      <c r="G974" s="2151">
        <v>365997.4</v>
      </c>
      <c r="H974" s="1546"/>
      <c r="I974" s="41" t="s">
        <v>10472</v>
      </c>
      <c r="J974" s="2973" t="s">
        <v>10469</v>
      </c>
    </row>
    <row r="975" spans="1:10" ht="25.5">
      <c r="A975" s="1073"/>
      <c r="B975" s="41" t="s">
        <v>10473</v>
      </c>
      <c r="C975" s="41" t="s">
        <v>10466</v>
      </c>
      <c r="D975" s="1116" t="s">
        <v>10474</v>
      </c>
      <c r="E975" s="1159">
        <v>2251</v>
      </c>
      <c r="F975" s="2151">
        <v>9847753</v>
      </c>
      <c r="G975" s="2151">
        <v>1047115.77</v>
      </c>
      <c r="H975" s="1546"/>
      <c r="I975" s="41" t="s">
        <v>10475</v>
      </c>
      <c r="J975" s="2973" t="s">
        <v>10469</v>
      </c>
    </row>
    <row r="976" spans="1:10" ht="38.25">
      <c r="A976" s="1073"/>
      <c r="B976" s="41" t="s">
        <v>10476</v>
      </c>
      <c r="C976" s="41" t="s">
        <v>10477</v>
      </c>
      <c r="D976" s="1296" t="s">
        <v>10478</v>
      </c>
      <c r="E976" s="1330">
        <v>9327.1</v>
      </c>
      <c r="F976" s="2090">
        <v>132597633.2</v>
      </c>
      <c r="G976" s="2090">
        <v>112620533.77</v>
      </c>
      <c r="H976" s="2090"/>
      <c r="I976" s="1330" t="s">
        <v>10479</v>
      </c>
      <c r="J976" s="2973" t="s">
        <v>10480</v>
      </c>
    </row>
    <row r="977" spans="1:10" ht="36.75">
      <c r="A977" s="1073"/>
      <c r="B977" s="41" t="s">
        <v>10481</v>
      </c>
      <c r="C977" s="41" t="s">
        <v>10482</v>
      </c>
      <c r="D977" s="1296" t="s">
        <v>10478</v>
      </c>
      <c r="E977" s="1330"/>
      <c r="F977" s="2090">
        <v>46534902.869999997</v>
      </c>
      <c r="G977" s="2090">
        <v>34513386.810000002</v>
      </c>
      <c r="H977" s="2090"/>
      <c r="I977" s="1546"/>
      <c r="J977" s="2973" t="s">
        <v>10480</v>
      </c>
    </row>
    <row r="978" spans="1:10" ht="36.75">
      <c r="A978" s="1073"/>
      <c r="B978" s="41" t="s">
        <v>10483</v>
      </c>
      <c r="C978" s="41" t="s">
        <v>10482</v>
      </c>
      <c r="D978" s="1296"/>
      <c r="E978" s="1330"/>
      <c r="F978" s="2090">
        <v>14230.47</v>
      </c>
      <c r="G978" s="2090">
        <v>0</v>
      </c>
      <c r="H978" s="2964"/>
      <c r="I978" s="1546"/>
      <c r="J978" s="2973" t="s">
        <v>10480</v>
      </c>
    </row>
    <row r="979" spans="1:10" ht="39">
      <c r="A979" s="884"/>
      <c r="B979" s="2944" t="s">
        <v>10484</v>
      </c>
      <c r="C979" s="41" t="s">
        <v>10485</v>
      </c>
      <c r="D979" s="2956" t="s">
        <v>10486</v>
      </c>
      <c r="E979" s="2976">
        <v>2397</v>
      </c>
      <c r="F979" s="2090">
        <v>9126930.8499999996</v>
      </c>
      <c r="G979" s="2090">
        <v>2904516.29</v>
      </c>
      <c r="H979" s="1546"/>
      <c r="I979" s="41" t="s">
        <v>10487</v>
      </c>
      <c r="J979" s="2968" t="s">
        <v>10488</v>
      </c>
    </row>
    <row r="980" spans="1:10" ht="39">
      <c r="A980" s="884"/>
      <c r="B980" s="2944" t="s">
        <v>2456</v>
      </c>
      <c r="C980" s="41" t="s">
        <v>10489</v>
      </c>
      <c r="D980" s="853" t="s">
        <v>10490</v>
      </c>
      <c r="E980" s="1660">
        <v>30.5</v>
      </c>
      <c r="F980" s="2090">
        <v>436812</v>
      </c>
      <c r="G980" s="2090">
        <v>248686.2</v>
      </c>
      <c r="H980" s="2151"/>
      <c r="I980" s="41" t="s">
        <v>10491</v>
      </c>
      <c r="J980" s="2968" t="s">
        <v>10488</v>
      </c>
    </row>
    <row r="981" spans="1:10" ht="39">
      <c r="A981" s="884"/>
      <c r="B981" s="2944" t="s">
        <v>10492</v>
      </c>
      <c r="C981" s="2977" t="s">
        <v>10493</v>
      </c>
      <c r="D981" s="2978" t="s">
        <v>10494</v>
      </c>
      <c r="E981" s="2977">
        <v>3127.2</v>
      </c>
      <c r="F981" s="2090">
        <v>10428368</v>
      </c>
      <c r="G981" s="2090">
        <v>1341582.17</v>
      </c>
      <c r="H981" s="2090"/>
      <c r="I981" s="2977" t="s">
        <v>10495</v>
      </c>
      <c r="J981" s="2968" t="s">
        <v>10496</v>
      </c>
    </row>
    <row r="982" spans="1:10" ht="39">
      <c r="A982" s="884"/>
      <c r="B982" s="2944" t="s">
        <v>10497</v>
      </c>
      <c r="C982" s="2977" t="s">
        <v>10498</v>
      </c>
      <c r="D982" s="2978" t="s">
        <v>10499</v>
      </c>
      <c r="E982" s="41">
        <v>744.9</v>
      </c>
      <c r="F982" s="2090">
        <v>1866093</v>
      </c>
      <c r="G982" s="2090">
        <v>1125769.56</v>
      </c>
      <c r="H982" s="2090"/>
      <c r="I982" s="2977" t="s">
        <v>10500</v>
      </c>
      <c r="J982" s="2968" t="s">
        <v>10496</v>
      </c>
    </row>
    <row r="983" spans="1:10" ht="39">
      <c r="A983" s="884"/>
      <c r="B983" s="2944" t="s">
        <v>10501</v>
      </c>
      <c r="C983" s="2977" t="s">
        <v>10498</v>
      </c>
      <c r="D983" s="2978" t="s">
        <v>10502</v>
      </c>
      <c r="E983" s="2977">
        <v>91.1</v>
      </c>
      <c r="F983" s="2090">
        <v>298950</v>
      </c>
      <c r="G983" s="2090">
        <v>180361.15</v>
      </c>
      <c r="H983" s="2090"/>
      <c r="I983" s="2977" t="s">
        <v>10503</v>
      </c>
      <c r="J983" s="2968" t="s">
        <v>10496</v>
      </c>
    </row>
    <row r="984" spans="1:10" ht="39">
      <c r="A984" s="1073"/>
      <c r="B984" s="1545" t="s">
        <v>10504</v>
      </c>
      <c r="C984" s="1330" t="s">
        <v>10505</v>
      </c>
      <c r="D984" s="1296" t="s">
        <v>10506</v>
      </c>
      <c r="E984" s="1330">
        <v>7864.9</v>
      </c>
      <c r="F984" s="2090">
        <v>1008217</v>
      </c>
      <c r="G984" s="2090">
        <v>783884.36</v>
      </c>
      <c r="H984" s="2090"/>
      <c r="I984" s="41" t="s">
        <v>10507</v>
      </c>
      <c r="J984" s="2968" t="s">
        <v>10508</v>
      </c>
    </row>
    <row r="985" spans="1:10" ht="39">
      <c r="A985" s="1073"/>
      <c r="B985" s="1545" t="s">
        <v>10509</v>
      </c>
      <c r="C985" s="1330" t="s">
        <v>10505</v>
      </c>
      <c r="D985" s="1296" t="s">
        <v>10510</v>
      </c>
      <c r="E985" s="1330">
        <v>315.10000000000002</v>
      </c>
      <c r="F985" s="2090">
        <v>22614</v>
      </c>
      <c r="G985" s="2090">
        <v>0</v>
      </c>
      <c r="H985" s="2090"/>
      <c r="I985" s="1330" t="s">
        <v>10511</v>
      </c>
      <c r="J985" s="2968" t="s">
        <v>10508</v>
      </c>
    </row>
    <row r="986" spans="1:10" ht="39">
      <c r="A986" s="1073"/>
      <c r="B986" s="80" t="s">
        <v>10512</v>
      </c>
      <c r="C986" s="80" t="s">
        <v>10513</v>
      </c>
      <c r="D986" s="70" t="s">
        <v>10514</v>
      </c>
      <c r="E986" s="80">
        <v>2616.3000000000002</v>
      </c>
      <c r="F986" s="48">
        <v>8242116</v>
      </c>
      <c r="G986" s="48">
        <v>0</v>
      </c>
      <c r="H986" s="98">
        <v>13424686</v>
      </c>
      <c r="I986" s="80" t="s">
        <v>10515</v>
      </c>
      <c r="J986" s="2979" t="s">
        <v>10516</v>
      </c>
    </row>
    <row r="987" spans="1:10" ht="39">
      <c r="A987" s="1073"/>
      <c r="B987" s="80" t="s">
        <v>10517</v>
      </c>
      <c r="C987" s="80" t="s">
        <v>10513</v>
      </c>
      <c r="D987" s="70"/>
      <c r="E987" s="1143">
        <v>334</v>
      </c>
      <c r="F987" s="48">
        <v>983580</v>
      </c>
      <c r="G987" s="48">
        <v>0</v>
      </c>
      <c r="H987" s="48"/>
      <c r="I987" s="80"/>
      <c r="J987" s="2979" t="s">
        <v>10516</v>
      </c>
    </row>
    <row r="988" spans="1:10" ht="51">
      <c r="A988" s="1073"/>
      <c r="B988" s="2944" t="s">
        <v>10518</v>
      </c>
      <c r="C988" s="41" t="s">
        <v>10519</v>
      </c>
      <c r="D988" s="1116"/>
      <c r="E988" s="41">
        <v>177.6</v>
      </c>
      <c r="F988" s="2090">
        <v>129273</v>
      </c>
      <c r="G988" s="2090">
        <v>0</v>
      </c>
      <c r="H988" s="2151"/>
      <c r="I988" s="41" t="s">
        <v>10520</v>
      </c>
      <c r="J988" s="2968" t="s">
        <v>10521</v>
      </c>
    </row>
    <row r="989" spans="1:10" ht="51">
      <c r="A989" s="1073"/>
      <c r="B989" s="2944" t="s">
        <v>10522</v>
      </c>
      <c r="C989" s="41" t="s">
        <v>10519</v>
      </c>
      <c r="D989" s="1116" t="s">
        <v>10523</v>
      </c>
      <c r="E989" s="41">
        <v>2014.6</v>
      </c>
      <c r="F989" s="2090">
        <v>15263938</v>
      </c>
      <c r="G989" s="2090">
        <v>51031.95</v>
      </c>
      <c r="H989" s="1546"/>
      <c r="I989" s="41" t="s">
        <v>10520</v>
      </c>
      <c r="J989" s="2968" t="s">
        <v>10521</v>
      </c>
    </row>
    <row r="990" spans="1:10" ht="39">
      <c r="A990" s="884"/>
      <c r="B990" s="2944" t="s">
        <v>10524</v>
      </c>
      <c r="C990" s="1330" t="s">
        <v>10525</v>
      </c>
      <c r="D990" s="2980" t="s">
        <v>10526</v>
      </c>
      <c r="E990" s="1082">
        <v>2299</v>
      </c>
      <c r="F990" s="2964">
        <v>3690741</v>
      </c>
      <c r="G990" s="2964">
        <v>0</v>
      </c>
      <c r="H990" s="2090"/>
      <c r="I990" s="1591" t="s">
        <v>10527</v>
      </c>
      <c r="J990" s="2968" t="s">
        <v>10528</v>
      </c>
    </row>
    <row r="991" spans="1:10" ht="24.75">
      <c r="A991" s="1073"/>
      <c r="B991" s="2981" t="s">
        <v>10529</v>
      </c>
      <c r="C991" s="80" t="s">
        <v>10530</v>
      </c>
      <c r="D991" s="70" t="s">
        <v>10531</v>
      </c>
      <c r="E991" s="80">
        <v>20440.2</v>
      </c>
      <c r="F991" s="2962">
        <v>671986431.85000002</v>
      </c>
      <c r="G991" s="2962">
        <v>629084839.11000001</v>
      </c>
      <c r="H991" s="48"/>
      <c r="I991" s="1289"/>
      <c r="J991" s="897" t="s">
        <v>10532</v>
      </c>
    </row>
    <row r="992" spans="1:10" ht="51">
      <c r="A992" s="1073"/>
      <c r="B992" s="2982" t="s">
        <v>10533</v>
      </c>
      <c r="C992" s="40" t="s">
        <v>10534</v>
      </c>
      <c r="D992" s="2983" t="s">
        <v>10535</v>
      </c>
      <c r="E992" s="1546">
        <v>231.7</v>
      </c>
      <c r="F992" s="2090">
        <v>262137</v>
      </c>
      <c r="G992" s="2090">
        <v>103994.69</v>
      </c>
      <c r="H992" s="2984"/>
      <c r="I992" s="40" t="s">
        <v>10536</v>
      </c>
      <c r="J992" s="2985" t="s">
        <v>10537</v>
      </c>
    </row>
    <row r="993" spans="1:10" ht="51">
      <c r="A993" s="1073"/>
      <c r="B993" s="2982" t="s">
        <v>10538</v>
      </c>
      <c r="C993" s="40" t="s">
        <v>10534</v>
      </c>
      <c r="D993" s="1080" t="s">
        <v>10539</v>
      </c>
      <c r="E993" s="1546" t="s">
        <v>10540</v>
      </c>
      <c r="F993" s="2090">
        <v>36292797</v>
      </c>
      <c r="G993" s="2090">
        <v>27590753.940000001</v>
      </c>
      <c r="H993" s="2984"/>
      <c r="I993" s="40" t="s">
        <v>10541</v>
      </c>
      <c r="J993" s="2986" t="s">
        <v>10537</v>
      </c>
    </row>
    <row r="994" spans="1:10" ht="77.25">
      <c r="A994" s="1073"/>
      <c r="B994" s="2982" t="s">
        <v>10542</v>
      </c>
      <c r="C994" s="40" t="s">
        <v>10534</v>
      </c>
      <c r="D994" s="2983" t="s">
        <v>10543</v>
      </c>
      <c r="E994" s="1546">
        <v>231.7</v>
      </c>
      <c r="F994" s="2090">
        <v>262137</v>
      </c>
      <c r="G994" s="2090">
        <v>99049.73</v>
      </c>
      <c r="H994" s="2984"/>
      <c r="I994" s="2244" t="s">
        <v>10544</v>
      </c>
      <c r="J994" s="2986" t="s">
        <v>10537</v>
      </c>
    </row>
    <row r="995" spans="1:10" ht="76.5">
      <c r="A995" s="1073"/>
      <c r="B995" s="2982" t="s">
        <v>10545</v>
      </c>
      <c r="C995" s="40" t="s">
        <v>10534</v>
      </c>
      <c r="D995" s="2983" t="s">
        <v>10546</v>
      </c>
      <c r="E995" s="1546">
        <v>4168.7</v>
      </c>
      <c r="F995" s="2090">
        <v>38774074</v>
      </c>
      <c r="G995" s="2090">
        <v>16921927</v>
      </c>
      <c r="H995" s="2984"/>
      <c r="I995" s="40" t="s">
        <v>10547</v>
      </c>
      <c r="J995" s="2986" t="s">
        <v>10537</v>
      </c>
    </row>
    <row r="996" spans="1:10">
      <c r="A996" s="1547"/>
      <c r="B996" s="1548"/>
      <c r="C996" s="1455"/>
      <c r="D996" s="1549"/>
      <c r="E996" s="1185"/>
      <c r="F996" s="1185"/>
      <c r="G996" s="1185"/>
      <c r="H996" s="1185"/>
      <c r="I996" s="1455"/>
      <c r="J996" s="1455"/>
    </row>
    <row r="997" spans="1:10" ht="25.5">
      <c r="A997" s="1073"/>
      <c r="B997" s="2944" t="s">
        <v>10387</v>
      </c>
      <c r="C997" s="41" t="s">
        <v>10548</v>
      </c>
      <c r="D997" s="884" t="s">
        <v>10549</v>
      </c>
      <c r="E997" s="2987">
        <v>6410.3</v>
      </c>
      <c r="F997" s="2090">
        <v>18179753</v>
      </c>
      <c r="G997" s="2090">
        <v>5252522.32</v>
      </c>
      <c r="H997" s="2987"/>
      <c r="I997" s="2988" t="s">
        <v>10550</v>
      </c>
      <c r="J997" s="1115" t="s">
        <v>10551</v>
      </c>
    </row>
    <row r="998" spans="1:10" ht="25.5">
      <c r="A998" s="1073"/>
      <c r="B998" s="2944" t="s">
        <v>10552</v>
      </c>
      <c r="C998" s="41" t="s">
        <v>10548</v>
      </c>
      <c r="D998" s="2989"/>
      <c r="E998" s="2990">
        <v>73</v>
      </c>
      <c r="F998" s="2090">
        <v>969167</v>
      </c>
      <c r="G998" s="2090">
        <v>296674.95</v>
      </c>
      <c r="H998" s="2987"/>
      <c r="I998" s="2988"/>
      <c r="J998" s="1115" t="s">
        <v>10551</v>
      </c>
    </row>
    <row r="999" spans="1:10" ht="25.5">
      <c r="A999" s="1073"/>
      <c r="B999" s="1163" t="s">
        <v>10553</v>
      </c>
      <c r="C999" s="1338" t="s">
        <v>10554</v>
      </c>
      <c r="D999" s="1377" t="s">
        <v>10555</v>
      </c>
      <c r="E999" s="1330">
        <v>1426.5</v>
      </c>
      <c r="F999" s="2090">
        <v>3249680</v>
      </c>
      <c r="G999" s="2090">
        <v>0</v>
      </c>
      <c r="H999" s="2090"/>
      <c r="I999" s="1590" t="s">
        <v>10556</v>
      </c>
      <c r="J999" s="1115" t="s">
        <v>10557</v>
      </c>
    </row>
    <row r="1000" spans="1:10" ht="25.5">
      <c r="A1000" s="1073"/>
      <c r="B1000" s="1163" t="s">
        <v>10558</v>
      </c>
      <c r="C1000" s="1338" t="s">
        <v>10554</v>
      </c>
      <c r="D1000" s="1377" t="s">
        <v>10559</v>
      </c>
      <c r="E1000" s="1330">
        <v>774.6</v>
      </c>
      <c r="F1000" s="2090">
        <v>33286</v>
      </c>
      <c r="G1000" s="2090">
        <v>0</v>
      </c>
      <c r="H1000" s="2090"/>
      <c r="I1000" s="1590" t="s">
        <v>10560</v>
      </c>
      <c r="J1000" s="1115" t="s">
        <v>10557</v>
      </c>
    </row>
    <row r="1001" spans="1:10" ht="60.75">
      <c r="A1001" s="1073"/>
      <c r="B1001" s="80" t="s">
        <v>10561</v>
      </c>
      <c r="C1001" s="80" t="s">
        <v>10562</v>
      </c>
      <c r="D1001" s="70" t="s">
        <v>10563</v>
      </c>
      <c r="E1001" s="80">
        <v>5020.2</v>
      </c>
      <c r="F1001" s="1035">
        <v>13238065</v>
      </c>
      <c r="G1001" s="2991">
        <v>6415166.29</v>
      </c>
      <c r="H1001" s="2992"/>
      <c r="I1001" s="2993" t="s">
        <v>10564</v>
      </c>
      <c r="J1001" s="1115" t="s">
        <v>10565</v>
      </c>
    </row>
    <row r="1002" spans="1:10" ht="76.5">
      <c r="A1002" s="1073"/>
      <c r="B1002" s="2940" t="s">
        <v>10566</v>
      </c>
      <c r="C1002" s="1522" t="s">
        <v>10567</v>
      </c>
      <c r="D1002" s="2941" t="s">
        <v>10568</v>
      </c>
      <c r="E1002" s="2994">
        <v>5209.1000000000004</v>
      </c>
      <c r="F1002" s="2995">
        <v>6724788</v>
      </c>
      <c r="G1002" s="2995">
        <v>0</v>
      </c>
      <c r="H1002" s="2942"/>
      <c r="I1002" s="1338" t="s">
        <v>10569</v>
      </c>
      <c r="J1002" s="2939" t="s">
        <v>10570</v>
      </c>
    </row>
    <row r="1003" spans="1:10" ht="77.25">
      <c r="A1003" s="57"/>
      <c r="B1003" s="1348" t="s">
        <v>10571</v>
      </c>
      <c r="C1003" s="1348" t="s">
        <v>10572</v>
      </c>
      <c r="D1003" s="1288" t="s">
        <v>10573</v>
      </c>
      <c r="E1003" s="1348">
        <v>6458.4</v>
      </c>
      <c r="F1003" s="1351">
        <v>45355886</v>
      </c>
      <c r="G1003" s="2996">
        <v>22925916.890000001</v>
      </c>
      <c r="H1003" s="1351">
        <f>F1003-G1003</f>
        <v>22429969.109999999</v>
      </c>
      <c r="I1003" s="2997" t="s">
        <v>10574</v>
      </c>
      <c r="J1003" s="2945" t="s">
        <v>10575</v>
      </c>
    </row>
    <row r="1004" spans="1:10" ht="51">
      <c r="A1004" s="1073"/>
      <c r="B1004" s="2966" t="s">
        <v>10576</v>
      </c>
      <c r="C1004" s="1338" t="s">
        <v>10577</v>
      </c>
      <c r="D1004" s="1296" t="s">
        <v>10578</v>
      </c>
      <c r="E1004" s="1330">
        <v>2332.3000000000002</v>
      </c>
      <c r="F1004" s="2090">
        <v>3508964</v>
      </c>
      <c r="G1004" s="2090">
        <v>1461678.68</v>
      </c>
      <c r="H1004" s="1546"/>
      <c r="I1004" s="1226" t="s">
        <v>10579</v>
      </c>
      <c r="J1004" s="2998" t="s">
        <v>10580</v>
      </c>
    </row>
    <row r="1005" spans="1:10" ht="51">
      <c r="A1005" s="1073"/>
      <c r="B1005" s="1330" t="s">
        <v>10581</v>
      </c>
      <c r="C1005" s="80" t="s">
        <v>10582</v>
      </c>
      <c r="D1005" s="70" t="s">
        <v>10583</v>
      </c>
      <c r="E1005" s="80">
        <v>4213.3</v>
      </c>
      <c r="F1005" s="2962">
        <v>3120420</v>
      </c>
      <c r="G1005" s="2962">
        <v>906388.4</v>
      </c>
      <c r="H1005" s="2999"/>
      <c r="I1005" s="1226" t="s">
        <v>10382</v>
      </c>
      <c r="J1005" s="1115" t="s">
        <v>10584</v>
      </c>
    </row>
    <row r="1006" spans="1:10" ht="24">
      <c r="A1006" s="1073"/>
      <c r="B1006" s="2981" t="s">
        <v>10585</v>
      </c>
      <c r="C1006" s="1460" t="s">
        <v>10586</v>
      </c>
      <c r="D1006" s="2596"/>
      <c r="E1006" s="1143">
        <v>26</v>
      </c>
      <c r="F1006" s="2962">
        <v>79937</v>
      </c>
      <c r="G1006" s="2962">
        <v>0</v>
      </c>
      <c r="H1006" s="2999"/>
      <c r="I1006" s="1226"/>
      <c r="J1006" s="1115" t="s">
        <v>10584</v>
      </c>
    </row>
    <row r="1007" spans="1:10" ht="25.5">
      <c r="A1007" s="1073"/>
      <c r="B1007" s="1115" t="s">
        <v>10587</v>
      </c>
      <c r="C1007" s="1115" t="s">
        <v>10588</v>
      </c>
      <c r="D1007" s="2947" t="s">
        <v>10589</v>
      </c>
      <c r="E1007" s="2948">
        <v>3069.9</v>
      </c>
      <c r="F1007" s="2948">
        <v>3505516</v>
      </c>
      <c r="G1007" s="2967">
        <v>0</v>
      </c>
      <c r="H1007" s="1185"/>
      <c r="I1007" s="1338" t="s">
        <v>10590</v>
      </c>
      <c r="J1007" s="1115" t="s">
        <v>10591</v>
      </c>
    </row>
    <row r="1008" spans="1:10" ht="25.5">
      <c r="A1008" s="1073"/>
      <c r="B1008" s="3000" t="s">
        <v>10592</v>
      </c>
      <c r="C1008" s="1115" t="s">
        <v>10588</v>
      </c>
      <c r="D1008" s="2947" t="s">
        <v>10589</v>
      </c>
      <c r="E1008" s="3001">
        <v>508.6</v>
      </c>
      <c r="F1008" s="2948">
        <v>24833230.68</v>
      </c>
      <c r="G1008" s="2962">
        <v>18051555.879999999</v>
      </c>
      <c r="H1008" s="3001"/>
      <c r="I1008" s="1115"/>
      <c r="J1008" s="1115" t="s">
        <v>10591</v>
      </c>
    </row>
    <row r="1009" spans="1:10" ht="48">
      <c r="A1009" s="1073"/>
      <c r="B1009" s="3002" t="s">
        <v>10593</v>
      </c>
      <c r="C1009" s="1550" t="s">
        <v>10594</v>
      </c>
      <c r="D1009" s="3003" t="s">
        <v>10595</v>
      </c>
      <c r="E1009" s="3004">
        <v>604.6</v>
      </c>
      <c r="F1009" s="1449">
        <v>17785873</v>
      </c>
      <c r="G1009" s="1449">
        <v>9651303.5199999996</v>
      </c>
      <c r="H1009" s="1079"/>
      <c r="I1009" s="1166" t="s">
        <v>10596</v>
      </c>
      <c r="J1009" s="1550" t="s">
        <v>10597</v>
      </c>
    </row>
    <row r="1010" spans="1:10" ht="25.5">
      <c r="A1010" s="859"/>
      <c r="B1010" s="3005" t="s">
        <v>10598</v>
      </c>
      <c r="C1010" s="1167" t="s">
        <v>10599</v>
      </c>
      <c r="D1010" s="859" t="s">
        <v>10600</v>
      </c>
      <c r="E1010" s="866">
        <v>2958.2</v>
      </c>
      <c r="F1010" s="1580">
        <v>11510847</v>
      </c>
      <c r="G1010" s="1580">
        <v>11510847</v>
      </c>
      <c r="H1010" s="879"/>
      <c r="I1010" s="3006" t="s">
        <v>10601</v>
      </c>
      <c r="J1010" s="1338" t="s">
        <v>10602</v>
      </c>
    </row>
    <row r="1011" spans="1:10" ht="25.5">
      <c r="A1011" s="859"/>
      <c r="B1011" s="3007" t="s">
        <v>10603</v>
      </c>
      <c r="C1011" s="1167" t="s">
        <v>10599</v>
      </c>
      <c r="D1011" s="3008" t="s">
        <v>10604</v>
      </c>
      <c r="E1011" s="866">
        <v>434.9</v>
      </c>
      <c r="F1011" s="2090">
        <v>1277300</v>
      </c>
      <c r="G1011" s="1580">
        <v>663431.57999999996</v>
      </c>
      <c r="H1011" s="879"/>
      <c r="I1011" s="1981"/>
      <c r="J1011" s="1338" t="s">
        <v>10602</v>
      </c>
    </row>
    <row r="1012" spans="1:10" ht="25.5">
      <c r="A1012" s="859"/>
      <c r="B1012" s="3009" t="s">
        <v>10605</v>
      </c>
      <c r="C1012" s="1167" t="s">
        <v>10599</v>
      </c>
      <c r="D1012" s="859" t="s">
        <v>10606</v>
      </c>
      <c r="E1012" s="866">
        <v>146.1</v>
      </c>
      <c r="F1012" s="1580">
        <v>680408</v>
      </c>
      <c r="G1012" s="1580">
        <v>0</v>
      </c>
      <c r="H1012" s="879"/>
      <c r="I1012" s="1338" t="s">
        <v>10607</v>
      </c>
      <c r="J1012" s="1338" t="s">
        <v>10602</v>
      </c>
    </row>
    <row r="1013" spans="1:10" ht="25.5">
      <c r="A1013" s="859"/>
      <c r="B1013" s="3009" t="s">
        <v>10608</v>
      </c>
      <c r="C1013" s="1167" t="s">
        <v>10599</v>
      </c>
      <c r="D1013" s="859" t="s">
        <v>10600</v>
      </c>
      <c r="E1013" s="866">
        <v>139.4</v>
      </c>
      <c r="F1013" s="1580">
        <v>659058</v>
      </c>
      <c r="G1013" s="1580">
        <v>0</v>
      </c>
      <c r="H1013" s="879"/>
      <c r="I1013" s="1338" t="s">
        <v>10609</v>
      </c>
      <c r="J1013" s="1338" t="s">
        <v>10602</v>
      </c>
    </row>
    <row r="1014" spans="1:10" ht="25.5">
      <c r="A1014" s="859"/>
      <c r="B1014" s="1171" t="s">
        <v>10610</v>
      </c>
      <c r="C1014" s="1167" t="s">
        <v>10599</v>
      </c>
      <c r="D1014" s="859" t="s">
        <v>10611</v>
      </c>
      <c r="E1014" s="1580">
        <v>13.4</v>
      </c>
      <c r="F1014" s="1580">
        <v>76278</v>
      </c>
      <c r="G1014" s="1580">
        <v>0</v>
      </c>
      <c r="H1014" s="879"/>
      <c r="I1014" s="1338" t="s">
        <v>10612</v>
      </c>
      <c r="J1014" s="1338" t="s">
        <v>10602</v>
      </c>
    </row>
    <row r="1015" spans="1:10" ht="18.75">
      <c r="A1015" s="1073"/>
      <c r="B1015" s="4257" t="s">
        <v>10613</v>
      </c>
      <c r="C1015" s="4258"/>
      <c r="D1015" s="1551"/>
      <c r="E1015" s="1552"/>
      <c r="F1015" s="1552"/>
      <c r="G1015" s="1552"/>
      <c r="H1015" s="1552"/>
      <c r="I1015" s="1597"/>
      <c r="J1015" s="1406"/>
    </row>
    <row r="1016" spans="1:10" ht="36">
      <c r="A1016" s="1133"/>
      <c r="B1016" s="80" t="s">
        <v>10614</v>
      </c>
      <c r="C1016" s="80" t="s">
        <v>10615</v>
      </c>
      <c r="D1016" s="70" t="s">
        <v>10616</v>
      </c>
      <c r="E1016" s="80">
        <v>99.8</v>
      </c>
      <c r="F1016" s="48">
        <v>527459</v>
      </c>
      <c r="G1016" s="48">
        <v>395185.83</v>
      </c>
      <c r="H1016" s="46"/>
      <c r="I1016" s="81" t="s">
        <v>10617</v>
      </c>
      <c r="J1016" s="1338" t="s">
        <v>10618</v>
      </c>
    </row>
    <row r="1017" spans="1:10" ht="36">
      <c r="A1017" s="1073"/>
      <c r="B1017" s="80" t="s">
        <v>10619</v>
      </c>
      <c r="C1017" s="80" t="s">
        <v>10620</v>
      </c>
      <c r="D1017" s="70" t="s">
        <v>10621</v>
      </c>
      <c r="E1017" s="80">
        <v>1449.7</v>
      </c>
      <c r="F1017" s="48">
        <v>8815131</v>
      </c>
      <c r="G1017" s="48">
        <v>5554563.5899999999</v>
      </c>
      <c r="H1017" s="46"/>
      <c r="I1017" s="49" t="s">
        <v>10622</v>
      </c>
      <c r="J1017" s="1167" t="s">
        <v>10618</v>
      </c>
    </row>
    <row r="1018" spans="1:10" ht="38.25">
      <c r="A1018" s="859"/>
      <c r="B1018" s="1223" t="s">
        <v>10623</v>
      </c>
      <c r="C1018" s="1223" t="s">
        <v>10624</v>
      </c>
      <c r="D1018" s="1270" t="s">
        <v>10625</v>
      </c>
      <c r="E1018" s="1223">
        <v>845.4</v>
      </c>
      <c r="F1018" s="1478">
        <v>900480.39</v>
      </c>
      <c r="G1018" s="1478">
        <v>0</v>
      </c>
      <c r="H1018" s="1271"/>
      <c r="I1018" s="1338" t="s">
        <v>10626</v>
      </c>
      <c r="J1018" s="2874" t="s">
        <v>10627</v>
      </c>
    </row>
    <row r="1019" spans="1:10" ht="63.75" customHeight="1">
      <c r="A1019" s="859"/>
      <c r="B1019" s="1223" t="s">
        <v>10628</v>
      </c>
      <c r="C1019" s="1223" t="s">
        <v>10629</v>
      </c>
      <c r="D1019" s="1270" t="s">
        <v>10625</v>
      </c>
      <c r="E1019" s="1223">
        <v>141.9</v>
      </c>
      <c r="F1019" s="1478">
        <v>234154.61</v>
      </c>
      <c r="G1019" s="1478">
        <v>0</v>
      </c>
      <c r="H1019" s="1271"/>
      <c r="I1019" s="1338" t="s">
        <v>10630</v>
      </c>
      <c r="J1019" s="2874" t="s">
        <v>10631</v>
      </c>
    </row>
    <row r="1020" spans="1:10" ht="48">
      <c r="A1020" s="1073"/>
      <c r="B1020" s="3010" t="s">
        <v>10632</v>
      </c>
      <c r="C1020" s="3011" t="s">
        <v>10633</v>
      </c>
      <c r="D1020" s="3012" t="s">
        <v>10634</v>
      </c>
      <c r="E1020" s="3013">
        <v>1837.4</v>
      </c>
      <c r="F1020" s="3014">
        <v>59479048.200000003</v>
      </c>
      <c r="G1020" s="3015">
        <v>56505095.759999998</v>
      </c>
      <c r="H1020" s="3015"/>
      <c r="I1020" s="3016" t="s">
        <v>10635</v>
      </c>
      <c r="J1020" s="3017" t="s">
        <v>10636</v>
      </c>
    </row>
    <row r="1021" spans="1:10" ht="48">
      <c r="A1021" s="1073"/>
      <c r="B1021" s="3018" t="s">
        <v>10637</v>
      </c>
      <c r="C1021" s="3019" t="s">
        <v>10633</v>
      </c>
      <c r="D1021" s="3020" t="s">
        <v>10638</v>
      </c>
      <c r="E1021" s="3021">
        <v>311.89999999999998</v>
      </c>
      <c r="F1021" s="3022">
        <v>1278525.06</v>
      </c>
      <c r="G1021" s="3015">
        <v>308351.62</v>
      </c>
      <c r="H1021" s="3023">
        <v>6665240.6200000001</v>
      </c>
      <c r="I1021" s="3016" t="s">
        <v>10639</v>
      </c>
      <c r="J1021" s="3017" t="s">
        <v>10636</v>
      </c>
    </row>
    <row r="1022" spans="1:10" ht="51">
      <c r="A1022" s="1073"/>
      <c r="B1022" s="1330" t="s">
        <v>10640</v>
      </c>
      <c r="C1022" s="1330" t="s">
        <v>10641</v>
      </c>
      <c r="D1022" s="1296" t="s">
        <v>10642</v>
      </c>
      <c r="E1022" s="1330">
        <v>638.79999999999995</v>
      </c>
      <c r="F1022" s="48">
        <v>79756</v>
      </c>
      <c r="G1022" s="48">
        <v>37833.24</v>
      </c>
      <c r="H1022" s="1185"/>
      <c r="I1022" s="1330" t="s">
        <v>10643</v>
      </c>
      <c r="J1022" s="1586" t="s">
        <v>10644</v>
      </c>
    </row>
    <row r="1023" spans="1:10" ht="38.25">
      <c r="A1023" s="1073"/>
      <c r="B1023" s="1412" t="s">
        <v>10645</v>
      </c>
      <c r="C1023" s="3024" t="s">
        <v>10646</v>
      </c>
      <c r="D1023" s="3025" t="s">
        <v>10647</v>
      </c>
      <c r="E1023" s="1213">
        <v>634.5</v>
      </c>
      <c r="F1023" s="1449">
        <v>1504816</v>
      </c>
      <c r="G1023" s="1449">
        <v>452702.79</v>
      </c>
      <c r="H1023" s="1079"/>
      <c r="I1023" s="1213" t="s">
        <v>10648</v>
      </c>
      <c r="J1023" s="1589" t="s">
        <v>10649</v>
      </c>
    </row>
    <row r="1024" spans="1:10" ht="38.25">
      <c r="A1024" s="1073"/>
      <c r="B1024" s="1412" t="s">
        <v>10650</v>
      </c>
      <c r="C1024" s="3024" t="s">
        <v>10646</v>
      </c>
      <c r="D1024" s="3025" t="s">
        <v>10651</v>
      </c>
      <c r="E1024" s="1213">
        <v>81.900000000000006</v>
      </c>
      <c r="F1024" s="1449">
        <v>165846</v>
      </c>
      <c r="G1024" s="1449">
        <v>112972.47</v>
      </c>
      <c r="H1024" s="1079"/>
      <c r="I1024" s="60" t="s">
        <v>10648</v>
      </c>
      <c r="J1024" s="1589" t="s">
        <v>10649</v>
      </c>
    </row>
    <row r="1025" spans="1:10" ht="51">
      <c r="A1025" s="1073"/>
      <c r="B1025" s="1209" t="s">
        <v>10652</v>
      </c>
      <c r="C1025" s="1416" t="s">
        <v>10653</v>
      </c>
      <c r="D1025" s="3026" t="s">
        <v>10654</v>
      </c>
      <c r="E1025" s="3027">
        <v>73.599999999999994</v>
      </c>
      <c r="F1025" s="3028">
        <v>441751.32</v>
      </c>
      <c r="G1025" s="3028">
        <v>0</v>
      </c>
      <c r="H1025" s="3029"/>
      <c r="I1025" s="3030" t="s">
        <v>10655</v>
      </c>
      <c r="J1025" s="3031" t="s">
        <v>10656</v>
      </c>
    </row>
    <row r="1026" spans="1:10" ht="51">
      <c r="A1026" s="1073"/>
      <c r="B1026" s="1209" t="s">
        <v>10657</v>
      </c>
      <c r="C1026" s="1209" t="s">
        <v>10658</v>
      </c>
      <c r="D1026" s="3026" t="s">
        <v>10659</v>
      </c>
      <c r="E1026" s="3027" t="s">
        <v>10660</v>
      </c>
      <c r="F1026" s="3028">
        <v>439174</v>
      </c>
      <c r="G1026" s="3028">
        <v>372866.51</v>
      </c>
      <c r="H1026" s="3032"/>
      <c r="I1026" s="1209" t="s">
        <v>10661</v>
      </c>
      <c r="J1026" s="3033" t="s">
        <v>10656</v>
      </c>
    </row>
    <row r="1027" spans="1:10" ht="60">
      <c r="A1027" s="1073"/>
      <c r="B1027" s="3034" t="s">
        <v>10662</v>
      </c>
      <c r="C1027" s="3034" t="s">
        <v>10663</v>
      </c>
      <c r="D1027" s="3035" t="s">
        <v>10664</v>
      </c>
      <c r="E1027" s="3036">
        <v>355</v>
      </c>
      <c r="F1027" s="3037">
        <v>127146</v>
      </c>
      <c r="G1027" s="3037">
        <v>44427.19</v>
      </c>
      <c r="H1027" s="3038"/>
      <c r="I1027" s="3039" t="s">
        <v>10665</v>
      </c>
      <c r="J1027" s="1589" t="s">
        <v>10656</v>
      </c>
    </row>
    <row r="1028" spans="1:10" ht="60.75">
      <c r="A1028" s="1073"/>
      <c r="B1028" s="3034" t="s">
        <v>10666</v>
      </c>
      <c r="C1028" s="3034" t="s">
        <v>10663</v>
      </c>
      <c r="D1028" s="3035" t="s">
        <v>10667</v>
      </c>
      <c r="E1028" s="1444">
        <v>231.7</v>
      </c>
      <c r="F1028" s="1449">
        <v>127146</v>
      </c>
      <c r="G1028" s="1449">
        <v>75219</v>
      </c>
      <c r="H1028" s="3040"/>
      <c r="I1028" s="897" t="s">
        <v>10665</v>
      </c>
      <c r="J1028" s="1589" t="s">
        <v>10656</v>
      </c>
    </row>
    <row r="1029" spans="1:10" ht="48.75" customHeight="1">
      <c r="A1029" s="1073"/>
      <c r="B1029" s="70" t="s">
        <v>10813</v>
      </c>
      <c r="C1029" s="70" t="s">
        <v>10812</v>
      </c>
      <c r="D1029" s="70"/>
      <c r="E1029" s="70"/>
      <c r="F1029" s="1602">
        <v>115000000</v>
      </c>
      <c r="G1029" s="1603">
        <v>52764706.219999999</v>
      </c>
      <c r="H1029" s="1237"/>
      <c r="I1029" s="4259" t="s">
        <v>10668</v>
      </c>
      <c r="J1029" s="4260" t="s">
        <v>10669</v>
      </c>
    </row>
    <row r="1030" spans="1:10" ht="39">
      <c r="A1030" s="1073"/>
      <c r="B1030" s="875" t="s">
        <v>10670</v>
      </c>
      <c r="C1030" s="80" t="s">
        <v>10812</v>
      </c>
      <c r="D1030" s="859" t="s">
        <v>10671</v>
      </c>
      <c r="E1030" s="869">
        <v>213.4</v>
      </c>
      <c r="F1030" s="1079"/>
      <c r="G1030" s="1079"/>
      <c r="H1030" s="1079"/>
      <c r="I1030" s="3850"/>
      <c r="J1030" s="4261"/>
    </row>
    <row r="1031" spans="1:10" ht="39">
      <c r="A1031" s="1073"/>
      <c r="B1031" s="875" t="s">
        <v>10670</v>
      </c>
      <c r="C1031" s="80" t="s">
        <v>10812</v>
      </c>
      <c r="D1031" s="859" t="s">
        <v>10672</v>
      </c>
      <c r="E1031" s="869">
        <v>213.2</v>
      </c>
      <c r="F1031" s="1079"/>
      <c r="G1031" s="1079"/>
      <c r="H1031" s="1079"/>
      <c r="I1031" s="3850"/>
      <c r="J1031" s="4261"/>
    </row>
    <row r="1032" spans="1:10" ht="39">
      <c r="A1032" s="1073"/>
      <c r="B1032" s="875" t="s">
        <v>10670</v>
      </c>
      <c r="C1032" s="80" t="s">
        <v>10812</v>
      </c>
      <c r="D1032" s="859" t="s">
        <v>10673</v>
      </c>
      <c r="E1032" s="869">
        <v>213.5</v>
      </c>
      <c r="F1032" s="1079"/>
      <c r="G1032" s="1079"/>
      <c r="H1032" s="1079"/>
      <c r="I1032" s="3850"/>
      <c r="J1032" s="4261"/>
    </row>
    <row r="1033" spans="1:10" ht="39">
      <c r="A1033" s="1073"/>
      <c r="B1033" s="875" t="s">
        <v>10670</v>
      </c>
      <c r="C1033" s="80" t="s">
        <v>10812</v>
      </c>
      <c r="D1033" s="859" t="s">
        <v>10674</v>
      </c>
      <c r="E1033" s="1230">
        <v>214</v>
      </c>
      <c r="F1033" s="1079"/>
      <c r="G1033" s="1079"/>
      <c r="H1033" s="1079"/>
      <c r="I1033" s="3850"/>
      <c r="J1033" s="4261"/>
    </row>
    <row r="1034" spans="1:10" ht="38.25">
      <c r="A1034" s="1073"/>
      <c r="B1034" s="1167" t="s">
        <v>10670</v>
      </c>
      <c r="C1034" s="80" t="s">
        <v>10812</v>
      </c>
      <c r="D1034" s="859" t="s">
        <v>10675</v>
      </c>
      <c r="E1034" s="869">
        <v>213.7</v>
      </c>
      <c r="F1034" s="1079"/>
      <c r="G1034" s="1079"/>
      <c r="H1034" s="1079"/>
      <c r="I1034" s="3850"/>
      <c r="J1034" s="4261"/>
    </row>
    <row r="1035" spans="1:10" ht="38.25">
      <c r="A1035" s="1073"/>
      <c r="B1035" s="1167" t="s">
        <v>10670</v>
      </c>
      <c r="C1035" s="80" t="s">
        <v>10812</v>
      </c>
      <c r="D1035" s="859" t="s">
        <v>10676</v>
      </c>
      <c r="E1035" s="869">
        <v>212.4</v>
      </c>
      <c r="F1035" s="1079"/>
      <c r="G1035" s="1079"/>
      <c r="H1035" s="1079"/>
      <c r="I1035" s="3850"/>
      <c r="J1035" s="4261"/>
    </row>
    <row r="1036" spans="1:10" ht="36">
      <c r="A1036" s="1073"/>
      <c r="B1036" s="1167" t="s">
        <v>10677</v>
      </c>
      <c r="C1036" s="80" t="s">
        <v>10812</v>
      </c>
      <c r="D1036" s="859" t="s">
        <v>10678</v>
      </c>
      <c r="E1036" s="869">
        <v>30.9</v>
      </c>
      <c r="F1036" s="1079"/>
      <c r="G1036" s="1079"/>
      <c r="H1036" s="1079"/>
      <c r="I1036" s="3850"/>
      <c r="J1036" s="4261"/>
    </row>
    <row r="1037" spans="1:10" ht="36">
      <c r="A1037" s="1073"/>
      <c r="B1037" s="1167" t="s">
        <v>10677</v>
      </c>
      <c r="C1037" s="80" t="s">
        <v>10812</v>
      </c>
      <c r="D1037" s="859" t="s">
        <v>10679</v>
      </c>
      <c r="E1037" s="869">
        <v>70.099999999999994</v>
      </c>
      <c r="F1037" s="1079"/>
      <c r="G1037" s="1079"/>
      <c r="H1037" s="1079"/>
      <c r="I1037" s="3850"/>
      <c r="J1037" s="4261"/>
    </row>
    <row r="1038" spans="1:10" ht="36">
      <c r="A1038" s="1073"/>
      <c r="B1038" s="1167" t="s">
        <v>10677</v>
      </c>
      <c r="C1038" s="80" t="s">
        <v>10812</v>
      </c>
      <c r="D1038" s="859" t="s">
        <v>10680</v>
      </c>
      <c r="E1038" s="869">
        <v>30.6</v>
      </c>
      <c r="F1038" s="1079"/>
      <c r="G1038" s="1079"/>
      <c r="H1038" s="1079"/>
      <c r="I1038" s="3850"/>
      <c r="J1038" s="4261"/>
    </row>
    <row r="1039" spans="1:10" ht="36">
      <c r="A1039" s="1073"/>
      <c r="B1039" s="1167" t="s">
        <v>10677</v>
      </c>
      <c r="C1039" s="80" t="s">
        <v>10812</v>
      </c>
      <c r="D1039" s="859" t="s">
        <v>10681</v>
      </c>
      <c r="E1039" s="869">
        <v>70.099999999999994</v>
      </c>
      <c r="F1039" s="1079"/>
      <c r="G1039" s="1079"/>
      <c r="H1039" s="1079"/>
      <c r="I1039" s="3850"/>
      <c r="J1039" s="4261"/>
    </row>
    <row r="1040" spans="1:10" ht="36">
      <c r="A1040" s="1073"/>
      <c r="B1040" s="1167" t="s">
        <v>10677</v>
      </c>
      <c r="C1040" s="80" t="s">
        <v>10812</v>
      </c>
      <c r="D1040" s="859" t="s">
        <v>10682</v>
      </c>
      <c r="E1040" s="869">
        <v>30.6</v>
      </c>
      <c r="F1040" s="1079"/>
      <c r="G1040" s="1079"/>
      <c r="H1040" s="1079"/>
      <c r="I1040" s="3850"/>
      <c r="J1040" s="4261"/>
    </row>
    <row r="1041" spans="1:10" ht="36">
      <c r="A1041" s="1073"/>
      <c r="B1041" s="875" t="s">
        <v>10677</v>
      </c>
      <c r="C1041" s="80" t="s">
        <v>10812</v>
      </c>
      <c r="D1041" s="859" t="s">
        <v>10683</v>
      </c>
      <c r="E1041" s="869">
        <v>30.6</v>
      </c>
      <c r="F1041" s="1079"/>
      <c r="G1041" s="1079"/>
      <c r="H1041" s="1079"/>
      <c r="I1041" s="3850"/>
      <c r="J1041" s="4261"/>
    </row>
    <row r="1042" spans="1:10" ht="36">
      <c r="A1042" s="1073"/>
      <c r="B1042" s="1167" t="s">
        <v>10677</v>
      </c>
      <c r="C1042" s="80" t="s">
        <v>10812</v>
      </c>
      <c r="D1042" s="859" t="s">
        <v>10684</v>
      </c>
      <c r="E1042" s="869">
        <v>30.6</v>
      </c>
      <c r="F1042" s="1079"/>
      <c r="G1042" s="1079"/>
      <c r="H1042" s="1079"/>
      <c r="I1042" s="3850"/>
      <c r="J1042" s="4261"/>
    </row>
    <row r="1043" spans="1:10" ht="36">
      <c r="A1043" s="1073"/>
      <c r="B1043" s="1167" t="s">
        <v>10677</v>
      </c>
      <c r="C1043" s="80" t="s">
        <v>10812</v>
      </c>
      <c r="D1043" s="859" t="s">
        <v>10685</v>
      </c>
      <c r="E1043" s="869">
        <v>30.6</v>
      </c>
      <c r="F1043" s="1079"/>
      <c r="G1043" s="1079"/>
      <c r="H1043" s="1079"/>
      <c r="I1043" s="3850"/>
      <c r="J1043" s="4261"/>
    </row>
    <row r="1044" spans="1:10" ht="36">
      <c r="A1044" s="1073"/>
      <c r="B1044" s="1167" t="s">
        <v>10677</v>
      </c>
      <c r="C1044" s="80" t="s">
        <v>10812</v>
      </c>
      <c r="D1044" s="859" t="s">
        <v>10686</v>
      </c>
      <c r="E1044" s="56">
        <v>70.099999999999994</v>
      </c>
      <c r="F1044" s="1079"/>
      <c r="G1044" s="1079"/>
      <c r="H1044" s="1079"/>
      <c r="I1044" s="3850"/>
      <c r="J1044" s="4261"/>
    </row>
    <row r="1045" spans="1:10" ht="36">
      <c r="A1045" s="1073"/>
      <c r="B1045" s="1167" t="s">
        <v>10677</v>
      </c>
      <c r="C1045" s="80" t="s">
        <v>10812</v>
      </c>
      <c r="D1045" s="859" t="s">
        <v>10687</v>
      </c>
      <c r="E1045" s="56">
        <v>70.099999999999994</v>
      </c>
      <c r="F1045" s="1079"/>
      <c r="G1045" s="1079"/>
      <c r="H1045" s="1079"/>
      <c r="I1045" s="3850"/>
      <c r="J1045" s="4261"/>
    </row>
    <row r="1046" spans="1:10" ht="36">
      <c r="A1046" s="1073"/>
      <c r="B1046" s="1167" t="s">
        <v>10677</v>
      </c>
      <c r="C1046" s="80" t="s">
        <v>10812</v>
      </c>
      <c r="D1046" s="859" t="s">
        <v>10688</v>
      </c>
      <c r="E1046" s="56">
        <v>70.099999999999994</v>
      </c>
      <c r="F1046" s="1079"/>
      <c r="G1046" s="1079"/>
      <c r="H1046" s="1079"/>
      <c r="I1046" s="3850"/>
      <c r="J1046" s="4261"/>
    </row>
    <row r="1047" spans="1:10" ht="36">
      <c r="A1047" s="1073"/>
      <c r="B1047" s="1167" t="s">
        <v>10677</v>
      </c>
      <c r="C1047" s="80" t="s">
        <v>10812</v>
      </c>
      <c r="D1047" s="859" t="s">
        <v>10689</v>
      </c>
      <c r="E1047" s="56">
        <v>70.099999999999994</v>
      </c>
      <c r="F1047" s="1079"/>
      <c r="G1047" s="1079"/>
      <c r="H1047" s="1079"/>
      <c r="I1047" s="3850"/>
      <c r="J1047" s="4261"/>
    </row>
    <row r="1048" spans="1:10" ht="36">
      <c r="A1048" s="1073"/>
      <c r="B1048" s="875" t="s">
        <v>10690</v>
      </c>
      <c r="C1048" s="80" t="s">
        <v>10812</v>
      </c>
      <c r="D1048" s="859" t="s">
        <v>10691</v>
      </c>
      <c r="E1048" s="1230">
        <v>31</v>
      </c>
      <c r="F1048" s="1079"/>
      <c r="G1048" s="1079"/>
      <c r="H1048" s="1079"/>
      <c r="I1048" s="3850"/>
      <c r="J1048" s="4261"/>
    </row>
    <row r="1049" spans="1:10" ht="36">
      <c r="A1049" s="1073"/>
      <c r="B1049" s="1167" t="s">
        <v>10692</v>
      </c>
      <c r="C1049" s="80" t="s">
        <v>10812</v>
      </c>
      <c r="D1049" s="859" t="s">
        <v>10693</v>
      </c>
      <c r="E1049" s="869">
        <v>271.39999999999998</v>
      </c>
      <c r="F1049" s="1079"/>
      <c r="G1049" s="1079"/>
      <c r="H1049" s="1079"/>
      <c r="I1049" s="3850"/>
      <c r="J1049" s="4261"/>
    </row>
    <row r="1050" spans="1:10" ht="36">
      <c r="A1050" s="1073"/>
      <c r="B1050" s="1167" t="s">
        <v>10694</v>
      </c>
      <c r="C1050" s="80" t="s">
        <v>10812</v>
      </c>
      <c r="D1050" s="859" t="s">
        <v>10695</v>
      </c>
      <c r="E1050" s="1230">
        <v>480</v>
      </c>
      <c r="F1050" s="1079"/>
      <c r="G1050" s="1079"/>
      <c r="H1050" s="1079"/>
      <c r="I1050" s="3850"/>
      <c r="J1050" s="4261"/>
    </row>
    <row r="1051" spans="1:10" ht="38.25">
      <c r="A1051" s="1073"/>
      <c r="B1051" s="1167" t="s">
        <v>10696</v>
      </c>
      <c r="C1051" s="80" t="s">
        <v>10812</v>
      </c>
      <c r="D1051" s="859" t="s">
        <v>10697</v>
      </c>
      <c r="E1051" s="869">
        <v>128.9</v>
      </c>
      <c r="F1051" s="1079"/>
      <c r="G1051" s="1079"/>
      <c r="H1051" s="1079"/>
      <c r="I1051" s="3850"/>
      <c r="J1051" s="4261"/>
    </row>
    <row r="1052" spans="1:10" ht="36">
      <c r="A1052" s="1073"/>
      <c r="B1052" s="1167" t="s">
        <v>10698</v>
      </c>
      <c r="C1052" s="80" t="s">
        <v>10812</v>
      </c>
      <c r="D1052" s="859" t="s">
        <v>10699</v>
      </c>
      <c r="E1052" s="869">
        <v>11.6</v>
      </c>
      <c r="F1052" s="1079"/>
      <c r="G1052" s="1079"/>
      <c r="H1052" s="1079"/>
      <c r="I1052" s="3850"/>
      <c r="J1052" s="4261"/>
    </row>
    <row r="1053" spans="1:10" ht="36">
      <c r="A1053" s="1073"/>
      <c r="B1053" s="1167" t="s">
        <v>10700</v>
      </c>
      <c r="C1053" s="80" t="s">
        <v>10812</v>
      </c>
      <c r="D1053" s="859" t="s">
        <v>10701</v>
      </c>
      <c r="E1053" s="869">
        <v>27.1</v>
      </c>
      <c r="F1053" s="1079"/>
      <c r="G1053" s="1079"/>
      <c r="H1053" s="1079"/>
      <c r="I1053" s="3850"/>
      <c r="J1053" s="4261"/>
    </row>
    <row r="1054" spans="1:10" ht="36">
      <c r="A1054" s="1073"/>
      <c r="B1054" s="1167" t="s">
        <v>10702</v>
      </c>
      <c r="C1054" s="80" t="s">
        <v>10812</v>
      </c>
      <c r="D1054" s="859" t="s">
        <v>10703</v>
      </c>
      <c r="E1054" s="1230">
        <v>93</v>
      </c>
      <c r="F1054" s="1079"/>
      <c r="G1054" s="1079"/>
      <c r="H1054" s="1079"/>
      <c r="I1054" s="3850"/>
      <c r="J1054" s="4261"/>
    </row>
    <row r="1055" spans="1:10" ht="36">
      <c r="A1055" s="1073"/>
      <c r="B1055" s="1167" t="s">
        <v>10704</v>
      </c>
      <c r="C1055" s="80" t="s">
        <v>10812</v>
      </c>
      <c r="D1055" s="859" t="s">
        <v>10705</v>
      </c>
      <c r="E1055" s="869">
        <v>72.900000000000006</v>
      </c>
      <c r="F1055" s="1079"/>
      <c r="G1055" s="1079"/>
      <c r="H1055" s="1079"/>
      <c r="I1055" s="3850"/>
      <c r="J1055" s="4261"/>
    </row>
    <row r="1056" spans="1:10" ht="36">
      <c r="A1056" s="1553"/>
      <c r="B1056" s="1167" t="s">
        <v>10706</v>
      </c>
      <c r="C1056" s="80" t="s">
        <v>10812</v>
      </c>
      <c r="D1056" s="859" t="s">
        <v>10707</v>
      </c>
      <c r="E1056" s="869">
        <v>13.2</v>
      </c>
      <c r="F1056" s="1079"/>
      <c r="G1056" s="1079"/>
      <c r="H1056" s="1079"/>
      <c r="I1056" s="3850"/>
      <c r="J1056" s="4261"/>
    </row>
    <row r="1057" spans="1:10" ht="36">
      <c r="A1057" s="1073"/>
      <c r="B1057" s="1167" t="s">
        <v>10708</v>
      </c>
      <c r="C1057" s="80" t="s">
        <v>10812</v>
      </c>
      <c r="D1057" s="859" t="s">
        <v>10709</v>
      </c>
      <c r="E1057" s="869">
        <v>127.1</v>
      </c>
      <c r="F1057" s="1079"/>
      <c r="G1057" s="1079"/>
      <c r="H1057" s="1079"/>
      <c r="I1057" s="3851"/>
      <c r="J1057" s="4262"/>
    </row>
    <row r="1058" spans="1:10" ht="45.75" customHeight="1">
      <c r="A1058" s="1073"/>
      <c r="B1058" s="875" t="s">
        <v>1353</v>
      </c>
      <c r="C1058" s="1167" t="s">
        <v>1352</v>
      </c>
      <c r="D1058" s="1195"/>
      <c r="E1058" s="3041">
        <v>72</v>
      </c>
      <c r="F1058" s="1554"/>
      <c r="G1058" s="1118"/>
      <c r="H1058" s="1079"/>
      <c r="I1058" s="4234" t="s">
        <v>1354</v>
      </c>
      <c r="J1058" s="4263"/>
    </row>
    <row r="1059" spans="1:10" ht="38.25">
      <c r="A1059" s="1073"/>
      <c r="B1059" s="875" t="s">
        <v>1356</v>
      </c>
      <c r="C1059" s="1167" t="s">
        <v>1352</v>
      </c>
      <c r="D1059" s="1195"/>
      <c r="E1059" s="3041">
        <v>60</v>
      </c>
      <c r="F1059" s="1554"/>
      <c r="G1059" s="1118"/>
      <c r="H1059" s="1079"/>
      <c r="I1059" s="3866"/>
      <c r="J1059" s="4264"/>
    </row>
    <row r="1060" spans="1:10" ht="38.25">
      <c r="A1060" s="1073"/>
      <c r="B1060" s="875" t="s">
        <v>1357</v>
      </c>
      <c r="C1060" s="1167" t="s">
        <v>1352</v>
      </c>
      <c r="D1060" s="1195"/>
      <c r="E1060" s="3041">
        <v>40</v>
      </c>
      <c r="F1060" s="1554"/>
      <c r="G1060" s="1118"/>
      <c r="H1060" s="1079"/>
      <c r="I1060" s="3866"/>
      <c r="J1060" s="4264"/>
    </row>
    <row r="1061" spans="1:10" ht="38.25">
      <c r="A1061" s="1073"/>
      <c r="B1061" s="1167" t="s">
        <v>1358</v>
      </c>
      <c r="C1061" s="1167" t="s">
        <v>1352</v>
      </c>
      <c r="D1061" s="1195"/>
      <c r="E1061" s="3041">
        <v>40</v>
      </c>
      <c r="F1061" s="1554"/>
      <c r="G1061" s="1118"/>
      <c r="H1061" s="1079"/>
      <c r="I1061" s="3866"/>
      <c r="J1061" s="4264"/>
    </row>
    <row r="1062" spans="1:10" ht="39">
      <c r="A1062" s="1073"/>
      <c r="B1062" s="875" t="s">
        <v>1359</v>
      </c>
      <c r="C1062" s="1167" t="s">
        <v>1352</v>
      </c>
      <c r="D1062" s="1195"/>
      <c r="E1062" s="3041"/>
      <c r="F1062" s="1554"/>
      <c r="G1062" s="1118"/>
      <c r="H1062" s="1079"/>
      <c r="I1062" s="3866"/>
      <c r="J1062" s="4264"/>
    </row>
    <row r="1063" spans="1:10" ht="38.25">
      <c r="A1063" s="1073"/>
      <c r="B1063" s="1167" t="s">
        <v>1360</v>
      </c>
      <c r="C1063" s="1167" t="s">
        <v>1352</v>
      </c>
      <c r="D1063" s="1195"/>
      <c r="E1063" s="3041">
        <v>800</v>
      </c>
      <c r="F1063" s="1554"/>
      <c r="G1063" s="1118"/>
      <c r="H1063" s="1079"/>
      <c r="I1063" s="3866"/>
      <c r="J1063" s="4264"/>
    </row>
    <row r="1064" spans="1:10" ht="38.25">
      <c r="A1064" s="1073"/>
      <c r="B1064" s="1167" t="s">
        <v>1361</v>
      </c>
      <c r="C1064" s="1167" t="s">
        <v>1352</v>
      </c>
      <c r="D1064" s="1195"/>
      <c r="E1064" s="3041">
        <v>400</v>
      </c>
      <c r="F1064" s="1554"/>
      <c r="G1064" s="1118"/>
      <c r="H1064" s="1079"/>
      <c r="I1064" s="3866"/>
      <c r="J1064" s="4264"/>
    </row>
    <row r="1065" spans="1:10" ht="38.25">
      <c r="A1065" s="1073"/>
      <c r="B1065" s="1167" t="s">
        <v>1362</v>
      </c>
      <c r="C1065" s="1167" t="s">
        <v>1352</v>
      </c>
      <c r="D1065" s="1195"/>
      <c r="E1065" s="3041">
        <v>20</v>
      </c>
      <c r="F1065" s="1554"/>
      <c r="G1065" s="1118"/>
      <c r="H1065" s="1079"/>
      <c r="I1065" s="3866"/>
      <c r="J1065" s="4264"/>
    </row>
    <row r="1066" spans="1:10" ht="38.25">
      <c r="A1066" s="1073"/>
      <c r="B1066" s="1167" t="s">
        <v>1363</v>
      </c>
      <c r="C1066" s="1167" t="s">
        <v>1352</v>
      </c>
      <c r="D1066" s="1195"/>
      <c r="E1066" s="3041"/>
      <c r="F1066" s="1554"/>
      <c r="G1066" s="1118"/>
      <c r="H1066" s="1079"/>
      <c r="I1066" s="3866"/>
      <c r="J1066" s="4264"/>
    </row>
    <row r="1067" spans="1:10" ht="38.25">
      <c r="A1067" s="1073"/>
      <c r="B1067" s="1167" t="s">
        <v>1364</v>
      </c>
      <c r="C1067" s="1167" t="s">
        <v>1352</v>
      </c>
      <c r="D1067" s="1195"/>
      <c r="E1067" s="3042"/>
      <c r="F1067" s="1554"/>
      <c r="G1067" s="1118"/>
      <c r="H1067" s="1079"/>
      <c r="I1067" s="3866"/>
      <c r="J1067" s="4264"/>
    </row>
    <row r="1068" spans="1:10" ht="38.25">
      <c r="A1068" s="1073"/>
      <c r="B1068" s="1167" t="s">
        <v>1365</v>
      </c>
      <c r="C1068" s="1167" t="s">
        <v>1352</v>
      </c>
      <c r="D1068" s="1195"/>
      <c r="E1068" s="3042"/>
      <c r="F1068" s="1554"/>
      <c r="G1068" s="1118"/>
      <c r="H1068" s="1079"/>
      <c r="I1068" s="3866"/>
      <c r="J1068" s="4264"/>
    </row>
    <row r="1069" spans="1:10" ht="38.25">
      <c r="A1069" s="1073"/>
      <c r="B1069" s="1167" t="s">
        <v>1366</v>
      </c>
      <c r="C1069" s="1167" t="s">
        <v>1352</v>
      </c>
      <c r="D1069" s="1195"/>
      <c r="E1069" s="3042"/>
      <c r="F1069" s="1554"/>
      <c r="G1069" s="1118"/>
      <c r="H1069" s="1079"/>
      <c r="I1069" s="3866"/>
      <c r="J1069" s="4264"/>
    </row>
    <row r="1070" spans="1:10" ht="39">
      <c r="A1070" s="1073"/>
      <c r="B1070" s="875" t="s">
        <v>1367</v>
      </c>
      <c r="C1070" s="1167" t="s">
        <v>1352</v>
      </c>
      <c r="D1070" s="1195"/>
      <c r="E1070" s="1118"/>
      <c r="F1070" s="1554"/>
      <c r="G1070" s="1118"/>
      <c r="H1070" s="1079"/>
      <c r="I1070" s="3848"/>
      <c r="J1070" s="4265"/>
    </row>
    <row r="1071" spans="1:10" ht="15.75">
      <c r="A1071" s="1073"/>
      <c r="B1071" s="4176" t="s">
        <v>10710</v>
      </c>
      <c r="C1071" s="4177"/>
      <c r="D1071" s="4177"/>
      <c r="E1071" s="4177"/>
      <c r="F1071" s="4178"/>
      <c r="G1071" s="1118"/>
      <c r="H1071" s="1079"/>
      <c r="I1071" s="37"/>
      <c r="J1071" s="1557"/>
    </row>
    <row r="1072" spans="1:10" ht="51.75">
      <c r="A1072" s="1073"/>
      <c r="B1072" s="1220" t="s">
        <v>10711</v>
      </c>
      <c r="C1072" s="1220" t="s">
        <v>10712</v>
      </c>
      <c r="D1072" s="1216" t="s">
        <v>10713</v>
      </c>
      <c r="E1072" s="1224">
        <v>9996.2000000000007</v>
      </c>
      <c r="F1072" s="1478">
        <v>91088817</v>
      </c>
      <c r="G1072" s="1478">
        <v>24996569.68</v>
      </c>
      <c r="H1072" s="1478">
        <v>225162377.63</v>
      </c>
      <c r="I1072" s="1223" t="s">
        <v>10714</v>
      </c>
      <c r="J1072" s="1866" t="s">
        <v>10715</v>
      </c>
    </row>
    <row r="1073" spans="1:10" ht="51.75">
      <c r="A1073" s="1073"/>
      <c r="B1073" s="2002" t="s">
        <v>10716</v>
      </c>
      <c r="C1073" s="2002" t="s">
        <v>10717</v>
      </c>
      <c r="D1073" s="1274"/>
      <c r="E1073" s="3043">
        <v>143.9</v>
      </c>
      <c r="F1073" s="3044">
        <v>244627.96</v>
      </c>
      <c r="G1073" s="3044">
        <v>95674.38</v>
      </c>
      <c r="H1073" s="3045"/>
      <c r="I1073" s="2002"/>
      <c r="J1073" s="1866" t="s">
        <v>10718</v>
      </c>
    </row>
    <row r="1074" spans="1:10" ht="51.75">
      <c r="A1074" s="1073"/>
      <c r="B1074" s="3046" t="s">
        <v>10719</v>
      </c>
      <c r="C1074" s="1220" t="s">
        <v>10712</v>
      </c>
      <c r="D1074" s="3047"/>
      <c r="E1074" s="3048">
        <v>134.5</v>
      </c>
      <c r="F1074" s="3049"/>
      <c r="G1074" s="3049"/>
      <c r="H1074" s="3049"/>
      <c r="I1074" s="3050"/>
      <c r="J1074" s="1866" t="s">
        <v>10715</v>
      </c>
    </row>
    <row r="1075" spans="1:10" ht="60.75">
      <c r="A1075" s="57"/>
      <c r="B1075" s="1330" t="s">
        <v>10720</v>
      </c>
      <c r="C1075" s="1330" t="s">
        <v>10721</v>
      </c>
      <c r="D1075" s="1296" t="s">
        <v>10722</v>
      </c>
      <c r="E1075" s="1330">
        <v>704.8</v>
      </c>
      <c r="F1075" s="1814">
        <v>70000000</v>
      </c>
      <c r="G1075" s="1814">
        <v>69222222.239999995</v>
      </c>
      <c r="H1075" s="1227"/>
      <c r="I1075" s="1227"/>
      <c r="J1075" s="3051" t="s">
        <v>10723</v>
      </c>
    </row>
    <row r="1076" spans="1:10" ht="60.75">
      <c r="A1076" s="57"/>
      <c r="B1076" s="1376" t="s">
        <v>10724</v>
      </c>
      <c r="C1076" s="1376" t="s">
        <v>10721</v>
      </c>
      <c r="D1076" s="851" t="s">
        <v>10725</v>
      </c>
      <c r="E1076" s="3052">
        <v>711.7</v>
      </c>
      <c r="F1076" s="1814">
        <v>71000000</v>
      </c>
      <c r="G1076" s="1814">
        <v>69816666.680000007</v>
      </c>
      <c r="H1076" s="1227"/>
      <c r="I1076" s="1227"/>
      <c r="J1076" s="3051" t="s">
        <v>10723</v>
      </c>
    </row>
    <row r="1077" spans="1:10">
      <c r="A1077" s="1073"/>
      <c r="B1077" s="55"/>
      <c r="C1077" s="37"/>
      <c r="D1077" s="1195"/>
      <c r="E1077" s="1079"/>
      <c r="F1077" s="1079"/>
      <c r="G1077" s="1079"/>
      <c r="H1077" s="1079"/>
      <c r="I1077" s="37"/>
      <c r="J1077" s="1598"/>
    </row>
    <row r="1078" spans="1:10" ht="38.25">
      <c r="A1078" s="884"/>
      <c r="B1078" s="1330" t="s">
        <v>10726</v>
      </c>
      <c r="C1078" s="1330" t="s">
        <v>10727</v>
      </c>
      <c r="D1078" s="1296"/>
      <c r="E1078" s="1330">
        <v>80.3</v>
      </c>
      <c r="F1078" s="1721">
        <v>428365.26</v>
      </c>
      <c r="G1078" s="1721">
        <v>0</v>
      </c>
      <c r="H1078" s="1330"/>
      <c r="I1078" s="1330"/>
      <c r="J1078" s="1589" t="s">
        <v>10728</v>
      </c>
    </row>
    <row r="1079" spans="1:10" ht="38.25">
      <c r="A1079" s="884"/>
      <c r="B1079" s="1330" t="s">
        <v>10729</v>
      </c>
      <c r="C1079" s="1330" t="s">
        <v>10730</v>
      </c>
      <c r="D1079" s="1296" t="s">
        <v>10731</v>
      </c>
      <c r="E1079" s="1330">
        <v>68.599999999999994</v>
      </c>
      <c r="F1079" s="1721">
        <v>1542134.79</v>
      </c>
      <c r="G1079" s="1721">
        <v>595621.82999999996</v>
      </c>
      <c r="H1079" s="1330"/>
      <c r="I1079" s="1330"/>
      <c r="J1079" s="1589" t="s">
        <v>10728</v>
      </c>
    </row>
    <row r="1080" spans="1:10" ht="39">
      <c r="A1080" s="884"/>
      <c r="B1080" s="1330" t="s">
        <v>10732</v>
      </c>
      <c r="C1080" s="1330" t="s">
        <v>10733</v>
      </c>
      <c r="D1080" s="1296" t="s">
        <v>10734</v>
      </c>
      <c r="E1080" s="1330">
        <v>187.4</v>
      </c>
      <c r="F1080" s="1721">
        <v>61616.7</v>
      </c>
      <c r="G1080" s="1721">
        <v>0</v>
      </c>
      <c r="H1080" s="1330">
        <v>3060929.06</v>
      </c>
      <c r="I1080" s="1330" t="s">
        <v>10735</v>
      </c>
      <c r="J1080" s="1507" t="s">
        <v>10728</v>
      </c>
    </row>
    <row r="1081" spans="1:10" ht="51">
      <c r="A1081" s="884"/>
      <c r="B1081" s="1330" t="s">
        <v>10736</v>
      </c>
      <c r="C1081" s="1330" t="s">
        <v>10737</v>
      </c>
      <c r="D1081" s="1296"/>
      <c r="E1081" s="2899">
        <v>136</v>
      </c>
      <c r="F1081" s="1721">
        <v>28064.880000000001</v>
      </c>
      <c r="G1081" s="1721">
        <v>0</v>
      </c>
      <c r="H1081" s="1330"/>
      <c r="I1081" s="1598"/>
      <c r="J1081" s="1589" t="s">
        <v>10728</v>
      </c>
    </row>
    <row r="1082" spans="1:10" ht="38.25">
      <c r="A1082" s="884"/>
      <c r="B1082" s="1330" t="s">
        <v>10738</v>
      </c>
      <c r="C1082" s="1330" t="s">
        <v>10739</v>
      </c>
      <c r="D1082" s="1296"/>
      <c r="E1082" s="1330">
        <v>118.2</v>
      </c>
      <c r="F1082" s="1721">
        <v>208225.08</v>
      </c>
      <c r="G1082" s="1721">
        <v>0</v>
      </c>
      <c r="H1082" s="1330"/>
      <c r="I1082" s="1598"/>
      <c r="J1082" s="1589" t="s">
        <v>10728</v>
      </c>
    </row>
    <row r="1083" spans="1:10" ht="51">
      <c r="A1083" s="884"/>
      <c r="B1083" s="1330" t="s">
        <v>10740</v>
      </c>
      <c r="C1083" s="1330" t="s">
        <v>10741</v>
      </c>
      <c r="D1083" s="1296" t="s">
        <v>10742</v>
      </c>
      <c r="E1083" s="1330">
        <v>446.1</v>
      </c>
      <c r="F1083" s="3053">
        <v>2920346.46</v>
      </c>
      <c r="G1083" s="3054">
        <v>1095078.52</v>
      </c>
      <c r="H1083" s="1562">
        <v>9388442.1600000001</v>
      </c>
      <c r="I1083" s="1562" t="s">
        <v>10743</v>
      </c>
      <c r="J1083" s="1589" t="s">
        <v>10728</v>
      </c>
    </row>
    <row r="1084" spans="1:10" ht="51">
      <c r="A1084" s="884"/>
      <c r="B1084" s="1330" t="s">
        <v>10744</v>
      </c>
      <c r="C1084" s="1330" t="s">
        <v>10745</v>
      </c>
      <c r="D1084" s="1296" t="s">
        <v>10746</v>
      </c>
      <c r="E1084" s="1330">
        <v>204.8</v>
      </c>
      <c r="F1084" s="1721">
        <v>713563.02</v>
      </c>
      <c r="G1084" s="1721">
        <v>0</v>
      </c>
      <c r="H1084" s="1330">
        <v>2974950.32</v>
      </c>
      <c r="I1084" s="1330" t="s">
        <v>10747</v>
      </c>
      <c r="J1084" s="1589" t="s">
        <v>10728</v>
      </c>
    </row>
    <row r="1085" spans="1:10" ht="39">
      <c r="A1085" s="884"/>
      <c r="B1085" s="1330" t="s">
        <v>10748</v>
      </c>
      <c r="C1085" s="1330" t="s">
        <v>10745</v>
      </c>
      <c r="D1085" s="1296"/>
      <c r="E1085" s="1560">
        <v>14.7</v>
      </c>
      <c r="F1085" s="1226"/>
      <c r="G1085" s="1226"/>
      <c r="H1085" s="1330"/>
      <c r="I1085" s="1330"/>
      <c r="J1085" s="1507" t="s">
        <v>10728</v>
      </c>
    </row>
    <row r="1086" spans="1:10" ht="39">
      <c r="A1086" s="1073"/>
      <c r="B1086" s="3055" t="s">
        <v>10749</v>
      </c>
      <c r="C1086" s="1330" t="s">
        <v>10745</v>
      </c>
      <c r="D1086" s="3056"/>
      <c r="E1086" s="1348">
        <v>33.799999999999997</v>
      </c>
      <c r="F1086" s="3057"/>
      <c r="G1086" s="3058"/>
      <c r="H1086" s="3059"/>
      <c r="I1086" s="3060"/>
      <c r="J1086" s="3061" t="s">
        <v>10728</v>
      </c>
    </row>
    <row r="1087" spans="1:10" ht="39">
      <c r="A1087" s="1133">
        <v>9</v>
      </c>
      <c r="B1087" s="1133" t="s">
        <v>9942</v>
      </c>
      <c r="C1087" s="1393"/>
      <c r="D1087" s="1394"/>
      <c r="E1087" s="1404">
        <v>1371.7</v>
      </c>
      <c r="F1087" s="1404">
        <v>4865374.78</v>
      </c>
      <c r="G1087" s="1563">
        <v>1095078.52</v>
      </c>
      <c r="H1087" s="1397"/>
      <c r="I1087" s="1370"/>
      <c r="J1087" s="1584" t="s">
        <v>10728</v>
      </c>
    </row>
    <row r="1088" spans="1:10" ht="36">
      <c r="A1088" s="1073"/>
      <c r="B1088" s="1209" t="s">
        <v>10750</v>
      </c>
      <c r="C1088" s="1209" t="s">
        <v>10751</v>
      </c>
      <c r="D1088" s="1236"/>
      <c r="E1088" s="1209">
        <v>413.9</v>
      </c>
      <c r="F1088" s="3062">
        <v>3137366.14</v>
      </c>
      <c r="G1088" s="3062">
        <v>1608966.41</v>
      </c>
      <c r="H1088" s="3062"/>
      <c r="I1088" s="1209"/>
      <c r="J1088" s="1585" t="s">
        <v>10752</v>
      </c>
    </row>
    <row r="1089" spans="1:10" ht="24">
      <c r="A1089" s="1073"/>
      <c r="B1089" s="1209" t="s">
        <v>9546</v>
      </c>
      <c r="C1089" s="1209" t="s">
        <v>10751</v>
      </c>
      <c r="D1089" s="1236"/>
      <c r="E1089" s="1209"/>
      <c r="F1089" s="3062">
        <v>121280.16</v>
      </c>
      <c r="G1089" s="3062">
        <v>60580.25</v>
      </c>
      <c r="H1089" s="3062"/>
      <c r="I1089" s="1209"/>
      <c r="J1089" s="1585" t="s">
        <v>10752</v>
      </c>
    </row>
    <row r="1090" spans="1:10" ht="48">
      <c r="A1090" s="1133"/>
      <c r="B1090" s="81" t="s">
        <v>10753</v>
      </c>
      <c r="C1090" s="81" t="s">
        <v>10754</v>
      </c>
      <c r="D1090" s="3063"/>
      <c r="E1090" s="2884">
        <v>20</v>
      </c>
      <c r="F1090" s="1004">
        <v>15396.74</v>
      </c>
      <c r="G1090" s="1004">
        <v>9723.52</v>
      </c>
      <c r="H1090" s="1369"/>
      <c r="I1090" s="1370"/>
      <c r="J1090" s="1183" t="s">
        <v>10755</v>
      </c>
    </row>
    <row r="1091" spans="1:10" ht="48">
      <c r="A1091" s="1133"/>
      <c r="B1091" s="81" t="s">
        <v>10756</v>
      </c>
      <c r="C1091" s="81" t="s">
        <v>10754</v>
      </c>
      <c r="D1091" s="1260" t="s">
        <v>10757</v>
      </c>
      <c r="E1091" s="1004">
        <v>52.8</v>
      </c>
      <c r="F1091" s="1004">
        <v>42072.9</v>
      </c>
      <c r="G1091" s="1004">
        <v>25670</v>
      </c>
      <c r="H1091" s="1369"/>
      <c r="I1091" s="1370"/>
      <c r="J1091" s="1183" t="s">
        <v>10755</v>
      </c>
    </row>
    <row r="1092" spans="1:10">
      <c r="A1092" s="1133"/>
      <c r="B1092" s="1564"/>
      <c r="C1092" s="1564"/>
      <c r="D1092" s="1379"/>
      <c r="E1092" s="1411"/>
      <c r="F1092" s="1411"/>
      <c r="G1092" s="1411"/>
      <c r="H1092" s="1369"/>
      <c r="I1092" s="1370"/>
      <c r="J1092" s="1499"/>
    </row>
    <row r="1093" spans="1:10" ht="22.5">
      <c r="A1093" s="1133">
        <v>1</v>
      </c>
      <c r="B1093" s="2645" t="s">
        <v>10758</v>
      </c>
      <c r="C1093" s="2645" t="s">
        <v>10759</v>
      </c>
      <c r="D1093" s="2645" t="s">
        <v>8442</v>
      </c>
      <c r="E1093" s="41">
        <v>254.1</v>
      </c>
      <c r="F1093" s="2649">
        <v>30069</v>
      </c>
      <c r="G1093" s="3064">
        <v>0</v>
      </c>
      <c r="H1093" s="1369"/>
      <c r="I1093" s="1370"/>
      <c r="J1093" s="1499"/>
    </row>
    <row r="1094" spans="1:10" ht="22.5">
      <c r="A1094" s="1133">
        <v>2</v>
      </c>
      <c r="B1094" s="2645" t="s">
        <v>10760</v>
      </c>
      <c r="C1094" s="2645" t="s">
        <v>10761</v>
      </c>
      <c r="D1094" s="2645" t="s">
        <v>8446</v>
      </c>
      <c r="E1094" s="41">
        <v>42.6</v>
      </c>
      <c r="F1094" s="2649">
        <v>3207</v>
      </c>
      <c r="G1094" s="3064">
        <v>0</v>
      </c>
      <c r="H1094" s="1369"/>
      <c r="I1094" s="1370"/>
      <c r="J1094" s="1499"/>
    </row>
    <row r="1095" spans="1:10" ht="22.5">
      <c r="A1095" s="1133">
        <v>3</v>
      </c>
      <c r="B1095" s="2645" t="s">
        <v>10762</v>
      </c>
      <c r="C1095" s="2645" t="s">
        <v>10761</v>
      </c>
      <c r="D1095" s="2645" t="s">
        <v>8449</v>
      </c>
      <c r="E1095" s="41">
        <v>37.200000000000003</v>
      </c>
      <c r="F1095" s="2649">
        <v>3218</v>
      </c>
      <c r="G1095" s="3064">
        <v>0</v>
      </c>
      <c r="H1095" s="1369"/>
      <c r="I1095" s="1370"/>
      <c r="J1095" s="1499"/>
    </row>
    <row r="1096" spans="1:10" ht="22.5">
      <c r="A1096" s="1133">
        <v>4</v>
      </c>
      <c r="B1096" s="2645" t="s">
        <v>10763</v>
      </c>
      <c r="C1096" s="2645" t="s">
        <v>10764</v>
      </c>
      <c r="D1096" s="2645" t="s">
        <v>8452</v>
      </c>
      <c r="E1096" s="41">
        <v>46.2</v>
      </c>
      <c r="F1096" s="2649">
        <v>2731</v>
      </c>
      <c r="G1096" s="3064">
        <v>0</v>
      </c>
      <c r="H1096" s="1079"/>
      <c r="I1096" s="37"/>
      <c r="J1096" s="37"/>
    </row>
    <row r="1097" spans="1:10" ht="22.5">
      <c r="A1097" s="1133">
        <v>5</v>
      </c>
      <c r="B1097" s="2645" t="s">
        <v>10765</v>
      </c>
      <c r="C1097" s="2645" t="s">
        <v>10766</v>
      </c>
      <c r="D1097" s="2645" t="s">
        <v>8455</v>
      </c>
      <c r="E1097" s="41">
        <v>94.4</v>
      </c>
      <c r="F1097" s="2649">
        <v>4700</v>
      </c>
      <c r="G1097" s="3064">
        <v>0</v>
      </c>
      <c r="H1097" s="1079"/>
      <c r="I1097" s="37"/>
      <c r="J1097" s="37"/>
    </row>
    <row r="1098" spans="1:10" ht="22.5">
      <c r="A1098" s="1133">
        <v>6</v>
      </c>
      <c r="B1098" s="2645" t="s">
        <v>10767</v>
      </c>
      <c r="C1098" s="2645" t="s">
        <v>10768</v>
      </c>
      <c r="D1098" s="2645" t="s">
        <v>8458</v>
      </c>
      <c r="E1098" s="41">
        <v>134.9</v>
      </c>
      <c r="F1098" s="2649">
        <v>14471</v>
      </c>
      <c r="G1098" s="3064">
        <v>0</v>
      </c>
      <c r="H1098" s="1079"/>
      <c r="I1098" s="37"/>
      <c r="J1098" s="37"/>
    </row>
    <row r="1099" spans="1:10" ht="22.5">
      <c r="A1099" s="1133">
        <v>7</v>
      </c>
      <c r="B1099" s="2645" t="s">
        <v>10769</v>
      </c>
      <c r="C1099" s="2645" t="s">
        <v>10770</v>
      </c>
      <c r="D1099" s="2645" t="s">
        <v>8461</v>
      </c>
      <c r="E1099" s="40" t="s">
        <v>10771</v>
      </c>
      <c r="F1099" s="2649">
        <v>2337</v>
      </c>
      <c r="G1099" s="3064">
        <v>0</v>
      </c>
      <c r="H1099" s="1079"/>
      <c r="I1099" s="37"/>
      <c r="J1099" s="37"/>
    </row>
    <row r="1100" spans="1:10" ht="22.5">
      <c r="A1100" s="1133">
        <v>8</v>
      </c>
      <c r="B1100" s="2645" t="s">
        <v>10772</v>
      </c>
      <c r="C1100" s="2645" t="s">
        <v>10773</v>
      </c>
      <c r="D1100" s="2645" t="s">
        <v>8464</v>
      </c>
      <c r="E1100" s="41">
        <v>15.9</v>
      </c>
      <c r="F1100" s="3065">
        <v>681</v>
      </c>
      <c r="G1100" s="3064">
        <v>0</v>
      </c>
      <c r="H1100" s="1079"/>
      <c r="I1100" s="37"/>
      <c r="J1100" s="37"/>
    </row>
    <row r="1101" spans="1:10" ht="22.5">
      <c r="A1101" s="1133">
        <v>9</v>
      </c>
      <c r="B1101" s="2645" t="s">
        <v>10774</v>
      </c>
      <c r="C1101" s="2645" t="s">
        <v>10775</v>
      </c>
      <c r="D1101" s="2645" t="s">
        <v>10776</v>
      </c>
      <c r="E1101" s="41">
        <v>14.8</v>
      </c>
      <c r="F1101" s="3065">
        <v>688</v>
      </c>
      <c r="G1101" s="3064">
        <v>0</v>
      </c>
      <c r="H1101" s="1079"/>
      <c r="I1101" s="37"/>
      <c r="J1101" s="37"/>
    </row>
    <row r="1102" spans="1:10" ht="33.75">
      <c r="A1102" s="1133">
        <v>10</v>
      </c>
      <c r="B1102" s="2645" t="s">
        <v>10777</v>
      </c>
      <c r="C1102" s="2645" t="s">
        <v>10778</v>
      </c>
      <c r="D1102" s="2645" t="s">
        <v>10779</v>
      </c>
      <c r="E1102" s="41">
        <v>81.900000000000006</v>
      </c>
      <c r="F1102" s="2649">
        <v>7286</v>
      </c>
      <c r="G1102" s="3064">
        <v>0</v>
      </c>
      <c r="H1102" s="1079"/>
      <c r="I1102" s="37"/>
      <c r="J1102" s="37"/>
    </row>
    <row r="1103" spans="1:10" ht="22.5">
      <c r="A1103" s="1133">
        <v>11</v>
      </c>
      <c r="B1103" s="2645" t="s">
        <v>10780</v>
      </c>
      <c r="C1103" s="2645" t="s">
        <v>10775</v>
      </c>
      <c r="D1103" s="2645" t="s">
        <v>8473</v>
      </c>
      <c r="E1103" s="41">
        <v>233.4</v>
      </c>
      <c r="F1103" s="2649">
        <v>42855</v>
      </c>
      <c r="G1103" s="3064">
        <v>0</v>
      </c>
      <c r="H1103" s="1079"/>
      <c r="I1103" s="37"/>
      <c r="J1103" s="37"/>
    </row>
    <row r="1104" spans="1:10" ht="22.5">
      <c r="A1104" s="1133">
        <v>12</v>
      </c>
      <c r="B1104" s="2645" t="s">
        <v>10781</v>
      </c>
      <c r="C1104" s="2645" t="s">
        <v>10778</v>
      </c>
      <c r="D1104" s="2645" t="s">
        <v>8475</v>
      </c>
      <c r="E1104" s="41">
        <v>341.9</v>
      </c>
      <c r="F1104" s="2649">
        <v>21221</v>
      </c>
      <c r="G1104" s="3064">
        <v>0</v>
      </c>
      <c r="H1104" s="1079"/>
      <c r="I1104" s="37"/>
      <c r="J1104" s="37"/>
    </row>
    <row r="1105" spans="1:10" ht="56.25">
      <c r="A1105" s="1133">
        <v>13</v>
      </c>
      <c r="B1105" s="2645" t="s">
        <v>10782</v>
      </c>
      <c r="C1105" s="2645" t="s">
        <v>10783</v>
      </c>
      <c r="D1105" s="2645" t="s">
        <v>8478</v>
      </c>
      <c r="E1105" s="41">
        <v>638.5</v>
      </c>
      <c r="F1105" s="2649">
        <v>27614</v>
      </c>
      <c r="G1105" s="3064">
        <v>0</v>
      </c>
      <c r="H1105" s="1079"/>
      <c r="I1105" s="37"/>
      <c r="J1105" s="37"/>
    </row>
    <row r="1106" spans="1:10" ht="33.75">
      <c r="A1106" s="1133">
        <v>14</v>
      </c>
      <c r="B1106" s="3066" t="s">
        <v>8480</v>
      </c>
      <c r="C1106" s="3066" t="s">
        <v>10784</v>
      </c>
      <c r="D1106" s="2645"/>
      <c r="E1106" s="3067" t="s">
        <v>10785</v>
      </c>
      <c r="F1106" s="2649">
        <v>32189</v>
      </c>
      <c r="G1106" s="3064">
        <v>0</v>
      </c>
      <c r="H1106" s="1079"/>
      <c r="I1106" s="37"/>
      <c r="J1106" s="37"/>
    </row>
    <row r="1107" spans="1:10">
      <c r="A1107" s="1073">
        <v>14</v>
      </c>
      <c r="B1107" s="55"/>
      <c r="C1107" s="37"/>
      <c r="D1107" s="1195"/>
      <c r="E1107" s="1567">
        <v>1935.8</v>
      </c>
      <c r="F1107" s="1568">
        <f>SUM(F1093:F1106)</f>
        <v>193267</v>
      </c>
      <c r="G1107" s="1569">
        <v>0</v>
      </c>
      <c r="H1107" s="1079"/>
      <c r="I1107" s="37"/>
      <c r="J1107" s="37"/>
    </row>
    <row r="1108" spans="1:10">
      <c r="A1108" s="1073"/>
      <c r="B1108" s="55"/>
      <c r="C1108" s="37"/>
      <c r="D1108" s="1195"/>
      <c r="E1108" s="1567"/>
      <c r="F1108" s="1568"/>
      <c r="G1108" s="1569"/>
      <c r="H1108" s="1079"/>
      <c r="I1108" s="37"/>
      <c r="J1108" s="37"/>
    </row>
    <row r="1109" spans="1:10" ht="25.5">
      <c r="A1109" s="1073">
        <v>1</v>
      </c>
      <c r="B1109" s="1570" t="s">
        <v>10786</v>
      </c>
      <c r="C1109" s="1571" t="s">
        <v>10787</v>
      </c>
      <c r="D1109" s="1129" t="s">
        <v>10788</v>
      </c>
      <c r="E1109" s="1572">
        <v>261.89999999999998</v>
      </c>
      <c r="F1109" s="1599">
        <v>16211432</v>
      </c>
      <c r="G1109" s="41">
        <v>0</v>
      </c>
      <c r="H1109" s="1079"/>
      <c r="I1109" s="37"/>
      <c r="J1109" s="1167" t="s">
        <v>10789</v>
      </c>
    </row>
    <row r="1110" spans="1:10" ht="25.5">
      <c r="A1110" s="1073">
        <v>2</v>
      </c>
      <c r="B1110" s="1570" t="s">
        <v>10790</v>
      </c>
      <c r="C1110" s="1571" t="s">
        <v>10791</v>
      </c>
      <c r="D1110" s="1129"/>
      <c r="E1110" s="1573" t="s">
        <v>10792</v>
      </c>
      <c r="F1110" s="1599">
        <v>66229</v>
      </c>
      <c r="G1110" s="41">
        <v>0</v>
      </c>
      <c r="H1110" s="1079"/>
      <c r="I1110" s="37"/>
      <c r="J1110" s="1167" t="s">
        <v>10789</v>
      </c>
    </row>
    <row r="1111" spans="1:10" ht="25.5">
      <c r="A1111" s="1073">
        <v>3</v>
      </c>
      <c r="B1111" s="1570" t="s">
        <v>10793</v>
      </c>
      <c r="C1111" s="1571" t="s">
        <v>10794</v>
      </c>
      <c r="D1111" s="1129" t="s">
        <v>10795</v>
      </c>
      <c r="E1111" s="1572">
        <v>248.4</v>
      </c>
      <c r="F1111" s="1599">
        <v>100000</v>
      </c>
      <c r="G1111" s="41">
        <v>0</v>
      </c>
      <c r="H1111" s="1079"/>
      <c r="I1111" s="37"/>
      <c r="J1111" s="1167" t="s">
        <v>10789</v>
      </c>
    </row>
    <row r="1112" spans="1:10" ht="25.5">
      <c r="A1112" s="1073">
        <v>4</v>
      </c>
      <c r="B1112" s="1570" t="s">
        <v>10796</v>
      </c>
      <c r="C1112" s="1571" t="s">
        <v>10797</v>
      </c>
      <c r="D1112" s="1433"/>
      <c r="E1112" s="1574">
        <v>55.2</v>
      </c>
      <c r="F1112" s="1599">
        <v>189235</v>
      </c>
      <c r="G1112" s="41">
        <v>0</v>
      </c>
      <c r="H1112" s="1079"/>
      <c r="I1112" s="37"/>
      <c r="J1112" s="1167" t="s">
        <v>10789</v>
      </c>
    </row>
    <row r="1113" spans="1:10" ht="25.5">
      <c r="A1113" s="1073">
        <v>5</v>
      </c>
      <c r="B1113" s="1570" t="s">
        <v>10798</v>
      </c>
      <c r="C1113" s="1575" t="s">
        <v>10799</v>
      </c>
      <c r="D1113" s="1433"/>
      <c r="E1113" s="1574">
        <v>65.400000000000006</v>
      </c>
      <c r="F1113" s="1599">
        <v>118276.23</v>
      </c>
      <c r="G1113" s="41">
        <v>0</v>
      </c>
      <c r="H1113" s="1079"/>
      <c r="I1113" s="37"/>
      <c r="J1113" s="1167" t="s">
        <v>10789</v>
      </c>
    </row>
    <row r="1114" spans="1:10" ht="25.5">
      <c r="A1114" s="1073">
        <v>6</v>
      </c>
      <c r="B1114" s="1570" t="s">
        <v>10800</v>
      </c>
      <c r="C1114" s="1129" t="s">
        <v>10801</v>
      </c>
      <c r="D1114" s="1433"/>
      <c r="E1114" s="1574">
        <v>49.4</v>
      </c>
      <c r="F1114" s="1599">
        <v>44207.68</v>
      </c>
      <c r="G1114" s="41">
        <v>0</v>
      </c>
      <c r="H1114" s="1079"/>
      <c r="I1114" s="37"/>
      <c r="J1114" s="1167" t="s">
        <v>10789</v>
      </c>
    </row>
    <row r="1115" spans="1:10" ht="25.5">
      <c r="A1115" s="1073">
        <v>7</v>
      </c>
      <c r="B1115" s="1576" t="s">
        <v>10802</v>
      </c>
      <c r="C1115" s="1577" t="s">
        <v>10803</v>
      </c>
      <c r="D1115" s="1452"/>
      <c r="E1115" s="1578">
        <v>88.4</v>
      </c>
      <c r="F1115" s="1600">
        <v>194630.56</v>
      </c>
      <c r="G1115" s="1579">
        <v>0</v>
      </c>
      <c r="H1115" s="1079"/>
      <c r="I1115" s="37"/>
      <c r="J1115" s="1167" t="s">
        <v>10789</v>
      </c>
    </row>
    <row r="1116" spans="1:10" ht="25.5">
      <c r="A1116" s="1073">
        <v>8</v>
      </c>
      <c r="B1116" s="1570" t="s">
        <v>10804</v>
      </c>
      <c r="C1116" s="1129" t="s">
        <v>10805</v>
      </c>
      <c r="D1116" s="1433"/>
      <c r="E1116" s="1574">
        <v>51.9</v>
      </c>
      <c r="F1116" s="1599">
        <v>113739.09</v>
      </c>
      <c r="G1116" s="41">
        <v>0</v>
      </c>
      <c r="H1116" s="1079"/>
      <c r="I1116" s="37"/>
      <c r="J1116" s="1167" t="s">
        <v>10789</v>
      </c>
    </row>
    <row r="1117" spans="1:10" ht="48">
      <c r="A1117" s="1073">
        <v>9</v>
      </c>
      <c r="B1117" s="49" t="s">
        <v>10811</v>
      </c>
      <c r="C1117" s="49" t="s">
        <v>10806</v>
      </c>
      <c r="D1117" s="1195"/>
      <c r="E1117" s="1079"/>
      <c r="F1117" s="1580">
        <v>2239250</v>
      </c>
      <c r="G1117" s="869">
        <v>1713803.52</v>
      </c>
      <c r="H1117" s="1079"/>
      <c r="I1117" s="37"/>
      <c r="J1117" s="1167" t="s">
        <v>10789</v>
      </c>
    </row>
    <row r="1118" spans="1:10" ht="25.5">
      <c r="A1118" s="1073">
        <v>10</v>
      </c>
      <c r="B1118" s="53" t="s">
        <v>10807</v>
      </c>
      <c r="C1118" s="49" t="s">
        <v>10808</v>
      </c>
      <c r="D1118" s="1195"/>
      <c r="E1118" s="1079"/>
      <c r="F1118" s="1580">
        <v>819000</v>
      </c>
      <c r="G1118" s="1580">
        <v>819000</v>
      </c>
      <c r="H1118" s="1079"/>
      <c r="I1118" s="37"/>
      <c r="J1118" s="1167" t="s">
        <v>10789</v>
      </c>
    </row>
    <row r="1119" spans="1:10" ht="25.5">
      <c r="A1119" s="1073">
        <v>11</v>
      </c>
      <c r="B1119" s="53" t="s">
        <v>10807</v>
      </c>
      <c r="C1119" s="1167" t="s">
        <v>10809</v>
      </c>
      <c r="D1119" s="1195"/>
      <c r="E1119" s="1079"/>
      <c r="F1119" s="1580">
        <v>819000</v>
      </c>
      <c r="G1119" s="1580">
        <v>819000</v>
      </c>
      <c r="H1119" s="1079"/>
      <c r="I1119" s="37"/>
      <c r="J1119" s="1167" t="s">
        <v>10789</v>
      </c>
    </row>
    <row r="1120" spans="1:10" ht="38.25">
      <c r="A1120" s="1073">
        <v>12</v>
      </c>
      <c r="B1120" s="53" t="s">
        <v>10807</v>
      </c>
      <c r="C1120" s="1167" t="s">
        <v>10810</v>
      </c>
      <c r="D1120" s="1195"/>
      <c r="E1120" s="1079"/>
      <c r="F1120" s="1580">
        <v>819000</v>
      </c>
      <c r="G1120" s="1580">
        <v>819000</v>
      </c>
      <c r="H1120" s="1079"/>
      <c r="I1120" s="37"/>
      <c r="J1120" s="1167" t="s">
        <v>10789</v>
      </c>
    </row>
    <row r="1121" spans="1:10">
      <c r="A1121" s="1073">
        <v>12</v>
      </c>
      <c r="B1121" s="55"/>
      <c r="C1121" s="37"/>
      <c r="D1121" s="1195"/>
      <c r="E1121" s="1567">
        <v>820.6</v>
      </c>
      <c r="F1121" s="3068">
        <v>21733999.559999999</v>
      </c>
      <c r="G1121" s="1567">
        <v>4170803.52</v>
      </c>
      <c r="H1121" s="1079"/>
      <c r="I1121" s="37"/>
      <c r="J1121" s="37"/>
    </row>
    <row r="1122" spans="1:10">
      <c r="A1122" s="1073"/>
      <c r="B1122" s="55"/>
      <c r="C1122" s="37"/>
      <c r="D1122" s="1195"/>
      <c r="E1122" s="1079"/>
      <c r="F1122" s="1079"/>
      <c r="G1122" s="1079"/>
      <c r="H1122" s="1079"/>
      <c r="I1122" s="37"/>
      <c r="J1122" s="37"/>
    </row>
    <row r="1123" spans="1:10">
      <c r="A1123" s="1073"/>
      <c r="B1123" s="55"/>
      <c r="C1123" s="37"/>
      <c r="D1123" s="1195"/>
      <c r="E1123" s="1079"/>
      <c r="F1123" s="1079"/>
      <c r="G1123" s="1079"/>
      <c r="H1123" s="1079"/>
      <c r="I1123" s="37"/>
      <c r="J1123" s="37"/>
    </row>
    <row r="1124" spans="1:10">
      <c r="A1124" s="1073"/>
      <c r="B1124" s="55"/>
      <c r="C1124" s="37"/>
      <c r="D1124" s="1195"/>
      <c r="E1124" s="1079"/>
      <c r="F1124" s="1079"/>
      <c r="G1124" s="1079"/>
      <c r="H1124" s="1079"/>
      <c r="I1124" s="37"/>
      <c r="J1124" s="37"/>
    </row>
    <row r="1125" spans="1:10">
      <c r="A1125" s="1073"/>
      <c r="B1125" s="55"/>
      <c r="C1125" s="37"/>
      <c r="D1125" s="1195"/>
      <c r="E1125" s="1079"/>
      <c r="F1125" s="1079"/>
      <c r="G1125" s="1079"/>
      <c r="H1125" s="1079"/>
      <c r="I1125" s="37"/>
      <c r="J1125" s="37"/>
    </row>
    <row r="1126" spans="1:10">
      <c r="A1126" s="1073"/>
      <c r="B1126" s="55"/>
      <c r="C1126" s="37"/>
      <c r="D1126" s="1195"/>
      <c r="E1126" s="1079"/>
      <c r="F1126" s="1079"/>
      <c r="G1126" s="1079"/>
      <c r="H1126" s="1079"/>
      <c r="I1126" s="37"/>
      <c r="J1126" s="37"/>
    </row>
    <row r="1127" spans="1:10">
      <c r="A1127" s="1073"/>
      <c r="B1127" s="55"/>
      <c r="C1127" s="37"/>
      <c r="D1127" s="1195"/>
      <c r="E1127" s="1079"/>
      <c r="F1127" s="1079"/>
      <c r="G1127" s="1079"/>
      <c r="H1127" s="1079"/>
      <c r="I1127" s="37"/>
      <c r="J1127" s="37"/>
    </row>
  </sheetData>
  <mergeCells count="68">
    <mergeCell ref="B1071:F1071"/>
    <mergeCell ref="B1015:C1015"/>
    <mergeCell ref="I1029:I1057"/>
    <mergeCell ref="J1029:J1057"/>
    <mergeCell ref="I1058:I1070"/>
    <mergeCell ref="J1058:J1070"/>
    <mergeCell ref="J860:J864"/>
    <mergeCell ref="C910:C916"/>
    <mergeCell ref="J910:J916"/>
    <mergeCell ref="B940:D940"/>
    <mergeCell ref="J795:J799"/>
    <mergeCell ref="J800:J803"/>
    <mergeCell ref="J804:J813"/>
    <mergeCell ref="J768:J774"/>
    <mergeCell ref="J775:J787"/>
    <mergeCell ref="J788:J794"/>
    <mergeCell ref="J750:J752"/>
    <mergeCell ref="J753:J754"/>
    <mergeCell ref="J755:J767"/>
    <mergeCell ref="J715:J721"/>
    <mergeCell ref="J723:J733"/>
    <mergeCell ref="J735:J749"/>
    <mergeCell ref="J686:J695"/>
    <mergeCell ref="J701:J705"/>
    <mergeCell ref="J707:J713"/>
    <mergeCell ref="J663:J673"/>
    <mergeCell ref="J674:J681"/>
    <mergeCell ref="J683:J685"/>
    <mergeCell ref="J645:J646"/>
    <mergeCell ref="J647:J652"/>
    <mergeCell ref="J653:J662"/>
    <mergeCell ref="J627:J630"/>
    <mergeCell ref="J632:J638"/>
    <mergeCell ref="J639:J644"/>
    <mergeCell ref="J618:J620"/>
    <mergeCell ref="F619:F620"/>
    <mergeCell ref="G619:G620"/>
    <mergeCell ref="J621:J626"/>
    <mergeCell ref="J594:J597"/>
    <mergeCell ref="J599:J611"/>
    <mergeCell ref="J612:J617"/>
    <mergeCell ref="B517:E517"/>
    <mergeCell ref="J561:J577"/>
    <mergeCell ref="J578:J584"/>
    <mergeCell ref="J585:J592"/>
    <mergeCell ref="F481:F484"/>
    <mergeCell ref="G481:G484"/>
    <mergeCell ref="F509:F516"/>
    <mergeCell ref="G509:G516"/>
    <mergeCell ref="J387:J389"/>
    <mergeCell ref="I397:I407"/>
    <mergeCell ref="J397:J407"/>
    <mergeCell ref="H387:H389"/>
    <mergeCell ref="I387:I389"/>
    <mergeCell ref="E442:E443"/>
    <mergeCell ref="B366:G366"/>
    <mergeCell ref="C387:C389"/>
    <mergeCell ref="F387:F389"/>
    <mergeCell ref="G387:G389"/>
    <mergeCell ref="B263:E263"/>
    <mergeCell ref="I331:I333"/>
    <mergeCell ref="J331:J333"/>
    <mergeCell ref="B6:E6"/>
    <mergeCell ref="F21:F23"/>
    <mergeCell ref="G21:G23"/>
    <mergeCell ref="B55:G55"/>
    <mergeCell ref="C144:C150"/>
    <mergeCell ref="J144:J150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1221"/>
  <sheetViews>
    <sheetView topLeftCell="A911" workbookViewId="0">
      <selection activeCell="M1191" sqref="M1191"/>
    </sheetView>
  </sheetViews>
  <sheetFormatPr defaultRowHeight="15"/>
  <cols>
    <col min="1" max="1" width="6" customWidth="1"/>
    <col min="2" max="2" width="24.28515625" customWidth="1"/>
    <col min="3" max="3" width="23.5703125" customWidth="1"/>
    <col min="4" max="4" width="15.42578125" customWidth="1"/>
    <col min="5" max="6" width="13.28515625" customWidth="1"/>
    <col min="7" max="7" width="15.5703125" customWidth="1"/>
    <col min="8" max="8" width="14.140625" customWidth="1"/>
    <col min="9" max="9" width="14.42578125" customWidth="1"/>
    <col min="10" max="10" width="19.7109375" style="2248" customWidth="1"/>
  </cols>
  <sheetData>
    <row r="3" spans="1:10" ht="140.25">
      <c r="A3" s="1604" t="s">
        <v>1449</v>
      </c>
      <c r="B3" s="1605" t="s">
        <v>10815</v>
      </c>
      <c r="C3" s="1606" t="s">
        <v>10816</v>
      </c>
      <c r="D3" s="1605" t="s">
        <v>10817</v>
      </c>
      <c r="E3" s="1605" t="s">
        <v>10818</v>
      </c>
      <c r="F3" s="1605" t="s">
        <v>10819</v>
      </c>
      <c r="G3" s="1605" t="s">
        <v>10820</v>
      </c>
      <c r="H3" s="1604" t="s">
        <v>10821</v>
      </c>
      <c r="I3" s="1604" t="s">
        <v>10822</v>
      </c>
      <c r="J3" s="1604" t="s">
        <v>9</v>
      </c>
    </row>
    <row r="4" spans="1:10">
      <c r="A4" s="1604">
        <v>1</v>
      </c>
      <c r="B4" s="1605">
        <v>2</v>
      </c>
      <c r="C4" s="1606">
        <v>3</v>
      </c>
      <c r="D4" s="1604">
        <v>4</v>
      </c>
      <c r="E4" s="1605">
        <v>5</v>
      </c>
      <c r="F4" s="1605">
        <v>6</v>
      </c>
      <c r="G4" s="1607">
        <v>7</v>
      </c>
      <c r="H4" s="1604">
        <v>8</v>
      </c>
      <c r="I4" s="1608">
        <v>9</v>
      </c>
      <c r="J4" s="1604">
        <v>10</v>
      </c>
    </row>
    <row r="5" spans="1:10">
      <c r="A5" s="1604"/>
      <c r="B5" s="4387" t="s">
        <v>10823</v>
      </c>
      <c r="C5" s="4388"/>
      <c r="D5" s="4388"/>
      <c r="E5" s="4388"/>
      <c r="F5" s="4389"/>
      <c r="G5" s="1607"/>
      <c r="H5" s="1604"/>
      <c r="I5" s="1608"/>
      <c r="J5" s="1604"/>
    </row>
    <row r="6" spans="1:10" ht="25.5">
      <c r="A6" s="1609" t="s">
        <v>8669</v>
      </c>
      <c r="B6" s="1610" t="s">
        <v>10824</v>
      </c>
      <c r="C6" s="1611" t="s">
        <v>10825</v>
      </c>
      <c r="D6" s="1612"/>
      <c r="E6" s="1613"/>
      <c r="F6" s="1614">
        <v>246240</v>
      </c>
      <c r="G6" s="1615">
        <v>246240</v>
      </c>
      <c r="H6" s="1613"/>
      <c r="I6" s="1616"/>
      <c r="J6" s="1613" t="s">
        <v>10826</v>
      </c>
    </row>
    <row r="7" spans="1:10" ht="25.5">
      <c r="A7" s="764">
        <v>1</v>
      </c>
      <c r="B7" s="1617"/>
      <c r="C7" s="770" t="s">
        <v>9942</v>
      </c>
      <c r="D7" s="764"/>
      <c r="E7" s="1617"/>
      <c r="F7" s="1618">
        <v>246240</v>
      </c>
      <c r="G7" s="1619">
        <v>246240</v>
      </c>
      <c r="H7" s="764"/>
      <c r="I7" s="774"/>
      <c r="J7" s="1620" t="s">
        <v>10826</v>
      </c>
    </row>
    <row r="8" spans="1:10">
      <c r="A8" s="1622">
        <v>1</v>
      </c>
      <c r="B8" s="1062" t="s">
        <v>10827</v>
      </c>
      <c r="C8" s="4347" t="s">
        <v>10828</v>
      </c>
      <c r="D8" s="1061"/>
      <c r="E8" s="1623"/>
      <c r="F8" s="1624">
        <v>150372</v>
      </c>
      <c r="G8" s="1625">
        <v>65931.820000000007</v>
      </c>
      <c r="H8" s="1621"/>
      <c r="I8" s="1626"/>
      <c r="J8" s="4293" t="s">
        <v>10829</v>
      </c>
    </row>
    <row r="9" spans="1:10">
      <c r="A9" s="1622">
        <v>2</v>
      </c>
      <c r="B9" s="1062" t="s">
        <v>10830</v>
      </c>
      <c r="C9" s="4348"/>
      <c r="D9" s="1061"/>
      <c r="E9" s="1623"/>
      <c r="F9" s="1624">
        <v>1871696</v>
      </c>
      <c r="G9" s="1625">
        <v>657035.44999999995</v>
      </c>
      <c r="H9" s="1621"/>
      <c r="I9" s="1626"/>
      <c r="J9" s="4294"/>
    </row>
    <row r="10" spans="1:10">
      <c r="A10" s="1622">
        <v>3</v>
      </c>
      <c r="B10" s="1062" t="s">
        <v>10831</v>
      </c>
      <c r="C10" s="4348"/>
      <c r="D10" s="1061"/>
      <c r="E10" s="1623"/>
      <c r="F10" s="1624">
        <v>4033948</v>
      </c>
      <c r="G10" s="1625">
        <v>1416065.91</v>
      </c>
      <c r="H10" s="1621"/>
      <c r="I10" s="1626"/>
      <c r="J10" s="4294"/>
    </row>
    <row r="11" spans="1:10">
      <c r="A11" s="1622">
        <v>4</v>
      </c>
      <c r="B11" s="1062" t="s">
        <v>4212</v>
      </c>
      <c r="C11" s="4348"/>
      <c r="D11" s="1061"/>
      <c r="E11" s="1623"/>
      <c r="F11" s="1624">
        <v>482639</v>
      </c>
      <c r="G11" s="1625">
        <v>308187.23</v>
      </c>
      <c r="H11" s="1621"/>
      <c r="I11" s="1626"/>
      <c r="J11" s="4294"/>
    </row>
    <row r="12" spans="1:10">
      <c r="A12" s="1627">
        <v>5</v>
      </c>
      <c r="B12" s="1062" t="s">
        <v>2452</v>
      </c>
      <c r="C12" s="4348"/>
      <c r="D12" s="1062"/>
      <c r="E12" s="852"/>
      <c r="F12" s="1628">
        <v>38620</v>
      </c>
      <c r="G12" s="1629">
        <v>0</v>
      </c>
      <c r="H12" s="1621"/>
      <c r="I12" s="1630"/>
      <c r="J12" s="4294"/>
    </row>
    <row r="13" spans="1:10" ht="25.5">
      <c r="A13" s="1627">
        <v>6</v>
      </c>
      <c r="B13" s="1062" t="s">
        <v>10832</v>
      </c>
      <c r="C13" s="4348"/>
      <c r="D13" s="1062"/>
      <c r="E13" s="852"/>
      <c r="F13" s="1624">
        <v>200000</v>
      </c>
      <c r="G13" s="1625">
        <v>170091.14</v>
      </c>
      <c r="H13" s="1621"/>
      <c r="I13" s="1630"/>
      <c r="J13" s="4294"/>
    </row>
    <row r="14" spans="1:10">
      <c r="A14" s="1631">
        <v>7</v>
      </c>
      <c r="B14" s="1062" t="s">
        <v>10833</v>
      </c>
      <c r="C14" s="4349"/>
      <c r="D14" s="1061"/>
      <c r="E14" s="1623"/>
      <c r="F14" s="1624">
        <v>99950</v>
      </c>
      <c r="G14" s="1629">
        <v>0</v>
      </c>
      <c r="H14" s="1632"/>
      <c r="I14" s="880"/>
      <c r="J14" s="4295"/>
    </row>
    <row r="15" spans="1:10" ht="25.5">
      <c r="A15" s="770">
        <v>7</v>
      </c>
      <c r="B15" s="1617"/>
      <c r="C15" s="770" t="s">
        <v>9942</v>
      </c>
      <c r="D15" s="764"/>
      <c r="E15" s="1633"/>
      <c r="F15" s="341">
        <v>6877225</v>
      </c>
      <c r="G15" s="1634">
        <v>3109791.55</v>
      </c>
      <c r="H15" s="500"/>
      <c r="I15" s="1635"/>
      <c r="J15" s="220" t="s">
        <v>10829</v>
      </c>
    </row>
    <row r="16" spans="1:10" ht="15" customHeight="1">
      <c r="A16" s="1621"/>
      <c r="B16" s="1636" t="s">
        <v>10834</v>
      </c>
      <c r="C16" s="4347" t="s">
        <v>10835</v>
      </c>
      <c r="D16" s="1637"/>
      <c r="E16" s="1637"/>
      <c r="F16" s="1638">
        <v>820371</v>
      </c>
      <c r="G16" s="1639">
        <v>820371</v>
      </c>
      <c r="H16" s="1640"/>
      <c r="I16" s="1641"/>
      <c r="J16" s="4234" t="s">
        <v>8788</v>
      </c>
    </row>
    <row r="17" spans="1:10" ht="25.5">
      <c r="A17" s="1621"/>
      <c r="B17" s="1636" t="s">
        <v>10836</v>
      </c>
      <c r="C17" s="4348"/>
      <c r="D17" s="1637"/>
      <c r="E17" s="1637"/>
      <c r="F17" s="1638">
        <v>477041</v>
      </c>
      <c r="G17" s="1639">
        <v>477041</v>
      </c>
      <c r="H17" s="1640"/>
      <c r="I17" s="1641"/>
      <c r="J17" s="3866"/>
    </row>
    <row r="18" spans="1:10" ht="38.25">
      <c r="A18" s="1621"/>
      <c r="B18" s="1636" t="s">
        <v>10837</v>
      </c>
      <c r="C18" s="4348"/>
      <c r="D18" s="1642"/>
      <c r="E18" s="1642"/>
      <c r="F18" s="1638">
        <v>2970462</v>
      </c>
      <c r="G18" s="1639">
        <v>2970462</v>
      </c>
      <c r="H18" s="1624"/>
      <c r="I18" s="1643"/>
      <c r="J18" s="3866"/>
    </row>
    <row r="19" spans="1:10">
      <c r="A19" s="1621"/>
      <c r="B19" s="1636" t="s">
        <v>10838</v>
      </c>
      <c r="C19" s="4349"/>
      <c r="D19" s="1062"/>
      <c r="E19" s="1642"/>
      <c r="F19" s="1638">
        <v>231475</v>
      </c>
      <c r="G19" s="1639">
        <v>231475</v>
      </c>
      <c r="H19" s="1624"/>
      <c r="I19" s="1643"/>
      <c r="J19" s="3848"/>
    </row>
    <row r="20" spans="1:10" ht="25.5">
      <c r="A20" s="770">
        <v>4</v>
      </c>
      <c r="B20" s="1644"/>
      <c r="C20" s="770" t="s">
        <v>9942</v>
      </c>
      <c r="D20" s="1645"/>
      <c r="E20" s="1645"/>
      <c r="F20" s="1646">
        <v>4499349</v>
      </c>
      <c r="G20" s="1647">
        <v>4499349</v>
      </c>
      <c r="H20" s="1648"/>
      <c r="I20" s="820"/>
      <c r="J20" s="220" t="s">
        <v>8788</v>
      </c>
    </row>
    <row r="21" spans="1:10" ht="38.25">
      <c r="A21" s="1650"/>
      <c r="B21" s="1651" t="s">
        <v>2419</v>
      </c>
      <c r="C21" s="1652" t="s">
        <v>10839</v>
      </c>
      <c r="D21" s="1653"/>
      <c r="E21" s="1623"/>
      <c r="F21" s="1624">
        <v>1210.1400000000001</v>
      </c>
      <c r="G21" s="1625">
        <v>0</v>
      </c>
      <c r="H21" s="1624"/>
      <c r="I21" s="1654"/>
      <c r="J21" s="40" t="s">
        <v>10840</v>
      </c>
    </row>
    <row r="22" spans="1:10" ht="38.25">
      <c r="A22" s="770">
        <v>1</v>
      </c>
      <c r="B22" s="1617"/>
      <c r="C22" s="770" t="s">
        <v>9942</v>
      </c>
      <c r="D22" s="764"/>
      <c r="E22" s="1617"/>
      <c r="F22" s="334">
        <v>1210.1400000000001</v>
      </c>
      <c r="G22" s="1655">
        <v>0</v>
      </c>
      <c r="H22" s="764"/>
      <c r="I22" s="820"/>
      <c r="J22" s="239" t="s">
        <v>10840</v>
      </c>
    </row>
    <row r="23" spans="1:10" ht="38.25">
      <c r="A23" s="1621"/>
      <c r="B23" s="1656" t="s">
        <v>2419</v>
      </c>
      <c r="C23" s="1652" t="s">
        <v>10841</v>
      </c>
      <c r="D23" s="1062"/>
      <c r="E23" s="852"/>
      <c r="F23" s="1657">
        <v>14847.3</v>
      </c>
      <c r="G23" s="1658">
        <v>0</v>
      </c>
      <c r="H23" s="1621"/>
      <c r="I23" s="1659"/>
      <c r="J23" s="1566" t="s">
        <v>10842</v>
      </c>
    </row>
    <row r="24" spans="1:10" ht="38.25">
      <c r="A24" s="770"/>
      <c r="B24" s="1617"/>
      <c r="C24" s="1661" t="s">
        <v>9942</v>
      </c>
      <c r="D24" s="764"/>
      <c r="E24" s="1617"/>
      <c r="F24" s="276">
        <v>14847.3</v>
      </c>
      <c r="G24" s="1662">
        <v>0</v>
      </c>
      <c r="H24" s="764"/>
      <c r="I24" s="774"/>
      <c r="J24" s="1663" t="s">
        <v>10842</v>
      </c>
    </row>
    <row r="25" spans="1:10" ht="25.5">
      <c r="A25" s="1664"/>
      <c r="B25" s="852" t="s">
        <v>10843</v>
      </c>
      <c r="C25" s="1652"/>
      <c r="D25" s="852"/>
      <c r="E25" s="852"/>
      <c r="F25" s="1628">
        <v>500000</v>
      </c>
      <c r="G25" s="1665">
        <v>449999.96</v>
      </c>
      <c r="H25" s="1666"/>
      <c r="I25" s="1667"/>
      <c r="J25" s="852" t="s">
        <v>10844</v>
      </c>
    </row>
    <row r="26" spans="1:10">
      <c r="A26" s="770">
        <v>1</v>
      </c>
      <c r="B26" s="495"/>
      <c r="C26" s="1661" t="s">
        <v>9942</v>
      </c>
      <c r="D26" s="764"/>
      <c r="E26" s="1633"/>
      <c r="F26" s="1668">
        <f>SUM(F25:F25)</f>
        <v>500000</v>
      </c>
      <c r="G26" s="1669">
        <v>449999.96</v>
      </c>
      <c r="H26" s="764"/>
      <c r="I26" s="1635"/>
      <c r="J26" s="331" t="s">
        <v>10844</v>
      </c>
    </row>
    <row r="27" spans="1:10" ht="38.25">
      <c r="A27" s="1621"/>
      <c r="B27" s="1642" t="s">
        <v>8857</v>
      </c>
      <c r="C27" s="4378" t="s">
        <v>10845</v>
      </c>
      <c r="D27" s="1670"/>
      <c r="E27" s="1642"/>
      <c r="F27" s="1671" t="s">
        <v>8859</v>
      </c>
      <c r="G27" s="1672">
        <v>517402.71</v>
      </c>
      <c r="H27" s="1621"/>
      <c r="I27" s="1641"/>
      <c r="J27" s="4381" t="s">
        <v>10846</v>
      </c>
    </row>
    <row r="28" spans="1:10" ht="25.5">
      <c r="A28" s="1621"/>
      <c r="B28" s="1642" t="s">
        <v>8863</v>
      </c>
      <c r="C28" s="4379"/>
      <c r="D28" s="1670"/>
      <c r="E28" s="1642"/>
      <c r="F28" s="1671">
        <v>114851</v>
      </c>
      <c r="G28" s="1673">
        <v>0</v>
      </c>
      <c r="H28" s="1621"/>
      <c r="I28" s="1641"/>
      <c r="J28" s="4382"/>
    </row>
    <row r="29" spans="1:10" ht="25.5">
      <c r="A29" s="1621"/>
      <c r="B29" s="1642" t="s">
        <v>8864</v>
      </c>
      <c r="C29" s="4379"/>
      <c r="D29" s="1670"/>
      <c r="E29" s="1642"/>
      <c r="F29" s="1674" t="s">
        <v>8865</v>
      </c>
      <c r="G29" s="1675">
        <v>50741.91</v>
      </c>
      <c r="H29" s="1621"/>
      <c r="I29" s="1641"/>
      <c r="J29" s="4382"/>
    </row>
    <row r="30" spans="1:10" ht="38.25">
      <c r="A30" s="1621"/>
      <c r="B30" s="1642" t="s">
        <v>8866</v>
      </c>
      <c r="C30" s="4380"/>
      <c r="D30" s="1670"/>
      <c r="E30" s="1642"/>
      <c r="F30" s="1676">
        <v>1</v>
      </c>
      <c r="G30" s="1673">
        <v>0</v>
      </c>
      <c r="H30" s="1621"/>
      <c r="I30" s="1641"/>
      <c r="J30" s="4383"/>
    </row>
    <row r="31" spans="1:10" ht="25.5">
      <c r="A31" s="770">
        <v>4</v>
      </c>
      <c r="B31" s="271"/>
      <c r="C31" s="1661" t="s">
        <v>9942</v>
      </c>
      <c r="D31" s="770"/>
      <c r="E31" s="271"/>
      <c r="F31" s="278">
        <v>2021532.9</v>
      </c>
      <c r="G31" s="1677">
        <v>568144.61</v>
      </c>
      <c r="H31" s="770"/>
      <c r="I31" s="1678"/>
      <c r="J31" s="1679" t="s">
        <v>10846</v>
      </c>
    </row>
    <row r="32" spans="1:10" ht="25.5">
      <c r="A32" s="1680" t="s">
        <v>8669</v>
      </c>
      <c r="B32" s="1642" t="s">
        <v>10847</v>
      </c>
      <c r="C32" s="1670"/>
      <c r="D32" s="1670"/>
      <c r="E32" s="1642"/>
      <c r="F32" s="1676">
        <v>659343</v>
      </c>
      <c r="G32" s="1676">
        <v>0</v>
      </c>
      <c r="H32" s="1676"/>
      <c r="I32" s="1681"/>
      <c r="J32" s="4378" t="s">
        <v>10848</v>
      </c>
    </row>
    <row r="33" spans="1:10">
      <c r="A33" s="1680" t="s">
        <v>8674</v>
      </c>
      <c r="B33" s="1642" t="s">
        <v>10849</v>
      </c>
      <c r="C33" s="1670"/>
      <c r="D33" s="1670"/>
      <c r="E33" s="1642"/>
      <c r="F33" s="1676">
        <v>863232</v>
      </c>
      <c r="G33" s="1676">
        <v>0</v>
      </c>
      <c r="H33" s="1676"/>
      <c r="I33" s="1641"/>
      <c r="J33" s="4379"/>
    </row>
    <row r="34" spans="1:10">
      <c r="A34" s="1680" t="s">
        <v>8677</v>
      </c>
      <c r="B34" s="1642" t="s">
        <v>10850</v>
      </c>
      <c r="C34" s="1670"/>
      <c r="D34" s="1670"/>
      <c r="E34" s="1642"/>
      <c r="F34" s="1676">
        <v>1039520</v>
      </c>
      <c r="G34" s="1676">
        <v>0</v>
      </c>
      <c r="H34" s="1676"/>
      <c r="I34" s="1641"/>
      <c r="J34" s="4379"/>
    </row>
    <row r="35" spans="1:10" ht="25.5">
      <c r="A35" s="1680" t="s">
        <v>8680</v>
      </c>
      <c r="B35" s="1642" t="s">
        <v>10851</v>
      </c>
      <c r="C35" s="1670"/>
      <c r="D35" s="1670"/>
      <c r="E35" s="1642"/>
      <c r="F35" s="1676">
        <v>148000</v>
      </c>
      <c r="G35" s="1676">
        <v>0</v>
      </c>
      <c r="H35" s="1676"/>
      <c r="I35" s="1641"/>
      <c r="J35" s="4379"/>
    </row>
    <row r="36" spans="1:10" ht="25.5">
      <c r="A36" s="1680" t="s">
        <v>8684</v>
      </c>
      <c r="B36" s="1642" t="s">
        <v>10852</v>
      </c>
      <c r="C36" s="1670"/>
      <c r="D36" s="1670"/>
      <c r="E36" s="1642"/>
      <c r="F36" s="1676">
        <v>1650000</v>
      </c>
      <c r="G36" s="1676">
        <v>1054166.71</v>
      </c>
      <c r="H36" s="1682"/>
      <c r="I36" s="1641"/>
      <c r="J36" s="4379"/>
    </row>
    <row r="37" spans="1:10" ht="25.5">
      <c r="A37" s="1680" t="s">
        <v>8685</v>
      </c>
      <c r="B37" s="1642" t="s">
        <v>10853</v>
      </c>
      <c r="C37" s="1670"/>
      <c r="D37" s="1670"/>
      <c r="E37" s="1642"/>
      <c r="F37" s="1676">
        <v>1094564</v>
      </c>
      <c r="G37" s="1676">
        <v>81585.710000000006</v>
      </c>
      <c r="H37" s="1676"/>
      <c r="I37" s="1683"/>
      <c r="J37" s="4379"/>
    </row>
    <row r="38" spans="1:10" ht="38.25">
      <c r="A38" s="1680" t="s">
        <v>8689</v>
      </c>
      <c r="B38" s="1642" t="s">
        <v>10854</v>
      </c>
      <c r="C38" s="1670"/>
      <c r="D38" s="1670"/>
      <c r="E38" s="1642"/>
      <c r="F38" s="1676">
        <v>499000</v>
      </c>
      <c r="G38" s="1676">
        <v>273261.89</v>
      </c>
      <c r="H38" s="1676"/>
      <c r="I38" s="1683"/>
      <c r="J38" s="4379"/>
    </row>
    <row r="39" spans="1:10" ht="25.5">
      <c r="A39" s="1680" t="s">
        <v>8693</v>
      </c>
      <c r="B39" s="1642" t="s">
        <v>10855</v>
      </c>
      <c r="C39" s="1670"/>
      <c r="D39" s="1670"/>
      <c r="E39" s="1642"/>
      <c r="F39" s="1676">
        <v>1418243</v>
      </c>
      <c r="G39" s="1676">
        <v>105744.78</v>
      </c>
      <c r="H39" s="1676"/>
      <c r="I39" s="1683"/>
      <c r="J39" s="4379"/>
    </row>
    <row r="40" spans="1:10" ht="51">
      <c r="A40" s="1680" t="s">
        <v>8696</v>
      </c>
      <c r="B40" s="1642" t="s">
        <v>10856</v>
      </c>
      <c r="C40" s="1670"/>
      <c r="D40" s="1670"/>
      <c r="E40" s="1642"/>
      <c r="F40" s="1676">
        <v>1043600</v>
      </c>
      <c r="G40" s="1676">
        <v>759538.78</v>
      </c>
      <c r="H40" s="1676"/>
      <c r="I40" s="1683"/>
      <c r="J40" s="4379"/>
    </row>
    <row r="41" spans="1:10" ht="51">
      <c r="A41" s="1680" t="s">
        <v>8700</v>
      </c>
      <c r="B41" s="1642" t="s">
        <v>10856</v>
      </c>
      <c r="C41" s="1670"/>
      <c r="D41" s="1670"/>
      <c r="E41" s="1642"/>
      <c r="F41" s="1676">
        <v>1043600</v>
      </c>
      <c r="G41" s="1676">
        <v>759508.47999999998</v>
      </c>
      <c r="H41" s="1676"/>
      <c r="I41" s="1683"/>
      <c r="J41" s="4379"/>
    </row>
    <row r="42" spans="1:10" ht="25.5">
      <c r="A42" s="1680" t="s">
        <v>8702</v>
      </c>
      <c r="B42" s="1642" t="s">
        <v>10857</v>
      </c>
      <c r="C42" s="1670"/>
      <c r="D42" s="1670"/>
      <c r="E42" s="1642"/>
      <c r="F42" s="1676">
        <v>2250000</v>
      </c>
      <c r="G42" s="1676">
        <v>2225000</v>
      </c>
      <c r="H42" s="1676"/>
      <c r="I42" s="1683"/>
      <c r="J42" s="4379"/>
    </row>
    <row r="43" spans="1:10" ht="25.5">
      <c r="A43" s="1680" t="s">
        <v>8706</v>
      </c>
      <c r="B43" s="1642" t="s">
        <v>10858</v>
      </c>
      <c r="C43" s="1670"/>
      <c r="D43" s="1670"/>
      <c r="E43" s="1642"/>
      <c r="F43" s="1676">
        <v>1820000</v>
      </c>
      <c r="G43" s="1676">
        <v>1789666.67</v>
      </c>
      <c r="H43" s="1676"/>
      <c r="I43" s="1683"/>
      <c r="J43" s="4379"/>
    </row>
    <row r="44" spans="1:10" ht="25.5">
      <c r="A44" s="1680" t="s">
        <v>8708</v>
      </c>
      <c r="B44" s="1642" t="s">
        <v>10859</v>
      </c>
      <c r="C44" s="1670"/>
      <c r="D44" s="1670"/>
      <c r="E44" s="1642"/>
      <c r="F44" s="1676">
        <v>2100000</v>
      </c>
      <c r="G44" s="1676">
        <v>2065000</v>
      </c>
      <c r="H44" s="1676"/>
      <c r="I44" s="1683"/>
      <c r="J44" s="4379"/>
    </row>
    <row r="45" spans="1:10" ht="38.25">
      <c r="A45" s="1680">
        <v>14</v>
      </c>
      <c r="B45" s="1642" t="s">
        <v>10860</v>
      </c>
      <c r="C45" s="1670"/>
      <c r="D45" s="1670"/>
      <c r="E45" s="1642"/>
      <c r="F45" s="1684">
        <v>17000</v>
      </c>
      <c r="G45" s="1684">
        <v>0</v>
      </c>
      <c r="H45" s="1676"/>
      <c r="I45" s="1683"/>
      <c r="J45" s="4379"/>
    </row>
    <row r="46" spans="1:10" ht="38.25">
      <c r="A46" s="1680">
        <v>15</v>
      </c>
      <c r="B46" s="1642" t="s">
        <v>10861</v>
      </c>
      <c r="C46" s="1670"/>
      <c r="D46" s="1670"/>
      <c r="E46" s="1642"/>
      <c r="F46" s="1684">
        <v>99300</v>
      </c>
      <c r="G46" s="1684">
        <v>0</v>
      </c>
      <c r="H46" s="1676"/>
      <c r="I46" s="1683"/>
      <c r="J46" s="4379"/>
    </row>
    <row r="47" spans="1:10" ht="38.25">
      <c r="A47" s="1680">
        <v>16</v>
      </c>
      <c r="B47" s="1642" t="s">
        <v>10862</v>
      </c>
      <c r="C47" s="1670"/>
      <c r="D47" s="1670"/>
      <c r="E47" s="1642"/>
      <c r="F47" s="1671" t="s">
        <v>10863</v>
      </c>
      <c r="G47" s="1676">
        <v>942138.85</v>
      </c>
      <c r="H47" s="1676"/>
      <c r="I47" s="1683"/>
      <c r="J47" s="4380"/>
    </row>
    <row r="48" spans="1:10">
      <c r="A48" s="380">
        <v>16</v>
      </c>
      <c r="B48" s="1645"/>
      <c r="C48" s="1661" t="s">
        <v>9942</v>
      </c>
      <c r="D48" s="1685"/>
      <c r="E48" s="1645"/>
      <c r="F48" s="1686">
        <v>16789002</v>
      </c>
      <c r="G48" s="1686">
        <v>10055611.869999999</v>
      </c>
      <c r="H48" s="1649"/>
      <c r="I48" s="1687"/>
      <c r="J48" s="1688" t="s">
        <v>10848</v>
      </c>
    </row>
    <row r="49" spans="1:10" ht="38.25">
      <c r="A49" s="1680" t="s">
        <v>8669</v>
      </c>
      <c r="B49" s="1642" t="s">
        <v>10864</v>
      </c>
      <c r="C49" s="1670" t="s">
        <v>10865</v>
      </c>
      <c r="D49" s="1670"/>
      <c r="E49" s="1642"/>
      <c r="F49" s="1689" t="s">
        <v>10866</v>
      </c>
      <c r="G49" s="1625">
        <v>209350.14</v>
      </c>
      <c r="H49" s="1621"/>
      <c r="I49" s="1641"/>
      <c r="J49" s="1061" t="s">
        <v>10867</v>
      </c>
    </row>
    <row r="50" spans="1:10" ht="38.25">
      <c r="A50" s="770">
        <v>1</v>
      </c>
      <c r="B50" s="1617"/>
      <c r="C50" s="1661" t="s">
        <v>9942</v>
      </c>
      <c r="D50" s="764"/>
      <c r="E50" s="1617"/>
      <c r="F50" s="1690" t="s">
        <v>10866</v>
      </c>
      <c r="G50" s="1655">
        <v>209350.14</v>
      </c>
      <c r="H50" s="764"/>
      <c r="I50" s="774"/>
      <c r="J50" s="220" t="s">
        <v>10867</v>
      </c>
    </row>
    <row r="51" spans="1:10" ht="38.25">
      <c r="A51" s="1621"/>
      <c r="B51" s="852" t="s">
        <v>10868</v>
      </c>
      <c r="C51" s="1652" t="s">
        <v>10869</v>
      </c>
      <c r="D51" s="852"/>
      <c r="E51" s="852"/>
      <c r="F51" s="852">
        <v>4270.2299999999996</v>
      </c>
      <c r="G51" s="1629">
        <v>0</v>
      </c>
      <c r="H51" s="852"/>
      <c r="I51" s="1641"/>
      <c r="J51" s="852" t="s">
        <v>10870</v>
      </c>
    </row>
    <row r="52" spans="1:10">
      <c r="A52" s="1621"/>
      <c r="B52" s="852" t="s">
        <v>10871</v>
      </c>
      <c r="C52" s="1652" t="s">
        <v>10872</v>
      </c>
      <c r="D52" s="852"/>
      <c r="E52" s="852"/>
      <c r="F52" s="852">
        <v>301856.76</v>
      </c>
      <c r="G52" s="1629">
        <v>0</v>
      </c>
      <c r="H52" s="852"/>
      <c r="I52" s="1641"/>
      <c r="J52" s="852" t="s">
        <v>10870</v>
      </c>
    </row>
    <row r="53" spans="1:10" ht="38.25">
      <c r="A53" s="1621"/>
      <c r="B53" s="852" t="s">
        <v>10873</v>
      </c>
      <c r="C53" s="1652" t="s">
        <v>10874</v>
      </c>
      <c r="D53" s="852"/>
      <c r="E53" s="852"/>
      <c r="F53" s="852">
        <v>78715.44</v>
      </c>
      <c r="G53" s="1629">
        <v>0</v>
      </c>
      <c r="H53" s="852"/>
      <c r="I53" s="1641"/>
      <c r="J53" s="852" t="s">
        <v>10870</v>
      </c>
    </row>
    <row r="54" spans="1:10" ht="38.25">
      <c r="A54" s="1621"/>
      <c r="B54" s="852" t="s">
        <v>10875</v>
      </c>
      <c r="C54" s="1652" t="s">
        <v>10876</v>
      </c>
      <c r="D54" s="852"/>
      <c r="E54" s="852"/>
      <c r="F54" s="852">
        <v>1683.18</v>
      </c>
      <c r="G54" s="1629">
        <v>0</v>
      </c>
      <c r="H54" s="852"/>
      <c r="I54" s="1641"/>
      <c r="J54" s="852" t="s">
        <v>10870</v>
      </c>
    </row>
    <row r="55" spans="1:10" ht="25.5">
      <c r="A55" s="1621"/>
      <c r="B55" s="852" t="s">
        <v>10877</v>
      </c>
      <c r="C55" s="1652" t="s">
        <v>10878</v>
      </c>
      <c r="D55" s="852"/>
      <c r="E55" s="852"/>
      <c r="F55" s="1628">
        <v>459</v>
      </c>
      <c r="G55" s="1629">
        <v>0</v>
      </c>
      <c r="H55" s="852"/>
      <c r="I55" s="1641"/>
      <c r="J55" s="852" t="s">
        <v>10870</v>
      </c>
    </row>
    <row r="56" spans="1:10">
      <c r="A56" s="766">
        <v>5</v>
      </c>
      <c r="B56" s="341"/>
      <c r="C56" s="1661" t="s">
        <v>9942</v>
      </c>
      <c r="D56" s="272"/>
      <c r="E56" s="440"/>
      <c r="F56" s="341">
        <v>386984.61</v>
      </c>
      <c r="G56" s="1691">
        <v>0</v>
      </c>
      <c r="H56" s="440"/>
      <c r="I56" s="151"/>
      <c r="J56" s="331" t="s">
        <v>10870</v>
      </c>
    </row>
    <row r="57" spans="1:10" ht="25.5">
      <c r="A57" s="1621"/>
      <c r="B57" s="852" t="s">
        <v>10879</v>
      </c>
      <c r="C57" s="1652" t="s">
        <v>10880</v>
      </c>
      <c r="D57" s="852"/>
      <c r="E57" s="852"/>
      <c r="F57" s="1628">
        <v>188411</v>
      </c>
      <c r="G57" s="1665">
        <v>185794.2</v>
      </c>
      <c r="H57" s="852"/>
      <c r="I57" s="880"/>
      <c r="J57" s="852" t="s">
        <v>10881</v>
      </c>
    </row>
    <row r="58" spans="1:10">
      <c r="A58" s="766">
        <v>1</v>
      </c>
      <c r="B58" s="1692"/>
      <c r="C58" s="1661" t="s">
        <v>9942</v>
      </c>
      <c r="D58" s="766"/>
      <c r="E58" s="1692"/>
      <c r="F58" s="344">
        <v>188411</v>
      </c>
      <c r="G58" s="1693">
        <v>185794.2</v>
      </c>
      <c r="H58" s="766"/>
      <c r="I58" s="1694"/>
      <c r="J58" s="331" t="s">
        <v>10881</v>
      </c>
    </row>
    <row r="59" spans="1:10">
      <c r="A59" s="1621"/>
      <c r="B59" s="1650"/>
      <c r="C59" s="1695"/>
      <c r="D59" s="1621"/>
      <c r="E59" s="1650"/>
      <c r="F59" s="1650"/>
      <c r="G59" s="1696"/>
      <c r="H59" s="1621"/>
      <c r="I59" s="1641"/>
      <c r="J59" s="1796"/>
    </row>
    <row r="60" spans="1:10">
      <c r="A60" s="1621"/>
      <c r="B60" s="4384" t="s">
        <v>10882</v>
      </c>
      <c r="C60" s="4385"/>
      <c r="D60" s="4385"/>
      <c r="E60" s="4385"/>
      <c r="F60" s="4385"/>
      <c r="G60" s="4385"/>
      <c r="H60" s="4386"/>
      <c r="I60" s="1641"/>
      <c r="J60" s="1796"/>
    </row>
    <row r="61" spans="1:10">
      <c r="A61" s="1621"/>
      <c r="B61" s="1650"/>
      <c r="C61" s="1695"/>
      <c r="D61" s="1621"/>
      <c r="E61" s="1650"/>
      <c r="F61" s="1650"/>
      <c r="G61" s="1696"/>
      <c r="H61" s="1621"/>
      <c r="I61" s="1641"/>
      <c r="J61" s="1796"/>
    </row>
    <row r="62" spans="1:10" ht="38.25">
      <c r="A62" s="1666"/>
      <c r="B62" s="852" t="s">
        <v>10883</v>
      </c>
      <c r="C62" s="1652" t="s">
        <v>9611</v>
      </c>
      <c r="D62" s="1697"/>
      <c r="E62" s="1697"/>
      <c r="F62" s="1698">
        <v>552706.54</v>
      </c>
      <c r="G62" s="1699">
        <v>537353.59</v>
      </c>
      <c r="H62" s="1700"/>
      <c r="I62" s="1701"/>
      <c r="J62" s="1702" t="s">
        <v>9613</v>
      </c>
    </row>
    <row r="63" spans="1:10" ht="25.5">
      <c r="A63" s="766">
        <v>1</v>
      </c>
      <c r="B63" s="1692"/>
      <c r="C63" s="1661" t="s">
        <v>9942</v>
      </c>
      <c r="D63" s="766"/>
      <c r="E63" s="1692"/>
      <c r="F63" s="1703">
        <v>552706.54</v>
      </c>
      <c r="G63" s="1704">
        <v>537353.59</v>
      </c>
      <c r="H63" s="766"/>
      <c r="I63" s="1694"/>
      <c r="J63" s="1705" t="s">
        <v>9613</v>
      </c>
    </row>
    <row r="64" spans="1:10" ht="15" customHeight="1">
      <c r="A64" s="1621"/>
      <c r="B64" s="1706" t="s">
        <v>10884</v>
      </c>
      <c r="C64" s="4331" t="s">
        <v>10885</v>
      </c>
      <c r="D64" s="1707"/>
      <c r="E64" s="1706"/>
      <c r="F64" s="1708">
        <v>20093</v>
      </c>
      <c r="G64" s="1709"/>
      <c r="H64" s="1707"/>
      <c r="I64" s="1710"/>
      <c r="J64" s="4234" t="s">
        <v>9627</v>
      </c>
    </row>
    <row r="65" spans="1:10" ht="38.25">
      <c r="A65" s="1621"/>
      <c r="B65" s="1706" t="s">
        <v>10886</v>
      </c>
      <c r="C65" s="4332"/>
      <c r="D65" s="1707"/>
      <c r="E65" s="1706"/>
      <c r="F65" s="1708">
        <v>20093</v>
      </c>
      <c r="G65" s="1709"/>
      <c r="H65" s="1707"/>
      <c r="I65" s="1710"/>
      <c r="J65" s="3866"/>
    </row>
    <row r="66" spans="1:10">
      <c r="A66" s="1621"/>
      <c r="B66" s="1706" t="s">
        <v>10887</v>
      </c>
      <c r="C66" s="4332"/>
      <c r="D66" s="1707"/>
      <c r="E66" s="1706"/>
      <c r="F66" s="1708">
        <v>17642</v>
      </c>
      <c r="G66" s="1709"/>
      <c r="H66" s="1707"/>
      <c r="I66" s="1710"/>
      <c r="J66" s="3866"/>
    </row>
    <row r="67" spans="1:10" ht="25.5">
      <c r="A67" s="1621"/>
      <c r="B67" s="1706" t="s">
        <v>10888</v>
      </c>
      <c r="C67" s="4332"/>
      <c r="D67" s="1707"/>
      <c r="E67" s="1706"/>
      <c r="F67" s="1708">
        <v>17464</v>
      </c>
      <c r="G67" s="1709"/>
      <c r="H67" s="1707"/>
      <c r="I67" s="1710"/>
      <c r="J67" s="3866"/>
    </row>
    <row r="68" spans="1:10" ht="25.5">
      <c r="A68" s="1621"/>
      <c r="B68" s="1706" t="s">
        <v>10889</v>
      </c>
      <c r="C68" s="4332"/>
      <c r="D68" s="1707"/>
      <c r="E68" s="1706"/>
      <c r="F68" s="1708">
        <v>18060</v>
      </c>
      <c r="G68" s="1709"/>
      <c r="H68" s="1707"/>
      <c r="I68" s="1710"/>
      <c r="J68" s="3866"/>
    </row>
    <row r="69" spans="1:10" ht="38.25">
      <c r="A69" s="1621"/>
      <c r="B69" s="1706" t="s">
        <v>10890</v>
      </c>
      <c r="C69" s="4332"/>
      <c r="D69" s="1707"/>
      <c r="E69" s="1706"/>
      <c r="F69" s="1708">
        <v>281415</v>
      </c>
      <c r="G69" s="1709"/>
      <c r="H69" s="1707"/>
      <c r="I69" s="1710"/>
      <c r="J69" s="3866"/>
    </row>
    <row r="70" spans="1:10" ht="25.5">
      <c r="A70" s="1621"/>
      <c r="B70" s="1706" t="s">
        <v>10891</v>
      </c>
      <c r="C70" s="4332"/>
      <c r="D70" s="1707"/>
      <c r="E70" s="1706"/>
      <c r="F70" s="1708">
        <v>140162</v>
      </c>
      <c r="G70" s="1709"/>
      <c r="H70" s="1707"/>
      <c r="I70" s="1710"/>
      <c r="J70" s="3866"/>
    </row>
    <row r="71" spans="1:10">
      <c r="A71" s="1621"/>
      <c r="B71" s="1706" t="s">
        <v>10892</v>
      </c>
      <c r="C71" s="4333"/>
      <c r="D71" s="1707"/>
      <c r="E71" s="1706"/>
      <c r="F71" s="1708">
        <v>57865</v>
      </c>
      <c r="G71" s="1711"/>
      <c r="H71" s="1707"/>
      <c r="I71" s="1710"/>
      <c r="J71" s="3848"/>
    </row>
    <row r="72" spans="1:10" ht="38.25">
      <c r="A72" s="380">
        <v>9</v>
      </c>
      <c r="B72" s="341" t="s">
        <v>9942</v>
      </c>
      <c r="C72" s="1661" t="s">
        <v>9942</v>
      </c>
      <c r="D72" s="150"/>
      <c r="E72" s="440"/>
      <c r="F72" s="462">
        <f>SUM(F64:F71)</f>
        <v>572794</v>
      </c>
      <c r="G72" s="1712"/>
      <c r="H72" s="150"/>
      <c r="I72" s="1713"/>
      <c r="J72" s="1714" t="s">
        <v>9627</v>
      </c>
    </row>
    <row r="73" spans="1:10" ht="25.5">
      <c r="A73" s="1621"/>
      <c r="B73" s="1715" t="s">
        <v>10893</v>
      </c>
      <c r="C73" s="1716" t="s">
        <v>9635</v>
      </c>
      <c r="D73" s="1656"/>
      <c r="E73" s="1656">
        <v>46.8</v>
      </c>
      <c r="F73" s="1624">
        <v>415447</v>
      </c>
      <c r="G73" s="1673">
        <v>0</v>
      </c>
      <c r="H73" s="1666"/>
      <c r="I73" s="1717"/>
      <c r="J73" s="1718" t="s">
        <v>9638</v>
      </c>
    </row>
    <row r="74" spans="1:10" ht="25.5">
      <c r="A74" s="764">
        <v>1</v>
      </c>
      <c r="B74" s="1633"/>
      <c r="C74" s="1661" t="s">
        <v>9942</v>
      </c>
      <c r="D74" s="500"/>
      <c r="E74" s="1633"/>
      <c r="F74" s="334">
        <v>415447</v>
      </c>
      <c r="G74" s="1719">
        <v>0</v>
      </c>
      <c r="H74" s="342"/>
      <c r="I74" s="1720"/>
      <c r="J74" s="1714" t="s">
        <v>9638</v>
      </c>
    </row>
    <row r="75" spans="1:10" ht="15" customHeight="1">
      <c r="A75" s="1666"/>
      <c r="B75" s="1330" t="s">
        <v>3712</v>
      </c>
      <c r="C75" s="4259" t="s">
        <v>9644</v>
      </c>
      <c r="D75" s="1330"/>
      <c r="E75" s="1330"/>
      <c r="F75" s="1721">
        <v>99953</v>
      </c>
      <c r="G75" s="1722">
        <v>51975.08</v>
      </c>
      <c r="H75" s="1226"/>
      <c r="I75" s="1723"/>
      <c r="J75" s="4375" t="s">
        <v>10894</v>
      </c>
    </row>
    <row r="76" spans="1:10">
      <c r="A76" s="1666"/>
      <c r="B76" s="1330" t="s">
        <v>10895</v>
      </c>
      <c r="C76" s="3850"/>
      <c r="D76" s="1330"/>
      <c r="E76" s="1330"/>
      <c r="F76" s="1721">
        <v>3237</v>
      </c>
      <c r="G76" s="1722"/>
      <c r="H76" s="1226"/>
      <c r="I76" s="1723"/>
      <c r="J76" s="4376"/>
    </row>
    <row r="77" spans="1:10">
      <c r="A77" s="1666"/>
      <c r="B77" s="1330" t="s">
        <v>2751</v>
      </c>
      <c r="C77" s="3850"/>
      <c r="D77" s="1330"/>
      <c r="E77" s="1330"/>
      <c r="F77" s="1721">
        <v>10995</v>
      </c>
      <c r="G77" s="1722"/>
      <c r="H77" s="1226"/>
      <c r="I77" s="1723"/>
      <c r="J77" s="4376"/>
    </row>
    <row r="78" spans="1:10">
      <c r="A78" s="1666"/>
      <c r="B78" s="1330" t="s">
        <v>10896</v>
      </c>
      <c r="C78" s="3850"/>
      <c r="D78" s="1330"/>
      <c r="E78" s="1330"/>
      <c r="F78" s="1721">
        <v>5478.5</v>
      </c>
      <c r="G78" s="1722"/>
      <c r="H78" s="1226"/>
      <c r="I78" s="1723"/>
      <c r="J78" s="4376"/>
    </row>
    <row r="79" spans="1:10">
      <c r="A79" s="1666"/>
      <c r="B79" s="1330" t="s">
        <v>10897</v>
      </c>
      <c r="C79" s="3850"/>
      <c r="D79" s="1330"/>
      <c r="E79" s="1330"/>
      <c r="F79" s="1721">
        <v>5162</v>
      </c>
      <c r="G79" s="1722"/>
      <c r="H79" s="1226"/>
      <c r="I79" s="1723"/>
      <c r="J79" s="4376"/>
    </row>
    <row r="80" spans="1:10" ht="25.5">
      <c r="A80" s="1666"/>
      <c r="B80" s="1330" t="s">
        <v>10898</v>
      </c>
      <c r="C80" s="3850"/>
      <c r="D80" s="1330"/>
      <c r="E80" s="1330"/>
      <c r="F80" s="1721">
        <v>288954</v>
      </c>
      <c r="G80" s="1722"/>
      <c r="H80" s="1226"/>
      <c r="I80" s="1723"/>
      <c r="J80" s="4376"/>
    </row>
    <row r="81" spans="1:10">
      <c r="A81" s="1724"/>
      <c r="B81" s="1623" t="s">
        <v>10899</v>
      </c>
      <c r="C81" s="3850"/>
      <c r="D81" s="1623"/>
      <c r="E81" s="1623"/>
      <c r="F81" s="1725">
        <v>170000</v>
      </c>
      <c r="G81" s="1726">
        <v>22670.81</v>
      </c>
      <c r="H81" s="1621"/>
      <c r="I81" s="1641"/>
      <c r="J81" s="4376"/>
    </row>
    <row r="82" spans="1:10">
      <c r="A82" s="1724"/>
      <c r="B82" s="1623" t="s">
        <v>10900</v>
      </c>
      <c r="C82" s="3850"/>
      <c r="D82" s="1623"/>
      <c r="E82" s="1623"/>
      <c r="F82" s="1725">
        <v>462860</v>
      </c>
      <c r="G82" s="1726">
        <v>61718.3</v>
      </c>
      <c r="H82" s="1621"/>
      <c r="I82" s="1641"/>
      <c r="J82" s="4376"/>
    </row>
    <row r="83" spans="1:10">
      <c r="A83" s="1724"/>
      <c r="B83" s="1623" t="s">
        <v>10901</v>
      </c>
      <c r="C83" s="3850"/>
      <c r="D83" s="1623"/>
      <c r="E83" s="1623"/>
      <c r="F83" s="1725">
        <v>24000</v>
      </c>
      <c r="G83" s="1726">
        <v>3203.49</v>
      </c>
      <c r="H83" s="1621"/>
      <c r="I83" s="1641"/>
      <c r="J83" s="4376"/>
    </row>
    <row r="84" spans="1:10">
      <c r="A84" s="1724"/>
      <c r="B84" s="1637" t="s">
        <v>10902</v>
      </c>
      <c r="C84" s="3850"/>
      <c r="D84" s="1623"/>
      <c r="E84" s="1623"/>
      <c r="F84" s="1640">
        <v>84000</v>
      </c>
      <c r="G84" s="1727">
        <v>11195.6</v>
      </c>
      <c r="H84" s="1621"/>
      <c r="I84" s="1641"/>
      <c r="J84" s="4376"/>
    </row>
    <row r="85" spans="1:10">
      <c r="A85" s="1724"/>
      <c r="B85" s="1637" t="s">
        <v>10903</v>
      </c>
      <c r="C85" s="3850"/>
      <c r="D85" s="1623"/>
      <c r="E85" s="1623"/>
      <c r="F85" s="1640">
        <v>8315</v>
      </c>
      <c r="G85" s="1726"/>
      <c r="H85" s="1621"/>
      <c r="I85" s="1641"/>
      <c r="J85" s="4376"/>
    </row>
    <row r="86" spans="1:10" ht="25.5">
      <c r="A86" s="1724"/>
      <c r="B86" s="1637" t="s">
        <v>10904</v>
      </c>
      <c r="C86" s="3850"/>
      <c r="D86" s="1623"/>
      <c r="E86" s="1623"/>
      <c r="F86" s="1640">
        <v>497000</v>
      </c>
      <c r="G86" s="1727">
        <v>353076.62</v>
      </c>
      <c r="H86" s="1621"/>
      <c r="I86" s="1641"/>
      <c r="J86" s="4376"/>
    </row>
    <row r="87" spans="1:10">
      <c r="A87" s="1724"/>
      <c r="B87" s="1637" t="s">
        <v>2425</v>
      </c>
      <c r="C87" s="3850"/>
      <c r="D87" s="1623"/>
      <c r="E87" s="1623"/>
      <c r="F87" s="1640">
        <v>44635</v>
      </c>
      <c r="G87" s="1727">
        <v>31709.39</v>
      </c>
      <c r="H87" s="1621"/>
      <c r="I87" s="1641"/>
      <c r="J87" s="4376"/>
    </row>
    <row r="88" spans="1:10">
      <c r="A88" s="1724"/>
      <c r="B88" s="1637" t="s">
        <v>10905</v>
      </c>
      <c r="C88" s="3850"/>
      <c r="D88" s="1623"/>
      <c r="E88" s="1623"/>
      <c r="F88" s="1640">
        <v>58365</v>
      </c>
      <c r="G88" s="1727">
        <v>41463.99</v>
      </c>
      <c r="H88" s="1621"/>
      <c r="I88" s="1641"/>
      <c r="J88" s="4376"/>
    </row>
    <row r="89" spans="1:10" ht="25.5">
      <c r="A89" s="1724"/>
      <c r="B89" s="1637" t="s">
        <v>10906</v>
      </c>
      <c r="C89" s="3850"/>
      <c r="D89" s="1623"/>
      <c r="E89" s="1623"/>
      <c r="F89" s="1640">
        <v>31700</v>
      </c>
      <c r="G89" s="1727">
        <v>22520.44</v>
      </c>
      <c r="H89" s="1621"/>
      <c r="I89" s="1641"/>
      <c r="J89" s="4376"/>
    </row>
    <row r="90" spans="1:10">
      <c r="A90" s="1724"/>
      <c r="B90" s="1637" t="s">
        <v>10907</v>
      </c>
      <c r="C90" s="3850"/>
      <c r="D90" s="1623"/>
      <c r="E90" s="1623"/>
      <c r="F90" s="1640">
        <v>29458</v>
      </c>
      <c r="G90" s="1727">
        <v>20927.57</v>
      </c>
      <c r="H90" s="1621"/>
      <c r="I90" s="1641"/>
      <c r="J90" s="4376"/>
    </row>
    <row r="91" spans="1:10">
      <c r="A91" s="1724"/>
      <c r="B91" s="1637" t="s">
        <v>10908</v>
      </c>
      <c r="C91" s="3850"/>
      <c r="D91" s="1623"/>
      <c r="E91" s="1623"/>
      <c r="F91" s="1640">
        <v>21300</v>
      </c>
      <c r="G91" s="1727">
        <v>15131.18</v>
      </c>
      <c r="H91" s="1621"/>
      <c r="I91" s="1641"/>
      <c r="J91" s="4376"/>
    </row>
    <row r="92" spans="1:10" ht="25.5">
      <c r="A92" s="1724"/>
      <c r="B92" s="1637" t="s">
        <v>10909</v>
      </c>
      <c r="C92" s="3850"/>
      <c r="D92" s="1623"/>
      <c r="E92" s="1623"/>
      <c r="F92" s="1640">
        <v>57418</v>
      </c>
      <c r="G92" s="1727">
        <v>40790.82</v>
      </c>
      <c r="H92" s="1621"/>
      <c r="I92" s="1641"/>
      <c r="J92" s="4376"/>
    </row>
    <row r="93" spans="1:10">
      <c r="A93" s="1724"/>
      <c r="B93" s="1637" t="s">
        <v>10910</v>
      </c>
      <c r="C93" s="3850"/>
      <c r="D93" s="1623"/>
      <c r="E93" s="1623"/>
      <c r="F93" s="1640">
        <v>5000</v>
      </c>
      <c r="G93" s="1726"/>
      <c r="H93" s="1621"/>
      <c r="I93" s="1641"/>
      <c r="J93" s="4376"/>
    </row>
    <row r="94" spans="1:10">
      <c r="A94" s="1724"/>
      <c r="B94" s="1637" t="s">
        <v>10911</v>
      </c>
      <c r="C94" s="3850"/>
      <c r="D94" s="1623"/>
      <c r="E94" s="1623"/>
      <c r="F94" s="1640">
        <v>17000</v>
      </c>
      <c r="G94" s="1726"/>
      <c r="H94" s="1621"/>
      <c r="I94" s="1641"/>
      <c r="J94" s="4376"/>
    </row>
    <row r="95" spans="1:10">
      <c r="A95" s="1724"/>
      <c r="B95" s="1637" t="s">
        <v>10911</v>
      </c>
      <c r="C95" s="3850"/>
      <c r="D95" s="1623"/>
      <c r="E95" s="1623"/>
      <c r="F95" s="1640">
        <v>9854</v>
      </c>
      <c r="G95" s="1726"/>
      <c r="H95" s="1621"/>
      <c r="I95" s="1641"/>
      <c r="J95" s="4376"/>
    </row>
    <row r="96" spans="1:10">
      <c r="A96" s="1724"/>
      <c r="B96" s="1637" t="s">
        <v>10912</v>
      </c>
      <c r="C96" s="3850"/>
      <c r="D96" s="1623"/>
      <c r="E96" s="1623"/>
      <c r="F96" s="1640">
        <v>192000</v>
      </c>
      <c r="G96" s="1726"/>
      <c r="H96" s="1621"/>
      <c r="I96" s="1641"/>
      <c r="J96" s="4376"/>
    </row>
    <row r="97" spans="1:10">
      <c r="A97" s="1724"/>
      <c r="B97" s="1637" t="s">
        <v>10896</v>
      </c>
      <c r="C97" s="3850"/>
      <c r="D97" s="1623"/>
      <c r="E97" s="1623"/>
      <c r="F97" s="1640">
        <v>5478.5</v>
      </c>
      <c r="G97" s="1726"/>
      <c r="H97" s="1621"/>
      <c r="I97" s="1641"/>
      <c r="J97" s="4376"/>
    </row>
    <row r="98" spans="1:10">
      <c r="A98" s="1724"/>
      <c r="B98" s="1637" t="s">
        <v>10897</v>
      </c>
      <c r="C98" s="3850"/>
      <c r="D98" s="1623"/>
      <c r="E98" s="1623"/>
      <c r="F98" s="1640">
        <v>5162</v>
      </c>
      <c r="G98" s="1726"/>
      <c r="H98" s="1621"/>
      <c r="I98" s="1641"/>
      <c r="J98" s="4376"/>
    </row>
    <row r="99" spans="1:10">
      <c r="A99" s="1724"/>
      <c r="B99" s="1728" t="s">
        <v>10913</v>
      </c>
      <c r="C99" s="3851"/>
      <c r="D99" s="1623"/>
      <c r="E99" s="1623"/>
      <c r="F99" s="1640">
        <v>151000</v>
      </c>
      <c r="G99" s="1726">
        <v>29361.24</v>
      </c>
      <c r="H99" s="1621"/>
      <c r="I99" s="1641"/>
      <c r="J99" s="4377"/>
    </row>
    <row r="100" spans="1:10" ht="25.5">
      <c r="A100" s="1729">
        <v>26</v>
      </c>
      <c r="B100" s="331" t="s">
        <v>6844</v>
      </c>
      <c r="C100" s="770" t="s">
        <v>9942</v>
      </c>
      <c r="D100" s="331"/>
      <c r="E100" s="331"/>
      <c r="F100" s="344">
        <v>2288325</v>
      </c>
      <c r="G100" s="1691">
        <v>705744.53</v>
      </c>
      <c r="H100" s="380"/>
      <c r="I100" s="1730"/>
      <c r="J100" s="220" t="s">
        <v>10894</v>
      </c>
    </row>
    <row r="101" spans="1:10" ht="51" customHeight="1">
      <c r="A101" s="1621"/>
      <c r="B101" s="1731" t="s">
        <v>10914</v>
      </c>
      <c r="C101" s="4347" t="s">
        <v>9681</v>
      </c>
      <c r="D101" s="1732"/>
      <c r="E101" s="1656"/>
      <c r="F101" s="1733">
        <v>698954.14</v>
      </c>
      <c r="G101" s="1734">
        <v>596052.52</v>
      </c>
      <c r="H101" s="1732"/>
      <c r="I101" s="1641"/>
      <c r="J101" s="4228" t="s">
        <v>9684</v>
      </c>
    </row>
    <row r="102" spans="1:10" ht="25.5">
      <c r="A102" s="1621"/>
      <c r="B102" s="1731" t="s">
        <v>10915</v>
      </c>
      <c r="C102" s="4348"/>
      <c r="D102" s="1732"/>
      <c r="E102" s="1735"/>
      <c r="F102" s="1733">
        <v>1174030.46</v>
      </c>
      <c r="G102" s="1734">
        <v>1001186.86</v>
      </c>
      <c r="H102" s="1732"/>
      <c r="I102" s="1641"/>
      <c r="J102" s="4229"/>
    </row>
    <row r="103" spans="1:10">
      <c r="A103" s="1621"/>
      <c r="B103" s="1731" t="s">
        <v>10916</v>
      </c>
      <c r="C103" s="4348"/>
      <c r="D103" s="852"/>
      <c r="E103" s="852"/>
      <c r="F103" s="1733">
        <v>3961146.72</v>
      </c>
      <c r="G103" s="1734">
        <v>2803275.36</v>
      </c>
      <c r="H103" s="852"/>
      <c r="I103" s="1736"/>
      <c r="J103" s="4229"/>
    </row>
    <row r="104" spans="1:10" ht="38.25">
      <c r="A104" s="1621"/>
      <c r="B104" s="1731" t="s">
        <v>10917</v>
      </c>
      <c r="C104" s="4348"/>
      <c r="D104" s="852"/>
      <c r="E104" s="1656"/>
      <c r="F104" s="1733">
        <v>2076168.7</v>
      </c>
      <c r="G104" s="1734">
        <v>1464852.39</v>
      </c>
      <c r="H104" s="852"/>
      <c r="I104" s="1736"/>
      <c r="J104" s="4229"/>
    </row>
    <row r="105" spans="1:10" ht="25.5">
      <c r="A105" s="1621"/>
      <c r="B105" s="1731" t="s">
        <v>10918</v>
      </c>
      <c r="C105" s="4348"/>
      <c r="D105" s="852"/>
      <c r="E105" s="1656"/>
      <c r="F105" s="1733">
        <v>4954513.4400000004</v>
      </c>
      <c r="G105" s="1734">
        <v>4238987.72</v>
      </c>
      <c r="H105" s="852"/>
      <c r="I105" s="1736"/>
      <c r="J105" s="4229"/>
    </row>
    <row r="106" spans="1:10">
      <c r="A106" s="1621"/>
      <c r="B106" s="1731" t="s">
        <v>10919</v>
      </c>
      <c r="C106" s="4348"/>
      <c r="D106" s="852"/>
      <c r="E106" s="1656"/>
      <c r="F106" s="1733">
        <v>13410913</v>
      </c>
      <c r="G106" s="1734">
        <v>9462144.2899999991</v>
      </c>
      <c r="H106" s="852"/>
      <c r="I106" s="1736"/>
      <c r="J106" s="4229"/>
    </row>
    <row r="107" spans="1:10" ht="25.5">
      <c r="A107" s="1621"/>
      <c r="B107" s="1731" t="s">
        <v>10920</v>
      </c>
      <c r="C107" s="4348"/>
      <c r="D107" s="852"/>
      <c r="E107" s="1656"/>
      <c r="F107" s="1733">
        <v>44657.1</v>
      </c>
      <c r="G107" s="1734">
        <v>38110.25</v>
      </c>
      <c r="H107" s="852"/>
      <c r="I107" s="1736"/>
      <c r="J107" s="4229"/>
    </row>
    <row r="108" spans="1:10" ht="25.5">
      <c r="A108" s="1621"/>
      <c r="B108" s="1731" t="s">
        <v>10921</v>
      </c>
      <c r="C108" s="4348"/>
      <c r="D108" s="852"/>
      <c r="E108" s="1735"/>
      <c r="F108" s="1733">
        <v>1869407.92</v>
      </c>
      <c r="G108" s="1734">
        <v>1043752.72</v>
      </c>
      <c r="H108" s="852"/>
      <c r="I108" s="1736"/>
      <c r="J108" s="4229"/>
    </row>
    <row r="109" spans="1:10" ht="25.5">
      <c r="A109" s="1621"/>
      <c r="B109" s="1731" t="s">
        <v>10921</v>
      </c>
      <c r="C109" s="4348"/>
      <c r="D109" s="852"/>
      <c r="E109" s="1735"/>
      <c r="F109" s="1733">
        <v>1869407.92</v>
      </c>
      <c r="G109" s="1734">
        <v>1043752.72</v>
      </c>
      <c r="H109" s="852"/>
      <c r="I109" s="1736"/>
      <c r="J109" s="4229"/>
    </row>
    <row r="110" spans="1:10">
      <c r="A110" s="1621"/>
      <c r="B110" s="1731" t="s">
        <v>10922</v>
      </c>
      <c r="C110" s="4348"/>
      <c r="D110" s="852"/>
      <c r="E110" s="1735"/>
      <c r="F110" s="1733">
        <v>1051183</v>
      </c>
      <c r="G110" s="1734">
        <v>741667.77</v>
      </c>
      <c r="H110" s="852"/>
      <c r="I110" s="1736"/>
      <c r="J110" s="4229"/>
    </row>
    <row r="111" spans="1:10">
      <c r="A111" s="1621"/>
      <c r="B111" s="1731" t="s">
        <v>10923</v>
      </c>
      <c r="C111" s="4348"/>
      <c r="D111" s="852"/>
      <c r="E111" s="1735"/>
      <c r="F111" s="1733">
        <v>596373.43999999994</v>
      </c>
      <c r="G111" s="1734">
        <v>508574.17</v>
      </c>
      <c r="H111" s="852"/>
      <c r="I111" s="1736"/>
      <c r="J111" s="4229"/>
    </row>
    <row r="112" spans="1:10">
      <c r="A112" s="1621"/>
      <c r="B112" s="1731" t="s">
        <v>10924</v>
      </c>
      <c r="C112" s="4348"/>
      <c r="D112" s="852"/>
      <c r="E112" s="1737"/>
      <c r="F112" s="1733">
        <v>1229063.22</v>
      </c>
      <c r="G112" s="1734">
        <v>1048118.04</v>
      </c>
      <c r="H112" s="852"/>
      <c r="I112" s="1736"/>
      <c r="J112" s="4229"/>
    </row>
    <row r="113" spans="1:10" ht="25.5">
      <c r="A113" s="1621"/>
      <c r="B113" s="1731" t="s">
        <v>10925</v>
      </c>
      <c r="C113" s="4348"/>
      <c r="D113" s="852"/>
      <c r="E113" s="1737"/>
      <c r="F113" s="1733">
        <v>1524534.04</v>
      </c>
      <c r="G113" s="1734">
        <v>1300088.58</v>
      </c>
      <c r="H113" s="852"/>
      <c r="I113" s="1736"/>
      <c r="J113" s="4229"/>
    </row>
    <row r="114" spans="1:10">
      <c r="A114" s="1738"/>
      <c r="B114" s="1731" t="s">
        <v>10926</v>
      </c>
      <c r="C114" s="4349"/>
      <c r="D114" s="852"/>
      <c r="E114" s="1737"/>
      <c r="F114" s="1733">
        <v>622710</v>
      </c>
      <c r="G114" s="1734">
        <v>347679.75</v>
      </c>
      <c r="H114" s="852"/>
      <c r="I114" s="1736"/>
      <c r="J114" s="4230"/>
    </row>
    <row r="115" spans="1:10" ht="38.25">
      <c r="A115" s="770">
        <v>118</v>
      </c>
      <c r="B115" s="271"/>
      <c r="C115" s="770" t="s">
        <v>9942</v>
      </c>
      <c r="D115" s="770"/>
      <c r="E115" s="271"/>
      <c r="F115" s="271">
        <v>35083063.140000001</v>
      </c>
      <c r="G115" s="1677">
        <v>25638243.18</v>
      </c>
      <c r="H115" s="770"/>
      <c r="I115" s="1678"/>
      <c r="J115" s="1739" t="s">
        <v>9684</v>
      </c>
    </row>
    <row r="116" spans="1:10" ht="38.25">
      <c r="A116" s="1621"/>
      <c r="B116" s="1731" t="s">
        <v>10927</v>
      </c>
      <c r="C116" s="4372" t="s">
        <v>9688</v>
      </c>
      <c r="D116" s="1741"/>
      <c r="E116" s="1706"/>
      <c r="F116" s="1742">
        <v>399937</v>
      </c>
      <c r="G116" s="1625">
        <v>374385.38</v>
      </c>
      <c r="H116" s="1621"/>
      <c r="I116" s="1743"/>
      <c r="J116" s="4293" t="s">
        <v>9692</v>
      </c>
    </row>
    <row r="117" spans="1:10" ht="25.5">
      <c r="A117" s="1621"/>
      <c r="B117" s="1731" t="s">
        <v>10928</v>
      </c>
      <c r="C117" s="4373"/>
      <c r="D117" s="1741"/>
      <c r="E117" s="1706"/>
      <c r="F117" s="1742">
        <v>370622.89</v>
      </c>
      <c r="G117" s="1625">
        <v>353121.22</v>
      </c>
      <c r="H117" s="1621"/>
      <c r="I117" s="1743"/>
      <c r="J117" s="4294"/>
    </row>
    <row r="118" spans="1:10">
      <c r="A118" s="1621"/>
      <c r="B118" s="1731" t="s">
        <v>10929</v>
      </c>
      <c r="C118" s="4374"/>
      <c r="D118" s="1741"/>
      <c r="E118" s="1744"/>
      <c r="F118" s="1742">
        <v>179377.11</v>
      </c>
      <c r="G118" s="1625">
        <v>172401.33</v>
      </c>
      <c r="H118" s="1621"/>
      <c r="I118" s="1743"/>
      <c r="J118" s="4295"/>
    </row>
    <row r="119" spans="1:10" ht="38.25">
      <c r="A119" s="1740">
        <v>3</v>
      </c>
      <c r="B119" s="1692"/>
      <c r="C119" s="770" t="s">
        <v>9942</v>
      </c>
      <c r="D119" s="766"/>
      <c r="E119" s="1692"/>
      <c r="F119" s="602">
        <v>949937</v>
      </c>
      <c r="G119" s="1745">
        <v>899907.93</v>
      </c>
      <c r="H119" s="764"/>
      <c r="I119" s="774"/>
      <c r="J119" s="220" t="s">
        <v>9692</v>
      </c>
    </row>
    <row r="120" spans="1:10">
      <c r="A120" s="1621"/>
      <c r="B120" s="1746" t="s">
        <v>10930</v>
      </c>
      <c r="C120" s="4366" t="s">
        <v>10931</v>
      </c>
      <c r="D120" s="1747"/>
      <c r="E120" s="1748"/>
      <c r="F120" s="1749">
        <v>10500000</v>
      </c>
      <c r="G120" s="1750">
        <v>6256250</v>
      </c>
      <c r="H120" s="1621"/>
      <c r="I120" s="1751"/>
      <c r="J120" s="4293" t="s">
        <v>9720</v>
      </c>
    </row>
    <row r="121" spans="1:10">
      <c r="A121" s="1621"/>
      <c r="B121" s="1746" t="s">
        <v>10932</v>
      </c>
      <c r="C121" s="4367"/>
      <c r="D121" s="1747"/>
      <c r="E121" s="1748"/>
      <c r="F121" s="1749">
        <v>5000000</v>
      </c>
      <c r="G121" s="1752">
        <v>2979166.99</v>
      </c>
      <c r="H121" s="1621"/>
      <c r="I121" s="1751"/>
      <c r="J121" s="4294"/>
    </row>
    <row r="122" spans="1:10">
      <c r="A122" s="1621"/>
      <c r="B122" s="1746" t="s">
        <v>10933</v>
      </c>
      <c r="C122" s="4367"/>
      <c r="D122" s="1747"/>
      <c r="E122" s="1748"/>
      <c r="F122" s="1749">
        <v>7000000</v>
      </c>
      <c r="G122" s="1750">
        <v>4170833.01</v>
      </c>
      <c r="H122" s="1621"/>
      <c r="I122" s="1751"/>
      <c r="J122" s="4294"/>
    </row>
    <row r="123" spans="1:10">
      <c r="A123" s="1621"/>
      <c r="B123" s="1746" t="s">
        <v>10912</v>
      </c>
      <c r="C123" s="4367"/>
      <c r="D123" s="1747"/>
      <c r="E123" s="1748"/>
      <c r="F123" s="1749">
        <v>700000</v>
      </c>
      <c r="G123" s="1750">
        <v>326666.57</v>
      </c>
      <c r="H123" s="1621"/>
      <c r="I123" s="1751"/>
      <c r="J123" s="4294"/>
    </row>
    <row r="124" spans="1:10">
      <c r="A124" s="1621"/>
      <c r="B124" s="1746" t="s">
        <v>10934</v>
      </c>
      <c r="C124" s="4367"/>
      <c r="D124" s="1747"/>
      <c r="E124" s="1748"/>
      <c r="F124" s="1749">
        <v>2000000</v>
      </c>
      <c r="G124" s="1753"/>
      <c r="H124" s="1621"/>
      <c r="I124" s="1751"/>
      <c r="J124" s="4294"/>
    </row>
    <row r="125" spans="1:10">
      <c r="A125" s="1621"/>
      <c r="B125" s="1746" t="s">
        <v>3712</v>
      </c>
      <c r="C125" s="4367"/>
      <c r="D125" s="1747"/>
      <c r="E125" s="1748"/>
      <c r="F125" s="1749">
        <v>500000</v>
      </c>
      <c r="G125" s="1753"/>
      <c r="H125" s="1621"/>
      <c r="I125" s="1751"/>
      <c r="J125" s="4294"/>
    </row>
    <row r="126" spans="1:10">
      <c r="A126" s="1621"/>
      <c r="B126" s="1746" t="s">
        <v>10935</v>
      </c>
      <c r="C126" s="4368"/>
      <c r="D126" s="1747"/>
      <c r="E126" s="1748"/>
      <c r="F126" s="1749">
        <v>800000</v>
      </c>
      <c r="G126" s="1753"/>
      <c r="H126" s="1621"/>
      <c r="I126" s="1751"/>
      <c r="J126" s="4295"/>
    </row>
    <row r="127" spans="1:10" ht="38.25">
      <c r="A127" s="770">
        <v>7</v>
      </c>
      <c r="B127" s="271"/>
      <c r="C127" s="770" t="s">
        <v>9942</v>
      </c>
      <c r="D127" s="770"/>
      <c r="E127" s="271"/>
      <c r="F127" s="334">
        <v>26500000</v>
      </c>
      <c r="G127" s="1655">
        <v>13732916.57</v>
      </c>
      <c r="H127" s="1754"/>
      <c r="I127" s="774"/>
      <c r="J127" s="220" t="s">
        <v>9720</v>
      </c>
    </row>
    <row r="128" spans="1:10" ht="25.5" customHeight="1">
      <c r="A128" s="1666"/>
      <c r="B128" s="1731" t="s">
        <v>10936</v>
      </c>
      <c r="C128" s="4331" t="s">
        <v>10937</v>
      </c>
      <c r="D128" s="852"/>
      <c r="E128" s="1706"/>
      <c r="F128" s="1733">
        <v>45060</v>
      </c>
      <c r="G128" s="1734">
        <v>26660.5</v>
      </c>
      <c r="H128" s="1666"/>
      <c r="I128" s="1701"/>
      <c r="J128" s="4299" t="s">
        <v>9732</v>
      </c>
    </row>
    <row r="129" spans="1:10">
      <c r="A129" s="1666"/>
      <c r="B129" s="1731" t="s">
        <v>10938</v>
      </c>
      <c r="C129" s="4332"/>
      <c r="D129" s="852"/>
      <c r="E129" s="1706"/>
      <c r="F129" s="1733">
        <v>27400</v>
      </c>
      <c r="G129" s="1734"/>
      <c r="H129" s="1666"/>
      <c r="I129" s="1701"/>
      <c r="J129" s="4300"/>
    </row>
    <row r="130" spans="1:10" ht="25.5">
      <c r="A130" s="1666"/>
      <c r="B130" s="1731" t="s">
        <v>10939</v>
      </c>
      <c r="C130" s="4332"/>
      <c r="D130" s="852"/>
      <c r="E130" s="1755"/>
      <c r="F130" s="1733">
        <v>27460</v>
      </c>
      <c r="G130" s="1734"/>
      <c r="H130" s="1666"/>
      <c r="I130" s="1701"/>
      <c r="J130" s="4300"/>
    </row>
    <row r="131" spans="1:10" ht="25.5">
      <c r="A131" s="1666"/>
      <c r="B131" s="1731" t="s">
        <v>10940</v>
      </c>
      <c r="C131" s="4332"/>
      <c r="D131" s="852"/>
      <c r="E131" s="852"/>
      <c r="F131" s="1733">
        <v>45060</v>
      </c>
      <c r="G131" s="1734">
        <v>26660.5</v>
      </c>
      <c r="H131" s="1666"/>
      <c r="I131" s="1701"/>
      <c r="J131" s="4300"/>
    </row>
    <row r="132" spans="1:10" ht="25.5">
      <c r="A132" s="1666"/>
      <c r="B132" s="1731" t="s">
        <v>10941</v>
      </c>
      <c r="C132" s="4332"/>
      <c r="D132" s="852"/>
      <c r="E132" s="852"/>
      <c r="F132" s="1733">
        <v>27460</v>
      </c>
      <c r="G132" s="1734"/>
      <c r="H132" s="1666"/>
      <c r="I132" s="1701"/>
      <c r="J132" s="4300"/>
    </row>
    <row r="133" spans="1:10" ht="25.5">
      <c r="A133" s="1666"/>
      <c r="B133" s="1731" t="s">
        <v>10941</v>
      </c>
      <c r="C133" s="4332"/>
      <c r="D133" s="852"/>
      <c r="E133" s="852"/>
      <c r="F133" s="1733">
        <v>27460</v>
      </c>
      <c r="G133" s="1734"/>
      <c r="H133" s="1666"/>
      <c r="I133" s="1701"/>
      <c r="J133" s="4300"/>
    </row>
    <row r="134" spans="1:10">
      <c r="A134" s="1666"/>
      <c r="B134" s="852" t="s">
        <v>10942</v>
      </c>
      <c r="C134" s="4333"/>
      <c r="D134" s="852"/>
      <c r="E134" s="852"/>
      <c r="F134" s="1628">
        <v>1013244</v>
      </c>
      <c r="G134" s="1629">
        <v>1013244</v>
      </c>
      <c r="H134" s="1666"/>
      <c r="I134" s="1701"/>
      <c r="J134" s="4301"/>
    </row>
    <row r="135" spans="1:10" ht="38.25">
      <c r="A135" s="1756">
        <v>8</v>
      </c>
      <c r="B135" s="1757" t="s">
        <v>6844</v>
      </c>
      <c r="C135" s="770" t="s">
        <v>9942</v>
      </c>
      <c r="D135" s="1757"/>
      <c r="E135" s="1757"/>
      <c r="F135" s="1758">
        <f>SUM(F128:F134)</f>
        <v>1213144</v>
      </c>
      <c r="G135" s="1759">
        <f>SUM(G128:G134)</f>
        <v>1066565</v>
      </c>
      <c r="H135" s="272"/>
      <c r="I135" s="1760"/>
      <c r="J135" s="1761" t="s">
        <v>9732</v>
      </c>
    </row>
    <row r="136" spans="1:10" ht="25.5" customHeight="1">
      <c r="A136" s="1666"/>
      <c r="B136" s="852" t="s">
        <v>10943</v>
      </c>
      <c r="C136" s="4347" t="s">
        <v>10944</v>
      </c>
      <c r="D136" s="852"/>
      <c r="E136" s="1656"/>
      <c r="F136" s="1628">
        <v>821117.77</v>
      </c>
      <c r="G136" s="1699">
        <v>654613.53</v>
      </c>
      <c r="H136" s="1666"/>
      <c r="I136" s="1701"/>
      <c r="J136" s="4350" t="s">
        <v>9743</v>
      </c>
    </row>
    <row r="137" spans="1:10" ht="38.25">
      <c r="A137" s="1666"/>
      <c r="B137" s="852" t="s">
        <v>10945</v>
      </c>
      <c r="C137" s="4348"/>
      <c r="D137" s="852"/>
      <c r="E137" s="852"/>
      <c r="F137" s="1628">
        <v>10674521</v>
      </c>
      <c r="G137" s="1699">
        <v>8509975.8900000006</v>
      </c>
      <c r="H137" s="1666"/>
      <c r="I137" s="1701"/>
      <c r="J137" s="4345"/>
    </row>
    <row r="138" spans="1:10" ht="25.5">
      <c r="A138" s="1666"/>
      <c r="B138" s="852" t="s">
        <v>10946</v>
      </c>
      <c r="C138" s="4348"/>
      <c r="D138" s="852"/>
      <c r="E138" s="852"/>
      <c r="F138" s="1628">
        <v>2121826</v>
      </c>
      <c r="G138" s="1699">
        <v>848730.64</v>
      </c>
      <c r="H138" s="1666"/>
      <c r="I138" s="1701"/>
      <c r="J138" s="4345"/>
    </row>
    <row r="139" spans="1:10" ht="25.5">
      <c r="A139" s="1666"/>
      <c r="B139" s="852" t="s">
        <v>10947</v>
      </c>
      <c r="C139" s="4349"/>
      <c r="D139" s="852"/>
      <c r="E139" s="852"/>
      <c r="F139" s="1628">
        <v>6219857</v>
      </c>
      <c r="G139" s="1699">
        <v>3731914.28</v>
      </c>
      <c r="H139" s="1666"/>
      <c r="I139" s="1701"/>
      <c r="J139" s="4346"/>
    </row>
    <row r="140" spans="1:10" ht="38.25">
      <c r="A140" s="1762">
        <v>16</v>
      </c>
      <c r="B140" s="1763"/>
      <c r="C140" s="770" t="s">
        <v>9942</v>
      </c>
      <c r="D140" s="1763"/>
      <c r="E140" s="1763"/>
      <c r="F140" s="1758">
        <f>SUM(F136:F139)</f>
        <v>19837321.77</v>
      </c>
      <c r="G140" s="1759">
        <f>SUM(G136:G139)</f>
        <v>13745234.34</v>
      </c>
      <c r="H140" s="272"/>
      <c r="I140" s="1764"/>
      <c r="J140" s="1765" t="s">
        <v>9743</v>
      </c>
    </row>
    <row r="141" spans="1:10">
      <c r="A141" s="1666"/>
      <c r="B141" s="1330" t="s">
        <v>10948</v>
      </c>
      <c r="C141" s="1766"/>
      <c r="D141" s="1767"/>
      <c r="E141" s="1768"/>
      <c r="F141" s="1657">
        <v>1</v>
      </c>
      <c r="G141" s="1769">
        <v>1</v>
      </c>
      <c r="H141" s="1767"/>
      <c r="I141" s="1770"/>
      <c r="J141" s="4223" t="s">
        <v>9748</v>
      </c>
    </row>
    <row r="142" spans="1:10">
      <c r="A142" s="1666"/>
      <c r="B142" s="1330" t="s">
        <v>10949</v>
      </c>
      <c r="C142" s="1766"/>
      <c r="D142" s="1767"/>
      <c r="E142" s="1768"/>
      <c r="F142" s="1657">
        <v>1</v>
      </c>
      <c r="G142" s="1769">
        <v>1</v>
      </c>
      <c r="H142" s="1767"/>
      <c r="I142" s="1770"/>
      <c r="J142" s="4224"/>
    </row>
    <row r="143" spans="1:10">
      <c r="A143" s="1666"/>
      <c r="B143" s="1330" t="s">
        <v>10950</v>
      </c>
      <c r="C143" s="1766"/>
      <c r="D143" s="1767"/>
      <c r="E143" s="1768"/>
      <c r="F143" s="1657">
        <v>1</v>
      </c>
      <c r="G143" s="1769">
        <v>1</v>
      </c>
      <c r="H143" s="1767"/>
      <c r="I143" s="1770"/>
      <c r="J143" s="4224"/>
    </row>
    <row r="144" spans="1:10" ht="25.5">
      <c r="A144" s="1666"/>
      <c r="B144" s="1330" t="s">
        <v>10951</v>
      </c>
      <c r="C144" s="1766"/>
      <c r="D144" s="1767"/>
      <c r="E144" s="1768"/>
      <c r="F144" s="1657">
        <v>1</v>
      </c>
      <c r="G144" s="1769">
        <v>1</v>
      </c>
      <c r="H144" s="1767"/>
      <c r="I144" s="1770"/>
      <c r="J144" s="4224"/>
    </row>
    <row r="145" spans="1:10" ht="25.5">
      <c r="A145" s="1666"/>
      <c r="B145" s="1330" t="s">
        <v>10952</v>
      </c>
      <c r="C145" s="1766"/>
      <c r="D145" s="1767"/>
      <c r="E145" s="1768"/>
      <c r="F145" s="1657">
        <v>1</v>
      </c>
      <c r="G145" s="1769">
        <v>1</v>
      </c>
      <c r="H145" s="1767"/>
      <c r="I145" s="1770"/>
      <c r="J145" s="4224"/>
    </row>
    <row r="146" spans="1:10" ht="25.5">
      <c r="A146" s="1666"/>
      <c r="B146" s="1330" t="s">
        <v>10953</v>
      </c>
      <c r="C146" s="1766"/>
      <c r="D146" s="1767"/>
      <c r="E146" s="1768"/>
      <c r="F146" s="1657">
        <v>1</v>
      </c>
      <c r="G146" s="1769">
        <v>1</v>
      </c>
      <c r="H146" s="1767"/>
      <c r="I146" s="1770"/>
      <c r="J146" s="4224"/>
    </row>
    <row r="147" spans="1:10" ht="25.5">
      <c r="A147" s="1666"/>
      <c r="B147" s="1330" t="s">
        <v>10954</v>
      </c>
      <c r="C147" s="1766"/>
      <c r="D147" s="1767"/>
      <c r="E147" s="1768"/>
      <c r="F147" s="1657">
        <v>1</v>
      </c>
      <c r="G147" s="1769">
        <v>1</v>
      </c>
      <c r="H147" s="1767"/>
      <c r="I147" s="1770"/>
      <c r="J147" s="4224"/>
    </row>
    <row r="148" spans="1:10">
      <c r="A148" s="1666"/>
      <c r="B148" s="1330" t="s">
        <v>10955</v>
      </c>
      <c r="C148" s="1766"/>
      <c r="D148" s="1767"/>
      <c r="E148" s="1768"/>
      <c r="F148" s="1657">
        <v>1</v>
      </c>
      <c r="G148" s="1769">
        <v>1</v>
      </c>
      <c r="H148" s="1767"/>
      <c r="I148" s="1770"/>
      <c r="J148" s="4224"/>
    </row>
    <row r="149" spans="1:10">
      <c r="A149" s="1666"/>
      <c r="B149" s="1330" t="s">
        <v>10956</v>
      </c>
      <c r="C149" s="1766"/>
      <c r="D149" s="1767"/>
      <c r="E149" s="1768"/>
      <c r="F149" s="1657">
        <v>1</v>
      </c>
      <c r="G149" s="1769">
        <v>1</v>
      </c>
      <c r="H149" s="1767"/>
      <c r="I149" s="1770"/>
      <c r="J149" s="4224"/>
    </row>
    <row r="150" spans="1:10">
      <c r="A150" s="1666"/>
      <c r="B150" s="1330" t="s">
        <v>10957</v>
      </c>
      <c r="C150" s="1766"/>
      <c r="D150" s="1767"/>
      <c r="E150" s="1768"/>
      <c r="F150" s="1657">
        <v>1</v>
      </c>
      <c r="G150" s="1769">
        <v>1</v>
      </c>
      <c r="H150" s="1767"/>
      <c r="I150" s="1770"/>
      <c r="J150" s="4224"/>
    </row>
    <row r="151" spans="1:10">
      <c r="A151" s="1666"/>
      <c r="B151" s="1330" t="s">
        <v>10958</v>
      </c>
      <c r="C151" s="1766"/>
      <c r="D151" s="1767"/>
      <c r="E151" s="1768"/>
      <c r="F151" s="1657">
        <v>1</v>
      </c>
      <c r="G151" s="1769">
        <v>1</v>
      </c>
      <c r="H151" s="1767"/>
      <c r="I151" s="1770"/>
      <c r="J151" s="4224"/>
    </row>
    <row r="152" spans="1:10" ht="25.5">
      <c r="A152" s="1666"/>
      <c r="B152" s="1330" t="s">
        <v>10959</v>
      </c>
      <c r="C152" s="1766"/>
      <c r="D152" s="1767"/>
      <c r="E152" s="1768"/>
      <c r="F152" s="1657">
        <v>1</v>
      </c>
      <c r="G152" s="1769">
        <v>1</v>
      </c>
      <c r="H152" s="1767"/>
      <c r="I152" s="1770"/>
      <c r="J152" s="4225"/>
    </row>
    <row r="153" spans="1:10" ht="25.5">
      <c r="A153" s="1762">
        <v>13</v>
      </c>
      <c r="B153" s="1771"/>
      <c r="C153" s="770" t="s">
        <v>9942</v>
      </c>
      <c r="D153" s="1771"/>
      <c r="E153" s="1771"/>
      <c r="F153" s="278">
        <v>1</v>
      </c>
      <c r="G153" s="1772">
        <v>1</v>
      </c>
      <c r="H153" s="272"/>
      <c r="I153" s="1773"/>
      <c r="J153" s="177" t="s">
        <v>9748</v>
      </c>
    </row>
    <row r="154" spans="1:10" ht="25.5" customHeight="1">
      <c r="A154" s="1666"/>
      <c r="B154" s="1706" t="s">
        <v>10960</v>
      </c>
      <c r="C154" s="4331" t="s">
        <v>9753</v>
      </c>
      <c r="D154" s="1774"/>
      <c r="E154" s="1706"/>
      <c r="F154" s="1708">
        <v>2144783.7000000002</v>
      </c>
      <c r="G154" s="1699">
        <v>1721784.87</v>
      </c>
      <c r="H154" s="1666"/>
      <c r="I154" s="1775"/>
      <c r="J154" s="4328" t="s">
        <v>9756</v>
      </c>
    </row>
    <row r="155" spans="1:10" ht="25.5">
      <c r="A155" s="1666"/>
      <c r="B155" s="1706" t="s">
        <v>10961</v>
      </c>
      <c r="C155" s="4332"/>
      <c r="D155" s="1774"/>
      <c r="E155" s="1706"/>
      <c r="F155" s="1708">
        <v>1072391.8999999999</v>
      </c>
      <c r="G155" s="1699">
        <v>860892.13</v>
      </c>
      <c r="H155" s="1666"/>
      <c r="I155" s="1775"/>
      <c r="J155" s="4329"/>
    </row>
    <row r="156" spans="1:10" ht="25.5">
      <c r="A156" s="1666"/>
      <c r="B156" s="1706" t="s">
        <v>10962</v>
      </c>
      <c r="C156" s="4332"/>
      <c r="D156" s="1774"/>
      <c r="E156" s="1706"/>
      <c r="F156" s="1708">
        <v>863060.22</v>
      </c>
      <c r="G156" s="1699">
        <v>692845.53</v>
      </c>
      <c r="H156" s="1666"/>
      <c r="I156" s="1775"/>
      <c r="J156" s="4329"/>
    </row>
    <row r="157" spans="1:10" ht="25.5">
      <c r="A157" s="1666"/>
      <c r="B157" s="1706" t="s">
        <v>10963</v>
      </c>
      <c r="C157" s="4332"/>
      <c r="D157" s="1774"/>
      <c r="E157" s="1776"/>
      <c r="F157" s="1708">
        <v>27512.28</v>
      </c>
      <c r="G157" s="1699">
        <v>0</v>
      </c>
      <c r="H157" s="1666"/>
      <c r="I157" s="1775"/>
      <c r="J157" s="4329"/>
    </row>
    <row r="158" spans="1:10" ht="25.5">
      <c r="A158" s="1666"/>
      <c r="B158" s="1706" t="s">
        <v>10964</v>
      </c>
      <c r="C158" s="4332"/>
      <c r="D158" s="1774"/>
      <c r="E158" s="1706"/>
      <c r="F158" s="1708">
        <v>42644.03</v>
      </c>
      <c r="G158" s="1699">
        <v>34233.370000000003</v>
      </c>
      <c r="H158" s="1666"/>
      <c r="I158" s="1775"/>
      <c r="J158" s="4329"/>
    </row>
    <row r="159" spans="1:10" ht="25.5">
      <c r="A159" s="1666"/>
      <c r="B159" s="1706" t="s">
        <v>10965</v>
      </c>
      <c r="C159" s="4332"/>
      <c r="D159" s="1774"/>
      <c r="E159" s="1706"/>
      <c r="F159" s="1708">
        <v>2718969.47</v>
      </c>
      <c r="G159" s="1699">
        <v>2182728.48</v>
      </c>
      <c r="H159" s="1666"/>
      <c r="I159" s="1775"/>
      <c r="J159" s="4329"/>
    </row>
    <row r="160" spans="1:10" ht="25.5">
      <c r="A160" s="1666"/>
      <c r="B160" s="1706" t="s">
        <v>10966</v>
      </c>
      <c r="C160" s="4332"/>
      <c r="D160" s="1774"/>
      <c r="E160" s="1706"/>
      <c r="F160" s="1708">
        <v>892589</v>
      </c>
      <c r="G160" s="1699">
        <v>716550.89</v>
      </c>
      <c r="H160" s="1666"/>
      <c r="I160" s="1775"/>
      <c r="J160" s="4329"/>
    </row>
    <row r="161" spans="1:10" ht="38.25">
      <c r="A161" s="1666"/>
      <c r="B161" s="1706" t="s">
        <v>10967</v>
      </c>
      <c r="C161" s="4332"/>
      <c r="D161" s="1774"/>
      <c r="E161" s="1706"/>
      <c r="F161" s="1708">
        <v>663202</v>
      </c>
      <c r="G161" s="1699">
        <v>532403.67000000004</v>
      </c>
      <c r="H161" s="1666"/>
      <c r="I161" s="1775"/>
      <c r="J161" s="4329"/>
    </row>
    <row r="162" spans="1:10">
      <c r="A162" s="1666"/>
      <c r="B162" s="1706" t="s">
        <v>10968</v>
      </c>
      <c r="C162" s="4332"/>
      <c r="D162" s="1774"/>
      <c r="E162" s="1777"/>
      <c r="F162" s="1708">
        <v>633030.40000000002</v>
      </c>
      <c r="G162" s="1699">
        <v>483213.3</v>
      </c>
      <c r="H162" s="1666"/>
      <c r="I162" s="1775"/>
      <c r="J162" s="4329"/>
    </row>
    <row r="163" spans="1:10">
      <c r="A163" s="1666"/>
      <c r="B163" s="1706" t="s">
        <v>10969</v>
      </c>
      <c r="C163" s="4332"/>
      <c r="D163" s="1774"/>
      <c r="E163" s="1777"/>
      <c r="F163" s="1708">
        <v>516998.6</v>
      </c>
      <c r="G163" s="1699">
        <v>394642.17</v>
      </c>
      <c r="H163" s="1666"/>
      <c r="I163" s="1775"/>
      <c r="J163" s="4329"/>
    </row>
    <row r="164" spans="1:10">
      <c r="A164" s="1666"/>
      <c r="B164" s="1706" t="s">
        <v>10970</v>
      </c>
      <c r="C164" s="4332"/>
      <c r="D164" s="1774"/>
      <c r="E164" s="1776"/>
      <c r="F164" s="1708">
        <v>40672</v>
      </c>
      <c r="G164" s="1699">
        <v>32650.42</v>
      </c>
      <c r="H164" s="1666"/>
      <c r="I164" s="1775"/>
      <c r="J164" s="4329"/>
    </row>
    <row r="165" spans="1:10">
      <c r="A165" s="1621"/>
      <c r="B165" s="1706" t="s">
        <v>10971</v>
      </c>
      <c r="C165" s="4332"/>
      <c r="D165" s="1774"/>
      <c r="E165" s="1706"/>
      <c r="F165" s="1708">
        <v>5685</v>
      </c>
      <c r="G165" s="1699">
        <v>0</v>
      </c>
      <c r="H165" s="1621"/>
      <c r="I165" s="1775"/>
      <c r="J165" s="4329"/>
    </row>
    <row r="166" spans="1:10" ht="25.5">
      <c r="A166" s="1621"/>
      <c r="B166" s="1706" t="s">
        <v>10972</v>
      </c>
      <c r="C166" s="4333"/>
      <c r="D166" s="1774"/>
      <c r="E166" s="1777"/>
      <c r="F166" s="1708">
        <v>277150</v>
      </c>
      <c r="G166" s="1699">
        <v>211558.07</v>
      </c>
      <c r="H166" s="1621"/>
      <c r="I166" s="1775"/>
      <c r="J166" s="4330"/>
    </row>
    <row r="167" spans="1:10" ht="51">
      <c r="A167" s="1778">
        <v>14</v>
      </c>
      <c r="B167" s="341" t="s">
        <v>9942</v>
      </c>
      <c r="C167" s="770" t="s">
        <v>9942</v>
      </c>
      <c r="D167" s="147"/>
      <c r="E167" s="341"/>
      <c r="F167" s="1779">
        <f>SUM(F154:F166)</f>
        <v>9898688.5999999996</v>
      </c>
      <c r="G167" s="1780">
        <f>SUM(G154:G166)</f>
        <v>7863502.9000000004</v>
      </c>
      <c r="H167" s="380"/>
      <c r="I167" s="1781"/>
      <c r="J167" s="177" t="s">
        <v>9756</v>
      </c>
    </row>
    <row r="168" spans="1:10">
      <c r="A168" s="1782"/>
      <c r="B168" s="1656" t="s">
        <v>10973</v>
      </c>
      <c r="C168" s="1716" t="s">
        <v>9758</v>
      </c>
      <c r="D168" s="1783"/>
      <c r="E168" s="1784"/>
      <c r="F168" s="1785">
        <v>15000</v>
      </c>
      <c r="G168" s="1786">
        <v>0</v>
      </c>
      <c r="H168" s="1621"/>
      <c r="I168" s="880"/>
      <c r="J168" s="1819"/>
    </row>
    <row r="169" spans="1:10" ht="38.25">
      <c r="A169" s="1778">
        <v>1</v>
      </c>
      <c r="B169" s="1617"/>
      <c r="C169" s="770" t="s">
        <v>9942</v>
      </c>
      <c r="D169" s="764"/>
      <c r="E169" s="1617"/>
      <c r="F169" s="287">
        <v>15000</v>
      </c>
      <c r="G169" s="1691">
        <v>0</v>
      </c>
      <c r="H169" s="764"/>
      <c r="I169" s="774"/>
      <c r="J169" s="220" t="s">
        <v>9761</v>
      </c>
    </row>
    <row r="170" spans="1:10" ht="25.5">
      <c r="A170" s="1621"/>
      <c r="B170" s="1706" t="s">
        <v>10974</v>
      </c>
      <c r="C170" s="4331" t="s">
        <v>9806</v>
      </c>
      <c r="D170" s="1774"/>
      <c r="E170" s="1755"/>
      <c r="F170" s="1708">
        <v>26646</v>
      </c>
      <c r="G170" s="1788">
        <v>26646</v>
      </c>
      <c r="H170" s="1621"/>
      <c r="I170" s="1789" t="s">
        <v>2846</v>
      </c>
      <c r="J170" s="4350" t="s">
        <v>9800</v>
      </c>
    </row>
    <row r="171" spans="1:10" ht="25.5">
      <c r="A171" s="1621"/>
      <c r="B171" s="1706" t="s">
        <v>10975</v>
      </c>
      <c r="C171" s="4332"/>
      <c r="D171" s="1774"/>
      <c r="E171" s="1706"/>
      <c r="F171" s="1708">
        <v>24776</v>
      </c>
      <c r="G171" s="1788">
        <v>24776</v>
      </c>
      <c r="H171" s="1621"/>
      <c r="I171" s="1789" t="s">
        <v>2846</v>
      </c>
      <c r="J171" s="4345"/>
    </row>
    <row r="172" spans="1:10" ht="25.5">
      <c r="A172" s="1621"/>
      <c r="B172" s="1706" t="s">
        <v>10976</v>
      </c>
      <c r="C172" s="4332"/>
      <c r="D172" s="1790"/>
      <c r="E172" s="1755"/>
      <c r="F172" s="1650"/>
      <c r="G172" s="1791"/>
      <c r="H172" s="1787"/>
      <c r="I172" s="1641"/>
      <c r="J172" s="4345"/>
    </row>
    <row r="173" spans="1:10" ht="25.5">
      <c r="A173" s="1621"/>
      <c r="B173" s="1706" t="s">
        <v>10977</v>
      </c>
      <c r="C173" s="4332"/>
      <c r="D173" s="1790"/>
      <c r="E173" s="1755"/>
      <c r="F173" s="1650"/>
      <c r="G173" s="1791"/>
      <c r="H173" s="1787"/>
      <c r="I173" s="1641"/>
      <c r="J173" s="4345"/>
    </row>
    <row r="174" spans="1:10" ht="25.5">
      <c r="A174" s="1621"/>
      <c r="B174" s="1706" t="s">
        <v>10978</v>
      </c>
      <c r="C174" s="4332"/>
      <c r="D174" s="1790"/>
      <c r="E174" s="1755"/>
      <c r="F174" s="1650"/>
      <c r="G174" s="1791"/>
      <c r="H174" s="1787"/>
      <c r="I174" s="1641"/>
      <c r="J174" s="4345"/>
    </row>
    <row r="175" spans="1:10" ht="25.5">
      <c r="A175" s="1621"/>
      <c r="B175" s="1706" t="s">
        <v>10979</v>
      </c>
      <c r="C175" s="4332"/>
      <c r="D175" s="1790"/>
      <c r="E175" s="1755"/>
      <c r="F175" s="1650"/>
      <c r="G175" s="1791"/>
      <c r="H175" s="1787"/>
      <c r="I175" s="1641"/>
      <c r="J175" s="4345"/>
    </row>
    <row r="176" spans="1:10" ht="25.5">
      <c r="A176" s="1621"/>
      <c r="B176" s="1706" t="s">
        <v>10980</v>
      </c>
      <c r="C176" s="4332"/>
      <c r="D176" s="1790"/>
      <c r="E176" s="1755"/>
      <c r="F176" s="1650"/>
      <c r="G176" s="1791"/>
      <c r="H176" s="1787"/>
      <c r="I176" s="1641"/>
      <c r="J176" s="4345"/>
    </row>
    <row r="177" spans="1:10" ht="25.5">
      <c r="A177" s="1621"/>
      <c r="B177" s="1706" t="s">
        <v>10981</v>
      </c>
      <c r="C177" s="4332"/>
      <c r="D177" s="1790"/>
      <c r="E177" s="1755"/>
      <c r="F177" s="1650"/>
      <c r="G177" s="1791"/>
      <c r="H177" s="1787"/>
      <c r="I177" s="1641"/>
      <c r="J177" s="4345"/>
    </row>
    <row r="178" spans="1:10" ht="25.5">
      <c r="A178" s="1621"/>
      <c r="B178" s="1706" t="s">
        <v>10982</v>
      </c>
      <c r="C178" s="4332"/>
      <c r="D178" s="1790"/>
      <c r="E178" s="1755"/>
      <c r="F178" s="1650"/>
      <c r="G178" s="1791"/>
      <c r="H178" s="1787"/>
      <c r="I178" s="1641"/>
      <c r="J178" s="4345"/>
    </row>
    <row r="179" spans="1:10" ht="25.5">
      <c r="A179" s="1621"/>
      <c r="B179" s="1706" t="s">
        <v>10983</v>
      </c>
      <c r="C179" s="4332"/>
      <c r="D179" s="1790"/>
      <c r="E179" s="1755"/>
      <c r="F179" s="1650"/>
      <c r="G179" s="1791"/>
      <c r="H179" s="1787"/>
      <c r="I179" s="1641"/>
      <c r="J179" s="4345"/>
    </row>
    <row r="180" spans="1:10" ht="25.5">
      <c r="A180" s="1621"/>
      <c r="B180" s="1706" t="s">
        <v>10983</v>
      </c>
      <c r="C180" s="4332"/>
      <c r="D180" s="1790"/>
      <c r="E180" s="1755"/>
      <c r="F180" s="1650"/>
      <c r="G180" s="1791"/>
      <c r="H180" s="1787"/>
      <c r="I180" s="1641"/>
      <c r="J180" s="4345"/>
    </row>
    <row r="181" spans="1:10" ht="25.5">
      <c r="A181" s="1621"/>
      <c r="B181" s="1706" t="s">
        <v>10983</v>
      </c>
      <c r="C181" s="4332"/>
      <c r="D181" s="1790"/>
      <c r="E181" s="1755"/>
      <c r="F181" s="1650"/>
      <c r="G181" s="1791"/>
      <c r="H181" s="1787"/>
      <c r="I181" s="1641"/>
      <c r="J181" s="4345"/>
    </row>
    <row r="182" spans="1:10">
      <c r="A182" s="1621"/>
      <c r="B182" s="1706" t="s">
        <v>10984</v>
      </c>
      <c r="C182" s="4332"/>
      <c r="D182" s="1790"/>
      <c r="E182" s="1706"/>
      <c r="F182" s="1650"/>
      <c r="G182" s="1791"/>
      <c r="H182" s="1787"/>
      <c r="I182" s="1641"/>
      <c r="J182" s="4345"/>
    </row>
    <row r="183" spans="1:10">
      <c r="A183" s="1621"/>
      <c r="B183" s="1706" t="s">
        <v>10985</v>
      </c>
      <c r="C183" s="4332"/>
      <c r="D183" s="1790"/>
      <c r="E183" s="1706"/>
      <c r="F183" s="1650"/>
      <c r="G183" s="1791"/>
      <c r="H183" s="1787"/>
      <c r="I183" s="1641"/>
      <c r="J183" s="4345"/>
    </row>
    <row r="184" spans="1:10">
      <c r="A184" s="1621"/>
      <c r="B184" s="1706" t="s">
        <v>10986</v>
      </c>
      <c r="C184" s="4332"/>
      <c r="D184" s="1790"/>
      <c r="E184" s="1706"/>
      <c r="F184" s="1650"/>
      <c r="G184" s="1791"/>
      <c r="H184" s="1787"/>
      <c r="I184" s="1641"/>
      <c r="J184" s="4345"/>
    </row>
    <row r="185" spans="1:10">
      <c r="A185" s="1621"/>
      <c r="B185" s="1706" t="s">
        <v>10987</v>
      </c>
      <c r="C185" s="4332"/>
      <c r="D185" s="1790"/>
      <c r="E185" s="1706"/>
      <c r="F185" s="1650"/>
      <c r="G185" s="1791"/>
      <c r="H185" s="1787"/>
      <c r="I185" s="1641"/>
      <c r="J185" s="4345"/>
    </row>
    <row r="186" spans="1:10">
      <c r="A186" s="1621"/>
      <c r="B186" s="1706" t="s">
        <v>10988</v>
      </c>
      <c r="C186" s="4332"/>
      <c r="D186" s="1790"/>
      <c r="E186" s="1755"/>
      <c r="F186" s="1650"/>
      <c r="G186" s="1791"/>
      <c r="H186" s="1787"/>
      <c r="I186" s="1641"/>
      <c r="J186" s="4345"/>
    </row>
    <row r="187" spans="1:10">
      <c r="A187" s="1621"/>
      <c r="B187" s="1706" t="s">
        <v>10989</v>
      </c>
      <c r="C187" s="4332"/>
      <c r="D187" s="1790"/>
      <c r="E187" s="1755"/>
      <c r="F187" s="1650"/>
      <c r="G187" s="1791"/>
      <c r="H187" s="1787"/>
      <c r="I187" s="1641"/>
      <c r="J187" s="4345"/>
    </row>
    <row r="188" spans="1:10">
      <c r="A188" s="1621"/>
      <c r="B188" s="1706" t="s">
        <v>10990</v>
      </c>
      <c r="C188" s="4332"/>
      <c r="D188" s="1790"/>
      <c r="E188" s="1755"/>
      <c r="F188" s="1650"/>
      <c r="G188" s="1791"/>
      <c r="H188" s="1787"/>
      <c r="I188" s="1641"/>
      <c r="J188" s="4345"/>
    </row>
    <row r="189" spans="1:10">
      <c r="A189" s="1621"/>
      <c r="B189" s="1706" t="s">
        <v>10990</v>
      </c>
      <c r="C189" s="4332"/>
      <c r="D189" s="1790"/>
      <c r="E189" s="1755"/>
      <c r="F189" s="1650"/>
      <c r="G189" s="1791"/>
      <c r="H189" s="1787"/>
      <c r="I189" s="1641"/>
      <c r="J189" s="4345"/>
    </row>
    <row r="190" spans="1:10">
      <c r="A190" s="1621"/>
      <c r="B190" s="1706" t="s">
        <v>10991</v>
      </c>
      <c r="C190" s="4332"/>
      <c r="D190" s="1790"/>
      <c r="E190" s="1755"/>
      <c r="F190" s="1650"/>
      <c r="G190" s="1791"/>
      <c r="H190" s="1787"/>
      <c r="I190" s="1641"/>
      <c r="J190" s="4345"/>
    </row>
    <row r="191" spans="1:10">
      <c r="A191" s="1621"/>
      <c r="B191" s="1706" t="s">
        <v>10992</v>
      </c>
      <c r="C191" s="4332"/>
      <c r="D191" s="1790"/>
      <c r="E191" s="1755"/>
      <c r="F191" s="1650"/>
      <c r="G191" s="1791"/>
      <c r="H191" s="1787"/>
      <c r="I191" s="1641"/>
      <c r="J191" s="4345"/>
    </row>
    <row r="192" spans="1:10">
      <c r="A192" s="1621"/>
      <c r="B192" s="1706" t="s">
        <v>10993</v>
      </c>
      <c r="C192" s="4333"/>
      <c r="D192" s="1790"/>
      <c r="E192" s="1755"/>
      <c r="F192" s="1650"/>
      <c r="G192" s="1791"/>
      <c r="H192" s="1787"/>
      <c r="I192" s="1641"/>
      <c r="J192" s="4346"/>
    </row>
    <row r="193" spans="1:10" ht="25.5">
      <c r="A193" s="770">
        <v>24</v>
      </c>
      <c r="B193" s="1692"/>
      <c r="C193" s="770" t="s">
        <v>9942</v>
      </c>
      <c r="D193" s="766"/>
      <c r="E193" s="1692"/>
      <c r="F193" s="334">
        <v>51422</v>
      </c>
      <c r="G193" s="1655">
        <v>51422</v>
      </c>
      <c r="H193" s="764"/>
      <c r="I193" s="774"/>
      <c r="J193" s="1739" t="s">
        <v>9800</v>
      </c>
    </row>
    <row r="194" spans="1:10" ht="25.5">
      <c r="A194" s="1621"/>
      <c r="B194" s="1792" t="s">
        <v>2458</v>
      </c>
      <c r="C194" s="1716" t="s">
        <v>10994</v>
      </c>
      <c r="D194" s="1793"/>
      <c r="E194" s="1793"/>
      <c r="F194" s="1794">
        <v>146556</v>
      </c>
      <c r="G194" s="1795">
        <v>116267.76</v>
      </c>
      <c r="H194" s="1621"/>
      <c r="I194" s="880"/>
      <c r="J194" s="1656" t="s">
        <v>10995</v>
      </c>
    </row>
    <row r="195" spans="1:10" ht="25.5">
      <c r="A195" s="760">
        <v>1</v>
      </c>
      <c r="B195" s="1617"/>
      <c r="C195" s="770" t="s">
        <v>9942</v>
      </c>
      <c r="D195" s="764"/>
      <c r="E195" s="1617"/>
      <c r="F195" s="496">
        <v>146556</v>
      </c>
      <c r="G195" s="1634">
        <v>116267.76</v>
      </c>
      <c r="H195" s="764"/>
      <c r="I195" s="774"/>
      <c r="J195" s="1069" t="s">
        <v>10995</v>
      </c>
    </row>
    <row r="196" spans="1:10" ht="25.5" customHeight="1">
      <c r="A196" s="1796"/>
      <c r="B196" s="1706" t="s">
        <v>10996</v>
      </c>
      <c r="C196" s="4331" t="s">
        <v>10997</v>
      </c>
      <c r="D196" s="1755"/>
      <c r="E196" s="1706"/>
      <c r="F196" s="1708">
        <v>2305700</v>
      </c>
      <c r="G196" s="1625">
        <v>941493.93</v>
      </c>
      <c r="H196" s="1796"/>
      <c r="I196" s="1717"/>
      <c r="J196" s="4357" t="s">
        <v>9824</v>
      </c>
    </row>
    <row r="197" spans="1:10" ht="26.25">
      <c r="A197" s="1621"/>
      <c r="B197" s="1797" t="s">
        <v>10998</v>
      </c>
      <c r="C197" s="4332"/>
      <c r="D197" s="1798"/>
      <c r="E197" s="1706"/>
      <c r="F197" s="1708">
        <v>563451</v>
      </c>
      <c r="G197" s="1625">
        <v>230075.47</v>
      </c>
      <c r="H197" s="1621"/>
      <c r="I197" s="1799"/>
      <c r="J197" s="4358"/>
    </row>
    <row r="198" spans="1:10" ht="25.5">
      <c r="A198" s="1621"/>
      <c r="B198" s="1706" t="s">
        <v>10999</v>
      </c>
      <c r="C198" s="4332"/>
      <c r="D198" s="1797"/>
      <c r="E198" s="1706"/>
      <c r="F198" s="1708">
        <v>5071067.0999999996</v>
      </c>
      <c r="G198" s="1708">
        <v>5071067.0999999996</v>
      </c>
      <c r="H198" s="1621"/>
      <c r="I198" s="1799"/>
      <c r="J198" s="4358"/>
    </row>
    <row r="199" spans="1:10">
      <c r="A199" s="1621"/>
      <c r="B199" s="1706" t="s">
        <v>11000</v>
      </c>
      <c r="C199" s="4332"/>
      <c r="D199" s="1798"/>
      <c r="E199" s="1666"/>
      <c r="F199" s="1708">
        <v>1500418</v>
      </c>
      <c r="G199" s="1625">
        <v>1145319.31</v>
      </c>
      <c r="H199" s="1621"/>
      <c r="I199" s="1799"/>
      <c r="J199" s="4358"/>
    </row>
    <row r="200" spans="1:10" ht="25.5">
      <c r="A200" s="1621"/>
      <c r="B200" s="1706" t="s">
        <v>11001</v>
      </c>
      <c r="C200" s="4332"/>
      <c r="D200" s="1798"/>
      <c r="E200" s="1706"/>
      <c r="F200" s="1708">
        <v>762003</v>
      </c>
      <c r="G200" s="1625">
        <v>311150.87</v>
      </c>
      <c r="H200" s="1621"/>
      <c r="I200" s="1799"/>
      <c r="J200" s="4358"/>
    </row>
    <row r="201" spans="1:10" ht="38.25">
      <c r="A201" s="1621"/>
      <c r="B201" s="1706" t="s">
        <v>11002</v>
      </c>
      <c r="C201" s="4332"/>
      <c r="D201" s="1798"/>
      <c r="E201" s="1798"/>
      <c r="F201" s="1708">
        <v>2665245</v>
      </c>
      <c r="G201" s="1625">
        <v>2034470.35</v>
      </c>
      <c r="H201" s="1621"/>
      <c r="I201" s="1799"/>
      <c r="J201" s="4358"/>
    </row>
    <row r="202" spans="1:10">
      <c r="A202" s="1621"/>
      <c r="B202" s="1706" t="s">
        <v>10912</v>
      </c>
      <c r="C202" s="4333"/>
      <c r="D202" s="1798"/>
      <c r="E202" s="1798"/>
      <c r="F202" s="1708">
        <v>254182</v>
      </c>
      <c r="G202" s="1625">
        <v>204051.74</v>
      </c>
      <c r="H202" s="1621"/>
      <c r="I202" s="1799"/>
      <c r="J202" s="4359"/>
    </row>
    <row r="203" spans="1:10" ht="25.5">
      <c r="A203" s="1800">
        <v>7</v>
      </c>
      <c r="B203" s="502" t="s">
        <v>9942</v>
      </c>
      <c r="C203" s="770" t="s">
        <v>9942</v>
      </c>
      <c r="D203" s="591"/>
      <c r="E203" s="591"/>
      <c r="F203" s="602">
        <f>SUM(F196:F202)</f>
        <v>13122066.1</v>
      </c>
      <c r="G203" s="1745">
        <f>SUM(G196:G202)</f>
        <v>9937628.7700000014</v>
      </c>
      <c r="H203" s="380"/>
      <c r="I203" s="1801"/>
      <c r="J203" s="1802" t="s">
        <v>9824</v>
      </c>
    </row>
    <row r="204" spans="1:10" ht="25.5">
      <c r="A204" s="1621"/>
      <c r="B204" s="1656" t="s">
        <v>11003</v>
      </c>
      <c r="C204" s="4369" t="s">
        <v>9826</v>
      </c>
      <c r="D204" s="1652"/>
      <c r="E204" s="1666"/>
      <c r="F204" s="1742">
        <v>294590</v>
      </c>
      <c r="G204" s="1699">
        <v>73647.740000000005</v>
      </c>
      <c r="H204" s="1621"/>
      <c r="I204" s="1641"/>
      <c r="J204" s="4293" t="s">
        <v>9829</v>
      </c>
    </row>
    <row r="205" spans="1:10" ht="25.5">
      <c r="A205" s="1621"/>
      <c r="B205" s="1803" t="s">
        <v>11004</v>
      </c>
      <c r="C205" s="4370"/>
      <c r="D205" s="1804"/>
      <c r="E205" s="1805"/>
      <c r="F205" s="1666"/>
      <c r="G205" s="1806"/>
      <c r="H205" s="1621"/>
      <c r="I205" s="1641"/>
      <c r="J205" s="4294"/>
    </row>
    <row r="206" spans="1:10" ht="25.5">
      <c r="A206" s="1621"/>
      <c r="B206" s="1803" t="s">
        <v>11005</v>
      </c>
      <c r="C206" s="4370"/>
      <c r="D206" s="1804"/>
      <c r="E206" s="1805"/>
      <c r="F206" s="1666"/>
      <c r="G206" s="1807"/>
      <c r="H206" s="1621"/>
      <c r="I206" s="1641"/>
      <c r="J206" s="4294"/>
    </row>
    <row r="207" spans="1:10" ht="25.5">
      <c r="A207" s="1621"/>
      <c r="B207" s="1803" t="s">
        <v>11006</v>
      </c>
      <c r="C207" s="4370"/>
      <c r="D207" s="1804"/>
      <c r="E207" s="1805"/>
      <c r="F207" s="1666"/>
      <c r="G207" s="1807"/>
      <c r="H207" s="1621"/>
      <c r="I207" s="1641"/>
      <c r="J207" s="4294"/>
    </row>
    <row r="208" spans="1:10" ht="25.5">
      <c r="A208" s="1621"/>
      <c r="B208" s="1803" t="s">
        <v>11007</v>
      </c>
      <c r="C208" s="4370"/>
      <c r="D208" s="1804"/>
      <c r="E208" s="1805"/>
      <c r="F208" s="1666"/>
      <c r="G208" s="1807"/>
      <c r="H208" s="1621"/>
      <c r="I208" s="1641"/>
      <c r="J208" s="4294"/>
    </row>
    <row r="209" spans="1:10" ht="38.25">
      <c r="A209" s="1621"/>
      <c r="B209" s="1803" t="s">
        <v>11008</v>
      </c>
      <c r="C209" s="4370"/>
      <c r="D209" s="1804"/>
      <c r="E209" s="1805"/>
      <c r="F209" s="1666"/>
      <c r="G209" s="1807"/>
      <c r="H209" s="1621"/>
      <c r="I209" s="1641"/>
      <c r="J209" s="4294"/>
    </row>
    <row r="210" spans="1:10" ht="25.5">
      <c r="A210" s="1621"/>
      <c r="B210" s="1803" t="s">
        <v>11009</v>
      </c>
      <c r="C210" s="4370"/>
      <c r="D210" s="1804"/>
      <c r="E210" s="1805"/>
      <c r="F210" s="1666"/>
      <c r="G210" s="1807"/>
      <c r="H210" s="1621"/>
      <c r="I210" s="1641"/>
      <c r="J210" s="4294"/>
    </row>
    <row r="211" spans="1:10" ht="25.5">
      <c r="A211" s="1621"/>
      <c r="B211" s="1803" t="s">
        <v>11010</v>
      </c>
      <c r="C211" s="4370"/>
      <c r="D211" s="1804"/>
      <c r="E211" s="1805"/>
      <c r="F211" s="1666"/>
      <c r="G211" s="1807"/>
      <c r="H211" s="1621"/>
      <c r="I211" s="1641"/>
      <c r="J211" s="4294"/>
    </row>
    <row r="212" spans="1:10" ht="38.25">
      <c r="A212" s="1621"/>
      <c r="B212" s="1803" t="s">
        <v>11011</v>
      </c>
      <c r="C212" s="4370"/>
      <c r="D212" s="1804"/>
      <c r="E212" s="1805"/>
      <c r="F212" s="1666"/>
      <c r="G212" s="1807"/>
      <c r="H212" s="1621"/>
      <c r="I212" s="1641"/>
      <c r="J212" s="4294"/>
    </row>
    <row r="213" spans="1:10" ht="25.5">
      <c r="A213" s="1621"/>
      <c r="B213" s="1803" t="s">
        <v>11012</v>
      </c>
      <c r="C213" s="4370"/>
      <c r="D213" s="1804"/>
      <c r="E213" s="1805"/>
      <c r="F213" s="1666"/>
      <c r="G213" s="1807"/>
      <c r="H213" s="1621"/>
      <c r="I213" s="1641"/>
      <c r="J213" s="4294"/>
    </row>
    <row r="214" spans="1:10" ht="25.5">
      <c r="A214" s="1621"/>
      <c r="B214" s="1803" t="s">
        <v>11013</v>
      </c>
      <c r="C214" s="4370"/>
      <c r="D214" s="1804"/>
      <c r="E214" s="1805"/>
      <c r="F214" s="1666"/>
      <c r="G214" s="1807"/>
      <c r="H214" s="1621"/>
      <c r="I214" s="1641"/>
      <c r="J214" s="4294"/>
    </row>
    <row r="215" spans="1:10" ht="25.5">
      <c r="A215" s="1796"/>
      <c r="B215" s="1803" t="s">
        <v>11014</v>
      </c>
      <c r="C215" s="4371"/>
      <c r="D215" s="1804"/>
      <c r="E215" s="1805"/>
      <c r="F215" s="1637"/>
      <c r="G215" s="1807"/>
      <c r="H215" s="1621"/>
      <c r="I215" s="1641"/>
      <c r="J215" s="4295"/>
    </row>
    <row r="216" spans="1:10" ht="25.5">
      <c r="A216" s="1778">
        <v>13</v>
      </c>
      <c r="B216" s="1617"/>
      <c r="C216" s="770" t="s">
        <v>9942</v>
      </c>
      <c r="D216" s="764"/>
      <c r="E216" s="1617"/>
      <c r="F216" s="462">
        <v>294590</v>
      </c>
      <c r="G216" s="1704">
        <v>73647.740000000005</v>
      </c>
      <c r="H216" s="764"/>
      <c r="I216" s="774"/>
      <c r="J216" s="220" t="s">
        <v>9829</v>
      </c>
    </row>
    <row r="217" spans="1:10" ht="15" customHeight="1">
      <c r="A217" s="1666"/>
      <c r="B217" s="852" t="s">
        <v>11015</v>
      </c>
      <c r="C217" s="4347" t="s">
        <v>11016</v>
      </c>
      <c r="D217" s="852"/>
      <c r="E217" s="852"/>
      <c r="F217" s="1628">
        <v>191055.68</v>
      </c>
      <c r="G217" s="1629">
        <v>39272.14</v>
      </c>
      <c r="H217" s="1666"/>
      <c r="I217" s="1701"/>
      <c r="J217" s="4350" t="s">
        <v>9853</v>
      </c>
    </row>
    <row r="218" spans="1:10">
      <c r="A218" s="1666"/>
      <c r="B218" s="852" t="s">
        <v>11017</v>
      </c>
      <c r="C218" s="4348"/>
      <c r="D218" s="852"/>
      <c r="E218" s="852">
        <v>40</v>
      </c>
      <c r="F218" s="1628">
        <v>456858.6</v>
      </c>
      <c r="G218" s="1629">
        <v>93909.34</v>
      </c>
      <c r="H218" s="1666"/>
      <c r="I218" s="1701"/>
      <c r="J218" s="4345"/>
    </row>
    <row r="219" spans="1:10">
      <c r="A219" s="1666"/>
      <c r="B219" s="852" t="s">
        <v>11018</v>
      </c>
      <c r="C219" s="4348"/>
      <c r="D219" s="852"/>
      <c r="E219" s="852" t="s">
        <v>11019</v>
      </c>
      <c r="F219" s="1628">
        <v>456858.6</v>
      </c>
      <c r="G219" s="1629">
        <v>93909.34</v>
      </c>
      <c r="H219" s="1666"/>
      <c r="I219" s="1701"/>
      <c r="J219" s="4345"/>
    </row>
    <row r="220" spans="1:10">
      <c r="A220" s="1666"/>
      <c r="B220" s="852" t="s">
        <v>11020</v>
      </c>
      <c r="C220" s="4348"/>
      <c r="D220" s="852"/>
      <c r="E220" s="852">
        <v>40</v>
      </c>
      <c r="F220" s="1628">
        <v>456858.6</v>
      </c>
      <c r="G220" s="1629">
        <v>93909.34</v>
      </c>
      <c r="H220" s="1666"/>
      <c r="I220" s="1701"/>
      <c r="J220" s="4345"/>
    </row>
    <row r="221" spans="1:10">
      <c r="A221" s="1666"/>
      <c r="B221" s="852" t="s">
        <v>11021</v>
      </c>
      <c r="C221" s="4348"/>
      <c r="D221" s="852"/>
      <c r="E221" s="852" t="s">
        <v>11019</v>
      </c>
      <c r="F221" s="1628">
        <v>456858.6</v>
      </c>
      <c r="G221" s="1629">
        <v>93909.34</v>
      </c>
      <c r="H221" s="1666"/>
      <c r="I221" s="1701"/>
      <c r="J221" s="4345"/>
    </row>
    <row r="222" spans="1:10">
      <c r="A222" s="1666"/>
      <c r="B222" s="852" t="s">
        <v>11022</v>
      </c>
      <c r="C222" s="4348"/>
      <c r="D222" s="852"/>
      <c r="E222" s="852">
        <v>32</v>
      </c>
      <c r="F222" s="1628">
        <v>456858.6</v>
      </c>
      <c r="G222" s="1629">
        <v>93909.34</v>
      </c>
      <c r="H222" s="1666"/>
      <c r="I222" s="1701"/>
      <c r="J222" s="4345"/>
    </row>
    <row r="223" spans="1:10">
      <c r="A223" s="1666"/>
      <c r="B223" s="852" t="s">
        <v>11023</v>
      </c>
      <c r="C223" s="4348"/>
      <c r="D223" s="852"/>
      <c r="E223" s="852">
        <v>40</v>
      </c>
      <c r="F223" s="1628">
        <v>456858.6</v>
      </c>
      <c r="G223" s="1629">
        <v>93909.34</v>
      </c>
      <c r="H223" s="1666"/>
      <c r="I223" s="1701"/>
      <c r="J223" s="4345"/>
    </row>
    <row r="224" spans="1:10" ht="25.5">
      <c r="A224" s="1666"/>
      <c r="B224" s="852" t="s">
        <v>11024</v>
      </c>
      <c r="C224" s="4348"/>
      <c r="D224" s="852"/>
      <c r="E224" s="852">
        <v>156.9</v>
      </c>
      <c r="F224" s="1628">
        <v>941684.94</v>
      </c>
      <c r="G224" s="1629">
        <v>524951.01</v>
      </c>
      <c r="H224" s="1666"/>
      <c r="I224" s="1701"/>
      <c r="J224" s="4345"/>
    </row>
    <row r="225" spans="1:10">
      <c r="A225" s="1666"/>
      <c r="B225" s="852" t="s">
        <v>11025</v>
      </c>
      <c r="C225" s="4348"/>
      <c r="D225" s="852"/>
      <c r="E225" s="852">
        <v>100.5</v>
      </c>
      <c r="F225" s="1628">
        <v>269000</v>
      </c>
      <c r="G225" s="1629">
        <v>143467.04</v>
      </c>
      <c r="H225" s="1666"/>
      <c r="I225" s="1701"/>
      <c r="J225" s="4345"/>
    </row>
    <row r="226" spans="1:10" ht="25.5">
      <c r="A226" s="1666"/>
      <c r="B226" s="852" t="s">
        <v>11026</v>
      </c>
      <c r="C226" s="4349"/>
      <c r="D226" s="852"/>
      <c r="E226" s="852">
        <v>48.15</v>
      </c>
      <c r="F226" s="1628">
        <v>426200</v>
      </c>
      <c r="G226" s="1629">
        <v>227307.04</v>
      </c>
      <c r="H226" s="1666"/>
      <c r="I226" s="1701"/>
      <c r="J226" s="4346"/>
    </row>
    <row r="227" spans="1:10" ht="25.5">
      <c r="A227" s="271">
        <v>11</v>
      </c>
      <c r="B227" s="271"/>
      <c r="C227" s="770" t="s">
        <v>9942</v>
      </c>
      <c r="D227" s="271"/>
      <c r="E227" s="271"/>
      <c r="F227" s="334">
        <v>4569092.22</v>
      </c>
      <c r="G227" s="1655">
        <v>1498453.27</v>
      </c>
      <c r="H227" s="272"/>
      <c r="I227" s="777"/>
      <c r="J227" s="1739" t="s">
        <v>9853</v>
      </c>
    </row>
    <row r="228" spans="1:10" ht="15" customHeight="1">
      <c r="A228" s="1666"/>
      <c r="B228" s="1330" t="s">
        <v>11027</v>
      </c>
      <c r="C228" s="4363" t="s">
        <v>9866</v>
      </c>
      <c r="D228" s="1330"/>
      <c r="E228" s="1330">
        <v>24.5</v>
      </c>
      <c r="F228" s="869"/>
      <c r="G228" s="1808"/>
      <c r="H228" s="1226"/>
      <c r="I228" s="1701"/>
      <c r="J228" s="4360" t="s">
        <v>9862</v>
      </c>
    </row>
    <row r="229" spans="1:10">
      <c r="A229" s="1666"/>
      <c r="B229" s="1330" t="s">
        <v>11028</v>
      </c>
      <c r="C229" s="4364"/>
      <c r="D229" s="1330"/>
      <c r="E229" s="1330" t="s">
        <v>11029</v>
      </c>
      <c r="F229" s="869"/>
      <c r="G229" s="1808"/>
      <c r="H229" s="1226"/>
      <c r="I229" s="1701"/>
      <c r="J229" s="4361"/>
    </row>
    <row r="230" spans="1:10">
      <c r="A230" s="1666"/>
      <c r="B230" s="1330" t="s">
        <v>11030</v>
      </c>
      <c r="C230" s="4364"/>
      <c r="D230" s="1330"/>
      <c r="E230" s="1330">
        <v>35</v>
      </c>
      <c r="F230" s="869"/>
      <c r="G230" s="1226"/>
      <c r="H230" s="1226"/>
      <c r="I230" s="1701"/>
      <c r="J230" s="4361"/>
    </row>
    <row r="231" spans="1:10">
      <c r="A231" s="1666"/>
      <c r="B231" s="1330" t="s">
        <v>11031</v>
      </c>
      <c r="C231" s="4364"/>
      <c r="D231" s="1330"/>
      <c r="E231" s="1330">
        <v>48.7</v>
      </c>
      <c r="F231" s="869"/>
      <c r="G231" s="1226"/>
      <c r="H231" s="1226"/>
      <c r="I231" s="1701"/>
      <c r="J231" s="4361"/>
    </row>
    <row r="232" spans="1:10">
      <c r="A232" s="1666"/>
      <c r="B232" s="1330" t="s">
        <v>11032</v>
      </c>
      <c r="C232" s="4364"/>
      <c r="D232" s="1330"/>
      <c r="E232" s="1330">
        <v>21.83</v>
      </c>
      <c r="F232" s="869"/>
      <c r="G232" s="1226"/>
      <c r="H232" s="1226"/>
      <c r="I232" s="1701"/>
      <c r="J232" s="4361"/>
    </row>
    <row r="233" spans="1:10">
      <c r="A233" s="1666"/>
      <c r="B233" s="1330" t="s">
        <v>11033</v>
      </c>
      <c r="C233" s="4364"/>
      <c r="D233" s="1330"/>
      <c r="E233" s="1330">
        <v>61.9</v>
      </c>
      <c r="F233" s="869"/>
      <c r="G233" s="1226"/>
      <c r="H233" s="1226"/>
      <c r="I233" s="1701"/>
      <c r="J233" s="4361"/>
    </row>
    <row r="234" spans="1:10">
      <c r="A234" s="1666"/>
      <c r="B234" s="1330" t="s">
        <v>11034</v>
      </c>
      <c r="C234" s="4364"/>
      <c r="D234" s="1330"/>
      <c r="E234" s="1330">
        <v>24.8</v>
      </c>
      <c r="F234" s="869"/>
      <c r="G234" s="1226"/>
      <c r="H234" s="1226"/>
      <c r="I234" s="1701"/>
      <c r="J234" s="4361"/>
    </row>
    <row r="235" spans="1:10">
      <c r="A235" s="1666"/>
      <c r="B235" s="1330" t="s">
        <v>11035</v>
      </c>
      <c r="C235" s="4364"/>
      <c r="D235" s="1330"/>
      <c r="E235" s="1330">
        <v>2.2999999999999998</v>
      </c>
      <c r="F235" s="869"/>
      <c r="G235" s="1226"/>
      <c r="H235" s="1226"/>
      <c r="I235" s="1701"/>
      <c r="J235" s="4361"/>
    </row>
    <row r="236" spans="1:10">
      <c r="A236" s="1666"/>
      <c r="B236" s="1330" t="s">
        <v>11036</v>
      </c>
      <c r="C236" s="4364"/>
      <c r="D236" s="1330"/>
      <c r="E236" s="1330">
        <v>1.9</v>
      </c>
      <c r="F236" s="869"/>
      <c r="G236" s="1226"/>
      <c r="H236" s="1226"/>
      <c r="I236" s="1701"/>
      <c r="J236" s="4361"/>
    </row>
    <row r="237" spans="1:10">
      <c r="A237" s="1666"/>
      <c r="B237" s="1330" t="s">
        <v>11037</v>
      </c>
      <c r="C237" s="4364"/>
      <c r="D237" s="1330"/>
      <c r="E237" s="1330">
        <v>6.7</v>
      </c>
      <c r="F237" s="869"/>
      <c r="G237" s="1226"/>
      <c r="H237" s="1226"/>
      <c r="I237" s="1701"/>
      <c r="J237" s="4361"/>
    </row>
    <row r="238" spans="1:10">
      <c r="A238" s="1666"/>
      <c r="B238" s="1330" t="s">
        <v>11038</v>
      </c>
      <c r="C238" s="4364"/>
      <c r="D238" s="1330"/>
      <c r="E238" s="1330">
        <v>9.5</v>
      </c>
      <c r="F238" s="869"/>
      <c r="G238" s="1226"/>
      <c r="H238" s="1226"/>
      <c r="I238" s="1701"/>
      <c r="J238" s="4361"/>
    </row>
    <row r="239" spans="1:10">
      <c r="A239" s="1666"/>
      <c r="B239" s="1330" t="s">
        <v>11039</v>
      </c>
      <c r="C239" s="4364"/>
      <c r="D239" s="1330"/>
      <c r="E239" s="1330">
        <v>515.29999999999995</v>
      </c>
      <c r="F239" s="869"/>
      <c r="G239" s="1226"/>
      <c r="H239" s="1226"/>
      <c r="I239" s="1701"/>
      <c r="J239" s="4361"/>
    </row>
    <row r="240" spans="1:10">
      <c r="A240" s="1666"/>
      <c r="B240" s="1330" t="s">
        <v>11040</v>
      </c>
      <c r="C240" s="4364"/>
      <c r="D240" s="1330"/>
      <c r="E240" s="1330">
        <v>386.3</v>
      </c>
      <c r="F240" s="869"/>
      <c r="G240" s="1226"/>
      <c r="H240" s="1226"/>
      <c r="I240" s="1701"/>
      <c r="J240" s="4361"/>
    </row>
    <row r="241" spans="1:10" ht="25.5">
      <c r="A241" s="1666"/>
      <c r="B241" s="1809" t="s">
        <v>11041</v>
      </c>
      <c r="C241" s="4364"/>
      <c r="D241" s="1330"/>
      <c r="E241" s="1656">
        <v>64.2</v>
      </c>
      <c r="F241" s="1810">
        <v>6276</v>
      </c>
      <c r="G241" s="1226"/>
      <c r="H241" s="1226"/>
      <c r="I241" s="1701"/>
      <c r="J241" s="4361"/>
    </row>
    <row r="242" spans="1:10">
      <c r="A242" s="1666"/>
      <c r="B242" s="1809" t="s">
        <v>9867</v>
      </c>
      <c r="C242" s="4364"/>
      <c r="D242" s="1330"/>
      <c r="E242" s="1656">
        <v>98.6</v>
      </c>
      <c r="F242" s="1810">
        <v>13092</v>
      </c>
      <c r="G242" s="1226"/>
      <c r="H242" s="1226"/>
      <c r="I242" s="1701"/>
      <c r="J242" s="4361"/>
    </row>
    <row r="243" spans="1:10" ht="25.5">
      <c r="A243" s="1666"/>
      <c r="B243" s="1809" t="s">
        <v>9868</v>
      </c>
      <c r="C243" s="4365"/>
      <c r="D243" s="1330"/>
      <c r="E243" s="1656">
        <v>65.900000000000006</v>
      </c>
      <c r="F243" s="1811">
        <v>4364</v>
      </c>
      <c r="G243" s="1226"/>
      <c r="H243" s="1226"/>
      <c r="I243" s="1701"/>
      <c r="J243" s="4362"/>
    </row>
    <row r="244" spans="1:10" ht="38.25">
      <c r="A244" s="271">
        <v>17</v>
      </c>
      <c r="B244" s="272"/>
      <c r="C244" s="770" t="s">
        <v>9942</v>
      </c>
      <c r="D244" s="272"/>
      <c r="E244" s="272"/>
      <c r="F244" s="527">
        <v>23732</v>
      </c>
      <c r="G244" s="1812"/>
      <c r="H244" s="272"/>
      <c r="I244" s="777"/>
      <c r="J244" s="264" t="s">
        <v>9862</v>
      </c>
    </row>
    <row r="245" spans="1:10" ht="15" customHeight="1">
      <c r="A245" s="1666"/>
      <c r="B245" s="1656" t="s">
        <v>11042</v>
      </c>
      <c r="C245" s="4290" t="s">
        <v>9870</v>
      </c>
      <c r="D245" s="1747"/>
      <c r="E245" s="1656"/>
      <c r="F245" s="1733">
        <v>51300</v>
      </c>
      <c r="G245" s="1699">
        <v>42750</v>
      </c>
      <c r="H245" s="1666"/>
      <c r="I245" s="1701"/>
      <c r="J245" s="4360" t="s">
        <v>9873</v>
      </c>
    </row>
    <row r="246" spans="1:10" ht="25.5">
      <c r="A246" s="1666"/>
      <c r="B246" s="1656" t="s">
        <v>11043</v>
      </c>
      <c r="C246" s="4291"/>
      <c r="D246" s="1813"/>
      <c r="E246" s="852"/>
      <c r="F246" s="1733">
        <v>530000</v>
      </c>
      <c r="G246" s="1699">
        <v>351563</v>
      </c>
      <c r="H246" s="1666"/>
      <c r="I246" s="1701"/>
      <c r="J246" s="4361"/>
    </row>
    <row r="247" spans="1:10" ht="25.5">
      <c r="A247" s="1666"/>
      <c r="B247" s="1656" t="s">
        <v>11044</v>
      </c>
      <c r="C247" s="4291"/>
      <c r="D247" s="1666"/>
      <c r="E247" s="1666"/>
      <c r="F247" s="1624">
        <v>580000</v>
      </c>
      <c r="G247" s="1625">
        <v>384727.61</v>
      </c>
      <c r="H247" s="1666"/>
      <c r="I247" s="1701"/>
      <c r="J247" s="4361"/>
    </row>
    <row r="248" spans="1:10" ht="25.5">
      <c r="A248" s="1666"/>
      <c r="B248" s="1656" t="s">
        <v>11045</v>
      </c>
      <c r="C248" s="4291"/>
      <c r="D248" s="1747"/>
      <c r="E248" s="1656"/>
      <c r="F248" s="1733">
        <v>1461430</v>
      </c>
      <c r="G248" s="1699">
        <v>969415.57</v>
      </c>
      <c r="H248" s="1666"/>
      <c r="I248" s="1701"/>
      <c r="J248" s="4361"/>
    </row>
    <row r="249" spans="1:10" ht="25.5">
      <c r="A249" s="1666"/>
      <c r="B249" s="1656" t="s">
        <v>11045</v>
      </c>
      <c r="C249" s="4291"/>
      <c r="D249" s="1747"/>
      <c r="E249" s="1656"/>
      <c r="F249" s="1733">
        <v>1461430</v>
      </c>
      <c r="G249" s="1699">
        <v>969415.57</v>
      </c>
      <c r="H249" s="1666"/>
      <c r="I249" s="1701"/>
      <c r="J249" s="4361"/>
    </row>
    <row r="250" spans="1:10" ht="25.5">
      <c r="A250" s="1666"/>
      <c r="B250" s="1656" t="s">
        <v>11046</v>
      </c>
      <c r="C250" s="4292"/>
      <c r="D250" s="1747"/>
      <c r="E250" s="1656"/>
      <c r="F250" s="1733">
        <v>722093</v>
      </c>
      <c r="G250" s="1699">
        <v>478988.02</v>
      </c>
      <c r="H250" s="1666"/>
      <c r="I250" s="1701"/>
      <c r="J250" s="4362"/>
    </row>
    <row r="251" spans="1:10" ht="25.5">
      <c r="A251" s="271">
        <v>6</v>
      </c>
      <c r="B251" s="271"/>
      <c r="C251" s="770" t="s">
        <v>9942</v>
      </c>
      <c r="D251" s="271"/>
      <c r="E251" s="271"/>
      <c r="F251" s="334">
        <v>4806253</v>
      </c>
      <c r="G251" s="1655">
        <v>3196859.77</v>
      </c>
      <c r="H251" s="272"/>
      <c r="I251" s="777"/>
      <c r="J251" s="264" t="s">
        <v>9873</v>
      </c>
    </row>
    <row r="252" spans="1:10">
      <c r="A252" s="1666"/>
      <c r="B252" s="852" t="s">
        <v>11047</v>
      </c>
      <c r="C252" s="4347" t="s">
        <v>11048</v>
      </c>
      <c r="D252" s="1707"/>
      <c r="E252" s="1777"/>
      <c r="F252" s="1628">
        <v>99950</v>
      </c>
      <c r="G252" s="1625">
        <v>59136.92</v>
      </c>
      <c r="H252" s="1666"/>
      <c r="I252" s="1701"/>
      <c r="J252" s="4360" t="s">
        <v>9879</v>
      </c>
    </row>
    <row r="253" spans="1:10" ht="25.5">
      <c r="A253" s="1666"/>
      <c r="B253" s="1660" t="s">
        <v>11049</v>
      </c>
      <c r="C253" s="4348"/>
      <c r="D253" s="1666"/>
      <c r="E253" s="1660"/>
      <c r="F253" s="1666"/>
      <c r="G253" s="1806"/>
      <c r="H253" s="1666"/>
      <c r="I253" s="1701"/>
      <c r="J253" s="4361"/>
    </row>
    <row r="254" spans="1:10">
      <c r="A254" s="1621"/>
      <c r="B254" s="1660" t="s">
        <v>11050</v>
      </c>
      <c r="C254" s="4348"/>
      <c r="D254" s="1621"/>
      <c r="E254" s="1660"/>
      <c r="F254" s="1650"/>
      <c r="G254" s="1696"/>
      <c r="H254" s="1621"/>
      <c r="I254" s="1641"/>
      <c r="J254" s="4361"/>
    </row>
    <row r="255" spans="1:10">
      <c r="A255" s="1621"/>
      <c r="B255" s="1660" t="s">
        <v>11051</v>
      </c>
      <c r="C255" s="4348"/>
      <c r="D255" s="1621"/>
      <c r="E255" s="1660"/>
      <c r="F255" s="1650"/>
      <c r="G255" s="1696"/>
      <c r="H255" s="1621"/>
      <c r="I255" s="1641"/>
      <c r="J255" s="4361"/>
    </row>
    <row r="256" spans="1:10">
      <c r="A256" s="1621"/>
      <c r="B256" s="1660" t="s">
        <v>11052</v>
      </c>
      <c r="C256" s="4348"/>
      <c r="D256" s="1621"/>
      <c r="E256" s="1660"/>
      <c r="F256" s="1650"/>
      <c r="G256" s="1696"/>
      <c r="H256" s="1621"/>
      <c r="I256" s="1641"/>
      <c r="J256" s="4361"/>
    </row>
    <row r="257" spans="1:10">
      <c r="A257" s="1621"/>
      <c r="B257" s="1660" t="s">
        <v>11053</v>
      </c>
      <c r="C257" s="4348"/>
      <c r="D257" s="1621"/>
      <c r="E257" s="1660"/>
      <c r="F257" s="1650"/>
      <c r="G257" s="1696"/>
      <c r="H257" s="1621"/>
      <c r="I257" s="1641"/>
      <c r="J257" s="4361"/>
    </row>
    <row r="258" spans="1:10">
      <c r="A258" s="1621"/>
      <c r="B258" s="1660" t="s">
        <v>11054</v>
      </c>
      <c r="C258" s="4349"/>
      <c r="D258" s="1621"/>
      <c r="E258" s="1660"/>
      <c r="F258" s="1650"/>
      <c r="G258" s="1696"/>
      <c r="H258" s="1621"/>
      <c r="I258" s="1641"/>
      <c r="J258" s="4362"/>
    </row>
    <row r="259" spans="1:10" ht="38.25">
      <c r="A259" s="770">
        <v>8</v>
      </c>
      <c r="B259" s="1692"/>
      <c r="C259" s="770" t="s">
        <v>9942</v>
      </c>
      <c r="D259" s="766"/>
      <c r="E259" s="1692"/>
      <c r="F259" s="344">
        <v>99950</v>
      </c>
      <c r="G259" s="1655">
        <v>59136.92</v>
      </c>
      <c r="H259" s="764"/>
      <c r="I259" s="774"/>
      <c r="J259" s="264" t="s">
        <v>9879</v>
      </c>
    </row>
    <row r="260" spans="1:10" ht="38.25">
      <c r="A260" s="1621"/>
      <c r="B260" s="1656" t="s">
        <v>11055</v>
      </c>
      <c r="C260" s="1716" t="s">
        <v>9891</v>
      </c>
      <c r="D260" s="1656"/>
      <c r="E260" s="852" t="s">
        <v>11056</v>
      </c>
      <c r="F260" s="1814"/>
      <c r="G260" s="1815"/>
      <c r="H260" s="1621"/>
      <c r="I260" s="1816"/>
      <c r="J260" s="1062" t="s">
        <v>11057</v>
      </c>
    </row>
    <row r="261" spans="1:10" ht="38.25">
      <c r="A261" s="1621"/>
      <c r="B261" s="1330" t="s">
        <v>11058</v>
      </c>
      <c r="C261" s="1338"/>
      <c r="D261" s="1330"/>
      <c r="E261" s="1330">
        <v>3.3</v>
      </c>
      <c r="F261" s="1721"/>
      <c r="G261" s="1722"/>
      <c r="H261" s="1621"/>
      <c r="I261" s="1817"/>
      <c r="J261" s="1062" t="s">
        <v>11057</v>
      </c>
    </row>
    <row r="262" spans="1:10" ht="38.25">
      <c r="A262" s="1621"/>
      <c r="B262" s="1330" t="s">
        <v>11059</v>
      </c>
      <c r="C262" s="1338"/>
      <c r="D262" s="1330"/>
      <c r="E262" s="1330">
        <v>286.7</v>
      </c>
      <c r="F262" s="1721"/>
      <c r="G262" s="1722"/>
      <c r="H262" s="1621"/>
      <c r="I262" s="1817"/>
      <c r="J262" s="1062" t="s">
        <v>11057</v>
      </c>
    </row>
    <row r="263" spans="1:10" ht="38.25">
      <c r="A263" s="1621"/>
      <c r="B263" s="1330" t="s">
        <v>11060</v>
      </c>
      <c r="C263" s="1338"/>
      <c r="D263" s="1330"/>
      <c r="E263" s="1330">
        <v>1189.3</v>
      </c>
      <c r="F263" s="1721"/>
      <c r="G263" s="1722"/>
      <c r="H263" s="1621"/>
      <c r="I263" s="1817"/>
      <c r="J263" s="1062" t="s">
        <v>11057</v>
      </c>
    </row>
    <row r="264" spans="1:10" ht="38.25">
      <c r="A264" s="1621"/>
      <c r="B264" s="1330" t="s">
        <v>11061</v>
      </c>
      <c r="C264" s="1338"/>
      <c r="D264" s="1330"/>
      <c r="E264" s="1330">
        <v>9.4</v>
      </c>
      <c r="F264" s="1721"/>
      <c r="G264" s="1722"/>
      <c r="H264" s="1621"/>
      <c r="I264" s="1817"/>
      <c r="J264" s="1062" t="s">
        <v>11057</v>
      </c>
    </row>
    <row r="265" spans="1:10" ht="38.25">
      <c r="A265" s="1621"/>
      <c r="B265" s="1330" t="s">
        <v>11062</v>
      </c>
      <c r="C265" s="1338"/>
      <c r="D265" s="1330"/>
      <c r="E265" s="1330"/>
      <c r="F265" s="1721"/>
      <c r="G265" s="1722"/>
      <c r="H265" s="1621"/>
      <c r="I265" s="1817"/>
      <c r="J265" s="1062" t="s">
        <v>11057</v>
      </c>
    </row>
    <row r="266" spans="1:10" ht="38.25">
      <c r="A266" s="380">
        <v>6</v>
      </c>
      <c r="B266" s="1633"/>
      <c r="C266" s="1661" t="s">
        <v>9942</v>
      </c>
      <c r="D266" s="500"/>
      <c r="E266" s="1633"/>
      <c r="F266" s="462">
        <v>35180</v>
      </c>
      <c r="G266" s="1704">
        <v>35180</v>
      </c>
      <c r="H266" s="764"/>
      <c r="I266" s="774"/>
      <c r="J266" s="264" t="s">
        <v>11057</v>
      </c>
    </row>
    <row r="267" spans="1:10" ht="38.25">
      <c r="A267" s="1621"/>
      <c r="B267" s="1731" t="s">
        <v>11063</v>
      </c>
      <c r="C267" s="1774" t="s">
        <v>9903</v>
      </c>
      <c r="D267" s="1818"/>
      <c r="E267" s="1706">
        <v>452.9</v>
      </c>
      <c r="F267" s="1742">
        <v>1635616.8</v>
      </c>
      <c r="G267" s="1625">
        <v>1499315.4</v>
      </c>
      <c r="H267" s="1621"/>
      <c r="I267" s="1743"/>
      <c r="J267" s="1652" t="s">
        <v>9906</v>
      </c>
    </row>
    <row r="268" spans="1:10" ht="51">
      <c r="A268" s="380">
        <v>1</v>
      </c>
      <c r="B268" s="502" t="s">
        <v>9942</v>
      </c>
      <c r="C268" s="770" t="s">
        <v>9942</v>
      </c>
      <c r="D268" s="613"/>
      <c r="E268" s="502"/>
      <c r="F268" s="602">
        <f>SUM(F267:F267)</f>
        <v>1635616.8</v>
      </c>
      <c r="G268" s="1745">
        <f>SUM(G267:G267)</f>
        <v>1499315.4</v>
      </c>
      <c r="H268" s="380"/>
      <c r="I268" s="1820"/>
      <c r="J268" s="177" t="s">
        <v>9906</v>
      </c>
    </row>
    <row r="269" spans="1:10" ht="39">
      <c r="A269" s="1621"/>
      <c r="B269" s="1822" t="s">
        <v>11064</v>
      </c>
      <c r="C269" s="4290" t="s">
        <v>9908</v>
      </c>
      <c r="D269" s="1621"/>
      <c r="E269" s="1822"/>
      <c r="F269" s="1742">
        <v>558956.77</v>
      </c>
      <c r="G269" s="1699">
        <v>284136.53999999998</v>
      </c>
      <c r="H269" s="1621"/>
      <c r="I269" s="1641"/>
      <c r="J269" s="4299" t="s">
        <v>11065</v>
      </c>
    </row>
    <row r="270" spans="1:10">
      <c r="A270" s="1823"/>
      <c r="B270" s="1824" t="s">
        <v>10912</v>
      </c>
      <c r="C270" s="4291"/>
      <c r="D270" s="1825"/>
      <c r="E270" s="1826"/>
      <c r="F270" s="1827">
        <v>185124.49</v>
      </c>
      <c r="G270" s="1828"/>
      <c r="H270" s="1621"/>
      <c r="I270" s="1641"/>
      <c r="J270" s="4300"/>
    </row>
    <row r="271" spans="1:10">
      <c r="A271" s="1621"/>
      <c r="B271" s="1656" t="s">
        <v>11066</v>
      </c>
      <c r="C271" s="4291"/>
      <c r="D271" s="1621"/>
      <c r="E271" s="1822"/>
      <c r="F271" s="1650"/>
      <c r="G271" s="1696"/>
      <c r="H271" s="1621"/>
      <c r="I271" s="1641"/>
      <c r="J271" s="4300"/>
    </row>
    <row r="272" spans="1:10" ht="25.5">
      <c r="A272" s="1621"/>
      <c r="B272" s="1656" t="s">
        <v>11067</v>
      </c>
      <c r="C272" s="4291"/>
      <c r="D272" s="1621"/>
      <c r="E272" s="1822"/>
      <c r="F272" s="1650"/>
      <c r="G272" s="1696"/>
      <c r="H272" s="1621"/>
      <c r="I272" s="1641"/>
      <c r="J272" s="4300"/>
    </row>
    <row r="273" spans="1:10" ht="25.5">
      <c r="A273" s="1621"/>
      <c r="B273" s="1656" t="s">
        <v>11068</v>
      </c>
      <c r="C273" s="4291"/>
      <c r="D273" s="1621"/>
      <c r="E273" s="1822"/>
      <c r="F273" s="1650"/>
      <c r="G273" s="1696"/>
      <c r="H273" s="1621"/>
      <c r="I273" s="1641"/>
      <c r="J273" s="4300"/>
    </row>
    <row r="274" spans="1:10" ht="25.5">
      <c r="A274" s="1621"/>
      <c r="B274" s="1656" t="s">
        <v>11069</v>
      </c>
      <c r="C274" s="4291"/>
      <c r="D274" s="1621"/>
      <c r="E274" s="1822"/>
      <c r="F274" s="1650"/>
      <c r="G274" s="1696"/>
      <c r="H274" s="1621"/>
      <c r="I274" s="1641"/>
      <c r="J274" s="4300"/>
    </row>
    <row r="275" spans="1:10" ht="25.5">
      <c r="A275" s="1621"/>
      <c r="B275" s="1656" t="s">
        <v>11070</v>
      </c>
      <c r="C275" s="4291"/>
      <c r="D275" s="1621"/>
      <c r="E275" s="1822"/>
      <c r="F275" s="1650"/>
      <c r="G275" s="1696"/>
      <c r="H275" s="1621"/>
      <c r="I275" s="1641"/>
      <c r="J275" s="4300"/>
    </row>
    <row r="276" spans="1:10" ht="25.5">
      <c r="A276" s="1621"/>
      <c r="B276" s="1656" t="s">
        <v>11071</v>
      </c>
      <c r="C276" s="4291"/>
      <c r="D276" s="1621"/>
      <c r="E276" s="1822"/>
      <c r="F276" s="1650"/>
      <c r="G276" s="1696"/>
      <c r="H276" s="1621"/>
      <c r="I276" s="1641"/>
      <c r="J276" s="4300"/>
    </row>
    <row r="277" spans="1:10">
      <c r="A277" s="1621"/>
      <c r="B277" s="1656" t="s">
        <v>11072</v>
      </c>
      <c r="C277" s="4291"/>
      <c r="D277" s="1621"/>
      <c r="E277" s="1822"/>
      <c r="F277" s="1650"/>
      <c r="G277" s="1696"/>
      <c r="H277" s="1621"/>
      <c r="I277" s="1641"/>
      <c r="J277" s="4300"/>
    </row>
    <row r="278" spans="1:10">
      <c r="A278" s="1621"/>
      <c r="B278" s="1656" t="s">
        <v>11073</v>
      </c>
      <c r="C278" s="4291"/>
      <c r="D278" s="1621"/>
      <c r="E278" s="1822"/>
      <c r="F278" s="1650"/>
      <c r="G278" s="1696"/>
      <c r="H278" s="1621"/>
      <c r="I278" s="1641"/>
      <c r="J278" s="4300"/>
    </row>
    <row r="279" spans="1:10">
      <c r="A279" s="1621"/>
      <c r="B279" s="1656" t="s">
        <v>11074</v>
      </c>
      <c r="C279" s="4292"/>
      <c r="D279" s="1621"/>
      <c r="E279" s="1822"/>
      <c r="F279" s="1822"/>
      <c r="G279" s="1696"/>
      <c r="H279" s="1621"/>
      <c r="I279" s="1641"/>
      <c r="J279" s="4301"/>
    </row>
    <row r="280" spans="1:10" ht="25.5">
      <c r="A280" s="770">
        <v>11</v>
      </c>
      <c r="B280" s="271"/>
      <c r="C280" s="770" t="s">
        <v>9942</v>
      </c>
      <c r="D280" s="770"/>
      <c r="E280" s="271"/>
      <c r="F280" s="271">
        <v>744081.26</v>
      </c>
      <c r="G280" s="1704">
        <v>284136.53999999998</v>
      </c>
      <c r="H280" s="764"/>
      <c r="I280" s="774"/>
      <c r="J280" s="331" t="s">
        <v>11065</v>
      </c>
    </row>
    <row r="281" spans="1:10" ht="25.5">
      <c r="A281" s="1621"/>
      <c r="B281" s="1829" t="s">
        <v>11075</v>
      </c>
      <c r="C281" s="4354" t="s">
        <v>11076</v>
      </c>
      <c r="D281" s="1830"/>
      <c r="E281" s="1831"/>
      <c r="F281" s="1832">
        <v>455562</v>
      </c>
      <c r="G281" s="1833">
        <v>212595.6</v>
      </c>
      <c r="H281" s="1621"/>
      <c r="I281" s="1834"/>
      <c r="J281" s="4328" t="s">
        <v>9923</v>
      </c>
    </row>
    <row r="282" spans="1:10">
      <c r="A282" s="878"/>
      <c r="B282" s="1223" t="s">
        <v>11077</v>
      </c>
      <c r="C282" s="4355"/>
      <c r="D282" s="1220"/>
      <c r="E282" s="1224"/>
      <c r="F282" s="1768"/>
      <c r="G282" s="1835"/>
      <c r="H282" s="878"/>
      <c r="I282" s="1836"/>
      <c r="J282" s="4329"/>
    </row>
    <row r="283" spans="1:10" ht="38.25">
      <c r="A283" s="878"/>
      <c r="B283" s="1223" t="s">
        <v>11078</v>
      </c>
      <c r="C283" s="4355"/>
      <c r="D283" s="1220"/>
      <c r="E283" s="1223"/>
      <c r="F283" s="1271"/>
      <c r="G283" s="1835"/>
      <c r="H283" s="878"/>
      <c r="I283" s="1836"/>
      <c r="J283" s="4329"/>
    </row>
    <row r="284" spans="1:10">
      <c r="A284" s="878"/>
      <c r="B284" s="1223" t="s">
        <v>11079</v>
      </c>
      <c r="C284" s="4355"/>
      <c r="D284" s="1220"/>
      <c r="E284" s="1224"/>
      <c r="F284" s="1271"/>
      <c r="G284" s="1835"/>
      <c r="H284" s="878"/>
      <c r="I284" s="1836"/>
      <c r="J284" s="4329"/>
    </row>
    <row r="285" spans="1:10">
      <c r="A285" s="878"/>
      <c r="B285" s="1223" t="s">
        <v>11080</v>
      </c>
      <c r="C285" s="4355"/>
      <c r="D285" s="1220"/>
      <c r="E285" s="1224"/>
      <c r="F285" s="1271"/>
      <c r="G285" s="1835"/>
      <c r="H285" s="878"/>
      <c r="I285" s="1836"/>
      <c r="J285" s="4329"/>
    </row>
    <row r="286" spans="1:10" ht="25.5">
      <c r="A286" s="878"/>
      <c r="B286" s="1223" t="s">
        <v>11081</v>
      </c>
      <c r="C286" s="4355"/>
      <c r="D286" s="1220"/>
      <c r="E286" s="1224"/>
      <c r="F286" s="1271"/>
      <c r="G286" s="1835"/>
      <c r="H286" s="878"/>
      <c r="I286" s="1836"/>
      <c r="J286" s="4329"/>
    </row>
    <row r="287" spans="1:10" ht="25.5">
      <c r="A287" s="878"/>
      <c r="B287" s="1223" t="s">
        <v>11082</v>
      </c>
      <c r="C287" s="4355"/>
      <c r="D287" s="1220"/>
      <c r="E287" s="1224"/>
      <c r="F287" s="1271"/>
      <c r="G287" s="1835"/>
      <c r="H287" s="878"/>
      <c r="I287" s="1836"/>
      <c r="J287" s="4329"/>
    </row>
    <row r="288" spans="1:10" ht="51">
      <c r="A288" s="878"/>
      <c r="B288" s="1223" t="s">
        <v>11083</v>
      </c>
      <c r="C288" s="4356"/>
      <c r="D288" s="1220"/>
      <c r="E288" s="1223"/>
      <c r="F288" s="1271"/>
      <c r="G288" s="1835"/>
      <c r="H288" s="878"/>
      <c r="I288" s="1836"/>
      <c r="J288" s="4330"/>
    </row>
    <row r="289" spans="1:10" ht="51">
      <c r="A289" s="770">
        <v>8</v>
      </c>
      <c r="B289" s="1617"/>
      <c r="C289" s="770" t="s">
        <v>9942</v>
      </c>
      <c r="D289" s="764"/>
      <c r="E289" s="1617"/>
      <c r="F289" s="1837">
        <v>455562</v>
      </c>
      <c r="G289" s="1838">
        <v>212595.6</v>
      </c>
      <c r="H289" s="380"/>
      <c r="I289" s="1730"/>
      <c r="J289" s="177" t="s">
        <v>9923</v>
      </c>
    </row>
    <row r="290" spans="1:10" ht="38.25">
      <c r="A290" s="1621"/>
      <c r="B290" s="1706" t="s">
        <v>11084</v>
      </c>
      <c r="C290" s="4331" t="s">
        <v>9934</v>
      </c>
      <c r="D290" s="1774"/>
      <c r="E290" s="1706"/>
      <c r="F290" s="1708">
        <v>1648800</v>
      </c>
      <c r="G290" s="1625">
        <v>1243470</v>
      </c>
      <c r="H290" s="1621"/>
      <c r="I290" s="1743"/>
      <c r="J290" s="4328" t="s">
        <v>9937</v>
      </c>
    </row>
    <row r="291" spans="1:10" ht="25.5">
      <c r="A291" s="1621"/>
      <c r="B291" s="1706" t="s">
        <v>11085</v>
      </c>
      <c r="C291" s="4332"/>
      <c r="D291" s="1774"/>
      <c r="E291" s="1706"/>
      <c r="F291" s="1708">
        <v>120500</v>
      </c>
      <c r="G291" s="1625">
        <v>90877.28</v>
      </c>
      <c r="H291" s="1621"/>
      <c r="I291" s="1743"/>
      <c r="J291" s="4329"/>
    </row>
    <row r="292" spans="1:10">
      <c r="A292" s="1621"/>
      <c r="B292" s="1706" t="s">
        <v>11086</v>
      </c>
      <c r="C292" s="4332"/>
      <c r="D292" s="1774"/>
      <c r="E292" s="1706"/>
      <c r="F292" s="1708">
        <v>717900</v>
      </c>
      <c r="G292" s="1625">
        <v>482588.53</v>
      </c>
      <c r="H292" s="1621"/>
      <c r="I292" s="1743"/>
      <c r="J292" s="4329"/>
    </row>
    <row r="293" spans="1:10">
      <c r="A293" s="1621"/>
      <c r="B293" s="1706" t="s">
        <v>11087</v>
      </c>
      <c r="C293" s="4332"/>
      <c r="D293" s="1774"/>
      <c r="E293" s="1706"/>
      <c r="F293" s="1708">
        <v>1800</v>
      </c>
      <c r="G293" s="1625"/>
      <c r="H293" s="1621"/>
      <c r="I293" s="1743"/>
      <c r="J293" s="4329"/>
    </row>
    <row r="294" spans="1:10" ht="25.5">
      <c r="A294" s="1621"/>
      <c r="B294" s="1706" t="s">
        <v>11088</v>
      </c>
      <c r="C294" s="4332"/>
      <c r="D294" s="1774"/>
      <c r="E294" s="1706"/>
      <c r="F294" s="1708">
        <v>6500</v>
      </c>
      <c r="G294" s="1625"/>
      <c r="H294" s="1621"/>
      <c r="I294" s="1743"/>
      <c r="J294" s="4329"/>
    </row>
    <row r="295" spans="1:10" ht="25.5">
      <c r="A295" s="1621"/>
      <c r="B295" s="1706" t="s">
        <v>11089</v>
      </c>
      <c r="C295" s="4332"/>
      <c r="D295" s="1774"/>
      <c r="E295" s="1706"/>
      <c r="F295" s="1708">
        <v>1526000</v>
      </c>
      <c r="G295" s="1625">
        <v>1150858.53</v>
      </c>
      <c r="H295" s="1621"/>
      <c r="I295" s="1743"/>
      <c r="J295" s="4329"/>
    </row>
    <row r="296" spans="1:10" ht="25.5">
      <c r="A296" s="1621"/>
      <c r="B296" s="1706" t="s">
        <v>11090</v>
      </c>
      <c r="C296" s="4332"/>
      <c r="D296" s="1774"/>
      <c r="E296" s="1706"/>
      <c r="F296" s="1708">
        <v>543700</v>
      </c>
      <c r="G296" s="1625">
        <v>410040.22</v>
      </c>
      <c r="H296" s="1621"/>
      <c r="I296" s="1743"/>
      <c r="J296" s="4329"/>
    </row>
    <row r="297" spans="1:10" ht="25.5">
      <c r="A297" s="1621"/>
      <c r="B297" s="1706" t="s">
        <v>11091</v>
      </c>
      <c r="C297" s="4332"/>
      <c r="D297" s="1774"/>
      <c r="E297" s="1706"/>
      <c r="F297" s="1708">
        <v>6500</v>
      </c>
      <c r="G297" s="1625"/>
      <c r="H297" s="1621"/>
      <c r="I297" s="1743"/>
      <c r="J297" s="4329"/>
    </row>
    <row r="298" spans="1:10" ht="51">
      <c r="A298" s="1621"/>
      <c r="B298" s="1706" t="s">
        <v>11092</v>
      </c>
      <c r="C298" s="4332"/>
      <c r="D298" s="1774"/>
      <c r="E298" s="1706"/>
      <c r="F298" s="1708">
        <v>42400</v>
      </c>
      <c r="G298" s="1625">
        <v>31976.47</v>
      </c>
      <c r="H298" s="1621"/>
      <c r="I298" s="1743"/>
      <c r="J298" s="4329"/>
    </row>
    <row r="299" spans="1:10" ht="25.5">
      <c r="A299" s="1621"/>
      <c r="B299" s="1706" t="s">
        <v>11093</v>
      </c>
      <c r="C299" s="4332"/>
      <c r="D299" s="1774"/>
      <c r="E299" s="1706"/>
      <c r="F299" s="1708">
        <v>5902700</v>
      </c>
      <c r="G299" s="1625">
        <v>4451619.78</v>
      </c>
      <c r="H299" s="1621"/>
      <c r="I299" s="1743"/>
      <c r="J299" s="4329"/>
    </row>
    <row r="300" spans="1:10" ht="25.5">
      <c r="A300" s="1621"/>
      <c r="B300" s="1706" t="s">
        <v>11094</v>
      </c>
      <c r="C300" s="4333"/>
      <c r="D300" s="1774"/>
      <c r="E300" s="1706"/>
      <c r="F300" s="1708">
        <v>11738340</v>
      </c>
      <c r="G300" s="1625">
        <v>8852664.75</v>
      </c>
      <c r="H300" s="1621"/>
      <c r="I300" s="1743"/>
      <c r="J300" s="4330"/>
    </row>
    <row r="301" spans="1:10" ht="25.5">
      <c r="A301" s="1839">
        <v>22</v>
      </c>
      <c r="B301" s="1840" t="s">
        <v>9942</v>
      </c>
      <c r="C301" s="770" t="s">
        <v>9942</v>
      </c>
      <c r="D301" s="1841"/>
      <c r="E301" s="1842"/>
      <c r="F301" s="1843">
        <f>SUM(F290:F300)</f>
        <v>22255140</v>
      </c>
      <c r="G301" s="1844">
        <f>SUM(G290:G300)</f>
        <v>16714095.560000001</v>
      </c>
      <c r="H301" s="764"/>
      <c r="I301" s="1845"/>
      <c r="J301" s="1846" t="s">
        <v>9937</v>
      </c>
    </row>
    <row r="302" spans="1:10" ht="38.25">
      <c r="A302" s="1621"/>
      <c r="B302" s="1731" t="s">
        <v>11095</v>
      </c>
      <c r="C302" s="1716" t="s">
        <v>9939</v>
      </c>
      <c r="D302" s="1621"/>
      <c r="E302" s="1656"/>
      <c r="F302" s="1742">
        <v>1254461.8899999999</v>
      </c>
      <c r="G302" s="1699">
        <v>1170831.1299999999</v>
      </c>
      <c r="H302" s="1621"/>
      <c r="I302" s="1847"/>
      <c r="J302" s="4350" t="s">
        <v>9941</v>
      </c>
    </row>
    <row r="303" spans="1:10" ht="25.5">
      <c r="A303" s="1621"/>
      <c r="B303" s="1731" t="s">
        <v>11096</v>
      </c>
      <c r="C303" s="1716" t="s">
        <v>9939</v>
      </c>
      <c r="D303" s="1656"/>
      <c r="E303" s="1656"/>
      <c r="F303" s="1742">
        <v>3895000</v>
      </c>
      <c r="G303" s="1699">
        <v>3700249.96</v>
      </c>
      <c r="H303" s="1621"/>
      <c r="I303" s="1847"/>
      <c r="J303" s="4345"/>
    </row>
    <row r="304" spans="1:10" ht="25.5">
      <c r="A304" s="1621"/>
      <c r="B304" s="1731" t="s">
        <v>11097</v>
      </c>
      <c r="C304" s="1716" t="s">
        <v>9939</v>
      </c>
      <c r="D304" s="1656"/>
      <c r="E304" s="1656"/>
      <c r="F304" s="1742">
        <v>4538108</v>
      </c>
      <c r="G304" s="1699">
        <v>4311202.6399999997</v>
      </c>
      <c r="H304" s="1621"/>
      <c r="I304" s="1847"/>
      <c r="J304" s="4345"/>
    </row>
    <row r="305" spans="1:10" ht="51">
      <c r="A305" s="1621"/>
      <c r="B305" s="1731" t="s">
        <v>11098</v>
      </c>
      <c r="C305" s="1716" t="s">
        <v>9939</v>
      </c>
      <c r="D305" s="1656"/>
      <c r="E305" s="1656"/>
      <c r="F305" s="1742">
        <v>2989325</v>
      </c>
      <c r="G305" s="1699">
        <v>2839858.76</v>
      </c>
      <c r="H305" s="1621"/>
      <c r="I305" s="1847"/>
      <c r="J305" s="4345"/>
    </row>
    <row r="306" spans="1:10" ht="76.5">
      <c r="A306" s="1621"/>
      <c r="B306" s="1731" t="s">
        <v>11099</v>
      </c>
      <c r="C306" s="1716" t="s">
        <v>9939</v>
      </c>
      <c r="D306" s="1656"/>
      <c r="E306" s="1656"/>
      <c r="F306" s="1742">
        <v>982091.74</v>
      </c>
      <c r="G306" s="1699">
        <v>932987.14</v>
      </c>
      <c r="H306" s="1621"/>
      <c r="I306" s="1847"/>
      <c r="J306" s="4345"/>
    </row>
    <row r="307" spans="1:10" ht="38.25">
      <c r="A307" s="1621"/>
      <c r="B307" s="1731" t="s">
        <v>11100</v>
      </c>
      <c r="C307" s="1716" t="s">
        <v>9939</v>
      </c>
      <c r="D307" s="1656"/>
      <c r="E307" s="1656"/>
      <c r="F307" s="1742">
        <v>7082931.5999999996</v>
      </c>
      <c r="G307" s="1699">
        <v>6728785.2000000002</v>
      </c>
      <c r="H307" s="1621"/>
      <c r="I307" s="1847"/>
      <c r="J307" s="4345"/>
    </row>
    <row r="308" spans="1:10" ht="25.5">
      <c r="A308" s="1621"/>
      <c r="B308" s="1731" t="s">
        <v>11101</v>
      </c>
      <c r="C308" s="1716" t="s">
        <v>9939</v>
      </c>
      <c r="D308" s="1656"/>
      <c r="E308" s="1656"/>
      <c r="F308" s="1742">
        <v>1123884.1200000001</v>
      </c>
      <c r="G308" s="1699">
        <v>1011495.72</v>
      </c>
      <c r="H308" s="1621"/>
      <c r="I308" s="1847"/>
      <c r="J308" s="4345"/>
    </row>
    <row r="309" spans="1:10">
      <c r="A309" s="1621"/>
      <c r="B309" s="1731" t="s">
        <v>11102</v>
      </c>
      <c r="C309" s="1716" t="s">
        <v>9939</v>
      </c>
      <c r="D309" s="1656"/>
      <c r="E309" s="1656"/>
      <c r="F309" s="1742">
        <v>1698026.05</v>
      </c>
      <c r="G309" s="1699">
        <v>1528223.41</v>
      </c>
      <c r="H309" s="1621"/>
      <c r="I309" s="1847"/>
      <c r="J309" s="4345"/>
    </row>
    <row r="310" spans="1:10" ht="25.5">
      <c r="A310" s="1621"/>
      <c r="B310" s="1731" t="s">
        <v>11103</v>
      </c>
      <c r="C310" s="1716" t="s">
        <v>9939</v>
      </c>
      <c r="D310" s="1656"/>
      <c r="E310" s="1656"/>
      <c r="F310" s="1742">
        <v>1818311.71</v>
      </c>
      <c r="G310" s="1699">
        <v>1636480.51</v>
      </c>
      <c r="H310" s="1621"/>
      <c r="I310" s="1847"/>
      <c r="J310" s="4345"/>
    </row>
    <row r="311" spans="1:10">
      <c r="A311" s="1621"/>
      <c r="B311" s="1731" t="s">
        <v>11104</v>
      </c>
      <c r="C311" s="1716" t="s">
        <v>9939</v>
      </c>
      <c r="D311" s="1656"/>
      <c r="E311" s="1656"/>
      <c r="F311" s="1742">
        <v>3090878.95</v>
      </c>
      <c r="G311" s="1699">
        <v>2880776.29</v>
      </c>
      <c r="H311" s="1621"/>
      <c r="I311" s="1847"/>
      <c r="J311" s="4345"/>
    </row>
    <row r="312" spans="1:10" ht="25.5">
      <c r="A312" s="1621"/>
      <c r="B312" s="1731" t="s">
        <v>11105</v>
      </c>
      <c r="C312" s="1716" t="s">
        <v>9939</v>
      </c>
      <c r="D312" s="1656"/>
      <c r="E312" s="1656"/>
      <c r="F312" s="1742">
        <v>1429960.42</v>
      </c>
      <c r="G312" s="1699">
        <v>953306.98</v>
      </c>
      <c r="H312" s="1621"/>
      <c r="I312" s="1847"/>
      <c r="J312" s="4345"/>
    </row>
    <row r="313" spans="1:10">
      <c r="A313" s="1621"/>
      <c r="B313" s="1731" t="s">
        <v>11106</v>
      </c>
      <c r="C313" s="1716" t="s">
        <v>9939</v>
      </c>
      <c r="D313" s="1656"/>
      <c r="E313" s="1656"/>
      <c r="F313" s="1742">
        <v>3122137.11</v>
      </c>
      <c r="G313" s="1699">
        <v>224153.4</v>
      </c>
      <c r="H313" s="1621"/>
      <c r="I313" s="1847"/>
      <c r="J313" s="4345"/>
    </row>
    <row r="314" spans="1:10" ht="25.5">
      <c r="A314" s="1621"/>
      <c r="B314" s="1731" t="s">
        <v>11107</v>
      </c>
      <c r="C314" s="1716" t="s">
        <v>9939</v>
      </c>
      <c r="D314" s="1656"/>
      <c r="E314" s="1656"/>
      <c r="F314" s="1742">
        <v>129970.2</v>
      </c>
      <c r="G314" s="1699">
        <v>123471.72</v>
      </c>
      <c r="H314" s="1621"/>
      <c r="I314" s="1847"/>
      <c r="J314" s="4345"/>
    </row>
    <row r="315" spans="1:10" ht="51">
      <c r="A315" s="1621"/>
      <c r="B315" s="1731" t="s">
        <v>11108</v>
      </c>
      <c r="C315" s="1716" t="s">
        <v>9939</v>
      </c>
      <c r="D315" s="1656"/>
      <c r="E315" s="1656"/>
      <c r="F315" s="1742">
        <v>2795625.21</v>
      </c>
      <c r="G315" s="1699">
        <v>2609250.21</v>
      </c>
      <c r="H315" s="1621"/>
      <c r="I315" s="1847"/>
      <c r="J315" s="4345"/>
    </row>
    <row r="316" spans="1:10">
      <c r="A316" s="1621"/>
      <c r="B316" s="1731" t="s">
        <v>11109</v>
      </c>
      <c r="C316" s="1716" t="s">
        <v>9939</v>
      </c>
      <c r="D316" s="1656"/>
      <c r="E316" s="1656"/>
      <c r="F316" s="1742">
        <v>1130740.98</v>
      </c>
      <c r="G316" s="1699">
        <v>565370.46</v>
      </c>
      <c r="H316" s="1621"/>
      <c r="I316" s="1847"/>
      <c r="J316" s="4346"/>
    </row>
    <row r="317" spans="1:10" ht="38.25">
      <c r="A317" s="770">
        <v>19</v>
      </c>
      <c r="B317" s="341" t="s">
        <v>6844</v>
      </c>
      <c r="C317" s="770" t="s">
        <v>9942</v>
      </c>
      <c r="D317" s="440"/>
      <c r="E317" s="764"/>
      <c r="F317" s="1703">
        <f>SUM(F302:F316)</f>
        <v>37081452.979999997</v>
      </c>
      <c r="G317" s="1848">
        <f>SUM(G302:G316)</f>
        <v>31216443.530000001</v>
      </c>
      <c r="H317" s="764"/>
      <c r="I317" s="160"/>
      <c r="J317" s="1739" t="s">
        <v>9941</v>
      </c>
    </row>
    <row r="318" spans="1:10">
      <c r="A318" s="1724"/>
      <c r="B318" s="1715" t="s">
        <v>11110</v>
      </c>
      <c r="C318" s="4290" t="s">
        <v>9944</v>
      </c>
      <c r="D318" s="1787"/>
      <c r="E318" s="1621"/>
      <c r="F318" s="1624">
        <v>600000</v>
      </c>
      <c r="G318" s="1625">
        <v>557142.84</v>
      </c>
      <c r="H318" s="1621"/>
      <c r="I318" s="1641"/>
      <c r="J318" s="4351" t="s">
        <v>9947</v>
      </c>
    </row>
    <row r="319" spans="1:10">
      <c r="A319" s="1724"/>
      <c r="B319" s="1715" t="s">
        <v>11111</v>
      </c>
      <c r="C319" s="4291"/>
      <c r="D319" s="1787"/>
      <c r="E319" s="1621"/>
      <c r="F319" s="1624">
        <v>3212040.24</v>
      </c>
      <c r="G319" s="1625">
        <v>3131739.24</v>
      </c>
      <c r="H319" s="1621"/>
      <c r="I319" s="1641"/>
      <c r="J319" s="4352"/>
    </row>
    <row r="320" spans="1:10" ht="25.5">
      <c r="A320" s="1724"/>
      <c r="B320" s="1715" t="s">
        <v>11112</v>
      </c>
      <c r="C320" s="4291"/>
      <c r="D320" s="1787"/>
      <c r="E320" s="1621"/>
      <c r="F320" s="1624">
        <v>1890466.8</v>
      </c>
      <c r="G320" s="1625">
        <v>1843205.1</v>
      </c>
      <c r="H320" s="1621"/>
      <c r="I320" s="1641"/>
      <c r="J320" s="4352"/>
    </row>
    <row r="321" spans="1:10" ht="25.5">
      <c r="A321" s="1724"/>
      <c r="B321" s="1715" t="s">
        <v>11113</v>
      </c>
      <c r="C321" s="4291"/>
      <c r="D321" s="1787"/>
      <c r="E321" s="1621"/>
      <c r="F321" s="1624">
        <v>2200170.19</v>
      </c>
      <c r="G321" s="1625">
        <v>2090161.69</v>
      </c>
      <c r="H321" s="1621"/>
      <c r="I321" s="1641"/>
      <c r="J321" s="4352"/>
    </row>
    <row r="322" spans="1:10" ht="38.25">
      <c r="A322" s="1724"/>
      <c r="B322" s="1715" t="s">
        <v>11114</v>
      </c>
      <c r="C322" s="4291"/>
      <c r="D322" s="1787"/>
      <c r="E322" s="1621"/>
      <c r="F322" s="1624">
        <v>11018837.529999999</v>
      </c>
      <c r="G322" s="1625">
        <v>10651542.970000001</v>
      </c>
      <c r="H322" s="1621"/>
      <c r="I322" s="1641"/>
      <c r="J322" s="4352"/>
    </row>
    <row r="323" spans="1:10" ht="25.5">
      <c r="A323" s="1724"/>
      <c r="B323" s="1715" t="s">
        <v>11115</v>
      </c>
      <c r="C323" s="4291"/>
      <c r="D323" s="1787"/>
      <c r="E323" s="1621"/>
      <c r="F323" s="1624">
        <v>641730.31999999995</v>
      </c>
      <c r="G323" s="1625">
        <v>620339.30000000005</v>
      </c>
      <c r="H323" s="1621"/>
      <c r="I323" s="1641"/>
      <c r="J323" s="4352"/>
    </row>
    <row r="324" spans="1:10">
      <c r="A324" s="1724"/>
      <c r="B324" s="1715" t="s">
        <v>11116</v>
      </c>
      <c r="C324" s="4291"/>
      <c r="D324" s="1787"/>
      <c r="E324" s="1621"/>
      <c r="F324" s="1624">
        <v>5689341.3799999999</v>
      </c>
      <c r="G324" s="1625">
        <v>5404874.2999999998</v>
      </c>
      <c r="H324" s="1621"/>
      <c r="I324" s="1641"/>
      <c r="J324" s="4352"/>
    </row>
    <row r="325" spans="1:10">
      <c r="A325" s="1724"/>
      <c r="B325" s="1715" t="s">
        <v>11117</v>
      </c>
      <c r="C325" s="4291"/>
      <c r="D325" s="1787"/>
      <c r="E325" s="1621"/>
      <c r="F325" s="1580">
        <v>7583247.8600000003</v>
      </c>
      <c r="G325" s="1625">
        <v>7281482.6600000001</v>
      </c>
      <c r="H325" s="1621"/>
      <c r="I325" s="1641"/>
      <c r="J325" s="4352"/>
    </row>
    <row r="326" spans="1:10">
      <c r="A326" s="1621"/>
      <c r="B326" s="1715" t="s">
        <v>11118</v>
      </c>
      <c r="C326" s="4292"/>
      <c r="D326" s="1787"/>
      <c r="E326" s="1654"/>
      <c r="F326" s="1580">
        <v>2939429.41</v>
      </c>
      <c r="G326" s="1625">
        <v>2792457.91</v>
      </c>
      <c r="H326" s="1621"/>
      <c r="I326" s="1641"/>
      <c r="J326" s="4353"/>
    </row>
    <row r="327" spans="1:10">
      <c r="A327" s="564">
        <v>9</v>
      </c>
      <c r="B327" s="1849"/>
      <c r="C327" s="1661" t="s">
        <v>9942</v>
      </c>
      <c r="D327" s="1841"/>
      <c r="E327" s="1617"/>
      <c r="F327" s="1850">
        <f>SUM(F318:F326)</f>
        <v>35775263.729999997</v>
      </c>
      <c r="G327" s="1851">
        <v>31580488.100000001</v>
      </c>
      <c r="H327" s="764"/>
      <c r="I327" s="1852"/>
      <c r="J327" s="1853" t="s">
        <v>9947</v>
      </c>
    </row>
    <row r="328" spans="1:10" ht="15" customHeight="1">
      <c r="A328" s="1796"/>
      <c r="B328" s="1656" t="s">
        <v>11119</v>
      </c>
      <c r="C328" s="4284" t="s">
        <v>9949</v>
      </c>
      <c r="D328" s="1716"/>
      <c r="E328" s="1656">
        <v>53</v>
      </c>
      <c r="F328" s="1733">
        <v>8876</v>
      </c>
      <c r="G328" s="1734">
        <v>0</v>
      </c>
      <c r="H328" s="1796"/>
      <c r="I328" s="1854"/>
      <c r="J328" s="4293" t="s">
        <v>9952</v>
      </c>
    </row>
    <row r="329" spans="1:10" ht="25.5">
      <c r="A329" s="1796"/>
      <c r="B329" s="1656" t="s">
        <v>11120</v>
      </c>
      <c r="C329" s="4285"/>
      <c r="D329" s="1716"/>
      <c r="E329" s="1656">
        <v>3.8</v>
      </c>
      <c r="F329" s="1733">
        <v>35181</v>
      </c>
      <c r="G329" s="1734">
        <v>0</v>
      </c>
      <c r="H329" s="1796"/>
      <c r="I329" s="1854"/>
      <c r="J329" s="4294"/>
    </row>
    <row r="330" spans="1:10">
      <c r="A330" s="1621"/>
      <c r="B330" s="1656" t="s">
        <v>11121</v>
      </c>
      <c r="C330" s="4285"/>
      <c r="D330" s="1716"/>
      <c r="E330" s="1656"/>
      <c r="F330" s="1855"/>
      <c r="G330" s="1856"/>
      <c r="H330" s="1857"/>
      <c r="I330" s="1858"/>
      <c r="J330" s="4294"/>
    </row>
    <row r="331" spans="1:10" ht="25.5">
      <c r="A331" s="1621"/>
      <c r="B331" s="1656" t="s">
        <v>11122</v>
      </c>
      <c r="C331" s="4285"/>
      <c r="D331" s="1716"/>
      <c r="E331" s="1656"/>
      <c r="F331" s="1855"/>
      <c r="G331" s="1859"/>
      <c r="H331" s="1621"/>
      <c r="I331" s="1641"/>
      <c r="J331" s="4294"/>
    </row>
    <row r="332" spans="1:10" ht="25.5">
      <c r="A332" s="1621"/>
      <c r="B332" s="1656" t="s">
        <v>11123</v>
      </c>
      <c r="C332" s="4285"/>
      <c r="D332" s="1716"/>
      <c r="E332" s="1656"/>
      <c r="F332" s="1855"/>
      <c r="G332" s="1859"/>
      <c r="H332" s="1621"/>
      <c r="I332" s="1641"/>
      <c r="J332" s="4294"/>
    </row>
    <row r="333" spans="1:10" ht="25.5">
      <c r="A333" s="1621"/>
      <c r="B333" s="1656" t="s">
        <v>11124</v>
      </c>
      <c r="C333" s="4285"/>
      <c r="D333" s="1716"/>
      <c r="E333" s="1656"/>
      <c r="F333" s="1855"/>
      <c r="G333" s="1859"/>
      <c r="H333" s="1621"/>
      <c r="I333" s="1641"/>
      <c r="J333" s="4294"/>
    </row>
    <row r="334" spans="1:10" ht="25.5">
      <c r="A334" s="1621"/>
      <c r="B334" s="1656" t="s">
        <v>11125</v>
      </c>
      <c r="C334" s="4285"/>
      <c r="D334" s="1716"/>
      <c r="E334" s="1656"/>
      <c r="F334" s="1855"/>
      <c r="G334" s="1859"/>
      <c r="H334" s="1621"/>
      <c r="I334" s="1641"/>
      <c r="J334" s="4294"/>
    </row>
    <row r="335" spans="1:10" ht="25.5">
      <c r="A335" s="1621"/>
      <c r="B335" s="1656" t="s">
        <v>11126</v>
      </c>
      <c r="C335" s="4285"/>
      <c r="D335" s="1716"/>
      <c r="E335" s="1656"/>
      <c r="F335" s="1855"/>
      <c r="G335" s="1859"/>
      <c r="H335" s="1621"/>
      <c r="I335" s="1641"/>
      <c r="J335" s="4294"/>
    </row>
    <row r="336" spans="1:10" ht="25.5">
      <c r="A336" s="1621"/>
      <c r="B336" s="1656" t="s">
        <v>11127</v>
      </c>
      <c r="C336" s="4285"/>
      <c r="D336" s="1716"/>
      <c r="E336" s="1656"/>
      <c r="F336" s="1855"/>
      <c r="G336" s="1859"/>
      <c r="H336" s="1621"/>
      <c r="I336" s="1641"/>
      <c r="J336" s="4294"/>
    </row>
    <row r="337" spans="1:10">
      <c r="A337" s="1621"/>
      <c r="B337" s="1656" t="s">
        <v>11128</v>
      </c>
      <c r="C337" s="4285"/>
      <c r="D337" s="1783"/>
      <c r="E337" s="1656"/>
      <c r="F337" s="1855"/>
      <c r="G337" s="1859"/>
      <c r="H337" s="1621"/>
      <c r="I337" s="1641"/>
      <c r="J337" s="4294"/>
    </row>
    <row r="338" spans="1:10" ht="26.25">
      <c r="A338" s="1621"/>
      <c r="B338" s="1822" t="s">
        <v>11129</v>
      </c>
      <c r="C338" s="4285"/>
      <c r="D338" s="1783"/>
      <c r="E338" s="1650"/>
      <c r="F338" s="1860"/>
      <c r="G338" s="1859"/>
      <c r="H338" s="1621"/>
      <c r="I338" s="1641"/>
      <c r="J338" s="4294"/>
    </row>
    <row r="339" spans="1:10">
      <c r="A339" s="1621"/>
      <c r="B339" s="1822" t="s">
        <v>11130</v>
      </c>
      <c r="C339" s="4285"/>
      <c r="D339" s="1783"/>
      <c r="E339" s="1650"/>
      <c r="F339" s="1860"/>
      <c r="G339" s="1859"/>
      <c r="H339" s="1621"/>
      <c r="I339" s="1641"/>
      <c r="J339" s="4294"/>
    </row>
    <row r="340" spans="1:10">
      <c r="A340" s="1621"/>
      <c r="B340" s="1822" t="s">
        <v>11131</v>
      </c>
      <c r="C340" s="4285"/>
      <c r="D340" s="1783"/>
      <c r="E340" s="1650"/>
      <c r="F340" s="1860"/>
      <c r="G340" s="1859"/>
      <c r="H340" s="1621"/>
      <c r="I340" s="1641"/>
      <c r="J340" s="4294"/>
    </row>
    <row r="341" spans="1:10">
      <c r="A341" s="1621"/>
      <c r="B341" s="1822" t="s">
        <v>11132</v>
      </c>
      <c r="C341" s="4285"/>
      <c r="D341" s="1783"/>
      <c r="E341" s="1650"/>
      <c r="F341" s="1860"/>
      <c r="G341" s="1859"/>
      <c r="H341" s="1621"/>
      <c r="I341" s="1641"/>
      <c r="J341" s="4294"/>
    </row>
    <row r="342" spans="1:10">
      <c r="A342" s="1621"/>
      <c r="B342" s="1822" t="s">
        <v>11133</v>
      </c>
      <c r="C342" s="4286"/>
      <c r="D342" s="1783"/>
      <c r="E342" s="1650"/>
      <c r="F342" s="1860"/>
      <c r="G342" s="1859"/>
      <c r="H342" s="1621"/>
      <c r="I342" s="1641"/>
      <c r="J342" s="4295"/>
    </row>
    <row r="343" spans="1:10" ht="25.5">
      <c r="A343" s="1800">
        <v>16</v>
      </c>
      <c r="B343" s="1617"/>
      <c r="C343" s="770" t="s">
        <v>9942</v>
      </c>
      <c r="D343" s="764"/>
      <c r="E343" s="1617"/>
      <c r="F343" s="334">
        <v>44057</v>
      </c>
      <c r="G343" s="1655">
        <v>0</v>
      </c>
      <c r="H343" s="764"/>
      <c r="I343" s="774"/>
      <c r="J343" s="220" t="s">
        <v>9952</v>
      </c>
    </row>
    <row r="344" spans="1:10" ht="25.5">
      <c r="A344" s="1621"/>
      <c r="B344" s="1792" t="s">
        <v>11134</v>
      </c>
      <c r="C344" s="4290" t="s">
        <v>11135</v>
      </c>
      <c r="D344" s="1792"/>
      <c r="E344" s="1666"/>
      <c r="F344" s="1733">
        <v>9137</v>
      </c>
      <c r="G344" s="1734">
        <v>9137</v>
      </c>
      <c r="H344" s="1621"/>
      <c r="I344" s="1861"/>
      <c r="J344" s="4310" t="s">
        <v>9961</v>
      </c>
    </row>
    <row r="345" spans="1:10" ht="25.5">
      <c r="A345" s="878"/>
      <c r="B345" s="1330" t="s">
        <v>11136</v>
      </c>
      <c r="C345" s="4291"/>
      <c r="D345" s="1862"/>
      <c r="E345" s="1862"/>
      <c r="F345" s="1126"/>
      <c r="G345" s="1863"/>
      <c r="H345" s="878"/>
      <c r="I345" s="1864"/>
      <c r="J345" s="4324"/>
    </row>
    <row r="346" spans="1:10">
      <c r="A346" s="878"/>
      <c r="B346" s="1330" t="s">
        <v>11137</v>
      </c>
      <c r="C346" s="4291"/>
      <c r="D346" s="1862"/>
      <c r="E346" s="1862"/>
      <c r="F346" s="1126"/>
      <c r="G346" s="1863"/>
      <c r="H346" s="878"/>
      <c r="I346" s="1864"/>
      <c r="J346" s="4324"/>
    </row>
    <row r="347" spans="1:10">
      <c r="A347" s="878"/>
      <c r="B347" s="1330" t="s">
        <v>11138</v>
      </c>
      <c r="C347" s="4291"/>
      <c r="D347" s="1862"/>
      <c r="E347" s="1862"/>
      <c r="F347" s="1126"/>
      <c r="G347" s="1863"/>
      <c r="H347" s="878"/>
      <c r="I347" s="1864"/>
      <c r="J347" s="4324"/>
    </row>
    <row r="348" spans="1:10" ht="25.5">
      <c r="A348" s="878"/>
      <c r="B348" s="1330" t="s">
        <v>11139</v>
      </c>
      <c r="C348" s="4291"/>
      <c r="D348" s="1862"/>
      <c r="E348" s="1862"/>
      <c r="F348" s="1126"/>
      <c r="G348" s="1863"/>
      <c r="H348" s="878"/>
      <c r="I348" s="1864"/>
      <c r="J348" s="4324"/>
    </row>
    <row r="349" spans="1:10" ht="25.5">
      <c r="A349" s="878"/>
      <c r="B349" s="1330" t="s">
        <v>11140</v>
      </c>
      <c r="C349" s="4291"/>
      <c r="D349" s="1862"/>
      <c r="E349" s="1862"/>
      <c r="F349" s="1126"/>
      <c r="G349" s="1863"/>
      <c r="H349" s="878"/>
      <c r="I349" s="1864"/>
      <c r="J349" s="4324"/>
    </row>
    <row r="350" spans="1:10" ht="25.5">
      <c r="A350" s="878"/>
      <c r="B350" s="1330" t="s">
        <v>11141</v>
      </c>
      <c r="C350" s="4291"/>
      <c r="D350" s="1862"/>
      <c r="E350" s="1862"/>
      <c r="F350" s="1126"/>
      <c r="G350" s="1863"/>
      <c r="H350" s="878"/>
      <c r="I350" s="1864"/>
      <c r="J350" s="4324"/>
    </row>
    <row r="351" spans="1:10" ht="25.5">
      <c r="A351" s="878"/>
      <c r="B351" s="1330" t="s">
        <v>11142</v>
      </c>
      <c r="C351" s="4291"/>
      <c r="D351" s="1862"/>
      <c r="E351" s="1862"/>
      <c r="F351" s="1126"/>
      <c r="G351" s="1863"/>
      <c r="H351" s="878"/>
      <c r="I351" s="1864"/>
      <c r="J351" s="4324"/>
    </row>
    <row r="352" spans="1:10">
      <c r="A352" s="878"/>
      <c r="B352" s="1330" t="s">
        <v>11143</v>
      </c>
      <c r="C352" s="4291"/>
      <c r="D352" s="1862"/>
      <c r="E352" s="1862"/>
      <c r="F352" s="1126"/>
      <c r="G352" s="1863"/>
      <c r="H352" s="878"/>
      <c r="I352" s="1864"/>
      <c r="J352" s="4324"/>
    </row>
    <row r="353" spans="1:10" ht="25.5">
      <c r="A353" s="878"/>
      <c r="B353" s="1330" t="s">
        <v>11144</v>
      </c>
      <c r="C353" s="4291"/>
      <c r="D353" s="1862"/>
      <c r="E353" s="1862"/>
      <c r="F353" s="1126"/>
      <c r="G353" s="1863"/>
      <c r="H353" s="878"/>
      <c r="I353" s="1864"/>
      <c r="J353" s="4324"/>
    </row>
    <row r="354" spans="1:10">
      <c r="A354" s="878"/>
      <c r="B354" s="1330" t="s">
        <v>11145</v>
      </c>
      <c r="C354" s="4291"/>
      <c r="D354" s="1862"/>
      <c r="E354" s="1862"/>
      <c r="F354" s="1126"/>
      <c r="G354" s="1863"/>
      <c r="H354" s="878"/>
      <c r="I354" s="1864"/>
      <c r="J354" s="4324"/>
    </row>
    <row r="355" spans="1:10">
      <c r="A355" s="878"/>
      <c r="B355" s="1330" t="s">
        <v>11146</v>
      </c>
      <c r="C355" s="4291"/>
      <c r="D355" s="1862"/>
      <c r="E355" s="1862"/>
      <c r="F355" s="1126"/>
      <c r="G355" s="1863"/>
      <c r="H355" s="878"/>
      <c r="I355" s="1864"/>
      <c r="J355" s="4324"/>
    </row>
    <row r="356" spans="1:10">
      <c r="A356" s="878"/>
      <c r="B356" s="1330" t="s">
        <v>11147</v>
      </c>
      <c r="C356" s="4291"/>
      <c r="D356" s="1862"/>
      <c r="E356" s="1862"/>
      <c r="F356" s="1126"/>
      <c r="G356" s="1863"/>
      <c r="H356" s="878"/>
      <c r="I356" s="1864"/>
      <c r="J356" s="4324"/>
    </row>
    <row r="357" spans="1:10">
      <c r="A357" s="878"/>
      <c r="B357" s="1330" t="s">
        <v>11148</v>
      </c>
      <c r="C357" s="4291"/>
      <c r="D357" s="1862"/>
      <c r="E357" s="1862"/>
      <c r="F357" s="1126"/>
      <c r="G357" s="1863"/>
      <c r="H357" s="878"/>
      <c r="I357" s="1864"/>
      <c r="J357" s="4324"/>
    </row>
    <row r="358" spans="1:10">
      <c r="A358" s="878"/>
      <c r="B358" s="1330" t="s">
        <v>11149</v>
      </c>
      <c r="C358" s="4291"/>
      <c r="D358" s="1862"/>
      <c r="E358" s="1862"/>
      <c r="F358" s="1126"/>
      <c r="G358" s="1863"/>
      <c r="H358" s="878"/>
      <c r="I358" s="1864"/>
      <c r="J358" s="4324"/>
    </row>
    <row r="359" spans="1:10">
      <c r="A359" s="878"/>
      <c r="B359" s="1862" t="s">
        <v>11150</v>
      </c>
      <c r="C359" s="4291"/>
      <c r="D359" s="1862"/>
      <c r="E359" s="1862"/>
      <c r="F359" s="1126"/>
      <c r="G359" s="1863"/>
      <c r="H359" s="878"/>
      <c r="I359" s="1864"/>
      <c r="J359" s="4324"/>
    </row>
    <row r="360" spans="1:10" ht="26.25">
      <c r="A360" s="878"/>
      <c r="B360" s="1862" t="s">
        <v>11151</v>
      </c>
      <c r="C360" s="4291"/>
      <c r="D360" s="1862"/>
      <c r="E360" s="1862"/>
      <c r="F360" s="1126"/>
      <c r="G360" s="1863"/>
      <c r="H360" s="878"/>
      <c r="I360" s="1864"/>
      <c r="J360" s="4324"/>
    </row>
    <row r="361" spans="1:10" ht="26.25">
      <c r="A361" s="878"/>
      <c r="B361" s="1862" t="s">
        <v>11152</v>
      </c>
      <c r="C361" s="4291"/>
      <c r="D361" s="1862"/>
      <c r="E361" s="1862"/>
      <c r="F361" s="1126"/>
      <c r="G361" s="1863"/>
      <c r="H361" s="878"/>
      <c r="I361" s="1864"/>
      <c r="J361" s="4324"/>
    </row>
    <row r="362" spans="1:10" ht="26.25">
      <c r="A362" s="878"/>
      <c r="B362" s="1862" t="s">
        <v>11153</v>
      </c>
      <c r="C362" s="4291"/>
      <c r="D362" s="1862"/>
      <c r="E362" s="1862"/>
      <c r="F362" s="1126"/>
      <c r="G362" s="1863"/>
      <c r="H362" s="878"/>
      <c r="I362" s="1864"/>
      <c r="J362" s="4324"/>
    </row>
    <row r="363" spans="1:10" ht="26.25">
      <c r="A363" s="878"/>
      <c r="B363" s="1862" t="s">
        <v>11154</v>
      </c>
      <c r="C363" s="4291"/>
      <c r="D363" s="1862"/>
      <c r="E363" s="1862"/>
      <c r="F363" s="1126"/>
      <c r="G363" s="1863"/>
      <c r="H363" s="878"/>
      <c r="I363" s="1864"/>
      <c r="J363" s="4324"/>
    </row>
    <row r="364" spans="1:10" ht="26.25">
      <c r="A364" s="878"/>
      <c r="B364" s="1862" t="s">
        <v>11155</v>
      </c>
      <c r="C364" s="4291"/>
      <c r="D364" s="1862"/>
      <c r="E364" s="1862"/>
      <c r="F364" s="1126"/>
      <c r="G364" s="1863"/>
      <c r="H364" s="878"/>
      <c r="I364" s="1864"/>
      <c r="J364" s="4324"/>
    </row>
    <row r="365" spans="1:10">
      <c r="A365" s="878"/>
      <c r="B365" s="1862" t="s">
        <v>11156</v>
      </c>
      <c r="C365" s="4291"/>
      <c r="D365" s="1862"/>
      <c r="E365" s="1862"/>
      <c r="F365" s="1126"/>
      <c r="G365" s="1863"/>
      <c r="H365" s="878"/>
      <c r="I365" s="1864"/>
      <c r="J365" s="4324"/>
    </row>
    <row r="366" spans="1:10" ht="26.25">
      <c r="A366" s="878"/>
      <c r="B366" s="1862" t="s">
        <v>11157</v>
      </c>
      <c r="C366" s="4292"/>
      <c r="D366" s="1862"/>
      <c r="E366" s="1862"/>
      <c r="F366" s="1126"/>
      <c r="G366" s="1863"/>
      <c r="H366" s="878"/>
      <c r="I366" s="1864"/>
      <c r="J366" s="4311"/>
    </row>
    <row r="367" spans="1:10" ht="25.5">
      <c r="A367" s="770">
        <v>24</v>
      </c>
      <c r="B367" s="1617"/>
      <c r="C367" s="770" t="s">
        <v>9942</v>
      </c>
      <c r="D367" s="764"/>
      <c r="E367" s="1617"/>
      <c r="F367" s="287">
        <v>9137</v>
      </c>
      <c r="G367" s="1865">
        <v>9137</v>
      </c>
      <c r="H367" s="764"/>
      <c r="I367" s="774"/>
      <c r="J367" s="1069" t="s">
        <v>9961</v>
      </c>
    </row>
    <row r="368" spans="1:10" ht="26.25">
      <c r="A368" s="878"/>
      <c r="B368" s="1862" t="s">
        <v>11158</v>
      </c>
      <c r="C368" s="4284" t="s">
        <v>9972</v>
      </c>
      <c r="D368" s="1866"/>
      <c r="E368" s="1330"/>
      <c r="F368" s="1126"/>
      <c r="G368" s="1863"/>
      <c r="H368" s="878"/>
      <c r="I368" s="1864"/>
      <c r="J368" s="4234" t="s">
        <v>9976</v>
      </c>
    </row>
    <row r="369" spans="1:10" ht="39">
      <c r="A369" s="878"/>
      <c r="B369" s="1862" t="s">
        <v>11159</v>
      </c>
      <c r="C369" s="4285"/>
      <c r="D369" s="1866"/>
      <c r="E369" s="1330"/>
      <c r="F369" s="1126"/>
      <c r="G369" s="1863"/>
      <c r="H369" s="878"/>
      <c r="I369" s="1864"/>
      <c r="J369" s="3866"/>
    </row>
    <row r="370" spans="1:10" ht="39">
      <c r="A370" s="878"/>
      <c r="B370" s="1862" t="s">
        <v>11160</v>
      </c>
      <c r="C370" s="4285"/>
      <c r="D370" s="1866"/>
      <c r="E370" s="1330"/>
      <c r="F370" s="1126"/>
      <c r="G370" s="1863"/>
      <c r="H370" s="878"/>
      <c r="I370" s="1864"/>
      <c r="J370" s="3866"/>
    </row>
    <row r="371" spans="1:10" ht="51">
      <c r="A371" s="878"/>
      <c r="B371" s="1330" t="s">
        <v>11161</v>
      </c>
      <c r="C371" s="4285"/>
      <c r="D371" s="1866"/>
      <c r="E371" s="1330"/>
      <c r="F371" s="1126"/>
      <c r="G371" s="1863"/>
      <c r="H371" s="878"/>
      <c r="I371" s="1864"/>
      <c r="J371" s="3866"/>
    </row>
    <row r="372" spans="1:10">
      <c r="A372" s="878"/>
      <c r="B372" s="1862" t="s">
        <v>11162</v>
      </c>
      <c r="C372" s="4285"/>
      <c r="D372" s="1866"/>
      <c r="E372" s="1330"/>
      <c r="F372" s="1126"/>
      <c r="G372" s="1863"/>
      <c r="H372" s="878"/>
      <c r="I372" s="1864"/>
      <c r="J372" s="3866"/>
    </row>
    <row r="373" spans="1:10" ht="39">
      <c r="A373" s="878"/>
      <c r="B373" s="1862" t="s">
        <v>11163</v>
      </c>
      <c r="C373" s="4285"/>
      <c r="D373" s="1866"/>
      <c r="E373" s="1330"/>
      <c r="F373" s="1126"/>
      <c r="G373" s="1863"/>
      <c r="H373" s="878"/>
      <c r="I373" s="1864"/>
      <c r="J373" s="3866"/>
    </row>
    <row r="374" spans="1:10" ht="25.5">
      <c r="A374" s="878"/>
      <c r="B374" s="1330" t="s">
        <v>11164</v>
      </c>
      <c r="C374" s="4285"/>
      <c r="D374" s="1866"/>
      <c r="E374" s="1330"/>
      <c r="F374" s="1126"/>
      <c r="G374" s="1863"/>
      <c r="H374" s="878"/>
      <c r="I374" s="1864"/>
      <c r="J374" s="3866"/>
    </row>
    <row r="375" spans="1:10">
      <c r="A375" s="878"/>
      <c r="B375" s="1330" t="s">
        <v>11165</v>
      </c>
      <c r="C375" s="4285"/>
      <c r="D375" s="1866"/>
      <c r="E375" s="1862"/>
      <c r="F375" s="1862"/>
      <c r="G375" s="1863"/>
      <c r="H375" s="878"/>
      <c r="I375" s="1864"/>
      <c r="J375" s="3866"/>
    </row>
    <row r="376" spans="1:10">
      <c r="A376" s="878"/>
      <c r="B376" s="1330" t="s">
        <v>11166</v>
      </c>
      <c r="C376" s="4286"/>
      <c r="D376" s="1866"/>
      <c r="E376" s="1862"/>
      <c r="F376" s="1862"/>
      <c r="G376" s="1863"/>
      <c r="H376" s="878"/>
      <c r="I376" s="1864"/>
      <c r="J376" s="3848"/>
    </row>
    <row r="377" spans="1:10" ht="25.5">
      <c r="A377" s="770">
        <v>9</v>
      </c>
      <c r="B377" s="271"/>
      <c r="C377" s="770" t="s">
        <v>9942</v>
      </c>
      <c r="D377" s="770"/>
      <c r="E377" s="271"/>
      <c r="F377" s="334">
        <v>0</v>
      </c>
      <c r="G377" s="1655">
        <v>0</v>
      </c>
      <c r="H377" s="380"/>
      <c r="I377" s="1730"/>
      <c r="J377" s="220" t="s">
        <v>9976</v>
      </c>
    </row>
    <row r="378" spans="1:10" ht="38.25">
      <c r="A378" s="878"/>
      <c r="B378" s="1867" t="s">
        <v>11167</v>
      </c>
      <c r="C378" s="1868"/>
      <c r="D378" s="1869"/>
      <c r="E378" s="1870">
        <v>8.4</v>
      </c>
      <c r="F378" s="1126"/>
      <c r="G378" s="1871"/>
      <c r="H378" s="878"/>
      <c r="I378" s="1864"/>
      <c r="J378" s="1167" t="s">
        <v>10000</v>
      </c>
    </row>
    <row r="379" spans="1:10" ht="38.25">
      <c r="A379" s="878"/>
      <c r="B379" s="1867" t="s">
        <v>11168</v>
      </c>
      <c r="C379" s="1868"/>
      <c r="D379" s="1869"/>
      <c r="E379" s="1870">
        <v>1.5</v>
      </c>
      <c r="F379" s="1126"/>
      <c r="G379" s="1871"/>
      <c r="H379" s="878"/>
      <c r="I379" s="1864"/>
      <c r="J379" s="1167" t="s">
        <v>10000</v>
      </c>
    </row>
    <row r="380" spans="1:10" ht="38.25">
      <c r="A380" s="878"/>
      <c r="B380" s="1867" t="s">
        <v>11169</v>
      </c>
      <c r="C380" s="1868"/>
      <c r="D380" s="1869"/>
      <c r="E380" s="1870">
        <v>11096.7</v>
      </c>
      <c r="F380" s="1126"/>
      <c r="G380" s="1871"/>
      <c r="H380" s="878"/>
      <c r="I380" s="1864"/>
      <c r="J380" s="1167" t="s">
        <v>10000</v>
      </c>
    </row>
    <row r="381" spans="1:10" ht="38.25">
      <c r="A381" s="878"/>
      <c r="B381" s="1867" t="s">
        <v>11170</v>
      </c>
      <c r="C381" s="1868"/>
      <c r="D381" s="1869"/>
      <c r="E381" s="1870">
        <v>24.3</v>
      </c>
      <c r="F381" s="1126"/>
      <c r="G381" s="1871"/>
      <c r="H381" s="878"/>
      <c r="I381" s="1864"/>
      <c r="J381" s="1167" t="s">
        <v>10000</v>
      </c>
    </row>
    <row r="382" spans="1:10" ht="38.25">
      <c r="A382" s="878"/>
      <c r="B382" s="1867" t="s">
        <v>11171</v>
      </c>
      <c r="C382" s="1868"/>
      <c r="D382" s="1869"/>
      <c r="E382" s="1870">
        <v>77.599999999999994</v>
      </c>
      <c r="F382" s="1126"/>
      <c r="G382" s="1871"/>
      <c r="H382" s="878"/>
      <c r="I382" s="1864"/>
      <c r="J382" s="1167" t="s">
        <v>10000</v>
      </c>
    </row>
    <row r="383" spans="1:10" ht="38.25">
      <c r="A383" s="878"/>
      <c r="B383" s="1867" t="s">
        <v>11172</v>
      </c>
      <c r="C383" s="1868"/>
      <c r="D383" s="1869"/>
      <c r="E383" s="1870">
        <v>71.3</v>
      </c>
      <c r="F383" s="1126"/>
      <c r="G383" s="1871"/>
      <c r="H383" s="878"/>
      <c r="I383" s="1864"/>
      <c r="J383" s="1167" t="s">
        <v>10000</v>
      </c>
    </row>
    <row r="384" spans="1:10" ht="38.25">
      <c r="A384" s="878"/>
      <c r="B384" s="1867" t="s">
        <v>11173</v>
      </c>
      <c r="C384" s="1868"/>
      <c r="D384" s="1869"/>
      <c r="E384" s="1870">
        <v>27</v>
      </c>
      <c r="F384" s="1126"/>
      <c r="G384" s="1871"/>
      <c r="H384" s="878"/>
      <c r="I384" s="1864"/>
      <c r="J384" s="1167" t="s">
        <v>10000</v>
      </c>
    </row>
    <row r="385" spans="1:10" ht="38.25">
      <c r="A385" s="878"/>
      <c r="B385" s="1867" t="s">
        <v>11174</v>
      </c>
      <c r="C385" s="1868"/>
      <c r="D385" s="1869"/>
      <c r="E385" s="1870">
        <v>28.2</v>
      </c>
      <c r="F385" s="1126"/>
      <c r="G385" s="1871"/>
      <c r="H385" s="878"/>
      <c r="I385" s="1864"/>
      <c r="J385" s="1167" t="s">
        <v>10000</v>
      </c>
    </row>
    <row r="386" spans="1:10" ht="38.25">
      <c r="A386" s="1621"/>
      <c r="B386" s="1867" t="s">
        <v>11175</v>
      </c>
      <c r="C386" s="1868"/>
      <c r="D386" s="1869"/>
      <c r="E386" s="1870">
        <v>423.4</v>
      </c>
      <c r="F386" s="1650"/>
      <c r="G386" s="1871"/>
      <c r="H386" s="1621"/>
      <c r="I386" s="1641"/>
      <c r="J386" s="1167" t="s">
        <v>10000</v>
      </c>
    </row>
    <row r="387" spans="1:10" ht="38.25">
      <c r="A387" s="1621"/>
      <c r="B387" s="1867" t="s">
        <v>11176</v>
      </c>
      <c r="C387" s="1868"/>
      <c r="D387" s="1869"/>
      <c r="E387" s="1870">
        <v>74</v>
      </c>
      <c r="F387" s="1650"/>
      <c r="G387" s="1871"/>
      <c r="H387" s="1621"/>
      <c r="I387" s="1641"/>
      <c r="J387" s="1167" t="s">
        <v>10000</v>
      </c>
    </row>
    <row r="388" spans="1:10" ht="38.25">
      <c r="A388" s="1621"/>
      <c r="B388" s="1867" t="s">
        <v>11177</v>
      </c>
      <c r="C388" s="1868"/>
      <c r="D388" s="1869"/>
      <c r="E388" s="1870"/>
      <c r="F388" s="1650"/>
      <c r="G388" s="1871"/>
      <c r="H388" s="1621"/>
      <c r="I388" s="1641"/>
      <c r="J388" s="1167" t="s">
        <v>10000</v>
      </c>
    </row>
    <row r="389" spans="1:10" ht="38.25">
      <c r="A389" s="1621"/>
      <c r="B389" s="1867" t="s">
        <v>11178</v>
      </c>
      <c r="C389" s="1868"/>
      <c r="D389" s="1869"/>
      <c r="E389" s="1870">
        <v>8.1999999999999993</v>
      </c>
      <c r="F389" s="1650"/>
      <c r="G389" s="1871"/>
      <c r="H389" s="1621"/>
      <c r="I389" s="1641"/>
      <c r="J389" s="1167" t="s">
        <v>10000</v>
      </c>
    </row>
    <row r="390" spans="1:10" ht="38.25">
      <c r="A390" s="1621"/>
      <c r="B390" s="1867" t="s">
        <v>11179</v>
      </c>
      <c r="C390" s="1868"/>
      <c r="D390" s="1869"/>
      <c r="E390" s="1870">
        <v>2.9</v>
      </c>
      <c r="F390" s="1650"/>
      <c r="G390" s="1871"/>
      <c r="H390" s="1621"/>
      <c r="I390" s="1641"/>
      <c r="J390" s="1167" t="s">
        <v>10000</v>
      </c>
    </row>
    <row r="391" spans="1:10" ht="38.25">
      <c r="A391" s="1621"/>
      <c r="B391" s="1867" t="s">
        <v>11180</v>
      </c>
      <c r="C391" s="1868"/>
      <c r="D391" s="1869"/>
      <c r="E391" s="1870"/>
      <c r="F391" s="1650"/>
      <c r="G391" s="1871"/>
      <c r="H391" s="1621"/>
      <c r="I391" s="1641"/>
      <c r="J391" s="1167" t="s">
        <v>10000</v>
      </c>
    </row>
    <row r="392" spans="1:10" ht="38.25">
      <c r="A392" s="1621"/>
      <c r="B392" s="1867" t="s">
        <v>11181</v>
      </c>
      <c r="C392" s="1868"/>
      <c r="D392" s="1869"/>
      <c r="E392" s="1870"/>
      <c r="F392" s="1650"/>
      <c r="G392" s="1871"/>
      <c r="H392" s="1621"/>
      <c r="I392" s="1641"/>
      <c r="J392" s="1167" t="s">
        <v>10000</v>
      </c>
    </row>
    <row r="393" spans="1:10" ht="38.25">
      <c r="A393" s="1621"/>
      <c r="B393" s="1867" t="s">
        <v>11182</v>
      </c>
      <c r="C393" s="1868"/>
      <c r="D393" s="1869"/>
      <c r="E393" s="1870"/>
      <c r="F393" s="1650"/>
      <c r="G393" s="1871"/>
      <c r="H393" s="1621"/>
      <c r="I393" s="1641"/>
      <c r="J393" s="1167" t="s">
        <v>10000</v>
      </c>
    </row>
    <row r="394" spans="1:10" ht="38.25">
      <c r="A394" s="1621"/>
      <c r="B394" s="1867" t="s">
        <v>11183</v>
      </c>
      <c r="C394" s="1868"/>
      <c r="D394" s="1869"/>
      <c r="E394" s="1870"/>
      <c r="F394" s="1650"/>
      <c r="G394" s="1871"/>
      <c r="H394" s="1621"/>
      <c r="I394" s="1641"/>
      <c r="J394" s="1167" t="s">
        <v>10000</v>
      </c>
    </row>
    <row r="395" spans="1:10" ht="38.25">
      <c r="A395" s="1621"/>
      <c r="B395" s="1867" t="s">
        <v>11184</v>
      </c>
      <c r="C395" s="1868"/>
      <c r="D395" s="1869"/>
      <c r="E395" s="1870">
        <v>8</v>
      </c>
      <c r="F395" s="1650"/>
      <c r="G395" s="1871"/>
      <c r="H395" s="1621"/>
      <c r="I395" s="1641"/>
      <c r="J395" s="1167" t="s">
        <v>10000</v>
      </c>
    </row>
    <row r="396" spans="1:10" ht="38.25">
      <c r="A396" s="1872">
        <v>19</v>
      </c>
      <c r="B396" s="1617"/>
      <c r="C396" s="770" t="s">
        <v>9942</v>
      </c>
      <c r="D396" s="764"/>
      <c r="E396" s="1617"/>
      <c r="F396" s="334">
        <v>0</v>
      </c>
      <c r="G396" s="1655">
        <v>0</v>
      </c>
      <c r="H396" s="764"/>
      <c r="I396" s="774"/>
      <c r="J396" s="220" t="s">
        <v>10000</v>
      </c>
    </row>
    <row r="397" spans="1:10" ht="25.5">
      <c r="A397" s="1621"/>
      <c r="B397" s="1873" t="s">
        <v>11185</v>
      </c>
      <c r="C397" s="1874"/>
      <c r="D397" s="1875"/>
      <c r="E397" s="1873"/>
      <c r="F397" s="1873">
        <v>4</v>
      </c>
      <c r="G397" s="1696"/>
      <c r="H397" s="1621"/>
      <c r="I397" s="1641"/>
      <c r="J397" s="1061" t="s">
        <v>10015</v>
      </c>
    </row>
    <row r="398" spans="1:10" ht="25.5">
      <c r="A398" s="1621"/>
      <c r="B398" s="1873" t="s">
        <v>11186</v>
      </c>
      <c r="C398" s="1874"/>
      <c r="D398" s="1875"/>
      <c r="E398" s="1873"/>
      <c r="F398" s="1873"/>
      <c r="G398" s="1696"/>
      <c r="H398" s="1621"/>
      <c r="I398" s="1641"/>
      <c r="J398" s="1061" t="s">
        <v>10015</v>
      </c>
    </row>
    <row r="399" spans="1:10" ht="25.5">
      <c r="A399" s="1621"/>
      <c r="B399" s="1873" t="s">
        <v>11187</v>
      </c>
      <c r="C399" s="1874"/>
      <c r="D399" s="1875"/>
      <c r="E399" s="1873"/>
      <c r="F399" s="1873"/>
      <c r="G399" s="1696"/>
      <c r="H399" s="1621"/>
      <c r="I399" s="1641"/>
      <c r="J399" s="1061" t="s">
        <v>10015</v>
      </c>
    </row>
    <row r="400" spans="1:10" ht="25.5">
      <c r="A400" s="1621"/>
      <c r="B400" s="1873" t="s">
        <v>11188</v>
      </c>
      <c r="C400" s="1874"/>
      <c r="D400" s="1875"/>
      <c r="E400" s="1873"/>
      <c r="F400" s="1873">
        <v>1413.7</v>
      </c>
      <c r="G400" s="1696"/>
      <c r="H400" s="1621"/>
      <c r="I400" s="1641"/>
      <c r="J400" s="1061" t="s">
        <v>10015</v>
      </c>
    </row>
    <row r="401" spans="1:10" ht="25.5">
      <c r="A401" s="1621"/>
      <c r="B401" s="1873" t="s">
        <v>11189</v>
      </c>
      <c r="C401" s="1874"/>
      <c r="D401" s="1875"/>
      <c r="E401" s="1873"/>
      <c r="F401" s="1873"/>
      <c r="G401" s="1696"/>
      <c r="H401" s="1621"/>
      <c r="I401" s="1641"/>
      <c r="J401" s="1061" t="s">
        <v>10015</v>
      </c>
    </row>
    <row r="402" spans="1:10" ht="25.5">
      <c r="A402" s="1621"/>
      <c r="B402" s="1873" t="s">
        <v>11190</v>
      </c>
      <c r="C402" s="1874"/>
      <c r="D402" s="1875"/>
      <c r="E402" s="1873"/>
      <c r="F402" s="1873"/>
      <c r="G402" s="1696"/>
      <c r="H402" s="1621"/>
      <c r="I402" s="1641"/>
      <c r="J402" s="1061" t="s">
        <v>10015</v>
      </c>
    </row>
    <row r="403" spans="1:10" ht="25.5">
      <c r="A403" s="1621"/>
      <c r="B403" s="1873" t="s">
        <v>11191</v>
      </c>
      <c r="C403" s="1874"/>
      <c r="D403" s="1875"/>
      <c r="E403" s="1873"/>
      <c r="F403" s="1873"/>
      <c r="G403" s="1696"/>
      <c r="H403" s="1621"/>
      <c r="I403" s="1641"/>
      <c r="J403" s="1061" t="s">
        <v>10015</v>
      </c>
    </row>
    <row r="404" spans="1:10" ht="25.5">
      <c r="A404" s="1621"/>
      <c r="B404" s="1873" t="s">
        <v>11192</v>
      </c>
      <c r="C404" s="1874"/>
      <c r="D404" s="1875"/>
      <c r="E404" s="1873"/>
      <c r="F404" s="1873">
        <v>6</v>
      </c>
      <c r="G404" s="1696"/>
      <c r="H404" s="1621"/>
      <c r="I404" s="1641"/>
      <c r="J404" s="1061" t="s">
        <v>10015</v>
      </c>
    </row>
    <row r="405" spans="1:10" ht="25.5">
      <c r="A405" s="1621"/>
      <c r="B405" s="1873" t="s">
        <v>11193</v>
      </c>
      <c r="C405" s="1874"/>
      <c r="D405" s="1875"/>
      <c r="E405" s="1873"/>
      <c r="F405" s="1873"/>
      <c r="G405" s="1696"/>
      <c r="H405" s="1621"/>
      <c r="I405" s="1641"/>
      <c r="J405" s="1061" t="s">
        <v>10015</v>
      </c>
    </row>
    <row r="406" spans="1:10" ht="25.5">
      <c r="A406" s="1621"/>
      <c r="B406" s="1873" t="s">
        <v>11194</v>
      </c>
      <c r="C406" s="1874"/>
      <c r="D406" s="1875"/>
      <c r="E406" s="1873"/>
      <c r="F406" s="1873">
        <v>12</v>
      </c>
      <c r="G406" s="1696"/>
      <c r="H406" s="1621"/>
      <c r="I406" s="1641"/>
      <c r="J406" s="1061" t="s">
        <v>10015</v>
      </c>
    </row>
    <row r="407" spans="1:10" ht="25.5">
      <c r="A407" s="1621"/>
      <c r="B407" s="1873" t="s">
        <v>11195</v>
      </c>
      <c r="C407" s="1874"/>
      <c r="D407" s="1875"/>
      <c r="E407" s="1873"/>
      <c r="F407" s="1873">
        <v>16.7</v>
      </c>
      <c r="G407" s="1696"/>
      <c r="H407" s="1621"/>
      <c r="I407" s="1641"/>
      <c r="J407" s="1061" t="s">
        <v>10015</v>
      </c>
    </row>
    <row r="408" spans="1:10" ht="25.5">
      <c r="A408" s="1621"/>
      <c r="B408" s="1873" t="s">
        <v>11196</v>
      </c>
      <c r="C408" s="1874"/>
      <c r="D408" s="1875"/>
      <c r="E408" s="1873"/>
      <c r="F408" s="1873">
        <v>7.2</v>
      </c>
      <c r="G408" s="1696"/>
      <c r="H408" s="1621"/>
      <c r="I408" s="1641"/>
      <c r="J408" s="1061" t="s">
        <v>10015</v>
      </c>
    </row>
    <row r="409" spans="1:10" ht="25.5">
      <c r="A409" s="1621"/>
      <c r="B409" s="1873" t="s">
        <v>11197</v>
      </c>
      <c r="C409" s="1874"/>
      <c r="D409" s="1875"/>
      <c r="E409" s="1873"/>
      <c r="F409" s="1873">
        <v>53.6</v>
      </c>
      <c r="G409" s="1696"/>
      <c r="H409" s="1621"/>
      <c r="I409" s="1641"/>
      <c r="J409" s="1061" t="s">
        <v>10015</v>
      </c>
    </row>
    <row r="410" spans="1:10" ht="25.5">
      <c r="A410" s="1621"/>
      <c r="B410" s="1873" t="s">
        <v>11198</v>
      </c>
      <c r="C410" s="1874"/>
      <c r="D410" s="1875"/>
      <c r="E410" s="1873"/>
      <c r="F410" s="1873">
        <v>28.5</v>
      </c>
      <c r="G410" s="1696"/>
      <c r="H410" s="1621"/>
      <c r="I410" s="1641"/>
      <c r="J410" s="1061" t="s">
        <v>10015</v>
      </c>
    </row>
    <row r="411" spans="1:10" ht="25.5">
      <c r="A411" s="1621"/>
      <c r="B411" s="1873" t="s">
        <v>11199</v>
      </c>
      <c r="C411" s="1874"/>
      <c r="D411" s="1875"/>
      <c r="E411" s="1873"/>
      <c r="F411" s="1873">
        <v>1.5</v>
      </c>
      <c r="G411" s="1696"/>
      <c r="H411" s="1621"/>
      <c r="I411" s="1641"/>
      <c r="J411" s="1061" t="s">
        <v>10015</v>
      </c>
    </row>
    <row r="412" spans="1:10" ht="25.5">
      <c r="A412" s="1621"/>
      <c r="B412" s="1873" t="s">
        <v>11200</v>
      </c>
      <c r="C412" s="1874"/>
      <c r="D412" s="1875"/>
      <c r="E412" s="1873"/>
      <c r="F412" s="1873">
        <v>26.5</v>
      </c>
      <c r="G412" s="1696"/>
      <c r="H412" s="1621"/>
      <c r="I412" s="1641"/>
      <c r="J412" s="1061" t="s">
        <v>10015</v>
      </c>
    </row>
    <row r="413" spans="1:10" ht="25.5">
      <c r="A413" s="1621"/>
      <c r="B413" s="1873" t="s">
        <v>11201</v>
      </c>
      <c r="C413" s="1874"/>
      <c r="D413" s="1875"/>
      <c r="E413" s="1873"/>
      <c r="F413" s="1873"/>
      <c r="G413" s="1696"/>
      <c r="H413" s="1621"/>
      <c r="I413" s="1641"/>
      <c r="J413" s="1061" t="s">
        <v>10015</v>
      </c>
    </row>
    <row r="414" spans="1:10" ht="25.5">
      <c r="A414" s="1621"/>
      <c r="B414" s="1873" t="s">
        <v>11202</v>
      </c>
      <c r="C414" s="1874"/>
      <c r="D414" s="1875"/>
      <c r="E414" s="1873"/>
      <c r="F414" s="1873"/>
      <c r="G414" s="1696"/>
      <c r="H414" s="1621"/>
      <c r="I414" s="1641"/>
      <c r="J414" s="1061" t="s">
        <v>10015</v>
      </c>
    </row>
    <row r="415" spans="1:10" ht="25.5">
      <c r="A415" s="1621"/>
      <c r="B415" s="1873" t="s">
        <v>11203</v>
      </c>
      <c r="C415" s="1874"/>
      <c r="D415" s="1875"/>
      <c r="E415" s="1873"/>
      <c r="F415" s="1873"/>
      <c r="G415" s="1696"/>
      <c r="H415" s="1621"/>
      <c r="I415" s="1641"/>
      <c r="J415" s="1061" t="s">
        <v>10015</v>
      </c>
    </row>
    <row r="416" spans="1:10" ht="25.5">
      <c r="A416" s="1621"/>
      <c r="B416" s="1873" t="s">
        <v>11204</v>
      </c>
      <c r="C416" s="1874"/>
      <c r="D416" s="1875"/>
      <c r="E416" s="1873"/>
      <c r="F416" s="1873"/>
      <c r="G416" s="1696"/>
      <c r="H416" s="1621"/>
      <c r="I416" s="1641"/>
      <c r="J416" s="1061" t="s">
        <v>10015</v>
      </c>
    </row>
    <row r="417" spans="1:10" ht="25.5">
      <c r="A417" s="1621"/>
      <c r="B417" s="1873" t="s">
        <v>11205</v>
      </c>
      <c r="C417" s="1874"/>
      <c r="D417" s="1875"/>
      <c r="E417" s="1873"/>
      <c r="F417" s="1873">
        <v>11.5</v>
      </c>
      <c r="G417" s="1696"/>
      <c r="H417" s="1621"/>
      <c r="I417" s="1641"/>
      <c r="J417" s="1061" t="s">
        <v>10015</v>
      </c>
    </row>
    <row r="418" spans="1:10" ht="25.5">
      <c r="A418" s="1621"/>
      <c r="B418" s="1873" t="s">
        <v>11206</v>
      </c>
      <c r="C418" s="1874"/>
      <c r="D418" s="1875"/>
      <c r="E418" s="1873"/>
      <c r="F418" s="1873"/>
      <c r="G418" s="1696"/>
      <c r="H418" s="1621"/>
      <c r="I418" s="1641"/>
      <c r="J418" s="1061" t="s">
        <v>10015</v>
      </c>
    </row>
    <row r="419" spans="1:10" ht="25.5">
      <c r="A419" s="1621"/>
      <c r="B419" s="1873" t="s">
        <v>11207</v>
      </c>
      <c r="C419" s="1874"/>
      <c r="D419" s="1875"/>
      <c r="E419" s="1873"/>
      <c r="F419" s="1873"/>
      <c r="G419" s="1696"/>
      <c r="H419" s="1621"/>
      <c r="I419" s="1641"/>
      <c r="J419" s="1061" t="s">
        <v>10015</v>
      </c>
    </row>
    <row r="420" spans="1:10" ht="25.5">
      <c r="A420" s="1621"/>
      <c r="B420" s="1873" t="s">
        <v>11208</v>
      </c>
      <c r="C420" s="1874"/>
      <c r="D420" s="1875"/>
      <c r="E420" s="1873"/>
      <c r="F420" s="1873"/>
      <c r="G420" s="1696"/>
      <c r="H420" s="1621"/>
      <c r="I420" s="1641"/>
      <c r="J420" s="1061" t="s">
        <v>10015</v>
      </c>
    </row>
    <row r="421" spans="1:10" ht="25.5">
      <c r="A421" s="1621"/>
      <c r="B421" s="1873" t="s">
        <v>11209</v>
      </c>
      <c r="C421" s="1874"/>
      <c r="D421" s="1875"/>
      <c r="E421" s="1873"/>
      <c r="F421" s="1873"/>
      <c r="G421" s="1696"/>
      <c r="H421" s="1621"/>
      <c r="I421" s="1641"/>
      <c r="J421" s="1061" t="s">
        <v>10015</v>
      </c>
    </row>
    <row r="422" spans="1:10" ht="25.5">
      <c r="A422" s="1621"/>
      <c r="B422" s="1873" t="s">
        <v>11210</v>
      </c>
      <c r="C422" s="1874"/>
      <c r="D422" s="1875"/>
      <c r="E422" s="1873"/>
      <c r="F422" s="1873">
        <v>25.2</v>
      </c>
      <c r="G422" s="1696"/>
      <c r="H422" s="1621"/>
      <c r="I422" s="1641"/>
      <c r="J422" s="1061" t="s">
        <v>10015</v>
      </c>
    </row>
    <row r="423" spans="1:10" ht="25.5">
      <c r="A423" s="1621"/>
      <c r="B423" s="1873" t="s">
        <v>11211</v>
      </c>
      <c r="C423" s="1874"/>
      <c r="D423" s="1875"/>
      <c r="E423" s="1873"/>
      <c r="F423" s="1873">
        <v>97.4</v>
      </c>
      <c r="G423" s="1696"/>
      <c r="H423" s="1621"/>
      <c r="I423" s="1641"/>
      <c r="J423" s="1061" t="s">
        <v>10015</v>
      </c>
    </row>
    <row r="424" spans="1:10" ht="25.5">
      <c r="A424" s="1621"/>
      <c r="B424" s="1873" t="s">
        <v>11212</v>
      </c>
      <c r="C424" s="1874"/>
      <c r="D424" s="1875"/>
      <c r="E424" s="1873"/>
      <c r="F424" s="1873">
        <v>5.4</v>
      </c>
      <c r="G424" s="1696"/>
      <c r="H424" s="1621"/>
      <c r="I424" s="1641"/>
      <c r="J424" s="1061" t="s">
        <v>10015</v>
      </c>
    </row>
    <row r="425" spans="1:10" ht="25.5">
      <c r="A425" s="1621"/>
      <c r="B425" s="1873" t="s">
        <v>11213</v>
      </c>
      <c r="C425" s="1874"/>
      <c r="D425" s="1875"/>
      <c r="E425" s="1873"/>
      <c r="F425" s="1873">
        <v>16.399999999999999</v>
      </c>
      <c r="G425" s="1696"/>
      <c r="H425" s="1621"/>
      <c r="I425" s="1641"/>
      <c r="J425" s="1061" t="s">
        <v>10015</v>
      </c>
    </row>
    <row r="426" spans="1:10" ht="25.5">
      <c r="A426" s="1621"/>
      <c r="B426" s="1873" t="s">
        <v>11214</v>
      </c>
      <c r="C426" s="1874"/>
      <c r="D426" s="1875"/>
      <c r="E426" s="1873"/>
      <c r="F426" s="1873">
        <v>17.3</v>
      </c>
      <c r="G426" s="1696"/>
      <c r="H426" s="1621"/>
      <c r="I426" s="1641"/>
      <c r="J426" s="1061" t="s">
        <v>10015</v>
      </c>
    </row>
    <row r="427" spans="1:10" ht="25.5">
      <c r="A427" s="1621"/>
      <c r="B427" s="1873" t="s">
        <v>11215</v>
      </c>
      <c r="C427" s="1874"/>
      <c r="D427" s="1875"/>
      <c r="E427" s="1873"/>
      <c r="F427" s="1873">
        <v>11.3</v>
      </c>
      <c r="G427" s="1696"/>
      <c r="H427" s="1621"/>
      <c r="I427" s="1641"/>
      <c r="J427" s="1061" t="s">
        <v>10015</v>
      </c>
    </row>
    <row r="428" spans="1:10" ht="25.5">
      <c r="A428" s="1621"/>
      <c r="B428" s="1873" t="s">
        <v>11216</v>
      </c>
      <c r="C428" s="1874"/>
      <c r="D428" s="1875"/>
      <c r="E428" s="1873"/>
      <c r="F428" s="1873" t="s">
        <v>11217</v>
      </c>
      <c r="G428" s="1696"/>
      <c r="H428" s="1621"/>
      <c r="I428" s="1641"/>
      <c r="J428" s="1061" t="s">
        <v>10015</v>
      </c>
    </row>
    <row r="429" spans="1:10" ht="25.5">
      <c r="A429" s="1621"/>
      <c r="B429" s="1873" t="s">
        <v>11218</v>
      </c>
      <c r="C429" s="1874"/>
      <c r="D429" s="1875"/>
      <c r="E429" s="1873"/>
      <c r="F429" s="1873">
        <v>2.2999999999999998</v>
      </c>
      <c r="G429" s="1696"/>
      <c r="H429" s="1621"/>
      <c r="I429" s="1641"/>
      <c r="J429" s="1061" t="s">
        <v>10015</v>
      </c>
    </row>
    <row r="430" spans="1:10" ht="25.5">
      <c r="A430" s="1621"/>
      <c r="B430" s="1873" t="s">
        <v>11219</v>
      </c>
      <c r="C430" s="1874"/>
      <c r="D430" s="1875"/>
      <c r="E430" s="1873"/>
      <c r="F430" s="1873">
        <v>92.8</v>
      </c>
      <c r="G430" s="1696"/>
      <c r="H430" s="1621"/>
      <c r="I430" s="1641"/>
      <c r="J430" s="1061" t="s">
        <v>10015</v>
      </c>
    </row>
    <row r="431" spans="1:10" ht="25.5">
      <c r="A431" s="1621"/>
      <c r="B431" s="1873" t="s">
        <v>11220</v>
      </c>
      <c r="C431" s="1874"/>
      <c r="D431" s="1875"/>
      <c r="E431" s="1873"/>
      <c r="F431" s="1873">
        <v>19</v>
      </c>
      <c r="G431" s="1696"/>
      <c r="H431" s="1621"/>
      <c r="I431" s="1641"/>
      <c r="J431" s="1061" t="s">
        <v>10015</v>
      </c>
    </row>
    <row r="432" spans="1:10" ht="25.5">
      <c r="A432" s="1621"/>
      <c r="B432" s="1873" t="s">
        <v>11221</v>
      </c>
      <c r="C432" s="1874"/>
      <c r="D432" s="1875"/>
      <c r="E432" s="1873"/>
      <c r="F432" s="1873">
        <v>18.5</v>
      </c>
      <c r="G432" s="1696"/>
      <c r="H432" s="1621"/>
      <c r="I432" s="1641"/>
      <c r="J432" s="1061" t="s">
        <v>10015</v>
      </c>
    </row>
    <row r="433" spans="1:10" ht="25.5">
      <c r="A433" s="1621"/>
      <c r="B433" s="1873" t="s">
        <v>11222</v>
      </c>
      <c r="C433" s="1874"/>
      <c r="D433" s="1875"/>
      <c r="E433" s="1873"/>
      <c r="F433" s="1873"/>
      <c r="G433" s="1696"/>
      <c r="H433" s="1621"/>
      <c r="I433" s="1641"/>
      <c r="J433" s="1061" t="s">
        <v>10015</v>
      </c>
    </row>
    <row r="434" spans="1:10" ht="25.5">
      <c r="A434" s="1621"/>
      <c r="B434" s="1873" t="s">
        <v>11223</v>
      </c>
      <c r="C434" s="1874"/>
      <c r="D434" s="1875"/>
      <c r="E434" s="1873"/>
      <c r="F434" s="1873">
        <v>176.7</v>
      </c>
      <c r="G434" s="1696"/>
      <c r="H434" s="1621"/>
      <c r="I434" s="1641"/>
      <c r="J434" s="1061" t="s">
        <v>10015</v>
      </c>
    </row>
    <row r="435" spans="1:10" ht="25.5">
      <c r="A435" s="1621"/>
      <c r="B435" s="1873" t="s">
        <v>11224</v>
      </c>
      <c r="C435" s="1874"/>
      <c r="D435" s="1875"/>
      <c r="E435" s="1873"/>
      <c r="F435" s="1873"/>
      <c r="G435" s="1696"/>
      <c r="H435" s="1621"/>
      <c r="I435" s="1641"/>
      <c r="J435" s="1061" t="s">
        <v>10015</v>
      </c>
    </row>
    <row r="436" spans="1:10" ht="25.5">
      <c r="A436" s="1621"/>
      <c r="B436" s="1873" t="s">
        <v>11225</v>
      </c>
      <c r="C436" s="1874"/>
      <c r="D436" s="1875"/>
      <c r="E436" s="1873"/>
      <c r="F436" s="1873">
        <v>11.3</v>
      </c>
      <c r="G436" s="1696"/>
      <c r="H436" s="1621"/>
      <c r="I436" s="1641"/>
      <c r="J436" s="1061" t="s">
        <v>10015</v>
      </c>
    </row>
    <row r="437" spans="1:10" ht="25.5">
      <c r="A437" s="1621"/>
      <c r="B437" s="1873" t="s">
        <v>11226</v>
      </c>
      <c r="C437" s="1874"/>
      <c r="D437" s="1875"/>
      <c r="E437" s="1873"/>
      <c r="F437" s="1873">
        <v>96.1</v>
      </c>
      <c r="G437" s="1696"/>
      <c r="H437" s="1621"/>
      <c r="I437" s="1641"/>
      <c r="J437" s="1061" t="s">
        <v>10015</v>
      </c>
    </row>
    <row r="438" spans="1:10" ht="25.5">
      <c r="A438" s="1621"/>
      <c r="B438" s="1873" t="s">
        <v>11227</v>
      </c>
      <c r="C438" s="1874"/>
      <c r="D438" s="1875"/>
      <c r="E438" s="1873"/>
      <c r="F438" s="1873">
        <v>110.2</v>
      </c>
      <c r="G438" s="1696"/>
      <c r="H438" s="1621"/>
      <c r="I438" s="1641"/>
      <c r="J438" s="1061" t="s">
        <v>10015</v>
      </c>
    </row>
    <row r="439" spans="1:10" ht="25.5">
      <c r="A439" s="1621"/>
      <c r="B439" s="1873" t="s">
        <v>11228</v>
      </c>
      <c r="C439" s="1874"/>
      <c r="D439" s="1875"/>
      <c r="E439" s="1873"/>
      <c r="F439" s="1873">
        <v>10.7</v>
      </c>
      <c r="G439" s="1696"/>
      <c r="H439" s="1621"/>
      <c r="I439" s="1641"/>
      <c r="J439" s="1061" t="s">
        <v>10015</v>
      </c>
    </row>
    <row r="440" spans="1:10" ht="25.5">
      <c r="A440" s="1621"/>
      <c r="B440" s="1876" t="s">
        <v>11229</v>
      </c>
      <c r="C440" s="1874"/>
      <c r="D440" s="1875"/>
      <c r="E440" s="1873"/>
      <c r="F440" s="1873">
        <v>125.4</v>
      </c>
      <c r="G440" s="1696"/>
      <c r="H440" s="1621"/>
      <c r="I440" s="1641"/>
      <c r="J440" s="1061" t="s">
        <v>10015</v>
      </c>
    </row>
    <row r="441" spans="1:10" ht="25.5">
      <c r="A441" s="1621"/>
      <c r="B441" s="1873" t="s">
        <v>11230</v>
      </c>
      <c r="C441" s="1874"/>
      <c r="D441" s="1875"/>
      <c r="E441" s="1873"/>
      <c r="F441" s="1873"/>
      <c r="G441" s="1696"/>
      <c r="H441" s="1621"/>
      <c r="I441" s="1641"/>
      <c r="J441" s="1061" t="s">
        <v>10015</v>
      </c>
    </row>
    <row r="442" spans="1:10" ht="25.5">
      <c r="A442" s="1621"/>
      <c r="B442" s="1873" t="s">
        <v>11231</v>
      </c>
      <c r="C442" s="1874"/>
      <c r="D442" s="1875"/>
      <c r="E442" s="1873"/>
      <c r="F442" s="1873">
        <v>10.7</v>
      </c>
      <c r="G442" s="1696"/>
      <c r="H442" s="1621"/>
      <c r="I442" s="1641"/>
      <c r="J442" s="1061" t="s">
        <v>10015</v>
      </c>
    </row>
    <row r="443" spans="1:10" ht="25.5">
      <c r="A443" s="1621"/>
      <c r="B443" s="1876" t="s">
        <v>11232</v>
      </c>
      <c r="C443" s="1874"/>
      <c r="D443" s="1875"/>
      <c r="E443" s="1873"/>
      <c r="F443" s="1873">
        <v>134</v>
      </c>
      <c r="G443" s="1696"/>
      <c r="H443" s="1621"/>
      <c r="I443" s="1641"/>
      <c r="J443" s="1061" t="s">
        <v>10015</v>
      </c>
    </row>
    <row r="444" spans="1:10" ht="25.5">
      <c r="A444" s="1621"/>
      <c r="B444" s="1873" t="s">
        <v>11233</v>
      </c>
      <c r="C444" s="1874"/>
      <c r="D444" s="1875"/>
      <c r="E444" s="1873"/>
      <c r="F444" s="1873">
        <v>10.7</v>
      </c>
      <c r="G444" s="1696"/>
      <c r="H444" s="1621"/>
      <c r="I444" s="1641"/>
      <c r="J444" s="1061" t="s">
        <v>10015</v>
      </c>
    </row>
    <row r="445" spans="1:10" ht="25.5">
      <c r="A445" s="1621"/>
      <c r="B445" s="1873" t="s">
        <v>11234</v>
      </c>
      <c r="C445" s="1874"/>
      <c r="D445" s="1875"/>
      <c r="E445" s="1873"/>
      <c r="F445" s="1873"/>
      <c r="G445" s="1696"/>
      <c r="H445" s="1621"/>
      <c r="I445" s="1641"/>
      <c r="J445" s="1061" t="s">
        <v>10015</v>
      </c>
    </row>
    <row r="446" spans="1:10" ht="25.5">
      <c r="A446" s="1621"/>
      <c r="B446" s="1873" t="s">
        <v>11235</v>
      </c>
      <c r="C446" s="1874"/>
      <c r="D446" s="1875"/>
      <c r="E446" s="1873"/>
      <c r="F446" s="1873"/>
      <c r="G446" s="1696"/>
      <c r="H446" s="1621"/>
      <c r="I446" s="1641"/>
      <c r="J446" s="1061" t="s">
        <v>10015</v>
      </c>
    </row>
    <row r="447" spans="1:10" ht="25.5">
      <c r="A447" s="1621"/>
      <c r="B447" s="1873" t="s">
        <v>11236</v>
      </c>
      <c r="C447" s="1874"/>
      <c r="D447" s="1875"/>
      <c r="E447" s="1873"/>
      <c r="F447" s="1873">
        <v>10.7</v>
      </c>
      <c r="G447" s="1696"/>
      <c r="H447" s="1621"/>
      <c r="I447" s="1641"/>
      <c r="J447" s="1061" t="s">
        <v>10015</v>
      </c>
    </row>
    <row r="448" spans="1:10" ht="25.5">
      <c r="A448" s="1621"/>
      <c r="B448" s="1876" t="s">
        <v>11237</v>
      </c>
      <c r="C448" s="1874"/>
      <c r="D448" s="1875"/>
      <c r="E448" s="1873"/>
      <c r="F448" s="1873">
        <v>132.30000000000001</v>
      </c>
      <c r="G448" s="1696"/>
      <c r="H448" s="1621"/>
      <c r="I448" s="1641"/>
      <c r="J448" s="1061" t="s">
        <v>10015</v>
      </c>
    </row>
    <row r="449" spans="1:10" ht="25.5">
      <c r="A449" s="1621"/>
      <c r="B449" s="1873" t="s">
        <v>11238</v>
      </c>
      <c r="C449" s="1874"/>
      <c r="D449" s="1875"/>
      <c r="E449" s="1873"/>
      <c r="F449" s="1873">
        <v>78.099999999999994</v>
      </c>
      <c r="G449" s="1696"/>
      <c r="H449" s="1621"/>
      <c r="I449" s="1641"/>
      <c r="J449" s="1061" t="s">
        <v>10015</v>
      </c>
    </row>
    <row r="450" spans="1:10" ht="25.5">
      <c r="A450" s="1621"/>
      <c r="B450" s="1873" t="s">
        <v>11239</v>
      </c>
      <c r="C450" s="1874"/>
      <c r="D450" s="1875"/>
      <c r="E450" s="1873"/>
      <c r="F450" s="1873">
        <v>10.7</v>
      </c>
      <c r="G450" s="1696"/>
      <c r="H450" s="1621"/>
      <c r="I450" s="1641"/>
      <c r="J450" s="1061" t="s">
        <v>10015</v>
      </c>
    </row>
    <row r="451" spans="1:10" ht="25.5">
      <c r="A451" s="1621"/>
      <c r="B451" s="1877" t="s">
        <v>11240</v>
      </c>
      <c r="C451" s="1874"/>
      <c r="D451" s="1875"/>
      <c r="E451" s="1873"/>
      <c r="F451" s="1873"/>
      <c r="G451" s="1696"/>
      <c r="H451" s="1621"/>
      <c r="I451" s="1641"/>
      <c r="J451" s="1061" t="s">
        <v>10015</v>
      </c>
    </row>
    <row r="452" spans="1:10" ht="25.5">
      <c r="A452" s="1621"/>
      <c r="B452" s="1877" t="s">
        <v>11241</v>
      </c>
      <c r="C452" s="1874"/>
      <c r="D452" s="1875"/>
      <c r="E452" s="1873"/>
      <c r="F452" s="1873"/>
      <c r="G452" s="1696"/>
      <c r="H452" s="1621"/>
      <c r="I452" s="1641"/>
      <c r="J452" s="1061" t="s">
        <v>10015</v>
      </c>
    </row>
    <row r="453" spans="1:10" ht="25.5">
      <c r="A453" s="1621"/>
      <c r="B453" s="1877" t="s">
        <v>11242</v>
      </c>
      <c r="C453" s="1874"/>
      <c r="D453" s="1875"/>
      <c r="E453" s="1873"/>
      <c r="F453" s="1873">
        <v>10.7</v>
      </c>
      <c r="G453" s="1696"/>
      <c r="H453" s="1621"/>
      <c r="I453" s="1641"/>
      <c r="J453" s="1061" t="s">
        <v>10015</v>
      </c>
    </row>
    <row r="454" spans="1:10" ht="25.5">
      <c r="A454" s="1621"/>
      <c r="B454" s="1876" t="s">
        <v>11243</v>
      </c>
      <c r="C454" s="1874"/>
      <c r="D454" s="1875"/>
      <c r="E454" s="1873"/>
      <c r="F454" s="1873">
        <v>117.3</v>
      </c>
      <c r="G454" s="1696"/>
      <c r="H454" s="1621"/>
      <c r="I454" s="1641"/>
      <c r="J454" s="1061" t="s">
        <v>10015</v>
      </c>
    </row>
    <row r="455" spans="1:10" ht="38.25">
      <c r="A455" s="1621"/>
      <c r="B455" s="1876" t="s">
        <v>11244</v>
      </c>
      <c r="C455" s="1874"/>
      <c r="D455" s="1875"/>
      <c r="E455" s="1873"/>
      <c r="F455" s="1873">
        <v>220</v>
      </c>
      <c r="G455" s="1696"/>
      <c r="H455" s="1621"/>
      <c r="I455" s="1641"/>
      <c r="J455" s="1061" t="s">
        <v>10015</v>
      </c>
    </row>
    <row r="456" spans="1:10" ht="25.5">
      <c r="A456" s="1621"/>
      <c r="B456" s="1876" t="s">
        <v>11245</v>
      </c>
      <c r="C456" s="1874"/>
      <c r="D456" s="1875"/>
      <c r="E456" s="1873"/>
      <c r="F456" s="1873">
        <v>42.3</v>
      </c>
      <c r="G456" s="1696"/>
      <c r="H456" s="1621"/>
      <c r="I456" s="1641"/>
      <c r="J456" s="1061" t="s">
        <v>10015</v>
      </c>
    </row>
    <row r="457" spans="1:10" ht="25.5">
      <c r="A457" s="1621"/>
      <c r="B457" s="1873" t="s">
        <v>11246</v>
      </c>
      <c r="C457" s="1874"/>
      <c r="D457" s="1875"/>
      <c r="E457" s="1873"/>
      <c r="F457" s="1873">
        <v>54</v>
      </c>
      <c r="G457" s="1696"/>
      <c r="H457" s="1621"/>
      <c r="I457" s="1641"/>
      <c r="J457" s="1061" t="s">
        <v>10015</v>
      </c>
    </row>
    <row r="458" spans="1:10" ht="25.5">
      <c r="A458" s="1621"/>
      <c r="B458" s="1873" t="s">
        <v>11247</v>
      </c>
      <c r="C458" s="1874"/>
      <c r="D458" s="1875"/>
      <c r="E458" s="1873"/>
      <c r="F458" s="1873">
        <v>10.7</v>
      </c>
      <c r="G458" s="1696"/>
      <c r="H458" s="1621"/>
      <c r="I458" s="1641"/>
      <c r="J458" s="1061" t="s">
        <v>10015</v>
      </c>
    </row>
    <row r="459" spans="1:10" ht="25.5">
      <c r="A459" s="1621"/>
      <c r="B459" s="1876" t="s">
        <v>11248</v>
      </c>
      <c r="C459" s="1874"/>
      <c r="D459" s="1875"/>
      <c r="E459" s="1873"/>
      <c r="F459" s="1873">
        <v>106.5</v>
      </c>
      <c r="G459" s="1696"/>
      <c r="H459" s="1621"/>
      <c r="I459" s="1641"/>
      <c r="J459" s="1061" t="s">
        <v>10015</v>
      </c>
    </row>
    <row r="460" spans="1:10" ht="25.5">
      <c r="A460" s="1621"/>
      <c r="B460" s="1873" t="s">
        <v>11249</v>
      </c>
      <c r="C460" s="1874"/>
      <c r="D460" s="1875"/>
      <c r="E460" s="1873"/>
      <c r="F460" s="1873">
        <v>8.4</v>
      </c>
      <c r="G460" s="1696"/>
      <c r="H460" s="1621"/>
      <c r="I460" s="1641"/>
      <c r="J460" s="1061" t="s">
        <v>10015</v>
      </c>
    </row>
    <row r="461" spans="1:10" ht="25.5">
      <c r="A461" s="1621"/>
      <c r="B461" s="1873" t="s">
        <v>11250</v>
      </c>
      <c r="C461" s="1874"/>
      <c r="D461" s="1875"/>
      <c r="E461" s="1873"/>
      <c r="F461" s="1873"/>
      <c r="G461" s="1696"/>
      <c r="H461" s="1621"/>
      <c r="I461" s="1641"/>
      <c r="J461" s="1061" t="s">
        <v>10015</v>
      </c>
    </row>
    <row r="462" spans="1:10" ht="25.5">
      <c r="A462" s="1621"/>
      <c r="B462" s="1873" t="s">
        <v>11251</v>
      </c>
      <c r="C462" s="1874"/>
      <c r="D462" s="1875"/>
      <c r="E462" s="1873"/>
      <c r="F462" s="1873"/>
      <c r="G462" s="1696"/>
      <c r="H462" s="1621"/>
      <c r="I462" s="1641"/>
      <c r="J462" s="1061" t="s">
        <v>10015</v>
      </c>
    </row>
    <row r="463" spans="1:10" ht="25.5">
      <c r="A463" s="1621"/>
      <c r="B463" s="1876" t="s">
        <v>11252</v>
      </c>
      <c r="C463" s="1874"/>
      <c r="D463" s="1875"/>
      <c r="E463" s="1873"/>
      <c r="F463" s="1873">
        <v>169</v>
      </c>
      <c r="G463" s="1696"/>
      <c r="H463" s="1621"/>
      <c r="I463" s="1641"/>
      <c r="J463" s="1061" t="s">
        <v>10015</v>
      </c>
    </row>
    <row r="464" spans="1:10" ht="25.5">
      <c r="A464" s="1621"/>
      <c r="B464" s="1873" t="s">
        <v>11253</v>
      </c>
      <c r="C464" s="1874"/>
      <c r="D464" s="1875"/>
      <c r="E464" s="1873"/>
      <c r="F464" s="1873"/>
      <c r="G464" s="1696"/>
      <c r="H464" s="1621"/>
      <c r="I464" s="1641"/>
      <c r="J464" s="1061" t="s">
        <v>10015</v>
      </c>
    </row>
    <row r="465" spans="1:10" ht="25.5">
      <c r="A465" s="1621"/>
      <c r="B465" s="1876" t="s">
        <v>11254</v>
      </c>
      <c r="C465" s="1874"/>
      <c r="D465" s="1875"/>
      <c r="E465" s="1873"/>
      <c r="F465" s="1873">
        <v>165.1</v>
      </c>
      <c r="G465" s="1696"/>
      <c r="H465" s="1621"/>
      <c r="I465" s="1641"/>
      <c r="J465" s="1061" t="s">
        <v>10015</v>
      </c>
    </row>
    <row r="466" spans="1:10" ht="25.5">
      <c r="A466" s="1621"/>
      <c r="B466" s="1873" t="s">
        <v>11255</v>
      </c>
      <c r="C466" s="1874"/>
      <c r="D466" s="1875"/>
      <c r="E466" s="1873"/>
      <c r="F466" s="1873"/>
      <c r="G466" s="1696"/>
      <c r="H466" s="1621"/>
      <c r="I466" s="1641"/>
      <c r="J466" s="1061" t="s">
        <v>10015</v>
      </c>
    </row>
    <row r="467" spans="1:10" ht="25.5">
      <c r="A467" s="1621"/>
      <c r="B467" s="1873" t="s">
        <v>11256</v>
      </c>
      <c r="C467" s="1874"/>
      <c r="D467" s="1875"/>
      <c r="E467" s="1873"/>
      <c r="F467" s="1873"/>
      <c r="G467" s="1696"/>
      <c r="H467" s="1621"/>
      <c r="I467" s="1641"/>
      <c r="J467" s="1061" t="s">
        <v>10015</v>
      </c>
    </row>
    <row r="468" spans="1:10" ht="25.5">
      <c r="A468" s="1621"/>
      <c r="B468" s="1873" t="s">
        <v>11256</v>
      </c>
      <c r="C468" s="1874"/>
      <c r="D468" s="1875"/>
      <c r="E468" s="1873"/>
      <c r="F468" s="1873"/>
      <c r="G468" s="1696"/>
      <c r="H468" s="1621"/>
      <c r="I468" s="1641"/>
      <c r="J468" s="1061" t="s">
        <v>10015</v>
      </c>
    </row>
    <row r="469" spans="1:10" ht="25.5">
      <c r="A469" s="1621"/>
      <c r="B469" s="1873" t="s">
        <v>11257</v>
      </c>
      <c r="C469" s="1874"/>
      <c r="D469" s="1875"/>
      <c r="E469" s="1873"/>
      <c r="F469" s="1873"/>
      <c r="G469" s="1696"/>
      <c r="H469" s="1621"/>
      <c r="I469" s="1641"/>
      <c r="J469" s="1061" t="s">
        <v>10015</v>
      </c>
    </row>
    <row r="470" spans="1:10" ht="25.5">
      <c r="A470" s="1621"/>
      <c r="B470" s="1873" t="s">
        <v>11258</v>
      </c>
      <c r="C470" s="1874"/>
      <c r="D470" s="1875"/>
      <c r="E470" s="1873"/>
      <c r="F470" s="1873"/>
      <c r="G470" s="1696"/>
      <c r="H470" s="1621"/>
      <c r="I470" s="1641"/>
      <c r="J470" s="1061" t="s">
        <v>10015</v>
      </c>
    </row>
    <row r="471" spans="1:10" ht="25.5">
      <c r="A471" s="1621"/>
      <c r="B471" s="1876" t="s">
        <v>11259</v>
      </c>
      <c r="C471" s="1874"/>
      <c r="D471" s="1875"/>
      <c r="E471" s="1873"/>
      <c r="F471" s="1873">
        <v>166.4</v>
      </c>
      <c r="G471" s="1696"/>
      <c r="H471" s="1621"/>
      <c r="I471" s="1641"/>
      <c r="J471" s="1061" t="s">
        <v>10015</v>
      </c>
    </row>
    <row r="472" spans="1:10" ht="25.5">
      <c r="A472" s="1621"/>
      <c r="B472" s="1873" t="s">
        <v>11260</v>
      </c>
      <c r="C472" s="1874"/>
      <c r="D472" s="1875"/>
      <c r="E472" s="1873"/>
      <c r="F472" s="1873"/>
      <c r="G472" s="1696"/>
      <c r="H472" s="1621"/>
      <c r="I472" s="1641"/>
      <c r="J472" s="1061" t="s">
        <v>10015</v>
      </c>
    </row>
    <row r="473" spans="1:10" ht="25.5">
      <c r="A473" s="1621"/>
      <c r="B473" s="1873" t="s">
        <v>11261</v>
      </c>
      <c r="C473" s="1874"/>
      <c r="D473" s="1875"/>
      <c r="E473" s="1873"/>
      <c r="F473" s="1873"/>
      <c r="G473" s="1696"/>
      <c r="H473" s="1621"/>
      <c r="I473" s="1641"/>
      <c r="J473" s="1061" t="s">
        <v>10015</v>
      </c>
    </row>
    <row r="474" spans="1:10" ht="25.5">
      <c r="A474" s="1621"/>
      <c r="B474" s="1873" t="s">
        <v>11262</v>
      </c>
      <c r="C474" s="1874"/>
      <c r="D474" s="1875"/>
      <c r="E474" s="1873"/>
      <c r="F474" s="1873">
        <v>2</v>
      </c>
      <c r="G474" s="1696"/>
      <c r="H474" s="1621"/>
      <c r="I474" s="1641"/>
      <c r="J474" s="1061" t="s">
        <v>10015</v>
      </c>
    </row>
    <row r="475" spans="1:10" ht="25.5">
      <c r="A475" s="1621"/>
      <c r="B475" s="1873" t="s">
        <v>11263</v>
      </c>
      <c r="C475" s="1874"/>
      <c r="D475" s="1875"/>
      <c r="E475" s="1873"/>
      <c r="F475" s="1873"/>
      <c r="G475" s="1696"/>
      <c r="H475" s="1621"/>
      <c r="I475" s="1641"/>
      <c r="J475" s="1061" t="s">
        <v>10015</v>
      </c>
    </row>
    <row r="476" spans="1:10" ht="25.5">
      <c r="A476" s="1621"/>
      <c r="B476" s="1876" t="s">
        <v>11264</v>
      </c>
      <c r="C476" s="1874"/>
      <c r="D476" s="1875"/>
      <c r="E476" s="1873"/>
      <c r="F476" s="1873">
        <v>166.4</v>
      </c>
      <c r="G476" s="1696"/>
      <c r="H476" s="1621"/>
      <c r="I476" s="1641"/>
      <c r="J476" s="1061" t="s">
        <v>10015</v>
      </c>
    </row>
    <row r="477" spans="1:10" ht="25.5">
      <c r="A477" s="1621"/>
      <c r="B477" s="1876" t="s">
        <v>11265</v>
      </c>
      <c r="C477" s="1874"/>
      <c r="D477" s="1875"/>
      <c r="E477" s="1873"/>
      <c r="F477" s="1873">
        <v>179.5</v>
      </c>
      <c r="G477" s="1696"/>
      <c r="H477" s="1621"/>
      <c r="I477" s="1641"/>
      <c r="J477" s="1061" t="s">
        <v>10015</v>
      </c>
    </row>
    <row r="478" spans="1:10" ht="25.5">
      <c r="A478" s="1621"/>
      <c r="B478" s="1873" t="s">
        <v>11266</v>
      </c>
      <c r="C478" s="1874"/>
      <c r="D478" s="1875"/>
      <c r="E478" s="1873"/>
      <c r="F478" s="1873"/>
      <c r="G478" s="1696"/>
      <c r="H478" s="1621"/>
      <c r="I478" s="1641"/>
      <c r="J478" s="1061" t="s">
        <v>10015</v>
      </c>
    </row>
    <row r="479" spans="1:10" ht="25.5">
      <c r="A479" s="1621"/>
      <c r="B479" s="1873" t="s">
        <v>11267</v>
      </c>
      <c r="C479" s="1874"/>
      <c r="D479" s="1875"/>
      <c r="E479" s="1873"/>
      <c r="F479" s="1873"/>
      <c r="G479" s="1696"/>
      <c r="H479" s="1621"/>
      <c r="I479" s="1641"/>
      <c r="J479" s="1061" t="s">
        <v>10015</v>
      </c>
    </row>
    <row r="480" spans="1:10" ht="25.5">
      <c r="A480" s="1621"/>
      <c r="B480" s="1873" t="s">
        <v>11268</v>
      </c>
      <c r="C480" s="1874"/>
      <c r="D480" s="1875"/>
      <c r="E480" s="1873"/>
      <c r="F480" s="1873"/>
      <c r="G480" s="1696"/>
      <c r="H480" s="1621"/>
      <c r="I480" s="1641"/>
      <c r="J480" s="1061" t="s">
        <v>10015</v>
      </c>
    </row>
    <row r="481" spans="1:10" ht="25.5">
      <c r="A481" s="1621"/>
      <c r="B481" s="1873" t="s">
        <v>11269</v>
      </c>
      <c r="C481" s="1874"/>
      <c r="D481" s="1875"/>
      <c r="E481" s="1873"/>
      <c r="F481" s="1873">
        <v>10.6</v>
      </c>
      <c r="G481" s="1696"/>
      <c r="H481" s="1621"/>
      <c r="I481" s="1641"/>
      <c r="J481" s="1061" t="s">
        <v>10015</v>
      </c>
    </row>
    <row r="482" spans="1:10" ht="25.5">
      <c r="A482" s="1621"/>
      <c r="B482" s="1873" t="s">
        <v>11270</v>
      </c>
      <c r="C482" s="1874"/>
      <c r="D482" s="1875"/>
      <c r="E482" s="1873"/>
      <c r="F482" s="1873"/>
      <c r="G482" s="1696"/>
      <c r="H482" s="1621"/>
      <c r="I482" s="1641"/>
      <c r="J482" s="1061" t="s">
        <v>10015</v>
      </c>
    </row>
    <row r="483" spans="1:10" ht="25.5">
      <c r="A483" s="770">
        <v>87</v>
      </c>
      <c r="B483" s="1692"/>
      <c r="C483" s="1661" t="s">
        <v>9942</v>
      </c>
      <c r="D483" s="766"/>
      <c r="E483" s="1692"/>
      <c r="F483" s="1692"/>
      <c r="G483" s="1655">
        <v>0</v>
      </c>
      <c r="H483" s="334">
        <v>0</v>
      </c>
      <c r="I483" s="1694"/>
      <c r="J483" s="220" t="s">
        <v>10015</v>
      </c>
    </row>
    <row r="484" spans="1:10">
      <c r="A484" s="1666"/>
      <c r="B484" s="852" t="s">
        <v>11271</v>
      </c>
      <c r="C484" s="4347" t="s">
        <v>11272</v>
      </c>
      <c r="D484" s="1697"/>
      <c r="E484" s="1697"/>
      <c r="F484" s="1650"/>
      <c r="G484" s="1878">
        <v>540092.4</v>
      </c>
      <c r="H484" s="1742">
        <v>433573.94</v>
      </c>
      <c r="I484" s="1641"/>
      <c r="J484" s="4293" t="s">
        <v>10031</v>
      </c>
    </row>
    <row r="485" spans="1:10">
      <c r="A485" s="1666"/>
      <c r="B485" s="852" t="s">
        <v>11271</v>
      </c>
      <c r="C485" s="4348"/>
      <c r="D485" s="1697"/>
      <c r="E485" s="1697"/>
      <c r="F485" s="1650"/>
      <c r="G485" s="1878">
        <v>540092.4</v>
      </c>
      <c r="H485" s="1742">
        <v>433573.94</v>
      </c>
      <c r="I485" s="1641"/>
      <c r="J485" s="4294"/>
    </row>
    <row r="486" spans="1:10">
      <c r="A486" s="1666"/>
      <c r="B486" s="852" t="s">
        <v>11271</v>
      </c>
      <c r="C486" s="4348"/>
      <c r="D486" s="1697"/>
      <c r="E486" s="1697"/>
      <c r="F486" s="1650"/>
      <c r="G486" s="1878">
        <v>540092.4</v>
      </c>
      <c r="H486" s="1742">
        <v>433573.94</v>
      </c>
      <c r="I486" s="1641"/>
      <c r="J486" s="4294"/>
    </row>
    <row r="487" spans="1:10">
      <c r="A487" s="1666"/>
      <c r="B487" s="852" t="s">
        <v>11271</v>
      </c>
      <c r="C487" s="4348"/>
      <c r="D487" s="1697"/>
      <c r="E487" s="1697"/>
      <c r="F487" s="1650"/>
      <c r="G487" s="1878">
        <v>540092.4</v>
      </c>
      <c r="H487" s="1742">
        <v>433573.94</v>
      </c>
      <c r="I487" s="1641"/>
      <c r="J487" s="4294"/>
    </row>
    <row r="488" spans="1:10">
      <c r="A488" s="1666"/>
      <c r="B488" s="852" t="s">
        <v>11271</v>
      </c>
      <c r="C488" s="4348"/>
      <c r="D488" s="1697"/>
      <c r="E488" s="1697"/>
      <c r="F488" s="1650"/>
      <c r="G488" s="1878">
        <v>540092.4</v>
      </c>
      <c r="H488" s="1742">
        <v>433573.94</v>
      </c>
      <c r="I488" s="1641"/>
      <c r="J488" s="4294"/>
    </row>
    <row r="489" spans="1:10" ht="38.25">
      <c r="A489" s="1666"/>
      <c r="B489" s="852" t="s">
        <v>11273</v>
      </c>
      <c r="C489" s="4348"/>
      <c r="D489" s="1697"/>
      <c r="E489" s="1697"/>
      <c r="F489" s="1650"/>
      <c r="G489" s="1878">
        <v>1333963</v>
      </c>
      <c r="H489" s="1742">
        <v>544701.43999999994</v>
      </c>
      <c r="I489" s="1641"/>
      <c r="J489" s="4294"/>
    </row>
    <row r="490" spans="1:10" ht="25.5">
      <c r="A490" s="1666"/>
      <c r="B490" s="852" t="s">
        <v>11274</v>
      </c>
      <c r="C490" s="4348"/>
      <c r="D490" s="1697"/>
      <c r="E490" s="1697"/>
      <c r="F490" s="1650"/>
      <c r="G490" s="1878">
        <v>1450081</v>
      </c>
      <c r="H490" s="1742">
        <v>592116.29</v>
      </c>
      <c r="I490" s="1641"/>
      <c r="J490" s="4294"/>
    </row>
    <row r="491" spans="1:10" ht="25.5">
      <c r="A491" s="1666"/>
      <c r="B491" s="852" t="s">
        <v>11275</v>
      </c>
      <c r="C491" s="4348"/>
      <c r="D491" s="1697"/>
      <c r="E491" s="1697"/>
      <c r="F491" s="1650"/>
      <c r="G491" s="1878">
        <v>352008</v>
      </c>
      <c r="H491" s="1742">
        <v>143736.6</v>
      </c>
      <c r="I491" s="1641"/>
      <c r="J491" s="4294"/>
    </row>
    <row r="492" spans="1:10">
      <c r="A492" s="1666"/>
      <c r="B492" s="852" t="s">
        <v>11276</v>
      </c>
      <c r="C492" s="4348"/>
      <c r="D492" s="1697"/>
      <c r="E492" s="1697"/>
      <c r="F492" s="1650"/>
      <c r="G492" s="1878">
        <v>249058</v>
      </c>
      <c r="H492" s="1742">
        <v>101698.92</v>
      </c>
      <c r="I492" s="1641"/>
      <c r="J492" s="4294"/>
    </row>
    <row r="493" spans="1:10" ht="51">
      <c r="A493" s="1666"/>
      <c r="B493" s="852" t="s">
        <v>11277</v>
      </c>
      <c r="C493" s="4348"/>
      <c r="D493" s="1697"/>
      <c r="E493" s="1793" t="s">
        <v>986</v>
      </c>
      <c r="F493" s="1650"/>
      <c r="G493" s="1878">
        <v>233837</v>
      </c>
      <c r="H493" s="1742">
        <v>95483.56</v>
      </c>
      <c r="I493" s="1641"/>
      <c r="J493" s="4294"/>
    </row>
    <row r="494" spans="1:10">
      <c r="A494" s="1666"/>
      <c r="B494" s="852" t="s">
        <v>11278</v>
      </c>
      <c r="C494" s="4349"/>
      <c r="D494" s="1697"/>
      <c r="E494" s="1697"/>
      <c r="F494" s="1650"/>
      <c r="G494" s="1878">
        <v>1340844</v>
      </c>
      <c r="H494" s="1742">
        <v>1023510.92</v>
      </c>
      <c r="I494" s="1641"/>
      <c r="J494" s="4295"/>
    </row>
    <row r="495" spans="1:10" ht="38.25">
      <c r="A495" s="1879">
        <v>11</v>
      </c>
      <c r="B495" s="502" t="s">
        <v>6844</v>
      </c>
      <c r="C495" s="770" t="s">
        <v>9942</v>
      </c>
      <c r="D495" s="591"/>
      <c r="E495" s="591"/>
      <c r="F495" s="1617"/>
      <c r="G495" s="1655">
        <v>7660253</v>
      </c>
      <c r="H495" s="602">
        <f>SUM(H484:H494)</f>
        <v>4669117.4300000006</v>
      </c>
      <c r="I495" s="1801"/>
      <c r="J495" s="220" t="s">
        <v>10031</v>
      </c>
    </row>
    <row r="496" spans="1:10" ht="25.5" customHeight="1">
      <c r="A496" s="1621"/>
      <c r="B496" s="1715" t="s">
        <v>11279</v>
      </c>
      <c r="C496" s="4290" t="s">
        <v>10036</v>
      </c>
      <c r="D496" s="1656"/>
      <c r="E496" s="1665"/>
      <c r="F496" s="1650"/>
      <c r="G496" s="1625">
        <v>21779</v>
      </c>
      <c r="H496" s="1624">
        <v>4921.05</v>
      </c>
      <c r="I496" s="1880"/>
      <c r="J496" s="4223" t="s">
        <v>10039</v>
      </c>
    </row>
    <row r="497" spans="1:10" ht="25.5">
      <c r="A497" s="1621"/>
      <c r="B497" s="1715" t="s">
        <v>11279</v>
      </c>
      <c r="C497" s="4291"/>
      <c r="D497" s="1656"/>
      <c r="E497" s="1665"/>
      <c r="F497" s="1650"/>
      <c r="G497" s="1625">
        <v>152432</v>
      </c>
      <c r="H497" s="1624">
        <v>34477.339999999997</v>
      </c>
      <c r="I497" s="1880"/>
      <c r="J497" s="4224"/>
    </row>
    <row r="498" spans="1:10" ht="25.5">
      <c r="A498" s="1621"/>
      <c r="B498" s="1715" t="s">
        <v>11279</v>
      </c>
      <c r="C498" s="4291"/>
      <c r="D498" s="1656"/>
      <c r="E498" s="1665"/>
      <c r="F498" s="1650"/>
      <c r="G498" s="1625">
        <v>19168</v>
      </c>
      <c r="H498" s="1628"/>
      <c r="I498" s="1880"/>
      <c r="J498" s="4224"/>
    </row>
    <row r="499" spans="1:10" ht="25.5">
      <c r="A499" s="1621"/>
      <c r="B499" s="1715" t="s">
        <v>11279</v>
      </c>
      <c r="C499" s="4291"/>
      <c r="D499" s="1656"/>
      <c r="E499" s="1665"/>
      <c r="F499" s="1650"/>
      <c r="G499" s="1625">
        <v>7368</v>
      </c>
      <c r="H499" s="1628"/>
      <c r="I499" s="1880"/>
      <c r="J499" s="4224"/>
    </row>
    <row r="500" spans="1:10" ht="25.5">
      <c r="A500" s="1621"/>
      <c r="B500" s="1715" t="s">
        <v>11280</v>
      </c>
      <c r="C500" s="4291"/>
      <c r="D500" s="1656"/>
      <c r="E500" s="1665"/>
      <c r="F500" s="1650"/>
      <c r="G500" s="1625">
        <v>220000</v>
      </c>
      <c r="H500" s="1881"/>
      <c r="I500" s="1880"/>
      <c r="J500" s="4224"/>
    </row>
    <row r="501" spans="1:10">
      <c r="A501" s="1621"/>
      <c r="B501" s="1715" t="s">
        <v>11281</v>
      </c>
      <c r="C501" s="4291"/>
      <c r="D501" s="1656"/>
      <c r="E501" s="1665"/>
      <c r="F501" s="1650"/>
      <c r="G501" s="1625">
        <v>99515</v>
      </c>
      <c r="H501" s="1624">
        <v>47269.73</v>
      </c>
      <c r="I501" s="1880"/>
      <c r="J501" s="4224"/>
    </row>
    <row r="502" spans="1:10">
      <c r="A502" s="1621"/>
      <c r="B502" s="1715" t="s">
        <v>11281</v>
      </c>
      <c r="C502" s="4291"/>
      <c r="D502" s="1656"/>
      <c r="E502" s="1665"/>
      <c r="F502" s="1650"/>
      <c r="G502" s="1625">
        <v>99515</v>
      </c>
      <c r="H502" s="1624">
        <v>47269.73</v>
      </c>
      <c r="I502" s="1880"/>
      <c r="J502" s="4224"/>
    </row>
    <row r="503" spans="1:10">
      <c r="A503" s="1621"/>
      <c r="B503" s="1715" t="s">
        <v>11281</v>
      </c>
      <c r="C503" s="4292"/>
      <c r="D503" s="1656"/>
      <c r="E503" s="1665"/>
      <c r="F503" s="1650"/>
      <c r="G503" s="1625">
        <v>99515</v>
      </c>
      <c r="H503" s="1624">
        <v>47269.73</v>
      </c>
      <c r="I503" s="1880"/>
      <c r="J503" s="4225"/>
    </row>
    <row r="504" spans="1:10" ht="51">
      <c r="A504" s="1800">
        <v>8</v>
      </c>
      <c r="B504" s="1069" t="s">
        <v>6844</v>
      </c>
      <c r="C504" s="770" t="s">
        <v>9942</v>
      </c>
      <c r="D504" s="1069"/>
      <c r="E504" s="1069"/>
      <c r="F504" s="1617"/>
      <c r="G504" s="287">
        <f>SUM(G496:G503)</f>
        <v>719292</v>
      </c>
      <c r="H504" s="287">
        <v>181257</v>
      </c>
      <c r="I504" s="1070"/>
      <c r="J504" s="177" t="s">
        <v>10039</v>
      </c>
    </row>
    <row r="505" spans="1:10" ht="25.5">
      <c r="A505" s="1796"/>
      <c r="B505" s="1731" t="s">
        <v>11282</v>
      </c>
      <c r="C505" s="1716" t="s">
        <v>10042</v>
      </c>
      <c r="D505" s="1818"/>
      <c r="E505" s="1656"/>
      <c r="F505" s="1666"/>
      <c r="G505" s="1807">
        <v>290000</v>
      </c>
      <c r="H505" s="1882">
        <v>269055.44</v>
      </c>
      <c r="I505" s="1883" t="s">
        <v>11283</v>
      </c>
      <c r="J505" s="1884" t="s">
        <v>10045</v>
      </c>
    </row>
    <row r="506" spans="1:10" ht="25.5">
      <c r="A506" s="1778">
        <v>1</v>
      </c>
      <c r="B506" s="341" t="s">
        <v>6844</v>
      </c>
      <c r="C506" s="770" t="s">
        <v>9942</v>
      </c>
      <c r="D506" s="1821"/>
      <c r="E506" s="591"/>
      <c r="F506" s="272"/>
      <c r="G506" s="1885">
        <f>G505</f>
        <v>290000</v>
      </c>
      <c r="H506" s="1886">
        <f>H505</f>
        <v>269055.44</v>
      </c>
      <c r="I506" s="1820"/>
      <c r="J506" s="177" t="s">
        <v>10045</v>
      </c>
    </row>
    <row r="507" spans="1:10">
      <c r="A507" s="1621"/>
      <c r="B507" s="1656" t="s">
        <v>11284</v>
      </c>
      <c r="C507" s="4308" t="s">
        <v>10059</v>
      </c>
      <c r="D507" s="1747"/>
      <c r="E507" s="1637"/>
      <c r="F507" s="1650"/>
      <c r="G507" s="1734">
        <v>9069</v>
      </c>
      <c r="H507" s="1733">
        <v>0</v>
      </c>
      <c r="I507" s="1641"/>
      <c r="J507" s="4234" t="s">
        <v>10062</v>
      </c>
    </row>
    <row r="508" spans="1:10" ht="26.25">
      <c r="A508" s="1621"/>
      <c r="B508" s="1822" t="s">
        <v>11285</v>
      </c>
      <c r="C508" s="4340"/>
      <c r="D508" s="1747"/>
      <c r="E508" s="1637"/>
      <c r="F508" s="1650"/>
      <c r="G508" s="1699">
        <v>303220</v>
      </c>
      <c r="H508" s="1742">
        <v>167727.26999999999</v>
      </c>
      <c r="I508" s="1641"/>
      <c r="J508" s="3866"/>
    </row>
    <row r="509" spans="1:10">
      <c r="A509" s="1621"/>
      <c r="B509" s="1656" t="s">
        <v>11286</v>
      </c>
      <c r="C509" s="4340"/>
      <c r="D509" s="1747"/>
      <c r="E509" s="1637"/>
      <c r="F509" s="1650"/>
      <c r="G509" s="1734">
        <v>63153</v>
      </c>
      <c r="H509" s="1733">
        <v>0</v>
      </c>
      <c r="I509" s="1641"/>
      <c r="J509" s="3866"/>
    </row>
    <row r="510" spans="1:10" ht="15" customHeight="1">
      <c r="A510" s="1621"/>
      <c r="B510" s="1656" t="s">
        <v>11287</v>
      </c>
      <c r="C510" s="4340"/>
      <c r="D510" s="1747"/>
      <c r="E510" s="1637"/>
      <c r="F510" s="1650"/>
      <c r="G510" s="1699">
        <v>2940024.3</v>
      </c>
      <c r="H510" s="1742">
        <v>2283417.6000000001</v>
      </c>
      <c r="I510" s="1641"/>
      <c r="J510" s="3866"/>
    </row>
    <row r="511" spans="1:10">
      <c r="A511" s="1621"/>
      <c r="B511" s="1656" t="s">
        <v>11288</v>
      </c>
      <c r="C511" s="4340"/>
      <c r="D511" s="1747"/>
      <c r="E511" s="1637"/>
      <c r="F511" s="1650"/>
      <c r="G511" s="1699">
        <v>258015.26</v>
      </c>
      <c r="H511" s="1742">
        <v>52217.39</v>
      </c>
      <c r="I511" s="1641"/>
      <c r="J511" s="3866"/>
    </row>
    <row r="512" spans="1:10">
      <c r="A512" s="1621"/>
      <c r="B512" s="1330" t="s">
        <v>11289</v>
      </c>
      <c r="C512" s="4340"/>
      <c r="D512" s="1887"/>
      <c r="E512" s="1862"/>
      <c r="F512" s="1650"/>
      <c r="G512" s="1888"/>
      <c r="H512" s="1621"/>
      <c r="I512" s="1641"/>
      <c r="J512" s="3866"/>
    </row>
    <row r="513" spans="1:10">
      <c r="A513" s="1621"/>
      <c r="B513" s="1330" t="s">
        <v>11290</v>
      </c>
      <c r="C513" s="4340"/>
      <c r="D513" s="1887"/>
      <c r="E513" s="1862"/>
      <c r="F513" s="1650"/>
      <c r="G513" s="1888"/>
      <c r="H513" s="1621"/>
      <c r="I513" s="1641"/>
      <c r="J513" s="3866"/>
    </row>
    <row r="514" spans="1:10">
      <c r="A514" s="1621"/>
      <c r="B514" s="1330" t="s">
        <v>11291</v>
      </c>
      <c r="C514" s="4340"/>
      <c r="D514" s="1887"/>
      <c r="E514" s="1862">
        <v>7.7</v>
      </c>
      <c r="F514" s="1650"/>
      <c r="G514" s="1888"/>
      <c r="H514" s="1621"/>
      <c r="I514" s="1641"/>
      <c r="J514" s="3866"/>
    </row>
    <row r="515" spans="1:10" ht="25.5">
      <c r="A515" s="1621"/>
      <c r="B515" s="1330" t="s">
        <v>11292</v>
      </c>
      <c r="C515" s="4340"/>
      <c r="D515" s="1887"/>
      <c r="E515" s="1862"/>
      <c r="F515" s="1650"/>
      <c r="G515" s="1888"/>
      <c r="H515" s="1621"/>
      <c r="I515" s="1641"/>
      <c r="J515" s="3866"/>
    </row>
    <row r="516" spans="1:10">
      <c r="A516" s="1621"/>
      <c r="B516" s="1330" t="s">
        <v>11293</v>
      </c>
      <c r="C516" s="4340"/>
      <c r="D516" s="1887"/>
      <c r="E516" s="1862">
        <v>79.7</v>
      </c>
      <c r="F516" s="1650"/>
      <c r="G516" s="1888"/>
      <c r="H516" s="1621"/>
      <c r="I516" s="1641"/>
      <c r="J516" s="3866"/>
    </row>
    <row r="517" spans="1:10">
      <c r="A517" s="1621"/>
      <c r="B517" s="1330" t="s">
        <v>11294</v>
      </c>
      <c r="C517" s="4340"/>
      <c r="D517" s="1887"/>
      <c r="E517" s="1862">
        <v>2.9</v>
      </c>
      <c r="F517" s="1650"/>
      <c r="G517" s="1888"/>
      <c r="H517" s="1621"/>
      <c r="I517" s="1641"/>
      <c r="J517" s="3866"/>
    </row>
    <row r="518" spans="1:10">
      <c r="A518" s="1621"/>
      <c r="B518" s="1330" t="s">
        <v>11295</v>
      </c>
      <c r="C518" s="4309"/>
      <c r="D518" s="1887"/>
      <c r="E518" s="1862">
        <v>30.9</v>
      </c>
      <c r="F518" s="1650"/>
      <c r="G518" s="1888"/>
      <c r="H518" s="1621"/>
      <c r="I518" s="1641"/>
      <c r="J518" s="3848"/>
    </row>
    <row r="519" spans="1:10" ht="25.5">
      <c r="A519" s="770">
        <v>21</v>
      </c>
      <c r="B519" s="271"/>
      <c r="C519" s="770" t="s">
        <v>9942</v>
      </c>
      <c r="D519" s="770"/>
      <c r="E519" s="271"/>
      <c r="F519" s="271"/>
      <c r="G519" s="1677">
        <v>3573481.56</v>
      </c>
      <c r="H519" s="271">
        <v>2503362.2599999998</v>
      </c>
      <c r="I519" s="774"/>
      <c r="J519" s="220" t="s">
        <v>10062</v>
      </c>
    </row>
    <row r="520" spans="1:10" ht="25.5">
      <c r="A520" s="1621"/>
      <c r="B520" s="1889" t="s">
        <v>11296</v>
      </c>
      <c r="C520" s="1890"/>
      <c r="D520" s="1744"/>
      <c r="E520" s="1706">
        <v>29.8</v>
      </c>
      <c r="F520" s="1744"/>
      <c r="G520" s="1696"/>
      <c r="H520" s="1621"/>
      <c r="I520" s="1641"/>
      <c r="J520" s="1061" t="s">
        <v>10075</v>
      </c>
    </row>
    <row r="521" spans="1:10" ht="25.5">
      <c r="A521" s="1621"/>
      <c r="B521" s="1706" t="s">
        <v>11297</v>
      </c>
      <c r="C521" s="1890"/>
      <c r="D521" s="1744"/>
      <c r="E521" s="1706"/>
      <c r="F521" s="1744"/>
      <c r="G521" s="1696"/>
      <c r="H521" s="1621"/>
      <c r="I521" s="1641"/>
      <c r="J521" s="1061" t="s">
        <v>10075</v>
      </c>
    </row>
    <row r="522" spans="1:10" ht="25.5">
      <c r="A522" s="1621"/>
      <c r="B522" s="1706" t="s">
        <v>11298</v>
      </c>
      <c r="C522" s="1890"/>
      <c r="D522" s="1744"/>
      <c r="E522" s="1706"/>
      <c r="F522" s="1744"/>
      <c r="G522" s="1696"/>
      <c r="H522" s="1621"/>
      <c r="I522" s="1641"/>
      <c r="J522" s="1061" t="s">
        <v>10075</v>
      </c>
    </row>
    <row r="523" spans="1:10" ht="25.5">
      <c r="A523" s="1621"/>
      <c r="B523" s="1706" t="s">
        <v>11299</v>
      </c>
      <c r="C523" s="1890"/>
      <c r="D523" s="1744"/>
      <c r="E523" s="1706">
        <v>279.39999999999998</v>
      </c>
      <c r="F523" s="1744"/>
      <c r="G523" s="1696"/>
      <c r="H523" s="1621"/>
      <c r="I523" s="1641"/>
      <c r="J523" s="1061" t="s">
        <v>10075</v>
      </c>
    </row>
    <row r="524" spans="1:10" ht="25.5">
      <c r="A524" s="1621"/>
      <c r="B524" s="1706" t="s">
        <v>11300</v>
      </c>
      <c r="C524" s="1890"/>
      <c r="D524" s="1744"/>
      <c r="E524" s="1706">
        <v>1056.8</v>
      </c>
      <c r="F524" s="1744"/>
      <c r="G524" s="1696"/>
      <c r="H524" s="1621"/>
      <c r="I524" s="1641"/>
      <c r="J524" s="1061" t="s">
        <v>10075</v>
      </c>
    </row>
    <row r="525" spans="1:10" ht="25.5">
      <c r="A525" s="1621"/>
      <c r="B525" s="1706" t="s">
        <v>11301</v>
      </c>
      <c r="C525" s="1890"/>
      <c r="D525" s="1744"/>
      <c r="E525" s="1706">
        <v>375.8</v>
      </c>
      <c r="F525" s="1744"/>
      <c r="G525" s="1696"/>
      <c r="H525" s="1621"/>
      <c r="I525" s="1641"/>
      <c r="J525" s="1061" t="s">
        <v>10075</v>
      </c>
    </row>
    <row r="526" spans="1:10" ht="25.5">
      <c r="A526" s="1621"/>
      <c r="B526" s="1706" t="s">
        <v>11302</v>
      </c>
      <c r="C526" s="1890"/>
      <c r="D526" s="1744"/>
      <c r="E526" s="1706">
        <v>572.79999999999995</v>
      </c>
      <c r="F526" s="1744"/>
      <c r="G526" s="1696"/>
      <c r="H526" s="1621"/>
      <c r="I526" s="1641"/>
      <c r="J526" s="1061" t="s">
        <v>10075</v>
      </c>
    </row>
    <row r="527" spans="1:10" ht="25.5">
      <c r="A527" s="1621"/>
      <c r="B527" s="1706" t="s">
        <v>11303</v>
      </c>
      <c r="C527" s="1890"/>
      <c r="D527" s="1744"/>
      <c r="E527" s="1706"/>
      <c r="F527" s="1744"/>
      <c r="G527" s="1696"/>
      <c r="H527" s="1621"/>
      <c r="I527" s="1641"/>
      <c r="J527" s="1061" t="s">
        <v>10075</v>
      </c>
    </row>
    <row r="528" spans="1:10" ht="25.5">
      <c r="A528" s="1621"/>
      <c r="B528" s="1706" t="s">
        <v>11304</v>
      </c>
      <c r="C528" s="1890"/>
      <c r="D528" s="1744"/>
      <c r="E528" s="1706">
        <v>5.7</v>
      </c>
      <c r="F528" s="1744"/>
      <c r="G528" s="1696"/>
      <c r="H528" s="1621"/>
      <c r="I528" s="1641"/>
      <c r="J528" s="1061" t="s">
        <v>10075</v>
      </c>
    </row>
    <row r="529" spans="1:10" ht="25.5">
      <c r="A529" s="1621"/>
      <c r="B529" s="1706" t="s">
        <v>11305</v>
      </c>
      <c r="C529" s="1890"/>
      <c r="D529" s="1744"/>
      <c r="E529" s="1706">
        <v>8.1</v>
      </c>
      <c r="F529" s="1744"/>
      <c r="G529" s="1696"/>
      <c r="H529" s="1621"/>
      <c r="I529" s="1641"/>
      <c r="J529" s="1061" t="s">
        <v>10075</v>
      </c>
    </row>
    <row r="530" spans="1:10" ht="25.5">
      <c r="A530" s="1621"/>
      <c r="B530" s="1889" t="s">
        <v>11306</v>
      </c>
      <c r="C530" s="1890"/>
      <c r="D530" s="1744"/>
      <c r="E530" s="1706">
        <v>77.2</v>
      </c>
      <c r="F530" s="1744"/>
      <c r="G530" s="1696"/>
      <c r="H530" s="1621"/>
      <c r="I530" s="1641"/>
      <c r="J530" s="1061" t="s">
        <v>10075</v>
      </c>
    </row>
    <row r="531" spans="1:10" ht="25.5">
      <c r="A531" s="1621"/>
      <c r="B531" s="1889" t="s">
        <v>11307</v>
      </c>
      <c r="C531" s="1890"/>
      <c r="D531" s="1744"/>
      <c r="E531" s="1706">
        <v>38.5</v>
      </c>
      <c r="F531" s="1744"/>
      <c r="G531" s="1696"/>
      <c r="H531" s="1621"/>
      <c r="I531" s="1641"/>
      <c r="J531" s="1061" t="s">
        <v>10075</v>
      </c>
    </row>
    <row r="532" spans="1:10" ht="25.5">
      <c r="A532" s="770">
        <v>13</v>
      </c>
      <c r="B532" s="271"/>
      <c r="C532" s="770" t="s">
        <v>9942</v>
      </c>
      <c r="D532" s="770"/>
      <c r="E532" s="271"/>
      <c r="F532" s="271"/>
      <c r="G532" s="1655">
        <v>0</v>
      </c>
      <c r="H532" s="334">
        <v>0</v>
      </c>
      <c r="I532" s="1678"/>
      <c r="J532" s="220" t="s">
        <v>10075</v>
      </c>
    </row>
    <row r="533" spans="1:10">
      <c r="A533" s="1621"/>
      <c r="B533" s="852" t="s">
        <v>11308</v>
      </c>
      <c r="C533" s="4342" t="s">
        <v>11309</v>
      </c>
      <c r="D533" s="1697"/>
      <c r="E533" s="1697"/>
      <c r="F533" s="1650"/>
      <c r="G533" s="1878">
        <v>30000</v>
      </c>
      <c r="H533" s="1881"/>
      <c r="I533" s="1641"/>
      <c r="J533" s="4228" t="s">
        <v>10092</v>
      </c>
    </row>
    <row r="534" spans="1:10" ht="25.5">
      <c r="A534" s="1621"/>
      <c r="B534" s="852" t="s">
        <v>11310</v>
      </c>
      <c r="C534" s="4343"/>
      <c r="D534" s="1697"/>
      <c r="E534" s="1697"/>
      <c r="F534" s="1650"/>
      <c r="G534" s="1878">
        <v>55000</v>
      </c>
      <c r="H534" s="1624">
        <v>24667</v>
      </c>
      <c r="I534" s="1641"/>
      <c r="J534" s="4229"/>
    </row>
    <row r="535" spans="1:10">
      <c r="A535" s="1621"/>
      <c r="B535" s="852" t="s">
        <v>11311</v>
      </c>
      <c r="C535" s="4343"/>
      <c r="D535" s="1697"/>
      <c r="E535" s="1697"/>
      <c r="F535" s="1650"/>
      <c r="G535" s="1878">
        <v>55600</v>
      </c>
      <c r="H535" s="1624">
        <v>24534.94</v>
      </c>
      <c r="I535" s="1641"/>
      <c r="J535" s="4229"/>
    </row>
    <row r="536" spans="1:10" ht="25.5">
      <c r="A536" s="1621"/>
      <c r="B536" s="852" t="s">
        <v>11312</v>
      </c>
      <c r="C536" s="4343"/>
      <c r="D536" s="1697"/>
      <c r="E536" s="1697"/>
      <c r="F536" s="1650"/>
      <c r="G536" s="1878">
        <v>144400</v>
      </c>
      <c r="H536" s="1881"/>
      <c r="I536" s="1641"/>
      <c r="J536" s="4229"/>
    </row>
    <row r="537" spans="1:10">
      <c r="A537" s="1621"/>
      <c r="B537" s="852" t="s">
        <v>11313</v>
      </c>
      <c r="C537" s="4343"/>
      <c r="D537" s="1697"/>
      <c r="E537" s="1697"/>
      <c r="F537" s="1650"/>
      <c r="G537" s="1878">
        <v>4150</v>
      </c>
      <c r="H537" s="1881"/>
      <c r="I537" s="1641"/>
      <c r="J537" s="4229"/>
    </row>
    <row r="538" spans="1:10" ht="38.25">
      <c r="A538" s="1621"/>
      <c r="B538" s="852" t="s">
        <v>11314</v>
      </c>
      <c r="C538" s="4343"/>
      <c r="D538" s="1697"/>
      <c r="E538" s="1697"/>
      <c r="F538" s="1650"/>
      <c r="G538" s="1878">
        <v>150000</v>
      </c>
      <c r="H538" s="1742">
        <v>114166.81</v>
      </c>
      <c r="I538" s="1641"/>
      <c r="J538" s="4229"/>
    </row>
    <row r="539" spans="1:10" ht="25.5">
      <c r="A539" s="1621"/>
      <c r="B539" s="1731" t="s">
        <v>11315</v>
      </c>
      <c r="C539" s="4344"/>
      <c r="D539" s="1731"/>
      <c r="E539" s="1697"/>
      <c r="F539" s="1650"/>
      <c r="G539" s="1699">
        <v>163983.84</v>
      </c>
      <c r="H539" s="1742">
        <v>146902.09</v>
      </c>
      <c r="I539" s="1641"/>
      <c r="J539" s="4230"/>
    </row>
    <row r="540" spans="1:10" ht="51">
      <c r="A540" s="770">
        <v>7</v>
      </c>
      <c r="B540" s="1840" t="s">
        <v>6844</v>
      </c>
      <c r="C540" s="770" t="s">
        <v>9942</v>
      </c>
      <c r="D540" s="1891"/>
      <c r="E540" s="1891"/>
      <c r="F540" s="1617"/>
      <c r="G540" s="1844">
        <f>SUM(G533:G539)</f>
        <v>603133.84</v>
      </c>
      <c r="H540" s="602">
        <f>SUM(H534:H539)</f>
        <v>310270.83999999997</v>
      </c>
      <c r="I540" s="1801"/>
      <c r="J540" s="1739" t="s">
        <v>10092</v>
      </c>
    </row>
    <row r="541" spans="1:10" ht="38.25">
      <c r="A541" s="1621"/>
      <c r="B541" s="1706" t="s">
        <v>11316</v>
      </c>
      <c r="C541" s="1774" t="s">
        <v>10100</v>
      </c>
      <c r="D541" s="1774"/>
      <c r="E541" s="1776" t="s">
        <v>11317</v>
      </c>
      <c r="F541" s="1654"/>
      <c r="G541" s="1788">
        <v>4052</v>
      </c>
      <c r="H541" s="1774"/>
      <c r="I541" s="880"/>
      <c r="J541" s="2245" t="s">
        <v>10103</v>
      </c>
    </row>
    <row r="542" spans="1:10" ht="38.25">
      <c r="A542" s="1621"/>
      <c r="B542" s="1706" t="s">
        <v>11318</v>
      </c>
      <c r="C542" s="1774"/>
      <c r="D542" s="1774"/>
      <c r="E542" s="1776">
        <v>27.1</v>
      </c>
      <c r="F542" s="1650"/>
      <c r="G542" s="1788"/>
      <c r="H542" s="1892"/>
      <c r="I542" s="1893"/>
      <c r="J542" s="2245" t="s">
        <v>10103</v>
      </c>
    </row>
    <row r="543" spans="1:10" ht="38.25">
      <c r="A543" s="1621"/>
      <c r="B543" s="1706" t="s">
        <v>11319</v>
      </c>
      <c r="C543" s="1774"/>
      <c r="D543" s="1774"/>
      <c r="E543" s="1776">
        <v>27.3</v>
      </c>
      <c r="F543" s="1650"/>
      <c r="G543" s="1788"/>
      <c r="H543" s="1892"/>
      <c r="I543" s="1893"/>
      <c r="J543" s="2245" t="s">
        <v>10103</v>
      </c>
    </row>
    <row r="544" spans="1:10" ht="38.25">
      <c r="A544" s="1621"/>
      <c r="B544" s="1706" t="s">
        <v>11320</v>
      </c>
      <c r="C544" s="1774"/>
      <c r="D544" s="1774"/>
      <c r="E544" s="1776">
        <v>2055.3000000000002</v>
      </c>
      <c r="F544" s="1650"/>
      <c r="G544" s="1788"/>
      <c r="H544" s="1892"/>
      <c r="I544" s="1893"/>
      <c r="J544" s="2245" t="s">
        <v>10103</v>
      </c>
    </row>
    <row r="545" spans="1:10" ht="38.25">
      <c r="A545" s="1621"/>
      <c r="B545" s="1706" t="s">
        <v>11321</v>
      </c>
      <c r="C545" s="1774"/>
      <c r="D545" s="1774"/>
      <c r="E545" s="1776" t="s">
        <v>11322</v>
      </c>
      <c r="F545" s="1650"/>
      <c r="G545" s="1788"/>
      <c r="H545" s="1892"/>
      <c r="I545" s="1893"/>
      <c r="J545" s="2245" t="s">
        <v>10103</v>
      </c>
    </row>
    <row r="546" spans="1:10" ht="38.25">
      <c r="A546" s="1621"/>
      <c r="B546" s="1706" t="s">
        <v>11323</v>
      </c>
      <c r="C546" s="1774"/>
      <c r="D546" s="1774"/>
      <c r="E546" s="1776" t="s">
        <v>11324</v>
      </c>
      <c r="F546" s="1650"/>
      <c r="G546" s="1788"/>
      <c r="H546" s="1892"/>
      <c r="I546" s="1893"/>
      <c r="J546" s="2245" t="s">
        <v>10103</v>
      </c>
    </row>
    <row r="547" spans="1:10" ht="38.25">
      <c r="A547" s="770">
        <v>6</v>
      </c>
      <c r="B547" s="1617"/>
      <c r="C547" s="770" t="s">
        <v>9942</v>
      </c>
      <c r="D547" s="764"/>
      <c r="E547" s="1617"/>
      <c r="F547" s="1617"/>
      <c r="G547" s="1894">
        <v>4052</v>
      </c>
      <c r="H547" s="334">
        <v>0</v>
      </c>
      <c r="I547" s="774"/>
      <c r="J547" s="130" t="s">
        <v>10103</v>
      </c>
    </row>
    <row r="548" spans="1:10" ht="38.25">
      <c r="A548" s="1621"/>
      <c r="B548" s="1376" t="s">
        <v>11325</v>
      </c>
      <c r="C548" s="1220" t="s">
        <v>10115</v>
      </c>
      <c r="D548" s="878"/>
      <c r="E548" s="1895">
        <v>40</v>
      </c>
      <c r="F548" s="1126"/>
      <c r="G548" s="1896">
        <v>93902.22</v>
      </c>
      <c r="H548" s="1221"/>
      <c r="I548" s="1641"/>
      <c r="J548" s="1217" t="s">
        <v>10118</v>
      </c>
    </row>
    <row r="549" spans="1:10" ht="51">
      <c r="A549" s="380">
        <v>1</v>
      </c>
      <c r="B549" s="1617"/>
      <c r="C549" s="770" t="s">
        <v>9942</v>
      </c>
      <c r="D549" s="764"/>
      <c r="E549" s="1617"/>
      <c r="F549" s="1617"/>
      <c r="G549" s="1704">
        <v>93902.22</v>
      </c>
      <c r="H549" s="334">
        <v>0</v>
      </c>
      <c r="I549" s="774"/>
      <c r="J549" s="1897" t="s">
        <v>10118</v>
      </c>
    </row>
    <row r="550" spans="1:10" ht="38.25">
      <c r="A550" s="1621"/>
      <c r="B550" s="1706" t="s">
        <v>11326</v>
      </c>
      <c r="C550" s="1774" t="s">
        <v>11327</v>
      </c>
      <c r="D550" s="1774">
        <v>4101132200001</v>
      </c>
      <c r="E550" s="1755" t="s">
        <v>11328</v>
      </c>
      <c r="F550" s="1706"/>
      <c r="G550" s="1806">
        <v>468548.02</v>
      </c>
      <c r="H550" s="1624">
        <v>0</v>
      </c>
      <c r="I550" s="1641"/>
      <c r="J550" s="1898" t="s">
        <v>10126</v>
      </c>
    </row>
    <row r="551" spans="1:10" ht="38.25">
      <c r="A551" s="1621"/>
      <c r="B551" s="1706" t="s">
        <v>11329</v>
      </c>
      <c r="C551" s="1774"/>
      <c r="D551" s="1774"/>
      <c r="E551" s="1706">
        <v>20.13</v>
      </c>
      <c r="F551" s="1650"/>
      <c r="G551" s="1696"/>
      <c r="H551" s="1621"/>
      <c r="I551" s="1641"/>
      <c r="J551" s="1898" t="s">
        <v>10126</v>
      </c>
    </row>
    <row r="552" spans="1:10" ht="38.25">
      <c r="A552" s="1621"/>
      <c r="B552" s="1706" t="s">
        <v>11330</v>
      </c>
      <c r="C552" s="1774"/>
      <c r="D552" s="1774"/>
      <c r="E552" s="1706">
        <v>32.4</v>
      </c>
      <c r="F552" s="1650"/>
      <c r="G552" s="1696"/>
      <c r="H552" s="1621"/>
      <c r="I552" s="1641"/>
      <c r="J552" s="1898" t="s">
        <v>10126</v>
      </c>
    </row>
    <row r="553" spans="1:10" ht="39">
      <c r="A553" s="1621"/>
      <c r="B553" s="1797" t="s">
        <v>11331</v>
      </c>
      <c r="C553" s="1899"/>
      <c r="D553" s="1899"/>
      <c r="E553" s="1797">
        <v>1087.5999999999999</v>
      </c>
      <c r="F553" s="1650"/>
      <c r="G553" s="1696"/>
      <c r="H553" s="1621"/>
      <c r="I553" s="1641"/>
      <c r="J553" s="1898" t="s">
        <v>10126</v>
      </c>
    </row>
    <row r="554" spans="1:10" ht="38.25">
      <c r="A554" s="1621"/>
      <c r="B554" s="1797" t="s">
        <v>11332</v>
      </c>
      <c r="C554" s="1899"/>
      <c r="D554" s="1899"/>
      <c r="E554" s="1797">
        <v>182.4</v>
      </c>
      <c r="F554" s="1650"/>
      <c r="G554" s="1696"/>
      <c r="H554" s="1621"/>
      <c r="I554" s="1641"/>
      <c r="J554" s="1898" t="s">
        <v>10126</v>
      </c>
    </row>
    <row r="555" spans="1:10" ht="38.25">
      <c r="A555" s="1621"/>
      <c r="B555" s="1797" t="s">
        <v>11333</v>
      </c>
      <c r="C555" s="1899"/>
      <c r="D555" s="1899"/>
      <c r="E555" s="1797">
        <v>89.2</v>
      </c>
      <c r="F555" s="1650"/>
      <c r="G555" s="1696"/>
      <c r="H555" s="1621"/>
      <c r="I555" s="1641"/>
      <c r="J555" s="1898" t="s">
        <v>10126</v>
      </c>
    </row>
    <row r="556" spans="1:10" ht="38.25">
      <c r="A556" s="1621"/>
      <c r="B556" s="1797" t="s">
        <v>11334</v>
      </c>
      <c r="C556" s="1899"/>
      <c r="D556" s="1899"/>
      <c r="E556" s="1797">
        <v>209.2</v>
      </c>
      <c r="F556" s="1650"/>
      <c r="G556" s="1696"/>
      <c r="H556" s="1621"/>
      <c r="I556" s="1641"/>
      <c r="J556" s="1898" t="s">
        <v>10126</v>
      </c>
    </row>
    <row r="557" spans="1:10" ht="38.25">
      <c r="A557" s="1621"/>
      <c r="B557" s="1706" t="s">
        <v>11335</v>
      </c>
      <c r="C557" s="1774"/>
      <c r="D557" s="1774"/>
      <c r="E557" s="1706">
        <v>39.299999999999997</v>
      </c>
      <c r="F557" s="1650"/>
      <c r="G557" s="1696"/>
      <c r="H557" s="1621"/>
      <c r="I557" s="1641"/>
      <c r="J557" s="1898" t="s">
        <v>10126</v>
      </c>
    </row>
    <row r="558" spans="1:10" ht="38.25">
      <c r="A558" s="1621"/>
      <c r="B558" s="1706" t="s">
        <v>11336</v>
      </c>
      <c r="C558" s="1774"/>
      <c r="D558" s="1774"/>
      <c r="E558" s="1706">
        <v>35.9</v>
      </c>
      <c r="F558" s="1650"/>
      <c r="G558" s="1696"/>
      <c r="H558" s="1621"/>
      <c r="I558" s="1641"/>
      <c r="J558" s="1898" t="s">
        <v>10126</v>
      </c>
    </row>
    <row r="559" spans="1:10" ht="38.25">
      <c r="A559" s="1621"/>
      <c r="B559" s="1706" t="s">
        <v>11337</v>
      </c>
      <c r="C559" s="1774"/>
      <c r="D559" s="1774"/>
      <c r="E559" s="1706">
        <v>42.4</v>
      </c>
      <c r="F559" s="1650"/>
      <c r="G559" s="1696"/>
      <c r="H559" s="1621"/>
      <c r="I559" s="1641"/>
      <c r="J559" s="1898" t="s">
        <v>10126</v>
      </c>
    </row>
    <row r="560" spans="1:10" ht="38.25">
      <c r="A560" s="1621"/>
      <c r="B560" s="1706" t="s">
        <v>11338</v>
      </c>
      <c r="C560" s="1774"/>
      <c r="D560" s="1774"/>
      <c r="E560" s="1706">
        <v>54.5</v>
      </c>
      <c r="F560" s="1650"/>
      <c r="G560" s="1696"/>
      <c r="H560" s="1621"/>
      <c r="I560" s="1641"/>
      <c r="J560" s="1898" t="s">
        <v>10126</v>
      </c>
    </row>
    <row r="561" spans="1:10" ht="38.25">
      <c r="A561" s="1621"/>
      <c r="B561" s="1706" t="s">
        <v>11339</v>
      </c>
      <c r="C561" s="1899"/>
      <c r="D561" s="1899"/>
      <c r="E561" s="1797">
        <v>202.9</v>
      </c>
      <c r="F561" s="1650"/>
      <c r="G561" s="1696"/>
      <c r="H561" s="1621"/>
      <c r="I561" s="1641"/>
      <c r="J561" s="1898" t="s">
        <v>10126</v>
      </c>
    </row>
    <row r="562" spans="1:10" ht="38.25">
      <c r="A562" s="1621"/>
      <c r="B562" s="1706" t="s">
        <v>11340</v>
      </c>
      <c r="C562" s="1899"/>
      <c r="D562" s="1899"/>
      <c r="E562" s="1797">
        <v>115.4</v>
      </c>
      <c r="F562" s="1650"/>
      <c r="G562" s="1696"/>
      <c r="H562" s="1621"/>
      <c r="I562" s="1641"/>
      <c r="J562" s="1898" t="s">
        <v>10126</v>
      </c>
    </row>
    <row r="563" spans="1:10" ht="38.25">
      <c r="A563" s="1621"/>
      <c r="B563" s="1706" t="s">
        <v>11341</v>
      </c>
      <c r="C563" s="1899"/>
      <c r="D563" s="1899"/>
      <c r="E563" s="1797">
        <v>13</v>
      </c>
      <c r="F563" s="1650"/>
      <c r="G563" s="1696"/>
      <c r="H563" s="1621"/>
      <c r="I563" s="1641"/>
      <c r="J563" s="1898" t="s">
        <v>10126</v>
      </c>
    </row>
    <row r="564" spans="1:10" ht="38.25">
      <c r="A564" s="1621"/>
      <c r="B564" s="1706" t="s">
        <v>11342</v>
      </c>
      <c r="C564" s="1899"/>
      <c r="D564" s="1899"/>
      <c r="E564" s="1797">
        <v>10.3</v>
      </c>
      <c r="F564" s="1650"/>
      <c r="G564" s="1696"/>
      <c r="H564" s="1621"/>
      <c r="I564" s="1641"/>
      <c r="J564" s="1898" t="s">
        <v>10126</v>
      </c>
    </row>
    <row r="565" spans="1:10" ht="38.25">
      <c r="A565" s="1621"/>
      <c r="B565" s="1706" t="s">
        <v>11343</v>
      </c>
      <c r="C565" s="1899"/>
      <c r="D565" s="1899"/>
      <c r="E565" s="1797">
        <v>10.199999999999999</v>
      </c>
      <c r="F565" s="1650"/>
      <c r="G565" s="1696"/>
      <c r="H565" s="1621"/>
      <c r="I565" s="1641"/>
      <c r="J565" s="1898" t="s">
        <v>10126</v>
      </c>
    </row>
    <row r="566" spans="1:10" ht="38.25">
      <c r="A566" s="1621"/>
      <c r="B566" s="1706" t="s">
        <v>11344</v>
      </c>
      <c r="C566" s="1899"/>
      <c r="D566" s="1899"/>
      <c r="E566" s="1797">
        <v>5</v>
      </c>
      <c r="F566" s="1650"/>
      <c r="G566" s="1696"/>
      <c r="H566" s="1621"/>
      <c r="I566" s="1641"/>
      <c r="J566" s="1217" t="s">
        <v>10126</v>
      </c>
    </row>
    <row r="567" spans="1:10" ht="38.25">
      <c r="A567" s="1621"/>
      <c r="B567" s="1706" t="s">
        <v>11345</v>
      </c>
      <c r="C567" s="1899"/>
      <c r="D567" s="1899"/>
      <c r="E567" s="1797">
        <v>323.2</v>
      </c>
      <c r="F567" s="1650"/>
      <c r="G567" s="1696"/>
      <c r="H567" s="1621"/>
      <c r="I567" s="1641"/>
      <c r="J567" s="1217" t="s">
        <v>10126</v>
      </c>
    </row>
    <row r="568" spans="1:10" ht="38.25">
      <c r="A568" s="1621"/>
      <c r="B568" s="1797" t="s">
        <v>11346</v>
      </c>
      <c r="C568" s="1899"/>
      <c r="D568" s="1899"/>
      <c r="E568" s="1797">
        <v>114.5</v>
      </c>
      <c r="F568" s="1650"/>
      <c r="G568" s="1696"/>
      <c r="H568" s="1621"/>
      <c r="I568" s="1641"/>
      <c r="J568" s="1217" t="s">
        <v>10126</v>
      </c>
    </row>
    <row r="569" spans="1:10" ht="38.25">
      <c r="A569" s="1621"/>
      <c r="B569" s="1797" t="s">
        <v>11347</v>
      </c>
      <c r="C569" s="1899"/>
      <c r="D569" s="1899"/>
      <c r="E569" s="1797">
        <v>32.799999999999997</v>
      </c>
      <c r="F569" s="1650"/>
      <c r="G569" s="1696"/>
      <c r="H569" s="1621"/>
      <c r="I569" s="1641"/>
      <c r="J569" s="1217" t="s">
        <v>10126</v>
      </c>
    </row>
    <row r="570" spans="1:10" ht="38.25">
      <c r="A570" s="1621"/>
      <c r="B570" s="1797" t="s">
        <v>11348</v>
      </c>
      <c r="C570" s="1899"/>
      <c r="D570" s="1899"/>
      <c r="E570" s="1797">
        <v>46.7</v>
      </c>
      <c r="F570" s="1650"/>
      <c r="G570" s="1696"/>
      <c r="H570" s="1621"/>
      <c r="I570" s="1641"/>
      <c r="J570" s="1217" t="s">
        <v>10126</v>
      </c>
    </row>
    <row r="571" spans="1:10" ht="38.25">
      <c r="A571" s="1621"/>
      <c r="B571" s="1797" t="s">
        <v>11349</v>
      </c>
      <c r="C571" s="1899"/>
      <c r="D571" s="1899"/>
      <c r="E571" s="1797">
        <v>11.7</v>
      </c>
      <c r="F571" s="1650"/>
      <c r="G571" s="1696"/>
      <c r="H571" s="1621"/>
      <c r="I571" s="1641"/>
      <c r="J571" s="1217" t="s">
        <v>10126</v>
      </c>
    </row>
    <row r="572" spans="1:10" ht="38.25">
      <c r="A572" s="1621"/>
      <c r="B572" s="1797" t="s">
        <v>11350</v>
      </c>
      <c r="C572" s="1899"/>
      <c r="D572" s="1899"/>
      <c r="E572" s="1797">
        <v>131.1</v>
      </c>
      <c r="F572" s="1650"/>
      <c r="G572" s="1696"/>
      <c r="H572" s="1621"/>
      <c r="I572" s="1641"/>
      <c r="J572" s="1217" t="s">
        <v>10126</v>
      </c>
    </row>
    <row r="573" spans="1:10" ht="38.25">
      <c r="A573" s="1621"/>
      <c r="B573" s="1797" t="s">
        <v>11351</v>
      </c>
      <c r="C573" s="1899"/>
      <c r="D573" s="1899"/>
      <c r="E573" s="1797">
        <v>143</v>
      </c>
      <c r="F573" s="1650"/>
      <c r="G573" s="1696"/>
      <c r="H573" s="1621"/>
      <c r="I573" s="1641"/>
      <c r="J573" s="1217" t="s">
        <v>10126</v>
      </c>
    </row>
    <row r="574" spans="1:10" ht="38.25">
      <c r="A574" s="1621"/>
      <c r="B574" s="1797" t="s">
        <v>11352</v>
      </c>
      <c r="C574" s="1899"/>
      <c r="D574" s="1899"/>
      <c r="E574" s="1797">
        <v>112.3</v>
      </c>
      <c r="F574" s="1650"/>
      <c r="G574" s="1696"/>
      <c r="H574" s="1621"/>
      <c r="I574" s="1641"/>
      <c r="J574" s="1217" t="s">
        <v>10126</v>
      </c>
    </row>
    <row r="575" spans="1:10" ht="38.25">
      <c r="A575" s="770">
        <v>25</v>
      </c>
      <c r="B575" s="1617"/>
      <c r="C575" s="770" t="s">
        <v>9942</v>
      </c>
      <c r="D575" s="764"/>
      <c r="E575" s="1617"/>
      <c r="F575" s="1617"/>
      <c r="G575" s="1677">
        <v>468548.02</v>
      </c>
      <c r="H575" s="334">
        <v>0</v>
      </c>
      <c r="I575" s="774"/>
      <c r="J575" s="1897" t="s">
        <v>10126</v>
      </c>
    </row>
    <row r="576" spans="1:10" ht="25.5">
      <c r="A576" s="1621"/>
      <c r="B576" s="1706" t="s">
        <v>11282</v>
      </c>
      <c r="C576" s="1900" t="s">
        <v>10146</v>
      </c>
      <c r="D576" s="1744"/>
      <c r="E576" s="1744"/>
      <c r="F576" s="1650"/>
      <c r="G576" s="1901">
        <v>100000</v>
      </c>
      <c r="H576" s="1902">
        <v>47500.21</v>
      </c>
      <c r="I576" s="1903"/>
      <c r="J576" s="58" t="s">
        <v>10149</v>
      </c>
    </row>
    <row r="577" spans="1:10" ht="38.25">
      <c r="A577" s="1621"/>
      <c r="B577" s="1706" t="s">
        <v>11353</v>
      </c>
      <c r="C577" s="1900" t="s">
        <v>10146</v>
      </c>
      <c r="D577" s="1744"/>
      <c r="E577" s="1904">
        <v>325</v>
      </c>
      <c r="F577" s="1650"/>
      <c r="G577" s="1901">
        <v>896000</v>
      </c>
      <c r="H577" s="1902">
        <v>706844.36</v>
      </c>
      <c r="I577" s="1903"/>
      <c r="J577" s="58" t="s">
        <v>10149</v>
      </c>
    </row>
    <row r="578" spans="1:10" ht="25.5">
      <c r="A578" s="1621"/>
      <c r="B578" s="1731" t="s">
        <v>11354</v>
      </c>
      <c r="C578" s="1900" t="s">
        <v>10146</v>
      </c>
      <c r="D578" s="1744"/>
      <c r="E578" s="1706">
        <v>85</v>
      </c>
      <c r="F578" s="1650"/>
      <c r="G578" s="1905">
        <v>440984</v>
      </c>
      <c r="H578" s="1906"/>
      <c r="I578" s="1903"/>
      <c r="J578" s="58" t="s">
        <v>10149</v>
      </c>
    </row>
    <row r="579" spans="1:10" ht="38.25">
      <c r="A579" s="1621"/>
      <c r="B579" s="1731" t="s">
        <v>11355</v>
      </c>
      <c r="C579" s="1900" t="s">
        <v>10146</v>
      </c>
      <c r="D579" s="1744"/>
      <c r="E579" s="1706">
        <v>60</v>
      </c>
      <c r="F579" s="1650"/>
      <c r="G579" s="1905">
        <v>8475</v>
      </c>
      <c r="H579" s="1906"/>
      <c r="I579" s="1903"/>
      <c r="J579" s="58" t="s">
        <v>10149</v>
      </c>
    </row>
    <row r="580" spans="1:10" ht="25.5">
      <c r="A580" s="1621"/>
      <c r="B580" s="1706" t="s">
        <v>11356</v>
      </c>
      <c r="C580" s="1790"/>
      <c r="D580" s="1790"/>
      <c r="E580" s="1755">
        <v>321.60000000000002</v>
      </c>
      <c r="F580" s="1650"/>
      <c r="G580" s="1907"/>
      <c r="H580" s="1621"/>
      <c r="I580" s="1641"/>
      <c r="J580" s="1796"/>
    </row>
    <row r="581" spans="1:10" ht="38.25">
      <c r="A581" s="1621"/>
      <c r="B581" s="1706" t="s">
        <v>11357</v>
      </c>
      <c r="C581" s="1790"/>
      <c r="D581" s="1790"/>
      <c r="E581" s="1706">
        <v>1432.1</v>
      </c>
      <c r="F581" s="1650"/>
      <c r="G581" s="1907"/>
      <c r="H581" s="1621"/>
      <c r="I581" s="1641"/>
      <c r="J581" s="1796"/>
    </row>
    <row r="582" spans="1:10">
      <c r="A582" s="1621"/>
      <c r="B582" s="1706" t="s">
        <v>11358</v>
      </c>
      <c r="C582" s="1790"/>
      <c r="D582" s="1790"/>
      <c r="E582" s="1706">
        <v>420.8</v>
      </c>
      <c r="F582" s="1650"/>
      <c r="G582" s="1907"/>
      <c r="H582" s="1621"/>
      <c r="I582" s="1641"/>
      <c r="J582" s="1796"/>
    </row>
    <row r="583" spans="1:10">
      <c r="A583" s="1621"/>
      <c r="B583" s="1706" t="s">
        <v>11359</v>
      </c>
      <c r="C583" s="1790"/>
      <c r="D583" s="1790"/>
      <c r="E583" s="1706">
        <v>48.8</v>
      </c>
      <c r="F583" s="1650"/>
      <c r="G583" s="1907"/>
      <c r="H583" s="1621"/>
      <c r="I583" s="1641"/>
      <c r="J583" s="1796"/>
    </row>
    <row r="584" spans="1:10">
      <c r="A584" s="1621"/>
      <c r="B584" s="1706" t="s">
        <v>11360</v>
      </c>
      <c r="C584" s="1790"/>
      <c r="D584" s="1790"/>
      <c r="E584" s="1706">
        <v>1462.2</v>
      </c>
      <c r="F584" s="1650"/>
      <c r="G584" s="1907"/>
      <c r="H584" s="1621"/>
      <c r="I584" s="1641"/>
      <c r="J584" s="1796"/>
    </row>
    <row r="585" spans="1:10">
      <c r="A585" s="1621"/>
      <c r="B585" s="1706" t="s">
        <v>11361</v>
      </c>
      <c r="C585" s="1790"/>
      <c r="D585" s="1790"/>
      <c r="E585" s="1755"/>
      <c r="F585" s="1650"/>
      <c r="G585" s="1907"/>
      <c r="H585" s="1621"/>
      <c r="I585" s="1641"/>
      <c r="J585" s="1796"/>
    </row>
    <row r="586" spans="1:10" ht="25.5">
      <c r="A586" s="1621"/>
      <c r="B586" s="1706" t="s">
        <v>11362</v>
      </c>
      <c r="C586" s="1790"/>
      <c r="D586" s="1790"/>
      <c r="E586" s="1755">
        <v>346.2</v>
      </c>
      <c r="F586" s="1650"/>
      <c r="G586" s="1907"/>
      <c r="H586" s="1621"/>
      <c r="I586" s="1641"/>
      <c r="J586" s="1796"/>
    </row>
    <row r="587" spans="1:10">
      <c r="A587" s="1621"/>
      <c r="B587" s="1706" t="s">
        <v>11363</v>
      </c>
      <c r="C587" s="1790"/>
      <c r="D587" s="1790"/>
      <c r="E587" s="1706">
        <v>3.3</v>
      </c>
      <c r="F587" s="1650"/>
      <c r="G587" s="1907"/>
      <c r="H587" s="1621"/>
      <c r="I587" s="1641"/>
      <c r="J587" s="1796"/>
    </row>
    <row r="588" spans="1:10">
      <c r="A588" s="1621"/>
      <c r="B588" s="1706" t="s">
        <v>11364</v>
      </c>
      <c r="C588" s="1790"/>
      <c r="D588" s="1790"/>
      <c r="E588" s="1706">
        <v>11.3</v>
      </c>
      <c r="F588" s="1650"/>
      <c r="G588" s="1907"/>
      <c r="H588" s="1621"/>
      <c r="I588" s="1641"/>
      <c r="J588" s="1796"/>
    </row>
    <row r="589" spans="1:10" ht="76.5">
      <c r="A589" s="1621"/>
      <c r="B589" s="1706" t="s">
        <v>11365</v>
      </c>
      <c r="C589" s="1790"/>
      <c r="D589" s="1790"/>
      <c r="E589" s="1755" t="s">
        <v>11366</v>
      </c>
      <c r="F589" s="1755"/>
      <c r="G589" s="1907"/>
      <c r="H589" s="1621"/>
      <c r="I589" s="1641"/>
      <c r="J589" s="1796"/>
    </row>
    <row r="590" spans="1:10" ht="25.5">
      <c r="A590" s="1908">
        <v>30</v>
      </c>
      <c r="B590" s="1909"/>
      <c r="C590" s="1740" t="s">
        <v>9942</v>
      </c>
      <c r="D590" s="1910"/>
      <c r="E590" s="1909"/>
      <c r="F590" s="1909"/>
      <c r="G590" s="1911">
        <v>1445459</v>
      </c>
      <c r="H590" s="1912">
        <v>754344.57</v>
      </c>
      <c r="I590" s="1913"/>
      <c r="J590" s="1914" t="s">
        <v>10149</v>
      </c>
    </row>
    <row r="591" spans="1:10">
      <c r="A591" s="1621"/>
      <c r="B591" s="1706" t="s">
        <v>11367</v>
      </c>
      <c r="C591" s="1890"/>
      <c r="D591" s="1787"/>
      <c r="E591" s="1706">
        <v>72.400000000000006</v>
      </c>
      <c r="F591" s="1744"/>
      <c r="G591" s="1791"/>
      <c r="H591" s="1787"/>
      <c r="I591" s="1915"/>
      <c r="J591" s="1217" t="s">
        <v>10159</v>
      </c>
    </row>
    <row r="592" spans="1:10">
      <c r="A592" s="1621"/>
      <c r="B592" s="1706" t="s">
        <v>11368</v>
      </c>
      <c r="C592" s="1890"/>
      <c r="D592" s="1787"/>
      <c r="E592" s="1706">
        <v>14.3</v>
      </c>
      <c r="F592" s="1744"/>
      <c r="G592" s="1791"/>
      <c r="H592" s="1787"/>
      <c r="I592" s="1915"/>
      <c r="J592" s="1217" t="s">
        <v>10159</v>
      </c>
    </row>
    <row r="593" spans="1:10">
      <c r="A593" s="1621"/>
      <c r="B593" s="1706" t="s">
        <v>11369</v>
      </c>
      <c r="C593" s="1890"/>
      <c r="D593" s="1787"/>
      <c r="E593" s="1706">
        <v>26</v>
      </c>
      <c r="F593" s="1744"/>
      <c r="G593" s="1791"/>
      <c r="H593" s="1787"/>
      <c r="I593" s="1915"/>
      <c r="J593" s="1217" t="s">
        <v>10159</v>
      </c>
    </row>
    <row r="594" spans="1:10">
      <c r="A594" s="1621"/>
      <c r="B594" s="1706" t="s">
        <v>11370</v>
      </c>
      <c r="C594" s="1890"/>
      <c r="D594" s="1787"/>
      <c r="E594" s="1706">
        <v>141</v>
      </c>
      <c r="F594" s="1744"/>
      <c r="G594" s="1791"/>
      <c r="H594" s="1787"/>
      <c r="I594" s="1915"/>
      <c r="J594" s="1217" t="s">
        <v>10159</v>
      </c>
    </row>
    <row r="595" spans="1:10">
      <c r="A595" s="1621"/>
      <c r="B595" s="1706" t="s">
        <v>11371</v>
      </c>
      <c r="C595" s="1890"/>
      <c r="D595" s="1787"/>
      <c r="E595" s="1706" t="s">
        <v>11372</v>
      </c>
      <c r="F595" s="1744"/>
      <c r="G595" s="1791"/>
      <c r="H595" s="1787"/>
      <c r="I595" s="1915"/>
      <c r="J595" s="1217" t="s">
        <v>10159</v>
      </c>
    </row>
    <row r="596" spans="1:10">
      <c r="A596" s="1621"/>
      <c r="B596" s="1706" t="s">
        <v>11373</v>
      </c>
      <c r="C596" s="1890"/>
      <c r="D596" s="1787"/>
      <c r="E596" s="1706">
        <v>36.200000000000003</v>
      </c>
      <c r="F596" s="1744"/>
      <c r="G596" s="1791"/>
      <c r="H596" s="1787"/>
      <c r="I596" s="1915"/>
      <c r="J596" s="1217" t="s">
        <v>10159</v>
      </c>
    </row>
    <row r="597" spans="1:10">
      <c r="A597" s="1621"/>
      <c r="B597" s="1706" t="s">
        <v>11374</v>
      </c>
      <c r="C597" s="1890"/>
      <c r="D597" s="1787"/>
      <c r="E597" s="1706">
        <v>31.3</v>
      </c>
      <c r="F597" s="1744"/>
      <c r="G597" s="1791"/>
      <c r="H597" s="1787"/>
      <c r="I597" s="1915"/>
      <c r="J597" s="1217" t="s">
        <v>10159</v>
      </c>
    </row>
    <row r="598" spans="1:10">
      <c r="A598" s="1621"/>
      <c r="B598" s="1706" t="s">
        <v>11375</v>
      </c>
      <c r="C598" s="1890"/>
      <c r="D598" s="1787"/>
      <c r="E598" s="1706">
        <v>21.2</v>
      </c>
      <c r="F598" s="1744"/>
      <c r="G598" s="1791"/>
      <c r="H598" s="1787"/>
      <c r="I598" s="1915"/>
      <c r="J598" s="1217" t="s">
        <v>10159</v>
      </c>
    </row>
    <row r="599" spans="1:10">
      <c r="A599" s="1621"/>
      <c r="B599" s="1706" t="s">
        <v>11376</v>
      </c>
      <c r="C599" s="1890"/>
      <c r="D599" s="1787"/>
      <c r="E599" s="1706">
        <v>9.9</v>
      </c>
      <c r="F599" s="1744"/>
      <c r="G599" s="1791"/>
      <c r="H599" s="1787"/>
      <c r="I599" s="1743"/>
      <c r="J599" s="1217" t="s">
        <v>10159</v>
      </c>
    </row>
    <row r="600" spans="1:10" ht="25.5">
      <c r="A600" s="1621"/>
      <c r="B600" s="1706" t="s">
        <v>11377</v>
      </c>
      <c r="C600" s="1890"/>
      <c r="D600" s="1787"/>
      <c r="E600" s="1706"/>
      <c r="F600" s="1744"/>
      <c r="G600" s="1791"/>
      <c r="H600" s="1787"/>
      <c r="I600" s="1743"/>
      <c r="J600" s="1217" t="s">
        <v>10159</v>
      </c>
    </row>
    <row r="601" spans="1:10">
      <c r="A601" s="1621"/>
      <c r="B601" s="1706" t="s">
        <v>11378</v>
      </c>
      <c r="C601" s="1890"/>
      <c r="D601" s="1787"/>
      <c r="E601" s="1706">
        <v>1270.0999999999999</v>
      </c>
      <c r="F601" s="1744"/>
      <c r="G601" s="1791"/>
      <c r="H601" s="1787"/>
      <c r="I601" s="1743"/>
      <c r="J601" s="1217" t="s">
        <v>10159</v>
      </c>
    </row>
    <row r="602" spans="1:10">
      <c r="A602" s="1621"/>
      <c r="B602" s="1706" t="s">
        <v>11379</v>
      </c>
      <c r="C602" s="1890"/>
      <c r="D602" s="1787"/>
      <c r="E602" s="1706">
        <v>84</v>
      </c>
      <c r="F602" s="1744"/>
      <c r="G602" s="1791"/>
      <c r="H602" s="1787"/>
      <c r="I602" s="1743"/>
      <c r="J602" s="1217" t="s">
        <v>10159</v>
      </c>
    </row>
    <row r="603" spans="1:10" ht="25.5">
      <c r="A603" s="1621"/>
      <c r="B603" s="1706" t="s">
        <v>11380</v>
      </c>
      <c r="C603" s="1890"/>
      <c r="D603" s="1787"/>
      <c r="E603" s="1706">
        <v>74.7</v>
      </c>
      <c r="F603" s="1744"/>
      <c r="G603" s="1791"/>
      <c r="H603" s="1787"/>
      <c r="I603" s="1743"/>
      <c r="J603" s="1217" t="s">
        <v>10159</v>
      </c>
    </row>
    <row r="604" spans="1:10" ht="25.5">
      <c r="A604" s="1621"/>
      <c r="B604" s="1706" t="s">
        <v>11381</v>
      </c>
      <c r="C604" s="1890"/>
      <c r="D604" s="1787"/>
      <c r="E604" s="1706">
        <v>93.2</v>
      </c>
      <c r="F604" s="1744"/>
      <c r="G604" s="1791"/>
      <c r="H604" s="1787"/>
      <c r="I604" s="1743"/>
      <c r="J604" s="1217" t="s">
        <v>10159</v>
      </c>
    </row>
    <row r="605" spans="1:10" ht="25.5">
      <c r="A605" s="1621"/>
      <c r="B605" s="1706" t="s">
        <v>11382</v>
      </c>
      <c r="C605" s="1890"/>
      <c r="D605" s="1787"/>
      <c r="E605" s="1706">
        <v>131.5</v>
      </c>
      <c r="F605" s="1744"/>
      <c r="G605" s="1791"/>
      <c r="H605" s="1787"/>
      <c r="I605" s="1743"/>
      <c r="J605" s="1217" t="s">
        <v>10159</v>
      </c>
    </row>
    <row r="606" spans="1:10">
      <c r="A606" s="1621"/>
      <c r="B606" s="1706" t="s">
        <v>11383</v>
      </c>
      <c r="C606" s="1890"/>
      <c r="D606" s="1787"/>
      <c r="E606" s="1706">
        <v>136.80000000000001</v>
      </c>
      <c r="F606" s="1744"/>
      <c r="G606" s="1791"/>
      <c r="H606" s="1787"/>
      <c r="I606" s="1743"/>
      <c r="J606" s="1217" t="s">
        <v>10159</v>
      </c>
    </row>
    <row r="607" spans="1:10" ht="25.5">
      <c r="A607" s="1621"/>
      <c r="B607" s="1706" t="s">
        <v>11384</v>
      </c>
      <c r="C607" s="1890"/>
      <c r="D607" s="1787"/>
      <c r="E607" s="1706">
        <v>133.19999999999999</v>
      </c>
      <c r="F607" s="1744"/>
      <c r="G607" s="1791"/>
      <c r="H607" s="1787"/>
      <c r="I607" s="1743"/>
      <c r="J607" s="1217" t="s">
        <v>10159</v>
      </c>
    </row>
    <row r="608" spans="1:10" ht="25.5">
      <c r="A608" s="1621"/>
      <c r="B608" s="1706" t="s">
        <v>11385</v>
      </c>
      <c r="C608" s="1890"/>
      <c r="D608" s="1787"/>
      <c r="E608" s="1706">
        <v>144.4</v>
      </c>
      <c r="F608" s="1744"/>
      <c r="G608" s="1791"/>
      <c r="H608" s="1787"/>
      <c r="I608" s="1743"/>
      <c r="J608" s="1217" t="s">
        <v>10159</v>
      </c>
    </row>
    <row r="609" spans="1:10" ht="25.5">
      <c r="A609" s="1621"/>
      <c r="B609" s="1706" t="s">
        <v>11386</v>
      </c>
      <c r="C609" s="1890"/>
      <c r="D609" s="1787"/>
      <c r="E609" s="1706">
        <v>648.70000000000005</v>
      </c>
      <c r="F609" s="1744"/>
      <c r="G609" s="1791"/>
      <c r="H609" s="1787"/>
      <c r="I609" s="1743"/>
      <c r="J609" s="1217" t="s">
        <v>10159</v>
      </c>
    </row>
    <row r="610" spans="1:10" ht="25.5">
      <c r="A610" s="1621"/>
      <c r="B610" s="1706" t="s">
        <v>11387</v>
      </c>
      <c r="C610" s="1890"/>
      <c r="D610" s="1787"/>
      <c r="E610" s="1706">
        <v>135.9</v>
      </c>
      <c r="F610" s="1744"/>
      <c r="G610" s="1791"/>
      <c r="H610" s="1787"/>
      <c r="I610" s="1743"/>
      <c r="J610" s="1217" t="s">
        <v>10159</v>
      </c>
    </row>
    <row r="611" spans="1:10" ht="25.5">
      <c r="A611" s="1621"/>
      <c r="B611" s="1706" t="s">
        <v>11388</v>
      </c>
      <c r="C611" s="1890"/>
      <c r="D611" s="1787"/>
      <c r="E611" s="1706">
        <v>98.8</v>
      </c>
      <c r="F611" s="1744"/>
      <c r="G611" s="1791"/>
      <c r="H611" s="1787"/>
      <c r="I611" s="1743"/>
      <c r="J611" s="1217" t="s">
        <v>10159</v>
      </c>
    </row>
    <row r="612" spans="1:10" ht="25.5">
      <c r="A612" s="1621"/>
      <c r="B612" s="1706" t="s">
        <v>11389</v>
      </c>
      <c r="C612" s="1890"/>
      <c r="D612" s="1787"/>
      <c r="E612" s="1706">
        <v>308.10000000000002</v>
      </c>
      <c r="F612" s="1744"/>
      <c r="G612" s="1791"/>
      <c r="H612" s="1787"/>
      <c r="I612" s="1743"/>
      <c r="J612" s="1217" t="s">
        <v>10159</v>
      </c>
    </row>
    <row r="613" spans="1:10" ht="25.5">
      <c r="A613" s="1621"/>
      <c r="B613" s="1706" t="s">
        <v>11390</v>
      </c>
      <c r="C613" s="1890"/>
      <c r="D613" s="1787"/>
      <c r="E613" s="1744"/>
      <c r="F613" s="1744"/>
      <c r="G613" s="1791"/>
      <c r="H613" s="1787"/>
      <c r="I613" s="1743"/>
      <c r="J613" s="1217" t="s">
        <v>10159</v>
      </c>
    </row>
    <row r="614" spans="1:10">
      <c r="A614" s="1621"/>
      <c r="B614" s="1706" t="s">
        <v>11391</v>
      </c>
      <c r="C614" s="1890"/>
      <c r="D614" s="1787"/>
      <c r="E614" s="1744"/>
      <c r="F614" s="1744"/>
      <c r="G614" s="1791"/>
      <c r="H614" s="1787"/>
      <c r="I614" s="1743"/>
      <c r="J614" s="1217" t="s">
        <v>10159</v>
      </c>
    </row>
    <row r="615" spans="1:10" ht="51">
      <c r="A615" s="1621"/>
      <c r="B615" s="1715" t="s">
        <v>11392</v>
      </c>
      <c r="C615" s="1819" t="s">
        <v>11393</v>
      </c>
      <c r="D615" s="1916" t="s">
        <v>2846</v>
      </c>
      <c r="E615" s="1744" t="s">
        <v>2846</v>
      </c>
      <c r="F615" s="1624">
        <v>423759.25</v>
      </c>
      <c r="G615" s="1625">
        <v>323469.62</v>
      </c>
      <c r="H615" s="1621"/>
      <c r="I615" s="1917" t="s">
        <v>11394</v>
      </c>
      <c r="J615" s="1217" t="s">
        <v>10159</v>
      </c>
    </row>
    <row r="616" spans="1:10">
      <c r="A616" s="1621"/>
      <c r="B616" s="1715" t="s">
        <v>11392</v>
      </c>
      <c r="C616" s="1819" t="s">
        <v>11393</v>
      </c>
      <c r="D616" s="1916"/>
      <c r="E616" s="1744"/>
      <c r="F616" s="1624">
        <v>423759.25</v>
      </c>
      <c r="G616" s="1625">
        <v>323469.62</v>
      </c>
      <c r="H616" s="1621"/>
      <c r="I616" s="1918"/>
      <c r="J616" s="1217" t="s">
        <v>10159</v>
      </c>
    </row>
    <row r="617" spans="1:10">
      <c r="A617" s="1621"/>
      <c r="B617" s="1715" t="s">
        <v>11392</v>
      </c>
      <c r="C617" s="1819" t="s">
        <v>11393</v>
      </c>
      <c r="D617" s="1916"/>
      <c r="E617" s="1744"/>
      <c r="F617" s="1624">
        <v>423759.25</v>
      </c>
      <c r="G617" s="1625">
        <v>323469.62</v>
      </c>
      <c r="H617" s="1621"/>
      <c r="I617" s="1918"/>
      <c r="J617" s="1217" t="s">
        <v>10159</v>
      </c>
    </row>
    <row r="618" spans="1:10">
      <c r="A618" s="1621"/>
      <c r="B618" s="1715" t="s">
        <v>11392</v>
      </c>
      <c r="C618" s="1819" t="s">
        <v>11393</v>
      </c>
      <c r="D618" s="1916"/>
      <c r="E618" s="1744"/>
      <c r="F618" s="1624">
        <v>423759.25</v>
      </c>
      <c r="G618" s="1625">
        <v>323469.62</v>
      </c>
      <c r="H618" s="1621"/>
      <c r="I618" s="1918"/>
      <c r="J618" s="1217" t="s">
        <v>10159</v>
      </c>
    </row>
    <row r="619" spans="1:10" ht="25.5">
      <c r="A619" s="1621"/>
      <c r="B619" s="1715" t="s">
        <v>11395</v>
      </c>
      <c r="C619" s="1819" t="s">
        <v>11393</v>
      </c>
      <c r="D619" s="1916"/>
      <c r="E619" s="1744">
        <v>450</v>
      </c>
      <c r="F619" s="1624">
        <v>1149900</v>
      </c>
      <c r="G619" s="1625">
        <v>1124346.68</v>
      </c>
      <c r="H619" s="1621"/>
      <c r="I619" s="1919" t="s">
        <v>11396</v>
      </c>
      <c r="J619" s="1217" t="s">
        <v>10159</v>
      </c>
    </row>
    <row r="620" spans="1:10">
      <c r="A620" s="1910">
        <v>30</v>
      </c>
      <c r="B620" s="1119" t="s">
        <v>9942</v>
      </c>
      <c r="C620" s="1740" t="s">
        <v>9942</v>
      </c>
      <c r="D620" s="1920"/>
      <c r="E620" s="1119"/>
      <c r="F620" s="1921">
        <f>SUM(F615:F619)</f>
        <v>2844937</v>
      </c>
      <c r="G620" s="1922">
        <f>SUM(G615:G619)</f>
        <v>2418225.16</v>
      </c>
      <c r="H620" s="1923"/>
      <c r="I620" s="1924"/>
      <c r="J620" s="1925" t="s">
        <v>10159</v>
      </c>
    </row>
    <row r="621" spans="1:10" ht="25.5">
      <c r="A621" s="1621"/>
      <c r="B621" s="1926" t="s">
        <v>11397</v>
      </c>
      <c r="C621" s="1338" t="s">
        <v>11398</v>
      </c>
      <c r="D621" s="1927"/>
      <c r="E621" s="1926">
        <v>16.8</v>
      </c>
      <c r="F621" s="1650"/>
      <c r="G621" s="1696"/>
      <c r="H621" s="1621"/>
      <c r="I621" s="1641"/>
      <c r="J621" s="1223" t="s">
        <v>10179</v>
      </c>
    </row>
    <row r="622" spans="1:10" ht="25.5">
      <c r="A622" s="1621"/>
      <c r="B622" s="1637" t="s">
        <v>11399</v>
      </c>
      <c r="C622" s="1928"/>
      <c r="D622" s="1929"/>
      <c r="E622" s="1637"/>
      <c r="F622" s="1650"/>
      <c r="G622" s="1696"/>
      <c r="H622" s="1621"/>
      <c r="I622" s="1641"/>
      <c r="J622" s="1796"/>
    </row>
    <row r="623" spans="1:10" ht="25.5">
      <c r="A623" s="1621"/>
      <c r="B623" s="1637" t="s">
        <v>11400</v>
      </c>
      <c r="C623" s="1928"/>
      <c r="D623" s="1929"/>
      <c r="E623" s="1637"/>
      <c r="F623" s="1650"/>
      <c r="G623" s="1696"/>
      <c r="H623" s="1621"/>
      <c r="I623" s="1641"/>
      <c r="J623" s="1796"/>
    </row>
    <row r="624" spans="1:10" ht="25.5">
      <c r="A624" s="1621"/>
      <c r="B624" s="1637" t="s">
        <v>11401</v>
      </c>
      <c r="C624" s="1928"/>
      <c r="D624" s="1929"/>
      <c r="E624" s="1637"/>
      <c r="F624" s="1650"/>
      <c r="G624" s="1696"/>
      <c r="H624" s="1621"/>
      <c r="I624" s="1641"/>
      <c r="J624" s="1796"/>
    </row>
    <row r="625" spans="1:10" ht="25.5">
      <c r="A625" s="1621"/>
      <c r="B625" s="1637" t="s">
        <v>11402</v>
      </c>
      <c r="C625" s="1928"/>
      <c r="D625" s="1929"/>
      <c r="E625" s="1637"/>
      <c r="F625" s="1650"/>
      <c r="G625" s="1696"/>
      <c r="H625" s="1621"/>
      <c r="I625" s="1641"/>
      <c r="J625" s="1796"/>
    </row>
    <row r="626" spans="1:10" ht="25.5">
      <c r="A626" s="1621"/>
      <c r="B626" s="1637" t="s">
        <v>11403</v>
      </c>
      <c r="C626" s="1928"/>
      <c r="D626" s="1929"/>
      <c r="E626" s="1637"/>
      <c r="F626" s="1650"/>
      <c r="G626" s="1696"/>
      <c r="H626" s="1621"/>
      <c r="I626" s="1641"/>
      <c r="J626" s="1796"/>
    </row>
    <row r="627" spans="1:10" ht="25.5">
      <c r="A627" s="1621"/>
      <c r="B627" s="1637" t="s">
        <v>11404</v>
      </c>
      <c r="C627" s="1928"/>
      <c r="D627" s="1929"/>
      <c r="E627" s="1637"/>
      <c r="F627" s="1650"/>
      <c r="G627" s="1696"/>
      <c r="H627" s="1621"/>
      <c r="I627" s="1641"/>
      <c r="J627" s="1796"/>
    </row>
    <row r="628" spans="1:10" ht="25.5">
      <c r="A628" s="1621"/>
      <c r="B628" s="1637" t="s">
        <v>11405</v>
      </c>
      <c r="C628" s="1928"/>
      <c r="D628" s="1929"/>
      <c r="E628" s="1637"/>
      <c r="F628" s="1650"/>
      <c r="G628" s="1696"/>
      <c r="H628" s="1621"/>
      <c r="I628" s="1641"/>
      <c r="J628" s="1796"/>
    </row>
    <row r="629" spans="1:10">
      <c r="A629" s="1621"/>
      <c r="B629" s="1637" t="s">
        <v>11406</v>
      </c>
      <c r="C629" s="1928"/>
      <c r="D629" s="1929"/>
      <c r="E629" s="1637">
        <v>3.1</v>
      </c>
      <c r="F629" s="1650"/>
      <c r="G629" s="1696"/>
      <c r="H629" s="1621"/>
      <c r="I629" s="1641"/>
      <c r="J629" s="1796"/>
    </row>
    <row r="630" spans="1:10">
      <c r="A630" s="1621"/>
      <c r="B630" s="1637" t="s">
        <v>11407</v>
      </c>
      <c r="C630" s="1928"/>
      <c r="D630" s="1929"/>
      <c r="E630" s="1637">
        <v>1.8</v>
      </c>
      <c r="F630" s="1650"/>
      <c r="G630" s="1696"/>
      <c r="H630" s="1621"/>
      <c r="I630" s="1641"/>
      <c r="J630" s="1796"/>
    </row>
    <row r="631" spans="1:10">
      <c r="A631" s="1621"/>
      <c r="B631" s="1637" t="s">
        <v>11408</v>
      </c>
      <c r="C631" s="1928"/>
      <c r="D631" s="1929"/>
      <c r="E631" s="1637">
        <v>1720</v>
      </c>
      <c r="F631" s="1650"/>
      <c r="G631" s="1696"/>
      <c r="H631" s="1621"/>
      <c r="I631" s="1641"/>
      <c r="J631" s="1796"/>
    </row>
    <row r="632" spans="1:10">
      <c r="A632" s="1621"/>
      <c r="B632" s="1637" t="s">
        <v>11409</v>
      </c>
      <c r="C632" s="1928"/>
      <c r="D632" s="1929"/>
      <c r="E632" s="1637">
        <v>1890</v>
      </c>
      <c r="F632" s="1650"/>
      <c r="G632" s="1696"/>
      <c r="H632" s="1621"/>
      <c r="I632" s="1641"/>
      <c r="J632" s="1796"/>
    </row>
    <row r="633" spans="1:10">
      <c r="A633" s="1621"/>
      <c r="B633" s="1637" t="s">
        <v>11410</v>
      </c>
      <c r="C633" s="1928"/>
      <c r="D633" s="1929"/>
      <c r="E633" s="1637">
        <v>406</v>
      </c>
      <c r="F633" s="1650"/>
      <c r="G633" s="1696"/>
      <c r="H633" s="1621"/>
      <c r="I633" s="1641"/>
      <c r="J633" s="1796"/>
    </row>
    <row r="634" spans="1:10" ht="25.5">
      <c r="A634" s="1621"/>
      <c r="B634" s="1637" t="s">
        <v>11411</v>
      </c>
      <c r="C634" s="1928"/>
      <c r="D634" s="1929"/>
      <c r="E634" s="1637"/>
      <c r="F634" s="1650"/>
      <c r="G634" s="1696"/>
      <c r="H634" s="1621"/>
      <c r="I634" s="1641"/>
      <c r="J634" s="1796"/>
    </row>
    <row r="635" spans="1:10" ht="25.5">
      <c r="A635" s="1621"/>
      <c r="B635" s="1637" t="s">
        <v>11412</v>
      </c>
      <c r="C635" s="1928"/>
      <c r="D635" s="1929"/>
      <c r="E635" s="1637"/>
      <c r="F635" s="1650"/>
      <c r="G635" s="1696"/>
      <c r="H635" s="1621"/>
      <c r="I635" s="1641"/>
      <c r="J635" s="1796"/>
    </row>
    <row r="636" spans="1:10" ht="25.5">
      <c r="A636" s="1621"/>
      <c r="B636" s="1637" t="s">
        <v>11413</v>
      </c>
      <c r="C636" s="1928"/>
      <c r="D636" s="1929"/>
      <c r="E636" s="1637"/>
      <c r="F636" s="1650"/>
      <c r="G636" s="1696"/>
      <c r="H636" s="1621"/>
      <c r="I636" s="1641"/>
      <c r="J636" s="1796"/>
    </row>
    <row r="637" spans="1:10" ht="25.5">
      <c r="A637" s="1621"/>
      <c r="B637" s="1637" t="s">
        <v>11414</v>
      </c>
      <c r="C637" s="1928"/>
      <c r="D637" s="1929"/>
      <c r="E637" s="1637"/>
      <c r="F637" s="1650"/>
      <c r="G637" s="1696"/>
      <c r="H637" s="1621"/>
      <c r="I637" s="1641"/>
      <c r="J637" s="1796"/>
    </row>
    <row r="638" spans="1:10" ht="25.5">
      <c r="A638" s="1621"/>
      <c r="B638" s="1637" t="s">
        <v>11415</v>
      </c>
      <c r="C638" s="1928"/>
      <c r="D638" s="1929"/>
      <c r="E638" s="1637"/>
      <c r="F638" s="1650"/>
      <c r="G638" s="1696"/>
      <c r="H638" s="1621"/>
      <c r="I638" s="1641"/>
      <c r="J638" s="1796"/>
    </row>
    <row r="639" spans="1:10" ht="25.5">
      <c r="A639" s="1621"/>
      <c r="B639" s="1637" t="s">
        <v>11416</v>
      </c>
      <c r="C639" s="1928"/>
      <c r="D639" s="1929"/>
      <c r="E639" s="1637">
        <v>0.60000000000000009</v>
      </c>
      <c r="F639" s="1650"/>
      <c r="G639" s="1696"/>
      <c r="H639" s="1621"/>
      <c r="I639" s="1641"/>
      <c r="J639" s="1796"/>
    </row>
    <row r="640" spans="1:10" ht="25.5">
      <c r="A640" s="1621"/>
      <c r="B640" s="1637" t="s">
        <v>11417</v>
      </c>
      <c r="C640" s="1928"/>
      <c r="D640" s="1929"/>
      <c r="E640" s="1637"/>
      <c r="F640" s="1650"/>
      <c r="G640" s="1696"/>
      <c r="H640" s="1621"/>
      <c r="I640" s="1641"/>
      <c r="J640" s="1796"/>
    </row>
    <row r="641" spans="1:10">
      <c r="A641" s="1621"/>
      <c r="B641" s="1637" t="s">
        <v>11418</v>
      </c>
      <c r="C641" s="1928"/>
      <c r="D641" s="1929"/>
      <c r="E641" s="1637">
        <v>11.3</v>
      </c>
      <c r="F641" s="1650"/>
      <c r="G641" s="1696"/>
      <c r="H641" s="1621"/>
      <c r="I641" s="1641"/>
      <c r="J641" s="1796"/>
    </row>
    <row r="642" spans="1:10" ht="25.5">
      <c r="A642" s="1621"/>
      <c r="B642" s="1637" t="s">
        <v>11419</v>
      </c>
      <c r="C642" s="1928"/>
      <c r="D642" s="1929"/>
      <c r="E642" s="1637">
        <v>8.3000000000000007</v>
      </c>
      <c r="F642" s="1650"/>
      <c r="G642" s="1696"/>
      <c r="H642" s="1621"/>
      <c r="I642" s="1641"/>
      <c r="J642" s="1796"/>
    </row>
    <row r="643" spans="1:10" ht="25.5">
      <c r="A643" s="1740">
        <v>23</v>
      </c>
      <c r="B643" s="1120"/>
      <c r="C643" s="1740" t="s">
        <v>9942</v>
      </c>
      <c r="D643" s="74"/>
      <c r="E643" s="1120"/>
      <c r="F643" s="1930">
        <v>0</v>
      </c>
      <c r="G643" s="1931">
        <v>0</v>
      </c>
      <c r="H643" s="74"/>
      <c r="I643" s="1932"/>
      <c r="J643" s="1933" t="s">
        <v>10179</v>
      </c>
    </row>
    <row r="644" spans="1:10" ht="38.25">
      <c r="A644" s="1621"/>
      <c r="B644" s="1706" t="s">
        <v>11420</v>
      </c>
      <c r="C644" s="1774" t="s">
        <v>10189</v>
      </c>
      <c r="D644" s="945"/>
      <c r="E644" s="1706" t="s">
        <v>11421</v>
      </c>
      <c r="F644" s="1742">
        <v>20300</v>
      </c>
      <c r="G644" s="1699">
        <v>9538.18</v>
      </c>
      <c r="H644" s="1934"/>
      <c r="I644" s="1641"/>
      <c r="J644" s="2246" t="s">
        <v>10192</v>
      </c>
    </row>
    <row r="645" spans="1:10" ht="25.5">
      <c r="A645" s="1621"/>
      <c r="B645" s="1706" t="s">
        <v>11422</v>
      </c>
      <c r="C645" s="1774" t="s">
        <v>10189</v>
      </c>
      <c r="D645" s="945"/>
      <c r="E645" s="1706" t="s">
        <v>11423</v>
      </c>
      <c r="F645" s="1708">
        <v>5700</v>
      </c>
      <c r="G645" s="1935"/>
      <c r="H645" s="1934"/>
      <c r="I645" s="1641"/>
      <c r="J645" s="1819"/>
    </row>
    <row r="646" spans="1:10">
      <c r="A646" s="1621"/>
      <c r="B646" s="1706" t="s">
        <v>11424</v>
      </c>
      <c r="C646" s="1774" t="s">
        <v>10189</v>
      </c>
      <c r="D646" s="945"/>
      <c r="E646" s="1793"/>
      <c r="F646" s="1742">
        <v>99995</v>
      </c>
      <c r="G646" s="1699">
        <v>43330.94</v>
      </c>
      <c r="H646" s="1934"/>
      <c r="I646" s="1641"/>
      <c r="J646" s="1819"/>
    </row>
    <row r="647" spans="1:10" ht="38.25">
      <c r="A647" s="1621"/>
      <c r="B647" s="1706" t="s">
        <v>11425</v>
      </c>
      <c r="C647" s="1774" t="s">
        <v>10189</v>
      </c>
      <c r="D647" s="945"/>
      <c r="E647" s="1793"/>
      <c r="F647" s="1742">
        <v>100000</v>
      </c>
      <c r="G647" s="1699">
        <v>87499.9</v>
      </c>
      <c r="H647" s="1934"/>
      <c r="I647" s="1641"/>
      <c r="J647" s="1819"/>
    </row>
    <row r="648" spans="1:10" ht="38.25">
      <c r="A648" s="1936">
        <v>4</v>
      </c>
      <c r="B648" s="1937"/>
      <c r="C648" s="1740" t="s">
        <v>9942</v>
      </c>
      <c r="D648" s="1938"/>
      <c r="E648" s="1937"/>
      <c r="F648" s="1939">
        <v>225995</v>
      </c>
      <c r="G648" s="1940">
        <v>140369.01999999999</v>
      </c>
      <c r="H648" s="1941"/>
      <c r="I648" s="1942"/>
      <c r="J648" s="2247" t="s">
        <v>10192</v>
      </c>
    </row>
    <row r="649" spans="1:10" ht="51">
      <c r="A649" s="1697"/>
      <c r="B649" s="1656" t="s">
        <v>11426</v>
      </c>
      <c r="C649" s="1716" t="s">
        <v>10200</v>
      </c>
      <c r="D649" s="1656"/>
      <c r="E649" s="1656"/>
      <c r="F649" s="1733">
        <v>12333</v>
      </c>
      <c r="G649" s="1734">
        <v>0</v>
      </c>
      <c r="H649" s="1733"/>
      <c r="I649" s="1943">
        <v>40422</v>
      </c>
      <c r="J649" s="1755" t="s">
        <v>10204</v>
      </c>
    </row>
    <row r="650" spans="1:10">
      <c r="A650" s="1697"/>
      <c r="B650" s="1656" t="s">
        <v>11427</v>
      </c>
      <c r="C650" s="1716"/>
      <c r="D650" s="1656"/>
      <c r="E650" s="1656"/>
      <c r="F650" s="1733">
        <v>12333</v>
      </c>
      <c r="G650" s="1734">
        <v>0</v>
      </c>
      <c r="H650" s="1733"/>
      <c r="I650" s="1943">
        <v>40422</v>
      </c>
      <c r="J650" s="1944"/>
    </row>
    <row r="651" spans="1:10" ht="51">
      <c r="A651" s="1945">
        <v>2</v>
      </c>
      <c r="B651" s="1946"/>
      <c r="C651" s="1740" t="s">
        <v>9942</v>
      </c>
      <c r="D651" s="1947"/>
      <c r="E651" s="1947"/>
      <c r="F651" s="1921">
        <f>SUM(F649:F650)</f>
        <v>24666</v>
      </c>
      <c r="G651" s="1948">
        <v>0</v>
      </c>
      <c r="H651" s="1949"/>
      <c r="I651" s="1950"/>
      <c r="J651" s="1933" t="s">
        <v>10204</v>
      </c>
    </row>
    <row r="652" spans="1:10" ht="38.25">
      <c r="A652" s="878"/>
      <c r="B652" s="1223" t="s">
        <v>11428</v>
      </c>
      <c r="C652" s="1774" t="s">
        <v>10230</v>
      </c>
      <c r="D652" s="1220"/>
      <c r="E652" s="1224" t="s">
        <v>11429</v>
      </c>
      <c r="F652" s="1126"/>
      <c r="G652" s="1952"/>
      <c r="H652" s="1953"/>
      <c r="I652" s="1954"/>
      <c r="J652" s="1955" t="s">
        <v>11430</v>
      </c>
    </row>
    <row r="653" spans="1:10" ht="25.5">
      <c r="A653" s="878"/>
      <c r="B653" s="1223" t="s">
        <v>11431</v>
      </c>
      <c r="C653" s="1220"/>
      <c r="D653" s="1220"/>
      <c r="E653" s="1224">
        <v>9</v>
      </c>
      <c r="F653" s="1126"/>
      <c r="G653" s="1952"/>
      <c r="H653" s="1953"/>
      <c r="I653" s="1954"/>
      <c r="J653" s="1956"/>
    </row>
    <row r="654" spans="1:10" ht="25.5">
      <c r="A654" s="878"/>
      <c r="B654" s="1223" t="s">
        <v>11432</v>
      </c>
      <c r="C654" s="1220"/>
      <c r="D654" s="1220"/>
      <c r="E654" s="1224" t="s">
        <v>11433</v>
      </c>
      <c r="F654" s="1126"/>
      <c r="G654" s="1952"/>
      <c r="H654" s="1953"/>
      <c r="I654" s="1954"/>
      <c r="J654" s="1956"/>
    </row>
    <row r="655" spans="1:10">
      <c r="A655" s="878"/>
      <c r="B655" s="1223" t="s">
        <v>11434</v>
      </c>
      <c r="C655" s="1220"/>
      <c r="D655" s="1220"/>
      <c r="E655" s="1224">
        <v>1534.2</v>
      </c>
      <c r="F655" s="1126"/>
      <c r="G655" s="1952"/>
      <c r="H655" s="1953"/>
      <c r="I655" s="1954"/>
      <c r="J655" s="1956"/>
    </row>
    <row r="656" spans="1:10">
      <c r="A656" s="878"/>
      <c r="B656" s="1223" t="s">
        <v>11435</v>
      </c>
      <c r="C656" s="1220"/>
      <c r="D656" s="1220"/>
      <c r="E656" s="1224">
        <v>151</v>
      </c>
      <c r="F656" s="1126"/>
      <c r="G656" s="1952"/>
      <c r="H656" s="1953"/>
      <c r="I656" s="1954"/>
      <c r="J656" s="1956"/>
    </row>
    <row r="657" spans="1:10" ht="38.25">
      <c r="A657" s="1957">
        <v>5</v>
      </c>
      <c r="B657" s="1958"/>
      <c r="C657" s="1740" t="s">
        <v>9942</v>
      </c>
      <c r="D657" s="1959"/>
      <c r="E657" s="1958"/>
      <c r="F657" s="1960">
        <v>0</v>
      </c>
      <c r="G657" s="1948">
        <v>0</v>
      </c>
      <c r="H657" s="74"/>
      <c r="I657" s="1961"/>
      <c r="J657" s="1962" t="s">
        <v>11430</v>
      </c>
    </row>
    <row r="658" spans="1:10" ht="38.25">
      <c r="A658" s="1621"/>
      <c r="B658" s="1963" t="s">
        <v>11436</v>
      </c>
      <c r="C658" s="1252"/>
      <c r="D658" s="1252"/>
      <c r="E658" s="1511" t="s">
        <v>11437</v>
      </c>
      <c r="F658" s="1650"/>
      <c r="G658" s="1964"/>
      <c r="H658" s="1621"/>
      <c r="I658" s="1641"/>
      <c r="J658" s="1965" t="s">
        <v>11438</v>
      </c>
    </row>
    <row r="659" spans="1:10" ht="26.25">
      <c r="A659" s="1621"/>
      <c r="B659" s="1963" t="s">
        <v>11439</v>
      </c>
      <c r="C659" s="1252"/>
      <c r="D659" s="1252"/>
      <c r="E659" s="1511" t="s">
        <v>11440</v>
      </c>
      <c r="F659" s="1650"/>
      <c r="G659" s="1964"/>
      <c r="H659" s="1621"/>
      <c r="I659" s="1641"/>
      <c r="J659" s="1796"/>
    </row>
    <row r="660" spans="1:10" ht="26.25">
      <c r="A660" s="1621"/>
      <c r="B660" s="1963" t="s">
        <v>11441</v>
      </c>
      <c r="C660" s="1252"/>
      <c r="D660" s="1252"/>
      <c r="E660" s="1511">
        <v>6.3</v>
      </c>
      <c r="F660" s="1650"/>
      <c r="G660" s="1964"/>
      <c r="H660" s="1621"/>
      <c r="I660" s="1641"/>
      <c r="J660" s="1796"/>
    </row>
    <row r="661" spans="1:10" ht="26.25">
      <c r="A661" s="1621"/>
      <c r="B661" s="1963" t="s">
        <v>11442</v>
      </c>
      <c r="C661" s="1252"/>
      <c r="D661" s="1252"/>
      <c r="E661" s="1511">
        <v>25</v>
      </c>
      <c r="F661" s="1650"/>
      <c r="G661" s="1964"/>
      <c r="H661" s="1621"/>
      <c r="I661" s="1641"/>
      <c r="J661" s="1796"/>
    </row>
    <row r="662" spans="1:10">
      <c r="A662" s="1621"/>
      <c r="B662" s="1963" t="s">
        <v>11443</v>
      </c>
      <c r="C662" s="1252"/>
      <c r="D662" s="1252"/>
      <c r="E662" s="1511">
        <v>729.1</v>
      </c>
      <c r="F662" s="1650"/>
      <c r="G662" s="1964"/>
      <c r="H662" s="1621"/>
      <c r="I662" s="1641"/>
      <c r="J662" s="1796"/>
    </row>
    <row r="663" spans="1:10" ht="26.25">
      <c r="A663" s="1621"/>
      <c r="B663" s="1963" t="s">
        <v>11444</v>
      </c>
      <c r="C663" s="1252"/>
      <c r="D663" s="1252"/>
      <c r="E663" s="1963"/>
      <c r="F663" s="1511"/>
      <c r="G663" s="1964"/>
      <c r="H663" s="1621"/>
      <c r="I663" s="1641"/>
      <c r="J663" s="1796"/>
    </row>
    <row r="664" spans="1:10" ht="26.25">
      <c r="A664" s="1621"/>
      <c r="B664" s="1963" t="s">
        <v>11445</v>
      </c>
      <c r="C664" s="1252"/>
      <c r="D664" s="1252"/>
      <c r="E664" s="1963"/>
      <c r="F664" s="1511"/>
      <c r="G664" s="1964"/>
      <c r="H664" s="1621"/>
      <c r="I664" s="1641"/>
      <c r="J664" s="1796"/>
    </row>
    <row r="665" spans="1:10" ht="38.25">
      <c r="A665" s="1740">
        <v>7</v>
      </c>
      <c r="B665" s="1966"/>
      <c r="C665" s="1740" t="s">
        <v>9942</v>
      </c>
      <c r="D665" s="74"/>
      <c r="E665" s="1120"/>
      <c r="F665" s="1960">
        <v>0</v>
      </c>
      <c r="G665" s="1948">
        <v>0</v>
      </c>
      <c r="H665" s="74"/>
      <c r="I665" s="1932"/>
      <c r="J665" s="1967" t="s">
        <v>11438</v>
      </c>
    </row>
    <row r="666" spans="1:10" ht="38.25">
      <c r="A666" s="1621"/>
      <c r="B666" s="1706" t="s">
        <v>11446</v>
      </c>
      <c r="C666" s="1774" t="s">
        <v>10244</v>
      </c>
      <c r="D666" s="1774"/>
      <c r="E666" s="1708"/>
      <c r="F666" s="1708">
        <v>120680</v>
      </c>
      <c r="G666" s="1788">
        <v>106265.54</v>
      </c>
      <c r="H666" s="1968"/>
      <c r="I666" s="1969"/>
      <c r="J666" s="1652" t="s">
        <v>10248</v>
      </c>
    </row>
    <row r="667" spans="1:10" ht="38.25">
      <c r="A667" s="1621"/>
      <c r="B667" s="1706" t="s">
        <v>11447</v>
      </c>
      <c r="C667" s="1774" t="s">
        <v>10244</v>
      </c>
      <c r="D667" s="1774"/>
      <c r="E667" s="1708"/>
      <c r="F667" s="1742">
        <v>70000</v>
      </c>
      <c r="G667" s="1699"/>
      <c r="H667" s="1968"/>
      <c r="I667" s="1969"/>
      <c r="J667" s="945"/>
    </row>
    <row r="668" spans="1:10" ht="25.5">
      <c r="A668" s="1910">
        <v>2</v>
      </c>
      <c r="B668" s="1970" t="s">
        <v>9942</v>
      </c>
      <c r="C668" s="1740" t="s">
        <v>9942</v>
      </c>
      <c r="D668" s="1971"/>
      <c r="E668" s="1972"/>
      <c r="F668" s="1973">
        <f>SUM(F666:F667)</f>
        <v>190680</v>
      </c>
      <c r="G668" s="1974">
        <f>SUM(G666:G667)</f>
        <v>106265.54</v>
      </c>
      <c r="H668" s="1975"/>
      <c r="I668" s="1976"/>
      <c r="J668" s="1967" t="s">
        <v>10248</v>
      </c>
    </row>
    <row r="669" spans="1:10" ht="38.25">
      <c r="A669" s="878"/>
      <c r="B669" s="1160" t="s">
        <v>11448</v>
      </c>
      <c r="C669" s="1338" t="s">
        <v>10272</v>
      </c>
      <c r="D669" s="1978"/>
      <c r="E669" s="1979" t="s">
        <v>11449</v>
      </c>
      <c r="F669" s="1580">
        <v>921161.68</v>
      </c>
      <c r="G669" s="1980">
        <v>5117.5600000000004</v>
      </c>
      <c r="H669" s="1981"/>
      <c r="I669" s="1621"/>
      <c r="J669" s="1755" t="s">
        <v>10275</v>
      </c>
    </row>
    <row r="670" spans="1:10">
      <c r="A670" s="878"/>
      <c r="B670" s="1862" t="s">
        <v>11450</v>
      </c>
      <c r="C670" s="1866"/>
      <c r="D670" s="1866"/>
      <c r="E670" s="1862" t="s">
        <v>11451</v>
      </c>
      <c r="F670" s="1650"/>
      <c r="G670" s="1982"/>
      <c r="H670" s="878"/>
      <c r="I670" s="1641"/>
      <c r="J670" s="1796"/>
    </row>
    <row r="671" spans="1:10" ht="39">
      <c r="A671" s="878"/>
      <c r="B671" s="1862" t="s">
        <v>11452</v>
      </c>
      <c r="C671" s="1866"/>
      <c r="D671" s="1866"/>
      <c r="E671" s="1862" t="s">
        <v>11453</v>
      </c>
      <c r="F671" s="1650"/>
      <c r="G671" s="1982"/>
      <c r="H671" s="878"/>
      <c r="I671" s="1641"/>
      <c r="J671" s="1796"/>
    </row>
    <row r="672" spans="1:10" ht="51.75">
      <c r="A672" s="878"/>
      <c r="B672" s="1862" t="s">
        <v>11454</v>
      </c>
      <c r="C672" s="1866"/>
      <c r="D672" s="1866"/>
      <c r="E672" s="1862" t="s">
        <v>11455</v>
      </c>
      <c r="F672" s="1650"/>
      <c r="G672" s="1982"/>
      <c r="H672" s="878"/>
      <c r="I672" s="1641"/>
      <c r="J672" s="1796"/>
    </row>
    <row r="673" spans="1:10" ht="26.25">
      <c r="A673" s="878"/>
      <c r="B673" s="1862" t="s">
        <v>11456</v>
      </c>
      <c r="C673" s="1866"/>
      <c r="D673" s="1866"/>
      <c r="E673" s="1862" t="s">
        <v>11457</v>
      </c>
      <c r="F673" s="1650"/>
      <c r="G673" s="1982"/>
      <c r="H673" s="878"/>
      <c r="I673" s="1641"/>
      <c r="J673" s="1796"/>
    </row>
    <row r="674" spans="1:10">
      <c r="A674" s="878"/>
      <c r="B674" s="1862" t="s">
        <v>11458</v>
      </c>
      <c r="C674" s="1866"/>
      <c r="D674" s="1866"/>
      <c r="E674" s="1862" t="s">
        <v>11459</v>
      </c>
      <c r="F674" s="1650"/>
      <c r="G674" s="1982"/>
      <c r="H674" s="878"/>
      <c r="I674" s="1641"/>
      <c r="J674" s="1796"/>
    </row>
    <row r="675" spans="1:10">
      <c r="A675" s="878"/>
      <c r="B675" s="1862" t="s">
        <v>11460</v>
      </c>
      <c r="C675" s="1866"/>
      <c r="D675" s="1866"/>
      <c r="E675" s="1862"/>
      <c r="F675" s="1862"/>
      <c r="G675" s="1982"/>
      <c r="H675" s="878"/>
      <c r="I675" s="1641"/>
      <c r="J675" s="1796"/>
    </row>
    <row r="676" spans="1:10" ht="26.25">
      <c r="A676" s="878"/>
      <c r="B676" s="1862" t="s">
        <v>11461</v>
      </c>
      <c r="C676" s="1866"/>
      <c r="D676" s="1866"/>
      <c r="E676" s="1862"/>
      <c r="F676" s="1862"/>
      <c r="G676" s="1982"/>
      <c r="H676" s="878"/>
      <c r="I676" s="1641"/>
      <c r="J676" s="1796"/>
    </row>
    <row r="677" spans="1:10" ht="26.25">
      <c r="A677" s="878"/>
      <c r="B677" s="1862" t="s">
        <v>11462</v>
      </c>
      <c r="C677" s="1866"/>
      <c r="D677" s="1866"/>
      <c r="E677" s="1862"/>
      <c r="F677" s="1862"/>
      <c r="G677" s="1982"/>
      <c r="H677" s="878"/>
      <c r="I677" s="1641"/>
      <c r="J677" s="1796"/>
    </row>
    <row r="678" spans="1:10">
      <c r="A678" s="878"/>
      <c r="B678" s="1862" t="s">
        <v>11463</v>
      </c>
      <c r="C678" s="1866"/>
      <c r="D678" s="1866"/>
      <c r="E678" s="1862"/>
      <c r="F678" s="1862"/>
      <c r="G678" s="1982"/>
      <c r="H678" s="878"/>
      <c r="I678" s="1641"/>
      <c r="J678" s="1796"/>
    </row>
    <row r="679" spans="1:10" ht="38.25">
      <c r="A679" s="1938">
        <v>11</v>
      </c>
      <c r="B679" s="1983"/>
      <c r="C679" s="1740" t="s">
        <v>9942</v>
      </c>
      <c r="D679" s="1984"/>
      <c r="E679" s="1983"/>
      <c r="F679" s="1930">
        <v>921161.68</v>
      </c>
      <c r="G679" s="1931">
        <v>5117.5600000000004</v>
      </c>
      <c r="H679" s="74"/>
      <c r="I679" s="74"/>
      <c r="J679" s="1933" t="s">
        <v>10275</v>
      </c>
    </row>
    <row r="680" spans="1:10" ht="25.5" customHeight="1">
      <c r="A680" s="1621"/>
      <c r="B680" s="1656" t="s">
        <v>11464</v>
      </c>
      <c r="C680" s="4290" t="s">
        <v>11465</v>
      </c>
      <c r="D680" s="1637"/>
      <c r="E680" s="1637"/>
      <c r="F680" s="1733">
        <v>3530</v>
      </c>
      <c r="G680" s="1734">
        <v>0</v>
      </c>
      <c r="H680" s="1985"/>
      <c r="I680" s="880"/>
      <c r="J680" s="4345" t="s">
        <v>10282</v>
      </c>
    </row>
    <row r="681" spans="1:10" ht="25.5">
      <c r="A681" s="1621"/>
      <c r="B681" s="1330" t="s">
        <v>11466</v>
      </c>
      <c r="C681" s="4291"/>
      <c r="D681" s="1866"/>
      <c r="E681" s="1862"/>
      <c r="F681" s="1650"/>
      <c r="G681" s="1696"/>
      <c r="H681" s="1621"/>
      <c r="I681" s="1641"/>
      <c r="J681" s="4345"/>
    </row>
    <row r="682" spans="1:10" ht="25.5">
      <c r="A682" s="1621"/>
      <c r="B682" s="1330" t="s">
        <v>11467</v>
      </c>
      <c r="C682" s="4291"/>
      <c r="D682" s="1866"/>
      <c r="E682" s="1862"/>
      <c r="F682" s="1650"/>
      <c r="G682" s="1696"/>
      <c r="H682" s="1621"/>
      <c r="I682" s="1641"/>
      <c r="J682" s="4345"/>
    </row>
    <row r="683" spans="1:10">
      <c r="A683" s="1621"/>
      <c r="B683" s="1330" t="s">
        <v>11468</v>
      </c>
      <c r="C683" s="4291"/>
      <c r="D683" s="1866"/>
      <c r="E683" s="1862"/>
      <c r="F683" s="1650"/>
      <c r="G683" s="1696"/>
      <c r="H683" s="1621"/>
      <c r="I683" s="1641"/>
      <c r="J683" s="4345"/>
    </row>
    <row r="684" spans="1:10" ht="25.5">
      <c r="A684" s="1621"/>
      <c r="B684" s="1330" t="s">
        <v>11469</v>
      </c>
      <c r="C684" s="4291"/>
      <c r="D684" s="1866"/>
      <c r="E684" s="1862"/>
      <c r="F684" s="1650"/>
      <c r="G684" s="1696"/>
      <c r="H684" s="1621"/>
      <c r="I684" s="1641"/>
      <c r="J684" s="4345"/>
    </row>
    <row r="685" spans="1:10" ht="38.25">
      <c r="A685" s="1621"/>
      <c r="B685" s="1330" t="s">
        <v>11470</v>
      </c>
      <c r="C685" s="4291"/>
      <c r="D685" s="1866"/>
      <c r="E685" s="1862"/>
      <c r="F685" s="1650"/>
      <c r="G685" s="1696"/>
      <c r="H685" s="1621"/>
      <c r="I685" s="1641"/>
      <c r="J685" s="4345"/>
    </row>
    <row r="686" spans="1:10" ht="25.5">
      <c r="A686" s="1621"/>
      <c r="B686" s="1330" t="s">
        <v>11471</v>
      </c>
      <c r="C686" s="4291"/>
      <c r="D686" s="1866"/>
      <c r="E686" s="1862"/>
      <c r="F686" s="1650"/>
      <c r="G686" s="1696"/>
      <c r="H686" s="1621"/>
      <c r="I686" s="1641"/>
      <c r="J686" s="4345"/>
    </row>
    <row r="687" spans="1:10" ht="38.25">
      <c r="A687" s="1621"/>
      <c r="B687" s="1330" t="s">
        <v>11472</v>
      </c>
      <c r="C687" s="4291"/>
      <c r="D687" s="1866"/>
      <c r="E687" s="1862"/>
      <c r="F687" s="1650"/>
      <c r="G687" s="1696"/>
      <c r="H687" s="1621"/>
      <c r="I687" s="1641"/>
      <c r="J687" s="4345"/>
    </row>
    <row r="688" spans="1:10" ht="25.5">
      <c r="A688" s="1621"/>
      <c r="B688" s="1330" t="s">
        <v>11473</v>
      </c>
      <c r="C688" s="4291"/>
      <c r="D688" s="1866"/>
      <c r="E688" s="1862"/>
      <c r="F688" s="1862"/>
      <c r="G688" s="1696"/>
      <c r="H688" s="1621"/>
      <c r="I688" s="1641"/>
      <c r="J688" s="4345"/>
    </row>
    <row r="689" spans="1:10" ht="25.5">
      <c r="A689" s="1621"/>
      <c r="B689" s="1330" t="s">
        <v>11473</v>
      </c>
      <c r="C689" s="4291"/>
      <c r="D689" s="1866"/>
      <c r="E689" s="1862"/>
      <c r="F689" s="1862"/>
      <c r="G689" s="1696"/>
      <c r="H689" s="1621"/>
      <c r="I689" s="1641"/>
      <c r="J689" s="4345"/>
    </row>
    <row r="690" spans="1:10" ht="25.5">
      <c r="A690" s="1621"/>
      <c r="B690" s="1330" t="s">
        <v>11474</v>
      </c>
      <c r="C690" s="4291"/>
      <c r="D690" s="1866"/>
      <c r="E690" s="1862"/>
      <c r="F690" s="1862"/>
      <c r="G690" s="1696"/>
      <c r="H690" s="1621"/>
      <c r="I690" s="1641"/>
      <c r="J690" s="4345"/>
    </row>
    <row r="691" spans="1:10" ht="26.25">
      <c r="A691" s="1621"/>
      <c r="B691" s="1862" t="s">
        <v>11475</v>
      </c>
      <c r="C691" s="4291"/>
      <c r="D691" s="1866"/>
      <c r="E691" s="1862"/>
      <c r="F691" s="1862"/>
      <c r="G691" s="1696"/>
      <c r="H691" s="1621"/>
      <c r="I691" s="1641"/>
      <c r="J691" s="4345"/>
    </row>
    <row r="692" spans="1:10" ht="26.25">
      <c r="A692" s="1621"/>
      <c r="B692" s="1862" t="s">
        <v>11476</v>
      </c>
      <c r="C692" s="4291"/>
      <c r="D692" s="1866"/>
      <c r="E692" s="1862"/>
      <c r="F692" s="1862"/>
      <c r="G692" s="1696"/>
      <c r="H692" s="1621"/>
      <c r="I692" s="1641"/>
      <c r="J692" s="4345"/>
    </row>
    <row r="693" spans="1:10" ht="25.5">
      <c r="A693" s="1621"/>
      <c r="B693" s="1330" t="s">
        <v>11477</v>
      </c>
      <c r="C693" s="4291"/>
      <c r="D693" s="1866"/>
      <c r="E693" s="1862"/>
      <c r="F693" s="1862"/>
      <c r="G693" s="1696"/>
      <c r="H693" s="1621"/>
      <c r="I693" s="1641"/>
      <c r="J693" s="4345"/>
    </row>
    <row r="694" spans="1:10" ht="25.5">
      <c r="A694" s="1621"/>
      <c r="B694" s="1330" t="s">
        <v>11469</v>
      </c>
      <c r="C694" s="4291"/>
      <c r="D694" s="1866"/>
      <c r="E694" s="1862"/>
      <c r="F694" s="1862"/>
      <c r="G694" s="1696"/>
      <c r="H694" s="1621"/>
      <c r="I694" s="1641"/>
      <c r="J694" s="4345"/>
    </row>
    <row r="695" spans="1:10" ht="25.5">
      <c r="A695" s="1621"/>
      <c r="B695" s="1330" t="s">
        <v>11478</v>
      </c>
      <c r="C695" s="4291"/>
      <c r="D695" s="1866"/>
      <c r="E695" s="1862"/>
      <c r="F695" s="1862"/>
      <c r="G695" s="1696"/>
      <c r="H695" s="1621"/>
      <c r="I695" s="1641"/>
      <c r="J695" s="4345"/>
    </row>
    <row r="696" spans="1:10" ht="25.5">
      <c r="A696" s="1621"/>
      <c r="B696" s="1330" t="s">
        <v>11479</v>
      </c>
      <c r="C696" s="4291"/>
      <c r="D696" s="1866"/>
      <c r="E696" s="1862"/>
      <c r="F696" s="1650"/>
      <c r="G696" s="1696"/>
      <c r="H696" s="1621"/>
      <c r="I696" s="1641"/>
      <c r="J696" s="4345"/>
    </row>
    <row r="697" spans="1:10" ht="26.25">
      <c r="A697" s="1621"/>
      <c r="B697" s="1862" t="s">
        <v>11480</v>
      </c>
      <c r="C697" s="4291"/>
      <c r="D697" s="1866"/>
      <c r="E697" s="1862"/>
      <c r="F697" s="1650"/>
      <c r="G697" s="1696"/>
      <c r="H697" s="1621"/>
      <c r="I697" s="1641"/>
      <c r="J697" s="4345"/>
    </row>
    <row r="698" spans="1:10" ht="25.5">
      <c r="A698" s="1621"/>
      <c r="B698" s="1330" t="s">
        <v>11481</v>
      </c>
      <c r="C698" s="4292"/>
      <c r="D698" s="1866"/>
      <c r="E698" s="1862"/>
      <c r="F698" s="1650"/>
      <c r="G698" s="1696"/>
      <c r="H698" s="1621"/>
      <c r="I698" s="1641"/>
      <c r="J698" s="4346"/>
    </row>
    <row r="699" spans="1:10" ht="51">
      <c r="A699" s="1957">
        <v>25</v>
      </c>
      <c r="B699" s="1986" t="s">
        <v>6844</v>
      </c>
      <c r="C699" s="1740" t="s">
        <v>9942</v>
      </c>
      <c r="D699" s="1987"/>
      <c r="E699" s="1987"/>
      <c r="F699" s="1921">
        <f>F680</f>
        <v>3530</v>
      </c>
      <c r="G699" s="1922">
        <v>0</v>
      </c>
      <c r="H699" s="1987"/>
      <c r="I699" s="1988"/>
      <c r="J699" s="1989" t="s">
        <v>10282</v>
      </c>
    </row>
    <row r="700" spans="1:10" ht="25.5">
      <c r="A700" s="1724"/>
      <c r="B700" s="1660" t="s">
        <v>11482</v>
      </c>
      <c r="C700" s="4347" t="s">
        <v>10296</v>
      </c>
      <c r="D700" s="1990"/>
      <c r="E700" s="1991"/>
      <c r="F700" s="1650"/>
      <c r="G700" s="1696"/>
      <c r="H700" s="1621"/>
      <c r="I700" s="1641"/>
      <c r="J700" s="4350" t="s">
        <v>10298</v>
      </c>
    </row>
    <row r="701" spans="1:10" ht="25.5">
      <c r="A701" s="1724"/>
      <c r="B701" s="1660" t="s">
        <v>11483</v>
      </c>
      <c r="C701" s="4348"/>
      <c r="D701" s="1990"/>
      <c r="E701" s="1991"/>
      <c r="F701" s="1650"/>
      <c r="G701" s="1696"/>
      <c r="H701" s="1621"/>
      <c r="I701" s="1641"/>
      <c r="J701" s="4345"/>
    </row>
    <row r="702" spans="1:10" ht="25.5">
      <c r="A702" s="1724"/>
      <c r="B702" s="1660" t="s">
        <v>11484</v>
      </c>
      <c r="C702" s="4348"/>
      <c r="D702" s="1990"/>
      <c r="E702" s="1991"/>
      <c r="F702" s="1650"/>
      <c r="G702" s="1696"/>
      <c r="H702" s="1621"/>
      <c r="I702" s="1641"/>
      <c r="J702" s="4345"/>
    </row>
    <row r="703" spans="1:10" ht="25.5">
      <c r="A703" s="1724"/>
      <c r="B703" s="1660" t="s">
        <v>11485</v>
      </c>
      <c r="C703" s="4348"/>
      <c r="D703" s="1990"/>
      <c r="E703" s="1991"/>
      <c r="F703" s="1650"/>
      <c r="G703" s="1696"/>
      <c r="H703" s="1621"/>
      <c r="I703" s="1641"/>
      <c r="J703" s="4345"/>
    </row>
    <row r="704" spans="1:10" ht="51">
      <c r="A704" s="1724"/>
      <c r="B704" s="1660" t="s">
        <v>11486</v>
      </c>
      <c r="C704" s="4348"/>
      <c r="D704" s="1990"/>
      <c r="E704" s="1991"/>
      <c r="F704" s="1650"/>
      <c r="G704" s="1696"/>
      <c r="H704" s="1621"/>
      <c r="I704" s="1641"/>
      <c r="J704" s="4345"/>
    </row>
    <row r="705" spans="1:10" ht="38.25">
      <c r="A705" s="1724"/>
      <c r="B705" s="1991" t="s">
        <v>11487</v>
      </c>
      <c r="C705" s="4348"/>
      <c r="D705" s="1990"/>
      <c r="E705" s="1991"/>
      <c r="F705" s="1650"/>
      <c r="G705" s="1696"/>
      <c r="H705" s="1621"/>
      <c r="I705" s="1641"/>
      <c r="J705" s="4345"/>
    </row>
    <row r="706" spans="1:10" ht="25.5">
      <c r="A706" s="880"/>
      <c r="B706" s="1991" t="s">
        <v>11488</v>
      </c>
      <c r="C706" s="4348"/>
      <c r="D706" s="1990"/>
      <c r="E706" s="1991"/>
      <c r="F706" s="1650"/>
      <c r="G706" s="1696"/>
      <c r="H706" s="1621"/>
      <c r="I706" s="1641"/>
      <c r="J706" s="4345"/>
    </row>
    <row r="707" spans="1:10" ht="51">
      <c r="A707" s="880"/>
      <c r="B707" s="1991" t="s">
        <v>11489</v>
      </c>
      <c r="C707" s="4349"/>
      <c r="D707" s="1990"/>
      <c r="E707" s="1991"/>
      <c r="F707" s="1650"/>
      <c r="G707" s="1696"/>
      <c r="H707" s="1621"/>
      <c r="I707" s="1641"/>
      <c r="J707" s="4346"/>
    </row>
    <row r="708" spans="1:10" ht="25.5">
      <c r="A708" s="1908">
        <v>32</v>
      </c>
      <c r="B708" s="1966"/>
      <c r="C708" s="1740" t="s">
        <v>9942</v>
      </c>
      <c r="D708" s="1951"/>
      <c r="E708" s="1966"/>
      <c r="F708" s="1921">
        <v>0</v>
      </c>
      <c r="G708" s="1922">
        <v>0</v>
      </c>
      <c r="H708" s="74"/>
      <c r="I708" s="1942"/>
      <c r="J708" s="1992" t="s">
        <v>10298</v>
      </c>
    </row>
    <row r="709" spans="1:10" ht="25.5">
      <c r="A709" s="1621"/>
      <c r="B709" s="1656" t="s">
        <v>11490</v>
      </c>
      <c r="C709" s="4308" t="s">
        <v>10310</v>
      </c>
      <c r="D709" s="1747"/>
      <c r="E709" s="1813"/>
      <c r="F709" s="1624">
        <v>109000</v>
      </c>
      <c r="G709" s="1625">
        <v>51472.18</v>
      </c>
      <c r="H709" s="1747"/>
      <c r="I709" s="1641"/>
      <c r="J709" s="4341" t="s">
        <v>10313</v>
      </c>
    </row>
    <row r="710" spans="1:10" ht="25.5">
      <c r="A710" s="1621"/>
      <c r="B710" s="1656" t="s">
        <v>11491</v>
      </c>
      <c r="C710" s="4340"/>
      <c r="D710" s="1747"/>
      <c r="E710" s="1813"/>
      <c r="F710" s="1624">
        <v>100000</v>
      </c>
      <c r="G710" s="1625">
        <v>74999.8</v>
      </c>
      <c r="H710" s="1747"/>
      <c r="I710" s="1641"/>
      <c r="J710" s="4329"/>
    </row>
    <row r="711" spans="1:10" ht="38.25">
      <c r="A711" s="1621"/>
      <c r="B711" s="1656" t="s">
        <v>11492</v>
      </c>
      <c r="C711" s="4340"/>
      <c r="D711" s="1747"/>
      <c r="E711" s="1813"/>
      <c r="F711" s="1624">
        <v>3434</v>
      </c>
      <c r="G711" s="1625"/>
      <c r="H711" s="1747"/>
      <c r="I711" s="1641"/>
      <c r="J711" s="4329"/>
    </row>
    <row r="712" spans="1:10" ht="25.5">
      <c r="A712" s="1621"/>
      <c r="B712" s="1715" t="s">
        <v>11493</v>
      </c>
      <c r="C712" s="4309"/>
      <c r="D712" s="1707"/>
      <c r="E712" s="1777"/>
      <c r="F712" s="1624">
        <v>1031620</v>
      </c>
      <c r="G712" s="1625">
        <v>1031620</v>
      </c>
      <c r="H712" s="1707"/>
      <c r="I712" s="1710"/>
      <c r="J712" s="4330"/>
    </row>
    <row r="713" spans="1:10" ht="51">
      <c r="A713" s="1908">
        <v>4</v>
      </c>
      <c r="B713" s="1993" t="s">
        <v>6844</v>
      </c>
      <c r="C713" s="1994" t="s">
        <v>9942</v>
      </c>
      <c r="D713" s="1977"/>
      <c r="E713" s="1995"/>
      <c r="F713" s="1973">
        <f>SUM(F709:F712)</f>
        <v>1244054</v>
      </c>
      <c r="G713" s="1974">
        <f>SUM(G709:G712)</f>
        <v>1158091.98</v>
      </c>
      <c r="H713" s="74"/>
      <c r="I713" s="1996"/>
      <c r="J713" s="1967" t="s">
        <v>10313</v>
      </c>
    </row>
    <row r="714" spans="1:10">
      <c r="A714" s="1621"/>
      <c r="B714" s="1997" t="s">
        <v>11494</v>
      </c>
      <c r="C714" s="4331" t="s">
        <v>11495</v>
      </c>
      <c r="D714" s="1774"/>
      <c r="E714" s="1706"/>
      <c r="F714" s="1708">
        <v>29376</v>
      </c>
      <c r="G714" s="1788">
        <v>4789.6000000000004</v>
      </c>
      <c r="H714" s="1774"/>
      <c r="I714" s="1998">
        <v>37622</v>
      </c>
      <c r="J714" s="4328" t="s">
        <v>10324</v>
      </c>
    </row>
    <row r="715" spans="1:10" ht="25.5">
      <c r="A715" s="1621"/>
      <c r="B715" s="1999" t="s">
        <v>11496</v>
      </c>
      <c r="C715" s="4332"/>
      <c r="D715" s="1220"/>
      <c r="E715" s="1223"/>
      <c r="F715" s="1126"/>
      <c r="G715" s="2000"/>
      <c r="H715" s="1707"/>
      <c r="I715" s="1641"/>
      <c r="J715" s="4329"/>
    </row>
    <row r="716" spans="1:10" ht="38.25">
      <c r="A716" s="1621"/>
      <c r="B716" s="1999" t="s">
        <v>11497</v>
      </c>
      <c r="C716" s="4332"/>
      <c r="D716" s="1220"/>
      <c r="E716" s="1223"/>
      <c r="F716" s="1126"/>
      <c r="G716" s="2000"/>
      <c r="H716" s="1707"/>
      <c r="I716" s="1641"/>
      <c r="J716" s="4329"/>
    </row>
    <row r="717" spans="1:10" ht="38.25">
      <c r="A717" s="1621"/>
      <c r="B717" s="2001" t="s">
        <v>11498</v>
      </c>
      <c r="C717" s="4333"/>
      <c r="D717" s="2002"/>
      <c r="E717" s="2003"/>
      <c r="F717" s="1126"/>
      <c r="G717" s="2004"/>
      <c r="H717" s="1707"/>
      <c r="I717" s="2005"/>
      <c r="J717" s="4330"/>
    </row>
    <row r="718" spans="1:10" ht="51">
      <c r="A718" s="1908">
        <v>4</v>
      </c>
      <c r="B718" s="2006"/>
      <c r="C718" s="1740" t="s">
        <v>9942</v>
      </c>
      <c r="D718" s="2006"/>
      <c r="E718" s="2006"/>
      <c r="F718" s="2007">
        <f>SUM(F714:F714)</f>
        <v>29376</v>
      </c>
      <c r="G718" s="2008">
        <f>SUM(G714:G714)</f>
        <v>4789.6000000000004</v>
      </c>
      <c r="H718" s="2009"/>
      <c r="I718" s="2010"/>
      <c r="J718" s="2011" t="s">
        <v>10324</v>
      </c>
    </row>
    <row r="719" spans="1:10" ht="38.25">
      <c r="A719" s="878"/>
      <c r="B719" s="1223" t="s">
        <v>11499</v>
      </c>
      <c r="C719" s="1220"/>
      <c r="D719" s="1220"/>
      <c r="E719" s="1224"/>
      <c r="F719" s="878"/>
      <c r="G719" s="2012"/>
      <c r="H719" s="1482"/>
      <c r="I719" s="2013"/>
      <c r="J719" s="4328" t="s">
        <v>10334</v>
      </c>
    </row>
    <row r="720" spans="1:10" ht="51">
      <c r="A720" s="878"/>
      <c r="B720" s="1223" t="s">
        <v>11500</v>
      </c>
      <c r="C720" s="1220"/>
      <c r="D720" s="1220"/>
      <c r="E720" s="1224"/>
      <c r="F720" s="878"/>
      <c r="G720" s="2012"/>
      <c r="H720" s="1482"/>
      <c r="I720" s="1864"/>
      <c r="J720" s="4329"/>
    </row>
    <row r="721" spans="1:10" ht="51">
      <c r="A721" s="878"/>
      <c r="B721" s="1223" t="s">
        <v>11501</v>
      </c>
      <c r="C721" s="1220"/>
      <c r="D721" s="1220"/>
      <c r="E721" s="1224"/>
      <c r="F721" s="878"/>
      <c r="G721" s="2012"/>
      <c r="H721" s="1482"/>
      <c r="I721" s="1864"/>
      <c r="J721" s="4329"/>
    </row>
    <row r="722" spans="1:10" ht="38.25">
      <c r="A722" s="878"/>
      <c r="B722" s="1223" t="s">
        <v>11502</v>
      </c>
      <c r="C722" s="1220"/>
      <c r="D722" s="1220"/>
      <c r="E722" s="1224"/>
      <c r="F722" s="878"/>
      <c r="G722" s="2012"/>
      <c r="H722" s="1482"/>
      <c r="I722" s="1864"/>
      <c r="J722" s="4329"/>
    </row>
    <row r="723" spans="1:10" ht="25.5">
      <c r="A723" s="878"/>
      <c r="B723" s="1223" t="s">
        <v>11503</v>
      </c>
      <c r="C723" s="1220"/>
      <c r="D723" s="1220"/>
      <c r="E723" s="1224"/>
      <c r="F723" s="878"/>
      <c r="G723" s="2012"/>
      <c r="H723" s="1482"/>
      <c r="I723" s="1864"/>
      <c r="J723" s="4329"/>
    </row>
    <row r="724" spans="1:10" ht="38.25">
      <c r="A724" s="878"/>
      <c r="B724" s="1223" t="s">
        <v>11504</v>
      </c>
      <c r="C724" s="1220"/>
      <c r="D724" s="1220"/>
      <c r="E724" s="1224"/>
      <c r="F724" s="878"/>
      <c r="G724" s="2012"/>
      <c r="H724" s="1482"/>
      <c r="I724" s="1864"/>
      <c r="J724" s="4329"/>
    </row>
    <row r="725" spans="1:10" ht="38.25">
      <c r="A725" s="878"/>
      <c r="B725" s="1223" t="s">
        <v>11505</v>
      </c>
      <c r="C725" s="1220"/>
      <c r="D725" s="1220"/>
      <c r="E725" s="1224"/>
      <c r="F725" s="878"/>
      <c r="G725" s="2012"/>
      <c r="H725" s="1482"/>
      <c r="I725" s="1864"/>
      <c r="J725" s="4329"/>
    </row>
    <row r="726" spans="1:10" ht="38.25">
      <c r="A726" s="878"/>
      <c r="B726" s="1223" t="s">
        <v>11506</v>
      </c>
      <c r="C726" s="1220"/>
      <c r="D726" s="1220"/>
      <c r="E726" s="1223"/>
      <c r="F726" s="1224"/>
      <c r="G726" s="2012"/>
      <c r="H726" s="1483"/>
      <c r="I726" s="1864"/>
      <c r="J726" s="4330"/>
    </row>
    <row r="727" spans="1:10" ht="25.5">
      <c r="A727" s="1740">
        <v>9</v>
      </c>
      <c r="B727" s="1966"/>
      <c r="C727" s="1740" t="s">
        <v>9942</v>
      </c>
      <c r="D727" s="1951"/>
      <c r="E727" s="1966"/>
      <c r="F727" s="1921">
        <v>0</v>
      </c>
      <c r="G727" s="1922">
        <v>0</v>
      </c>
      <c r="H727" s="74"/>
      <c r="I727" s="1932"/>
      <c r="J727" s="2014" t="s">
        <v>10334</v>
      </c>
    </row>
    <row r="728" spans="1:10">
      <c r="A728" s="878"/>
      <c r="B728" s="1706" t="s">
        <v>11507</v>
      </c>
      <c r="C728" s="4331" t="s">
        <v>10344</v>
      </c>
      <c r="D728" s="1774"/>
      <c r="E728" s="1708"/>
      <c r="F728" s="1708">
        <v>6869</v>
      </c>
      <c r="G728" s="1788"/>
      <c r="H728" s="1774"/>
      <c r="I728" s="1864"/>
      <c r="J728" s="4328" t="s">
        <v>10347</v>
      </c>
    </row>
    <row r="729" spans="1:10">
      <c r="A729" s="878"/>
      <c r="B729" s="1706" t="s">
        <v>11507</v>
      </c>
      <c r="C729" s="4332"/>
      <c r="D729" s="1774"/>
      <c r="E729" s="1708"/>
      <c r="F729" s="1708">
        <v>6914</v>
      </c>
      <c r="G729" s="1788"/>
      <c r="H729" s="1774"/>
      <c r="I729" s="1864"/>
      <c r="J729" s="4329"/>
    </row>
    <row r="730" spans="1:10" ht="25.5">
      <c r="A730" s="1621"/>
      <c r="B730" s="1706" t="s">
        <v>11508</v>
      </c>
      <c r="C730" s="4332"/>
      <c r="D730" s="1774"/>
      <c r="E730" s="1708"/>
      <c r="F730" s="1708">
        <v>63007</v>
      </c>
      <c r="G730" s="1788"/>
      <c r="H730" s="1774"/>
      <c r="I730" s="1641"/>
      <c r="J730" s="4329"/>
    </row>
    <row r="731" spans="1:10" ht="38.25">
      <c r="A731" s="1621"/>
      <c r="B731" s="1706" t="s">
        <v>11509</v>
      </c>
      <c r="C731" s="4333"/>
      <c r="D731" s="1774"/>
      <c r="E731" s="1708"/>
      <c r="F731" s="1708">
        <v>131889</v>
      </c>
      <c r="G731" s="1788"/>
      <c r="H731" s="1774"/>
      <c r="I731" s="1641"/>
      <c r="J731" s="4330"/>
    </row>
    <row r="732" spans="1:10" ht="25.5">
      <c r="A732" s="74">
        <v>4</v>
      </c>
      <c r="B732" s="2015" t="s">
        <v>9942</v>
      </c>
      <c r="C732" s="1740" t="s">
        <v>9942</v>
      </c>
      <c r="D732" s="2016"/>
      <c r="E732" s="2017"/>
      <c r="F732" s="2007">
        <f>SUM(F728:F731)</f>
        <v>208679</v>
      </c>
      <c r="G732" s="1922">
        <v>0</v>
      </c>
      <c r="H732" s="2018"/>
      <c r="I732" s="2019"/>
      <c r="J732" s="1967" t="s">
        <v>10347</v>
      </c>
    </row>
    <row r="733" spans="1:10">
      <c r="A733" s="1621"/>
      <c r="B733" s="1650"/>
      <c r="C733" s="1695"/>
      <c r="D733" s="1621"/>
      <c r="E733" s="1650"/>
      <c r="F733" s="1650"/>
      <c r="G733" s="1696"/>
      <c r="H733" s="1621"/>
      <c r="I733" s="1641"/>
      <c r="J733" s="1796"/>
    </row>
    <row r="734" spans="1:10" ht="18.75">
      <c r="A734" s="4334" t="s">
        <v>11510</v>
      </c>
      <c r="B734" s="4335"/>
      <c r="C734" s="4335"/>
      <c r="D734" s="4335"/>
      <c r="E734" s="4335"/>
      <c r="F734" s="4336"/>
      <c r="G734" s="1696"/>
      <c r="H734" s="1621"/>
      <c r="I734" s="1641"/>
      <c r="J734" s="1796"/>
    </row>
    <row r="735" spans="1:10">
      <c r="A735" s="1621"/>
      <c r="B735" s="1650"/>
      <c r="C735" s="1695"/>
      <c r="D735" s="1621"/>
      <c r="E735" s="1650"/>
      <c r="F735" s="1650"/>
      <c r="G735" s="1696"/>
      <c r="H735" s="1621"/>
      <c r="I735" s="1641"/>
      <c r="J735" s="1796"/>
    </row>
    <row r="736" spans="1:10" ht="15" customHeight="1">
      <c r="A736" s="2020"/>
      <c r="B736" s="1731" t="s">
        <v>11511</v>
      </c>
      <c r="C736" s="4272" t="s">
        <v>10354</v>
      </c>
      <c r="D736" s="1731"/>
      <c r="E736" s="1656"/>
      <c r="F736" s="1742">
        <v>567444</v>
      </c>
      <c r="G736" s="1625">
        <v>0</v>
      </c>
      <c r="H736" s="2021"/>
      <c r="I736" s="2022"/>
      <c r="J736" s="4337" t="s">
        <v>11512</v>
      </c>
    </row>
    <row r="737" spans="1:10">
      <c r="A737" s="2020"/>
      <c r="B737" s="1731" t="s">
        <v>11513</v>
      </c>
      <c r="C737" s="4273"/>
      <c r="D737" s="1731"/>
      <c r="E737" s="1656" t="s">
        <v>11514</v>
      </c>
      <c r="F737" s="1742">
        <v>82534</v>
      </c>
      <c r="G737" s="1625">
        <v>0</v>
      </c>
      <c r="H737" s="2021"/>
      <c r="I737" s="2022"/>
      <c r="J737" s="4338"/>
    </row>
    <row r="738" spans="1:10">
      <c r="A738" s="2020"/>
      <c r="B738" s="1731" t="s">
        <v>11515</v>
      </c>
      <c r="C738" s="4273"/>
      <c r="D738" s="1731"/>
      <c r="E738" s="1656"/>
      <c r="F738" s="1742">
        <v>622025</v>
      </c>
      <c r="G738" s="1625">
        <v>0</v>
      </c>
      <c r="H738" s="2021"/>
      <c r="I738" s="2022"/>
      <c r="J738" s="4338"/>
    </row>
    <row r="739" spans="1:10">
      <c r="A739" s="2020"/>
      <c r="B739" s="1731" t="s">
        <v>11516</v>
      </c>
      <c r="C739" s="4273"/>
      <c r="D739" s="1731"/>
      <c r="E739" s="1656"/>
      <c r="F739" s="1742">
        <v>220139</v>
      </c>
      <c r="G739" s="1625">
        <v>0</v>
      </c>
      <c r="H739" s="2021"/>
      <c r="I739" s="2022"/>
      <c r="J739" s="4338"/>
    </row>
    <row r="740" spans="1:10" ht="25.5">
      <c r="A740" s="2020"/>
      <c r="B740" s="1731" t="s">
        <v>11517</v>
      </c>
      <c r="C740" s="4273"/>
      <c r="D740" s="1731"/>
      <c r="E740" s="1656"/>
      <c r="F740" s="1742">
        <v>65419</v>
      </c>
      <c r="G740" s="1625">
        <v>0</v>
      </c>
      <c r="H740" s="2021"/>
      <c r="I740" s="2022"/>
      <c r="J740" s="4338"/>
    </row>
    <row r="741" spans="1:10">
      <c r="A741" s="2020"/>
      <c r="B741" s="1731" t="s">
        <v>11518</v>
      </c>
      <c r="C741" s="4273"/>
      <c r="D741" s="1731"/>
      <c r="E741" s="1656"/>
      <c r="F741" s="1742">
        <v>49007</v>
      </c>
      <c r="G741" s="1625">
        <v>0</v>
      </c>
      <c r="H741" s="2021"/>
      <c r="I741" s="2022"/>
      <c r="J741" s="4338"/>
    </row>
    <row r="742" spans="1:10" ht="25.5">
      <c r="A742" s="2020"/>
      <c r="B742" s="1731" t="s">
        <v>11519</v>
      </c>
      <c r="C742" s="4273"/>
      <c r="D742" s="1731"/>
      <c r="E742" s="1656"/>
      <c r="F742" s="1742">
        <v>35595</v>
      </c>
      <c r="G742" s="1625">
        <v>0</v>
      </c>
      <c r="H742" s="2021"/>
      <c r="I742" s="2022"/>
      <c r="J742" s="4338"/>
    </row>
    <row r="743" spans="1:10">
      <c r="A743" s="2020"/>
      <c r="B743" s="1731" t="s">
        <v>11520</v>
      </c>
      <c r="C743" s="4273"/>
      <c r="D743" s="1731"/>
      <c r="E743" s="1656"/>
      <c r="F743" s="1742">
        <v>11507</v>
      </c>
      <c r="G743" s="1625">
        <v>0</v>
      </c>
      <c r="H743" s="2021"/>
      <c r="I743" s="2022"/>
      <c r="J743" s="4338"/>
    </row>
    <row r="744" spans="1:10">
      <c r="A744" s="2020"/>
      <c r="B744" s="1731" t="s">
        <v>11521</v>
      </c>
      <c r="C744" s="4273"/>
      <c r="D744" s="1731"/>
      <c r="E744" s="1656"/>
      <c r="F744" s="1742">
        <v>25902</v>
      </c>
      <c r="G744" s="1625">
        <v>0</v>
      </c>
      <c r="H744" s="2021"/>
      <c r="I744" s="2022"/>
      <c r="J744" s="4338"/>
    </row>
    <row r="745" spans="1:10">
      <c r="A745" s="2020"/>
      <c r="B745" s="1731" t="s">
        <v>11522</v>
      </c>
      <c r="C745" s="4273"/>
      <c r="D745" s="1731"/>
      <c r="E745" s="1656"/>
      <c r="F745" s="1742">
        <v>153432</v>
      </c>
      <c r="G745" s="1625">
        <v>0</v>
      </c>
      <c r="H745" s="2021"/>
      <c r="I745" s="2022"/>
      <c r="J745" s="4338"/>
    </row>
    <row r="746" spans="1:10">
      <c r="A746" s="2020"/>
      <c r="B746" s="1731" t="s">
        <v>11522</v>
      </c>
      <c r="C746" s="4274"/>
      <c r="D746" s="1731"/>
      <c r="E746" s="1656"/>
      <c r="F746" s="1742">
        <v>406337</v>
      </c>
      <c r="G746" s="1625">
        <v>0</v>
      </c>
      <c r="H746" s="2021"/>
      <c r="I746" s="2022"/>
      <c r="J746" s="4339"/>
    </row>
    <row r="747" spans="1:10">
      <c r="A747" s="1083">
        <v>11</v>
      </c>
      <c r="B747" s="1120"/>
      <c r="C747" s="1740" t="s">
        <v>9942</v>
      </c>
      <c r="D747" s="74"/>
      <c r="E747" s="1120"/>
      <c r="F747" s="2023">
        <f>SUM(F736:F746)</f>
        <v>2239341</v>
      </c>
      <c r="G747" s="1922">
        <v>0</v>
      </c>
      <c r="H747" s="74"/>
      <c r="I747" s="1932"/>
      <c r="J747" s="2024" t="s">
        <v>11512</v>
      </c>
    </row>
    <row r="748" spans="1:10" ht="25.5">
      <c r="A748" s="1621"/>
      <c r="B748" s="2025" t="s">
        <v>11523</v>
      </c>
      <c r="C748" s="4287" t="s">
        <v>10366</v>
      </c>
      <c r="D748" s="1621"/>
      <c r="E748" s="1650"/>
      <c r="F748" s="1624">
        <v>5811638.04</v>
      </c>
      <c r="G748" s="1625">
        <v>1157577.43</v>
      </c>
      <c r="H748" s="1621"/>
      <c r="I748" s="1641"/>
      <c r="J748" s="4275" t="s">
        <v>11524</v>
      </c>
    </row>
    <row r="749" spans="1:10" ht="25.5">
      <c r="A749" s="1621"/>
      <c r="B749" s="2025" t="s">
        <v>11525</v>
      </c>
      <c r="C749" s="4289"/>
      <c r="D749" s="1621"/>
      <c r="E749" s="1650"/>
      <c r="F749" s="2026">
        <v>399000</v>
      </c>
      <c r="G749" s="2027">
        <v>79800</v>
      </c>
      <c r="H749" s="1621"/>
      <c r="I749" s="1641"/>
      <c r="J749" s="4277"/>
    </row>
    <row r="750" spans="1:10">
      <c r="A750" s="770">
        <v>2</v>
      </c>
      <c r="B750" s="272"/>
      <c r="C750" s="770" t="s">
        <v>9942</v>
      </c>
      <c r="D750" s="380"/>
      <c r="E750" s="272"/>
      <c r="F750" s="2028">
        <v>5817899.04</v>
      </c>
      <c r="G750" s="2029">
        <v>1163838.43</v>
      </c>
      <c r="H750" s="380"/>
      <c r="I750" s="1730"/>
      <c r="J750" s="651" t="s">
        <v>11524</v>
      </c>
    </row>
    <row r="751" spans="1:10" ht="39">
      <c r="A751" s="1621"/>
      <c r="B751" s="1062" t="s">
        <v>11526</v>
      </c>
      <c r="C751" s="1063" t="s">
        <v>11527</v>
      </c>
      <c r="D751" s="880"/>
      <c r="E751" s="1650"/>
      <c r="F751" s="2030">
        <v>3724317.97</v>
      </c>
      <c r="G751" s="1625">
        <v>0</v>
      </c>
      <c r="H751" s="1621"/>
      <c r="I751" s="1641"/>
      <c r="J751" s="1061" t="s">
        <v>11528</v>
      </c>
    </row>
    <row r="752" spans="1:10">
      <c r="A752" s="766">
        <v>1</v>
      </c>
      <c r="B752" s="1617"/>
      <c r="C752" s="770" t="s">
        <v>9942</v>
      </c>
      <c r="D752" s="764"/>
      <c r="E752" s="1617"/>
      <c r="F752" s="2028">
        <v>3724317.97</v>
      </c>
      <c r="G752" s="1655">
        <v>0</v>
      </c>
      <c r="H752" s="764"/>
      <c r="I752" s="774"/>
      <c r="J752" s="220" t="s">
        <v>11528</v>
      </c>
    </row>
    <row r="753" spans="1:10" ht="25.5">
      <c r="A753" s="1621"/>
      <c r="B753" s="1062" t="s">
        <v>11529</v>
      </c>
      <c r="C753" s="2031"/>
      <c r="D753" s="1621"/>
      <c r="E753" s="1650"/>
      <c r="F753" s="2030">
        <v>4399817.8499999996</v>
      </c>
      <c r="G753" s="1625">
        <v>2928477.92</v>
      </c>
      <c r="H753" s="1621"/>
      <c r="I753" s="1641"/>
      <c r="J753" s="1061" t="s">
        <v>11530</v>
      </c>
    </row>
    <row r="754" spans="1:10">
      <c r="A754" s="766">
        <v>1</v>
      </c>
      <c r="B754" s="1617"/>
      <c r="C754" s="1661" t="s">
        <v>9942</v>
      </c>
      <c r="D754" s="764"/>
      <c r="E754" s="1617"/>
      <c r="F754" s="2028">
        <v>4399817.8499999996</v>
      </c>
      <c r="G754" s="1655">
        <v>2928477.92</v>
      </c>
      <c r="H754" s="764"/>
      <c r="I754" s="774"/>
      <c r="J754" s="220" t="s">
        <v>11530</v>
      </c>
    </row>
    <row r="755" spans="1:10">
      <c r="A755" s="2032"/>
      <c r="B755" s="1731" t="s">
        <v>2419</v>
      </c>
      <c r="C755" s="4290" t="s">
        <v>11531</v>
      </c>
      <c r="D755" s="2033"/>
      <c r="E755" s="1650"/>
      <c r="F755" s="1742">
        <v>218685</v>
      </c>
      <c r="G755" s="1905">
        <v>0</v>
      </c>
      <c r="H755" s="2021"/>
      <c r="I755" s="2034"/>
      <c r="J755" s="4293" t="s">
        <v>11532</v>
      </c>
    </row>
    <row r="756" spans="1:10">
      <c r="A756" s="2032"/>
      <c r="B756" s="1731" t="s">
        <v>2465</v>
      </c>
      <c r="C756" s="4291"/>
      <c r="D756" s="2033"/>
      <c r="E756" s="1650"/>
      <c r="F756" s="1742">
        <v>398857</v>
      </c>
      <c r="G756" s="1905">
        <v>0</v>
      </c>
      <c r="H756" s="2021"/>
      <c r="I756" s="2034"/>
      <c r="J756" s="4294"/>
    </row>
    <row r="757" spans="1:10" ht="25.5">
      <c r="A757" s="2032"/>
      <c r="B757" s="1731" t="s">
        <v>11533</v>
      </c>
      <c r="C757" s="4292"/>
      <c r="D757" s="2033"/>
      <c r="E757" s="1650"/>
      <c r="F757" s="1742">
        <v>3014617.69</v>
      </c>
      <c r="G757" s="1905">
        <v>0</v>
      </c>
      <c r="H757" s="2021"/>
      <c r="I757" s="2034"/>
      <c r="J757" s="4295"/>
    </row>
    <row r="758" spans="1:10">
      <c r="A758" s="2035">
        <v>3</v>
      </c>
      <c r="B758" s="2036" t="s">
        <v>6844</v>
      </c>
      <c r="C758" s="2037" t="s">
        <v>9942</v>
      </c>
      <c r="D758" s="2038"/>
      <c r="E758" s="2039"/>
      <c r="F758" s="2040">
        <f>SUM(F755:F757)</f>
        <v>3632159.69</v>
      </c>
      <c r="G758" s="2041">
        <v>0</v>
      </c>
      <c r="H758" s="2042"/>
      <c r="I758" s="2043"/>
      <c r="J758" s="220" t="s">
        <v>11532</v>
      </c>
    </row>
    <row r="759" spans="1:10">
      <c r="A759" s="2020"/>
      <c r="B759" s="2044" t="s">
        <v>11534</v>
      </c>
      <c r="C759" s="4287" t="s">
        <v>11535</v>
      </c>
      <c r="D759" s="2044"/>
      <c r="E759" s="2045"/>
      <c r="F759" s="2046">
        <v>10127</v>
      </c>
      <c r="G759" s="2047">
        <v>0</v>
      </c>
      <c r="H759" s="1857"/>
      <c r="I759" s="2034"/>
      <c r="J759" s="4293" t="s">
        <v>11536</v>
      </c>
    </row>
    <row r="760" spans="1:10">
      <c r="A760" s="2020"/>
      <c r="B760" s="2044" t="s">
        <v>11537</v>
      </c>
      <c r="C760" s="4288"/>
      <c r="D760" s="2044"/>
      <c r="E760" s="2045"/>
      <c r="F760" s="2046">
        <v>76273</v>
      </c>
      <c r="G760" s="2047">
        <v>0</v>
      </c>
      <c r="H760" s="1857"/>
      <c r="I760" s="2034"/>
      <c r="J760" s="4294"/>
    </row>
    <row r="761" spans="1:10">
      <c r="A761" s="2020"/>
      <c r="B761" s="2044" t="s">
        <v>11538</v>
      </c>
      <c r="C761" s="4288"/>
      <c r="D761" s="2044"/>
      <c r="E761" s="2045"/>
      <c r="F761" s="2046">
        <v>34453</v>
      </c>
      <c r="G761" s="2047">
        <v>0</v>
      </c>
      <c r="H761" s="1857"/>
      <c r="I761" s="1641"/>
      <c r="J761" s="4294"/>
    </row>
    <row r="762" spans="1:10">
      <c r="A762" s="2020"/>
      <c r="B762" s="2044" t="s">
        <v>11539</v>
      </c>
      <c r="C762" s="4288"/>
      <c r="D762" s="2044"/>
      <c r="E762" s="2045"/>
      <c r="F762" s="2046">
        <v>83676</v>
      </c>
      <c r="G762" s="2047">
        <v>0</v>
      </c>
      <c r="H762" s="1857"/>
      <c r="I762" s="1641"/>
      <c r="J762" s="4294"/>
    </row>
    <row r="763" spans="1:10">
      <c r="A763" s="2020"/>
      <c r="B763" s="2044" t="s">
        <v>11540</v>
      </c>
      <c r="C763" s="4288"/>
      <c r="D763" s="2044"/>
      <c r="E763" s="2045"/>
      <c r="F763" s="2046">
        <v>88144</v>
      </c>
      <c r="G763" s="2047">
        <v>0</v>
      </c>
      <c r="H763" s="1857"/>
      <c r="I763" s="1641"/>
      <c r="J763" s="4294"/>
    </row>
    <row r="764" spans="1:10">
      <c r="A764" s="2020"/>
      <c r="B764" s="2044" t="s">
        <v>11541</v>
      </c>
      <c r="C764" s="4288"/>
      <c r="D764" s="2044"/>
      <c r="E764" s="2045"/>
      <c r="F764" s="2046">
        <v>36884</v>
      </c>
      <c r="G764" s="2047">
        <v>0</v>
      </c>
      <c r="H764" s="1857"/>
      <c r="I764" s="1641"/>
      <c r="J764" s="4294"/>
    </row>
    <row r="765" spans="1:10">
      <c r="A765" s="2020"/>
      <c r="B765" s="2044" t="s">
        <v>11542</v>
      </c>
      <c r="C765" s="4288"/>
      <c r="D765" s="2044"/>
      <c r="E765" s="2045"/>
      <c r="F765" s="2046">
        <v>852737</v>
      </c>
      <c r="G765" s="2047">
        <v>0</v>
      </c>
      <c r="H765" s="1857"/>
      <c r="I765" s="1641"/>
      <c r="J765" s="4294"/>
    </row>
    <row r="766" spans="1:10">
      <c r="A766" s="2020"/>
      <c r="B766" s="2044" t="s">
        <v>11543</v>
      </c>
      <c r="C766" s="4288"/>
      <c r="D766" s="2044"/>
      <c r="E766" s="2045"/>
      <c r="F766" s="2046">
        <v>14305</v>
      </c>
      <c r="G766" s="2047">
        <v>0</v>
      </c>
      <c r="H766" s="1857"/>
      <c r="I766" s="1641"/>
      <c r="J766" s="4294"/>
    </row>
    <row r="767" spans="1:10">
      <c r="A767" s="1621"/>
      <c r="B767" s="2044" t="s">
        <v>11544</v>
      </c>
      <c r="C767" s="4288"/>
      <c r="D767" s="2044"/>
      <c r="E767" s="2045"/>
      <c r="F767" s="2046">
        <v>76234</v>
      </c>
      <c r="G767" s="2047">
        <v>0</v>
      </c>
      <c r="H767" s="1857"/>
      <c r="I767" s="2048" t="s">
        <v>2846</v>
      </c>
      <c r="J767" s="4294"/>
    </row>
    <row r="768" spans="1:10">
      <c r="A768" s="1621"/>
      <c r="B768" s="2044" t="s">
        <v>3137</v>
      </c>
      <c r="C768" s="4289"/>
      <c r="D768" s="2044"/>
      <c r="E768" s="2045"/>
      <c r="F768" s="2046">
        <v>116354</v>
      </c>
      <c r="G768" s="2047">
        <v>100193.5</v>
      </c>
      <c r="H768" s="1624"/>
      <c r="I768" s="880"/>
      <c r="J768" s="4295"/>
    </row>
    <row r="769" spans="1:10">
      <c r="A769" s="766">
        <v>10</v>
      </c>
      <c r="B769" s="1617"/>
      <c r="C769" s="1661" t="s">
        <v>9942</v>
      </c>
      <c r="D769" s="764"/>
      <c r="E769" s="2049"/>
      <c r="F769" s="2050">
        <v>1389187</v>
      </c>
      <c r="G769" s="2051">
        <v>100193.5</v>
      </c>
      <c r="H769" s="1754"/>
      <c r="I769" s="774"/>
      <c r="J769" s="220" t="s">
        <v>11536</v>
      </c>
    </row>
    <row r="770" spans="1:10" ht="15" customHeight="1">
      <c r="A770" s="2052"/>
      <c r="B770" s="2053" t="s">
        <v>11545</v>
      </c>
      <c r="C770" s="4325" t="s">
        <v>10414</v>
      </c>
      <c r="D770" s="2054"/>
      <c r="E770" s="2055">
        <v>71</v>
      </c>
      <c r="F770" s="2056">
        <v>60841</v>
      </c>
      <c r="G770" s="2047">
        <v>0</v>
      </c>
      <c r="H770" s="2057"/>
      <c r="I770" s="2058"/>
      <c r="J770" s="4293" t="s">
        <v>11546</v>
      </c>
    </row>
    <row r="771" spans="1:10">
      <c r="A771" s="2052"/>
      <c r="B771" s="2053" t="s">
        <v>11547</v>
      </c>
      <c r="C771" s="4326"/>
      <c r="D771" s="2054"/>
      <c r="E771" s="2055" t="s">
        <v>11548</v>
      </c>
      <c r="F771" s="2055">
        <v>8894</v>
      </c>
      <c r="G771" s="2047">
        <v>0</v>
      </c>
      <c r="H771" s="2059"/>
      <c r="I771" s="2060"/>
      <c r="J771" s="4294"/>
    </row>
    <row r="772" spans="1:10" ht="25.5">
      <c r="A772" s="2052"/>
      <c r="B772" s="2053" t="s">
        <v>11549</v>
      </c>
      <c r="C772" s="4326"/>
      <c r="D772" s="2054"/>
      <c r="E772" s="2055"/>
      <c r="F772" s="2055">
        <v>784532</v>
      </c>
      <c r="G772" s="2047">
        <v>0</v>
      </c>
      <c r="H772" s="2059"/>
      <c r="I772" s="2060"/>
      <c r="J772" s="4294"/>
    </row>
    <row r="773" spans="1:10">
      <c r="A773" s="2052"/>
      <c r="B773" s="2053" t="s">
        <v>11550</v>
      </c>
      <c r="C773" s="4327"/>
      <c r="D773" s="2054"/>
      <c r="E773" s="2055">
        <v>19.399999999999999</v>
      </c>
      <c r="F773" s="2055">
        <v>36303</v>
      </c>
      <c r="G773" s="2047">
        <v>0</v>
      </c>
      <c r="H773" s="2059"/>
      <c r="I773" s="2060"/>
      <c r="J773" s="4295"/>
    </row>
    <row r="774" spans="1:10">
      <c r="A774" s="2035">
        <v>4</v>
      </c>
      <c r="B774" s="2036" t="s">
        <v>6844</v>
      </c>
      <c r="C774" s="1661" t="s">
        <v>9942</v>
      </c>
      <c r="D774" s="2038"/>
      <c r="E774" s="2061"/>
      <c r="F774" s="2040">
        <f>SUM(F770:F772)</f>
        <v>854267</v>
      </c>
      <c r="G774" s="2062">
        <f>SUM(H770:H772)</f>
        <v>0</v>
      </c>
      <c r="H774" s="1754"/>
      <c r="I774" s="2063"/>
      <c r="J774" s="220" t="s">
        <v>11546</v>
      </c>
    </row>
    <row r="775" spans="1:10">
      <c r="A775" s="880"/>
      <c r="B775" s="2025" t="s">
        <v>3712</v>
      </c>
      <c r="C775" s="4290" t="s">
        <v>11551</v>
      </c>
      <c r="D775" s="2064"/>
      <c r="E775" s="2065"/>
      <c r="F775" s="2026">
        <v>1364079.6</v>
      </c>
      <c r="G775" s="2066">
        <v>1364079.6</v>
      </c>
      <c r="H775" s="2067"/>
      <c r="I775" s="880"/>
      <c r="J775" s="4310" t="s">
        <v>11552</v>
      </c>
    </row>
    <row r="776" spans="1:10" ht="25.5">
      <c r="A776" s="1621"/>
      <c r="B776" s="2068" t="s">
        <v>11553</v>
      </c>
      <c r="C776" s="4291"/>
      <c r="D776" s="2068"/>
      <c r="E776" s="2069"/>
      <c r="F776" s="2046">
        <v>3495216.04</v>
      </c>
      <c r="G776" s="2047">
        <v>1899899.38</v>
      </c>
      <c r="H776" s="2046"/>
      <c r="I776" s="2070"/>
      <c r="J776" s="4324"/>
    </row>
    <row r="777" spans="1:10">
      <c r="A777" s="1621"/>
      <c r="B777" s="2068" t="s">
        <v>11554</v>
      </c>
      <c r="C777" s="4292"/>
      <c r="D777" s="2068"/>
      <c r="E777" s="2069"/>
      <c r="F777" s="2046">
        <v>17901</v>
      </c>
      <c r="G777" s="2047">
        <v>0</v>
      </c>
      <c r="H777" s="2046"/>
      <c r="I777" s="2070"/>
      <c r="J777" s="4311"/>
    </row>
    <row r="778" spans="1:10">
      <c r="A778" s="766">
        <v>3</v>
      </c>
      <c r="B778" s="2071" t="s">
        <v>6844</v>
      </c>
      <c r="C778" s="2072"/>
      <c r="D778" s="2073"/>
      <c r="E778" s="2049"/>
      <c r="F778" s="2028">
        <v>4877196.6399999997</v>
      </c>
      <c r="G778" s="2074">
        <v>3263978.98</v>
      </c>
      <c r="H778" s="2028"/>
      <c r="I778" s="2075"/>
      <c r="J778" s="833" t="s">
        <v>11552</v>
      </c>
    </row>
    <row r="779" spans="1:10" ht="25.5">
      <c r="A779" s="1621"/>
      <c r="B779" s="2044" t="s">
        <v>11555</v>
      </c>
      <c r="C779" s="4287" t="s">
        <v>10430</v>
      </c>
      <c r="D779" s="2076"/>
      <c r="E779" s="2077"/>
      <c r="F779" s="2078">
        <v>3549</v>
      </c>
      <c r="G779" s="2079">
        <v>0</v>
      </c>
      <c r="H779" s="2080"/>
      <c r="I779" s="2081"/>
      <c r="J779" s="4293" t="s">
        <v>11556</v>
      </c>
    </row>
    <row r="780" spans="1:10" ht="25.5">
      <c r="A780" s="1621"/>
      <c r="B780" s="2044" t="s">
        <v>11555</v>
      </c>
      <c r="C780" s="4288"/>
      <c r="D780" s="2076"/>
      <c r="E780" s="2077"/>
      <c r="F780" s="2078">
        <v>13689</v>
      </c>
      <c r="G780" s="2079">
        <v>0</v>
      </c>
      <c r="H780" s="2080"/>
      <c r="I780" s="2081"/>
      <c r="J780" s="4294"/>
    </row>
    <row r="781" spans="1:10" ht="25.5">
      <c r="A781" s="1621"/>
      <c r="B781" s="2044" t="s">
        <v>11557</v>
      </c>
      <c r="C781" s="4289"/>
      <c r="D781" s="2076"/>
      <c r="E781" s="2077"/>
      <c r="F781" s="2078">
        <v>5649</v>
      </c>
      <c r="G781" s="2079">
        <v>0</v>
      </c>
      <c r="H781" s="2080"/>
      <c r="I781" s="2081"/>
      <c r="J781" s="4295"/>
    </row>
    <row r="782" spans="1:10" ht="25.5">
      <c r="A782" s="770">
        <v>3</v>
      </c>
      <c r="B782" s="272"/>
      <c r="C782" s="177" t="s">
        <v>9942</v>
      </c>
      <c r="D782" s="380"/>
      <c r="E782" s="806"/>
      <c r="F782" s="334">
        <v>22887</v>
      </c>
      <c r="G782" s="1655">
        <v>0</v>
      </c>
      <c r="H782" s="2082"/>
      <c r="I782" s="1730"/>
      <c r="J782" s="220" t="s">
        <v>11556</v>
      </c>
    </row>
    <row r="783" spans="1:10">
      <c r="A783" s="1621"/>
      <c r="B783" s="2083" t="s">
        <v>11558</v>
      </c>
      <c r="C783" s="4287" t="s">
        <v>11559</v>
      </c>
      <c r="D783" s="2083"/>
      <c r="E783" s="2069"/>
      <c r="F783" s="2084">
        <v>9610</v>
      </c>
      <c r="G783" s="2085">
        <v>9610</v>
      </c>
      <c r="H783" s="1857"/>
      <c r="I783" s="2048"/>
      <c r="J783" s="4269" t="s">
        <v>11560</v>
      </c>
    </row>
    <row r="784" spans="1:10">
      <c r="A784" s="1621"/>
      <c r="B784" s="2083" t="s">
        <v>1393</v>
      </c>
      <c r="C784" s="4288"/>
      <c r="D784" s="2083"/>
      <c r="E784" s="2069"/>
      <c r="F784" s="2084">
        <v>11057</v>
      </c>
      <c r="G784" s="2085">
        <v>11057</v>
      </c>
      <c r="H784" s="1857"/>
      <c r="I784" s="2048"/>
      <c r="J784" s="4270"/>
    </row>
    <row r="785" spans="1:10">
      <c r="A785" s="1621"/>
      <c r="B785" s="2083" t="s">
        <v>4543</v>
      </c>
      <c r="C785" s="4288"/>
      <c r="D785" s="2083"/>
      <c r="E785" s="2069"/>
      <c r="F785" s="2084">
        <v>648781</v>
      </c>
      <c r="G785" s="2085">
        <v>648781</v>
      </c>
      <c r="H785" s="1857"/>
      <c r="I785" s="2048"/>
      <c r="J785" s="4270"/>
    </row>
    <row r="786" spans="1:10">
      <c r="A786" s="1621"/>
      <c r="B786" s="2083" t="s">
        <v>11561</v>
      </c>
      <c r="C786" s="4288"/>
      <c r="D786" s="2083"/>
      <c r="E786" s="2069"/>
      <c r="F786" s="2084">
        <v>73060</v>
      </c>
      <c r="G786" s="2085">
        <v>73060</v>
      </c>
      <c r="H786" s="1857"/>
      <c r="I786" s="2048"/>
      <c r="J786" s="4270"/>
    </row>
    <row r="787" spans="1:10">
      <c r="A787" s="1621"/>
      <c r="B787" s="2083" t="s">
        <v>11561</v>
      </c>
      <c r="C787" s="4288"/>
      <c r="D787" s="2083"/>
      <c r="E787" s="2069"/>
      <c r="F787" s="2084">
        <v>165903</v>
      </c>
      <c r="G787" s="2085">
        <v>165903</v>
      </c>
      <c r="H787" s="1857"/>
      <c r="I787" s="2048"/>
      <c r="J787" s="4270"/>
    </row>
    <row r="788" spans="1:10">
      <c r="A788" s="1621"/>
      <c r="B788" s="2083" t="s">
        <v>11561</v>
      </c>
      <c r="C788" s="4288"/>
      <c r="D788" s="2083"/>
      <c r="E788" s="2069"/>
      <c r="F788" s="2084">
        <v>48809</v>
      </c>
      <c r="G788" s="2085">
        <v>48809</v>
      </c>
      <c r="H788" s="1857"/>
      <c r="I788" s="2048"/>
      <c r="J788" s="4270"/>
    </row>
    <row r="789" spans="1:10">
      <c r="A789" s="1621"/>
      <c r="B789" s="2083" t="s">
        <v>11562</v>
      </c>
      <c r="C789" s="4288"/>
      <c r="D789" s="2083"/>
      <c r="E789" s="2069"/>
      <c r="F789" s="2084">
        <v>11107</v>
      </c>
      <c r="G789" s="2085">
        <v>11107</v>
      </c>
      <c r="H789" s="1857"/>
      <c r="I789" s="2048"/>
      <c r="J789" s="4270"/>
    </row>
    <row r="790" spans="1:10">
      <c r="A790" s="1621"/>
      <c r="B790" s="2083" t="s">
        <v>11563</v>
      </c>
      <c r="C790" s="4288"/>
      <c r="D790" s="2083"/>
      <c r="E790" s="2069"/>
      <c r="F790" s="2084">
        <v>10590822.779999999</v>
      </c>
      <c r="G790" s="2085">
        <v>5251283.17</v>
      </c>
      <c r="H790" s="1857"/>
      <c r="I790" s="2048"/>
      <c r="J790" s="4270"/>
    </row>
    <row r="791" spans="1:10">
      <c r="A791" s="1621"/>
      <c r="B791" s="2083" t="s">
        <v>3712</v>
      </c>
      <c r="C791" s="4289"/>
      <c r="D791" s="2083"/>
      <c r="E791" s="2069"/>
      <c r="F791" s="2084">
        <v>1412030</v>
      </c>
      <c r="G791" s="2085">
        <v>933512.03</v>
      </c>
      <c r="H791" s="1857"/>
      <c r="I791" s="2048"/>
      <c r="J791" s="4271"/>
    </row>
    <row r="792" spans="1:10">
      <c r="A792" s="766">
        <v>9</v>
      </c>
      <c r="B792" s="2071" t="s">
        <v>6844</v>
      </c>
      <c r="C792" s="177" t="s">
        <v>9942</v>
      </c>
      <c r="D792" s="2086"/>
      <c r="E792" s="2087"/>
      <c r="F792" s="2028">
        <f>SUM(F783:F791)</f>
        <v>12971179.779999999</v>
      </c>
      <c r="G792" s="2074">
        <f>SUM(G783:G791)</f>
        <v>7153122.2000000002</v>
      </c>
      <c r="H792" s="1754"/>
      <c r="I792" s="2088"/>
      <c r="J792" s="770" t="s">
        <v>11560</v>
      </c>
    </row>
    <row r="793" spans="1:10" ht="25.5">
      <c r="A793" s="2020"/>
      <c r="B793" s="2044" t="s">
        <v>11564</v>
      </c>
      <c r="C793" s="4290" t="s">
        <v>11565</v>
      </c>
      <c r="D793" s="2044"/>
      <c r="E793" s="1733"/>
      <c r="F793" s="2046">
        <v>76534</v>
      </c>
      <c r="G793" s="1625">
        <v>0</v>
      </c>
      <c r="H793" s="2046"/>
      <c r="I793" s="2089"/>
      <c r="J793" s="4318" t="s">
        <v>11566</v>
      </c>
    </row>
    <row r="794" spans="1:10">
      <c r="A794" s="2020"/>
      <c r="B794" s="1545" t="s">
        <v>11567</v>
      </c>
      <c r="C794" s="4291"/>
      <c r="D794" s="1545"/>
      <c r="E794" s="1721"/>
      <c r="F794" s="2090">
        <v>82000</v>
      </c>
      <c r="G794" s="1625">
        <v>0</v>
      </c>
      <c r="H794" s="2090"/>
      <c r="I794" s="2091"/>
      <c r="J794" s="4319"/>
    </row>
    <row r="795" spans="1:10">
      <c r="A795" s="2020"/>
      <c r="B795" s="1545" t="s">
        <v>10464</v>
      </c>
      <c r="C795" s="4291"/>
      <c r="D795" s="1545"/>
      <c r="E795" s="1169"/>
      <c r="F795" s="2090">
        <v>198518</v>
      </c>
      <c r="G795" s="1625">
        <v>0</v>
      </c>
      <c r="H795" s="2090"/>
      <c r="I795" s="2091"/>
      <c r="J795" s="4319"/>
    </row>
    <row r="796" spans="1:10">
      <c r="A796" s="2020"/>
      <c r="B796" s="2044" t="s">
        <v>8834</v>
      </c>
      <c r="C796" s="4291"/>
      <c r="D796" s="2044"/>
      <c r="E796" s="2045"/>
      <c r="F796" s="2046">
        <v>268670</v>
      </c>
      <c r="G796" s="2079">
        <v>207771.24</v>
      </c>
      <c r="H796" s="2046"/>
      <c r="I796" s="2089"/>
      <c r="J796" s="4319"/>
    </row>
    <row r="797" spans="1:10">
      <c r="A797" s="2020"/>
      <c r="B797" s="2044" t="s">
        <v>11568</v>
      </c>
      <c r="C797" s="4291"/>
      <c r="D797" s="2044"/>
      <c r="E797" s="2045"/>
      <c r="F797" s="2046">
        <v>100000</v>
      </c>
      <c r="G797" s="2079">
        <v>83666.83</v>
      </c>
      <c r="H797" s="2046"/>
      <c r="I797" s="2089"/>
      <c r="J797" s="4319"/>
    </row>
    <row r="798" spans="1:10">
      <c r="A798" s="2020"/>
      <c r="B798" s="2044" t="s">
        <v>11569</v>
      </c>
      <c r="C798" s="4292"/>
      <c r="D798" s="2044"/>
      <c r="E798" s="2045"/>
      <c r="F798" s="2046">
        <v>24624</v>
      </c>
      <c r="G798" s="2079">
        <v>0</v>
      </c>
      <c r="H798" s="2046"/>
      <c r="I798" s="2089"/>
      <c r="J798" s="4320"/>
    </row>
    <row r="799" spans="1:10">
      <c r="A799" s="2092">
        <v>6</v>
      </c>
      <c r="B799" s="2093"/>
      <c r="C799" s="177" t="s">
        <v>9942</v>
      </c>
      <c r="D799" s="2071" t="s">
        <v>9942</v>
      </c>
      <c r="E799" s="2028"/>
      <c r="F799" s="2028">
        <v>750346</v>
      </c>
      <c r="G799" s="2074">
        <f>SUM(G793:G798)</f>
        <v>291438.07</v>
      </c>
      <c r="H799" s="1754"/>
      <c r="I799" s="2094"/>
      <c r="J799" s="2071" t="s">
        <v>11566</v>
      </c>
    </row>
    <row r="800" spans="1:10">
      <c r="A800" s="2020"/>
      <c r="B800" s="2095" t="s">
        <v>11570</v>
      </c>
      <c r="C800" s="4287" t="s">
        <v>11571</v>
      </c>
      <c r="D800" s="1565"/>
      <c r="E800" s="2069"/>
      <c r="F800" s="2030">
        <v>1237550.51</v>
      </c>
      <c r="G800" s="1625">
        <v>309385.73</v>
      </c>
      <c r="H800" s="2030"/>
      <c r="I800" s="2048"/>
      <c r="J800" s="876" t="s">
        <v>11572</v>
      </c>
    </row>
    <row r="801" spans="1:10">
      <c r="A801" s="2020"/>
      <c r="B801" s="1565" t="s">
        <v>2421</v>
      </c>
      <c r="C801" s="4289"/>
      <c r="D801" s="1565"/>
      <c r="E801" s="2069"/>
      <c r="F801" s="2030">
        <v>10254</v>
      </c>
      <c r="G801" s="2079">
        <v>0</v>
      </c>
      <c r="H801" s="2030"/>
      <c r="I801" s="2048"/>
      <c r="J801" s="876" t="s">
        <v>11572</v>
      </c>
    </row>
    <row r="802" spans="1:10">
      <c r="A802" s="2092">
        <v>2</v>
      </c>
      <c r="B802" s="2071" t="s">
        <v>6844</v>
      </c>
      <c r="C802" s="177" t="s">
        <v>9942</v>
      </c>
      <c r="D802" s="226"/>
      <c r="E802" s="2087"/>
      <c r="F802" s="2028">
        <f>SUM(F800:F801)</f>
        <v>1247804.51</v>
      </c>
      <c r="G802" s="1655">
        <v>309385.73</v>
      </c>
      <c r="H802" s="2028"/>
      <c r="I802" s="2088"/>
      <c r="J802" s="2071" t="s">
        <v>11572</v>
      </c>
    </row>
    <row r="803" spans="1:10" ht="25.5">
      <c r="A803" s="1621"/>
      <c r="B803" s="2044" t="s">
        <v>11573</v>
      </c>
      <c r="C803" s="4287" t="s">
        <v>11574</v>
      </c>
      <c r="D803" s="2044"/>
      <c r="E803" s="1733"/>
      <c r="F803" s="2046">
        <v>499200</v>
      </c>
      <c r="G803" s="2047">
        <v>0</v>
      </c>
      <c r="H803" s="1621"/>
      <c r="I803" s="2089"/>
      <c r="J803" s="4275" t="s">
        <v>11575</v>
      </c>
    </row>
    <row r="804" spans="1:10" ht="38.25">
      <c r="A804" s="1621"/>
      <c r="B804" s="2044" t="s">
        <v>11576</v>
      </c>
      <c r="C804" s="4288"/>
      <c r="D804" s="2044"/>
      <c r="E804" s="1733"/>
      <c r="F804" s="2046">
        <v>472500</v>
      </c>
      <c r="G804" s="2047">
        <v>263816.21000000002</v>
      </c>
      <c r="H804" s="1621"/>
      <c r="I804" s="2089"/>
      <c r="J804" s="4276"/>
    </row>
    <row r="805" spans="1:10" ht="25.5">
      <c r="A805" s="1621"/>
      <c r="B805" s="2044" t="s">
        <v>11577</v>
      </c>
      <c r="C805" s="4288"/>
      <c r="D805" s="2044"/>
      <c r="E805" s="1733"/>
      <c r="F805" s="2046">
        <v>432682</v>
      </c>
      <c r="G805" s="2047">
        <v>0</v>
      </c>
      <c r="H805" s="1621"/>
      <c r="I805" s="2089"/>
      <c r="J805" s="4276"/>
    </row>
    <row r="806" spans="1:10">
      <c r="A806" s="1621"/>
      <c r="B806" s="2044" t="s">
        <v>11578</v>
      </c>
      <c r="C806" s="4288"/>
      <c r="D806" s="2044"/>
      <c r="E806" s="1733"/>
      <c r="F806" s="2046">
        <v>2309128</v>
      </c>
      <c r="G806" s="2047">
        <v>0</v>
      </c>
      <c r="H806" s="1621"/>
      <c r="I806" s="2089"/>
      <c r="J806" s="4276"/>
    </row>
    <row r="807" spans="1:10">
      <c r="A807" s="1621"/>
      <c r="B807" s="2044" t="s">
        <v>11570</v>
      </c>
      <c r="C807" s="4288"/>
      <c r="D807" s="2044"/>
      <c r="E807" s="1733"/>
      <c r="F807" s="2046">
        <v>4710824</v>
      </c>
      <c r="G807" s="2047">
        <v>0</v>
      </c>
      <c r="H807" s="1621"/>
      <c r="I807" s="2089"/>
      <c r="J807" s="4276"/>
    </row>
    <row r="808" spans="1:10" ht="25.5">
      <c r="A808" s="1621"/>
      <c r="B808" s="2044" t="s">
        <v>11579</v>
      </c>
      <c r="C808" s="4288"/>
      <c r="D808" s="2044"/>
      <c r="E808" s="1733"/>
      <c r="F808" s="2046">
        <v>1350000</v>
      </c>
      <c r="G808" s="2047">
        <v>500625</v>
      </c>
      <c r="H808" s="1621"/>
      <c r="I808" s="2089"/>
      <c r="J808" s="4276"/>
    </row>
    <row r="809" spans="1:10" ht="25.5">
      <c r="A809" s="1621"/>
      <c r="B809" s="2044" t="s">
        <v>11580</v>
      </c>
      <c r="C809" s="4288"/>
      <c r="D809" s="2044"/>
      <c r="E809" s="1733"/>
      <c r="F809" s="2046">
        <v>112783</v>
      </c>
      <c r="G809" s="2047">
        <v>67983.31</v>
      </c>
      <c r="H809" s="1621"/>
      <c r="I809" s="2089"/>
      <c r="J809" s="4276"/>
    </row>
    <row r="810" spans="1:10" ht="25.5">
      <c r="A810" s="1621"/>
      <c r="B810" s="2044" t="s">
        <v>11581</v>
      </c>
      <c r="C810" s="4288"/>
      <c r="D810" s="2044"/>
      <c r="E810" s="1733"/>
      <c r="F810" s="2046">
        <v>274896</v>
      </c>
      <c r="G810" s="2047">
        <v>165702.03</v>
      </c>
      <c r="H810" s="1621"/>
      <c r="I810" s="2089"/>
      <c r="J810" s="4276"/>
    </row>
    <row r="811" spans="1:10">
      <c r="A811" s="1621"/>
      <c r="B811" s="2044" t="s">
        <v>11582</v>
      </c>
      <c r="C811" s="4288"/>
      <c r="D811" s="2044"/>
      <c r="E811" s="2045"/>
      <c r="F811" s="2046">
        <v>43563</v>
      </c>
      <c r="G811" s="2047">
        <v>27625.200000000001</v>
      </c>
      <c r="H811" s="1621"/>
      <c r="I811" s="2089"/>
      <c r="J811" s="4276"/>
    </row>
    <row r="812" spans="1:10" ht="38.25">
      <c r="A812" s="1621"/>
      <c r="B812" s="2044" t="s">
        <v>11583</v>
      </c>
      <c r="C812" s="4288"/>
      <c r="D812" s="2044"/>
      <c r="E812" s="2045"/>
      <c r="F812" s="2046">
        <v>401161</v>
      </c>
      <c r="G812" s="2047">
        <v>264984.09999999998</v>
      </c>
      <c r="H812" s="1621"/>
      <c r="I812" s="2089"/>
      <c r="J812" s="4276"/>
    </row>
    <row r="813" spans="1:10">
      <c r="A813" s="1621"/>
      <c r="B813" s="2044" t="s">
        <v>11584</v>
      </c>
      <c r="C813" s="4288"/>
      <c r="D813" s="2044"/>
      <c r="E813" s="2045"/>
      <c r="F813" s="2046">
        <v>861005.5</v>
      </c>
      <c r="G813" s="2047">
        <v>564437.87</v>
      </c>
      <c r="H813" s="1621"/>
      <c r="I813" s="2089"/>
      <c r="J813" s="4276"/>
    </row>
    <row r="814" spans="1:10">
      <c r="A814" s="1621"/>
      <c r="B814" s="2044" t="s">
        <v>11585</v>
      </c>
      <c r="C814" s="4288"/>
      <c r="D814" s="2044"/>
      <c r="E814" s="2045"/>
      <c r="F814" s="2046">
        <v>207004</v>
      </c>
      <c r="G814" s="2047">
        <v>135702.78</v>
      </c>
      <c r="H814" s="1621"/>
      <c r="I814" s="2089"/>
      <c r="J814" s="4276"/>
    </row>
    <row r="815" spans="1:10" ht="25.5">
      <c r="A815" s="1621"/>
      <c r="B815" s="2044" t="s">
        <v>11586</v>
      </c>
      <c r="C815" s="4288"/>
      <c r="D815" s="2044"/>
      <c r="E815" s="2045"/>
      <c r="F815" s="2046">
        <v>1966836</v>
      </c>
      <c r="G815" s="2047">
        <v>1289373.5900000001</v>
      </c>
      <c r="H815" s="1621"/>
      <c r="I815" s="2089"/>
      <c r="J815" s="4276"/>
    </row>
    <row r="816" spans="1:10">
      <c r="A816" s="1621"/>
      <c r="B816" s="2044" t="s">
        <v>11587</v>
      </c>
      <c r="C816" s="4288"/>
      <c r="D816" s="2044"/>
      <c r="E816" s="2045"/>
      <c r="F816" s="2046">
        <v>1646527</v>
      </c>
      <c r="G816" s="2047">
        <v>0</v>
      </c>
      <c r="H816" s="1621"/>
      <c r="I816" s="2089"/>
      <c r="J816" s="4276"/>
    </row>
    <row r="817" spans="1:10" ht="38.25">
      <c r="A817" s="1621"/>
      <c r="B817" s="2044" t="s">
        <v>11588</v>
      </c>
      <c r="C817" s="4288"/>
      <c r="D817" s="2044"/>
      <c r="E817" s="2045"/>
      <c r="F817" s="2046">
        <v>401161</v>
      </c>
      <c r="G817" s="2047">
        <v>262984.09999999998</v>
      </c>
      <c r="H817" s="1621"/>
      <c r="I817" s="2089"/>
      <c r="J817" s="4276"/>
    </row>
    <row r="818" spans="1:10">
      <c r="A818" s="1621"/>
      <c r="B818" s="2044" t="s">
        <v>11584</v>
      </c>
      <c r="C818" s="4289"/>
      <c r="D818" s="2044"/>
      <c r="E818" s="2045"/>
      <c r="F818" s="2046">
        <v>861005.5</v>
      </c>
      <c r="G818" s="2047">
        <v>564437.87</v>
      </c>
      <c r="H818" s="1621"/>
      <c r="I818" s="2089"/>
      <c r="J818" s="4277"/>
    </row>
    <row r="819" spans="1:10" ht="38.25">
      <c r="A819" s="770">
        <v>16</v>
      </c>
      <c r="B819" s="2093"/>
      <c r="C819" s="177" t="s">
        <v>9942</v>
      </c>
      <c r="D819" s="2071" t="s">
        <v>9942</v>
      </c>
      <c r="E819" s="2028"/>
      <c r="F819" s="2028">
        <f>SUM(F803:F818)</f>
        <v>16550276</v>
      </c>
      <c r="G819" s="2074">
        <v>4107672.06</v>
      </c>
      <c r="H819" s="764"/>
      <c r="I819" s="2096">
        <f>SUM(I803:I818)</f>
        <v>0</v>
      </c>
      <c r="J819" s="651" t="s">
        <v>11575</v>
      </c>
    </row>
    <row r="820" spans="1:10" ht="76.5">
      <c r="A820" s="2020"/>
      <c r="B820" s="2025" t="s">
        <v>11589</v>
      </c>
      <c r="C820" s="1566" t="s">
        <v>10489</v>
      </c>
      <c r="D820" s="2025"/>
      <c r="E820" s="2097"/>
      <c r="F820" s="2026">
        <v>7786534.79</v>
      </c>
      <c r="G820" s="2066">
        <v>4048467.47</v>
      </c>
      <c r="H820" s="878"/>
      <c r="I820" s="2048"/>
      <c r="J820" s="1565" t="s">
        <v>11590</v>
      </c>
    </row>
    <row r="821" spans="1:10">
      <c r="A821" s="2092">
        <v>1</v>
      </c>
      <c r="B821" s="2071" t="s">
        <v>6844</v>
      </c>
      <c r="C821" s="177" t="s">
        <v>9942</v>
      </c>
      <c r="D821" s="226"/>
      <c r="E821" s="2087"/>
      <c r="F821" s="2028">
        <f>SUM(F820:F820)</f>
        <v>7786534.79</v>
      </c>
      <c r="G821" s="2074">
        <f>SUM(G820:G820)</f>
        <v>4048467.47</v>
      </c>
      <c r="H821" s="764"/>
      <c r="I821" s="2088"/>
      <c r="J821" s="651" t="s">
        <v>11590</v>
      </c>
    </row>
    <row r="822" spans="1:10" ht="25.5">
      <c r="A822" s="1621"/>
      <c r="B822" s="2068" t="s">
        <v>11591</v>
      </c>
      <c r="C822" s="4312" t="s">
        <v>11592</v>
      </c>
      <c r="D822" s="2068"/>
      <c r="E822" s="1650"/>
      <c r="F822" s="2046">
        <v>122435</v>
      </c>
      <c r="G822" s="2146" t="e">
        <f>F822-#REF!</f>
        <v>#REF!</v>
      </c>
      <c r="H822" s="1621"/>
      <c r="I822" s="2098"/>
      <c r="J822" s="4315" t="s">
        <v>11593</v>
      </c>
    </row>
    <row r="823" spans="1:10">
      <c r="A823" s="1621"/>
      <c r="B823" s="2068" t="s">
        <v>11570</v>
      </c>
      <c r="C823" s="4313"/>
      <c r="D823" s="2068"/>
      <c r="E823" s="1650"/>
      <c r="F823" s="2046">
        <v>8782919.8300000001</v>
      </c>
      <c r="G823" s="2146" t="e">
        <f>F823-#REF!</f>
        <v>#REF!</v>
      </c>
      <c r="H823" s="1621"/>
      <c r="I823" s="2098"/>
      <c r="J823" s="4316"/>
    </row>
    <row r="824" spans="1:10" ht="38.25">
      <c r="A824" s="1621"/>
      <c r="B824" s="2068" t="s">
        <v>11594</v>
      </c>
      <c r="C824" s="4314"/>
      <c r="D824" s="2068"/>
      <c r="E824" s="1650"/>
      <c r="F824" s="2046">
        <v>200000</v>
      </c>
      <c r="G824" s="2146" t="e">
        <f>F824-#REF!</f>
        <v>#REF!</v>
      </c>
      <c r="H824" s="1621"/>
      <c r="I824" s="2098"/>
      <c r="J824" s="4317"/>
    </row>
    <row r="825" spans="1:10">
      <c r="A825" s="766">
        <v>3</v>
      </c>
      <c r="B825" s="2071" t="s">
        <v>6844</v>
      </c>
      <c r="C825" s="177" t="s">
        <v>9942</v>
      </c>
      <c r="D825" s="2086"/>
      <c r="E825" s="1617"/>
      <c r="F825" s="2028">
        <f>F822+F823+F824</f>
        <v>9105354.8300000001</v>
      </c>
      <c r="G825" s="2249" t="e">
        <f>F825-#REF!</f>
        <v>#REF!</v>
      </c>
      <c r="H825" s="1621"/>
      <c r="I825" s="2099"/>
      <c r="J825" s="2100" t="s">
        <v>11593</v>
      </c>
    </row>
    <row r="826" spans="1:10">
      <c r="A826" s="2020"/>
      <c r="B826" s="2044" t="s">
        <v>10912</v>
      </c>
      <c r="C826" s="4290" t="s">
        <v>10505</v>
      </c>
      <c r="D826" s="2044"/>
      <c r="E826" s="2101"/>
      <c r="F826" s="2046">
        <v>65715</v>
      </c>
      <c r="G826" s="2047">
        <v>65715</v>
      </c>
      <c r="H826" s="1621"/>
      <c r="I826" s="2102"/>
      <c r="J826" s="4275" t="s">
        <v>11595</v>
      </c>
    </row>
    <row r="827" spans="1:10" ht="25.5">
      <c r="A827" s="2020"/>
      <c r="B827" s="2044" t="s">
        <v>11596</v>
      </c>
      <c r="C827" s="4291"/>
      <c r="D827" s="2044"/>
      <c r="E827" s="2101"/>
      <c r="F827" s="2046">
        <v>2863650.38</v>
      </c>
      <c r="G827" s="2047">
        <v>2863650.38</v>
      </c>
      <c r="H827" s="1621"/>
      <c r="I827" s="2102"/>
      <c r="J827" s="4276"/>
    </row>
    <row r="828" spans="1:10">
      <c r="A828" s="2020"/>
      <c r="B828" s="2044" t="s">
        <v>11597</v>
      </c>
      <c r="C828" s="4292"/>
      <c r="D828" s="2044"/>
      <c r="E828" s="2101"/>
      <c r="F828" s="2046">
        <v>253216</v>
      </c>
      <c r="G828" s="2047">
        <v>199517</v>
      </c>
      <c r="H828" s="1621"/>
      <c r="I828" s="2102"/>
      <c r="J828" s="4277"/>
    </row>
    <row r="829" spans="1:10" ht="25.5">
      <c r="A829" s="2092">
        <v>3</v>
      </c>
      <c r="B829" s="2093"/>
      <c r="C829" s="2071" t="s">
        <v>9942</v>
      </c>
      <c r="D829" s="880"/>
      <c r="E829" s="2071"/>
      <c r="F829" s="2028">
        <f>SUM(F826:F828)</f>
        <v>3182581.38</v>
      </c>
      <c r="G829" s="2074">
        <v>3128882.38</v>
      </c>
      <c r="H829" s="1621"/>
      <c r="I829" s="2103"/>
      <c r="J829" s="651" t="s">
        <v>11595</v>
      </c>
    </row>
    <row r="830" spans="1:10" ht="38.25">
      <c r="A830" s="2104"/>
      <c r="B830" s="1731" t="s">
        <v>11570</v>
      </c>
      <c r="C830" s="1928" t="s">
        <v>11598</v>
      </c>
      <c r="D830" s="2105"/>
      <c r="E830" s="1654"/>
      <c r="F830" s="1742">
        <v>4792518</v>
      </c>
      <c r="G830" s="1699">
        <v>2006656.2</v>
      </c>
      <c r="H830" s="1621"/>
      <c r="I830" s="2106"/>
      <c r="J830" s="2021" t="s">
        <v>11599</v>
      </c>
    </row>
    <row r="831" spans="1:10">
      <c r="A831" s="2092">
        <v>1</v>
      </c>
      <c r="B831" s="2036" t="s">
        <v>6844</v>
      </c>
      <c r="C831" s="2071" t="s">
        <v>9942</v>
      </c>
      <c r="D831" s="2038"/>
      <c r="E831" s="2039"/>
      <c r="F831" s="2028">
        <f>SUM(F830:F830)</f>
        <v>4792518</v>
      </c>
      <c r="G831" s="2074">
        <f>SUM(G830:G830)</f>
        <v>2006656.2</v>
      </c>
      <c r="H831" s="1621"/>
      <c r="I831" s="2107"/>
      <c r="J831" s="630" t="s">
        <v>11599</v>
      </c>
    </row>
    <row r="832" spans="1:10" ht="25.5">
      <c r="A832" s="2020"/>
      <c r="B832" s="2025" t="s">
        <v>11600</v>
      </c>
      <c r="C832" s="4287" t="s">
        <v>11601</v>
      </c>
      <c r="D832" s="2025"/>
      <c r="E832" s="1650"/>
      <c r="F832" s="2026">
        <v>861088</v>
      </c>
      <c r="G832" s="2066">
        <v>232038.19</v>
      </c>
      <c r="H832" s="1621"/>
      <c r="I832" s="2108"/>
      <c r="J832" s="4305" t="s">
        <v>11602</v>
      </c>
    </row>
    <row r="833" spans="1:10" ht="63.75">
      <c r="A833" s="2020"/>
      <c r="B833" s="2025" t="s">
        <v>11603</v>
      </c>
      <c r="C833" s="4288"/>
      <c r="D833" s="2025"/>
      <c r="E833" s="1650"/>
      <c r="F833" s="2026">
        <v>3530235</v>
      </c>
      <c r="G833" s="2066">
        <v>951211.37</v>
      </c>
      <c r="H833" s="1621"/>
      <c r="I833" s="2108"/>
      <c r="J833" s="4306"/>
    </row>
    <row r="834" spans="1:10">
      <c r="A834" s="2020"/>
      <c r="B834" s="2025" t="s">
        <v>2419</v>
      </c>
      <c r="C834" s="4289"/>
      <c r="D834" s="2025"/>
      <c r="E834" s="1650"/>
      <c r="F834" s="2026">
        <v>79990</v>
      </c>
      <c r="G834" s="2066">
        <v>50469.78</v>
      </c>
      <c r="H834" s="1621"/>
      <c r="I834" s="2108"/>
      <c r="J834" s="4307"/>
    </row>
    <row r="835" spans="1:10">
      <c r="A835" s="2092">
        <v>3</v>
      </c>
      <c r="B835" s="2071" t="s">
        <v>6844</v>
      </c>
      <c r="C835" s="2071" t="s">
        <v>9942</v>
      </c>
      <c r="D835" s="226"/>
      <c r="E835" s="2086"/>
      <c r="F835" s="2028">
        <f>F834+F833+F832</f>
        <v>4471313</v>
      </c>
      <c r="G835" s="2074">
        <f>G834+G833+G832</f>
        <v>1233719.3400000001</v>
      </c>
      <c r="H835" s="1621"/>
      <c r="I835" s="2099"/>
      <c r="J835" s="2109" t="s">
        <v>11602</v>
      </c>
    </row>
    <row r="836" spans="1:10" ht="25.5">
      <c r="A836" s="2110"/>
      <c r="B836" s="2068" t="s">
        <v>11604</v>
      </c>
      <c r="C836" s="4308" t="s">
        <v>10525</v>
      </c>
      <c r="D836" s="2068"/>
      <c r="E836" s="1666"/>
      <c r="F836" s="2046">
        <v>2158556.0299999998</v>
      </c>
      <c r="G836" s="1734">
        <v>2158556.0299999998</v>
      </c>
      <c r="H836" s="1666"/>
      <c r="I836" s="2111"/>
      <c r="J836" s="4310" t="s">
        <v>11605</v>
      </c>
    </row>
    <row r="837" spans="1:10" ht="25.5">
      <c r="A837" s="2110"/>
      <c r="B837" s="2068" t="s">
        <v>11606</v>
      </c>
      <c r="C837" s="4309"/>
      <c r="D837" s="2068"/>
      <c r="E837" s="1666"/>
      <c r="F837" s="2046">
        <v>315398</v>
      </c>
      <c r="G837" s="1734">
        <v>315398</v>
      </c>
      <c r="H837" s="1666"/>
      <c r="I837" s="2111"/>
      <c r="J837" s="4311"/>
    </row>
    <row r="838" spans="1:10">
      <c r="A838" s="2035">
        <v>2</v>
      </c>
      <c r="B838" s="2036" t="s">
        <v>6844</v>
      </c>
      <c r="C838" s="2071" t="s">
        <v>9942</v>
      </c>
      <c r="D838" s="2039"/>
      <c r="E838" s="1617"/>
      <c r="F838" s="2040">
        <f>F836+F837</f>
        <v>2473954.0299999998</v>
      </c>
      <c r="G838" s="2062">
        <f>G836+G837</f>
        <v>2473954.0299999998</v>
      </c>
      <c r="H838" s="1621"/>
      <c r="I838" s="2112"/>
      <c r="J838" s="1069" t="s">
        <v>11605</v>
      </c>
    </row>
    <row r="839" spans="1:10">
      <c r="A839" s="1621"/>
      <c r="B839" s="1565" t="s">
        <v>11607</v>
      </c>
      <c r="C839" s="4287" t="s">
        <v>11608</v>
      </c>
      <c r="D839" s="2113"/>
      <c r="E839" s="1654"/>
      <c r="F839" s="2030">
        <v>435216</v>
      </c>
      <c r="G839" s="2114">
        <v>148951.64000000001</v>
      </c>
      <c r="H839" s="1621"/>
      <c r="I839" s="2115"/>
      <c r="J839" s="4321" t="s">
        <v>10537</v>
      </c>
    </row>
    <row r="840" spans="1:10" ht="25.5">
      <c r="A840" s="1621"/>
      <c r="B840" s="1565" t="s">
        <v>11609</v>
      </c>
      <c r="C840" s="4288"/>
      <c r="D840" s="2113"/>
      <c r="E840" s="1654"/>
      <c r="F840" s="2030">
        <v>2434884</v>
      </c>
      <c r="G840" s="2114">
        <v>833335.52</v>
      </c>
      <c r="H840" s="1621"/>
      <c r="I840" s="2115"/>
      <c r="J840" s="4322"/>
    </row>
    <row r="841" spans="1:10" ht="25.5">
      <c r="A841" s="1621"/>
      <c r="B841" s="1565" t="s">
        <v>11610</v>
      </c>
      <c r="C841" s="4288"/>
      <c r="D841" s="2113"/>
      <c r="E841" s="2116"/>
      <c r="F841" s="2030">
        <v>4751179.46</v>
      </c>
      <c r="G841" s="2114">
        <v>2771521.46</v>
      </c>
      <c r="H841" s="1621"/>
      <c r="I841" s="2115"/>
      <c r="J841" s="4322"/>
    </row>
    <row r="842" spans="1:10" ht="51">
      <c r="A842" s="1621"/>
      <c r="B842" s="1565" t="s">
        <v>11611</v>
      </c>
      <c r="C842" s="4288"/>
      <c r="D842" s="2113"/>
      <c r="E842" s="2116"/>
      <c r="F842" s="2030">
        <v>178930</v>
      </c>
      <c r="G842" s="2114">
        <v>0</v>
      </c>
      <c r="H842" s="1621"/>
      <c r="I842" s="1969"/>
      <c r="J842" s="4322"/>
    </row>
    <row r="843" spans="1:10">
      <c r="A843" s="1621"/>
      <c r="B843" s="2117" t="s">
        <v>11612</v>
      </c>
      <c r="C843" s="4288"/>
      <c r="D843" s="2118"/>
      <c r="E843" s="2119"/>
      <c r="F843" s="2120">
        <v>29745</v>
      </c>
      <c r="G843" s="2121">
        <v>0</v>
      </c>
      <c r="H843" s="1621"/>
      <c r="I843" s="1969"/>
      <c r="J843" s="4322"/>
    </row>
    <row r="844" spans="1:10" ht="63.75">
      <c r="A844" s="1621"/>
      <c r="B844" s="2117" t="s">
        <v>11613</v>
      </c>
      <c r="C844" s="4288"/>
      <c r="D844" s="2118"/>
      <c r="E844" s="2119"/>
      <c r="F844" s="2120">
        <v>104490</v>
      </c>
      <c r="G844" s="2121">
        <v>0</v>
      </c>
      <c r="H844" s="1621"/>
      <c r="I844" s="1969"/>
      <c r="J844" s="4322"/>
    </row>
    <row r="845" spans="1:10" ht="38.25">
      <c r="A845" s="1621"/>
      <c r="B845" s="2117" t="s">
        <v>11614</v>
      </c>
      <c r="C845" s="4288"/>
      <c r="D845" s="2122">
        <v>23101034520016</v>
      </c>
      <c r="E845" s="2117">
        <v>1958.6</v>
      </c>
      <c r="F845" s="2120">
        <v>1811</v>
      </c>
      <c r="G845" s="2121">
        <v>0</v>
      </c>
      <c r="H845" s="1621"/>
      <c r="I845" s="1969"/>
      <c r="J845" s="4322"/>
    </row>
    <row r="846" spans="1:10" ht="38.25">
      <c r="A846" s="1621"/>
      <c r="B846" s="2123" t="s">
        <v>11615</v>
      </c>
      <c r="C846" s="4288"/>
      <c r="D846" s="2122">
        <v>23101030000005</v>
      </c>
      <c r="E846" s="2117">
        <v>628.79999999999995</v>
      </c>
      <c r="F846" s="2120">
        <v>162985</v>
      </c>
      <c r="G846" s="2121">
        <v>0</v>
      </c>
      <c r="H846" s="1621"/>
      <c r="I846" s="1969"/>
      <c r="J846" s="4322"/>
    </row>
    <row r="847" spans="1:10" ht="51">
      <c r="A847" s="1008"/>
      <c r="B847" s="2117" t="s">
        <v>11616</v>
      </c>
      <c r="C847" s="4288"/>
      <c r="D847" s="2122">
        <v>23101033690011</v>
      </c>
      <c r="E847" s="2118"/>
      <c r="F847" s="2120">
        <v>20995</v>
      </c>
      <c r="G847" s="2121">
        <v>0</v>
      </c>
      <c r="H847" s="1621"/>
      <c r="I847" s="1969"/>
      <c r="J847" s="4322"/>
    </row>
    <row r="848" spans="1:10" ht="25.5">
      <c r="A848" s="1621"/>
      <c r="B848" s="2117" t="s">
        <v>11617</v>
      </c>
      <c r="C848" s="4288"/>
      <c r="D848" s="2122">
        <v>23101033690013</v>
      </c>
      <c r="E848" s="2117" t="s">
        <v>11618</v>
      </c>
      <c r="F848" s="2120">
        <v>11487</v>
      </c>
      <c r="G848" s="2121">
        <v>0</v>
      </c>
      <c r="H848" s="1621"/>
      <c r="I848" s="1969"/>
      <c r="J848" s="4322"/>
    </row>
    <row r="849" spans="1:10" ht="25.5">
      <c r="A849" s="1621"/>
      <c r="B849" s="2123" t="s">
        <v>11619</v>
      </c>
      <c r="C849" s="4288"/>
      <c r="D849" s="2122">
        <v>23101030000009</v>
      </c>
      <c r="E849" s="2117">
        <v>93.6</v>
      </c>
      <c r="F849" s="2120">
        <v>26704</v>
      </c>
      <c r="G849" s="2121">
        <v>0</v>
      </c>
      <c r="H849" s="1621"/>
      <c r="I849" s="1969"/>
      <c r="J849" s="4322"/>
    </row>
    <row r="850" spans="1:10" ht="51">
      <c r="A850" s="1621"/>
      <c r="B850" s="2117" t="s">
        <v>11620</v>
      </c>
      <c r="C850" s="4288"/>
      <c r="D850" s="2122">
        <v>23101033690011</v>
      </c>
      <c r="E850" s="2123"/>
      <c r="F850" s="2120">
        <v>21782</v>
      </c>
      <c r="G850" s="2121">
        <v>0</v>
      </c>
      <c r="H850" s="1621"/>
      <c r="I850" s="1969"/>
      <c r="J850" s="4322"/>
    </row>
    <row r="851" spans="1:10" ht="25.5">
      <c r="A851" s="1621"/>
      <c r="B851" s="2123" t="s">
        <v>11621</v>
      </c>
      <c r="C851" s="4288"/>
      <c r="D851" s="2122">
        <v>23101030000014</v>
      </c>
      <c r="E851" s="2117">
        <v>55.1</v>
      </c>
      <c r="F851" s="2120">
        <v>16067</v>
      </c>
      <c r="G851" s="2121">
        <v>0</v>
      </c>
      <c r="H851" s="1621"/>
      <c r="I851" s="1969"/>
      <c r="J851" s="4322"/>
    </row>
    <row r="852" spans="1:10" ht="25.5">
      <c r="A852" s="1621"/>
      <c r="B852" s="2123" t="s">
        <v>11622</v>
      </c>
      <c r="C852" s="4288"/>
      <c r="D852" s="2122">
        <v>23101030000007</v>
      </c>
      <c r="E852" s="2117">
        <v>967.4</v>
      </c>
      <c r="F852" s="2120">
        <v>501500</v>
      </c>
      <c r="G852" s="2121">
        <v>0</v>
      </c>
      <c r="H852" s="1621"/>
      <c r="I852" s="1969"/>
      <c r="J852" s="4322"/>
    </row>
    <row r="853" spans="1:10" ht="25.5">
      <c r="A853" s="1621"/>
      <c r="B853" s="2123" t="s">
        <v>11623</v>
      </c>
      <c r="C853" s="4288"/>
      <c r="D853" s="2122">
        <v>23101030000008</v>
      </c>
      <c r="E853" s="2124">
        <v>141.9</v>
      </c>
      <c r="F853" s="2120">
        <v>36780</v>
      </c>
      <c r="G853" s="2121">
        <v>0</v>
      </c>
      <c r="H853" s="1621"/>
      <c r="I853" s="1969"/>
      <c r="J853" s="4322"/>
    </row>
    <row r="854" spans="1:10" ht="25.5">
      <c r="A854" s="1621"/>
      <c r="B854" s="2123" t="s">
        <v>11624</v>
      </c>
      <c r="C854" s="4288"/>
      <c r="D854" s="2122">
        <v>23101030000004</v>
      </c>
      <c r="E854" s="2124">
        <v>50.4</v>
      </c>
      <c r="F854" s="2120">
        <v>14697</v>
      </c>
      <c r="G854" s="2121">
        <v>0</v>
      </c>
      <c r="H854" s="1621"/>
      <c r="I854" s="1969"/>
      <c r="J854" s="4322"/>
    </row>
    <row r="855" spans="1:10" ht="38.25">
      <c r="A855" s="1621"/>
      <c r="B855" s="2123" t="s">
        <v>11625</v>
      </c>
      <c r="C855" s="4289"/>
      <c r="D855" s="2122">
        <v>23101030000006</v>
      </c>
      <c r="E855" s="2124">
        <v>68.3</v>
      </c>
      <c r="F855" s="2120">
        <v>35407</v>
      </c>
      <c r="G855" s="2121">
        <v>0</v>
      </c>
      <c r="H855" s="1621"/>
      <c r="I855" s="1969"/>
      <c r="J855" s="4323"/>
    </row>
    <row r="856" spans="1:10" ht="25.5">
      <c r="A856" s="770">
        <v>9</v>
      </c>
      <c r="B856" s="1617"/>
      <c r="C856" s="2071" t="s">
        <v>9942</v>
      </c>
      <c r="D856" s="764"/>
      <c r="E856" s="1617"/>
      <c r="F856" s="334">
        <v>8784659.4600000009</v>
      </c>
      <c r="G856" s="1655">
        <v>3753808.62</v>
      </c>
      <c r="H856" s="764"/>
      <c r="I856" s="2125"/>
      <c r="J856" s="2126" t="s">
        <v>10537</v>
      </c>
    </row>
    <row r="857" spans="1:10" ht="15" customHeight="1">
      <c r="A857" s="1621"/>
      <c r="B857" s="2127" t="s">
        <v>11626</v>
      </c>
      <c r="C857" s="4290" t="s">
        <v>11627</v>
      </c>
      <c r="D857" s="2127"/>
      <c r="E857" s="1650"/>
      <c r="F857" s="2128">
        <v>2934640.67</v>
      </c>
      <c r="G857" s="2129">
        <v>2184676.91</v>
      </c>
      <c r="H857" s="1621"/>
      <c r="I857" s="2065"/>
      <c r="J857" s="4275" t="s">
        <v>11628</v>
      </c>
    </row>
    <row r="858" spans="1:10">
      <c r="A858" s="1621"/>
      <c r="B858" s="2127" t="s">
        <v>5120</v>
      </c>
      <c r="C858" s="4291"/>
      <c r="D858" s="2127"/>
      <c r="E858" s="1650"/>
      <c r="F858" s="2128">
        <v>267622.43</v>
      </c>
      <c r="G858" s="2129">
        <v>233426.26</v>
      </c>
      <c r="H858" s="1621"/>
      <c r="I858" s="2108"/>
      <c r="J858" s="4276"/>
    </row>
    <row r="859" spans="1:10">
      <c r="A859" s="1621"/>
      <c r="B859" s="2127" t="s">
        <v>5120</v>
      </c>
      <c r="C859" s="4291"/>
      <c r="D859" s="2127"/>
      <c r="E859" s="1650"/>
      <c r="F859" s="2128">
        <v>267622.43</v>
      </c>
      <c r="G859" s="2129">
        <v>233626.26</v>
      </c>
      <c r="H859" s="1621"/>
      <c r="I859" s="2108"/>
      <c r="J859" s="4276"/>
    </row>
    <row r="860" spans="1:10" ht="25.5">
      <c r="A860" s="1621"/>
      <c r="B860" s="2127" t="s">
        <v>11629</v>
      </c>
      <c r="C860" s="4291"/>
      <c r="D860" s="2127"/>
      <c r="E860" s="1650"/>
      <c r="F860" s="2128">
        <v>2291241.5299999998</v>
      </c>
      <c r="G860" s="2129">
        <v>1998471.77</v>
      </c>
      <c r="H860" s="1621"/>
      <c r="I860" s="2108"/>
      <c r="J860" s="4276"/>
    </row>
    <row r="861" spans="1:10" ht="25.5">
      <c r="A861" s="1621"/>
      <c r="B861" s="2127" t="s">
        <v>11630</v>
      </c>
      <c r="C861" s="4291"/>
      <c r="D861" s="2127"/>
      <c r="E861" s="1650"/>
      <c r="F861" s="2128">
        <v>870208.9</v>
      </c>
      <c r="G861" s="2129">
        <v>759015.63</v>
      </c>
      <c r="H861" s="1621"/>
      <c r="I861" s="2108"/>
      <c r="J861" s="4276"/>
    </row>
    <row r="862" spans="1:10" ht="25.5">
      <c r="A862" s="1621"/>
      <c r="B862" s="2127" t="s">
        <v>11631</v>
      </c>
      <c r="C862" s="4291"/>
      <c r="D862" s="2127"/>
      <c r="E862" s="1650"/>
      <c r="F862" s="2128">
        <v>995185.72</v>
      </c>
      <c r="G862" s="2129">
        <v>868023.09</v>
      </c>
      <c r="H862" s="1621"/>
      <c r="I862" s="2108"/>
      <c r="J862" s="4276"/>
    </row>
    <row r="863" spans="1:10">
      <c r="A863" s="1621"/>
      <c r="B863" s="2127" t="s">
        <v>11632</v>
      </c>
      <c r="C863" s="4291"/>
      <c r="D863" s="2127"/>
      <c r="E863" s="1650"/>
      <c r="F863" s="2128">
        <v>9330592.3699999992</v>
      </c>
      <c r="G863" s="2129">
        <v>8138350.1100000003</v>
      </c>
      <c r="H863" s="1621"/>
      <c r="I863" s="2108"/>
      <c r="J863" s="4276"/>
    </row>
    <row r="864" spans="1:10">
      <c r="A864" s="1621"/>
      <c r="B864" s="2127" t="s">
        <v>11633</v>
      </c>
      <c r="C864" s="4291"/>
      <c r="D864" s="2127"/>
      <c r="E864" s="1650"/>
      <c r="F864" s="2128">
        <v>2762723.02</v>
      </c>
      <c r="G864" s="2129">
        <v>2409708.44</v>
      </c>
      <c r="H864" s="1621"/>
      <c r="I864" s="2108"/>
      <c r="J864" s="4276"/>
    </row>
    <row r="865" spans="1:10" ht="25.5">
      <c r="A865" s="1621"/>
      <c r="B865" s="2127" t="s">
        <v>11634</v>
      </c>
      <c r="C865" s="4291"/>
      <c r="D865" s="2127"/>
      <c r="E865" s="1650"/>
      <c r="F865" s="2128">
        <v>5758191.4199999999</v>
      </c>
      <c r="G865" s="2129">
        <v>4286653.72</v>
      </c>
      <c r="H865" s="1621"/>
      <c r="I865" s="2108"/>
      <c r="J865" s="4276"/>
    </row>
    <row r="866" spans="1:10">
      <c r="A866" s="1621"/>
      <c r="B866" s="2130" t="s">
        <v>11635</v>
      </c>
      <c r="C866" s="4291"/>
      <c r="D866" s="1650"/>
      <c r="E866" s="1650"/>
      <c r="F866" s="1624">
        <v>1540111.86</v>
      </c>
      <c r="G866" s="1625">
        <v>0</v>
      </c>
      <c r="H866" s="1621"/>
      <c r="I866" s="1969"/>
      <c r="J866" s="4276"/>
    </row>
    <row r="867" spans="1:10" ht="25.5">
      <c r="A867" s="1621"/>
      <c r="B867" s="2127" t="s">
        <v>11636</v>
      </c>
      <c r="C867" s="4291"/>
      <c r="D867" s="2127"/>
      <c r="E867" s="2020"/>
      <c r="F867" s="2128">
        <v>253235.04</v>
      </c>
      <c r="G867" s="2129">
        <v>220877.26</v>
      </c>
      <c r="H867" s="1621"/>
      <c r="I867" s="2108"/>
      <c r="J867" s="4276"/>
    </row>
    <row r="868" spans="1:10" ht="25.5">
      <c r="A868" s="1621"/>
      <c r="B868" s="2127" t="s">
        <v>11637</v>
      </c>
      <c r="C868" s="4291"/>
      <c r="D868" s="2127"/>
      <c r="E868" s="2020"/>
      <c r="F868" s="2128">
        <v>314756.40999999997</v>
      </c>
      <c r="G868" s="2129">
        <v>274537.46000000002</v>
      </c>
      <c r="H868" s="1621"/>
      <c r="I868" s="2108"/>
      <c r="J868" s="4276"/>
    </row>
    <row r="869" spans="1:10" ht="25.5">
      <c r="A869" s="1621"/>
      <c r="B869" s="2127" t="s">
        <v>11638</v>
      </c>
      <c r="C869" s="4291"/>
      <c r="D869" s="2127"/>
      <c r="E869" s="2020"/>
      <c r="F869" s="2128">
        <v>55545.25</v>
      </c>
      <c r="G869" s="2129">
        <v>48447.91</v>
      </c>
      <c r="H869" s="1621"/>
      <c r="I869" s="2108"/>
      <c r="J869" s="4276"/>
    </row>
    <row r="870" spans="1:10">
      <c r="A870" s="1621"/>
      <c r="B870" s="2127" t="s">
        <v>11639</v>
      </c>
      <c r="C870" s="4291"/>
      <c r="D870" s="2127"/>
      <c r="E870" s="2020"/>
      <c r="F870" s="2128">
        <v>2082946.85</v>
      </c>
      <c r="G870" s="2129">
        <v>1816792.46</v>
      </c>
      <c r="H870" s="1621"/>
      <c r="I870" s="2108"/>
      <c r="J870" s="4276"/>
    </row>
    <row r="871" spans="1:10" ht="25.5">
      <c r="A871" s="1621"/>
      <c r="B871" s="2127" t="s">
        <v>11640</v>
      </c>
      <c r="C871" s="4291"/>
      <c r="D871" s="2127"/>
      <c r="E871" s="2020"/>
      <c r="F871" s="2128">
        <v>3166500.12</v>
      </c>
      <c r="G871" s="2129">
        <v>2761891.71</v>
      </c>
      <c r="H871" s="1621"/>
      <c r="I871" s="2108"/>
      <c r="J871" s="4276"/>
    </row>
    <row r="872" spans="1:10" ht="25.5">
      <c r="A872" s="1621"/>
      <c r="B872" s="2127" t="s">
        <v>11641</v>
      </c>
      <c r="C872" s="4291"/>
      <c r="D872" s="2127"/>
      <c r="E872" s="2020"/>
      <c r="F872" s="2128">
        <v>2499536.2200000002</v>
      </c>
      <c r="G872" s="2129">
        <v>2180151.09</v>
      </c>
      <c r="H872" s="1621"/>
      <c r="I872" s="2108"/>
      <c r="J872" s="4276"/>
    </row>
    <row r="873" spans="1:10" ht="25.5">
      <c r="A873" s="1621"/>
      <c r="B873" s="2127" t="s">
        <v>11642</v>
      </c>
      <c r="C873" s="4292"/>
      <c r="D873" s="2127"/>
      <c r="E873" s="2020"/>
      <c r="F873" s="2128">
        <v>1666357.48</v>
      </c>
      <c r="G873" s="2129">
        <v>1453434.06</v>
      </c>
      <c r="H873" s="1621"/>
      <c r="I873" s="2108"/>
      <c r="J873" s="4277"/>
    </row>
    <row r="874" spans="1:10">
      <c r="A874" s="766">
        <v>17</v>
      </c>
      <c r="B874" s="2086"/>
      <c r="C874" s="2071" t="s">
        <v>9942</v>
      </c>
      <c r="D874" s="2086"/>
      <c r="E874" s="2086"/>
      <c r="F874" s="2028">
        <v>37057017.719999999</v>
      </c>
      <c r="G874" s="2074">
        <v>29868084.140000001</v>
      </c>
      <c r="H874" s="764"/>
      <c r="I874" s="2103"/>
      <c r="J874" s="651" t="s">
        <v>11628</v>
      </c>
    </row>
    <row r="875" spans="1:10" ht="38.25">
      <c r="A875" s="2020"/>
      <c r="B875" s="1565" t="s">
        <v>11643</v>
      </c>
      <c r="C875" s="4287" t="s">
        <v>11644</v>
      </c>
      <c r="D875" s="1565"/>
      <c r="E875" s="1650"/>
      <c r="F875" s="2030">
        <v>159000</v>
      </c>
      <c r="G875" s="2114">
        <v>66249.86</v>
      </c>
      <c r="H875" s="1621"/>
      <c r="I875" s="2131"/>
      <c r="J875" s="4302" t="s">
        <v>11645</v>
      </c>
    </row>
    <row r="876" spans="1:10" ht="51">
      <c r="A876" s="2020"/>
      <c r="B876" s="1565" t="s">
        <v>11646</v>
      </c>
      <c r="C876" s="4288"/>
      <c r="D876" s="1565"/>
      <c r="E876" s="1650"/>
      <c r="F876" s="2030">
        <v>92000</v>
      </c>
      <c r="G876" s="2114">
        <v>76973.17</v>
      </c>
      <c r="H876" s="1621"/>
      <c r="I876" s="2131"/>
      <c r="J876" s="4303"/>
    </row>
    <row r="877" spans="1:10" ht="38.25">
      <c r="A877" s="2020"/>
      <c r="B877" s="1565" t="s">
        <v>11647</v>
      </c>
      <c r="C877" s="4288"/>
      <c r="D877" s="1565"/>
      <c r="E877" s="1650"/>
      <c r="F877" s="2030">
        <v>92000</v>
      </c>
      <c r="G877" s="2114">
        <v>76973.17</v>
      </c>
      <c r="H877" s="1621"/>
      <c r="I877" s="2131"/>
      <c r="J877" s="4303"/>
    </row>
    <row r="878" spans="1:10" ht="38.25">
      <c r="A878" s="2020"/>
      <c r="B878" s="1565" t="s">
        <v>11648</v>
      </c>
      <c r="C878" s="4288"/>
      <c r="D878" s="1565"/>
      <c r="E878" s="1650"/>
      <c r="F878" s="2030">
        <v>92000</v>
      </c>
      <c r="G878" s="2114">
        <v>76973.17</v>
      </c>
      <c r="H878" s="1621"/>
      <c r="I878" s="2131"/>
      <c r="J878" s="4303"/>
    </row>
    <row r="879" spans="1:10" ht="25.5">
      <c r="A879" s="2020"/>
      <c r="B879" s="1565" t="s">
        <v>11649</v>
      </c>
      <c r="C879" s="4288"/>
      <c r="D879" s="1565"/>
      <c r="E879" s="1650"/>
      <c r="F879" s="2030">
        <v>224608</v>
      </c>
      <c r="G879" s="2114">
        <v>185301.67</v>
      </c>
      <c r="H879" s="1621"/>
      <c r="I879" s="2131"/>
      <c r="J879" s="4303"/>
    </row>
    <row r="880" spans="1:10" ht="38.25">
      <c r="A880" s="2020"/>
      <c r="B880" s="1565" t="s">
        <v>11650</v>
      </c>
      <c r="C880" s="4288"/>
      <c r="D880" s="1565"/>
      <c r="E880" s="1650"/>
      <c r="F880" s="2030">
        <v>1494977.3</v>
      </c>
      <c r="G880" s="2114">
        <v>246988.37</v>
      </c>
      <c r="H880" s="1621"/>
      <c r="I880" s="2131"/>
      <c r="J880" s="4303"/>
    </row>
    <row r="881" spans="1:10" ht="25.5">
      <c r="A881" s="2020"/>
      <c r="B881" s="1565" t="s">
        <v>11651</v>
      </c>
      <c r="C881" s="4288"/>
      <c r="D881" s="1565"/>
      <c r="E881" s="1650"/>
      <c r="F881" s="2030">
        <v>3496701.68</v>
      </c>
      <c r="G881" s="2114">
        <v>0</v>
      </c>
      <c r="H881" s="1621"/>
      <c r="I881" s="2131"/>
      <c r="J881" s="4303"/>
    </row>
    <row r="882" spans="1:10" ht="25.5">
      <c r="A882" s="2020"/>
      <c r="B882" s="1565" t="s">
        <v>11652</v>
      </c>
      <c r="C882" s="4289"/>
      <c r="D882" s="1565"/>
      <c r="E882" s="1650"/>
      <c r="F882" s="2030">
        <v>339790</v>
      </c>
      <c r="G882" s="2114">
        <v>0</v>
      </c>
      <c r="H882" s="1621"/>
      <c r="I882" s="2131"/>
      <c r="J882" s="4303"/>
    </row>
    <row r="883" spans="1:10" ht="25.5">
      <c r="A883" s="2020"/>
      <c r="B883" s="1565" t="s">
        <v>11653</v>
      </c>
      <c r="C883" s="1566"/>
      <c r="D883" s="1565"/>
      <c r="E883" s="1650"/>
      <c r="F883" s="2030">
        <v>1266485</v>
      </c>
      <c r="G883" s="2114">
        <v>0</v>
      </c>
      <c r="H883" s="1621"/>
      <c r="I883" s="2131"/>
      <c r="J883" s="4304"/>
    </row>
    <row r="884" spans="1:10">
      <c r="A884" s="2092">
        <v>9</v>
      </c>
      <c r="B884" s="2071"/>
      <c r="C884" s="2071" t="s">
        <v>9942</v>
      </c>
      <c r="D884" s="2086"/>
      <c r="E884" s="2086"/>
      <c r="F884" s="2028">
        <v>7257561.9800000004</v>
      </c>
      <c r="G884" s="2074">
        <v>729459.41</v>
      </c>
      <c r="H884" s="764"/>
      <c r="I884" s="2099"/>
      <c r="J884" s="2132" t="s">
        <v>11645</v>
      </c>
    </row>
    <row r="885" spans="1:10">
      <c r="A885" s="1621"/>
      <c r="B885" s="2068" t="s">
        <v>11654</v>
      </c>
      <c r="C885" s="4290" t="s">
        <v>11655</v>
      </c>
      <c r="D885" s="2133"/>
      <c r="E885" s="1650"/>
      <c r="F885" s="2046">
        <v>212367</v>
      </c>
      <c r="G885" s="2047">
        <v>0</v>
      </c>
      <c r="H885" s="1621"/>
      <c r="I885" s="2134"/>
      <c r="J885" s="4293" t="s">
        <v>11656</v>
      </c>
    </row>
    <row r="886" spans="1:10">
      <c r="A886" s="1621"/>
      <c r="B886" s="2068" t="s">
        <v>4543</v>
      </c>
      <c r="C886" s="4291"/>
      <c r="D886" s="2133"/>
      <c r="E886" s="1650"/>
      <c r="F886" s="2046">
        <v>110722</v>
      </c>
      <c r="G886" s="2047">
        <v>0</v>
      </c>
      <c r="H886" s="1621"/>
      <c r="I886" s="2134"/>
      <c r="J886" s="4294"/>
    </row>
    <row r="887" spans="1:10">
      <c r="A887" s="1621"/>
      <c r="B887" s="2068" t="s">
        <v>11561</v>
      </c>
      <c r="C887" s="4291"/>
      <c r="D887" s="2133"/>
      <c r="E887" s="1650"/>
      <c r="F887" s="2046">
        <v>9767</v>
      </c>
      <c r="G887" s="2047">
        <v>0</v>
      </c>
      <c r="H887" s="1621"/>
      <c r="I887" s="2134"/>
      <c r="J887" s="4294"/>
    </row>
    <row r="888" spans="1:10">
      <c r="A888" s="1621"/>
      <c r="B888" s="2068" t="s">
        <v>11657</v>
      </c>
      <c r="C888" s="4291"/>
      <c r="D888" s="2133"/>
      <c r="E888" s="1650"/>
      <c r="F888" s="2046">
        <v>31596.74</v>
      </c>
      <c r="G888" s="2047">
        <v>0</v>
      </c>
      <c r="H888" s="1621"/>
      <c r="I888" s="2134"/>
      <c r="J888" s="4294"/>
    </row>
    <row r="889" spans="1:10" ht="38.25">
      <c r="A889" s="1823"/>
      <c r="B889" s="2135" t="s">
        <v>11658</v>
      </c>
      <c r="C889" s="4292"/>
      <c r="D889" s="2136"/>
      <c r="E889" s="1650"/>
      <c r="F889" s="2137">
        <v>2961386.14</v>
      </c>
      <c r="G889" s="2138">
        <v>0</v>
      </c>
      <c r="H889" s="1621"/>
      <c r="I889" s="2139"/>
      <c r="J889" s="4295"/>
    </row>
    <row r="890" spans="1:10" ht="25.5">
      <c r="A890" s="766">
        <v>5</v>
      </c>
      <c r="B890" s="2086"/>
      <c r="C890" s="2071" t="s">
        <v>9942</v>
      </c>
      <c r="D890" s="2072"/>
      <c r="E890" s="1617"/>
      <c r="F890" s="2028">
        <f>F885+F886+F887+F888+F889</f>
        <v>3325838.88</v>
      </c>
      <c r="G890" s="2074">
        <v>0</v>
      </c>
      <c r="H890" s="764"/>
      <c r="I890" s="2140"/>
      <c r="J890" s="220" t="s">
        <v>11656</v>
      </c>
    </row>
    <row r="891" spans="1:10" ht="38.25">
      <c r="A891" s="2104">
        <v>1</v>
      </c>
      <c r="B891" s="1731" t="s">
        <v>11659</v>
      </c>
      <c r="C891" s="1818" t="s">
        <v>11660</v>
      </c>
      <c r="D891" s="1731"/>
      <c r="E891" s="1654"/>
      <c r="F891" s="1742">
        <v>2920745.89</v>
      </c>
      <c r="G891" s="2141">
        <v>1955282.61</v>
      </c>
      <c r="H891" s="1621"/>
      <c r="I891" s="1969"/>
      <c r="J891" s="1796" t="s">
        <v>11661</v>
      </c>
    </row>
    <row r="892" spans="1:10">
      <c r="A892" s="2142">
        <v>1</v>
      </c>
      <c r="B892" s="2036" t="s">
        <v>6844</v>
      </c>
      <c r="C892" s="2071" t="s">
        <v>9942</v>
      </c>
      <c r="D892" s="2038"/>
      <c r="E892" s="2039"/>
      <c r="F892" s="2028">
        <f>SUM(F891:F891)</f>
        <v>2920745.89</v>
      </c>
      <c r="G892" s="2074">
        <f>SUM(G891:G891)</f>
        <v>1955282.61</v>
      </c>
      <c r="H892" s="764"/>
      <c r="I892" s="2112"/>
      <c r="J892" s="380" t="s">
        <v>11661</v>
      </c>
    </row>
    <row r="893" spans="1:10">
      <c r="A893" s="1621"/>
      <c r="B893" s="2025" t="s">
        <v>2419</v>
      </c>
      <c r="C893" s="4287" t="s">
        <v>10577</v>
      </c>
      <c r="D893" s="2025"/>
      <c r="E893" s="1650"/>
      <c r="F893" s="2143">
        <v>90467</v>
      </c>
      <c r="G893" s="2027">
        <v>0</v>
      </c>
      <c r="H893" s="1621"/>
      <c r="I893" s="2108"/>
      <c r="J893" s="4296" t="s">
        <v>11662</v>
      </c>
    </row>
    <row r="894" spans="1:10">
      <c r="A894" s="1621"/>
      <c r="B894" s="2025" t="s">
        <v>2421</v>
      </c>
      <c r="C894" s="4288"/>
      <c r="D894" s="2025"/>
      <c r="E894" s="1650"/>
      <c r="F894" s="2143">
        <v>20546</v>
      </c>
      <c r="G894" s="2027">
        <v>0</v>
      </c>
      <c r="H894" s="1621"/>
      <c r="I894" s="2108"/>
      <c r="J894" s="4297"/>
    </row>
    <row r="895" spans="1:10">
      <c r="A895" s="1621"/>
      <c r="B895" s="2025" t="s">
        <v>2419</v>
      </c>
      <c r="C895" s="4288"/>
      <c r="D895" s="2025"/>
      <c r="E895" s="1650"/>
      <c r="F895" s="2143">
        <v>25196</v>
      </c>
      <c r="G895" s="2027">
        <v>0</v>
      </c>
      <c r="H895" s="1621"/>
      <c r="I895" s="2108"/>
      <c r="J895" s="4297"/>
    </row>
    <row r="896" spans="1:10">
      <c r="A896" s="1621"/>
      <c r="B896" s="2025" t="s">
        <v>2465</v>
      </c>
      <c r="C896" s="4289"/>
      <c r="D896" s="2025"/>
      <c r="E896" s="1650"/>
      <c r="F896" s="2143">
        <v>370358</v>
      </c>
      <c r="G896" s="2027">
        <v>0</v>
      </c>
      <c r="H896" s="1621"/>
      <c r="I896" s="2108"/>
      <c r="J896" s="4298"/>
    </row>
    <row r="897" spans="1:10">
      <c r="A897" s="766">
        <v>4</v>
      </c>
      <c r="B897" s="1617"/>
      <c r="C897" s="2071" t="s">
        <v>9942</v>
      </c>
      <c r="D897" s="764"/>
      <c r="E897" s="1617"/>
      <c r="F897" s="2144">
        <v>506567</v>
      </c>
      <c r="G897" s="2145">
        <v>0</v>
      </c>
      <c r="H897" s="764"/>
      <c r="I897" s="2112"/>
      <c r="J897" s="226" t="s">
        <v>11663</v>
      </c>
    </row>
    <row r="898" spans="1:10" ht="15" customHeight="1">
      <c r="A898" s="1621"/>
      <c r="B898" s="1545" t="s">
        <v>11664</v>
      </c>
      <c r="C898" s="4284" t="s">
        <v>10586</v>
      </c>
      <c r="D898" s="1545"/>
      <c r="E898" s="1330"/>
      <c r="F898" s="2146">
        <v>57395</v>
      </c>
      <c r="G898" s="2090">
        <v>0</v>
      </c>
      <c r="H898" s="1621"/>
      <c r="I898" s="1969"/>
      <c r="J898" s="4275" t="s">
        <v>11663</v>
      </c>
    </row>
    <row r="899" spans="1:10">
      <c r="A899" s="1621"/>
      <c r="B899" s="1545" t="s">
        <v>11665</v>
      </c>
      <c r="C899" s="4285"/>
      <c r="D899" s="1545"/>
      <c r="E899" s="1330"/>
      <c r="F899" s="2146">
        <v>345020</v>
      </c>
      <c r="G899" s="2090">
        <v>0</v>
      </c>
      <c r="H899" s="1621"/>
      <c r="I899" s="1969"/>
      <c r="J899" s="4276"/>
    </row>
    <row r="900" spans="1:10">
      <c r="A900" s="1621"/>
      <c r="B900" s="1545" t="s">
        <v>11666</v>
      </c>
      <c r="C900" s="4285"/>
      <c r="D900" s="1545"/>
      <c r="E900" s="1330"/>
      <c r="F900" s="2146">
        <v>4197</v>
      </c>
      <c r="G900" s="2090">
        <v>0</v>
      </c>
      <c r="H900" s="1621"/>
      <c r="I900" s="1969"/>
      <c r="J900" s="4276"/>
    </row>
    <row r="901" spans="1:10">
      <c r="A901" s="1621"/>
      <c r="B901" s="1545" t="s">
        <v>11667</v>
      </c>
      <c r="C901" s="4285"/>
      <c r="D901" s="1545"/>
      <c r="E901" s="1330"/>
      <c r="F901" s="2146">
        <v>4206</v>
      </c>
      <c r="G901" s="2090">
        <v>0</v>
      </c>
      <c r="H901" s="1621"/>
      <c r="I901" s="1969"/>
      <c r="J901" s="4276"/>
    </row>
    <row r="902" spans="1:10">
      <c r="A902" s="1621"/>
      <c r="B902" s="1545" t="s">
        <v>11666</v>
      </c>
      <c r="C902" s="4285"/>
      <c r="D902" s="1545"/>
      <c r="E902" s="1330"/>
      <c r="F902" s="2146">
        <v>4197</v>
      </c>
      <c r="G902" s="2090">
        <v>0</v>
      </c>
      <c r="H902" s="1621"/>
      <c r="I902" s="1969"/>
      <c r="J902" s="4276"/>
    </row>
    <row r="903" spans="1:10">
      <c r="A903" s="1621"/>
      <c r="B903" s="1545" t="s">
        <v>11668</v>
      </c>
      <c r="C903" s="4285"/>
      <c r="D903" s="1545"/>
      <c r="E903" s="1330"/>
      <c r="F903" s="2146">
        <v>12978</v>
      </c>
      <c r="G903" s="2090">
        <v>0</v>
      </c>
      <c r="H903" s="1621"/>
      <c r="I903" s="1969"/>
      <c r="J903" s="4276"/>
    </row>
    <row r="904" spans="1:10" ht="25.5">
      <c r="A904" s="1621"/>
      <c r="B904" s="1545" t="s">
        <v>11669</v>
      </c>
      <c r="C904" s="4285"/>
      <c r="D904" s="1545"/>
      <c r="E904" s="1330"/>
      <c r="F904" s="2146">
        <v>73352</v>
      </c>
      <c r="G904" s="2090">
        <v>0</v>
      </c>
      <c r="H904" s="1621"/>
      <c r="I904" s="1969"/>
      <c r="J904" s="4276"/>
    </row>
    <row r="905" spans="1:10">
      <c r="A905" s="1621"/>
      <c r="B905" s="1545" t="s">
        <v>10907</v>
      </c>
      <c r="C905" s="4285"/>
      <c r="D905" s="1545"/>
      <c r="E905" s="1330"/>
      <c r="F905" s="2146">
        <v>20629</v>
      </c>
      <c r="G905" s="2090">
        <v>0</v>
      </c>
      <c r="H905" s="1621"/>
      <c r="I905" s="1969"/>
      <c r="J905" s="4276"/>
    </row>
    <row r="906" spans="1:10">
      <c r="A906" s="1621"/>
      <c r="B906" s="1545" t="s">
        <v>11670</v>
      </c>
      <c r="C906" s="4285"/>
      <c r="D906" s="1545"/>
      <c r="E906" s="1330"/>
      <c r="F906" s="2146">
        <v>11361</v>
      </c>
      <c r="G906" s="2090">
        <v>0</v>
      </c>
      <c r="H906" s="1621"/>
      <c r="I906" s="1969"/>
      <c r="J906" s="4276"/>
    </row>
    <row r="907" spans="1:10">
      <c r="A907" s="1621"/>
      <c r="B907" s="1545" t="s">
        <v>11671</v>
      </c>
      <c r="C907" s="4286"/>
      <c r="D907" s="1545"/>
      <c r="E907" s="1330"/>
      <c r="F907" s="2146">
        <v>17444</v>
      </c>
      <c r="G907" s="2090">
        <v>0</v>
      </c>
      <c r="H907" s="1621"/>
      <c r="I907" s="1969"/>
      <c r="J907" s="4277"/>
    </row>
    <row r="908" spans="1:10">
      <c r="A908" s="766">
        <v>10</v>
      </c>
      <c r="B908" s="833"/>
      <c r="C908" s="2071" t="s">
        <v>9942</v>
      </c>
      <c r="D908" s="440"/>
      <c r="E908" s="2147"/>
      <c r="F908" s="1704">
        <f>SUM(F898:F907)</f>
        <v>550779</v>
      </c>
      <c r="G908" s="462">
        <f>SUM(G898:G907)</f>
        <v>0</v>
      </c>
      <c r="H908" s="764"/>
      <c r="I908" s="2112"/>
      <c r="J908" s="651" t="s">
        <v>11663</v>
      </c>
    </row>
    <row r="909" spans="1:10">
      <c r="A909" s="1621"/>
      <c r="B909" s="1565" t="s">
        <v>11672</v>
      </c>
      <c r="C909" s="4287" t="s">
        <v>11673</v>
      </c>
      <c r="D909" s="1565"/>
      <c r="E909" s="1650"/>
      <c r="F909" s="2114">
        <v>32000</v>
      </c>
      <c r="G909" s="2030">
        <v>32000</v>
      </c>
      <c r="H909" s="1621"/>
      <c r="I909" s="2108"/>
      <c r="J909" s="4269" t="s">
        <v>11674</v>
      </c>
    </row>
    <row r="910" spans="1:10">
      <c r="A910" s="1621"/>
      <c r="B910" s="1565" t="s">
        <v>10991</v>
      </c>
      <c r="C910" s="4288"/>
      <c r="D910" s="1565"/>
      <c r="E910" s="1650"/>
      <c r="F910" s="2114">
        <v>25215</v>
      </c>
      <c r="G910" s="2030">
        <v>25215</v>
      </c>
      <c r="H910" s="1621"/>
      <c r="I910" s="2108"/>
      <c r="J910" s="4270"/>
    </row>
    <row r="911" spans="1:10">
      <c r="A911" s="1621"/>
      <c r="B911" s="1565" t="s">
        <v>11561</v>
      </c>
      <c r="C911" s="4288"/>
      <c r="D911" s="1565"/>
      <c r="E911" s="1650"/>
      <c r="F911" s="2114">
        <v>117058</v>
      </c>
      <c r="G911" s="2030">
        <v>117058</v>
      </c>
      <c r="H911" s="1621"/>
      <c r="I911" s="2108"/>
      <c r="J911" s="4270"/>
    </row>
    <row r="912" spans="1:10">
      <c r="A912" s="1621"/>
      <c r="B912" s="1565" t="s">
        <v>11675</v>
      </c>
      <c r="C912" s="4288"/>
      <c r="D912" s="1565"/>
      <c r="E912" s="1650"/>
      <c r="F912" s="2114">
        <v>8712</v>
      </c>
      <c r="G912" s="2030">
        <v>8712</v>
      </c>
      <c r="H912" s="1621"/>
      <c r="I912" s="2108"/>
      <c r="J912" s="4270"/>
    </row>
    <row r="913" spans="1:10">
      <c r="A913" s="1621"/>
      <c r="B913" s="1565" t="s">
        <v>10585</v>
      </c>
      <c r="C913" s="4288"/>
      <c r="D913" s="1565"/>
      <c r="E913" s="1650"/>
      <c r="F913" s="2114">
        <v>14250</v>
      </c>
      <c r="G913" s="2030">
        <v>14250</v>
      </c>
      <c r="H913" s="1621"/>
      <c r="I913" s="2108"/>
      <c r="J913" s="4270"/>
    </row>
    <row r="914" spans="1:10">
      <c r="A914" s="1621"/>
      <c r="B914" s="1565" t="s">
        <v>11561</v>
      </c>
      <c r="C914" s="4288"/>
      <c r="D914" s="1565"/>
      <c r="E914" s="1650"/>
      <c r="F914" s="2114">
        <v>472201.26</v>
      </c>
      <c r="G914" s="2084">
        <v>37259.160000000003</v>
      </c>
      <c r="H914" s="1621"/>
      <c r="I914" s="2108"/>
      <c r="J914" s="4270"/>
    </row>
    <row r="915" spans="1:10">
      <c r="A915" s="1621"/>
      <c r="B915" s="1565" t="s">
        <v>11561</v>
      </c>
      <c r="C915" s="4288"/>
      <c r="D915" s="1565"/>
      <c r="E915" s="1650"/>
      <c r="F915" s="2114">
        <v>369452</v>
      </c>
      <c r="G915" s="2084">
        <v>56563.88</v>
      </c>
      <c r="H915" s="1621"/>
      <c r="I915" s="2108"/>
      <c r="J915" s="4270"/>
    </row>
    <row r="916" spans="1:10">
      <c r="A916" s="1621"/>
      <c r="B916" s="1565" t="s">
        <v>11676</v>
      </c>
      <c r="C916" s="4288"/>
      <c r="D916" s="1565"/>
      <c r="E916" s="1650"/>
      <c r="F916" s="2114">
        <v>12641</v>
      </c>
      <c r="G916" s="2030">
        <v>12641</v>
      </c>
      <c r="H916" s="1621"/>
      <c r="I916" s="2108"/>
      <c r="J916" s="4270"/>
    </row>
    <row r="917" spans="1:10">
      <c r="A917" s="1621"/>
      <c r="B917" s="1565" t="s">
        <v>11558</v>
      </c>
      <c r="C917" s="4288"/>
      <c r="D917" s="1565"/>
      <c r="E917" s="1650"/>
      <c r="F917" s="2114">
        <v>11293</v>
      </c>
      <c r="G917" s="2030">
        <v>11293</v>
      </c>
      <c r="H917" s="1621"/>
      <c r="I917" s="2108"/>
      <c r="J917" s="4270"/>
    </row>
    <row r="918" spans="1:10">
      <c r="A918" s="1621"/>
      <c r="B918" s="1565" t="s">
        <v>11677</v>
      </c>
      <c r="C918" s="4288"/>
      <c r="D918" s="1565"/>
      <c r="E918" s="1650"/>
      <c r="F918" s="2114">
        <v>9313</v>
      </c>
      <c r="G918" s="2030">
        <v>9313</v>
      </c>
      <c r="H918" s="1621"/>
      <c r="I918" s="2108"/>
      <c r="J918" s="4270"/>
    </row>
    <row r="919" spans="1:10" ht="25.5">
      <c r="A919" s="1621"/>
      <c r="B919" s="1565" t="s">
        <v>11678</v>
      </c>
      <c r="C919" s="4288"/>
      <c r="D919" s="1565"/>
      <c r="E919" s="1650"/>
      <c r="F919" s="2114">
        <v>100000</v>
      </c>
      <c r="G919" s="2026">
        <v>51147.48</v>
      </c>
      <c r="H919" s="1621"/>
      <c r="I919" s="2108"/>
      <c r="J919" s="4270"/>
    </row>
    <row r="920" spans="1:10" ht="25.5">
      <c r="A920" s="1621"/>
      <c r="B920" s="1565" t="s">
        <v>11678</v>
      </c>
      <c r="C920" s="4288"/>
      <c r="D920" s="1565"/>
      <c r="E920" s="1650"/>
      <c r="F920" s="2114">
        <v>100000</v>
      </c>
      <c r="G920" s="2026">
        <v>51147.48</v>
      </c>
      <c r="H920" s="1621"/>
      <c r="I920" s="2108"/>
      <c r="J920" s="4270"/>
    </row>
    <row r="921" spans="1:10">
      <c r="A921" s="1621"/>
      <c r="B921" s="1565" t="s">
        <v>11679</v>
      </c>
      <c r="C921" s="4288"/>
      <c r="D921" s="1565"/>
      <c r="E921" s="1650"/>
      <c r="F921" s="2114">
        <v>50000</v>
      </c>
      <c r="G921" s="2026">
        <v>25577.64</v>
      </c>
      <c r="H921" s="1621"/>
      <c r="I921" s="2108"/>
      <c r="J921" s="4270"/>
    </row>
    <row r="922" spans="1:10">
      <c r="A922" s="1621"/>
      <c r="B922" s="1565" t="s">
        <v>11679</v>
      </c>
      <c r="C922" s="4288"/>
      <c r="D922" s="1565"/>
      <c r="E922" s="1650"/>
      <c r="F922" s="2114">
        <v>50000</v>
      </c>
      <c r="G922" s="2026">
        <v>25577.64</v>
      </c>
      <c r="H922" s="1621"/>
      <c r="I922" s="2108"/>
      <c r="J922" s="4270"/>
    </row>
    <row r="923" spans="1:10">
      <c r="A923" s="1621"/>
      <c r="B923" s="1565" t="s">
        <v>11680</v>
      </c>
      <c r="C923" s="4288"/>
      <c r="D923" s="1565"/>
      <c r="E923" s="1650"/>
      <c r="F923" s="2114">
        <v>75000</v>
      </c>
      <c r="G923" s="2026">
        <v>38362.92</v>
      </c>
      <c r="H923" s="1621"/>
      <c r="I923" s="2108"/>
      <c r="J923" s="4270"/>
    </row>
    <row r="924" spans="1:10">
      <c r="A924" s="1621"/>
      <c r="B924" s="1565" t="s">
        <v>11680</v>
      </c>
      <c r="C924" s="4288"/>
      <c r="D924" s="1565"/>
      <c r="E924" s="1650"/>
      <c r="F924" s="2114">
        <v>75000</v>
      </c>
      <c r="G924" s="2026">
        <v>38362.92</v>
      </c>
      <c r="H924" s="1621"/>
      <c r="I924" s="2108"/>
      <c r="J924" s="4270"/>
    </row>
    <row r="925" spans="1:10" ht="25.5">
      <c r="A925" s="1621"/>
      <c r="B925" s="1565" t="s">
        <v>11681</v>
      </c>
      <c r="C925" s="4288"/>
      <c r="D925" s="1565"/>
      <c r="E925" s="1650"/>
      <c r="F925" s="2114">
        <v>300000</v>
      </c>
      <c r="G925" s="2026">
        <v>153450.96</v>
      </c>
      <c r="H925" s="1621"/>
      <c r="I925" s="2108"/>
      <c r="J925" s="4270"/>
    </row>
    <row r="926" spans="1:10">
      <c r="A926" s="1621"/>
      <c r="B926" s="1565" t="s">
        <v>11682</v>
      </c>
      <c r="C926" s="4288"/>
      <c r="D926" s="1565"/>
      <c r="E926" s="1650"/>
      <c r="F926" s="2114">
        <v>1000000</v>
      </c>
      <c r="G926" s="2026">
        <v>315253.28000000003</v>
      </c>
      <c r="H926" s="1621"/>
      <c r="I926" s="2108"/>
      <c r="J926" s="4270"/>
    </row>
    <row r="927" spans="1:10" ht="25.5">
      <c r="A927" s="1621"/>
      <c r="B927" s="1565" t="s">
        <v>11683</v>
      </c>
      <c r="C927" s="4288"/>
      <c r="D927" s="1565"/>
      <c r="E927" s="1650"/>
      <c r="F927" s="2114">
        <v>1500000</v>
      </c>
      <c r="G927" s="2026">
        <v>463010.16</v>
      </c>
      <c r="H927" s="1621"/>
      <c r="I927" s="2108"/>
      <c r="J927" s="4270"/>
    </row>
    <row r="928" spans="1:10">
      <c r="A928" s="1621"/>
      <c r="B928" s="1565" t="s">
        <v>3372</v>
      </c>
      <c r="C928" s="4288"/>
      <c r="D928" s="1565"/>
      <c r="E928" s="1650"/>
      <c r="F928" s="2114">
        <v>1390935.38</v>
      </c>
      <c r="G928" s="2026">
        <v>429343.32</v>
      </c>
      <c r="H928" s="1621"/>
      <c r="I928" s="2108"/>
      <c r="J928" s="4270"/>
    </row>
    <row r="929" spans="1:10" ht="25.5">
      <c r="A929" s="1621"/>
      <c r="B929" s="1565" t="s">
        <v>11684</v>
      </c>
      <c r="C929" s="4288"/>
      <c r="D929" s="1565"/>
      <c r="E929" s="1650"/>
      <c r="F929" s="2114">
        <v>100000</v>
      </c>
      <c r="G929" s="2026">
        <v>30863.64</v>
      </c>
      <c r="H929" s="1621"/>
      <c r="I929" s="2108"/>
      <c r="J929" s="4270"/>
    </row>
    <row r="930" spans="1:10" ht="25.5">
      <c r="A930" s="1621"/>
      <c r="B930" s="1565" t="s">
        <v>11685</v>
      </c>
      <c r="C930" s="4288"/>
      <c r="D930" s="1565"/>
      <c r="E930" s="1650"/>
      <c r="F930" s="2114">
        <v>20741</v>
      </c>
      <c r="G930" s="2030">
        <v>20741</v>
      </c>
      <c r="H930" s="1621"/>
      <c r="I930" s="2108"/>
      <c r="J930" s="4270"/>
    </row>
    <row r="931" spans="1:10">
      <c r="A931" s="1621"/>
      <c r="B931" s="1565" t="s">
        <v>11686</v>
      </c>
      <c r="C931" s="4288"/>
      <c r="D931" s="2149"/>
      <c r="E931" s="1650"/>
      <c r="F931" s="2114">
        <v>947364.4</v>
      </c>
      <c r="G931" s="2030">
        <v>157894.07999999999</v>
      </c>
      <c r="H931" s="1621"/>
      <c r="I931" s="2108"/>
      <c r="J931" s="4270"/>
    </row>
    <row r="932" spans="1:10" ht="25.5">
      <c r="A932" s="878"/>
      <c r="B932" s="41" t="s">
        <v>11687</v>
      </c>
      <c r="C932" s="4289"/>
      <c r="D932" s="41"/>
      <c r="E932" s="1546"/>
      <c r="F932" s="2150">
        <v>310967</v>
      </c>
      <c r="G932" s="2151">
        <v>310967</v>
      </c>
      <c r="H932" s="1621"/>
      <c r="I932" s="2152"/>
      <c r="J932" s="4271"/>
    </row>
    <row r="933" spans="1:10">
      <c r="A933" s="766">
        <v>25</v>
      </c>
      <c r="B933" s="1617"/>
      <c r="C933" s="2071" t="s">
        <v>9942</v>
      </c>
      <c r="D933" s="764"/>
      <c r="E933" s="1617"/>
      <c r="F933" s="2062">
        <f>SUM(G909:G932)</f>
        <v>2436004.56</v>
      </c>
      <c r="G933" s="2040">
        <v>4676879.4800000004</v>
      </c>
      <c r="H933" s="764"/>
      <c r="I933" s="2112"/>
      <c r="J933" s="770" t="s">
        <v>11674</v>
      </c>
    </row>
    <row r="934" spans="1:10" ht="15" customHeight="1">
      <c r="A934" s="2020">
        <v>1</v>
      </c>
      <c r="B934" s="2154" t="s">
        <v>11688</v>
      </c>
      <c r="C934" s="4272" t="s">
        <v>10599</v>
      </c>
      <c r="D934" s="2154"/>
      <c r="E934" s="2155"/>
      <c r="F934" s="2156">
        <v>50000</v>
      </c>
      <c r="G934" s="2157">
        <v>0</v>
      </c>
      <c r="H934" s="1621"/>
      <c r="I934" s="2158"/>
      <c r="J934" s="4275" t="s">
        <v>11689</v>
      </c>
    </row>
    <row r="935" spans="1:10">
      <c r="A935" s="1621"/>
      <c r="B935" s="2159" t="s">
        <v>11690</v>
      </c>
      <c r="C935" s="4273"/>
      <c r="D935" s="1621"/>
      <c r="E935" s="1650"/>
      <c r="F935" s="1625">
        <v>99999.99</v>
      </c>
      <c r="G935" s="2157">
        <v>0</v>
      </c>
      <c r="H935" s="1621"/>
      <c r="I935" s="1969"/>
      <c r="J935" s="4276"/>
    </row>
    <row r="936" spans="1:10">
      <c r="A936" s="1621"/>
      <c r="B936" s="2154" t="s">
        <v>11688</v>
      </c>
      <c r="C936" s="4273"/>
      <c r="D936" s="2154"/>
      <c r="E936" s="2155"/>
      <c r="F936" s="2156">
        <v>50000</v>
      </c>
      <c r="G936" s="2157">
        <v>0</v>
      </c>
      <c r="H936" s="1621"/>
      <c r="I936" s="2158"/>
      <c r="J936" s="4276"/>
    </row>
    <row r="937" spans="1:10">
      <c r="A937" s="1621"/>
      <c r="B937" s="2154" t="s">
        <v>11558</v>
      </c>
      <c r="C937" s="4273"/>
      <c r="D937" s="2154"/>
      <c r="E937" s="2155"/>
      <c r="F937" s="2156">
        <v>18397.099999999999</v>
      </c>
      <c r="G937" s="2157">
        <v>0</v>
      </c>
      <c r="H937" s="1621"/>
      <c r="I937" s="2158"/>
      <c r="J937" s="4276"/>
    </row>
    <row r="938" spans="1:10">
      <c r="A938" s="1621"/>
      <c r="B938" s="2154" t="s">
        <v>11691</v>
      </c>
      <c r="C938" s="4273"/>
      <c r="D938" s="2154"/>
      <c r="E938" s="2155"/>
      <c r="F938" s="2156">
        <v>91349</v>
      </c>
      <c r="G938" s="2157">
        <v>0</v>
      </c>
      <c r="H938" s="1621"/>
      <c r="I938" s="2158"/>
      <c r="J938" s="4276"/>
    </row>
    <row r="939" spans="1:10" ht="38.25">
      <c r="A939" s="1621"/>
      <c r="B939" s="2154" t="s">
        <v>11692</v>
      </c>
      <c r="C939" s="4273"/>
      <c r="D939" s="2154"/>
      <c r="E939" s="2155"/>
      <c r="F939" s="2156">
        <v>1500000</v>
      </c>
      <c r="G939" s="2157">
        <v>0</v>
      </c>
      <c r="H939" s="1621"/>
      <c r="I939" s="2158"/>
      <c r="J939" s="4276"/>
    </row>
    <row r="940" spans="1:10">
      <c r="A940" s="1621"/>
      <c r="B940" s="2154" t="s">
        <v>11693</v>
      </c>
      <c r="C940" s="4273"/>
      <c r="D940" s="2154"/>
      <c r="E940" s="2155"/>
      <c r="F940" s="2156">
        <v>37872</v>
      </c>
      <c r="G940" s="2157">
        <v>0</v>
      </c>
      <c r="H940" s="1621"/>
      <c r="I940" s="2158"/>
      <c r="J940" s="4276"/>
    </row>
    <row r="941" spans="1:10">
      <c r="A941" s="1621"/>
      <c r="B941" s="2154" t="s">
        <v>11694</v>
      </c>
      <c r="C941" s="4273"/>
      <c r="D941" s="2154"/>
      <c r="E941" s="2155"/>
      <c r="F941" s="2156">
        <v>29883</v>
      </c>
      <c r="G941" s="2157">
        <v>0</v>
      </c>
      <c r="H941" s="1621"/>
      <c r="I941" s="2158"/>
      <c r="J941" s="4276"/>
    </row>
    <row r="942" spans="1:10" ht="25.5">
      <c r="A942" s="1621"/>
      <c r="B942" s="2154" t="s">
        <v>11695</v>
      </c>
      <c r="C942" s="4273"/>
      <c r="D942" s="2154"/>
      <c r="E942" s="2155"/>
      <c r="F942" s="2156">
        <v>300000</v>
      </c>
      <c r="G942" s="2157">
        <v>0</v>
      </c>
      <c r="H942" s="1621"/>
      <c r="I942" s="2158"/>
      <c r="J942" s="4276"/>
    </row>
    <row r="943" spans="1:10" ht="25.5">
      <c r="A943" s="1621"/>
      <c r="B943" s="2154" t="s">
        <v>11696</v>
      </c>
      <c r="C943" s="4273"/>
      <c r="D943" s="2154"/>
      <c r="E943" s="2155"/>
      <c r="F943" s="2156">
        <v>75500</v>
      </c>
      <c r="G943" s="2157">
        <v>0</v>
      </c>
      <c r="H943" s="1621"/>
      <c r="I943" s="2158"/>
      <c r="J943" s="4276"/>
    </row>
    <row r="944" spans="1:10">
      <c r="A944" s="1621"/>
      <c r="B944" s="2154" t="s">
        <v>11688</v>
      </c>
      <c r="C944" s="4273"/>
      <c r="D944" s="2154"/>
      <c r="E944" s="2155"/>
      <c r="F944" s="2156">
        <v>50000</v>
      </c>
      <c r="G944" s="2157">
        <v>0</v>
      </c>
      <c r="H944" s="1621"/>
      <c r="I944" s="2158"/>
      <c r="J944" s="4276"/>
    </row>
    <row r="945" spans="1:10" ht="25.5">
      <c r="A945" s="1621"/>
      <c r="B945" s="2154" t="s">
        <v>11697</v>
      </c>
      <c r="C945" s="4273"/>
      <c r="D945" s="2154"/>
      <c r="E945" s="2155"/>
      <c r="F945" s="2156">
        <v>1586672</v>
      </c>
      <c r="G945" s="2157">
        <v>0</v>
      </c>
      <c r="H945" s="1621"/>
      <c r="I945" s="2158"/>
      <c r="J945" s="4276"/>
    </row>
    <row r="946" spans="1:10">
      <c r="A946" s="1621"/>
      <c r="B946" s="2154" t="s">
        <v>11688</v>
      </c>
      <c r="C946" s="4273"/>
      <c r="D946" s="2154"/>
      <c r="E946" s="2155"/>
      <c r="F946" s="2156">
        <v>50000</v>
      </c>
      <c r="G946" s="2157">
        <v>0</v>
      </c>
      <c r="H946" s="1621"/>
      <c r="I946" s="2158"/>
      <c r="J946" s="4276"/>
    </row>
    <row r="947" spans="1:10">
      <c r="A947" s="1621"/>
      <c r="B947" s="2154" t="s">
        <v>11698</v>
      </c>
      <c r="C947" s="4273"/>
      <c r="D947" s="2154"/>
      <c r="E947" s="2155"/>
      <c r="F947" s="2156">
        <v>882118</v>
      </c>
      <c r="G947" s="2157">
        <v>700794</v>
      </c>
      <c r="H947" s="1621"/>
      <c r="I947" s="2160"/>
      <c r="J947" s="4276"/>
    </row>
    <row r="948" spans="1:10" ht="25.5">
      <c r="A948" s="1621"/>
      <c r="B948" s="2154" t="s">
        <v>11699</v>
      </c>
      <c r="C948" s="4273"/>
      <c r="D948" s="2154"/>
      <c r="E948" s="2155"/>
      <c r="F948" s="2156">
        <v>1000000</v>
      </c>
      <c r="G948" s="2157">
        <v>0</v>
      </c>
      <c r="H948" s="1621"/>
      <c r="I948" s="2158"/>
      <c r="J948" s="4276"/>
    </row>
    <row r="949" spans="1:10">
      <c r="A949" s="1621"/>
      <c r="B949" s="2154" t="s">
        <v>2738</v>
      </c>
      <c r="C949" s="4274"/>
      <c r="D949" s="2154"/>
      <c r="E949" s="2155"/>
      <c r="F949" s="2156">
        <v>29792</v>
      </c>
      <c r="G949" s="2157">
        <v>0</v>
      </c>
      <c r="H949" s="1621"/>
      <c r="I949" s="2158"/>
      <c r="J949" s="4277"/>
    </row>
    <row r="950" spans="1:10" ht="38.25">
      <c r="A950" s="770">
        <v>16</v>
      </c>
      <c r="B950" s="2093"/>
      <c r="C950" s="2071" t="s">
        <v>9942</v>
      </c>
      <c r="D950" s="2071" t="s">
        <v>9942</v>
      </c>
      <c r="E950" s="2071"/>
      <c r="F950" s="2074">
        <f>SUM(G905:G949)</f>
        <v>7813678.040000001</v>
      </c>
      <c r="G950" s="2161">
        <v>700794</v>
      </c>
      <c r="H950" s="2162"/>
      <c r="I950" s="2096"/>
      <c r="J950" s="651" t="s">
        <v>11689</v>
      </c>
    </row>
    <row r="951" spans="1:10" ht="25.5">
      <c r="A951" s="2163">
        <v>1</v>
      </c>
      <c r="B951" s="646" t="s">
        <v>11700</v>
      </c>
      <c r="C951" s="613" t="s">
        <v>9580</v>
      </c>
      <c r="D951" s="646">
        <v>1101120032</v>
      </c>
      <c r="E951" s="591"/>
      <c r="F951" s="1745">
        <v>1825853</v>
      </c>
      <c r="G951" s="602">
        <v>0</v>
      </c>
      <c r="H951" s="602"/>
      <c r="I951" s="2164"/>
      <c r="J951" s="331" t="s">
        <v>11701</v>
      </c>
    </row>
    <row r="952" spans="1:10">
      <c r="A952" s="1666"/>
      <c r="B952" s="2165" t="s">
        <v>11702</v>
      </c>
      <c r="C952" s="4278" t="s">
        <v>11703</v>
      </c>
      <c r="D952" s="2166" t="s">
        <v>11704</v>
      </c>
      <c r="E952" s="72"/>
      <c r="F952" s="2167">
        <v>11640</v>
      </c>
      <c r="G952" s="2168">
        <v>0</v>
      </c>
      <c r="H952" s="1621"/>
      <c r="I952" s="2169"/>
      <c r="J952" s="4281" t="s">
        <v>11705</v>
      </c>
    </row>
    <row r="953" spans="1:10" ht="25.5">
      <c r="A953" s="1666"/>
      <c r="B953" s="2165" t="s">
        <v>11706</v>
      </c>
      <c r="C953" s="4279"/>
      <c r="D953" s="2166" t="s">
        <v>11707</v>
      </c>
      <c r="E953" s="72"/>
      <c r="F953" s="2167">
        <v>89400</v>
      </c>
      <c r="G953" s="2168">
        <v>72116</v>
      </c>
      <c r="H953" s="1621"/>
      <c r="I953" s="2169"/>
      <c r="J953" s="4282"/>
    </row>
    <row r="954" spans="1:10">
      <c r="A954" s="1666"/>
      <c r="B954" s="2165" t="s">
        <v>11708</v>
      </c>
      <c r="C954" s="4279"/>
      <c r="D954" s="2166" t="s">
        <v>11709</v>
      </c>
      <c r="E954" s="72"/>
      <c r="F954" s="2167">
        <v>287989</v>
      </c>
      <c r="G954" s="2168">
        <v>0</v>
      </c>
      <c r="H954" s="1621"/>
      <c r="I954" s="2169"/>
      <c r="J954" s="4282"/>
    </row>
    <row r="955" spans="1:10">
      <c r="A955" s="1666"/>
      <c r="B955" s="2165" t="s">
        <v>11710</v>
      </c>
      <c r="C955" s="4279"/>
      <c r="D955" s="2166" t="s">
        <v>11711</v>
      </c>
      <c r="E955" s="72"/>
      <c r="F955" s="2167">
        <v>207289</v>
      </c>
      <c r="G955" s="2168">
        <v>0</v>
      </c>
      <c r="H955" s="1621"/>
      <c r="I955" s="2169"/>
      <c r="J955" s="4282"/>
    </row>
    <row r="956" spans="1:10" ht="25.5">
      <c r="A956" s="1666"/>
      <c r="B956" s="2165" t="s">
        <v>11712</v>
      </c>
      <c r="C956" s="4280"/>
      <c r="D956" s="2166" t="s">
        <v>11713</v>
      </c>
      <c r="E956" s="72"/>
      <c r="F956" s="2167">
        <v>1493454</v>
      </c>
      <c r="G956" s="2168">
        <v>1209696.3500000001</v>
      </c>
      <c r="H956" s="1621"/>
      <c r="I956" s="2169"/>
      <c r="J956" s="4283"/>
    </row>
    <row r="957" spans="1:10" ht="38.25">
      <c r="A957" s="1762">
        <v>5</v>
      </c>
      <c r="B957" s="1070"/>
      <c r="C957" s="177" t="s">
        <v>9942</v>
      </c>
      <c r="D957" s="1070"/>
      <c r="E957" s="1070"/>
      <c r="F957" s="1691">
        <f>SUM(F952:F956)</f>
        <v>2089772</v>
      </c>
      <c r="G957" s="344">
        <f>SUM(G952:G956)</f>
        <v>1281812.3500000001</v>
      </c>
      <c r="H957" s="764"/>
      <c r="I957" s="2170"/>
      <c r="J957" s="331" t="s">
        <v>11705</v>
      </c>
    </row>
    <row r="958" spans="1:10" ht="25.5">
      <c r="A958" s="1621"/>
      <c r="B958" s="2171" t="s">
        <v>11714</v>
      </c>
      <c r="C958" s="4272" t="s">
        <v>11715</v>
      </c>
      <c r="D958" s="1747"/>
      <c r="E958" s="1747"/>
      <c r="F958" s="1742">
        <v>2447481.4</v>
      </c>
      <c r="G958" s="1699">
        <v>0</v>
      </c>
      <c r="H958" s="1747"/>
      <c r="I958" s="1751"/>
      <c r="J958" s="4299" t="s">
        <v>11716</v>
      </c>
    </row>
    <row r="959" spans="1:10" ht="25.5">
      <c r="A959" s="1621"/>
      <c r="B959" s="1062" t="s">
        <v>11717</v>
      </c>
      <c r="C959" s="4273"/>
      <c r="D959" s="1707"/>
      <c r="E959" s="1707"/>
      <c r="F959" s="1742">
        <v>2000000</v>
      </c>
      <c r="G959" s="1699">
        <v>1183333.6599999999</v>
      </c>
      <c r="H959" s="1707"/>
      <c r="I959" s="1710"/>
      <c r="J959" s="4300"/>
    </row>
    <row r="960" spans="1:10">
      <c r="A960" s="1621"/>
      <c r="B960" s="1062" t="s">
        <v>11718</v>
      </c>
      <c r="C960" s="4273"/>
      <c r="D960" s="1707"/>
      <c r="E960" s="1707"/>
      <c r="F960" s="1742">
        <v>250000</v>
      </c>
      <c r="G960" s="1699">
        <v>147916.34</v>
      </c>
      <c r="H960" s="1707"/>
      <c r="I960" s="1710"/>
      <c r="J960" s="4300"/>
    </row>
    <row r="961" spans="1:10" ht="25.5">
      <c r="A961" s="1621"/>
      <c r="B961" s="1062" t="s">
        <v>11719</v>
      </c>
      <c r="C961" s="4273"/>
      <c r="D961" s="1707"/>
      <c r="E961" s="1707"/>
      <c r="F961" s="1742">
        <v>2400000</v>
      </c>
      <c r="G961" s="1699">
        <v>1420000</v>
      </c>
      <c r="H961" s="1707"/>
      <c r="I961" s="1710"/>
      <c r="J961" s="4300"/>
    </row>
    <row r="962" spans="1:10">
      <c r="A962" s="1621"/>
      <c r="B962" s="1062" t="s">
        <v>4682</v>
      </c>
      <c r="C962" s="4273"/>
      <c r="D962" s="1707"/>
      <c r="E962" s="1707"/>
      <c r="F962" s="1742">
        <v>2500000</v>
      </c>
      <c r="G962" s="1699">
        <v>1479166.34</v>
      </c>
      <c r="H962" s="1707"/>
      <c r="I962" s="1710"/>
      <c r="J962" s="4300"/>
    </row>
    <row r="963" spans="1:10">
      <c r="A963" s="1621"/>
      <c r="B963" s="1062" t="s">
        <v>11720</v>
      </c>
      <c r="C963" s="4273"/>
      <c r="D963" s="1707"/>
      <c r="E963" s="1707"/>
      <c r="F963" s="1742">
        <v>1200000</v>
      </c>
      <c r="G963" s="1699">
        <v>710000</v>
      </c>
      <c r="H963" s="1707"/>
      <c r="I963" s="1710"/>
      <c r="J963" s="4300"/>
    </row>
    <row r="964" spans="1:10">
      <c r="A964" s="1621"/>
      <c r="B964" s="1062" t="s">
        <v>11720</v>
      </c>
      <c r="C964" s="4273"/>
      <c r="D964" s="1707"/>
      <c r="E964" s="1707"/>
      <c r="F964" s="1742">
        <v>1200000</v>
      </c>
      <c r="G964" s="1699">
        <v>710000</v>
      </c>
      <c r="H964" s="1707"/>
      <c r="I964" s="1710"/>
      <c r="J964" s="4300"/>
    </row>
    <row r="965" spans="1:10">
      <c r="A965" s="1621"/>
      <c r="B965" s="1062" t="s">
        <v>11721</v>
      </c>
      <c r="C965" s="4273"/>
      <c r="D965" s="1707"/>
      <c r="E965" s="1707"/>
      <c r="F965" s="1742">
        <v>40000</v>
      </c>
      <c r="G965" s="1699">
        <v>0</v>
      </c>
      <c r="H965" s="1707"/>
      <c r="I965" s="1710"/>
      <c r="J965" s="4300"/>
    </row>
    <row r="966" spans="1:10">
      <c r="A966" s="1621"/>
      <c r="B966" s="1062" t="s">
        <v>11721</v>
      </c>
      <c r="C966" s="4273"/>
      <c r="D966" s="1707"/>
      <c r="E966" s="1707"/>
      <c r="F966" s="1742">
        <v>40000</v>
      </c>
      <c r="G966" s="1699">
        <v>0</v>
      </c>
      <c r="H966" s="1707"/>
      <c r="I966" s="1710"/>
      <c r="J966" s="4300"/>
    </row>
    <row r="967" spans="1:10">
      <c r="A967" s="1621"/>
      <c r="B967" s="1062" t="s">
        <v>11721</v>
      </c>
      <c r="C967" s="4273"/>
      <c r="D967" s="1707"/>
      <c r="E967" s="1707"/>
      <c r="F967" s="1742">
        <v>40000</v>
      </c>
      <c r="G967" s="1699">
        <v>0</v>
      </c>
      <c r="H967" s="1707"/>
      <c r="I967" s="1710"/>
      <c r="J967" s="4300"/>
    </row>
    <row r="968" spans="1:10" ht="25.5">
      <c r="A968" s="1621"/>
      <c r="B968" s="1062" t="s">
        <v>11722</v>
      </c>
      <c r="C968" s="4273"/>
      <c r="D968" s="1707"/>
      <c r="E968" s="1707"/>
      <c r="F968" s="1742">
        <v>290000</v>
      </c>
      <c r="G968" s="1699">
        <v>0</v>
      </c>
      <c r="H968" s="1707"/>
      <c r="I968" s="1710"/>
      <c r="J968" s="4300"/>
    </row>
    <row r="969" spans="1:10">
      <c r="A969" s="1621"/>
      <c r="B969" s="1062" t="s">
        <v>11686</v>
      </c>
      <c r="C969" s="4273"/>
      <c r="D969" s="1707"/>
      <c r="E969" s="1707"/>
      <c r="F969" s="1742">
        <v>7710000</v>
      </c>
      <c r="G969" s="1699">
        <v>0</v>
      </c>
      <c r="H969" s="1707"/>
      <c r="I969" s="1710"/>
      <c r="J969" s="4300"/>
    </row>
    <row r="970" spans="1:10">
      <c r="A970" s="1621"/>
      <c r="B970" s="1062" t="s">
        <v>11723</v>
      </c>
      <c r="C970" s="4274"/>
      <c r="D970" s="1707"/>
      <c r="E970" s="1707"/>
      <c r="F970" s="1742">
        <v>3170000</v>
      </c>
      <c r="G970" s="1699">
        <v>0</v>
      </c>
      <c r="H970" s="1707"/>
      <c r="I970" s="1710"/>
      <c r="J970" s="4301"/>
    </row>
    <row r="971" spans="1:10" ht="25.5">
      <c r="A971" s="770">
        <v>13</v>
      </c>
      <c r="B971" s="1617"/>
      <c r="C971" s="177" t="s">
        <v>9942</v>
      </c>
      <c r="D971" s="764"/>
      <c r="E971" s="1617"/>
      <c r="F971" s="278">
        <v>20840000</v>
      </c>
      <c r="G971" s="1677">
        <v>5650416.3399999999</v>
      </c>
      <c r="H971" s="764"/>
      <c r="I971" s="774"/>
      <c r="J971" s="331" t="s">
        <v>11716</v>
      </c>
    </row>
    <row r="972" spans="1:10" ht="25.5">
      <c r="A972" s="1621"/>
      <c r="B972" s="2172" t="s">
        <v>11047</v>
      </c>
      <c r="C972" s="4266" t="s">
        <v>11724</v>
      </c>
      <c r="D972" s="2173" t="s">
        <v>11725</v>
      </c>
      <c r="E972" s="1642"/>
      <c r="F972" s="1675">
        <v>2482494</v>
      </c>
      <c r="G972" s="1671">
        <v>1301371.1100000001</v>
      </c>
      <c r="H972" s="1621"/>
      <c r="I972" s="2174"/>
      <c r="J972" s="4269" t="s">
        <v>11726</v>
      </c>
    </row>
    <row r="973" spans="1:10" ht="51">
      <c r="A973" s="1621"/>
      <c r="B973" s="1642" t="s">
        <v>11727</v>
      </c>
      <c r="C973" s="4267"/>
      <c r="D973" s="2173" t="s">
        <v>11728</v>
      </c>
      <c r="E973" s="1642"/>
      <c r="F973" s="1675">
        <v>12420010.25</v>
      </c>
      <c r="G973" s="1671">
        <v>11902509.800000001</v>
      </c>
      <c r="H973" s="1621"/>
      <c r="I973" s="2175"/>
      <c r="J973" s="4270"/>
    </row>
    <row r="974" spans="1:10" ht="38.25">
      <c r="A974" s="1621"/>
      <c r="B974" s="1642" t="s">
        <v>11729</v>
      </c>
      <c r="C974" s="4267"/>
      <c r="D974" s="2173" t="s">
        <v>11730</v>
      </c>
      <c r="E974" s="1642"/>
      <c r="F974" s="1675">
        <v>5866721.2599999998</v>
      </c>
      <c r="G974" s="1671">
        <v>5622274.5099999998</v>
      </c>
      <c r="H974" s="1621"/>
      <c r="I974" s="2175"/>
      <c r="J974" s="4270"/>
    </row>
    <row r="975" spans="1:10" ht="51">
      <c r="A975" s="1621"/>
      <c r="B975" s="1642" t="s">
        <v>11731</v>
      </c>
      <c r="C975" s="4267"/>
      <c r="D975" s="2173" t="s">
        <v>11732</v>
      </c>
      <c r="E975" s="1642"/>
      <c r="F975" s="1675">
        <v>38525.11</v>
      </c>
      <c r="G975" s="1671">
        <v>0</v>
      </c>
      <c r="H975" s="1621"/>
      <c r="I975" s="2175"/>
      <c r="J975" s="4270"/>
    </row>
    <row r="976" spans="1:10" ht="38.25">
      <c r="A976" s="1621"/>
      <c r="B976" s="1642" t="s">
        <v>11733</v>
      </c>
      <c r="C976" s="4267"/>
      <c r="D976" s="2173" t="s">
        <v>11734</v>
      </c>
      <c r="E976" s="1642"/>
      <c r="F976" s="1675">
        <v>317832.12</v>
      </c>
      <c r="G976" s="1671">
        <v>261076.32</v>
      </c>
      <c r="H976" s="1621"/>
      <c r="I976" s="2175"/>
      <c r="J976" s="4270"/>
    </row>
    <row r="977" spans="1:10" ht="38.25">
      <c r="A977" s="1621"/>
      <c r="B977" s="1642" t="s">
        <v>11735</v>
      </c>
      <c r="C977" s="4267"/>
      <c r="D977" s="2173" t="s">
        <v>11736</v>
      </c>
      <c r="E977" s="1642"/>
      <c r="F977" s="1675">
        <v>1259498.3899999999</v>
      </c>
      <c r="G977" s="1671">
        <v>1034587.94</v>
      </c>
      <c r="H977" s="1621"/>
      <c r="I977" s="2175"/>
      <c r="J977" s="4270"/>
    </row>
    <row r="978" spans="1:10" ht="38.25">
      <c r="A978" s="1621"/>
      <c r="B978" s="1642" t="s">
        <v>11737</v>
      </c>
      <c r="C978" s="4268"/>
      <c r="D978" s="2173" t="s">
        <v>11738</v>
      </c>
      <c r="E978" s="1642"/>
      <c r="F978" s="1675">
        <v>5904795.4000000004</v>
      </c>
      <c r="G978" s="1671">
        <v>4850367.7</v>
      </c>
      <c r="H978" s="1621"/>
      <c r="I978" s="2175"/>
      <c r="J978" s="4271"/>
    </row>
    <row r="979" spans="1:10" ht="38.25">
      <c r="A979" s="1621"/>
      <c r="B979" s="2172" t="s">
        <v>11739</v>
      </c>
      <c r="C979" s="2176" t="s">
        <v>11740</v>
      </c>
      <c r="D979" s="2173" t="s">
        <v>11741</v>
      </c>
      <c r="E979" s="1671">
        <v>1031</v>
      </c>
      <c r="F979" s="1675">
        <v>2480512</v>
      </c>
      <c r="G979" s="1671">
        <v>1808706.64</v>
      </c>
      <c r="H979" s="1621"/>
      <c r="I979" s="2175"/>
      <c r="J979" s="1796" t="s">
        <v>11726</v>
      </c>
    </row>
    <row r="980" spans="1:10">
      <c r="A980" s="1621"/>
      <c r="B980" s="2172" t="s">
        <v>11047</v>
      </c>
      <c r="C980" s="2176" t="s">
        <v>11742</v>
      </c>
      <c r="D980" s="2173"/>
      <c r="E980" s="2177">
        <v>972</v>
      </c>
      <c r="F980" s="2178">
        <v>326000</v>
      </c>
      <c r="G980" s="1671">
        <v>48412.55</v>
      </c>
      <c r="H980" s="1621"/>
      <c r="I980" s="2175"/>
      <c r="J980" s="1796" t="s">
        <v>11726</v>
      </c>
    </row>
    <row r="981" spans="1:10">
      <c r="A981" s="766">
        <v>8</v>
      </c>
      <c r="B981" s="1617"/>
      <c r="C981" s="177" t="s">
        <v>9942</v>
      </c>
      <c r="D981" s="764"/>
      <c r="E981" s="764"/>
      <c r="F981" s="2179">
        <v>30770388.5</v>
      </c>
      <c r="G981" s="271">
        <v>26780894.02</v>
      </c>
      <c r="H981" s="764"/>
      <c r="I981" s="774"/>
      <c r="J981" s="770" t="s">
        <v>11726</v>
      </c>
    </row>
    <row r="982" spans="1:10" ht="51">
      <c r="A982" s="1229"/>
      <c r="B982" s="2180" t="s">
        <v>11743</v>
      </c>
      <c r="C982" s="1167" t="s">
        <v>11744</v>
      </c>
      <c r="D982" s="2181">
        <v>41013800007</v>
      </c>
      <c r="E982" s="1064"/>
      <c r="F982" s="2182">
        <v>2781560</v>
      </c>
      <c r="G982" s="2183">
        <f>E982-F982</f>
        <v>-2781560</v>
      </c>
      <c r="H982" s="878"/>
      <c r="I982" s="1864"/>
      <c r="J982" s="1167" t="s">
        <v>11745</v>
      </c>
    </row>
    <row r="983" spans="1:10" ht="38.25">
      <c r="A983" s="1229"/>
      <c r="B983" s="2185" t="s">
        <v>11746</v>
      </c>
      <c r="C983" s="1167" t="s">
        <v>11747</v>
      </c>
      <c r="D983" s="2186" t="s">
        <v>11748</v>
      </c>
      <c r="E983" s="1064"/>
      <c r="F983" s="2182">
        <v>2482494</v>
      </c>
      <c r="G983" s="2183">
        <f t="shared" ref="G983:G987" si="0">E983-F983</f>
        <v>-2482494</v>
      </c>
      <c r="H983" s="878"/>
      <c r="I983" s="1864"/>
      <c r="J983" s="876" t="s">
        <v>11749</v>
      </c>
    </row>
    <row r="984" spans="1:10" ht="25.5">
      <c r="A984" s="1229"/>
      <c r="B984" s="2187" t="s">
        <v>11750</v>
      </c>
      <c r="C984" s="1167" t="s">
        <v>11751</v>
      </c>
      <c r="D984" s="2188" t="s">
        <v>11752</v>
      </c>
      <c r="E984" s="1064">
        <v>1000</v>
      </c>
      <c r="F984" s="2182">
        <v>2530034.2999999998</v>
      </c>
      <c r="G984" s="2183">
        <f t="shared" si="0"/>
        <v>-2529034.2999999998</v>
      </c>
      <c r="H984" s="878"/>
      <c r="I984" s="1864"/>
      <c r="J984" s="876" t="s">
        <v>11749</v>
      </c>
    </row>
    <row r="985" spans="1:10" ht="25.5">
      <c r="A985" s="1229"/>
      <c r="B985" s="2187" t="s">
        <v>10912</v>
      </c>
      <c r="C985" s="1167" t="s">
        <v>11753</v>
      </c>
      <c r="D985" s="2188" t="s">
        <v>11754</v>
      </c>
      <c r="E985" s="1064">
        <v>1050</v>
      </c>
      <c r="F985" s="2182">
        <v>2291130</v>
      </c>
      <c r="G985" s="2183">
        <f t="shared" si="0"/>
        <v>-2290080</v>
      </c>
      <c r="H985" s="878"/>
      <c r="I985" s="1864"/>
      <c r="J985" s="876" t="s">
        <v>11749</v>
      </c>
    </row>
    <row r="986" spans="1:10" ht="38.25">
      <c r="A986" s="1229"/>
      <c r="B986" s="2187" t="s">
        <v>11746</v>
      </c>
      <c r="C986" s="1167" t="s">
        <v>11755</v>
      </c>
      <c r="D986" s="2188" t="s">
        <v>11756</v>
      </c>
      <c r="E986" s="1064">
        <v>1060</v>
      </c>
      <c r="F986" s="2182">
        <v>2487288.06</v>
      </c>
      <c r="G986" s="2183">
        <f t="shared" si="0"/>
        <v>-2486228.06</v>
      </c>
      <c r="H986" s="878"/>
      <c r="I986" s="1864"/>
      <c r="J986" s="876" t="s">
        <v>11749</v>
      </c>
    </row>
    <row r="987" spans="1:10" ht="25.5">
      <c r="A987" s="1229"/>
      <c r="B987" s="2187" t="s">
        <v>10912</v>
      </c>
      <c r="C987" s="1167" t="s">
        <v>11757</v>
      </c>
      <c r="D987" s="2188" t="s">
        <v>11758</v>
      </c>
      <c r="E987" s="1580">
        <v>1121</v>
      </c>
      <c r="F987" s="2182">
        <v>312000</v>
      </c>
      <c r="G987" s="2183">
        <f t="shared" si="0"/>
        <v>-310879</v>
      </c>
      <c r="H987" s="878"/>
      <c r="I987" s="1864"/>
      <c r="J987" s="876" t="s">
        <v>11749</v>
      </c>
    </row>
    <row r="988" spans="1:10" ht="38.25">
      <c r="A988" s="1229"/>
      <c r="B988" s="2187" t="s">
        <v>10912</v>
      </c>
      <c r="C988" s="1167" t="s">
        <v>11759</v>
      </c>
      <c r="D988" s="2188" t="s">
        <v>11760</v>
      </c>
      <c r="E988" s="869">
        <v>2079</v>
      </c>
      <c r="F988" s="2189">
        <v>1</v>
      </c>
      <c r="G988" s="2183">
        <f>E988-F988</f>
        <v>2078</v>
      </c>
      <c r="H988" s="878"/>
      <c r="I988" s="1864"/>
      <c r="J988" s="876" t="s">
        <v>11749</v>
      </c>
    </row>
    <row r="989" spans="1:10" ht="25.5">
      <c r="A989" s="1229"/>
      <c r="B989" s="2187" t="s">
        <v>11761</v>
      </c>
      <c r="C989" s="1167" t="s">
        <v>11762</v>
      </c>
      <c r="D989" s="2188" t="s">
        <v>11763</v>
      </c>
      <c r="E989" s="1580">
        <v>208</v>
      </c>
      <c r="F989" s="2183">
        <v>160000</v>
      </c>
      <c r="G989" s="2183">
        <v>49435.28</v>
      </c>
      <c r="H989" s="878"/>
      <c r="I989" s="1864"/>
      <c r="J989" s="876" t="s">
        <v>11749</v>
      </c>
    </row>
    <row r="990" spans="1:10" ht="38.25">
      <c r="A990" s="1229"/>
      <c r="B990" s="2187" t="s">
        <v>11764</v>
      </c>
      <c r="C990" s="1167" t="s">
        <v>11765</v>
      </c>
      <c r="D990" s="2188" t="s">
        <v>11766</v>
      </c>
      <c r="E990" s="1580">
        <v>208</v>
      </c>
      <c r="F990" s="2183">
        <v>160000</v>
      </c>
      <c r="G990" s="2183">
        <f t="shared" ref="G990:G1028" si="1">E990-F990</f>
        <v>-159792</v>
      </c>
      <c r="H990" s="878"/>
      <c r="I990" s="1864"/>
      <c r="J990" s="876" t="s">
        <v>11749</v>
      </c>
    </row>
    <row r="991" spans="1:10" ht="25.5">
      <c r="A991" s="1229"/>
      <c r="B991" s="2187" t="s">
        <v>10912</v>
      </c>
      <c r="C991" s="1167" t="s">
        <v>11767</v>
      </c>
      <c r="D991" s="2188" t="s">
        <v>11768</v>
      </c>
      <c r="E991" s="1580">
        <v>286</v>
      </c>
      <c r="F991" s="2183">
        <v>240000</v>
      </c>
      <c r="G991" s="2183">
        <f t="shared" si="1"/>
        <v>-239714</v>
      </c>
      <c r="H991" s="878"/>
      <c r="I991" s="1864"/>
      <c r="J991" s="876" t="s">
        <v>11749</v>
      </c>
    </row>
    <row r="992" spans="1:10" ht="25.5">
      <c r="A992" s="1229"/>
      <c r="B992" s="2187" t="s">
        <v>10912</v>
      </c>
      <c r="C992" s="1167" t="s">
        <v>11769</v>
      </c>
      <c r="D992" s="2188" t="s">
        <v>11770</v>
      </c>
      <c r="E992" s="1580">
        <v>288</v>
      </c>
      <c r="F992" s="2183">
        <v>430000</v>
      </c>
      <c r="G992" s="2183">
        <f t="shared" si="1"/>
        <v>-429712</v>
      </c>
      <c r="H992" s="878"/>
      <c r="I992" s="1864"/>
      <c r="J992" s="876" t="s">
        <v>11749</v>
      </c>
    </row>
    <row r="993" spans="1:10" ht="25.5">
      <c r="A993" s="1229"/>
      <c r="B993" s="2187" t="s">
        <v>10912</v>
      </c>
      <c r="C993" s="1167" t="s">
        <v>11771</v>
      </c>
      <c r="D993" s="2188" t="s">
        <v>11772</v>
      </c>
      <c r="E993" s="869">
        <v>3600</v>
      </c>
      <c r="F993" s="2183">
        <v>6408900</v>
      </c>
      <c r="G993" s="2183">
        <f t="shared" si="1"/>
        <v>-6405300</v>
      </c>
      <c r="H993" s="878"/>
      <c r="I993" s="1864"/>
      <c r="J993" s="876" t="s">
        <v>11749</v>
      </c>
    </row>
    <row r="994" spans="1:10" ht="25.5">
      <c r="A994" s="1229"/>
      <c r="B994" s="2187" t="s">
        <v>10912</v>
      </c>
      <c r="C994" s="1167" t="s">
        <v>11773</v>
      </c>
      <c r="D994" s="2188" t="s">
        <v>11774</v>
      </c>
      <c r="E994" s="1580">
        <v>390</v>
      </c>
      <c r="F994" s="2183">
        <v>769000</v>
      </c>
      <c r="G994" s="2183">
        <f t="shared" si="1"/>
        <v>-768610</v>
      </c>
      <c r="H994" s="878"/>
      <c r="I994" s="1864"/>
      <c r="J994" s="876" t="s">
        <v>11749</v>
      </c>
    </row>
    <row r="995" spans="1:10" ht="25.5">
      <c r="A995" s="1229"/>
      <c r="B995" s="2187" t="s">
        <v>10912</v>
      </c>
      <c r="C995" s="1167" t="s">
        <v>11775</v>
      </c>
      <c r="D995" s="2188" t="s">
        <v>11776</v>
      </c>
      <c r="E995" s="1580">
        <v>400</v>
      </c>
      <c r="F995" s="2183">
        <v>864000</v>
      </c>
      <c r="G995" s="2183">
        <f t="shared" si="1"/>
        <v>-863600</v>
      </c>
      <c r="H995" s="878"/>
      <c r="I995" s="1864"/>
      <c r="J995" s="876" t="s">
        <v>11749</v>
      </c>
    </row>
    <row r="996" spans="1:10" ht="25.5">
      <c r="A996" s="1229"/>
      <c r="B996" s="2187" t="s">
        <v>10912</v>
      </c>
      <c r="C996" s="1167" t="s">
        <v>11777</v>
      </c>
      <c r="D996" s="2188" t="s">
        <v>11778</v>
      </c>
      <c r="E996" s="1580">
        <v>429</v>
      </c>
      <c r="F996" s="2183">
        <v>839000</v>
      </c>
      <c r="G996" s="2183">
        <f t="shared" si="1"/>
        <v>-838571</v>
      </c>
      <c r="H996" s="878"/>
      <c r="I996" s="1864"/>
      <c r="J996" s="876" t="s">
        <v>11749</v>
      </c>
    </row>
    <row r="997" spans="1:10" ht="25.5">
      <c r="A997" s="1229"/>
      <c r="B997" s="2187" t="s">
        <v>10912</v>
      </c>
      <c r="C997" s="1167" t="s">
        <v>11779</v>
      </c>
      <c r="D997" s="2188" t="s">
        <v>11780</v>
      </c>
      <c r="E997" s="1580">
        <v>442</v>
      </c>
      <c r="F997" s="2183">
        <v>280000</v>
      </c>
      <c r="G997" s="2183">
        <f t="shared" si="1"/>
        <v>-279558</v>
      </c>
      <c r="H997" s="878"/>
      <c r="I997" s="1864"/>
      <c r="J997" s="876" t="s">
        <v>11749</v>
      </c>
    </row>
    <row r="998" spans="1:10" ht="25.5">
      <c r="A998" s="1229"/>
      <c r="B998" s="2187" t="s">
        <v>10912</v>
      </c>
      <c r="C998" s="1167" t="s">
        <v>11781</v>
      </c>
      <c r="D998" s="2188" t="s">
        <v>11782</v>
      </c>
      <c r="E998" s="1580">
        <v>442</v>
      </c>
      <c r="F998" s="2183">
        <v>136000</v>
      </c>
      <c r="G998" s="2183">
        <f t="shared" si="1"/>
        <v>-135558</v>
      </c>
      <c r="H998" s="878"/>
      <c r="I998" s="1864"/>
      <c r="J998" s="876" t="s">
        <v>11749</v>
      </c>
    </row>
    <row r="999" spans="1:10" ht="25.5">
      <c r="A999" s="1229"/>
      <c r="B999" s="2187" t="s">
        <v>10912</v>
      </c>
      <c r="C999" s="1167" t="s">
        <v>11783</v>
      </c>
      <c r="D999" s="2188" t="s">
        <v>11784</v>
      </c>
      <c r="E999" s="1580">
        <v>450</v>
      </c>
      <c r="F999" s="2183">
        <v>599000</v>
      </c>
      <c r="G999" s="2183">
        <f t="shared" si="1"/>
        <v>-598550</v>
      </c>
      <c r="H999" s="878"/>
      <c r="I999" s="1864"/>
      <c r="J999" s="876" t="s">
        <v>11749</v>
      </c>
    </row>
    <row r="1000" spans="1:10" ht="25.5">
      <c r="A1000" s="1229"/>
      <c r="B1000" s="2187" t="s">
        <v>10912</v>
      </c>
      <c r="C1000" s="2190" t="s">
        <v>11785</v>
      </c>
      <c r="D1000" s="2188" t="s">
        <v>11786</v>
      </c>
      <c r="E1000" s="1580">
        <v>450</v>
      </c>
      <c r="F1000" s="2183">
        <v>390000</v>
      </c>
      <c r="G1000" s="2183">
        <f t="shared" si="1"/>
        <v>-389550</v>
      </c>
      <c r="H1000" s="878"/>
      <c r="I1000" s="1864"/>
      <c r="J1000" s="876" t="s">
        <v>11749</v>
      </c>
    </row>
    <row r="1001" spans="1:10" ht="25.5">
      <c r="A1001" s="1229"/>
      <c r="B1001" s="2187" t="s">
        <v>10912</v>
      </c>
      <c r="C1001" s="1167" t="s">
        <v>11787</v>
      </c>
      <c r="D1001" s="2188" t="s">
        <v>11788</v>
      </c>
      <c r="E1001" s="1580">
        <v>453</v>
      </c>
      <c r="F1001" s="2183">
        <v>269000</v>
      </c>
      <c r="G1001" s="2183">
        <f t="shared" si="1"/>
        <v>-268547</v>
      </c>
      <c r="H1001" s="878"/>
      <c r="I1001" s="1864"/>
      <c r="J1001" s="876" t="s">
        <v>11749</v>
      </c>
    </row>
    <row r="1002" spans="1:10" ht="25.5">
      <c r="A1002" s="1229"/>
      <c r="B1002" s="2187" t="s">
        <v>10912</v>
      </c>
      <c r="C1002" s="1167" t="s">
        <v>11789</v>
      </c>
      <c r="D1002" s="2188" t="s">
        <v>11790</v>
      </c>
      <c r="E1002" s="1580">
        <v>462</v>
      </c>
      <c r="F1002" s="2183">
        <v>260000</v>
      </c>
      <c r="G1002" s="2183">
        <f t="shared" si="1"/>
        <v>-259538</v>
      </c>
      <c r="H1002" s="878"/>
      <c r="I1002" s="1864"/>
      <c r="J1002" s="876" t="s">
        <v>11749</v>
      </c>
    </row>
    <row r="1003" spans="1:10" ht="25.5">
      <c r="A1003" s="1229"/>
      <c r="B1003" s="2187" t="s">
        <v>10912</v>
      </c>
      <c r="C1003" s="1167" t="s">
        <v>11791</v>
      </c>
      <c r="D1003" s="2188" t="s">
        <v>11792</v>
      </c>
      <c r="E1003" s="1580">
        <v>463</v>
      </c>
      <c r="F1003" s="2183">
        <v>123000</v>
      </c>
      <c r="G1003" s="2183">
        <f t="shared" si="1"/>
        <v>-122537</v>
      </c>
      <c r="H1003" s="878"/>
      <c r="I1003" s="1864"/>
      <c r="J1003" s="876" t="s">
        <v>11749</v>
      </c>
    </row>
    <row r="1004" spans="1:10" ht="25.5">
      <c r="A1004" s="1229"/>
      <c r="B1004" s="2187" t="s">
        <v>10912</v>
      </c>
      <c r="C1004" s="1167" t="s">
        <v>11793</v>
      </c>
      <c r="D1004" s="2188" t="s">
        <v>11794</v>
      </c>
      <c r="E1004" s="1580">
        <v>465</v>
      </c>
      <c r="F1004" s="2183">
        <v>320000</v>
      </c>
      <c r="G1004" s="2183">
        <f t="shared" si="1"/>
        <v>-319535</v>
      </c>
      <c r="H1004" s="878"/>
      <c r="I1004" s="1864"/>
      <c r="J1004" s="876" t="s">
        <v>11749</v>
      </c>
    </row>
    <row r="1005" spans="1:10" ht="25.5">
      <c r="A1005" s="1229"/>
      <c r="B1005" s="2191" t="s">
        <v>11795</v>
      </c>
      <c r="C1005" s="1558" t="s">
        <v>11796</v>
      </c>
      <c r="D1005" s="2188" t="s">
        <v>11797</v>
      </c>
      <c r="E1005" s="1580">
        <v>429</v>
      </c>
      <c r="F1005" s="2183">
        <v>390000</v>
      </c>
      <c r="G1005" s="2183">
        <f t="shared" si="1"/>
        <v>-389571</v>
      </c>
      <c r="H1005" s="878"/>
      <c r="I1005" s="1864"/>
      <c r="J1005" s="876" t="s">
        <v>11749</v>
      </c>
    </row>
    <row r="1006" spans="1:10" ht="25.5">
      <c r="A1006" s="1229"/>
      <c r="B1006" s="2192" t="s">
        <v>11798</v>
      </c>
      <c r="C1006" s="1566" t="s">
        <v>11799</v>
      </c>
      <c r="D1006" s="2188" t="s">
        <v>11800</v>
      </c>
      <c r="E1006" s="1580">
        <v>616</v>
      </c>
      <c r="F1006" s="2183">
        <v>180000</v>
      </c>
      <c r="G1006" s="2183">
        <f t="shared" si="1"/>
        <v>-179384</v>
      </c>
      <c r="H1006" s="878"/>
      <c r="I1006" s="1864"/>
      <c r="J1006" s="876" t="s">
        <v>11749</v>
      </c>
    </row>
    <row r="1007" spans="1:10" ht="25.5">
      <c r="A1007" s="2193"/>
      <c r="B1007" s="2194" t="s">
        <v>10912</v>
      </c>
      <c r="C1007" s="1555" t="s">
        <v>11801</v>
      </c>
      <c r="D1007" s="2188" t="s">
        <v>11802</v>
      </c>
      <c r="E1007" s="1580">
        <v>500</v>
      </c>
      <c r="F1007" s="2183">
        <v>173000</v>
      </c>
      <c r="G1007" s="2183">
        <f t="shared" si="1"/>
        <v>-172500</v>
      </c>
      <c r="H1007" s="878"/>
      <c r="I1007" s="1864"/>
      <c r="J1007" s="876" t="s">
        <v>11749</v>
      </c>
    </row>
    <row r="1008" spans="1:10" ht="38.25">
      <c r="A1008" s="1229"/>
      <c r="B1008" s="2187" t="s">
        <v>11803</v>
      </c>
      <c r="C1008" s="1167" t="s">
        <v>11804</v>
      </c>
      <c r="D1008" s="2188" t="s">
        <v>11805</v>
      </c>
      <c r="E1008" s="1580">
        <v>567</v>
      </c>
      <c r="F1008" s="2183">
        <v>142000</v>
      </c>
      <c r="G1008" s="2183">
        <f t="shared" si="1"/>
        <v>-141433</v>
      </c>
      <c r="H1008" s="878"/>
      <c r="I1008" s="1864"/>
      <c r="J1008" s="876" t="s">
        <v>11749</v>
      </c>
    </row>
    <row r="1009" spans="1:10" ht="25.5">
      <c r="A1009" s="1229"/>
      <c r="B1009" s="2187" t="s">
        <v>11806</v>
      </c>
      <c r="C1009" s="1167" t="s">
        <v>11807</v>
      </c>
      <c r="D1009" s="2188" t="s">
        <v>11808</v>
      </c>
      <c r="E1009" s="1580">
        <v>442</v>
      </c>
      <c r="F1009" s="2183">
        <v>784000</v>
      </c>
      <c r="G1009" s="2183">
        <f t="shared" si="1"/>
        <v>-783558</v>
      </c>
      <c r="H1009" s="878"/>
      <c r="I1009" s="1864"/>
      <c r="J1009" s="876" t="s">
        <v>11749</v>
      </c>
    </row>
    <row r="1010" spans="1:10" ht="38.25">
      <c r="A1010" s="1229"/>
      <c r="B1010" s="2187" t="s">
        <v>11746</v>
      </c>
      <c r="C1010" s="1167" t="s">
        <v>11809</v>
      </c>
      <c r="D1010" s="2188" t="s">
        <v>11810</v>
      </c>
      <c r="E1010" s="1580">
        <v>288</v>
      </c>
      <c r="F1010" s="2183">
        <v>1045510</v>
      </c>
      <c r="G1010" s="2183">
        <f t="shared" si="1"/>
        <v>-1045222</v>
      </c>
      <c r="H1010" s="878"/>
      <c r="I1010" s="1864"/>
      <c r="J1010" s="876" t="s">
        <v>11749</v>
      </c>
    </row>
    <row r="1011" spans="1:10" ht="38.25">
      <c r="A1011" s="1229"/>
      <c r="B1011" s="2187" t="s">
        <v>10912</v>
      </c>
      <c r="C1011" s="1167" t="s">
        <v>11804</v>
      </c>
      <c r="D1011" s="2188" t="s">
        <v>11811</v>
      </c>
      <c r="E1011" s="1580">
        <v>567</v>
      </c>
      <c r="F1011" s="2183">
        <v>935602.33</v>
      </c>
      <c r="G1011" s="2183">
        <f t="shared" si="1"/>
        <v>-935035.33</v>
      </c>
      <c r="H1011" s="878"/>
      <c r="I1011" s="1864"/>
      <c r="J1011" s="876" t="s">
        <v>11749</v>
      </c>
    </row>
    <row r="1012" spans="1:10" ht="31.5">
      <c r="A1012" s="1229"/>
      <c r="B1012" s="2187" t="s">
        <v>11812</v>
      </c>
      <c r="C1012" s="1167" t="s">
        <v>11813</v>
      </c>
      <c r="D1012" s="2188" t="s">
        <v>11814</v>
      </c>
      <c r="E1012" s="1580">
        <v>476</v>
      </c>
      <c r="F1012" s="2183">
        <v>193000</v>
      </c>
      <c r="G1012" s="2183">
        <f t="shared" si="1"/>
        <v>-192524</v>
      </c>
      <c r="H1012" s="878"/>
      <c r="I1012" s="1864"/>
      <c r="J1012" s="876" t="s">
        <v>11749</v>
      </c>
    </row>
    <row r="1013" spans="1:10" ht="25.5">
      <c r="A1013" s="1229"/>
      <c r="B1013" s="2187" t="s">
        <v>11815</v>
      </c>
      <c r="C1013" s="1556" t="s">
        <v>11816</v>
      </c>
      <c r="D1013" s="2188" t="s">
        <v>11817</v>
      </c>
      <c r="E1013" s="1580">
        <v>570</v>
      </c>
      <c r="F1013" s="2183">
        <v>250000</v>
      </c>
      <c r="G1013" s="2183">
        <f t="shared" si="1"/>
        <v>-249430</v>
      </c>
      <c r="H1013" s="878"/>
      <c r="I1013" s="1864"/>
      <c r="J1013" s="876" t="s">
        <v>11749</v>
      </c>
    </row>
    <row r="1014" spans="1:10" ht="25.5">
      <c r="A1014" s="1229"/>
      <c r="B1014" s="2187" t="s">
        <v>10912</v>
      </c>
      <c r="C1014" s="1167" t="s">
        <v>11818</v>
      </c>
      <c r="D1014" s="2188" t="s">
        <v>11819</v>
      </c>
      <c r="E1014" s="1580">
        <v>586</v>
      </c>
      <c r="F1014" s="2183">
        <v>260000</v>
      </c>
      <c r="G1014" s="2183">
        <f t="shared" si="1"/>
        <v>-259414</v>
      </c>
      <c r="H1014" s="878"/>
      <c r="I1014" s="1864"/>
      <c r="J1014" s="876" t="s">
        <v>11749</v>
      </c>
    </row>
    <row r="1015" spans="1:10" ht="25.5">
      <c r="A1015" s="1229"/>
      <c r="B1015" s="2187" t="s">
        <v>10912</v>
      </c>
      <c r="C1015" s="1556" t="s">
        <v>11820</v>
      </c>
      <c r="D1015" s="2188" t="s">
        <v>11821</v>
      </c>
      <c r="E1015" s="1580">
        <v>616</v>
      </c>
      <c r="F1015" s="2183">
        <v>861000</v>
      </c>
      <c r="G1015" s="2183">
        <f t="shared" si="1"/>
        <v>-860384</v>
      </c>
      <c r="H1015" s="878"/>
      <c r="I1015" s="1864"/>
      <c r="J1015" s="876" t="s">
        <v>11749</v>
      </c>
    </row>
    <row r="1016" spans="1:10" ht="25.5">
      <c r="A1016" s="1229"/>
      <c r="B1016" s="2187" t="s">
        <v>10912</v>
      </c>
      <c r="C1016" s="1167" t="s">
        <v>11822</v>
      </c>
      <c r="D1016" s="2188" t="s">
        <v>11823</v>
      </c>
      <c r="E1016" s="1580">
        <v>627</v>
      </c>
      <c r="F1016" s="2183">
        <v>535551</v>
      </c>
      <c r="G1016" s="2183">
        <f t="shared" si="1"/>
        <v>-534924</v>
      </c>
      <c r="H1016" s="878"/>
      <c r="I1016" s="1864"/>
      <c r="J1016" s="876" t="s">
        <v>11749</v>
      </c>
    </row>
    <row r="1017" spans="1:10" ht="25.5">
      <c r="A1017" s="1229"/>
      <c r="B1017" s="2187" t="s">
        <v>10912</v>
      </c>
      <c r="C1017" s="1167" t="s">
        <v>11824</v>
      </c>
      <c r="D1017" s="2188" t="s">
        <v>11825</v>
      </c>
      <c r="E1017" s="1580">
        <v>663</v>
      </c>
      <c r="F1017" s="2195">
        <v>185178.9</v>
      </c>
      <c r="G1017" s="2183">
        <f t="shared" si="1"/>
        <v>-184515.9</v>
      </c>
      <c r="H1017" s="878"/>
      <c r="I1017" s="1864"/>
      <c r="J1017" s="876" t="s">
        <v>11749</v>
      </c>
    </row>
    <row r="1018" spans="1:10" ht="25.5">
      <c r="A1018" s="1229"/>
      <c r="B1018" s="2187" t="s">
        <v>10912</v>
      </c>
      <c r="C1018" s="1167" t="s">
        <v>11826</v>
      </c>
      <c r="D1018" s="2188" t="s">
        <v>11827</v>
      </c>
      <c r="E1018" s="1580">
        <v>671</v>
      </c>
      <c r="F1018" s="2183">
        <v>260000</v>
      </c>
      <c r="G1018" s="2183">
        <f t="shared" si="1"/>
        <v>-259329</v>
      </c>
      <c r="H1018" s="878"/>
      <c r="I1018" s="1864"/>
      <c r="J1018" s="876" t="s">
        <v>11749</v>
      </c>
    </row>
    <row r="1019" spans="1:10" ht="25.5">
      <c r="A1019" s="1229"/>
      <c r="B1019" s="2187" t="s">
        <v>10912</v>
      </c>
      <c r="C1019" s="1167" t="s">
        <v>11828</v>
      </c>
      <c r="D1019" s="2188" t="s">
        <v>11829</v>
      </c>
      <c r="E1019" s="1580">
        <v>692</v>
      </c>
      <c r="F1019" s="2183">
        <v>320000</v>
      </c>
      <c r="G1019" s="2183">
        <f t="shared" si="1"/>
        <v>-319308</v>
      </c>
      <c r="H1019" s="878"/>
      <c r="I1019" s="1864"/>
      <c r="J1019" s="876" t="s">
        <v>11749</v>
      </c>
    </row>
    <row r="1020" spans="1:10" ht="25.5">
      <c r="A1020" s="1229"/>
      <c r="B1020" s="2187" t="s">
        <v>10912</v>
      </c>
      <c r="C1020" s="1167" t="s">
        <v>11830</v>
      </c>
      <c r="D1020" s="2188" t="s">
        <v>11831</v>
      </c>
      <c r="E1020" s="1580">
        <v>791</v>
      </c>
      <c r="F1020" s="2183">
        <v>2554142.09</v>
      </c>
      <c r="G1020" s="2183">
        <f t="shared" si="1"/>
        <v>-2553351.09</v>
      </c>
      <c r="H1020" s="878"/>
      <c r="I1020" s="1864"/>
      <c r="J1020" s="876" t="s">
        <v>11749</v>
      </c>
    </row>
    <row r="1021" spans="1:10" ht="38.25">
      <c r="A1021" s="1229"/>
      <c r="B1021" s="2187" t="s">
        <v>10912</v>
      </c>
      <c r="C1021" s="1167" t="s">
        <v>11832</v>
      </c>
      <c r="D1021" s="2188" t="s">
        <v>11833</v>
      </c>
      <c r="E1021" s="1580">
        <v>796</v>
      </c>
      <c r="F1021" s="2183">
        <v>3687537.64</v>
      </c>
      <c r="G1021" s="2183">
        <f t="shared" si="1"/>
        <v>-3686741.64</v>
      </c>
      <c r="H1021" s="878"/>
      <c r="I1021" s="1864"/>
      <c r="J1021" s="876" t="s">
        <v>11749</v>
      </c>
    </row>
    <row r="1022" spans="1:10" ht="25.5">
      <c r="A1022" s="1229"/>
      <c r="B1022" s="2187" t="s">
        <v>10912</v>
      </c>
      <c r="C1022" s="1556" t="s">
        <v>11834</v>
      </c>
      <c r="D1022" s="2188" t="s">
        <v>11835</v>
      </c>
      <c r="E1022" s="1580">
        <v>801</v>
      </c>
      <c r="F1022" s="2183">
        <v>452000</v>
      </c>
      <c r="G1022" s="2183">
        <f t="shared" si="1"/>
        <v>-451199</v>
      </c>
      <c r="H1022" s="878"/>
      <c r="I1022" s="1864"/>
      <c r="J1022" s="876" t="s">
        <v>11749</v>
      </c>
    </row>
    <row r="1023" spans="1:10" ht="25.5">
      <c r="A1023" s="1229"/>
      <c r="B1023" s="2187" t="s">
        <v>10912</v>
      </c>
      <c r="C1023" s="1167" t="s">
        <v>11836</v>
      </c>
      <c r="D1023" s="2188" t="s">
        <v>11837</v>
      </c>
      <c r="E1023" s="1580">
        <v>912</v>
      </c>
      <c r="F1023" s="2183">
        <v>2560008</v>
      </c>
      <c r="G1023" s="2183">
        <f t="shared" si="1"/>
        <v>-2559096</v>
      </c>
      <c r="H1023" s="878"/>
      <c r="I1023" s="1864"/>
      <c r="J1023" s="876" t="s">
        <v>11749</v>
      </c>
    </row>
    <row r="1024" spans="1:10" ht="25.5">
      <c r="A1024" s="1229"/>
      <c r="B1024" s="2187" t="s">
        <v>10912</v>
      </c>
      <c r="C1024" s="1167" t="s">
        <v>11838</v>
      </c>
      <c r="D1024" s="2188" t="s">
        <v>11839</v>
      </c>
      <c r="E1024" s="1580">
        <v>442</v>
      </c>
      <c r="F1024" s="2183">
        <v>3832506.05</v>
      </c>
      <c r="G1024" s="2196">
        <v>1199432.55</v>
      </c>
      <c r="H1024" s="878"/>
      <c r="I1024" s="1864"/>
      <c r="J1024" s="876" t="s">
        <v>11749</v>
      </c>
    </row>
    <row r="1025" spans="1:10" ht="25.5">
      <c r="A1025" s="1229"/>
      <c r="B1025" s="2187" t="s">
        <v>10912</v>
      </c>
      <c r="C1025" s="1167" t="s">
        <v>11840</v>
      </c>
      <c r="D1025" s="2188" t="s">
        <v>11841</v>
      </c>
      <c r="E1025" s="2197"/>
      <c r="F1025" s="2183">
        <v>4225184.93</v>
      </c>
      <c r="G1025" s="2183">
        <f t="shared" si="1"/>
        <v>-4225184.93</v>
      </c>
      <c r="H1025" s="878"/>
      <c r="I1025" s="1864"/>
      <c r="J1025" s="876" t="s">
        <v>11749</v>
      </c>
    </row>
    <row r="1026" spans="1:10" ht="25.5">
      <c r="A1026" s="1229"/>
      <c r="B1026" s="2187" t="s">
        <v>10912</v>
      </c>
      <c r="C1026" s="1167" t="s">
        <v>11842</v>
      </c>
      <c r="D1026" s="2198">
        <v>410138052</v>
      </c>
      <c r="E1026" s="2197"/>
      <c r="F1026" s="2183">
        <v>4</v>
      </c>
      <c r="G1026" s="2183">
        <f t="shared" si="1"/>
        <v>-4</v>
      </c>
      <c r="H1026" s="878"/>
      <c r="I1026" s="1864"/>
      <c r="J1026" s="876" t="s">
        <v>11749</v>
      </c>
    </row>
    <row r="1027" spans="1:10" ht="25.5">
      <c r="A1027" s="1229"/>
      <c r="B1027" s="2187" t="s">
        <v>11047</v>
      </c>
      <c r="C1027" s="1167" t="s">
        <v>11843</v>
      </c>
      <c r="D1027" s="2199">
        <v>11013804000001</v>
      </c>
      <c r="E1027" s="2197"/>
      <c r="F1027" s="2200">
        <v>6</v>
      </c>
      <c r="G1027" s="2201">
        <f t="shared" si="1"/>
        <v>-6</v>
      </c>
      <c r="H1027" s="878"/>
      <c r="I1027" s="1864"/>
      <c r="J1027" s="876" t="s">
        <v>11749</v>
      </c>
    </row>
    <row r="1028" spans="1:10" ht="25.5">
      <c r="A1028" s="1229"/>
      <c r="B1028" s="2187" t="s">
        <v>10912</v>
      </c>
      <c r="C1028" s="1167" t="s">
        <v>11844</v>
      </c>
      <c r="D1028" s="2188" t="s">
        <v>11845</v>
      </c>
      <c r="E1028" s="2197"/>
      <c r="F1028" s="2183">
        <v>2402138.67</v>
      </c>
      <c r="G1028" s="2183">
        <f t="shared" si="1"/>
        <v>-2402138.67</v>
      </c>
      <c r="H1028" s="878"/>
      <c r="I1028" s="1864"/>
      <c r="J1028" s="876" t="s">
        <v>11749</v>
      </c>
    </row>
    <row r="1029" spans="1:10">
      <c r="A1029" s="1229"/>
      <c r="B1029" s="2202" t="s">
        <v>10912</v>
      </c>
      <c r="C1029" s="1130" t="s">
        <v>11846</v>
      </c>
      <c r="D1029" s="2202"/>
      <c r="E1029" s="2203">
        <v>1176</v>
      </c>
      <c r="F1029" s="2204">
        <v>1197660</v>
      </c>
      <c r="G1029" s="2204">
        <v>285944.78999999998</v>
      </c>
      <c r="H1029" s="2205"/>
      <c r="I1029" s="2206"/>
      <c r="J1029" s="2207" t="s">
        <v>11749</v>
      </c>
    </row>
    <row r="1030" spans="1:10" ht="15.75">
      <c r="A1030" s="2208">
        <v>47</v>
      </c>
      <c r="B1030" s="1120"/>
      <c r="C1030" s="2209" t="s">
        <v>9942</v>
      </c>
      <c r="D1030" s="74"/>
      <c r="E1030" s="74"/>
      <c r="F1030" s="2210">
        <v>51360776.969999999</v>
      </c>
      <c r="G1030" s="1911">
        <v>25250820.510000002</v>
      </c>
      <c r="H1030" s="74"/>
      <c r="I1030" s="1932"/>
      <c r="J1030" s="1740" t="s">
        <v>11749</v>
      </c>
    </row>
    <row r="1031" spans="1:10">
      <c r="A1031" s="1229"/>
      <c r="B1031" s="1126"/>
      <c r="C1031" s="2211"/>
      <c r="D1031" s="878"/>
      <c r="E1031" s="878"/>
      <c r="F1031" s="2212"/>
      <c r="G1031" s="2213"/>
      <c r="H1031" s="878"/>
      <c r="I1031" s="1864"/>
      <c r="J1031" s="876"/>
    </row>
    <row r="1032" spans="1:10" ht="38.25">
      <c r="A1032" s="1566"/>
      <c r="B1032" s="2214" t="s">
        <v>11847</v>
      </c>
      <c r="C1032" s="1566" t="s">
        <v>11848</v>
      </c>
      <c r="D1032" s="1566"/>
      <c r="E1032" s="1566"/>
      <c r="F1032" s="2215">
        <v>850000</v>
      </c>
      <c r="G1032" s="2216">
        <v>672916.66</v>
      </c>
      <c r="H1032" s="1857"/>
      <c r="I1032" s="1969"/>
      <c r="J1032" s="1566" t="s">
        <v>11849</v>
      </c>
    </row>
    <row r="1033" spans="1:10" ht="38.25">
      <c r="A1033" s="1566"/>
      <c r="B1033" s="2214" t="s">
        <v>11850</v>
      </c>
      <c r="C1033" s="1566" t="s">
        <v>11851</v>
      </c>
      <c r="D1033" s="1566"/>
      <c r="E1033" s="1566"/>
      <c r="F1033" s="2215">
        <v>850000</v>
      </c>
      <c r="G1033" s="2216">
        <v>672916.66</v>
      </c>
      <c r="H1033" s="2217"/>
      <c r="I1033" s="1969"/>
      <c r="J1033" s="1566" t="s">
        <v>11849</v>
      </c>
    </row>
    <row r="1034" spans="1:10" ht="38.25">
      <c r="A1034" s="2218"/>
      <c r="B1034" s="2214" t="s">
        <v>11852</v>
      </c>
      <c r="C1034" s="2218" t="s">
        <v>11853</v>
      </c>
      <c r="D1034" s="1621"/>
      <c r="E1034" s="1621"/>
      <c r="F1034" s="2215">
        <v>850000</v>
      </c>
      <c r="G1034" s="2216">
        <v>672916.66</v>
      </c>
      <c r="H1034" s="2219"/>
      <c r="I1034" s="1969"/>
      <c r="J1034" s="1566" t="s">
        <v>11849</v>
      </c>
    </row>
    <row r="1035" spans="1:10" ht="38.25">
      <c r="A1035" s="2218"/>
      <c r="B1035" s="2214" t="s">
        <v>11854</v>
      </c>
      <c r="C1035" s="2218" t="s">
        <v>11855</v>
      </c>
      <c r="D1035" s="1621"/>
      <c r="E1035" s="1621"/>
      <c r="F1035" s="2215">
        <v>850000</v>
      </c>
      <c r="G1035" s="2216">
        <v>672916.66</v>
      </c>
      <c r="H1035" s="2219"/>
      <c r="I1035" s="1969"/>
      <c r="J1035" s="1566" t="s">
        <v>11849</v>
      </c>
    </row>
    <row r="1036" spans="1:10" ht="38.25">
      <c r="A1036" s="2218"/>
      <c r="B1036" s="2214" t="s">
        <v>11856</v>
      </c>
      <c r="C1036" s="2218" t="s">
        <v>11857</v>
      </c>
      <c r="D1036" s="1621"/>
      <c r="E1036" s="1621"/>
      <c r="F1036" s="2215">
        <v>850000</v>
      </c>
      <c r="G1036" s="2216">
        <v>672916.66</v>
      </c>
      <c r="H1036" s="2219"/>
      <c r="I1036" s="1969"/>
      <c r="J1036" s="1566" t="s">
        <v>11849</v>
      </c>
    </row>
    <row r="1037" spans="1:10" ht="38.25">
      <c r="A1037" s="40"/>
      <c r="B1037" s="2220" t="s">
        <v>11858</v>
      </c>
      <c r="C1037" s="2221" t="s">
        <v>11859</v>
      </c>
      <c r="D1037" s="878"/>
      <c r="E1037" s="878"/>
      <c r="F1037" s="2222">
        <v>110000</v>
      </c>
      <c r="G1037" s="2223">
        <v>73337</v>
      </c>
      <c r="H1037" s="2219"/>
      <c r="I1037" s="1969"/>
      <c r="J1037" s="1566" t="s">
        <v>11849</v>
      </c>
    </row>
    <row r="1038" spans="1:10" ht="38.25">
      <c r="A1038" s="1566"/>
      <c r="B1038" s="2224" t="s">
        <v>11860</v>
      </c>
      <c r="C1038" s="2214" t="s">
        <v>11861</v>
      </c>
      <c r="D1038" s="1621"/>
      <c r="E1038" s="1621"/>
      <c r="F1038" s="2215">
        <v>110000</v>
      </c>
      <c r="G1038" s="1624">
        <v>73337</v>
      </c>
      <c r="H1038" s="2219"/>
      <c r="I1038" s="1969"/>
      <c r="J1038" s="1566" t="s">
        <v>11849</v>
      </c>
    </row>
    <row r="1039" spans="1:10" ht="25.5">
      <c r="A1039" s="2218"/>
      <c r="B1039" s="2224" t="s">
        <v>11862</v>
      </c>
      <c r="C1039" s="2214" t="s">
        <v>11863</v>
      </c>
      <c r="D1039" s="1621"/>
      <c r="E1039" s="1621"/>
      <c r="F1039" s="2215">
        <v>110000</v>
      </c>
      <c r="G1039" s="2223">
        <v>73337</v>
      </c>
      <c r="H1039" s="2219"/>
      <c r="I1039" s="1969"/>
      <c r="J1039" s="1566" t="s">
        <v>11849</v>
      </c>
    </row>
    <row r="1040" spans="1:10" ht="25.5">
      <c r="A1040" s="2218"/>
      <c r="B1040" s="2224" t="s">
        <v>11864</v>
      </c>
      <c r="C1040" s="2214" t="s">
        <v>11865</v>
      </c>
      <c r="D1040" s="1621"/>
      <c r="E1040" s="1621"/>
      <c r="F1040" s="2215">
        <v>110000</v>
      </c>
      <c r="G1040" s="2223">
        <v>73337</v>
      </c>
      <c r="H1040" s="2219"/>
      <c r="I1040" s="1969"/>
      <c r="J1040" s="1566" t="s">
        <v>11849</v>
      </c>
    </row>
    <row r="1041" spans="1:10" ht="38.25">
      <c r="A1041" s="2218"/>
      <c r="B1041" s="2224" t="s">
        <v>11866</v>
      </c>
      <c r="C1041" s="2214" t="s">
        <v>11867</v>
      </c>
      <c r="D1041" s="1621"/>
      <c r="E1041" s="1621"/>
      <c r="F1041" s="2215">
        <v>110000</v>
      </c>
      <c r="G1041" s="2223">
        <v>73337</v>
      </c>
      <c r="H1041" s="2219"/>
      <c r="I1041" s="1969"/>
      <c r="J1041" s="1566" t="s">
        <v>11849</v>
      </c>
    </row>
    <row r="1042" spans="1:10" ht="38.25">
      <c r="A1042" s="1566"/>
      <c r="B1042" s="2224" t="s">
        <v>11868</v>
      </c>
      <c r="C1042" s="2214" t="s">
        <v>11869</v>
      </c>
      <c r="D1042" s="1621"/>
      <c r="E1042" s="1621"/>
      <c r="F1042" s="2215">
        <v>110000</v>
      </c>
      <c r="G1042" s="2223">
        <v>73337</v>
      </c>
      <c r="H1042" s="2219"/>
      <c r="I1042" s="1969"/>
      <c r="J1042" s="1566" t="s">
        <v>11849</v>
      </c>
    </row>
    <row r="1043" spans="1:10" ht="25.5">
      <c r="A1043" s="1566"/>
      <c r="B1043" s="2224" t="s">
        <v>11870</v>
      </c>
      <c r="C1043" s="2214" t="s">
        <v>11871</v>
      </c>
      <c r="D1043" s="1621"/>
      <c r="E1043" s="1621"/>
      <c r="F1043" s="2215">
        <v>110000</v>
      </c>
      <c r="G1043" s="2223">
        <v>73337</v>
      </c>
      <c r="H1043" s="2219"/>
      <c r="I1043" s="1969"/>
      <c r="J1043" s="1566" t="s">
        <v>11849</v>
      </c>
    </row>
    <row r="1044" spans="1:10" ht="38.25">
      <c r="A1044" s="2218"/>
      <c r="B1044" s="2224" t="s">
        <v>11872</v>
      </c>
      <c r="C1044" s="2214" t="s">
        <v>11873</v>
      </c>
      <c r="D1044" s="1621"/>
      <c r="E1044" s="1621"/>
      <c r="F1044" s="2215">
        <v>110000</v>
      </c>
      <c r="G1044" s="2223">
        <v>73337</v>
      </c>
      <c r="H1044" s="2219"/>
      <c r="I1044" s="1969"/>
      <c r="J1044" s="1566" t="s">
        <v>11849</v>
      </c>
    </row>
    <row r="1045" spans="1:10" ht="51">
      <c r="A1045" s="2218"/>
      <c r="B1045" s="2224" t="s">
        <v>11874</v>
      </c>
      <c r="C1045" s="2214" t="s">
        <v>11875</v>
      </c>
      <c r="D1045" s="1621"/>
      <c r="E1045" s="1621"/>
      <c r="F1045" s="2215">
        <v>110000</v>
      </c>
      <c r="G1045" s="2223">
        <v>73337</v>
      </c>
      <c r="H1045" s="2219"/>
      <c r="I1045" s="1969"/>
      <c r="J1045" s="1566" t="s">
        <v>11849</v>
      </c>
    </row>
    <row r="1046" spans="1:10" ht="38.25">
      <c r="A1046" s="2218"/>
      <c r="B1046" s="2224" t="s">
        <v>11876</v>
      </c>
      <c r="C1046" s="2214" t="s">
        <v>11877</v>
      </c>
      <c r="D1046" s="1621"/>
      <c r="E1046" s="1621"/>
      <c r="F1046" s="2215">
        <v>110000</v>
      </c>
      <c r="G1046" s="2223">
        <v>73337</v>
      </c>
      <c r="H1046" s="2219"/>
      <c r="I1046" s="1969"/>
      <c r="J1046" s="1566" t="s">
        <v>11849</v>
      </c>
    </row>
    <row r="1047" spans="1:10" ht="25.5">
      <c r="A1047" s="1566"/>
      <c r="B1047" s="2224" t="s">
        <v>11878</v>
      </c>
      <c r="C1047" s="2214" t="s">
        <v>11878</v>
      </c>
      <c r="D1047" s="1621"/>
      <c r="E1047" s="1621"/>
      <c r="F1047" s="2215">
        <v>110000</v>
      </c>
      <c r="G1047" s="2223">
        <v>73337</v>
      </c>
      <c r="H1047" s="2219"/>
      <c r="I1047" s="1969"/>
      <c r="J1047" s="1566" t="s">
        <v>11849</v>
      </c>
    </row>
    <row r="1048" spans="1:10" ht="25.5">
      <c r="A1048" s="1566"/>
      <c r="B1048" s="2224" t="s">
        <v>11879</v>
      </c>
      <c r="C1048" s="2214" t="s">
        <v>11880</v>
      </c>
      <c r="D1048" s="1621"/>
      <c r="E1048" s="1621"/>
      <c r="F1048" s="2215">
        <v>110000</v>
      </c>
      <c r="G1048" s="2223">
        <v>73337</v>
      </c>
      <c r="H1048" s="2219"/>
      <c r="I1048" s="1969"/>
      <c r="J1048" s="1566" t="s">
        <v>11849</v>
      </c>
    </row>
    <row r="1049" spans="1:10" ht="25.5">
      <c r="A1049" s="2218"/>
      <c r="B1049" s="2224" t="s">
        <v>11881</v>
      </c>
      <c r="C1049" s="2214" t="s">
        <v>11882</v>
      </c>
      <c r="D1049" s="1621"/>
      <c r="E1049" s="1621"/>
      <c r="F1049" s="2215">
        <v>70046.8</v>
      </c>
      <c r="G1049" s="2225">
        <v>0</v>
      </c>
      <c r="H1049" s="2219"/>
      <c r="I1049" s="1969"/>
      <c r="J1049" s="1566" t="s">
        <v>11849</v>
      </c>
    </row>
    <row r="1050" spans="1:10" ht="25.5">
      <c r="A1050" s="2218"/>
      <c r="B1050" s="2224" t="s">
        <v>11883</v>
      </c>
      <c r="C1050" s="2214" t="s">
        <v>11884</v>
      </c>
      <c r="D1050" s="1621"/>
      <c r="E1050" s="1621"/>
      <c r="F1050" s="2215">
        <v>70046.8</v>
      </c>
      <c r="G1050" s="2223">
        <v>0</v>
      </c>
      <c r="H1050" s="2219"/>
      <c r="I1050" s="1969"/>
      <c r="J1050" s="1566" t="s">
        <v>11849</v>
      </c>
    </row>
    <row r="1051" spans="1:10" ht="25.5">
      <c r="A1051" s="2218"/>
      <c r="B1051" s="2224" t="s">
        <v>11885</v>
      </c>
      <c r="C1051" s="2214" t="s">
        <v>11886</v>
      </c>
      <c r="D1051" s="1621"/>
      <c r="E1051" s="1621"/>
      <c r="F1051" s="2215">
        <v>70046.8</v>
      </c>
      <c r="G1051" s="2223">
        <v>0</v>
      </c>
      <c r="H1051" s="2219"/>
      <c r="I1051" s="1969"/>
      <c r="J1051" s="1566" t="s">
        <v>11849</v>
      </c>
    </row>
    <row r="1052" spans="1:10" ht="38.25">
      <c r="A1052" s="1566"/>
      <c r="B1052" s="2224" t="s">
        <v>11887</v>
      </c>
      <c r="C1052" s="2214" t="s">
        <v>11888</v>
      </c>
      <c r="D1052" s="1621"/>
      <c r="E1052" s="1621"/>
      <c r="F1052" s="2215">
        <v>70046.8</v>
      </c>
      <c r="G1052" s="2223">
        <v>0</v>
      </c>
      <c r="H1052" s="2219"/>
      <c r="I1052" s="1969"/>
      <c r="J1052" s="1566" t="s">
        <v>11849</v>
      </c>
    </row>
    <row r="1053" spans="1:10" ht="25.5">
      <c r="A1053" s="1566"/>
      <c r="B1053" s="2224" t="s">
        <v>11889</v>
      </c>
      <c r="C1053" s="2214" t="s">
        <v>11890</v>
      </c>
      <c r="D1053" s="1621"/>
      <c r="E1053" s="1621"/>
      <c r="F1053" s="2215">
        <v>70046.8</v>
      </c>
      <c r="G1053" s="2223">
        <v>0</v>
      </c>
      <c r="H1053" s="2219"/>
      <c r="I1053" s="1969"/>
      <c r="J1053" s="1566" t="s">
        <v>11849</v>
      </c>
    </row>
    <row r="1054" spans="1:10" ht="38.25">
      <c r="A1054" s="2218"/>
      <c r="B1054" s="2224" t="s">
        <v>11891</v>
      </c>
      <c r="C1054" s="2214" t="s">
        <v>11892</v>
      </c>
      <c r="D1054" s="1621"/>
      <c r="E1054" s="1621"/>
      <c r="F1054" s="2215">
        <v>68241</v>
      </c>
      <c r="G1054" s="2223">
        <v>0</v>
      </c>
      <c r="H1054" s="2219"/>
      <c r="I1054" s="1969"/>
      <c r="J1054" s="1566" t="s">
        <v>11849</v>
      </c>
    </row>
    <row r="1055" spans="1:10" ht="25.5">
      <c r="A1055" s="2218"/>
      <c r="B1055" s="2224" t="s">
        <v>11893</v>
      </c>
      <c r="C1055" s="2214" t="s">
        <v>11894</v>
      </c>
      <c r="D1055" s="1621"/>
      <c r="E1055" s="1621"/>
      <c r="F1055" s="2215">
        <v>68241</v>
      </c>
      <c r="G1055" s="2223">
        <v>0</v>
      </c>
      <c r="H1055" s="2219"/>
      <c r="I1055" s="1969"/>
      <c r="J1055" s="1566" t="s">
        <v>11849</v>
      </c>
    </row>
    <row r="1056" spans="1:10" ht="38.25">
      <c r="A1056" s="2218"/>
      <c r="B1056" s="2224" t="s">
        <v>11895</v>
      </c>
      <c r="C1056" s="2214" t="s">
        <v>11896</v>
      </c>
      <c r="D1056" s="1621"/>
      <c r="E1056" s="1621"/>
      <c r="F1056" s="2215">
        <v>68241</v>
      </c>
      <c r="G1056" s="2223">
        <v>0</v>
      </c>
      <c r="H1056" s="2219"/>
      <c r="I1056" s="1969"/>
      <c r="J1056" s="1566" t="s">
        <v>11849</v>
      </c>
    </row>
    <row r="1057" spans="1:10" ht="25.5">
      <c r="A1057" s="1566"/>
      <c r="B1057" s="2224" t="s">
        <v>11897</v>
      </c>
      <c r="C1057" s="2214" t="s">
        <v>11898</v>
      </c>
      <c r="D1057" s="1621"/>
      <c r="E1057" s="1621"/>
      <c r="F1057" s="2215">
        <v>68241</v>
      </c>
      <c r="G1057" s="2223">
        <v>0</v>
      </c>
      <c r="H1057" s="2219"/>
      <c r="I1057" s="1969"/>
      <c r="J1057" s="1566" t="s">
        <v>11849</v>
      </c>
    </row>
    <row r="1058" spans="1:10" ht="25.5">
      <c r="A1058" s="1566"/>
      <c r="B1058" s="2224" t="s">
        <v>11899</v>
      </c>
      <c r="C1058" s="2214" t="s">
        <v>11900</v>
      </c>
      <c r="D1058" s="1621"/>
      <c r="E1058" s="1621"/>
      <c r="F1058" s="2215">
        <v>68241</v>
      </c>
      <c r="G1058" s="2223">
        <v>0</v>
      </c>
      <c r="H1058" s="2219"/>
      <c r="I1058" s="1969"/>
      <c r="J1058" s="1566" t="s">
        <v>11849</v>
      </c>
    </row>
    <row r="1059" spans="1:10" ht="38.25">
      <c r="A1059" s="2218"/>
      <c r="B1059" s="2224" t="s">
        <v>11901</v>
      </c>
      <c r="C1059" s="2214" t="s">
        <v>11902</v>
      </c>
      <c r="D1059" s="1621"/>
      <c r="E1059" s="1621"/>
      <c r="F1059" s="2215">
        <v>68241</v>
      </c>
      <c r="G1059" s="2223">
        <v>0</v>
      </c>
      <c r="H1059" s="2219"/>
      <c r="I1059" s="1969"/>
      <c r="J1059" s="1566" t="s">
        <v>11849</v>
      </c>
    </row>
    <row r="1060" spans="1:10" ht="51">
      <c r="A1060" s="2218"/>
      <c r="B1060" s="2224" t="s">
        <v>11903</v>
      </c>
      <c r="C1060" s="2214" t="s">
        <v>11904</v>
      </c>
      <c r="D1060" s="1621"/>
      <c r="E1060" s="1621"/>
      <c r="F1060" s="2215">
        <v>68241</v>
      </c>
      <c r="G1060" s="2223">
        <v>0</v>
      </c>
      <c r="H1060" s="2219"/>
      <c r="I1060" s="1969"/>
      <c r="J1060" s="1566" t="s">
        <v>11849</v>
      </c>
    </row>
    <row r="1061" spans="1:10" ht="25.5">
      <c r="A1061" s="2218"/>
      <c r="B1061" s="2224" t="s">
        <v>11905</v>
      </c>
      <c r="C1061" s="2214" t="s">
        <v>11906</v>
      </c>
      <c r="D1061" s="1621"/>
      <c r="E1061" s="1621"/>
      <c r="F1061" s="2215">
        <v>68395.14</v>
      </c>
      <c r="G1061" s="2223">
        <v>0</v>
      </c>
      <c r="H1061" s="2219"/>
      <c r="I1061" s="1969"/>
      <c r="J1061" s="1566" t="s">
        <v>11849</v>
      </c>
    </row>
    <row r="1062" spans="1:10" ht="25.5">
      <c r="A1062" s="1566"/>
      <c r="B1062" s="2224" t="s">
        <v>11907</v>
      </c>
      <c r="C1062" s="2214" t="s">
        <v>11908</v>
      </c>
      <c r="D1062" s="1621"/>
      <c r="E1062" s="1621"/>
      <c r="F1062" s="2215">
        <v>68395.14</v>
      </c>
      <c r="G1062" s="2223">
        <v>0</v>
      </c>
      <c r="H1062" s="2219"/>
      <c r="I1062" s="1969"/>
      <c r="J1062" s="1566" t="s">
        <v>11849</v>
      </c>
    </row>
    <row r="1063" spans="1:10" ht="25.5">
      <c r="A1063" s="1566"/>
      <c r="B1063" s="2224" t="s">
        <v>11909</v>
      </c>
      <c r="C1063" s="2214" t="s">
        <v>11910</v>
      </c>
      <c r="D1063" s="1621"/>
      <c r="E1063" s="1621"/>
      <c r="F1063" s="2215">
        <v>68395.14</v>
      </c>
      <c r="G1063" s="2223">
        <v>0</v>
      </c>
      <c r="H1063" s="2219"/>
      <c r="I1063" s="1969"/>
      <c r="J1063" s="1566" t="s">
        <v>11849</v>
      </c>
    </row>
    <row r="1064" spans="1:10" ht="38.25">
      <c r="A1064" s="2218"/>
      <c r="B1064" s="2224" t="s">
        <v>11911</v>
      </c>
      <c r="C1064" s="2214" t="s">
        <v>11912</v>
      </c>
      <c r="D1064" s="1621"/>
      <c r="E1064" s="1621"/>
      <c r="F1064" s="2215">
        <v>68395.14</v>
      </c>
      <c r="G1064" s="2223">
        <v>0</v>
      </c>
      <c r="H1064" s="2219"/>
      <c r="I1064" s="1969"/>
      <c r="J1064" s="1566" t="s">
        <v>11849</v>
      </c>
    </row>
    <row r="1065" spans="1:10" ht="25.5">
      <c r="A1065" s="2218"/>
      <c r="B1065" s="2224" t="s">
        <v>11913</v>
      </c>
      <c r="C1065" s="2214" t="s">
        <v>11914</v>
      </c>
      <c r="D1065" s="1621"/>
      <c r="E1065" s="1621"/>
      <c r="F1065" s="2215">
        <v>63945</v>
      </c>
      <c r="G1065" s="2223">
        <v>0</v>
      </c>
      <c r="H1065" s="2219"/>
      <c r="I1065" s="1969"/>
      <c r="J1065" s="1566" t="s">
        <v>11849</v>
      </c>
    </row>
    <row r="1066" spans="1:10" ht="25.5">
      <c r="A1066" s="2218"/>
      <c r="B1066" s="2224" t="s">
        <v>11915</v>
      </c>
      <c r="C1066" s="2214" t="s">
        <v>11916</v>
      </c>
      <c r="D1066" s="1621"/>
      <c r="E1066" s="1621"/>
      <c r="F1066" s="2215">
        <v>68774.2</v>
      </c>
      <c r="G1066" s="2223">
        <v>0</v>
      </c>
      <c r="H1066" s="2219"/>
      <c r="I1066" s="1969"/>
      <c r="J1066" s="1566" t="s">
        <v>11849</v>
      </c>
    </row>
    <row r="1067" spans="1:10" ht="38.25">
      <c r="A1067" s="1566"/>
      <c r="B1067" s="2224" t="s">
        <v>11917</v>
      </c>
      <c r="C1067" s="2214" t="s">
        <v>11918</v>
      </c>
      <c r="D1067" s="1621"/>
      <c r="E1067" s="1621"/>
      <c r="F1067" s="2215">
        <v>68774.2</v>
      </c>
      <c r="G1067" s="2223">
        <v>0</v>
      </c>
      <c r="H1067" s="2219"/>
      <c r="I1067" s="1969"/>
      <c r="J1067" s="1566" t="s">
        <v>11849</v>
      </c>
    </row>
    <row r="1068" spans="1:10" ht="51">
      <c r="A1068" s="1566"/>
      <c r="B1068" s="2224" t="s">
        <v>11919</v>
      </c>
      <c r="C1068" s="2214" t="s">
        <v>11920</v>
      </c>
      <c r="D1068" s="1621"/>
      <c r="E1068" s="1621"/>
      <c r="F1068" s="2215">
        <v>68774.2</v>
      </c>
      <c r="G1068" s="2223">
        <v>0</v>
      </c>
      <c r="H1068" s="2219"/>
      <c r="I1068" s="1969"/>
      <c r="J1068" s="1566" t="s">
        <v>11849</v>
      </c>
    </row>
    <row r="1069" spans="1:10" ht="51">
      <c r="A1069" s="2218"/>
      <c r="B1069" s="2224" t="s">
        <v>11921</v>
      </c>
      <c r="C1069" s="2214" t="s">
        <v>11922</v>
      </c>
      <c r="D1069" s="1621"/>
      <c r="E1069" s="1621"/>
      <c r="F1069" s="2215">
        <v>68774.2</v>
      </c>
      <c r="G1069" s="2223">
        <v>0</v>
      </c>
      <c r="H1069" s="2219"/>
      <c r="I1069" s="1969"/>
      <c r="J1069" s="1566" t="s">
        <v>11849</v>
      </c>
    </row>
    <row r="1070" spans="1:10" ht="38.25">
      <c r="A1070" s="2218"/>
      <c r="B1070" s="2224" t="s">
        <v>11923</v>
      </c>
      <c r="C1070" s="2214" t="s">
        <v>11924</v>
      </c>
      <c r="D1070" s="1621"/>
      <c r="E1070" s="1621"/>
      <c r="F1070" s="2215">
        <v>68774.2</v>
      </c>
      <c r="G1070" s="2223">
        <v>0</v>
      </c>
      <c r="H1070" s="2219"/>
      <c r="I1070" s="1969"/>
      <c r="J1070" s="1566" t="s">
        <v>11849</v>
      </c>
    </row>
    <row r="1071" spans="1:10" ht="25.5">
      <c r="A1071" s="2218"/>
      <c r="B1071" s="2224" t="s">
        <v>11925</v>
      </c>
      <c r="C1071" s="2214" t="s">
        <v>11926</v>
      </c>
      <c r="D1071" s="1621"/>
      <c r="E1071" s="1621"/>
      <c r="F1071" s="2215">
        <v>68774.2</v>
      </c>
      <c r="G1071" s="2223">
        <v>0</v>
      </c>
      <c r="H1071" s="2219"/>
      <c r="I1071" s="1969"/>
      <c r="J1071" s="1566" t="s">
        <v>11849</v>
      </c>
    </row>
    <row r="1072" spans="1:10" ht="15.75">
      <c r="A1072" s="2226">
        <v>40</v>
      </c>
      <c r="B1072" s="2227" t="s">
        <v>11927</v>
      </c>
      <c r="C1072" s="2214"/>
      <c r="D1072" s="1621"/>
      <c r="E1072" s="1621"/>
      <c r="F1072" s="2215"/>
      <c r="G1072" s="2223"/>
      <c r="H1072" s="2219"/>
      <c r="I1072" s="1969"/>
      <c r="J1072" s="1566"/>
    </row>
    <row r="1073" spans="1:10" ht="51">
      <c r="A1073" s="1566"/>
      <c r="B1073" s="2214" t="s">
        <v>11928</v>
      </c>
      <c r="C1073" s="2218" t="s">
        <v>11929</v>
      </c>
      <c r="D1073" s="1621"/>
      <c r="E1073" s="1621"/>
      <c r="F1073" s="2215">
        <v>312581</v>
      </c>
      <c r="G1073" s="2223">
        <v>226838.3</v>
      </c>
      <c r="H1073" s="2217"/>
      <c r="I1073" s="1969"/>
      <c r="J1073" s="1566" t="s">
        <v>11849</v>
      </c>
    </row>
    <row r="1074" spans="1:10" ht="38.25">
      <c r="A1074" s="1566"/>
      <c r="B1074" s="2214" t="s">
        <v>11930</v>
      </c>
      <c r="C1074" s="2218" t="s">
        <v>11931</v>
      </c>
      <c r="D1074" s="1621"/>
      <c r="E1074" s="1621"/>
      <c r="F1074" s="2215">
        <v>329607.3</v>
      </c>
      <c r="G1074" s="2223">
        <v>272198.15999999997</v>
      </c>
      <c r="H1074" s="2217"/>
      <c r="I1074" s="1969"/>
      <c r="J1074" s="1566" t="s">
        <v>11849</v>
      </c>
    </row>
    <row r="1075" spans="1:10" ht="38.25">
      <c r="A1075" s="2218"/>
      <c r="B1075" s="2214" t="s">
        <v>11932</v>
      </c>
      <c r="C1075" s="2218" t="s">
        <v>11933</v>
      </c>
      <c r="D1075" s="1621"/>
      <c r="E1075" s="1621"/>
      <c r="F1075" s="2215">
        <v>1207642.82</v>
      </c>
      <c r="G1075" s="2223">
        <v>830178.41</v>
      </c>
      <c r="H1075" s="2219"/>
      <c r="I1075" s="1969"/>
      <c r="J1075" s="1566" t="s">
        <v>11849</v>
      </c>
    </row>
    <row r="1076" spans="1:10" ht="38.25">
      <c r="A1076" s="2218"/>
      <c r="B1076" s="2214" t="s">
        <v>11934</v>
      </c>
      <c r="C1076" s="2218" t="s">
        <v>11935</v>
      </c>
      <c r="D1076" s="1621"/>
      <c r="E1076" s="1621"/>
      <c r="F1076" s="2215">
        <v>490359.54</v>
      </c>
      <c r="G1076" s="2223">
        <v>424817.21</v>
      </c>
      <c r="H1076" s="2219"/>
      <c r="I1076" s="1969"/>
      <c r="J1076" s="1566" t="s">
        <v>11849</v>
      </c>
    </row>
    <row r="1077" spans="1:10" ht="51">
      <c r="A1077" s="2218"/>
      <c r="B1077" s="2214" t="s">
        <v>11936</v>
      </c>
      <c r="C1077" s="2218" t="s">
        <v>11937</v>
      </c>
      <c r="D1077" s="1621"/>
      <c r="E1077" s="1621"/>
      <c r="F1077" s="2215">
        <v>140760</v>
      </c>
      <c r="G1077" s="2223">
        <v>39690.51</v>
      </c>
      <c r="H1077" s="2219"/>
      <c r="I1077" s="1969"/>
      <c r="J1077" s="1566" t="s">
        <v>11849</v>
      </c>
    </row>
    <row r="1078" spans="1:10" ht="51">
      <c r="A1078" s="1566"/>
      <c r="B1078" s="2214" t="s">
        <v>11938</v>
      </c>
      <c r="C1078" s="2218" t="s">
        <v>11939</v>
      </c>
      <c r="D1078" s="1621"/>
      <c r="E1078" s="1621"/>
      <c r="F1078" s="2215">
        <v>73770</v>
      </c>
      <c r="G1078" s="2223">
        <v>39690.51</v>
      </c>
      <c r="H1078" s="2217"/>
      <c r="I1078" s="1969"/>
      <c r="J1078" s="1566" t="s">
        <v>11849</v>
      </c>
    </row>
    <row r="1079" spans="1:10" ht="51">
      <c r="A1079" s="1566"/>
      <c r="B1079" s="2214" t="s">
        <v>11940</v>
      </c>
      <c r="C1079" s="2218" t="s">
        <v>11941</v>
      </c>
      <c r="D1079" s="1621"/>
      <c r="E1079" s="1621"/>
      <c r="F1079" s="2215">
        <v>128411.34</v>
      </c>
      <c r="G1079" s="2223">
        <v>79949.960000000006</v>
      </c>
      <c r="H1079" s="2217"/>
      <c r="I1079" s="1969"/>
      <c r="J1079" s="1566" t="s">
        <v>11849</v>
      </c>
    </row>
    <row r="1080" spans="1:10" ht="51">
      <c r="A1080" s="2218"/>
      <c r="B1080" s="2214" t="s">
        <v>11942</v>
      </c>
      <c r="C1080" s="2218" t="s">
        <v>11943</v>
      </c>
      <c r="D1080" s="1621"/>
      <c r="E1080" s="1621"/>
      <c r="F1080" s="2215">
        <v>81040</v>
      </c>
      <c r="G1080" s="2223">
        <v>31136.73</v>
      </c>
      <c r="H1080" s="2219"/>
      <c r="I1080" s="1969"/>
      <c r="J1080" s="1566" t="s">
        <v>11849</v>
      </c>
    </row>
    <row r="1081" spans="1:10" ht="51">
      <c r="A1081" s="2218"/>
      <c r="B1081" s="2214" t="s">
        <v>11944</v>
      </c>
      <c r="C1081" s="2218" t="s">
        <v>11945</v>
      </c>
      <c r="D1081" s="1621"/>
      <c r="E1081" s="1621"/>
      <c r="F1081" s="2215">
        <v>253047.67999999999</v>
      </c>
      <c r="G1081" s="2223">
        <v>208334.85</v>
      </c>
      <c r="H1081" s="2219"/>
      <c r="I1081" s="1969"/>
      <c r="J1081" s="1566" t="s">
        <v>11849</v>
      </c>
    </row>
    <row r="1082" spans="1:10" ht="38.25">
      <c r="A1082" s="2218"/>
      <c r="B1082" s="2214" t="s">
        <v>11946</v>
      </c>
      <c r="C1082" s="2218" t="s">
        <v>11947</v>
      </c>
      <c r="D1082" s="1621"/>
      <c r="E1082" s="1621"/>
      <c r="F1082" s="2215">
        <v>141562.10999999999</v>
      </c>
      <c r="G1082" s="2223">
        <v>129217.41</v>
      </c>
      <c r="H1082" s="2219"/>
      <c r="I1082" s="1969"/>
      <c r="J1082" s="1566" t="s">
        <v>11849</v>
      </c>
    </row>
    <row r="1083" spans="1:10" ht="38.25">
      <c r="A1083" s="1566"/>
      <c r="B1083" s="2214" t="s">
        <v>11948</v>
      </c>
      <c r="C1083" s="2218" t="s">
        <v>11949</v>
      </c>
      <c r="D1083" s="1621"/>
      <c r="E1083" s="1621"/>
      <c r="F1083" s="2215">
        <v>436094.09</v>
      </c>
      <c r="G1083" s="2223">
        <v>381245.84</v>
      </c>
      <c r="H1083" s="2217"/>
      <c r="I1083" s="1969"/>
      <c r="J1083" s="1566" t="s">
        <v>11849</v>
      </c>
    </row>
    <row r="1084" spans="1:10" ht="38.25">
      <c r="A1084" s="1566"/>
      <c r="B1084" s="2214" t="s">
        <v>11950</v>
      </c>
      <c r="C1084" s="2218" t="s">
        <v>11951</v>
      </c>
      <c r="D1084" s="1621"/>
      <c r="E1084" s="1621"/>
      <c r="F1084" s="2215">
        <v>187064.44</v>
      </c>
      <c r="G1084" s="2223">
        <v>154170.85</v>
      </c>
      <c r="H1084" s="2217"/>
      <c r="I1084" s="1969"/>
      <c r="J1084" s="1566" t="s">
        <v>11849</v>
      </c>
    </row>
    <row r="1085" spans="1:10" ht="38.25">
      <c r="A1085" s="2218"/>
      <c r="B1085" s="2214" t="s">
        <v>11952</v>
      </c>
      <c r="C1085" s="2218" t="s">
        <v>11953</v>
      </c>
      <c r="D1085" s="1621"/>
      <c r="E1085" s="1621"/>
      <c r="F1085" s="2215">
        <v>225635.20000000001</v>
      </c>
      <c r="G1085" s="2223">
        <v>186874.74</v>
      </c>
      <c r="H1085" s="2219"/>
      <c r="I1085" s="1969"/>
      <c r="J1085" s="1566" t="s">
        <v>11849</v>
      </c>
    </row>
    <row r="1086" spans="1:10" ht="51">
      <c r="A1086" s="2218"/>
      <c r="B1086" s="2214" t="s">
        <v>11954</v>
      </c>
      <c r="C1086" s="2218" t="s">
        <v>11955</v>
      </c>
      <c r="D1086" s="1621"/>
      <c r="E1086" s="1621"/>
      <c r="F1086" s="2215">
        <v>372899.6</v>
      </c>
      <c r="G1086" s="2223">
        <v>309128.28999999998</v>
      </c>
      <c r="H1086" s="2219"/>
      <c r="I1086" s="1969"/>
      <c r="J1086" s="1566" t="s">
        <v>11849</v>
      </c>
    </row>
    <row r="1087" spans="1:10" ht="38.25">
      <c r="A1087" s="2218"/>
      <c r="B1087" s="2214" t="s">
        <v>11956</v>
      </c>
      <c r="C1087" s="2218" t="s">
        <v>11957</v>
      </c>
      <c r="D1087" s="1621"/>
      <c r="E1087" s="1621"/>
      <c r="F1087" s="2215">
        <v>492519.52</v>
      </c>
      <c r="G1087" s="2223">
        <v>245997.74</v>
      </c>
      <c r="H1087" s="2219"/>
      <c r="I1087" s="1969"/>
      <c r="J1087" s="1566" t="s">
        <v>11849</v>
      </c>
    </row>
    <row r="1088" spans="1:10" ht="51">
      <c r="A1088" s="1566"/>
      <c r="B1088" s="2214" t="s">
        <v>11958</v>
      </c>
      <c r="C1088" s="2218" t="s">
        <v>11959</v>
      </c>
      <c r="D1088" s="1621"/>
      <c r="E1088" s="1621"/>
      <c r="F1088" s="2215">
        <v>482936</v>
      </c>
      <c r="G1088" s="2223">
        <v>354153.02</v>
      </c>
      <c r="H1088" s="2217"/>
      <c r="I1088" s="1969"/>
      <c r="J1088" s="1566" t="s">
        <v>11849</v>
      </c>
    </row>
    <row r="1089" spans="1:10" ht="51">
      <c r="A1089" s="1566"/>
      <c r="B1089" s="2214" t="s">
        <v>11960</v>
      </c>
      <c r="C1089" s="2218" t="s">
        <v>11961</v>
      </c>
      <c r="D1089" s="1621"/>
      <c r="E1089" s="1621"/>
      <c r="F1089" s="2215">
        <v>877911.07</v>
      </c>
      <c r="G1089" s="2223">
        <v>9379.07</v>
      </c>
      <c r="H1089" s="2217"/>
      <c r="I1089" s="1969"/>
      <c r="J1089" s="1566" t="s">
        <v>11849</v>
      </c>
    </row>
    <row r="1090" spans="1:10" ht="51">
      <c r="A1090" s="2218"/>
      <c r="B1090" s="2214" t="s">
        <v>11962</v>
      </c>
      <c r="C1090" s="2218" t="s">
        <v>11963</v>
      </c>
      <c r="D1090" s="1621"/>
      <c r="E1090" s="1621"/>
      <c r="F1090" s="2215">
        <v>428452.3</v>
      </c>
      <c r="G1090" s="2223">
        <v>393223.98</v>
      </c>
      <c r="H1090" s="2219"/>
      <c r="I1090" s="1969"/>
      <c r="J1090" s="1566" t="s">
        <v>11849</v>
      </c>
    </row>
    <row r="1091" spans="1:10" ht="38.25">
      <c r="A1091" s="2218"/>
      <c r="B1091" s="2214" t="s">
        <v>11964</v>
      </c>
      <c r="C1091" s="2218" t="s">
        <v>11965</v>
      </c>
      <c r="D1091" s="1621"/>
      <c r="E1091" s="1621"/>
      <c r="F1091" s="2215">
        <v>278102.59999999998</v>
      </c>
      <c r="G1091" s="2223">
        <v>255236.36</v>
      </c>
      <c r="H1091" s="2219"/>
      <c r="I1091" s="1969"/>
      <c r="J1091" s="1566" t="s">
        <v>11849</v>
      </c>
    </row>
    <row r="1092" spans="1:10" ht="63.75">
      <c r="A1092" s="2218"/>
      <c r="B1092" s="2214" t="s">
        <v>11966</v>
      </c>
      <c r="C1092" s="2218" t="s">
        <v>11967</v>
      </c>
      <c r="D1092" s="1621"/>
      <c r="E1092" s="1621"/>
      <c r="F1092" s="2215">
        <v>343227.8</v>
      </c>
      <c r="G1092" s="2223">
        <v>315006.86</v>
      </c>
      <c r="H1092" s="2219"/>
      <c r="I1092" s="1969"/>
      <c r="J1092" s="1566" t="s">
        <v>11849</v>
      </c>
    </row>
    <row r="1093" spans="1:10" ht="51">
      <c r="A1093" s="1566"/>
      <c r="B1093" s="2214" t="s">
        <v>11968</v>
      </c>
      <c r="C1093" s="2218" t="s">
        <v>11969</v>
      </c>
      <c r="D1093" s="1621"/>
      <c r="E1093" s="1621"/>
      <c r="F1093" s="2215">
        <v>396574</v>
      </c>
      <c r="G1093" s="2223">
        <v>287791.59999999998</v>
      </c>
      <c r="H1093" s="2217"/>
      <c r="I1093" s="1969"/>
      <c r="J1093" s="1566" t="s">
        <v>11849</v>
      </c>
    </row>
    <row r="1094" spans="1:10" ht="38.25">
      <c r="A1094" s="1566"/>
      <c r="B1094" s="2214" t="s">
        <v>11970</v>
      </c>
      <c r="C1094" s="2218" t="s">
        <v>11971</v>
      </c>
      <c r="D1094" s="1621"/>
      <c r="E1094" s="1621"/>
      <c r="F1094" s="2215">
        <v>606933.4</v>
      </c>
      <c r="G1094" s="2223">
        <v>424409.3</v>
      </c>
      <c r="H1094" s="2217"/>
      <c r="I1094" s="1969"/>
      <c r="J1094" s="1566" t="s">
        <v>11849</v>
      </c>
    </row>
    <row r="1095" spans="1:10" ht="38.25">
      <c r="A1095" s="2218"/>
      <c r="B1095" s="2214" t="s">
        <v>11972</v>
      </c>
      <c r="C1095" s="2218" t="s">
        <v>11973</v>
      </c>
      <c r="D1095" s="1621"/>
      <c r="E1095" s="1621"/>
      <c r="F1095" s="2215">
        <v>603306</v>
      </c>
      <c r="G1095" s="2223">
        <v>431515.65</v>
      </c>
      <c r="H1095" s="2219"/>
      <c r="I1095" s="1969"/>
      <c r="J1095" s="1566" t="s">
        <v>11849</v>
      </c>
    </row>
    <row r="1096" spans="1:10" ht="78.75">
      <c r="A1096" s="2218"/>
      <c r="B1096" s="2214" t="s">
        <v>11974</v>
      </c>
      <c r="C1096" s="2218" t="s">
        <v>11975</v>
      </c>
      <c r="D1096" s="1621"/>
      <c r="E1096" s="1621"/>
      <c r="F1096" s="2215">
        <v>2036161.23</v>
      </c>
      <c r="G1096" s="2223">
        <v>1477630.88</v>
      </c>
      <c r="H1096" s="2219"/>
      <c r="I1096" s="2228" t="s">
        <v>11976</v>
      </c>
      <c r="J1096" s="1566" t="s">
        <v>11849</v>
      </c>
    </row>
    <row r="1097" spans="1:10" ht="38.25">
      <c r="A1097" s="2218"/>
      <c r="B1097" s="2214" t="s">
        <v>11977</v>
      </c>
      <c r="C1097" s="2218" t="s">
        <v>11978</v>
      </c>
      <c r="D1097" s="1621"/>
      <c r="E1097" s="1621"/>
      <c r="F1097" s="2215">
        <v>384176.94</v>
      </c>
      <c r="G1097" s="2223">
        <v>309522.34999999998</v>
      </c>
      <c r="H1097" s="2219"/>
      <c r="I1097" s="1969"/>
      <c r="J1097" s="1566" t="s">
        <v>11849</v>
      </c>
    </row>
    <row r="1098" spans="1:10" ht="38.25">
      <c r="A1098" s="1566"/>
      <c r="B1098" s="2214" t="s">
        <v>11979</v>
      </c>
      <c r="C1098" s="2218" t="s">
        <v>11980</v>
      </c>
      <c r="D1098" s="1621"/>
      <c r="E1098" s="1621"/>
      <c r="F1098" s="2215">
        <v>33020</v>
      </c>
      <c r="G1098" s="2223">
        <v>0</v>
      </c>
      <c r="H1098" s="2217"/>
      <c r="I1098" s="1969"/>
      <c r="J1098" s="1566" t="s">
        <v>11849</v>
      </c>
    </row>
    <row r="1099" spans="1:10" ht="38.25">
      <c r="A1099" s="1566"/>
      <c r="B1099" s="2214" t="s">
        <v>11981</v>
      </c>
      <c r="C1099" s="2218" t="s">
        <v>11982</v>
      </c>
      <c r="D1099" s="1621"/>
      <c r="E1099" s="1621"/>
      <c r="F1099" s="2215">
        <v>601238.64</v>
      </c>
      <c r="G1099" s="2223">
        <v>450123.31</v>
      </c>
      <c r="H1099" s="2217"/>
      <c r="I1099" s="1969"/>
      <c r="J1099" s="1566" t="s">
        <v>11849</v>
      </c>
    </row>
    <row r="1100" spans="1:10" ht="38.25">
      <c r="A1100" s="2218"/>
      <c r="B1100" s="2214" t="s">
        <v>11983</v>
      </c>
      <c r="C1100" s="2218" t="s">
        <v>11984</v>
      </c>
      <c r="D1100" s="1621"/>
      <c r="E1100" s="1621"/>
      <c r="F1100" s="2215">
        <v>643422</v>
      </c>
      <c r="G1100" s="2223">
        <v>458107.57</v>
      </c>
      <c r="H1100" s="2219"/>
      <c r="I1100" s="1969"/>
      <c r="J1100" s="1566" t="s">
        <v>11849</v>
      </c>
    </row>
    <row r="1101" spans="1:10" ht="51">
      <c r="A1101" s="2218"/>
      <c r="B1101" s="2214" t="s">
        <v>11985</v>
      </c>
      <c r="C1101" s="2218" t="s">
        <v>11986</v>
      </c>
      <c r="D1101" s="1621"/>
      <c r="E1101" s="1621"/>
      <c r="F1101" s="2215">
        <v>591565.4</v>
      </c>
      <c r="G1101" s="2223">
        <v>413256.95</v>
      </c>
      <c r="H1101" s="2219"/>
      <c r="I1101" s="1969"/>
      <c r="J1101" s="1566" t="s">
        <v>11849</v>
      </c>
    </row>
    <row r="1102" spans="1:10" ht="51">
      <c r="A1102" s="2218"/>
      <c r="B1102" s="2214" t="s">
        <v>11987</v>
      </c>
      <c r="C1102" s="2218" t="s">
        <v>11988</v>
      </c>
      <c r="D1102" s="1621"/>
      <c r="E1102" s="1621"/>
      <c r="F1102" s="2215">
        <v>545858.34</v>
      </c>
      <c r="G1102" s="2223">
        <v>391716.2</v>
      </c>
      <c r="H1102" s="2219"/>
      <c r="I1102" s="1969"/>
      <c r="J1102" s="1566" t="s">
        <v>11849</v>
      </c>
    </row>
    <row r="1103" spans="1:10" ht="51">
      <c r="A1103" s="1566"/>
      <c r="B1103" s="2214" t="s">
        <v>11989</v>
      </c>
      <c r="C1103" s="2218" t="s">
        <v>11990</v>
      </c>
      <c r="D1103" s="1621"/>
      <c r="E1103" s="1621"/>
      <c r="F1103" s="2215">
        <v>563197</v>
      </c>
      <c r="G1103" s="2223">
        <v>408708.85</v>
      </c>
      <c r="H1103" s="2217"/>
      <c r="I1103" s="1969"/>
      <c r="J1103" s="1566" t="s">
        <v>11849</v>
      </c>
    </row>
    <row r="1104" spans="1:10" ht="38.25">
      <c r="A1104" s="1566"/>
      <c r="B1104" s="2214" t="s">
        <v>11991</v>
      </c>
      <c r="C1104" s="2218" t="s">
        <v>11992</v>
      </c>
      <c r="D1104" s="1621"/>
      <c r="E1104" s="1621"/>
      <c r="F1104" s="2215">
        <v>583832</v>
      </c>
      <c r="G1104" s="2223">
        <v>423683.55</v>
      </c>
      <c r="H1104" s="2217"/>
      <c r="I1104" s="1969"/>
      <c r="J1104" s="1566" t="s">
        <v>11849</v>
      </c>
    </row>
    <row r="1105" spans="1:10" ht="51">
      <c r="A1105" s="2218"/>
      <c r="B1105" s="2214" t="s">
        <v>11993</v>
      </c>
      <c r="C1105" s="2218" t="s">
        <v>11994</v>
      </c>
      <c r="D1105" s="1621"/>
      <c r="E1105" s="1621"/>
      <c r="F1105" s="2215">
        <v>644602</v>
      </c>
      <c r="G1105" s="2223">
        <v>463374.06</v>
      </c>
      <c r="H1105" s="2219"/>
      <c r="I1105" s="1969"/>
      <c r="J1105" s="1566" t="s">
        <v>11849</v>
      </c>
    </row>
    <row r="1106" spans="1:10" ht="38.25">
      <c r="A1106" s="2218"/>
      <c r="B1106" s="2214" t="s">
        <v>11995</v>
      </c>
      <c r="C1106" s="2214" t="s">
        <v>11996</v>
      </c>
      <c r="D1106" s="1621"/>
      <c r="E1106" s="1621"/>
      <c r="F1106" s="2215">
        <v>1962508.48</v>
      </c>
      <c r="G1106" s="2223">
        <v>1424181.48</v>
      </c>
      <c r="H1106" s="2219"/>
      <c r="I1106" s="1969"/>
      <c r="J1106" s="1566" t="s">
        <v>11849</v>
      </c>
    </row>
    <row r="1107" spans="1:10" ht="51">
      <c r="A1107" s="2218"/>
      <c r="B1107" s="2214" t="s">
        <v>11997</v>
      </c>
      <c r="C1107" s="2218" t="s">
        <v>11998</v>
      </c>
      <c r="D1107" s="1621"/>
      <c r="E1107" s="1621"/>
      <c r="F1107" s="2215">
        <v>186950</v>
      </c>
      <c r="G1107" s="2223">
        <v>39690.51</v>
      </c>
      <c r="H1107" s="2219"/>
      <c r="I1107" s="1969"/>
      <c r="J1107" s="1566" t="s">
        <v>11849</v>
      </c>
    </row>
    <row r="1108" spans="1:10" ht="38.25">
      <c r="A1108" s="1566"/>
      <c r="B1108" s="2214" t="s">
        <v>11999</v>
      </c>
      <c r="C1108" s="2218" t="s">
        <v>12000</v>
      </c>
      <c r="D1108" s="1621"/>
      <c r="E1108" s="1621"/>
      <c r="F1108" s="2215">
        <v>53960</v>
      </c>
      <c r="G1108" s="2223">
        <v>0</v>
      </c>
      <c r="H1108" s="2217"/>
      <c r="I1108" s="1969"/>
      <c r="J1108" s="1566" t="s">
        <v>11849</v>
      </c>
    </row>
    <row r="1109" spans="1:10" ht="38.25">
      <c r="A1109" s="1566"/>
      <c r="B1109" s="2214" t="s">
        <v>12001</v>
      </c>
      <c r="C1109" s="2218" t="s">
        <v>12002</v>
      </c>
      <c r="D1109" s="1621"/>
      <c r="E1109" s="1621"/>
      <c r="F1109" s="2215">
        <v>13000</v>
      </c>
      <c r="G1109" s="2223">
        <v>0</v>
      </c>
      <c r="H1109" s="2217"/>
      <c r="I1109" s="1969"/>
      <c r="J1109" s="1566" t="s">
        <v>11849</v>
      </c>
    </row>
    <row r="1110" spans="1:10" ht="38.25">
      <c r="A1110" s="2218"/>
      <c r="B1110" s="2214" t="s">
        <v>12003</v>
      </c>
      <c r="C1110" s="2218" t="s">
        <v>12004</v>
      </c>
      <c r="D1110" s="1621"/>
      <c r="E1110" s="1621"/>
      <c r="F1110" s="2215">
        <v>24430</v>
      </c>
      <c r="G1110" s="2223">
        <v>0</v>
      </c>
      <c r="H1110" s="2219"/>
      <c r="I1110" s="1969"/>
      <c r="J1110" s="1566" t="s">
        <v>11849</v>
      </c>
    </row>
    <row r="1111" spans="1:10" ht="38.25">
      <c r="A1111" s="2218"/>
      <c r="B1111" s="2214" t="s">
        <v>12005</v>
      </c>
      <c r="C1111" s="2218" t="s">
        <v>12006</v>
      </c>
      <c r="D1111" s="1621"/>
      <c r="E1111" s="1621"/>
      <c r="F1111" s="2215">
        <v>63030</v>
      </c>
      <c r="G1111" s="2223">
        <v>19695.25</v>
      </c>
      <c r="H1111" s="2219"/>
      <c r="I1111" s="1969"/>
      <c r="J1111" s="1566" t="s">
        <v>11849</v>
      </c>
    </row>
    <row r="1112" spans="1:10" ht="38.25">
      <c r="A1112" s="2218"/>
      <c r="B1112" s="2214" t="s">
        <v>12007</v>
      </c>
      <c r="C1112" s="2218" t="s">
        <v>12008</v>
      </c>
      <c r="D1112" s="1621"/>
      <c r="E1112" s="1621"/>
      <c r="F1112" s="2215">
        <v>443018.96</v>
      </c>
      <c r="G1112" s="2223">
        <v>356884.53</v>
      </c>
      <c r="H1112" s="2219"/>
      <c r="I1112" s="1969"/>
      <c r="J1112" s="1566" t="s">
        <v>11849</v>
      </c>
    </row>
    <row r="1113" spans="1:10" ht="38.25">
      <c r="A1113" s="1566"/>
      <c r="B1113" s="2214" t="s">
        <v>12009</v>
      </c>
      <c r="C1113" s="2218" t="s">
        <v>12010</v>
      </c>
      <c r="D1113" s="1621"/>
      <c r="E1113" s="1621"/>
      <c r="F1113" s="2215">
        <v>523994.64</v>
      </c>
      <c r="G1113" s="2223">
        <v>425724.87</v>
      </c>
      <c r="H1113" s="2217"/>
      <c r="I1113" s="1969"/>
      <c r="J1113" s="1566" t="s">
        <v>11849</v>
      </c>
    </row>
    <row r="1114" spans="1:10" ht="38.25">
      <c r="A1114" s="1566"/>
      <c r="B1114" s="2214" t="s">
        <v>12011</v>
      </c>
      <c r="C1114" s="2218" t="s">
        <v>12012</v>
      </c>
      <c r="D1114" s="1621"/>
      <c r="E1114" s="1621"/>
      <c r="F1114" s="2215">
        <v>291916</v>
      </c>
      <c r="G1114" s="2223">
        <v>211841.85</v>
      </c>
      <c r="H1114" s="2217"/>
      <c r="I1114" s="1969"/>
      <c r="J1114" s="1566" t="s">
        <v>11849</v>
      </c>
    </row>
    <row r="1115" spans="1:10" ht="38.25">
      <c r="A1115" s="2218"/>
      <c r="B1115" s="2214" t="s">
        <v>12013</v>
      </c>
      <c r="C1115" s="2218" t="s">
        <v>12014</v>
      </c>
      <c r="D1115" s="1621"/>
      <c r="E1115" s="1621"/>
      <c r="F1115" s="2215">
        <v>174240</v>
      </c>
      <c r="G1115" s="2223">
        <v>108495.72</v>
      </c>
      <c r="H1115" s="2219"/>
      <c r="I1115" s="1969"/>
      <c r="J1115" s="1566" t="s">
        <v>11849</v>
      </c>
    </row>
    <row r="1116" spans="1:10" ht="51">
      <c r="A1116" s="2218"/>
      <c r="B1116" s="2214" t="s">
        <v>12015</v>
      </c>
      <c r="C1116" s="2218" t="s">
        <v>12016</v>
      </c>
      <c r="D1116" s="1621"/>
      <c r="E1116" s="1621"/>
      <c r="F1116" s="2215">
        <v>30230</v>
      </c>
      <c r="G1116" s="2223">
        <v>0</v>
      </c>
      <c r="H1116" s="2219"/>
      <c r="I1116" s="1969"/>
      <c r="J1116" s="1566" t="s">
        <v>11849</v>
      </c>
    </row>
    <row r="1117" spans="1:10" ht="38.25">
      <c r="A1117" s="2218"/>
      <c r="B1117" s="2214" t="s">
        <v>12017</v>
      </c>
      <c r="C1117" s="2218" t="s">
        <v>12018</v>
      </c>
      <c r="D1117" s="1621"/>
      <c r="E1117" s="1621"/>
      <c r="F1117" s="2215">
        <v>76650.820000000007</v>
      </c>
      <c r="G1117" s="2223">
        <v>52840.45</v>
      </c>
      <c r="H1117" s="2219"/>
      <c r="I1117" s="1969"/>
      <c r="J1117" s="1566" t="s">
        <v>11849</v>
      </c>
    </row>
    <row r="1118" spans="1:10" ht="38.25">
      <c r="A1118" s="1566"/>
      <c r="B1118" s="2214" t="s">
        <v>12019</v>
      </c>
      <c r="C1118" s="2218" t="s">
        <v>12020</v>
      </c>
      <c r="D1118" s="1621"/>
      <c r="E1118" s="1621"/>
      <c r="F1118" s="2215">
        <v>147331.49</v>
      </c>
      <c r="G1118" s="2223">
        <v>128949.22</v>
      </c>
      <c r="H1118" s="2217"/>
      <c r="I1118" s="1969"/>
      <c r="J1118" s="1566" t="s">
        <v>11849</v>
      </c>
    </row>
    <row r="1119" spans="1:10" ht="38.25">
      <c r="A1119" s="1566"/>
      <c r="B1119" s="2214" t="s">
        <v>12021</v>
      </c>
      <c r="C1119" s="2218" t="s">
        <v>12022</v>
      </c>
      <c r="D1119" s="1621"/>
      <c r="E1119" s="1621"/>
      <c r="F1119" s="2215">
        <v>530803.4</v>
      </c>
      <c r="G1119" s="2223">
        <v>369162.3</v>
      </c>
      <c r="H1119" s="2217"/>
      <c r="I1119" s="1969"/>
      <c r="J1119" s="1566" t="s">
        <v>11849</v>
      </c>
    </row>
    <row r="1120" spans="1:10" ht="38.25">
      <c r="A1120" s="2218"/>
      <c r="B1120" s="2214" t="s">
        <v>12023</v>
      </c>
      <c r="C1120" s="2218" t="s">
        <v>12024</v>
      </c>
      <c r="D1120" s="1621"/>
      <c r="E1120" s="1621"/>
      <c r="F1120" s="2215">
        <v>12050</v>
      </c>
      <c r="G1120" s="2223">
        <v>0</v>
      </c>
      <c r="H1120" s="2219"/>
      <c r="I1120" s="1969"/>
      <c r="J1120" s="1566" t="s">
        <v>11849</v>
      </c>
    </row>
    <row r="1121" spans="1:10" ht="51">
      <c r="A1121" s="2218"/>
      <c r="B1121" s="2214" t="s">
        <v>12025</v>
      </c>
      <c r="C1121" s="2218" t="s">
        <v>12026</v>
      </c>
      <c r="D1121" s="1621"/>
      <c r="E1121" s="1621"/>
      <c r="F1121" s="2215">
        <v>62924.9</v>
      </c>
      <c r="G1121" s="2223">
        <v>18134.900000000001</v>
      </c>
      <c r="H1121" s="2219"/>
      <c r="I1121" s="1969"/>
      <c r="J1121" s="1566" t="s">
        <v>11849</v>
      </c>
    </row>
    <row r="1122" spans="1:10" ht="51">
      <c r="A1122" s="2218"/>
      <c r="B1122" s="2214" t="s">
        <v>12027</v>
      </c>
      <c r="C1122" s="2218" t="s">
        <v>12028</v>
      </c>
      <c r="D1122" s="1621"/>
      <c r="E1122" s="1621"/>
      <c r="F1122" s="2215">
        <v>123060</v>
      </c>
      <c r="G1122" s="2223">
        <v>0</v>
      </c>
      <c r="H1122" s="2219"/>
      <c r="I1122" s="1969"/>
      <c r="J1122" s="1566" t="s">
        <v>11849</v>
      </c>
    </row>
    <row r="1123" spans="1:10" ht="38.25">
      <c r="A1123" s="1566"/>
      <c r="B1123" s="2214" t="s">
        <v>12029</v>
      </c>
      <c r="C1123" s="2218" t="s">
        <v>12030</v>
      </c>
      <c r="D1123" s="1621"/>
      <c r="E1123" s="1621"/>
      <c r="F1123" s="2215">
        <v>132534.34</v>
      </c>
      <c r="G1123" s="2223">
        <v>102662.83</v>
      </c>
      <c r="H1123" s="2217"/>
      <c r="I1123" s="1969"/>
      <c r="J1123" s="1566" t="s">
        <v>11849</v>
      </c>
    </row>
    <row r="1124" spans="1:10" ht="38.25">
      <c r="A1124" s="1566"/>
      <c r="B1124" s="2214" t="s">
        <v>12031</v>
      </c>
      <c r="C1124" s="2218" t="s">
        <v>12032</v>
      </c>
      <c r="D1124" s="1621"/>
      <c r="E1124" s="1621"/>
      <c r="F1124" s="2215">
        <v>108600</v>
      </c>
      <c r="G1124" s="2223">
        <v>40038.81</v>
      </c>
      <c r="H1124" s="2217"/>
      <c r="I1124" s="1969"/>
      <c r="J1124" s="1566" t="s">
        <v>11849</v>
      </c>
    </row>
    <row r="1125" spans="1:10" ht="38.25">
      <c r="A1125" s="2218"/>
      <c r="B1125" s="2214" t="s">
        <v>12033</v>
      </c>
      <c r="C1125" s="2218" t="s">
        <v>12034</v>
      </c>
      <c r="D1125" s="1621"/>
      <c r="E1125" s="1621"/>
      <c r="F1125" s="2215">
        <v>95280</v>
      </c>
      <c r="G1125" s="2223">
        <v>39690.51</v>
      </c>
      <c r="H1125" s="2219"/>
      <c r="I1125" s="1969"/>
      <c r="J1125" s="1566" t="s">
        <v>11849</v>
      </c>
    </row>
    <row r="1126" spans="1:10" ht="38.25">
      <c r="A1126" s="2218"/>
      <c r="B1126" s="2214" t="s">
        <v>12035</v>
      </c>
      <c r="C1126" s="2218" t="s">
        <v>12036</v>
      </c>
      <c r="D1126" s="1621"/>
      <c r="E1126" s="1621"/>
      <c r="F1126" s="2215">
        <v>73480</v>
      </c>
      <c r="G1126" s="2223">
        <v>37800.449999999997</v>
      </c>
      <c r="H1126" s="2219"/>
      <c r="I1126" s="1969"/>
      <c r="J1126" s="1566" t="s">
        <v>11849</v>
      </c>
    </row>
    <row r="1127" spans="1:10" ht="51">
      <c r="A1127" s="2218"/>
      <c r="B1127" s="2214" t="s">
        <v>12037</v>
      </c>
      <c r="C1127" s="2218" t="s">
        <v>12038</v>
      </c>
      <c r="D1127" s="1621"/>
      <c r="E1127" s="1621"/>
      <c r="F1127" s="2215">
        <v>836960.7</v>
      </c>
      <c r="G1127" s="2223">
        <v>587641.47</v>
      </c>
      <c r="H1127" s="2219"/>
      <c r="I1127" s="1969"/>
      <c r="J1127" s="1566" t="s">
        <v>11849</v>
      </c>
    </row>
    <row r="1128" spans="1:10" ht="38.25">
      <c r="A1128" s="1566"/>
      <c r="B1128" s="2214" t="s">
        <v>12039</v>
      </c>
      <c r="C1128" s="2218" t="s">
        <v>12040</v>
      </c>
      <c r="D1128" s="1621"/>
      <c r="E1128" s="1621"/>
      <c r="F1128" s="2215">
        <v>681605.42</v>
      </c>
      <c r="G1128" s="2223">
        <v>494637.17</v>
      </c>
      <c r="H1128" s="2217"/>
      <c r="I1128" s="1969"/>
      <c r="J1128" s="1566" t="s">
        <v>11849</v>
      </c>
    </row>
    <row r="1129" spans="1:10" ht="38.25">
      <c r="A1129" s="1566"/>
      <c r="B1129" s="2214" t="s">
        <v>12041</v>
      </c>
      <c r="C1129" s="2218" t="s">
        <v>12042</v>
      </c>
      <c r="D1129" s="1621"/>
      <c r="E1129" s="1621"/>
      <c r="F1129" s="2215">
        <v>83858.2</v>
      </c>
      <c r="G1129" s="2223">
        <v>71954.070000000007</v>
      </c>
      <c r="H1129" s="2217"/>
      <c r="I1129" s="1969"/>
      <c r="J1129" s="1566" t="s">
        <v>11849</v>
      </c>
    </row>
    <row r="1130" spans="1:10" ht="51">
      <c r="A1130" s="2218"/>
      <c r="B1130" s="2214" t="s">
        <v>12043</v>
      </c>
      <c r="C1130" s="2218" t="s">
        <v>12044</v>
      </c>
      <c r="D1130" s="1621"/>
      <c r="E1130" s="1621"/>
      <c r="F1130" s="2215">
        <v>534314.26</v>
      </c>
      <c r="G1130" s="2223">
        <v>418843.49</v>
      </c>
      <c r="H1130" s="2219"/>
      <c r="I1130" s="1969"/>
      <c r="J1130" s="1566" t="s">
        <v>11849</v>
      </c>
    </row>
    <row r="1131" spans="1:10" ht="38.25">
      <c r="A1131" s="2218"/>
      <c r="B1131" s="2214" t="s">
        <v>12045</v>
      </c>
      <c r="C1131" s="2218" t="s">
        <v>12046</v>
      </c>
      <c r="D1131" s="1621"/>
      <c r="E1131" s="1621"/>
      <c r="F1131" s="2215">
        <v>121694.36</v>
      </c>
      <c r="G1131" s="2223">
        <v>102663.46</v>
      </c>
      <c r="H1131" s="2219"/>
      <c r="I1131" s="1969"/>
      <c r="J1131" s="1566" t="s">
        <v>11849</v>
      </c>
    </row>
    <row r="1132" spans="1:10" ht="38.25">
      <c r="A1132" s="2218"/>
      <c r="B1132" s="2214" t="s">
        <v>12047</v>
      </c>
      <c r="C1132" s="2218" t="s">
        <v>12048</v>
      </c>
      <c r="D1132" s="1621"/>
      <c r="E1132" s="1621"/>
      <c r="F1132" s="2215">
        <v>17530</v>
      </c>
      <c r="G1132" s="2223">
        <v>0</v>
      </c>
      <c r="H1132" s="2219"/>
      <c r="I1132" s="1969"/>
      <c r="J1132" s="1566" t="s">
        <v>11849</v>
      </c>
    </row>
    <row r="1133" spans="1:10" ht="38.25">
      <c r="A1133" s="1566"/>
      <c r="B1133" s="2214" t="s">
        <v>12049</v>
      </c>
      <c r="C1133" s="2218" t="s">
        <v>12050</v>
      </c>
      <c r="D1133" s="1621"/>
      <c r="E1133" s="1621"/>
      <c r="F1133" s="2215">
        <v>14970</v>
      </c>
      <c r="G1133" s="2223">
        <v>0</v>
      </c>
      <c r="H1133" s="2217"/>
      <c r="I1133" s="1969"/>
      <c r="J1133" s="1566" t="s">
        <v>11849</v>
      </c>
    </row>
    <row r="1134" spans="1:10" ht="38.25">
      <c r="A1134" s="1566"/>
      <c r="B1134" s="2214" t="s">
        <v>12051</v>
      </c>
      <c r="C1134" s="2218" t="s">
        <v>12052</v>
      </c>
      <c r="D1134" s="1621"/>
      <c r="E1134" s="1621"/>
      <c r="F1134" s="2215">
        <v>103550</v>
      </c>
      <c r="G1134" s="2223">
        <v>0</v>
      </c>
      <c r="H1134" s="2217"/>
      <c r="I1134" s="1969"/>
      <c r="J1134" s="1566" t="s">
        <v>11849</v>
      </c>
    </row>
    <row r="1135" spans="1:10" ht="38.25">
      <c r="A1135" s="2218"/>
      <c r="B1135" s="2214" t="s">
        <v>12053</v>
      </c>
      <c r="C1135" s="2218" t="s">
        <v>12054</v>
      </c>
      <c r="D1135" s="1621"/>
      <c r="E1135" s="1621"/>
      <c r="F1135" s="2215">
        <v>83796.86</v>
      </c>
      <c r="G1135" s="2223">
        <v>0</v>
      </c>
      <c r="H1135" s="2217"/>
      <c r="I1135" s="1969"/>
      <c r="J1135" s="1566" t="s">
        <v>11849</v>
      </c>
    </row>
    <row r="1136" spans="1:10" ht="25.5">
      <c r="A1136" s="2218"/>
      <c r="B1136" s="2214" t="s">
        <v>12055</v>
      </c>
      <c r="C1136" s="2214" t="s">
        <v>12056</v>
      </c>
      <c r="D1136" s="1621"/>
      <c r="E1136" s="1621"/>
      <c r="F1136" s="2215">
        <v>628114.34</v>
      </c>
      <c r="G1136" s="2223">
        <v>607001.26</v>
      </c>
      <c r="H1136" s="2217"/>
      <c r="I1136" s="1969"/>
      <c r="J1136" s="1566" t="s">
        <v>11849</v>
      </c>
    </row>
    <row r="1137" spans="1:10" ht="25.5">
      <c r="A1137" s="2218"/>
      <c r="B1137" s="2224" t="s">
        <v>12057</v>
      </c>
      <c r="C1137" s="2214" t="s">
        <v>12058</v>
      </c>
      <c r="D1137" s="1621"/>
      <c r="E1137" s="1621"/>
      <c r="F1137" s="2215">
        <v>444457.44</v>
      </c>
      <c r="G1137" s="2223">
        <v>429517.68</v>
      </c>
      <c r="H1137" s="2217"/>
      <c r="I1137" s="1969"/>
      <c r="J1137" s="1566" t="s">
        <v>11849</v>
      </c>
    </row>
    <row r="1138" spans="1:10" ht="25.5">
      <c r="A1138" s="1566"/>
      <c r="B1138" s="2224" t="s">
        <v>12059</v>
      </c>
      <c r="C1138" s="2214" t="s">
        <v>12060</v>
      </c>
      <c r="D1138" s="1621"/>
      <c r="E1138" s="1621"/>
      <c r="F1138" s="2215">
        <v>254620.66</v>
      </c>
      <c r="G1138" s="2223">
        <v>248201.65</v>
      </c>
      <c r="H1138" s="2217"/>
      <c r="I1138" s="1969"/>
      <c r="J1138" s="1566" t="s">
        <v>11849</v>
      </c>
    </row>
    <row r="1139" spans="1:10" ht="25.5">
      <c r="A1139" s="1566"/>
      <c r="B1139" s="2224" t="s">
        <v>12061</v>
      </c>
      <c r="C1139" s="2214" t="s">
        <v>12062</v>
      </c>
      <c r="D1139" s="1621"/>
      <c r="E1139" s="1621"/>
      <c r="F1139" s="2215">
        <v>483099.82</v>
      </c>
      <c r="G1139" s="2223">
        <v>470920.84</v>
      </c>
      <c r="H1139" s="2217"/>
      <c r="I1139" s="1969"/>
      <c r="J1139" s="1566" t="s">
        <v>11849</v>
      </c>
    </row>
    <row r="1140" spans="1:10" ht="51">
      <c r="A1140" s="2218"/>
      <c r="B1140" s="2224" t="s">
        <v>12063</v>
      </c>
      <c r="C1140" s="2214" t="s">
        <v>12064</v>
      </c>
      <c r="D1140" s="1621"/>
      <c r="E1140" s="1621"/>
      <c r="F1140" s="2215">
        <v>169749</v>
      </c>
      <c r="G1140" s="2223">
        <v>166919.84</v>
      </c>
      <c r="H1140" s="2217"/>
      <c r="I1140" s="1969"/>
      <c r="J1140" s="1566" t="s">
        <v>11849</v>
      </c>
    </row>
    <row r="1141" spans="1:10" ht="51">
      <c r="A1141" s="2218"/>
      <c r="B1141" s="2224" t="s">
        <v>12065</v>
      </c>
      <c r="C1141" s="2214" t="s">
        <v>12066</v>
      </c>
      <c r="D1141" s="1621"/>
      <c r="E1141" s="1621"/>
      <c r="F1141" s="2215">
        <v>84923</v>
      </c>
      <c r="G1141" s="2223">
        <v>0</v>
      </c>
      <c r="H1141" s="2217"/>
      <c r="I1141" s="1969"/>
      <c r="J1141" s="1566" t="s">
        <v>11849</v>
      </c>
    </row>
    <row r="1142" spans="1:10" ht="38.25">
      <c r="A1142" s="2218"/>
      <c r="B1142" s="2224" t="s">
        <v>12067</v>
      </c>
      <c r="C1142" s="2214" t="s">
        <v>12068</v>
      </c>
      <c r="D1142" s="1621"/>
      <c r="E1142" s="1621"/>
      <c r="F1142" s="2215">
        <v>84923</v>
      </c>
      <c r="G1142" s="2223">
        <v>0</v>
      </c>
      <c r="H1142" s="2217"/>
      <c r="I1142" s="1969"/>
      <c r="J1142" s="1566" t="s">
        <v>11849</v>
      </c>
    </row>
    <row r="1143" spans="1:10" ht="38.25">
      <c r="A1143" s="1566"/>
      <c r="B1143" s="2224" t="s">
        <v>12069</v>
      </c>
      <c r="C1143" s="2214" t="s">
        <v>12070</v>
      </c>
      <c r="D1143" s="1621"/>
      <c r="E1143" s="1621"/>
      <c r="F1143" s="2215">
        <v>84923</v>
      </c>
      <c r="G1143" s="2223">
        <v>0</v>
      </c>
      <c r="H1143" s="2217"/>
      <c r="I1143" s="1969"/>
      <c r="J1143" s="1566" t="s">
        <v>11849</v>
      </c>
    </row>
    <row r="1144" spans="1:10" ht="51">
      <c r="A1144" s="1566"/>
      <c r="B1144" s="2224" t="s">
        <v>12071</v>
      </c>
      <c r="C1144" s="2214" t="s">
        <v>12072</v>
      </c>
      <c r="D1144" s="1621"/>
      <c r="E1144" s="1621"/>
      <c r="F1144" s="2215">
        <v>84923</v>
      </c>
      <c r="G1144" s="2223">
        <v>0</v>
      </c>
      <c r="H1144" s="2217"/>
      <c r="I1144" s="1969"/>
      <c r="J1144" s="1566" t="s">
        <v>11849</v>
      </c>
    </row>
    <row r="1145" spans="1:10" ht="51">
      <c r="A1145" s="2218"/>
      <c r="B1145" s="2224" t="s">
        <v>12073</v>
      </c>
      <c r="C1145" s="2214" t="s">
        <v>12074</v>
      </c>
      <c r="D1145" s="1621"/>
      <c r="E1145" s="1621"/>
      <c r="F1145" s="2215">
        <v>151653</v>
      </c>
      <c r="G1145" s="2223">
        <v>0</v>
      </c>
      <c r="H1145" s="2217"/>
      <c r="I1145" s="1969"/>
      <c r="J1145" s="1566" t="s">
        <v>11849</v>
      </c>
    </row>
    <row r="1146" spans="1:10" ht="51">
      <c r="A1146" s="2218"/>
      <c r="B1146" s="2224" t="s">
        <v>12075</v>
      </c>
      <c r="C1146" s="2214" t="s">
        <v>12076</v>
      </c>
      <c r="D1146" s="1621"/>
      <c r="E1146" s="1621"/>
      <c r="F1146" s="2215">
        <v>169735</v>
      </c>
      <c r="G1146" s="2223">
        <v>0</v>
      </c>
      <c r="H1146" s="2217"/>
      <c r="I1146" s="1969"/>
      <c r="J1146" s="1566" t="s">
        <v>11849</v>
      </c>
    </row>
    <row r="1147" spans="1:10" ht="38.25">
      <c r="A1147" s="2218"/>
      <c r="B1147" s="2224" t="s">
        <v>12077</v>
      </c>
      <c r="C1147" s="2214" t="s">
        <v>12078</v>
      </c>
      <c r="D1147" s="1621"/>
      <c r="E1147" s="1621"/>
      <c r="F1147" s="2215">
        <v>75902</v>
      </c>
      <c r="G1147" s="2223">
        <v>0</v>
      </c>
      <c r="H1147" s="2217"/>
      <c r="I1147" s="1969"/>
      <c r="J1147" s="1566" t="s">
        <v>11849</v>
      </c>
    </row>
    <row r="1148" spans="1:10" ht="38.25">
      <c r="A1148" s="1566"/>
      <c r="B1148" s="2224" t="s">
        <v>12079</v>
      </c>
      <c r="C1148" s="2214" t="s">
        <v>12080</v>
      </c>
      <c r="D1148" s="1621"/>
      <c r="E1148" s="1621"/>
      <c r="F1148" s="2215">
        <v>84923</v>
      </c>
      <c r="G1148" s="2223">
        <v>0</v>
      </c>
      <c r="H1148" s="2217"/>
      <c r="I1148" s="1969"/>
      <c r="J1148" s="1566" t="s">
        <v>11849</v>
      </c>
    </row>
    <row r="1149" spans="1:10" ht="38.25">
      <c r="A1149" s="1566"/>
      <c r="B1149" s="2224" t="s">
        <v>12081</v>
      </c>
      <c r="C1149" s="2214" t="s">
        <v>12082</v>
      </c>
      <c r="D1149" s="1621"/>
      <c r="E1149" s="1621"/>
      <c r="F1149" s="2215">
        <v>84923</v>
      </c>
      <c r="G1149" s="2223">
        <v>0</v>
      </c>
      <c r="H1149" s="2217"/>
      <c r="I1149" s="1969"/>
      <c r="J1149" s="1566" t="s">
        <v>11849</v>
      </c>
    </row>
    <row r="1150" spans="1:10" ht="38.25">
      <c r="A1150" s="2218"/>
      <c r="B1150" s="2224" t="s">
        <v>12083</v>
      </c>
      <c r="C1150" s="2214" t="s">
        <v>12084</v>
      </c>
      <c r="D1150" s="1621"/>
      <c r="E1150" s="1621"/>
      <c r="F1150" s="2215">
        <v>84923</v>
      </c>
      <c r="G1150" s="2223">
        <v>0</v>
      </c>
      <c r="H1150" s="2217"/>
      <c r="I1150" s="1969"/>
      <c r="J1150" s="1566" t="s">
        <v>11849</v>
      </c>
    </row>
    <row r="1151" spans="1:10" ht="51">
      <c r="A1151" s="2218"/>
      <c r="B1151" s="2224" t="s">
        <v>12085</v>
      </c>
      <c r="C1151" s="2214" t="s">
        <v>12086</v>
      </c>
      <c r="D1151" s="1621"/>
      <c r="E1151" s="1621"/>
      <c r="F1151" s="2215">
        <v>84923</v>
      </c>
      <c r="G1151" s="2223">
        <v>0</v>
      </c>
      <c r="H1151" s="2217"/>
      <c r="I1151" s="1969"/>
      <c r="J1151" s="1566" t="s">
        <v>11849</v>
      </c>
    </row>
    <row r="1152" spans="1:10" ht="38.25">
      <c r="A1152" s="2218"/>
      <c r="B1152" s="2224" t="s">
        <v>12087</v>
      </c>
      <c r="C1152" s="2214" t="s">
        <v>12088</v>
      </c>
      <c r="D1152" s="1621"/>
      <c r="E1152" s="1621"/>
      <c r="F1152" s="2215">
        <v>449051.55</v>
      </c>
      <c r="G1152" s="2223">
        <v>0</v>
      </c>
      <c r="H1152" s="2217"/>
      <c r="I1152" s="1969"/>
      <c r="J1152" s="1566" t="s">
        <v>11849</v>
      </c>
    </row>
    <row r="1153" spans="1:10" ht="25.5">
      <c r="A1153" s="1566"/>
      <c r="B1153" s="2224" t="s">
        <v>12089</v>
      </c>
      <c r="C1153" s="2214" t="s">
        <v>12090</v>
      </c>
      <c r="D1153" s="1621"/>
      <c r="E1153" s="1621"/>
      <c r="F1153" s="2215">
        <v>76356.98</v>
      </c>
      <c r="G1153" s="2223">
        <v>0</v>
      </c>
      <c r="H1153" s="2217"/>
      <c r="I1153" s="1969"/>
      <c r="J1153" s="1566" t="s">
        <v>11849</v>
      </c>
    </row>
    <row r="1154" spans="1:10" ht="38.25">
      <c r="A1154" s="1566"/>
      <c r="B1154" s="2224" t="s">
        <v>12091</v>
      </c>
      <c r="C1154" s="2214" t="s">
        <v>12092</v>
      </c>
      <c r="D1154" s="1621"/>
      <c r="E1154" s="1621"/>
      <c r="F1154" s="2215">
        <v>76356.98</v>
      </c>
      <c r="G1154" s="2223">
        <v>0</v>
      </c>
      <c r="H1154" s="2217"/>
      <c r="I1154" s="1969"/>
      <c r="J1154" s="1566" t="s">
        <v>11849</v>
      </c>
    </row>
    <row r="1155" spans="1:10" ht="38.25">
      <c r="A1155" s="2218"/>
      <c r="B1155" s="2224" t="s">
        <v>12093</v>
      </c>
      <c r="C1155" s="2214" t="s">
        <v>12094</v>
      </c>
      <c r="D1155" s="1621"/>
      <c r="E1155" s="1621"/>
      <c r="F1155" s="2215">
        <v>514319.93</v>
      </c>
      <c r="G1155" s="2223">
        <v>0</v>
      </c>
      <c r="H1155" s="2217"/>
      <c r="I1155" s="1969"/>
      <c r="J1155" s="1566" t="s">
        <v>11849</v>
      </c>
    </row>
    <row r="1156" spans="1:10" ht="38.25">
      <c r="A1156" s="2218"/>
      <c r="B1156" s="2224" t="s">
        <v>12095</v>
      </c>
      <c r="C1156" s="2214" t="s">
        <v>12096</v>
      </c>
      <c r="D1156" s="1621"/>
      <c r="E1156" s="1621"/>
      <c r="F1156" s="2215">
        <v>76356.98</v>
      </c>
      <c r="G1156" s="2223">
        <v>76356.98</v>
      </c>
      <c r="H1156" s="2217">
        <f t="shared" ref="H1156" si="2">F1156-G1156</f>
        <v>0</v>
      </c>
      <c r="I1156" s="1969"/>
      <c r="J1156" s="1566" t="s">
        <v>11849</v>
      </c>
    </row>
    <row r="1157" spans="1:10" ht="38.25">
      <c r="A1157" s="2218"/>
      <c r="B1157" s="2224" t="s">
        <v>12097</v>
      </c>
      <c r="C1157" s="2214" t="s">
        <v>12098</v>
      </c>
      <c r="D1157" s="1621"/>
      <c r="E1157" s="1621"/>
      <c r="F1157" s="2215">
        <v>781591.87</v>
      </c>
      <c r="G1157" s="2223">
        <v>781591.87</v>
      </c>
      <c r="H1157" s="2217"/>
      <c r="I1157" s="1969"/>
      <c r="J1157" s="1566" t="s">
        <v>11849</v>
      </c>
    </row>
    <row r="1158" spans="1:10" ht="38.25">
      <c r="A1158" s="1566"/>
      <c r="B1158" s="2224" t="s">
        <v>12099</v>
      </c>
      <c r="C1158" s="2214" t="s">
        <v>12100</v>
      </c>
      <c r="D1158" s="1621"/>
      <c r="E1158" s="1621"/>
      <c r="F1158" s="2215">
        <v>92941.29</v>
      </c>
      <c r="G1158" s="2223">
        <v>0</v>
      </c>
      <c r="H1158" s="2217"/>
      <c r="I1158" s="1969"/>
      <c r="J1158" s="1566" t="s">
        <v>11849</v>
      </c>
    </row>
    <row r="1159" spans="1:10" ht="38.25">
      <c r="A1159" s="1566"/>
      <c r="B1159" s="2224" t="s">
        <v>12101</v>
      </c>
      <c r="C1159" s="2214" t="s">
        <v>12102</v>
      </c>
      <c r="D1159" s="1621"/>
      <c r="E1159" s="1621"/>
      <c r="F1159" s="2215">
        <v>419513.22</v>
      </c>
      <c r="G1159" s="2223">
        <v>419513.22</v>
      </c>
      <c r="H1159" s="2217"/>
      <c r="I1159" s="1969"/>
      <c r="J1159" s="1566" t="s">
        <v>11849</v>
      </c>
    </row>
    <row r="1160" spans="1:10" ht="15.75">
      <c r="A1160" s="2229">
        <v>87</v>
      </c>
      <c r="B1160" s="2227" t="s">
        <v>12103</v>
      </c>
      <c r="C1160" s="2214"/>
      <c r="D1160" s="1621"/>
      <c r="E1160" s="1621"/>
      <c r="F1160" s="2215"/>
      <c r="G1160" s="2223"/>
      <c r="H1160" s="2217"/>
      <c r="I1160" s="1969"/>
      <c r="J1160" s="1566"/>
    </row>
    <row r="1161" spans="1:10" ht="108" customHeight="1">
      <c r="A1161" s="2218">
        <v>128</v>
      </c>
      <c r="B1161" s="2224" t="s">
        <v>12104</v>
      </c>
      <c r="C1161" s="2214"/>
      <c r="D1161" s="1621"/>
      <c r="E1161" s="2230"/>
      <c r="F1161" s="2215">
        <f>50*125624.36</f>
        <v>6281218</v>
      </c>
      <c r="G1161" s="2223">
        <v>6281218</v>
      </c>
      <c r="H1161" s="2217"/>
      <c r="I1161" s="1969"/>
      <c r="J1161" s="1566" t="s">
        <v>11849</v>
      </c>
    </row>
    <row r="1162" spans="1:10" ht="25.5">
      <c r="A1162" s="2218">
        <v>129</v>
      </c>
      <c r="B1162" s="2224" t="s">
        <v>12105</v>
      </c>
      <c r="C1162" s="2214"/>
      <c r="D1162" s="1621"/>
      <c r="E1162" s="2230"/>
      <c r="F1162" s="2215">
        <v>26745</v>
      </c>
      <c r="G1162" s="2223">
        <v>0</v>
      </c>
      <c r="H1162" s="2217"/>
      <c r="I1162" s="1969"/>
      <c r="J1162" s="1566" t="s">
        <v>11849</v>
      </c>
    </row>
    <row r="1163" spans="1:10" ht="38.25">
      <c r="A1163" s="2218">
        <v>130</v>
      </c>
      <c r="B1163" s="2224" t="s">
        <v>12105</v>
      </c>
      <c r="C1163" s="2231" t="s">
        <v>12106</v>
      </c>
      <c r="D1163" s="1621"/>
      <c r="E1163" s="1654"/>
      <c r="F1163" s="2215">
        <v>26745</v>
      </c>
      <c r="G1163" s="2223">
        <v>0</v>
      </c>
      <c r="H1163" s="2217"/>
      <c r="I1163" s="1969"/>
      <c r="J1163" s="1566" t="s">
        <v>11849</v>
      </c>
    </row>
    <row r="1164" spans="1:10" ht="51">
      <c r="A1164" s="1566">
        <v>131</v>
      </c>
      <c r="B1164" s="2224" t="s">
        <v>12107</v>
      </c>
      <c r="C1164" s="2214"/>
      <c r="D1164" s="1621"/>
      <c r="E1164" s="2230"/>
      <c r="F1164" s="2215">
        <f>13131.66*12</f>
        <v>157579.91999999998</v>
      </c>
      <c r="G1164" s="2223">
        <v>0</v>
      </c>
      <c r="H1164" s="2217"/>
      <c r="I1164" s="1969"/>
      <c r="J1164" s="1566" t="s">
        <v>11849</v>
      </c>
    </row>
    <row r="1165" spans="1:10" ht="63.75">
      <c r="A1165" s="1566">
        <v>132</v>
      </c>
      <c r="B1165" s="2224" t="s">
        <v>12108</v>
      </c>
      <c r="C1165" s="2214"/>
      <c r="D1165" s="1621"/>
      <c r="E1165" s="2230"/>
      <c r="F1165" s="2215">
        <v>563202.86</v>
      </c>
      <c r="G1165" s="2223">
        <v>0</v>
      </c>
      <c r="H1165" s="2217"/>
      <c r="I1165" s="1969"/>
      <c r="J1165" s="1566" t="s">
        <v>11849</v>
      </c>
    </row>
    <row r="1166" spans="1:10">
      <c r="A1166" s="1566">
        <v>133</v>
      </c>
      <c r="B1166" s="1741" t="s">
        <v>12109</v>
      </c>
      <c r="C1166" s="1796" t="s">
        <v>12110</v>
      </c>
      <c r="D1166" s="2232">
        <v>2018</v>
      </c>
      <c r="E1166" s="78"/>
      <c r="F1166" s="2233">
        <v>2079000</v>
      </c>
      <c r="G1166" s="2233">
        <v>2079000</v>
      </c>
      <c r="H1166" s="78"/>
      <c r="I1166" s="78"/>
      <c r="J1166" s="1819" t="s">
        <v>12111</v>
      </c>
    </row>
    <row r="1167" spans="1:10">
      <c r="A1167" s="1566">
        <v>134</v>
      </c>
      <c r="B1167" s="1741" t="s">
        <v>12109</v>
      </c>
      <c r="C1167" s="1796" t="s">
        <v>12112</v>
      </c>
      <c r="D1167" s="2232">
        <v>2018</v>
      </c>
      <c r="E1167" s="78"/>
      <c r="F1167" s="2233">
        <v>2079000</v>
      </c>
      <c r="G1167" s="2233">
        <v>2079000</v>
      </c>
      <c r="H1167" s="78"/>
      <c r="I1167" s="78"/>
      <c r="J1167" s="1819" t="s">
        <v>12111</v>
      </c>
    </row>
    <row r="1168" spans="1:10" ht="25.5">
      <c r="A1168" s="1566">
        <v>135</v>
      </c>
      <c r="B1168" s="1741" t="s">
        <v>12109</v>
      </c>
      <c r="C1168" s="1796" t="s">
        <v>12113</v>
      </c>
      <c r="D1168" s="2148">
        <v>43941</v>
      </c>
      <c r="E1168" s="78"/>
      <c r="F1168" s="2234">
        <v>2227302</v>
      </c>
      <c r="G1168" s="2235">
        <v>1759320.62</v>
      </c>
      <c r="H1168" s="78"/>
      <c r="I1168" s="78"/>
      <c r="J1168" s="1566" t="s">
        <v>12114</v>
      </c>
    </row>
    <row r="1169" spans="1:10" ht="25.5">
      <c r="A1169" s="1566">
        <v>136</v>
      </c>
      <c r="B1169" s="1741" t="s">
        <v>12109</v>
      </c>
      <c r="C1169" s="1796" t="s">
        <v>12115</v>
      </c>
      <c r="D1169" s="2148">
        <v>43941</v>
      </c>
      <c r="E1169" s="78"/>
      <c r="F1169" s="2234">
        <v>2580049</v>
      </c>
      <c r="G1169" s="2235">
        <v>2252423.7200000002</v>
      </c>
      <c r="H1169" s="78"/>
      <c r="I1169" s="78"/>
      <c r="J1169" s="1566" t="s">
        <v>12114</v>
      </c>
    </row>
    <row r="1170" spans="1:10" ht="25.5">
      <c r="A1170" s="1566">
        <v>137</v>
      </c>
      <c r="B1170" s="1741" t="s">
        <v>12109</v>
      </c>
      <c r="C1170" s="1796" t="s">
        <v>12116</v>
      </c>
      <c r="D1170" s="2148">
        <v>43458</v>
      </c>
      <c r="E1170" s="78"/>
      <c r="F1170" s="2234">
        <v>2079000</v>
      </c>
      <c r="G1170" s="2235">
        <v>1651650</v>
      </c>
      <c r="H1170" s="78"/>
      <c r="I1170" s="78"/>
      <c r="J1170" s="1566" t="s">
        <v>12114</v>
      </c>
    </row>
    <row r="1171" spans="1:10" ht="25.5">
      <c r="A1171" s="1566">
        <v>138</v>
      </c>
      <c r="B1171" s="1741" t="s">
        <v>12109</v>
      </c>
      <c r="C1171" s="1796" t="s">
        <v>12117</v>
      </c>
      <c r="D1171" s="2148">
        <v>43640</v>
      </c>
      <c r="E1171" s="78"/>
      <c r="F1171" s="2234">
        <v>2576012.66</v>
      </c>
      <c r="G1171" s="2235">
        <v>2164566.16</v>
      </c>
      <c r="H1171" s="78"/>
      <c r="I1171" s="78"/>
      <c r="J1171" s="1566" t="s">
        <v>12114</v>
      </c>
    </row>
    <row r="1172" spans="1:10" ht="69.75" customHeight="1">
      <c r="A1172" s="1566">
        <v>139</v>
      </c>
      <c r="B1172" s="1741" t="s">
        <v>12109</v>
      </c>
      <c r="C1172" s="1796" t="s">
        <v>12118</v>
      </c>
      <c r="D1172" s="2148">
        <v>43977</v>
      </c>
      <c r="E1172" s="78"/>
      <c r="F1172" s="2234">
        <v>805963.3</v>
      </c>
      <c r="G1172" s="2235">
        <v>763426.29</v>
      </c>
      <c r="H1172" s="78"/>
      <c r="I1172" s="858"/>
      <c r="J1172" s="1819" t="s">
        <v>12111</v>
      </c>
    </row>
    <row r="1173" spans="1:10" ht="25.5">
      <c r="A1173" s="1566">
        <v>140</v>
      </c>
      <c r="B1173" s="1741" t="s">
        <v>12119</v>
      </c>
      <c r="C1173" s="1796" t="s">
        <v>12120</v>
      </c>
      <c r="D1173" s="2148">
        <v>44358</v>
      </c>
      <c r="E1173" s="78"/>
      <c r="F1173" s="2235">
        <v>3532032.9</v>
      </c>
      <c r="G1173" s="2234">
        <v>3532032.9</v>
      </c>
      <c r="H1173" s="78"/>
      <c r="I1173" s="1"/>
      <c r="J1173" s="1566" t="s">
        <v>12121</v>
      </c>
    </row>
    <row r="1174" spans="1:10" ht="15.75">
      <c r="A1174" s="2236">
        <v>5</v>
      </c>
      <c r="B1174" s="2237"/>
      <c r="C1174" s="177" t="s">
        <v>9942</v>
      </c>
      <c r="D1174" s="764"/>
      <c r="E1174" s="764"/>
      <c r="F1174" s="1668">
        <v>60830930.649999999</v>
      </c>
      <c r="G1174" s="1669">
        <v>45885130.740000002</v>
      </c>
      <c r="H1174" s="2238">
        <f>SUM(H1032:H1165)</f>
        <v>0</v>
      </c>
      <c r="I1174" s="2239"/>
      <c r="J1174" s="239" t="s">
        <v>11849</v>
      </c>
    </row>
    <row r="1175" spans="1:10">
      <c r="A1175" s="1621"/>
      <c r="B1175" s="1650"/>
      <c r="C1175" s="1695"/>
      <c r="D1175" s="1621"/>
      <c r="E1175" s="1650"/>
      <c r="F1175" s="2069"/>
      <c r="G1175" s="2079"/>
      <c r="H1175" s="1857"/>
      <c r="I1175" s="1969"/>
      <c r="J1175" s="1796"/>
    </row>
    <row r="1176" spans="1:10" ht="76.5">
      <c r="A1176" s="1621"/>
      <c r="B1176" s="1062" t="s">
        <v>12122</v>
      </c>
      <c r="C1176" s="1695"/>
      <c r="D1176" s="1621"/>
      <c r="E1176" s="1650"/>
      <c r="F1176" s="1624">
        <v>4871699.9000000004</v>
      </c>
      <c r="G1176" s="1625">
        <v>4128559.22</v>
      </c>
      <c r="H1176" s="2219"/>
      <c r="I1176" s="2240"/>
      <c r="J1176" s="1061" t="s">
        <v>12123</v>
      </c>
    </row>
    <row r="1177" spans="1:10" ht="25.5">
      <c r="A1177" s="1621"/>
      <c r="B1177" s="1062" t="s">
        <v>12124</v>
      </c>
      <c r="C1177" s="1695"/>
      <c r="D1177" s="1621"/>
      <c r="E1177" s="1650"/>
      <c r="F1177" s="1666">
        <v>366719.9</v>
      </c>
      <c r="G1177" s="1806">
        <v>310779.56</v>
      </c>
      <c r="H1177" s="1796"/>
      <c r="I1177" s="2241"/>
      <c r="J1177" s="1796" t="s">
        <v>12125</v>
      </c>
    </row>
    <row r="1178" spans="1:10" ht="32.25" customHeight="1">
      <c r="A1178" s="1621"/>
      <c r="B1178" s="1062" t="s">
        <v>12126</v>
      </c>
      <c r="C1178" s="1695"/>
      <c r="D1178" s="1621"/>
      <c r="E1178" s="1650"/>
      <c r="F1178" s="1666">
        <v>2314719.9</v>
      </c>
      <c r="G1178" s="1806">
        <v>1961627.02</v>
      </c>
      <c r="H1178" s="1796"/>
      <c r="I1178" s="2241"/>
      <c r="J1178" s="1796" t="s">
        <v>12125</v>
      </c>
    </row>
    <row r="1179" spans="1:10">
      <c r="A1179" s="1621"/>
      <c r="B1179" s="1650" t="s">
        <v>12127</v>
      </c>
      <c r="C1179" s="1695"/>
      <c r="D1179" s="1621"/>
      <c r="E1179" s="1650"/>
      <c r="F1179" s="1666">
        <v>5390679.9000000004</v>
      </c>
      <c r="G1179" s="1806">
        <v>4568372.78</v>
      </c>
      <c r="H1179" s="1796"/>
      <c r="I1179" s="2241"/>
      <c r="J1179" s="1796" t="s">
        <v>12125</v>
      </c>
    </row>
    <row r="1180" spans="1:10">
      <c r="A1180" s="1083">
        <v>4</v>
      </c>
      <c r="B1180" s="1601" t="s">
        <v>12128</v>
      </c>
      <c r="C1180" s="1994"/>
      <c r="D1180" s="1083"/>
      <c r="E1180" s="1601"/>
      <c r="F1180" s="1601">
        <v>12943819.6</v>
      </c>
      <c r="G1180" s="2210">
        <v>10969338.58</v>
      </c>
      <c r="H1180" s="1083"/>
      <c r="I1180" s="2242"/>
      <c r="J1180" s="1740" t="s">
        <v>12125</v>
      </c>
    </row>
    <row r="1181" spans="1:10" ht="26.25">
      <c r="A1181" s="1621"/>
      <c r="B1181" s="2171" t="s">
        <v>12129</v>
      </c>
      <c r="C1181" s="1063" t="s">
        <v>12130</v>
      </c>
      <c r="D1181" s="1621"/>
      <c r="E1181" s="1650"/>
      <c r="F1181" s="1650">
        <v>2539691</v>
      </c>
      <c r="G1181" s="1696">
        <v>2257503.1</v>
      </c>
      <c r="H1181" s="1621"/>
      <c r="I1181" s="1641"/>
      <c r="J1181" s="1061" t="s">
        <v>18609</v>
      </c>
    </row>
    <row r="1182" spans="1:10" ht="26.25">
      <c r="A1182" s="1621"/>
      <c r="B1182" s="2243" t="s">
        <v>12131</v>
      </c>
      <c r="C1182" s="1063" t="s">
        <v>12132</v>
      </c>
      <c r="D1182" s="1621"/>
      <c r="E1182" s="1650"/>
      <c r="F1182" s="1650">
        <v>7648426</v>
      </c>
      <c r="G1182" s="1696">
        <v>7563443.4800000004</v>
      </c>
      <c r="H1182" s="1621"/>
      <c r="I1182" s="1641"/>
      <c r="J1182" s="1061" t="s">
        <v>18609</v>
      </c>
    </row>
    <row r="1183" spans="1:10" ht="26.25">
      <c r="A1183" s="1621"/>
      <c r="B1183" s="2171" t="s">
        <v>12133</v>
      </c>
      <c r="C1183" s="1063" t="s">
        <v>5570</v>
      </c>
      <c r="D1183" s="1621"/>
      <c r="E1183" s="1650"/>
      <c r="F1183" s="1650">
        <v>1044085</v>
      </c>
      <c r="G1183" s="1696">
        <v>928075.56</v>
      </c>
      <c r="H1183" s="1621"/>
      <c r="I1183" s="1641"/>
      <c r="J1183" s="1061" t="s">
        <v>18609</v>
      </c>
    </row>
    <row r="1184" spans="1:10" ht="39">
      <c r="A1184" s="1621"/>
      <c r="B1184" s="2171" t="s">
        <v>12134</v>
      </c>
      <c r="C1184" s="1063" t="s">
        <v>8944</v>
      </c>
      <c r="D1184" s="1621"/>
      <c r="E1184" s="1650"/>
      <c r="F1184" s="1650">
        <v>12101206.199999999</v>
      </c>
      <c r="G1184" s="1696">
        <v>10756627.720000001</v>
      </c>
      <c r="H1184" s="1621"/>
      <c r="I1184" s="1641"/>
      <c r="J1184" s="1061" t="s">
        <v>18609</v>
      </c>
    </row>
    <row r="1185" spans="1:10" ht="38.25">
      <c r="A1185" s="1621"/>
      <c r="B1185" s="2171" t="s">
        <v>12135</v>
      </c>
      <c r="C1185" s="1063" t="s">
        <v>12136</v>
      </c>
      <c r="D1185" s="1621"/>
      <c r="E1185" s="1650"/>
      <c r="F1185" s="1650">
        <v>13773991</v>
      </c>
      <c r="G1185" s="1650">
        <v>13773991</v>
      </c>
      <c r="H1185" s="1621"/>
      <c r="I1185" s="1641"/>
      <c r="J1185" s="1061" t="s">
        <v>18609</v>
      </c>
    </row>
    <row r="1186" spans="1:10" ht="39">
      <c r="A1186" s="1621"/>
      <c r="B1186" s="2171" t="s">
        <v>12137</v>
      </c>
      <c r="C1186" s="1063" t="s">
        <v>1448</v>
      </c>
      <c r="D1186" s="1621"/>
      <c r="E1186" s="1650"/>
      <c r="F1186" s="1650">
        <v>4621243</v>
      </c>
      <c r="G1186" s="1696">
        <v>4346993.76</v>
      </c>
      <c r="H1186" s="1621"/>
      <c r="I1186" s="1641"/>
      <c r="J1186" s="1061" t="s">
        <v>18609</v>
      </c>
    </row>
    <row r="1187" spans="1:10" ht="39">
      <c r="A1187" s="1621"/>
      <c r="B1187" s="2243" t="s">
        <v>12138</v>
      </c>
      <c r="C1187" s="1063" t="s">
        <v>12139</v>
      </c>
      <c r="D1187" s="1621"/>
      <c r="E1187" s="1650"/>
      <c r="F1187" s="1650">
        <v>361792.72</v>
      </c>
      <c r="G1187" s="1696">
        <v>321593.52</v>
      </c>
      <c r="H1187" s="1621"/>
      <c r="I1187" s="1641"/>
      <c r="J1187" s="1061" t="s">
        <v>18609</v>
      </c>
    </row>
    <row r="1188" spans="1:10" ht="26.25">
      <c r="A1188" s="1621"/>
      <c r="B1188" s="2243" t="s">
        <v>12140</v>
      </c>
      <c r="C1188" s="1063" t="s">
        <v>12141</v>
      </c>
      <c r="D1188" s="1621"/>
      <c r="E1188" s="1650"/>
      <c r="F1188" s="1650">
        <v>181844</v>
      </c>
      <c r="G1188" s="1696">
        <v>161639.1</v>
      </c>
      <c r="H1188" s="1621"/>
      <c r="I1188" s="1641"/>
      <c r="J1188" s="1061" t="s">
        <v>18609</v>
      </c>
    </row>
    <row r="1189" spans="1:10" ht="42.75" customHeight="1">
      <c r="A1189" s="1621"/>
      <c r="B1189" s="2243" t="s">
        <v>12142</v>
      </c>
      <c r="C1189" s="1063" t="s">
        <v>12143</v>
      </c>
      <c r="D1189" s="1621"/>
      <c r="E1189" s="1650"/>
      <c r="F1189" s="1650">
        <v>6534734.4299999997</v>
      </c>
      <c r="G1189" s="1696">
        <v>5808652.8099999996</v>
      </c>
      <c r="H1189" s="1621"/>
      <c r="I1189" s="1641"/>
      <c r="J1189" s="1061" t="s">
        <v>18609</v>
      </c>
    </row>
    <row r="1190" spans="1:10" ht="25.5">
      <c r="A1190" s="1621"/>
      <c r="B1190" s="2243" t="s">
        <v>12144</v>
      </c>
      <c r="C1190" s="1061" t="s">
        <v>10828</v>
      </c>
      <c r="D1190" s="1621"/>
      <c r="E1190" s="1650"/>
      <c r="F1190" s="1650">
        <v>5478316</v>
      </c>
      <c r="G1190" s="1696">
        <v>5037007.34</v>
      </c>
      <c r="H1190" s="1621"/>
      <c r="I1190" s="1641"/>
      <c r="J1190" s="1061" t="s">
        <v>18609</v>
      </c>
    </row>
    <row r="1191" spans="1:10" ht="38.25">
      <c r="A1191" s="1621"/>
      <c r="B1191" s="2171" t="s">
        <v>12145</v>
      </c>
      <c r="C1191" s="1061" t="s">
        <v>12146</v>
      </c>
      <c r="D1191" s="1621"/>
      <c r="E1191" s="1650"/>
      <c r="F1191" s="1650">
        <v>9255138.5</v>
      </c>
      <c r="G1191" s="1696">
        <v>8388819.6099999994</v>
      </c>
      <c r="H1191" s="1621"/>
      <c r="I1191" s="1641"/>
      <c r="J1191" s="1061" t="s">
        <v>18609</v>
      </c>
    </row>
    <row r="1192" spans="1:10" ht="25.5">
      <c r="A1192" s="1621"/>
      <c r="B1192" s="2171" t="s">
        <v>12147</v>
      </c>
      <c r="C1192" s="1061" t="s">
        <v>12148</v>
      </c>
      <c r="D1192" s="1621"/>
      <c r="E1192" s="1650"/>
      <c r="F1192" s="1650">
        <v>3645488</v>
      </c>
      <c r="G1192" s="1650">
        <v>3645488</v>
      </c>
      <c r="H1192" s="1621"/>
      <c r="I1192" s="1641"/>
      <c r="J1192" s="1061" t="s">
        <v>18609</v>
      </c>
    </row>
    <row r="1193" spans="1:10" ht="39.75" customHeight="1">
      <c r="A1193" s="1796"/>
      <c r="B1193" s="2171" t="s">
        <v>12149</v>
      </c>
      <c r="C1193" s="1061" t="s">
        <v>12150</v>
      </c>
      <c r="D1193" s="1796"/>
      <c r="E1193" s="1666"/>
      <c r="F1193" s="1666">
        <v>4692458</v>
      </c>
      <c r="G1193" s="1806">
        <v>3240030.4</v>
      </c>
      <c r="H1193" s="1796"/>
      <c r="I1193" s="2241"/>
      <c r="J1193" s="1796" t="s">
        <v>12151</v>
      </c>
    </row>
    <row r="1194" spans="1:10">
      <c r="A1194" s="1621"/>
      <c r="B1194" s="1650"/>
      <c r="C1194" s="1695"/>
      <c r="D1194" s="1621"/>
      <c r="E1194" s="1650"/>
      <c r="F1194" s="1650"/>
      <c r="G1194" s="1696"/>
      <c r="H1194" s="1621"/>
      <c r="I1194" s="1641"/>
      <c r="J1194" s="1796"/>
    </row>
    <row r="1195" spans="1:10">
      <c r="A1195" s="1621"/>
      <c r="B1195" s="1650"/>
      <c r="C1195" s="1695"/>
      <c r="D1195" s="1621"/>
      <c r="E1195" s="1650"/>
      <c r="F1195" s="1650"/>
      <c r="G1195" s="1696"/>
      <c r="H1195" s="1621"/>
      <c r="I1195" s="1641"/>
      <c r="J1195" s="1796"/>
    </row>
    <row r="1196" spans="1:10">
      <c r="A1196" s="1621"/>
      <c r="B1196" s="1650"/>
      <c r="C1196" s="1695"/>
      <c r="D1196" s="1621"/>
      <c r="E1196" s="1650"/>
      <c r="F1196" s="1650"/>
      <c r="G1196" s="1696"/>
      <c r="H1196" s="1621"/>
      <c r="I1196" s="1641"/>
      <c r="J1196" s="1796"/>
    </row>
    <row r="1197" spans="1:10">
      <c r="A1197" s="1621"/>
      <c r="B1197" s="1650"/>
      <c r="C1197" s="1695"/>
      <c r="D1197" s="1621"/>
      <c r="E1197" s="1650"/>
      <c r="F1197" s="1650"/>
      <c r="G1197" s="1696"/>
      <c r="H1197" s="1621"/>
      <c r="I1197" s="1641"/>
      <c r="J1197" s="1796"/>
    </row>
    <row r="1198" spans="1:10">
      <c r="A1198" s="1621"/>
      <c r="B1198" s="1650"/>
      <c r="C1198" s="1695"/>
      <c r="D1198" s="1621"/>
      <c r="E1198" s="1650"/>
      <c r="F1198" s="1650"/>
      <c r="G1198" s="1696"/>
      <c r="H1198" s="1621"/>
      <c r="I1198" s="1641"/>
      <c r="J1198" s="1796"/>
    </row>
    <row r="1199" spans="1:10">
      <c r="A1199" s="1621"/>
      <c r="B1199" s="1650"/>
      <c r="C1199" s="1695"/>
      <c r="D1199" s="1621"/>
      <c r="E1199" s="1650"/>
      <c r="F1199" s="1650"/>
      <c r="G1199" s="1696"/>
      <c r="H1199" s="1621"/>
      <c r="I1199" s="1641"/>
      <c r="J1199" s="1796"/>
    </row>
    <row r="1200" spans="1:10">
      <c r="A1200" s="1621"/>
      <c r="B1200" s="1650"/>
      <c r="C1200" s="1695"/>
      <c r="D1200" s="1621"/>
      <c r="E1200" s="1650"/>
      <c r="F1200" s="1650"/>
      <c r="G1200" s="1696"/>
      <c r="H1200" s="1621"/>
      <c r="I1200" s="1641"/>
      <c r="J1200" s="1796"/>
    </row>
    <row r="1201" spans="1:10">
      <c r="A1201" s="1621"/>
      <c r="B1201" s="1650"/>
      <c r="C1201" s="1695"/>
      <c r="D1201" s="1621"/>
      <c r="E1201" s="1650"/>
      <c r="F1201" s="1650"/>
      <c r="G1201" s="1696"/>
      <c r="H1201" s="1621"/>
      <c r="I1201" s="1641"/>
      <c r="J1201" s="1796"/>
    </row>
    <row r="1202" spans="1:10">
      <c r="A1202" s="1621"/>
      <c r="B1202" s="1650"/>
      <c r="C1202" s="1695"/>
      <c r="D1202" s="1621"/>
      <c r="E1202" s="1650"/>
      <c r="F1202" s="1650"/>
      <c r="G1202" s="1696"/>
      <c r="H1202" s="1621"/>
      <c r="I1202" s="1641"/>
      <c r="J1202" s="1796"/>
    </row>
    <row r="1203" spans="1:10">
      <c r="A1203" s="1621"/>
      <c r="B1203" s="1650"/>
      <c r="C1203" s="1695"/>
      <c r="D1203" s="1621"/>
      <c r="E1203" s="1650"/>
      <c r="F1203" s="1650"/>
      <c r="G1203" s="1696"/>
      <c r="H1203" s="1621"/>
      <c r="I1203" s="1641"/>
      <c r="J1203" s="1796"/>
    </row>
    <row r="1204" spans="1:10">
      <c r="A1204" s="1621"/>
      <c r="B1204" s="1650"/>
      <c r="C1204" s="1695"/>
      <c r="D1204" s="1621"/>
      <c r="E1204" s="1650"/>
      <c r="F1204" s="1650"/>
      <c r="G1204" s="1696"/>
      <c r="H1204" s="1621"/>
      <c r="I1204" s="1641"/>
      <c r="J1204" s="1796"/>
    </row>
    <row r="1205" spans="1:10">
      <c r="A1205" s="1621"/>
      <c r="B1205" s="1650"/>
      <c r="C1205" s="1695"/>
      <c r="D1205" s="1621"/>
      <c r="E1205" s="1650"/>
      <c r="F1205" s="1650"/>
      <c r="G1205" s="1696"/>
      <c r="H1205" s="1621"/>
      <c r="I1205" s="1641"/>
      <c r="J1205" s="1796"/>
    </row>
    <row r="1206" spans="1:10">
      <c r="A1206" s="1621"/>
      <c r="B1206" s="1650"/>
      <c r="C1206" s="1695"/>
      <c r="D1206" s="1621"/>
      <c r="E1206" s="1650"/>
      <c r="F1206" s="1650"/>
      <c r="G1206" s="1696"/>
      <c r="H1206" s="1621"/>
      <c r="I1206" s="1641"/>
      <c r="J1206" s="1796"/>
    </row>
    <row r="1207" spans="1:10">
      <c r="A1207" s="1621"/>
      <c r="B1207" s="1650"/>
      <c r="C1207" s="1695"/>
      <c r="D1207" s="1621"/>
      <c r="E1207" s="1650"/>
      <c r="F1207" s="1650"/>
      <c r="G1207" s="1696"/>
      <c r="H1207" s="1621"/>
      <c r="I1207" s="1641"/>
      <c r="J1207" s="1796"/>
    </row>
    <row r="1208" spans="1:10">
      <c r="A1208" s="1621"/>
      <c r="B1208" s="1650"/>
      <c r="C1208" s="1695"/>
      <c r="D1208" s="1621"/>
      <c r="E1208" s="1650"/>
      <c r="F1208" s="1650"/>
      <c r="G1208" s="1696"/>
      <c r="H1208" s="1621"/>
      <c r="I1208" s="1641"/>
      <c r="J1208" s="1796"/>
    </row>
    <row r="1209" spans="1:10">
      <c r="A1209" s="1621"/>
      <c r="B1209" s="1650"/>
      <c r="C1209" s="1695"/>
      <c r="D1209" s="1621"/>
      <c r="E1209" s="1650"/>
      <c r="F1209" s="1650"/>
      <c r="G1209" s="1696"/>
      <c r="H1209" s="1621"/>
      <c r="I1209" s="1641"/>
      <c r="J1209" s="1796"/>
    </row>
    <row r="1210" spans="1:10">
      <c r="A1210" s="1621"/>
      <c r="B1210" s="1650"/>
      <c r="C1210" s="1695"/>
      <c r="D1210" s="1621"/>
      <c r="E1210" s="1650"/>
      <c r="F1210" s="1650"/>
      <c r="G1210" s="1696"/>
      <c r="H1210" s="1621"/>
      <c r="I1210" s="1641"/>
      <c r="J1210" s="1796"/>
    </row>
    <row r="1211" spans="1:10">
      <c r="A1211" s="1621"/>
      <c r="B1211" s="1650"/>
      <c r="C1211" s="1695"/>
      <c r="D1211" s="1621"/>
      <c r="E1211" s="1650"/>
      <c r="F1211" s="1650"/>
      <c r="G1211" s="1696"/>
      <c r="H1211" s="1621"/>
      <c r="I1211" s="1641"/>
      <c r="J1211" s="1796"/>
    </row>
    <row r="1212" spans="1:10">
      <c r="A1212" s="1621"/>
      <c r="B1212" s="1650"/>
      <c r="C1212" s="1695"/>
      <c r="D1212" s="1621"/>
      <c r="E1212" s="1650"/>
      <c r="F1212" s="1650"/>
      <c r="G1212" s="1696"/>
      <c r="H1212" s="1621"/>
      <c r="I1212" s="1641"/>
      <c r="J1212" s="1796"/>
    </row>
    <row r="1213" spans="1:10">
      <c r="A1213" s="1621"/>
      <c r="B1213" s="1650"/>
      <c r="C1213" s="1695"/>
      <c r="D1213" s="1621"/>
      <c r="E1213" s="1650"/>
      <c r="F1213" s="1650"/>
      <c r="G1213" s="1696"/>
      <c r="H1213" s="1621"/>
      <c r="I1213" s="1641"/>
      <c r="J1213" s="1796"/>
    </row>
    <row r="1214" spans="1:10">
      <c r="A1214" s="1621"/>
      <c r="B1214" s="1650"/>
      <c r="C1214" s="1695"/>
      <c r="D1214" s="1621"/>
      <c r="E1214" s="1650"/>
      <c r="F1214" s="1650"/>
      <c r="G1214" s="1696"/>
      <c r="H1214" s="1621"/>
      <c r="I1214" s="1641"/>
      <c r="J1214" s="1796"/>
    </row>
    <row r="1215" spans="1:10">
      <c r="A1215" s="1621"/>
      <c r="B1215" s="1650"/>
      <c r="C1215" s="1695"/>
      <c r="D1215" s="1621"/>
      <c r="E1215" s="1650"/>
      <c r="F1215" s="1650"/>
      <c r="G1215" s="1696"/>
      <c r="H1215" s="1621"/>
      <c r="I1215" s="1641"/>
      <c r="J1215" s="1796"/>
    </row>
    <row r="1216" spans="1:10">
      <c r="A1216" s="1621"/>
      <c r="B1216" s="1650"/>
      <c r="C1216" s="1695"/>
      <c r="D1216" s="1621"/>
      <c r="E1216" s="1650"/>
      <c r="F1216" s="1650"/>
      <c r="G1216" s="1696"/>
      <c r="H1216" s="1621"/>
      <c r="I1216" s="1641"/>
      <c r="J1216" s="1796"/>
    </row>
    <row r="1217" spans="1:10">
      <c r="A1217" s="1621"/>
      <c r="B1217" s="1650"/>
      <c r="C1217" s="1695"/>
      <c r="D1217" s="1621"/>
      <c r="E1217" s="1650"/>
      <c r="F1217" s="1650"/>
      <c r="G1217" s="1696"/>
      <c r="H1217" s="1621"/>
      <c r="I1217" s="1641"/>
      <c r="J1217" s="1796"/>
    </row>
    <row r="1218" spans="1:10">
      <c r="A1218" s="1621"/>
      <c r="B1218" s="1650"/>
      <c r="C1218" s="1695"/>
      <c r="D1218" s="1621"/>
      <c r="E1218" s="1650"/>
      <c r="F1218" s="1650"/>
      <c r="G1218" s="1650"/>
      <c r="H1218" s="1621"/>
      <c r="I1218" s="1621"/>
      <c r="J1218" s="1796"/>
    </row>
    <row r="1219" spans="1:10">
      <c r="A1219" s="1621"/>
      <c r="B1219" s="1650"/>
      <c r="C1219" s="1695"/>
      <c r="D1219" s="1621"/>
      <c r="E1219" s="1650"/>
      <c r="F1219" s="1650"/>
      <c r="G1219" s="1650"/>
      <c r="H1219" s="1621"/>
      <c r="I1219" s="1621"/>
      <c r="J1219" s="1796"/>
    </row>
    <row r="1220" spans="1:10">
      <c r="A1220" s="1621"/>
      <c r="B1220" s="1650"/>
      <c r="C1220" s="1695"/>
      <c r="D1220" s="1621"/>
      <c r="E1220" s="1650"/>
      <c r="F1220" s="1650"/>
      <c r="G1220" s="1650"/>
      <c r="H1220" s="1621"/>
      <c r="I1220" s="1621"/>
      <c r="J1220" s="1796"/>
    </row>
    <row r="1221" spans="1:10">
      <c r="A1221" s="1621"/>
      <c r="B1221" s="1650"/>
      <c r="C1221" s="1695"/>
      <c r="D1221" s="1621"/>
      <c r="E1221" s="1650"/>
      <c r="F1221" s="1650"/>
      <c r="G1221" s="1650"/>
      <c r="H1221" s="1621"/>
      <c r="I1221" s="1621"/>
      <c r="J1221" s="1796"/>
    </row>
  </sheetData>
  <mergeCells count="126">
    <mergeCell ref="C27:C30"/>
    <mergeCell ref="J27:J30"/>
    <mergeCell ref="J32:J47"/>
    <mergeCell ref="B60:H60"/>
    <mergeCell ref="B5:F5"/>
    <mergeCell ref="C8:C14"/>
    <mergeCell ref="J8:J14"/>
    <mergeCell ref="C16:C19"/>
    <mergeCell ref="J16:J19"/>
    <mergeCell ref="C101:C114"/>
    <mergeCell ref="J101:J114"/>
    <mergeCell ref="C116:C118"/>
    <mergeCell ref="J116:J118"/>
    <mergeCell ref="C64:C71"/>
    <mergeCell ref="J64:J71"/>
    <mergeCell ref="C75:C99"/>
    <mergeCell ref="J75:J99"/>
    <mergeCell ref="C136:C139"/>
    <mergeCell ref="J136:J139"/>
    <mergeCell ref="J141:J152"/>
    <mergeCell ref="C154:C166"/>
    <mergeCell ref="J154:J166"/>
    <mergeCell ref="C120:C126"/>
    <mergeCell ref="J120:J126"/>
    <mergeCell ref="C128:C134"/>
    <mergeCell ref="J128:J134"/>
    <mergeCell ref="C204:C215"/>
    <mergeCell ref="J204:J215"/>
    <mergeCell ref="C281:C288"/>
    <mergeCell ref="J281:J288"/>
    <mergeCell ref="C290:C300"/>
    <mergeCell ref="J290:J300"/>
    <mergeCell ref="C217:C226"/>
    <mergeCell ref="J217:J226"/>
    <mergeCell ref="C170:C192"/>
    <mergeCell ref="J170:J192"/>
    <mergeCell ref="C196:C202"/>
    <mergeCell ref="J196:J202"/>
    <mergeCell ref="C252:C258"/>
    <mergeCell ref="J252:J258"/>
    <mergeCell ref="C269:C279"/>
    <mergeCell ref="J269:J279"/>
    <mergeCell ref="C228:C243"/>
    <mergeCell ref="J228:J243"/>
    <mergeCell ref="C245:C250"/>
    <mergeCell ref="J245:J250"/>
    <mergeCell ref="C344:C366"/>
    <mergeCell ref="J344:J366"/>
    <mergeCell ref="C368:C376"/>
    <mergeCell ref="J368:J376"/>
    <mergeCell ref="C700:C707"/>
    <mergeCell ref="J700:J707"/>
    <mergeCell ref="J302:J316"/>
    <mergeCell ref="C318:C326"/>
    <mergeCell ref="J318:J326"/>
    <mergeCell ref="C328:C342"/>
    <mergeCell ref="J328:J342"/>
    <mergeCell ref="C507:C518"/>
    <mergeCell ref="J507:J518"/>
    <mergeCell ref="C533:C539"/>
    <mergeCell ref="J533:J539"/>
    <mergeCell ref="C680:C698"/>
    <mergeCell ref="J680:J698"/>
    <mergeCell ref="C484:C494"/>
    <mergeCell ref="J484:J494"/>
    <mergeCell ref="C496:C503"/>
    <mergeCell ref="J496:J503"/>
    <mergeCell ref="J719:J726"/>
    <mergeCell ref="C728:C731"/>
    <mergeCell ref="J728:J731"/>
    <mergeCell ref="A734:F734"/>
    <mergeCell ref="C736:C746"/>
    <mergeCell ref="J736:J746"/>
    <mergeCell ref="C709:C712"/>
    <mergeCell ref="J709:J712"/>
    <mergeCell ref="C714:C717"/>
    <mergeCell ref="J714:J717"/>
    <mergeCell ref="C759:C768"/>
    <mergeCell ref="J759:J768"/>
    <mergeCell ref="C770:C773"/>
    <mergeCell ref="J770:J773"/>
    <mergeCell ref="C800:C801"/>
    <mergeCell ref="C748:C749"/>
    <mergeCell ref="J748:J749"/>
    <mergeCell ref="C755:C757"/>
    <mergeCell ref="J755:J757"/>
    <mergeCell ref="C783:C791"/>
    <mergeCell ref="J783:J791"/>
    <mergeCell ref="C793:C798"/>
    <mergeCell ref="J793:J798"/>
    <mergeCell ref="C839:C855"/>
    <mergeCell ref="J839:J855"/>
    <mergeCell ref="C775:C777"/>
    <mergeCell ref="J775:J777"/>
    <mergeCell ref="C779:C781"/>
    <mergeCell ref="J779:J781"/>
    <mergeCell ref="C826:C828"/>
    <mergeCell ref="J826:J828"/>
    <mergeCell ref="C832:C834"/>
    <mergeCell ref="J832:J834"/>
    <mergeCell ref="C836:C837"/>
    <mergeCell ref="J836:J837"/>
    <mergeCell ref="C803:C818"/>
    <mergeCell ref="J803:J818"/>
    <mergeCell ref="C822:C824"/>
    <mergeCell ref="J822:J824"/>
    <mergeCell ref="C885:C889"/>
    <mergeCell ref="J885:J889"/>
    <mergeCell ref="C893:C896"/>
    <mergeCell ref="J893:J896"/>
    <mergeCell ref="C958:C970"/>
    <mergeCell ref="J958:J970"/>
    <mergeCell ref="C857:C873"/>
    <mergeCell ref="J857:J873"/>
    <mergeCell ref="C875:C882"/>
    <mergeCell ref="J875:J883"/>
    <mergeCell ref="C972:C978"/>
    <mergeCell ref="J972:J978"/>
    <mergeCell ref="C934:C949"/>
    <mergeCell ref="J934:J949"/>
    <mergeCell ref="C952:C956"/>
    <mergeCell ref="J952:J956"/>
    <mergeCell ref="C898:C907"/>
    <mergeCell ref="J898:J907"/>
    <mergeCell ref="C909:C932"/>
    <mergeCell ref="J909:J93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4401"/>
  <sheetViews>
    <sheetView topLeftCell="A94" workbookViewId="0">
      <selection activeCell="O9" sqref="O9"/>
    </sheetView>
  </sheetViews>
  <sheetFormatPr defaultRowHeight="15"/>
  <cols>
    <col min="1" max="1" width="6.42578125" customWidth="1"/>
    <col min="2" max="2" width="24.42578125" style="78" customWidth="1"/>
    <col min="3" max="3" width="19.42578125" customWidth="1"/>
    <col min="8" max="8" width="10.85546875" customWidth="1"/>
    <col min="9" max="9" width="12.140625" customWidth="1"/>
    <col min="10" max="10" width="15.85546875" customWidth="1"/>
    <col min="11" max="11" width="16.85546875" customWidth="1"/>
  </cols>
  <sheetData>
    <row r="2" spans="1:11">
      <c r="B2" s="3493"/>
    </row>
    <row r="3" spans="1:11" ht="36">
      <c r="A3" s="22" t="s">
        <v>12152</v>
      </c>
      <c r="B3" s="2250" t="s">
        <v>12153</v>
      </c>
      <c r="C3" s="2250" t="s">
        <v>12154</v>
      </c>
      <c r="D3" s="2250" t="s">
        <v>12155</v>
      </c>
      <c r="E3" s="2250"/>
      <c r="F3" s="2251" t="s">
        <v>12156</v>
      </c>
      <c r="G3" s="2251" t="s">
        <v>12157</v>
      </c>
      <c r="H3" s="4426" t="s">
        <v>12158</v>
      </c>
      <c r="I3" s="4426"/>
      <c r="J3" s="2250" t="s">
        <v>12159</v>
      </c>
      <c r="K3" s="2250" t="s">
        <v>12160</v>
      </c>
    </row>
    <row r="4" spans="1:11" ht="24" customHeight="1">
      <c r="A4" s="4427" t="s">
        <v>12161</v>
      </c>
      <c r="B4" s="4428"/>
      <c r="C4" s="4428"/>
      <c r="D4" s="4428"/>
      <c r="E4" s="4428"/>
      <c r="F4" s="4428"/>
      <c r="G4" s="4428"/>
      <c r="H4" s="4428"/>
      <c r="I4" s="4428"/>
      <c r="J4" s="4428"/>
      <c r="K4" s="4428"/>
    </row>
    <row r="5" spans="1:11" ht="27" customHeight="1">
      <c r="A5" s="4392">
        <v>1</v>
      </c>
      <c r="B5" s="3110" t="s">
        <v>12162</v>
      </c>
      <c r="C5" s="3110" t="s">
        <v>12163</v>
      </c>
      <c r="D5" s="98">
        <v>306</v>
      </c>
      <c r="E5" s="1385">
        <f>SUM(D5:D9)</f>
        <v>1599</v>
      </c>
      <c r="F5" s="98">
        <v>3.5</v>
      </c>
      <c r="G5" s="98"/>
      <c r="H5" s="98">
        <v>1928124</v>
      </c>
      <c r="I5" s="1385">
        <f>SUM(H5:H9)</f>
        <v>1928124</v>
      </c>
      <c r="J5" s="3110" t="s">
        <v>12164</v>
      </c>
      <c r="K5" s="3110" t="s">
        <v>12165</v>
      </c>
    </row>
    <row r="6" spans="1:11" ht="23.25" customHeight="1">
      <c r="A6" s="4392"/>
      <c r="B6" s="3110"/>
      <c r="C6" s="3110" t="s">
        <v>12163</v>
      </c>
      <c r="D6" s="98">
        <v>311</v>
      </c>
      <c r="E6" s="1385"/>
      <c r="F6" s="98">
        <v>3.5</v>
      </c>
      <c r="G6" s="3494"/>
      <c r="H6" s="98"/>
      <c r="I6" s="1385"/>
      <c r="J6" s="3110"/>
      <c r="K6" s="3110"/>
    </row>
    <row r="7" spans="1:11" ht="22.5" customHeight="1">
      <c r="A7" s="4392"/>
      <c r="B7" s="3110"/>
      <c r="C7" s="3110" t="s">
        <v>12166</v>
      </c>
      <c r="D7" s="98">
        <v>182</v>
      </c>
      <c r="E7" s="1385"/>
      <c r="F7" s="98">
        <v>6</v>
      </c>
      <c r="G7" s="3494"/>
      <c r="H7" s="98"/>
      <c r="I7" s="1385"/>
      <c r="J7" s="3110"/>
      <c r="K7" s="3110"/>
    </row>
    <row r="8" spans="1:11" ht="27" customHeight="1">
      <c r="A8" s="4392"/>
      <c r="B8" s="3110"/>
      <c r="C8" s="3105" t="s">
        <v>12167</v>
      </c>
      <c r="D8" s="887">
        <v>800</v>
      </c>
      <c r="E8" s="3495"/>
      <c r="F8" s="887">
        <v>5.5</v>
      </c>
      <c r="G8" s="887"/>
      <c r="H8" s="98"/>
      <c r="I8" s="3495"/>
      <c r="J8" s="3110" t="s">
        <v>12168</v>
      </c>
      <c r="K8" s="3110" t="s">
        <v>12169</v>
      </c>
    </row>
    <row r="9" spans="1:11" ht="24.75" customHeight="1">
      <c r="A9" s="4392"/>
      <c r="B9" s="3110"/>
      <c r="C9" s="3105" t="s">
        <v>12170</v>
      </c>
      <c r="D9" s="887"/>
      <c r="E9" s="3495"/>
      <c r="F9" s="887"/>
      <c r="G9" s="887"/>
      <c r="H9" s="98"/>
      <c r="I9" s="3495"/>
      <c r="J9" s="3110"/>
      <c r="K9" s="3110" t="s">
        <v>12169</v>
      </c>
    </row>
    <row r="10" spans="1:11" ht="24">
      <c r="A10" s="2513">
        <v>2</v>
      </c>
      <c r="B10" s="60" t="s">
        <v>12171</v>
      </c>
      <c r="C10" s="2266" t="s">
        <v>12170</v>
      </c>
      <c r="D10" s="887">
        <v>700</v>
      </c>
      <c r="E10" s="2263">
        <f>SUM(D10:D13)</f>
        <v>1612</v>
      </c>
      <c r="F10" s="887">
        <v>5</v>
      </c>
      <c r="G10" s="887"/>
      <c r="H10" s="98"/>
      <c r="I10" s="2263">
        <f>SUM(H10:H13)</f>
        <v>2777393</v>
      </c>
      <c r="J10" s="2258" t="s">
        <v>12168</v>
      </c>
      <c r="K10" s="80" t="s">
        <v>12169</v>
      </c>
    </row>
    <row r="11" spans="1:11" ht="26.25" customHeight="1">
      <c r="A11" s="2514"/>
      <c r="B11" s="899"/>
      <c r="C11" s="1306" t="s">
        <v>12163</v>
      </c>
      <c r="D11" s="98">
        <v>412</v>
      </c>
      <c r="E11" s="2259"/>
      <c r="F11" s="98">
        <v>3</v>
      </c>
      <c r="G11" s="98"/>
      <c r="H11" s="98">
        <v>2777393</v>
      </c>
      <c r="I11" s="2259"/>
      <c r="J11" s="2258" t="s">
        <v>12164</v>
      </c>
      <c r="K11" s="80" t="s">
        <v>12165</v>
      </c>
    </row>
    <row r="12" spans="1:11" ht="27.75" customHeight="1">
      <c r="A12" s="2514"/>
      <c r="B12" s="899"/>
      <c r="C12" s="1306" t="s">
        <v>12163</v>
      </c>
      <c r="D12" s="98">
        <v>296</v>
      </c>
      <c r="E12" s="2259"/>
      <c r="F12" s="98">
        <v>3.5</v>
      </c>
      <c r="G12" s="98"/>
      <c r="H12" s="98"/>
      <c r="I12" s="2259"/>
      <c r="J12" s="2258"/>
      <c r="K12" s="80"/>
    </row>
    <row r="13" spans="1:11" ht="24.75" customHeight="1">
      <c r="A13" s="2514"/>
      <c r="B13" s="899"/>
      <c r="C13" s="1306" t="s">
        <v>12166</v>
      </c>
      <c r="D13" s="98">
        <v>204</v>
      </c>
      <c r="E13" s="2261"/>
      <c r="F13" s="98">
        <v>6</v>
      </c>
      <c r="G13" s="98"/>
      <c r="H13" s="98"/>
      <c r="I13" s="2261"/>
      <c r="J13" s="2258"/>
      <c r="K13" s="80"/>
    </row>
    <row r="14" spans="1:11" ht="24">
      <c r="A14" s="2513">
        <v>3</v>
      </c>
      <c r="B14" s="60" t="s">
        <v>12172</v>
      </c>
      <c r="C14" s="2266" t="s">
        <v>12170</v>
      </c>
      <c r="D14" s="887">
        <v>1724</v>
      </c>
      <c r="E14" s="2263">
        <f>SUM(D14:D18)</f>
        <v>3969</v>
      </c>
      <c r="F14" s="887">
        <v>5</v>
      </c>
      <c r="G14" s="887"/>
      <c r="H14" s="98"/>
      <c r="I14" s="2263">
        <f>SUM(H14:H18)</f>
        <v>3484555</v>
      </c>
      <c r="J14" s="2258" t="s">
        <v>12168</v>
      </c>
      <c r="K14" s="80" t="s">
        <v>12169</v>
      </c>
    </row>
    <row r="15" spans="1:11" ht="24">
      <c r="A15" s="2514"/>
      <c r="B15" s="899"/>
      <c r="C15" s="1306" t="s">
        <v>12163</v>
      </c>
      <c r="D15" s="98">
        <v>389</v>
      </c>
      <c r="E15" s="2259"/>
      <c r="F15" s="98">
        <v>4.5</v>
      </c>
      <c r="G15" s="98"/>
      <c r="H15" s="98">
        <v>3484555</v>
      </c>
      <c r="I15" s="2259"/>
      <c r="J15" s="2258" t="s">
        <v>12164</v>
      </c>
      <c r="K15" s="80" t="s">
        <v>12165</v>
      </c>
    </row>
    <row r="16" spans="1:11" ht="24">
      <c r="A16" s="2514"/>
      <c r="B16" s="899"/>
      <c r="C16" s="1306" t="s">
        <v>12163</v>
      </c>
      <c r="D16" s="98">
        <v>979</v>
      </c>
      <c r="E16" s="2259"/>
      <c r="F16" s="98">
        <v>3</v>
      </c>
      <c r="G16" s="98"/>
      <c r="H16" s="98"/>
      <c r="I16" s="2259"/>
      <c r="J16" s="2258"/>
      <c r="K16" s="80"/>
    </row>
    <row r="17" spans="1:11" ht="24">
      <c r="A17" s="2514"/>
      <c r="B17" s="899"/>
      <c r="C17" s="1306" t="s">
        <v>12163</v>
      </c>
      <c r="D17" s="98">
        <v>721</v>
      </c>
      <c r="E17" s="2259"/>
      <c r="F17" s="98">
        <v>2.5</v>
      </c>
      <c r="G17" s="98"/>
      <c r="H17" s="98"/>
      <c r="I17" s="2259"/>
      <c r="J17" s="2258"/>
      <c r="K17" s="80"/>
    </row>
    <row r="18" spans="1:11" ht="24">
      <c r="A18" s="2514"/>
      <c r="B18" s="899"/>
      <c r="C18" s="1306" t="s">
        <v>12166</v>
      </c>
      <c r="D18" s="98">
        <v>156</v>
      </c>
      <c r="E18" s="2261"/>
      <c r="F18" s="98">
        <v>6</v>
      </c>
      <c r="G18" s="98"/>
      <c r="H18" s="98"/>
      <c r="I18" s="2261"/>
      <c r="J18" s="2258"/>
      <c r="K18" s="80"/>
    </row>
    <row r="19" spans="1:11" ht="24">
      <c r="A19" s="2515">
        <v>4</v>
      </c>
      <c r="B19" s="80" t="s">
        <v>12173</v>
      </c>
      <c r="C19" s="1306" t="s">
        <v>12163</v>
      </c>
      <c r="D19" s="98">
        <v>902</v>
      </c>
      <c r="E19" s="1385">
        <f>D19</f>
        <v>902</v>
      </c>
      <c r="F19" s="98">
        <v>4.5</v>
      </c>
      <c r="G19" s="98"/>
      <c r="H19" s="98">
        <v>1713356</v>
      </c>
      <c r="I19" s="1385">
        <f>SUM(H19)</f>
        <v>1713356</v>
      </c>
      <c r="J19" s="2258" t="s">
        <v>12164</v>
      </c>
      <c r="K19" s="80" t="s">
        <v>12165</v>
      </c>
    </row>
    <row r="20" spans="1:11" ht="24">
      <c r="A20" s="2515">
        <v>5</v>
      </c>
      <c r="B20" s="80" t="s">
        <v>12174</v>
      </c>
      <c r="C20" s="1306" t="s">
        <v>12166</v>
      </c>
      <c r="D20" s="98">
        <v>173</v>
      </c>
      <c r="E20" s="1385">
        <f>SUM(D20:D22)</f>
        <v>1427</v>
      </c>
      <c r="F20" s="98">
        <v>5.8</v>
      </c>
      <c r="G20" s="98"/>
      <c r="H20" s="98">
        <v>5305753</v>
      </c>
      <c r="I20" s="1385">
        <f>SUM(H20)</f>
        <v>5305753</v>
      </c>
      <c r="J20" s="2258" t="s">
        <v>12164</v>
      </c>
      <c r="K20" s="80" t="s">
        <v>12165</v>
      </c>
    </row>
    <row r="21" spans="1:11" ht="24">
      <c r="A21" s="2515"/>
      <c r="B21" s="80"/>
      <c r="C21" s="1306" t="s">
        <v>12166</v>
      </c>
      <c r="D21" s="98">
        <v>200</v>
      </c>
      <c r="E21" s="1385"/>
      <c r="F21" s="98">
        <v>6.5</v>
      </c>
      <c r="G21" s="98"/>
      <c r="H21" s="98"/>
      <c r="I21" s="1385"/>
      <c r="J21" s="2258"/>
      <c r="K21" s="80"/>
    </row>
    <row r="22" spans="1:11" ht="24">
      <c r="A22" s="2515"/>
      <c r="B22" s="80"/>
      <c r="C22" s="1306" t="s">
        <v>12163</v>
      </c>
      <c r="D22" s="98">
        <v>1054</v>
      </c>
      <c r="E22" s="1385"/>
      <c r="F22" s="98">
        <v>3.5</v>
      </c>
      <c r="G22" s="98"/>
      <c r="H22" s="98"/>
      <c r="I22" s="1385"/>
      <c r="J22" s="2258"/>
      <c r="K22" s="80"/>
    </row>
    <row r="23" spans="1:11" ht="24">
      <c r="A23" s="2515">
        <v>6</v>
      </c>
      <c r="B23" s="80" t="s">
        <v>12175</v>
      </c>
      <c r="C23" s="1306" t="s">
        <v>12163</v>
      </c>
      <c r="D23" s="98">
        <v>619</v>
      </c>
      <c r="E23" s="1385">
        <f>SUM(D23)</f>
        <v>619</v>
      </c>
      <c r="F23" s="98">
        <v>4.5</v>
      </c>
      <c r="G23" s="98"/>
      <c r="H23" s="98">
        <v>704453</v>
      </c>
      <c r="I23" s="1385">
        <f>SUM(H23)</f>
        <v>704453</v>
      </c>
      <c r="J23" s="2258" t="s">
        <v>12164</v>
      </c>
      <c r="K23" s="80" t="s">
        <v>12165</v>
      </c>
    </row>
    <row r="24" spans="1:11" ht="24">
      <c r="A24" s="2515">
        <v>7</v>
      </c>
      <c r="B24" s="80" t="s">
        <v>12176</v>
      </c>
      <c r="C24" s="1306" t="s">
        <v>12163</v>
      </c>
      <c r="D24" s="98">
        <v>371</v>
      </c>
      <c r="E24" s="1405">
        <f>SUM(D24:D25)</f>
        <v>771</v>
      </c>
      <c r="F24" s="98">
        <v>3</v>
      </c>
      <c r="G24" s="98"/>
      <c r="H24" s="98">
        <v>312753</v>
      </c>
      <c r="I24" s="1405">
        <f>SUM(H24:H25)</f>
        <v>312753</v>
      </c>
      <c r="J24" s="2258" t="s">
        <v>12164</v>
      </c>
      <c r="K24" s="80" t="s">
        <v>12165</v>
      </c>
    </row>
    <row r="25" spans="1:11" ht="24">
      <c r="A25" s="2514"/>
      <c r="B25" s="899"/>
      <c r="C25" s="2266" t="s">
        <v>12177</v>
      </c>
      <c r="D25" s="887">
        <v>400</v>
      </c>
      <c r="E25" s="2261"/>
      <c r="F25" s="887">
        <v>4</v>
      </c>
      <c r="G25" s="887"/>
      <c r="H25" s="98"/>
      <c r="I25" s="2261"/>
      <c r="J25" s="2258" t="s">
        <v>12168</v>
      </c>
      <c r="K25" s="80" t="s">
        <v>12169</v>
      </c>
    </row>
    <row r="26" spans="1:11" ht="32.25" customHeight="1">
      <c r="A26" s="2515">
        <v>8</v>
      </c>
      <c r="B26" s="80" t="s">
        <v>12178</v>
      </c>
      <c r="C26" s="1306" t="s">
        <v>12163</v>
      </c>
      <c r="D26" s="98">
        <v>703</v>
      </c>
      <c r="E26" s="1385">
        <f>SUM(D26)</f>
        <v>703</v>
      </c>
      <c r="F26" s="98">
        <v>4</v>
      </c>
      <c r="G26" s="98"/>
      <c r="H26" s="98">
        <v>1106241</v>
      </c>
      <c r="I26" s="1385">
        <f>SUM(H26)</f>
        <v>1106241</v>
      </c>
      <c r="J26" s="2258" t="s">
        <v>12164</v>
      </c>
      <c r="K26" s="80" t="s">
        <v>12165</v>
      </c>
    </row>
    <row r="27" spans="1:11" ht="24">
      <c r="A27" s="2513">
        <v>9</v>
      </c>
      <c r="B27" s="60" t="s">
        <v>12179</v>
      </c>
      <c r="C27" s="2266" t="s">
        <v>12170</v>
      </c>
      <c r="D27" s="887">
        <v>400</v>
      </c>
      <c r="E27" s="2263">
        <f>SUM(D27:D30)</f>
        <v>1924</v>
      </c>
      <c r="F27" s="887">
        <v>5</v>
      </c>
      <c r="G27" s="887"/>
      <c r="H27" s="98"/>
      <c r="I27" s="2263">
        <f>SUM(H27:H30)</f>
        <v>2292573</v>
      </c>
      <c r="J27" s="2258" t="s">
        <v>12168</v>
      </c>
      <c r="K27" s="80" t="s">
        <v>12169</v>
      </c>
    </row>
    <row r="28" spans="1:11" ht="24">
      <c r="A28" s="2514"/>
      <c r="B28" s="899"/>
      <c r="C28" s="1306" t="s">
        <v>12163</v>
      </c>
      <c r="D28" s="98">
        <v>286</v>
      </c>
      <c r="E28" s="2259"/>
      <c r="F28" s="98">
        <v>4</v>
      </c>
      <c r="G28" s="98"/>
      <c r="H28" s="98">
        <v>2292573</v>
      </c>
      <c r="I28" s="2259"/>
      <c r="J28" s="2258" t="s">
        <v>12164</v>
      </c>
      <c r="K28" s="80" t="s">
        <v>12165</v>
      </c>
    </row>
    <row r="29" spans="1:11" ht="24">
      <c r="A29" s="2514"/>
      <c r="B29" s="899"/>
      <c r="C29" s="1306" t="s">
        <v>12166</v>
      </c>
      <c r="D29" s="98">
        <v>135</v>
      </c>
      <c r="E29" s="2259"/>
      <c r="F29" s="98">
        <v>4</v>
      </c>
      <c r="G29" s="98"/>
      <c r="H29" s="98"/>
      <c r="I29" s="2259"/>
      <c r="J29" s="2258"/>
      <c r="K29" s="80"/>
    </row>
    <row r="30" spans="1:11" ht="24">
      <c r="A30" s="2514"/>
      <c r="B30" s="899"/>
      <c r="C30" s="1306" t="s">
        <v>12163</v>
      </c>
      <c r="D30" s="98">
        <v>1103</v>
      </c>
      <c r="E30" s="2261"/>
      <c r="F30" s="98">
        <v>4.5</v>
      </c>
      <c r="G30" s="98"/>
      <c r="H30" s="98"/>
      <c r="I30" s="2261"/>
      <c r="J30" s="2258"/>
      <c r="K30" s="80"/>
    </row>
    <row r="31" spans="1:11" ht="60" customHeight="1">
      <c r="A31" s="2515">
        <v>10</v>
      </c>
      <c r="B31" s="80" t="s">
        <v>12180</v>
      </c>
      <c r="C31" s="1306" t="s">
        <v>12166</v>
      </c>
      <c r="D31" s="98">
        <v>144</v>
      </c>
      <c r="E31" s="1405">
        <f>SUM(D31:D35)</f>
        <v>1657</v>
      </c>
      <c r="F31" s="98">
        <v>8</v>
      </c>
      <c r="G31" s="98"/>
      <c r="H31" s="98">
        <v>3546621</v>
      </c>
      <c r="I31" s="1405">
        <f>SUM(H31:H35)</f>
        <v>3546621</v>
      </c>
      <c r="J31" s="2258" t="s">
        <v>12164</v>
      </c>
      <c r="K31" s="80" t="s">
        <v>12165</v>
      </c>
    </row>
    <row r="32" spans="1:11" ht="36" customHeight="1">
      <c r="A32" s="2515"/>
      <c r="B32" s="80"/>
      <c r="C32" s="1306" t="s">
        <v>12166</v>
      </c>
      <c r="D32" s="98">
        <v>113</v>
      </c>
      <c r="E32" s="2255"/>
      <c r="F32" s="98">
        <v>5</v>
      </c>
      <c r="G32" s="98"/>
      <c r="H32" s="98"/>
      <c r="I32" s="2255"/>
      <c r="J32" s="2258"/>
      <c r="K32" s="80"/>
    </row>
    <row r="33" spans="1:11" ht="36" customHeight="1">
      <c r="A33" s="2515"/>
      <c r="B33" s="80"/>
      <c r="C33" s="1306" t="s">
        <v>12163</v>
      </c>
      <c r="D33" s="98">
        <v>443</v>
      </c>
      <c r="E33" s="2255"/>
      <c r="F33" s="98">
        <v>4</v>
      </c>
      <c r="G33" s="98"/>
      <c r="H33" s="98"/>
      <c r="I33" s="2255"/>
      <c r="J33" s="2258"/>
      <c r="K33" s="80"/>
    </row>
    <row r="34" spans="1:11" ht="36" customHeight="1">
      <c r="A34" s="2515"/>
      <c r="B34" s="80"/>
      <c r="C34" s="1306" t="s">
        <v>12163</v>
      </c>
      <c r="D34" s="98">
        <v>217</v>
      </c>
      <c r="E34" s="2255"/>
      <c r="F34" s="98">
        <v>3.5</v>
      </c>
      <c r="G34" s="98"/>
      <c r="H34" s="98"/>
      <c r="I34" s="2255"/>
      <c r="J34" s="2258"/>
      <c r="K34" s="80"/>
    </row>
    <row r="35" spans="1:11" ht="48" customHeight="1">
      <c r="A35" s="2514"/>
      <c r="B35" s="899"/>
      <c r="C35" s="2266" t="s">
        <v>12170</v>
      </c>
      <c r="D35" s="887">
        <v>740</v>
      </c>
      <c r="E35" s="2261"/>
      <c r="F35" s="887">
        <v>5.5</v>
      </c>
      <c r="G35" s="887"/>
      <c r="H35" s="98"/>
      <c r="I35" s="2261"/>
      <c r="J35" s="2258" t="s">
        <v>12168</v>
      </c>
      <c r="K35" s="80" t="s">
        <v>12169</v>
      </c>
    </row>
    <row r="36" spans="1:11" ht="24">
      <c r="A36" s="2515">
        <v>11</v>
      </c>
      <c r="B36" s="80" t="s">
        <v>12181</v>
      </c>
      <c r="C36" s="1306" t="s">
        <v>12163</v>
      </c>
      <c r="D36" s="98">
        <v>200</v>
      </c>
      <c r="E36" s="1405">
        <f>SUM(D36:D40)</f>
        <v>1008</v>
      </c>
      <c r="F36" s="98">
        <v>3.5</v>
      </c>
      <c r="G36" s="98"/>
      <c r="H36" s="98">
        <v>1238158</v>
      </c>
      <c r="I36" s="1405">
        <f>SUM(H36:H40)</f>
        <v>1238158</v>
      </c>
      <c r="J36" s="2258" t="s">
        <v>12164</v>
      </c>
      <c r="K36" s="80" t="s">
        <v>12165</v>
      </c>
    </row>
    <row r="37" spans="1:11" ht="24">
      <c r="A37" s="2515"/>
      <c r="B37" s="80"/>
      <c r="C37" s="1306" t="s">
        <v>12163</v>
      </c>
      <c r="D37" s="98">
        <v>208</v>
      </c>
      <c r="E37" s="2255"/>
      <c r="F37" s="98">
        <v>4.5</v>
      </c>
      <c r="G37" s="98"/>
      <c r="H37" s="98"/>
      <c r="I37" s="2255"/>
      <c r="J37" s="2258"/>
      <c r="K37" s="80"/>
    </row>
    <row r="38" spans="1:11" ht="24">
      <c r="A38" s="2515"/>
      <c r="B38" s="80"/>
      <c r="C38" s="1306" t="s">
        <v>12166</v>
      </c>
      <c r="D38" s="98">
        <v>260</v>
      </c>
      <c r="E38" s="2255"/>
      <c r="F38" s="98">
        <v>3</v>
      </c>
      <c r="G38" s="98"/>
      <c r="H38" s="98"/>
      <c r="I38" s="2255"/>
      <c r="J38" s="2258"/>
      <c r="K38" s="80"/>
    </row>
    <row r="39" spans="1:11" ht="24">
      <c r="A39" s="2514"/>
      <c r="B39" s="899"/>
      <c r="C39" s="2266" t="s">
        <v>12182</v>
      </c>
      <c r="D39" s="887">
        <v>340</v>
      </c>
      <c r="E39" s="2259"/>
      <c r="F39" s="887">
        <v>4</v>
      </c>
      <c r="G39" s="887"/>
      <c r="H39" s="98"/>
      <c r="I39" s="2259"/>
      <c r="J39" s="2258" t="s">
        <v>12168</v>
      </c>
      <c r="K39" s="80" t="s">
        <v>12169</v>
      </c>
    </row>
    <row r="40" spans="1:11" ht="24">
      <c r="A40" s="2514"/>
      <c r="B40" s="899"/>
      <c r="C40" s="2266" t="s">
        <v>12177</v>
      </c>
      <c r="D40" s="887"/>
      <c r="E40" s="2261"/>
      <c r="F40" s="887"/>
      <c r="G40" s="887"/>
      <c r="H40" s="98"/>
      <c r="I40" s="2261"/>
      <c r="J40" s="2258"/>
      <c r="K40" s="80" t="s">
        <v>12169</v>
      </c>
    </row>
    <row r="41" spans="1:11" ht="24">
      <c r="A41" s="2515">
        <v>12</v>
      </c>
      <c r="B41" s="80" t="s">
        <v>12183</v>
      </c>
      <c r="C41" s="1306" t="s">
        <v>12163</v>
      </c>
      <c r="D41" s="98">
        <v>524</v>
      </c>
      <c r="E41" s="1405">
        <f>SUM(D41:D42)</f>
        <v>1304</v>
      </c>
      <c r="F41" s="98">
        <v>3.5</v>
      </c>
      <c r="G41" s="98"/>
      <c r="H41" s="98">
        <v>463819</v>
      </c>
      <c r="I41" s="1405">
        <f>SUM(H41:H42)</f>
        <v>463819</v>
      </c>
      <c r="J41" s="2258" t="s">
        <v>12164</v>
      </c>
      <c r="K41" s="80" t="s">
        <v>12165</v>
      </c>
    </row>
    <row r="42" spans="1:11" ht="24">
      <c r="A42" s="2514"/>
      <c r="B42" s="899"/>
      <c r="C42" s="2266" t="s">
        <v>12170</v>
      </c>
      <c r="D42" s="887">
        <v>780</v>
      </c>
      <c r="E42" s="2261"/>
      <c r="F42" s="887">
        <v>4</v>
      </c>
      <c r="G42" s="887"/>
      <c r="H42" s="98"/>
      <c r="I42" s="2261"/>
      <c r="J42" s="2258" t="s">
        <v>12168</v>
      </c>
      <c r="K42" s="80" t="s">
        <v>12169</v>
      </c>
    </row>
    <row r="43" spans="1:11" ht="24">
      <c r="A43" s="2515">
        <v>13</v>
      </c>
      <c r="B43" s="80" t="s">
        <v>12184</v>
      </c>
      <c r="C43" s="1306" t="s">
        <v>12166</v>
      </c>
      <c r="D43" s="98">
        <v>189</v>
      </c>
      <c r="E43" s="1405">
        <f>SUM(D43:D48)</f>
        <v>4268</v>
      </c>
      <c r="F43" s="98">
        <v>5.8</v>
      </c>
      <c r="G43" s="98"/>
      <c r="H43" s="98">
        <v>8158988</v>
      </c>
      <c r="I43" s="1405">
        <f>SUM(H43:H48)</f>
        <v>8158988</v>
      </c>
      <c r="J43" s="2258" t="s">
        <v>12164</v>
      </c>
      <c r="K43" s="80" t="s">
        <v>12165</v>
      </c>
    </row>
    <row r="44" spans="1:11" ht="24">
      <c r="A44" s="2515"/>
      <c r="B44" s="80"/>
      <c r="C44" s="1306" t="s">
        <v>12163</v>
      </c>
      <c r="D44" s="98">
        <v>1842</v>
      </c>
      <c r="E44" s="2255"/>
      <c r="F44" s="98">
        <v>4</v>
      </c>
      <c r="G44" s="98"/>
      <c r="H44" s="98"/>
      <c r="I44" s="2255"/>
      <c r="J44" s="2258"/>
      <c r="K44" s="80"/>
    </row>
    <row r="45" spans="1:11" ht="24">
      <c r="A45" s="2515"/>
      <c r="B45" s="80"/>
      <c r="C45" s="1306" t="s">
        <v>12163</v>
      </c>
      <c r="D45" s="98">
        <v>187</v>
      </c>
      <c r="E45" s="2255"/>
      <c r="F45" s="98">
        <v>3.2</v>
      </c>
      <c r="G45" s="98"/>
      <c r="H45" s="98"/>
      <c r="I45" s="2255"/>
      <c r="J45" s="2258"/>
      <c r="K45" s="80"/>
    </row>
    <row r="46" spans="1:11" ht="24">
      <c r="A46" s="2515"/>
      <c r="B46" s="80"/>
      <c r="C46" s="1306" t="s">
        <v>12163</v>
      </c>
      <c r="D46" s="98">
        <v>947</v>
      </c>
      <c r="E46" s="2255"/>
      <c r="F46" s="98">
        <v>4</v>
      </c>
      <c r="G46" s="98"/>
      <c r="H46" s="98"/>
      <c r="I46" s="2255"/>
      <c r="J46" s="2258"/>
      <c r="K46" s="80"/>
    </row>
    <row r="47" spans="1:11" ht="24">
      <c r="A47" s="2515"/>
      <c r="B47" s="80"/>
      <c r="C47" s="1306" t="s">
        <v>12166</v>
      </c>
      <c r="D47" s="98">
        <v>153</v>
      </c>
      <c r="E47" s="2255"/>
      <c r="F47" s="98">
        <v>6.2</v>
      </c>
      <c r="G47" s="98"/>
      <c r="H47" s="98"/>
      <c r="I47" s="2255"/>
      <c r="J47" s="2258"/>
      <c r="K47" s="80"/>
    </row>
    <row r="48" spans="1:11" ht="24">
      <c r="A48" s="2514"/>
      <c r="B48" s="899"/>
      <c r="C48" s="2266" t="s">
        <v>12170</v>
      </c>
      <c r="D48" s="887">
        <v>950</v>
      </c>
      <c r="E48" s="2261"/>
      <c r="F48" s="887">
        <v>5</v>
      </c>
      <c r="G48" s="887"/>
      <c r="H48" s="98"/>
      <c r="I48" s="2261"/>
      <c r="J48" s="2258" t="s">
        <v>12168</v>
      </c>
      <c r="K48" s="80" t="s">
        <v>12169</v>
      </c>
    </row>
    <row r="49" spans="1:11" ht="24">
      <c r="A49" s="2515">
        <v>14</v>
      </c>
      <c r="B49" s="80" t="s">
        <v>12185</v>
      </c>
      <c r="C49" s="1306" t="s">
        <v>12163</v>
      </c>
      <c r="D49" s="98">
        <v>732</v>
      </c>
      <c r="E49" s="1405">
        <f>SUM(D49:D51)</f>
        <v>2224</v>
      </c>
      <c r="F49" s="98">
        <v>6</v>
      </c>
      <c r="G49" s="98"/>
      <c r="H49" s="98">
        <v>1644862</v>
      </c>
      <c r="I49" s="1405">
        <f>SUM(H49:H51)</f>
        <v>1644862</v>
      </c>
      <c r="J49" s="2258" t="s">
        <v>12164</v>
      </c>
      <c r="K49" s="80" t="s">
        <v>12165</v>
      </c>
    </row>
    <row r="50" spans="1:11" ht="24">
      <c r="A50" s="2515"/>
      <c r="B50" s="80"/>
      <c r="C50" s="1306" t="s">
        <v>12163</v>
      </c>
      <c r="D50" s="98">
        <v>792</v>
      </c>
      <c r="E50" s="2255"/>
      <c r="F50" s="98">
        <v>3</v>
      </c>
      <c r="G50" s="98"/>
      <c r="H50" s="98"/>
      <c r="I50" s="2255"/>
      <c r="J50" s="2258"/>
      <c r="K50" s="80"/>
    </row>
    <row r="51" spans="1:11" ht="24">
      <c r="A51" s="2514"/>
      <c r="B51" s="899"/>
      <c r="C51" s="2266" t="s">
        <v>12170</v>
      </c>
      <c r="D51" s="887">
        <v>700</v>
      </c>
      <c r="E51" s="2261"/>
      <c r="F51" s="887">
        <v>5.5</v>
      </c>
      <c r="G51" s="887"/>
      <c r="H51" s="98"/>
      <c r="I51" s="2261"/>
      <c r="J51" s="2258" t="s">
        <v>12168</v>
      </c>
      <c r="K51" s="80" t="s">
        <v>12169</v>
      </c>
    </row>
    <row r="52" spans="1:11" ht="24">
      <c r="A52" s="2515">
        <v>15</v>
      </c>
      <c r="B52" s="80" t="s">
        <v>12186</v>
      </c>
      <c r="C52" s="1306" t="s">
        <v>12166</v>
      </c>
      <c r="D52" s="98">
        <v>1351</v>
      </c>
      <c r="E52" s="1405">
        <f>SUM(D52:D57)</f>
        <v>4635</v>
      </c>
      <c r="F52" s="98">
        <v>6.3</v>
      </c>
      <c r="G52" s="2256"/>
      <c r="H52" s="98">
        <v>17497241</v>
      </c>
      <c r="I52" s="1405">
        <f>SUM(H52:H57)</f>
        <v>17497241</v>
      </c>
      <c r="J52" s="2258" t="s">
        <v>12164</v>
      </c>
      <c r="K52" s="80" t="s">
        <v>12165</v>
      </c>
    </row>
    <row r="53" spans="1:11" ht="24">
      <c r="A53" s="2515"/>
      <c r="B53" s="80"/>
      <c r="C53" s="1306" t="s">
        <v>12166</v>
      </c>
      <c r="D53" s="98">
        <v>162</v>
      </c>
      <c r="E53" s="2255"/>
      <c r="F53" s="98">
        <v>7.3</v>
      </c>
      <c r="G53" s="2265"/>
      <c r="H53" s="98"/>
      <c r="I53" s="2255"/>
      <c r="J53" s="2258"/>
      <c r="K53" s="80"/>
    </row>
    <row r="54" spans="1:11" ht="24">
      <c r="A54" s="2515"/>
      <c r="B54" s="80"/>
      <c r="C54" s="1306" t="s">
        <v>12163</v>
      </c>
      <c r="D54" s="98">
        <v>648</v>
      </c>
      <c r="E54" s="2255"/>
      <c r="F54" s="98">
        <v>4.5</v>
      </c>
      <c r="G54" s="2265"/>
      <c r="H54" s="98"/>
      <c r="I54" s="2255"/>
      <c r="J54" s="2258"/>
      <c r="K54" s="80"/>
    </row>
    <row r="55" spans="1:11" ht="24">
      <c r="A55" s="2515"/>
      <c r="B55" s="80"/>
      <c r="C55" s="1306" t="s">
        <v>12163</v>
      </c>
      <c r="D55" s="98">
        <v>474</v>
      </c>
      <c r="E55" s="2255"/>
      <c r="F55" s="98">
        <v>3.5</v>
      </c>
      <c r="G55" s="2254"/>
      <c r="H55" s="98"/>
      <c r="I55" s="2255"/>
      <c r="J55" s="2258"/>
      <c r="K55" s="80"/>
    </row>
    <row r="56" spans="1:11" ht="24">
      <c r="A56" s="2514"/>
      <c r="B56" s="899"/>
      <c r="C56" s="2266" t="s">
        <v>12187</v>
      </c>
      <c r="D56" s="887">
        <v>850</v>
      </c>
      <c r="E56" s="2259"/>
      <c r="F56" s="887">
        <v>6</v>
      </c>
      <c r="G56" s="2260">
        <v>600</v>
      </c>
      <c r="H56" s="98"/>
      <c r="I56" s="2259"/>
      <c r="J56" s="2258" t="s">
        <v>12168</v>
      </c>
      <c r="K56" s="80" t="s">
        <v>12169</v>
      </c>
    </row>
    <row r="57" spans="1:11" ht="24">
      <c r="A57" s="2514"/>
      <c r="B57" s="899"/>
      <c r="C57" s="2266" t="s">
        <v>12170</v>
      </c>
      <c r="D57" s="887">
        <v>1150</v>
      </c>
      <c r="E57" s="2261"/>
      <c r="F57" s="887"/>
      <c r="G57" s="2262"/>
      <c r="H57" s="98"/>
      <c r="I57" s="2261"/>
      <c r="J57" s="2258"/>
      <c r="K57" s="80" t="s">
        <v>12169</v>
      </c>
    </row>
    <row r="58" spans="1:11" ht="24">
      <c r="A58" s="2515">
        <v>16</v>
      </c>
      <c r="B58" s="80" t="s">
        <v>12188</v>
      </c>
      <c r="C58" s="1306" t="s">
        <v>12166</v>
      </c>
      <c r="D58" s="98">
        <v>521</v>
      </c>
      <c r="E58" s="1405">
        <f>SUM(D58:D61)</f>
        <v>2715</v>
      </c>
      <c r="F58" s="98">
        <v>4</v>
      </c>
      <c r="G58" s="98"/>
      <c r="H58" s="98">
        <v>4242128</v>
      </c>
      <c r="I58" s="1405">
        <f>SUM(H58:H61)</f>
        <v>4242128</v>
      </c>
      <c r="J58" s="2258" t="s">
        <v>12164</v>
      </c>
      <c r="K58" s="80" t="s">
        <v>12165</v>
      </c>
    </row>
    <row r="59" spans="1:11" ht="24">
      <c r="A59" s="2515"/>
      <c r="B59" s="80"/>
      <c r="C59" s="1306" t="s">
        <v>12163</v>
      </c>
      <c r="D59" s="98">
        <v>979</v>
      </c>
      <c r="E59" s="2255"/>
      <c r="F59" s="98">
        <v>4</v>
      </c>
      <c r="G59" s="98"/>
      <c r="H59" s="98"/>
      <c r="I59" s="2255"/>
      <c r="J59" s="2258"/>
      <c r="K59" s="80"/>
    </row>
    <row r="60" spans="1:11" ht="24">
      <c r="A60" s="2515"/>
      <c r="B60" s="80"/>
      <c r="C60" s="1306" t="s">
        <v>12163</v>
      </c>
      <c r="D60" s="98">
        <v>315</v>
      </c>
      <c r="E60" s="2255"/>
      <c r="F60" s="98">
        <v>4.5</v>
      </c>
      <c r="G60" s="98"/>
      <c r="H60" s="98"/>
      <c r="I60" s="2255"/>
      <c r="J60" s="2258"/>
      <c r="K60" s="80"/>
    </row>
    <row r="61" spans="1:11" ht="24">
      <c r="A61" s="2514"/>
      <c r="B61" s="899"/>
      <c r="C61" s="2266" t="s">
        <v>12167</v>
      </c>
      <c r="D61" s="887">
        <v>900</v>
      </c>
      <c r="E61" s="2261"/>
      <c r="F61" s="887">
        <v>5</v>
      </c>
      <c r="G61" s="887"/>
      <c r="H61" s="98"/>
      <c r="I61" s="2261"/>
      <c r="J61" s="2258" t="s">
        <v>12168</v>
      </c>
      <c r="K61" s="80" t="s">
        <v>12169</v>
      </c>
    </row>
    <row r="62" spans="1:11" ht="24">
      <c r="A62" s="2515">
        <v>17</v>
      </c>
      <c r="B62" s="80" t="s">
        <v>12189</v>
      </c>
      <c r="C62" s="1306" t="s">
        <v>12163</v>
      </c>
      <c r="D62" s="98">
        <v>308</v>
      </c>
      <c r="E62" s="1405">
        <f>SUM(D62:D67)</f>
        <v>2687</v>
      </c>
      <c r="F62" s="98">
        <v>4.5</v>
      </c>
      <c r="G62" s="98"/>
      <c r="H62" s="98">
        <v>7358009</v>
      </c>
      <c r="I62" s="1405">
        <f>SUM(H62:H67)</f>
        <v>7358009</v>
      </c>
      <c r="J62" s="2258" t="s">
        <v>12164</v>
      </c>
      <c r="K62" s="80" t="s">
        <v>12165</v>
      </c>
    </row>
    <row r="63" spans="1:11" ht="24">
      <c r="A63" s="2515"/>
      <c r="B63" s="80"/>
      <c r="C63" s="1306" t="s">
        <v>12166</v>
      </c>
      <c r="D63" s="98">
        <v>547</v>
      </c>
      <c r="E63" s="2255"/>
      <c r="F63" s="98">
        <v>6.5</v>
      </c>
      <c r="G63" s="98"/>
      <c r="H63" s="98"/>
      <c r="I63" s="2255"/>
      <c r="J63" s="2258"/>
      <c r="K63" s="80"/>
    </row>
    <row r="64" spans="1:11" ht="24">
      <c r="A64" s="2515"/>
      <c r="B64" s="80"/>
      <c r="C64" s="1306" t="s">
        <v>12163</v>
      </c>
      <c r="D64" s="98">
        <v>289</v>
      </c>
      <c r="E64" s="2255"/>
      <c r="F64" s="98">
        <v>3.8</v>
      </c>
      <c r="G64" s="98"/>
      <c r="H64" s="98"/>
      <c r="I64" s="2255"/>
      <c r="J64" s="2258"/>
      <c r="K64" s="80"/>
    </row>
    <row r="65" spans="1:11" ht="24">
      <c r="A65" s="2515"/>
      <c r="B65" s="80"/>
      <c r="C65" s="1306" t="s">
        <v>12163</v>
      </c>
      <c r="D65" s="98">
        <v>243</v>
      </c>
      <c r="E65" s="2255"/>
      <c r="F65" s="98">
        <v>3.8</v>
      </c>
      <c r="G65" s="98"/>
      <c r="H65" s="98"/>
      <c r="I65" s="2255"/>
      <c r="J65" s="2258"/>
      <c r="K65" s="80"/>
    </row>
    <row r="66" spans="1:11" ht="24">
      <c r="A66" s="2514"/>
      <c r="B66" s="899"/>
      <c r="C66" s="2266" t="s">
        <v>12170</v>
      </c>
      <c r="D66" s="887">
        <v>150</v>
      </c>
      <c r="E66" s="2259"/>
      <c r="F66" s="887">
        <v>5</v>
      </c>
      <c r="G66" s="887"/>
      <c r="H66" s="98"/>
      <c r="I66" s="2259"/>
      <c r="J66" s="2258" t="s">
        <v>12168</v>
      </c>
      <c r="K66" s="80" t="s">
        <v>12169</v>
      </c>
    </row>
    <row r="67" spans="1:11" ht="24">
      <c r="A67" s="2514"/>
      <c r="B67" s="899"/>
      <c r="C67" s="2266"/>
      <c r="D67" s="887">
        <v>1150</v>
      </c>
      <c r="E67" s="2261"/>
      <c r="F67" s="887"/>
      <c r="G67" s="887"/>
      <c r="H67" s="98"/>
      <c r="I67" s="2261"/>
      <c r="J67" s="2258"/>
      <c r="K67" s="80" t="s">
        <v>12169</v>
      </c>
    </row>
    <row r="68" spans="1:11" ht="24">
      <c r="A68" s="2515">
        <v>18</v>
      </c>
      <c r="B68" s="80" t="s">
        <v>12190</v>
      </c>
      <c r="C68" s="1306" t="s">
        <v>12163</v>
      </c>
      <c r="D68" s="98">
        <v>200</v>
      </c>
      <c r="E68" s="1405">
        <f>SUM(D68:D70)</f>
        <v>1234</v>
      </c>
      <c r="F68" s="98">
        <v>3</v>
      </c>
      <c r="G68" s="98"/>
      <c r="H68" s="98">
        <v>859523</v>
      </c>
      <c r="I68" s="1405">
        <f>SUM(H68:H70)</f>
        <v>859523</v>
      </c>
      <c r="J68" s="2258" t="s">
        <v>12164</v>
      </c>
      <c r="K68" s="80" t="s">
        <v>12165</v>
      </c>
    </row>
    <row r="69" spans="1:11" ht="24">
      <c r="A69" s="2515"/>
      <c r="B69" s="80"/>
      <c r="C69" s="1306" t="s">
        <v>12163</v>
      </c>
      <c r="D69" s="98">
        <v>614</v>
      </c>
      <c r="E69" s="2255"/>
      <c r="F69" s="98">
        <v>3</v>
      </c>
      <c r="G69" s="98"/>
      <c r="H69" s="98"/>
      <c r="I69" s="2255"/>
      <c r="J69" s="2258"/>
      <c r="K69" s="80"/>
    </row>
    <row r="70" spans="1:11" ht="24">
      <c r="A70" s="2514"/>
      <c r="B70" s="899"/>
      <c r="C70" s="2266" t="s">
        <v>12170</v>
      </c>
      <c r="D70" s="887">
        <v>420</v>
      </c>
      <c r="E70" s="2261"/>
      <c r="F70" s="887">
        <v>4</v>
      </c>
      <c r="G70" s="887"/>
      <c r="H70" s="98"/>
      <c r="I70" s="2261"/>
      <c r="J70" s="2258" t="s">
        <v>12168</v>
      </c>
      <c r="K70" s="80" t="s">
        <v>12169</v>
      </c>
    </row>
    <row r="71" spans="1:11" ht="24">
      <c r="A71" s="2515">
        <v>19</v>
      </c>
      <c r="B71" s="80" t="s">
        <v>12191</v>
      </c>
      <c r="C71" s="1306" t="s">
        <v>12163</v>
      </c>
      <c r="D71" s="98">
        <v>887</v>
      </c>
      <c r="E71" s="1405">
        <f>SUM(D71:D75)</f>
        <v>2562</v>
      </c>
      <c r="F71" s="98">
        <v>3.5</v>
      </c>
      <c r="G71" s="98"/>
      <c r="H71" s="98">
        <v>2190604</v>
      </c>
      <c r="I71" s="1405">
        <f>SUM(H71:H75)</f>
        <v>2190604</v>
      </c>
      <c r="J71" s="2258" t="s">
        <v>12164</v>
      </c>
      <c r="K71" s="80" t="s">
        <v>12165</v>
      </c>
    </row>
    <row r="72" spans="1:11" ht="24">
      <c r="A72" s="2515"/>
      <c r="B72" s="80"/>
      <c r="C72" s="1306" t="s">
        <v>12166</v>
      </c>
      <c r="D72" s="98">
        <v>168</v>
      </c>
      <c r="E72" s="2255"/>
      <c r="F72" s="98">
        <v>5.5</v>
      </c>
      <c r="G72" s="98"/>
      <c r="H72" s="98"/>
      <c r="I72" s="2255"/>
      <c r="J72" s="2258"/>
      <c r="K72" s="80"/>
    </row>
    <row r="73" spans="1:11" ht="24">
      <c r="A73" s="2515"/>
      <c r="B73" s="80"/>
      <c r="C73" s="1306" t="s">
        <v>12163</v>
      </c>
      <c r="D73" s="98">
        <v>407</v>
      </c>
      <c r="E73" s="2255"/>
      <c r="F73" s="98">
        <v>3</v>
      </c>
      <c r="G73" s="98"/>
      <c r="H73" s="98"/>
      <c r="I73" s="2255"/>
      <c r="J73" s="2258"/>
      <c r="K73" s="80"/>
    </row>
    <row r="74" spans="1:11" ht="24">
      <c r="A74" s="2514"/>
      <c r="B74" s="899"/>
      <c r="C74" s="2266" t="s">
        <v>12182</v>
      </c>
      <c r="D74" s="887">
        <v>1100</v>
      </c>
      <c r="E74" s="2259"/>
      <c r="F74" s="887">
        <v>5.5</v>
      </c>
      <c r="G74" s="887"/>
      <c r="H74" s="98"/>
      <c r="I74" s="2259"/>
      <c r="J74" s="2258" t="s">
        <v>12168</v>
      </c>
      <c r="K74" s="80" t="s">
        <v>12169</v>
      </c>
    </row>
    <row r="75" spans="1:11" ht="24">
      <c r="A75" s="2514"/>
      <c r="B75" s="899"/>
      <c r="C75" s="2266" t="s">
        <v>12167</v>
      </c>
      <c r="D75" s="887"/>
      <c r="E75" s="2261"/>
      <c r="F75" s="887"/>
      <c r="G75" s="887"/>
      <c r="H75" s="98"/>
      <c r="I75" s="2261"/>
      <c r="J75" s="2258"/>
      <c r="K75" s="80" t="s">
        <v>12169</v>
      </c>
    </row>
    <row r="76" spans="1:11" ht="24">
      <c r="A76" s="2515">
        <v>20</v>
      </c>
      <c r="B76" s="80" t="s">
        <v>12192</v>
      </c>
      <c r="C76" s="1306" t="s">
        <v>12163</v>
      </c>
      <c r="D76" s="98">
        <v>103</v>
      </c>
      <c r="E76" s="1405">
        <f>SUM(D76:D78)</f>
        <v>1765</v>
      </c>
      <c r="F76" s="98">
        <v>2.5</v>
      </c>
      <c r="G76" s="98"/>
      <c r="H76" s="98">
        <v>6254022</v>
      </c>
      <c r="I76" s="1405">
        <f>SUM(H76:H78)</f>
        <v>6254022</v>
      </c>
      <c r="J76" s="2258" t="s">
        <v>12164</v>
      </c>
      <c r="K76" s="80" t="s">
        <v>12165</v>
      </c>
    </row>
    <row r="77" spans="1:11" ht="24">
      <c r="A77" s="2515"/>
      <c r="B77" s="80"/>
      <c r="C77" s="1306" t="s">
        <v>12163</v>
      </c>
      <c r="D77" s="98">
        <v>202</v>
      </c>
      <c r="E77" s="2255"/>
      <c r="F77" s="98">
        <v>4</v>
      </c>
      <c r="G77" s="98"/>
      <c r="H77" s="98"/>
      <c r="I77" s="2255"/>
      <c r="J77" s="2258"/>
      <c r="K77" s="80"/>
    </row>
    <row r="78" spans="1:11" ht="24">
      <c r="A78" s="2514"/>
      <c r="B78" s="899"/>
      <c r="C78" s="2266" t="s">
        <v>12170</v>
      </c>
      <c r="D78" s="887">
        <v>1460</v>
      </c>
      <c r="E78" s="2261"/>
      <c r="F78" s="887">
        <v>5.5</v>
      </c>
      <c r="G78" s="887"/>
      <c r="H78" s="98"/>
      <c r="I78" s="2261"/>
      <c r="J78" s="2258" t="s">
        <v>12168</v>
      </c>
      <c r="K78" s="80" t="s">
        <v>12169</v>
      </c>
    </row>
    <row r="79" spans="1:11" ht="24">
      <c r="A79" s="2515">
        <v>21</v>
      </c>
      <c r="B79" s="80" t="s">
        <v>12193</v>
      </c>
      <c r="C79" s="1306" t="s">
        <v>12163</v>
      </c>
      <c r="D79" s="98">
        <v>214</v>
      </c>
      <c r="E79" s="1405">
        <f>SUM(D79:D80)</f>
        <v>409</v>
      </c>
      <c r="F79" s="98">
        <v>5</v>
      </c>
      <c r="G79" s="98"/>
      <c r="H79" s="98">
        <v>420938</v>
      </c>
      <c r="I79" s="1405">
        <f>SUM(H79:H80)</f>
        <v>420938</v>
      </c>
      <c r="J79" s="2258" t="s">
        <v>12164</v>
      </c>
      <c r="K79" s="80" t="s">
        <v>12165</v>
      </c>
    </row>
    <row r="80" spans="1:11" ht="24">
      <c r="A80" s="2514"/>
      <c r="B80" s="899"/>
      <c r="C80" s="2266" t="s">
        <v>12170</v>
      </c>
      <c r="D80" s="887">
        <v>195</v>
      </c>
      <c r="E80" s="2261"/>
      <c r="F80" s="887">
        <v>5</v>
      </c>
      <c r="G80" s="887"/>
      <c r="H80" s="98"/>
      <c r="I80" s="2261"/>
      <c r="J80" s="2258" t="s">
        <v>12168</v>
      </c>
      <c r="K80" s="80" t="s">
        <v>12169</v>
      </c>
    </row>
    <row r="81" spans="1:11" ht="24">
      <c r="A81" s="2515">
        <v>22</v>
      </c>
      <c r="B81" s="80" t="s">
        <v>12194</v>
      </c>
      <c r="C81" s="1306" t="s">
        <v>12163</v>
      </c>
      <c r="D81" s="98">
        <v>256</v>
      </c>
      <c r="E81" s="1405">
        <f>SUM(D81:D82)</f>
        <v>436</v>
      </c>
      <c r="F81" s="98">
        <v>5</v>
      </c>
      <c r="G81" s="98"/>
      <c r="H81" s="98">
        <v>359680</v>
      </c>
      <c r="I81" s="1405">
        <f>SUM(H81:H82)</f>
        <v>359680</v>
      </c>
      <c r="J81" s="2258" t="s">
        <v>12164</v>
      </c>
      <c r="K81" s="80" t="s">
        <v>12165</v>
      </c>
    </row>
    <row r="82" spans="1:11" ht="24">
      <c r="A82" s="2514"/>
      <c r="B82" s="899"/>
      <c r="C82" s="2266" t="s">
        <v>12170</v>
      </c>
      <c r="D82" s="887">
        <v>180</v>
      </c>
      <c r="E82" s="2261"/>
      <c r="F82" s="887">
        <v>5</v>
      </c>
      <c r="G82" s="887"/>
      <c r="H82" s="98"/>
      <c r="I82" s="2261"/>
      <c r="J82" s="2258" t="s">
        <v>12168</v>
      </c>
      <c r="K82" s="80" t="s">
        <v>12169</v>
      </c>
    </row>
    <row r="83" spans="1:11" ht="24">
      <c r="A83" s="2515">
        <v>23</v>
      </c>
      <c r="B83" s="80" t="s">
        <v>12195</v>
      </c>
      <c r="C83" s="1306" t="s">
        <v>12163</v>
      </c>
      <c r="D83" s="98">
        <v>194</v>
      </c>
      <c r="E83" s="1405">
        <f>SUM(D83:D84)</f>
        <v>430</v>
      </c>
      <c r="F83" s="98">
        <v>3</v>
      </c>
      <c r="G83" s="98"/>
      <c r="H83" s="98">
        <v>163542</v>
      </c>
      <c r="I83" s="1405">
        <f>SUM(H83:H84)</f>
        <v>163542</v>
      </c>
      <c r="J83" s="2258" t="s">
        <v>12164</v>
      </c>
      <c r="K83" s="80" t="s">
        <v>12165</v>
      </c>
    </row>
    <row r="84" spans="1:11" ht="24">
      <c r="A84" s="2514"/>
      <c r="B84" s="899"/>
      <c r="C84" s="2266" t="s">
        <v>12177</v>
      </c>
      <c r="D84" s="887">
        <v>236</v>
      </c>
      <c r="E84" s="2261"/>
      <c r="F84" s="887">
        <v>4</v>
      </c>
      <c r="G84" s="887"/>
      <c r="H84" s="98"/>
      <c r="I84" s="2261"/>
      <c r="J84" s="2258" t="s">
        <v>12168</v>
      </c>
      <c r="K84" s="80" t="s">
        <v>12169</v>
      </c>
    </row>
    <row r="85" spans="1:11" ht="24">
      <c r="A85" s="2515">
        <v>24</v>
      </c>
      <c r="B85" s="80" t="s">
        <v>12196</v>
      </c>
      <c r="C85" s="1306" t="s">
        <v>12163</v>
      </c>
      <c r="D85" s="98">
        <v>106</v>
      </c>
      <c r="E85" s="1405">
        <f>SUM(D85:D86)</f>
        <v>450</v>
      </c>
      <c r="F85" s="98">
        <v>3</v>
      </c>
      <c r="G85" s="98"/>
      <c r="H85" s="98">
        <v>73556</v>
      </c>
      <c r="I85" s="1405">
        <f>SUM(H85:H86)</f>
        <v>73556</v>
      </c>
      <c r="J85" s="2258" t="s">
        <v>12164</v>
      </c>
      <c r="K85" s="80" t="s">
        <v>12165</v>
      </c>
    </row>
    <row r="86" spans="1:11" ht="24">
      <c r="A86" s="2514"/>
      <c r="B86" s="899"/>
      <c r="C86" s="2266" t="s">
        <v>12177</v>
      </c>
      <c r="D86" s="887">
        <v>344</v>
      </c>
      <c r="E86" s="2261"/>
      <c r="F86" s="887">
        <v>5</v>
      </c>
      <c r="G86" s="887"/>
      <c r="H86" s="98"/>
      <c r="I86" s="2261"/>
      <c r="J86" s="2258" t="s">
        <v>12168</v>
      </c>
      <c r="K86" s="80" t="s">
        <v>12169</v>
      </c>
    </row>
    <row r="87" spans="1:11" ht="24">
      <c r="A87" s="2515">
        <v>25</v>
      </c>
      <c r="B87" s="80" t="s">
        <v>12197</v>
      </c>
      <c r="C87" s="1306" t="s">
        <v>12163</v>
      </c>
      <c r="D87" s="98">
        <v>164</v>
      </c>
      <c r="E87" s="1405">
        <f>SUM(D87:D88)</f>
        <v>450</v>
      </c>
      <c r="F87" s="98">
        <v>3</v>
      </c>
      <c r="G87" s="98"/>
      <c r="H87" s="98">
        <v>124427</v>
      </c>
      <c r="I87" s="1405">
        <f>SUM(H87:H88)</f>
        <v>124427</v>
      </c>
      <c r="J87" s="2258" t="s">
        <v>12164</v>
      </c>
      <c r="K87" s="80" t="s">
        <v>12165</v>
      </c>
    </row>
    <row r="88" spans="1:11" ht="24">
      <c r="A88" s="2514"/>
      <c r="B88" s="899"/>
      <c r="C88" s="2266" t="s">
        <v>12177</v>
      </c>
      <c r="D88" s="887">
        <v>286</v>
      </c>
      <c r="E88" s="2261"/>
      <c r="F88" s="887">
        <v>4</v>
      </c>
      <c r="G88" s="887"/>
      <c r="H88" s="98"/>
      <c r="I88" s="2261"/>
      <c r="J88" s="2258" t="s">
        <v>12168</v>
      </c>
      <c r="K88" s="80" t="s">
        <v>12169</v>
      </c>
    </row>
    <row r="89" spans="1:11" ht="24">
      <c r="A89" s="2515">
        <v>26</v>
      </c>
      <c r="B89" s="80" t="s">
        <v>12198</v>
      </c>
      <c r="C89" s="1306" t="s">
        <v>12163</v>
      </c>
      <c r="D89" s="98">
        <v>83</v>
      </c>
      <c r="E89" s="1405">
        <f>SUM(D89:D90)</f>
        <v>383</v>
      </c>
      <c r="F89" s="98">
        <v>3</v>
      </c>
      <c r="G89" s="98"/>
      <c r="H89" s="98">
        <v>55975</v>
      </c>
      <c r="I89" s="1405">
        <f>SUM(H89:H90)</f>
        <v>55975</v>
      </c>
      <c r="J89" s="2258" t="s">
        <v>12164</v>
      </c>
      <c r="K89" s="80" t="s">
        <v>12165</v>
      </c>
    </row>
    <row r="90" spans="1:11" ht="24">
      <c r="A90" s="2514"/>
      <c r="B90" s="899"/>
      <c r="C90" s="2266" t="s">
        <v>12177</v>
      </c>
      <c r="D90" s="887">
        <v>300</v>
      </c>
      <c r="E90" s="2261"/>
      <c r="F90" s="887">
        <v>5</v>
      </c>
      <c r="G90" s="887"/>
      <c r="H90" s="98"/>
      <c r="I90" s="2261"/>
      <c r="J90" s="2258" t="s">
        <v>12168</v>
      </c>
      <c r="K90" s="80" t="s">
        <v>12169</v>
      </c>
    </row>
    <row r="91" spans="1:11" ht="24">
      <c r="A91" s="2513">
        <v>27</v>
      </c>
      <c r="B91" s="60" t="s">
        <v>12199</v>
      </c>
      <c r="C91" s="2266" t="s">
        <v>12177</v>
      </c>
      <c r="D91" s="887">
        <v>120</v>
      </c>
      <c r="E91" s="2267">
        <f>SUM(D91)</f>
        <v>120</v>
      </c>
      <c r="F91" s="887">
        <v>5</v>
      </c>
      <c r="G91" s="887"/>
      <c r="H91" s="98"/>
      <c r="I91" s="2267">
        <v>1</v>
      </c>
      <c r="J91" s="2258" t="s">
        <v>12168</v>
      </c>
      <c r="K91" s="80" t="s">
        <v>12169</v>
      </c>
    </row>
    <row r="92" spans="1:11" ht="24">
      <c r="A92" s="2515">
        <v>28</v>
      </c>
      <c r="B92" s="80" t="s">
        <v>12200</v>
      </c>
      <c r="C92" s="1306" t="s">
        <v>12163</v>
      </c>
      <c r="D92" s="98">
        <v>445</v>
      </c>
      <c r="E92" s="2267">
        <f t="shared" ref="E92:E99" si="0">SUM(D92)</f>
        <v>445</v>
      </c>
      <c r="F92" s="98">
        <v>4</v>
      </c>
      <c r="G92" s="98"/>
      <c r="H92" s="98">
        <v>752500</v>
      </c>
      <c r="I92" s="2267">
        <f t="shared" ref="I92:I99" si="1">SUM(F92:H92)</f>
        <v>752504</v>
      </c>
      <c r="J92" s="2258" t="s">
        <v>12164</v>
      </c>
      <c r="K92" s="80" t="s">
        <v>12165</v>
      </c>
    </row>
    <row r="93" spans="1:11" ht="24">
      <c r="A93" s="2515">
        <v>29</v>
      </c>
      <c r="B93" s="80" t="s">
        <v>12201</v>
      </c>
      <c r="C93" s="1306" t="s">
        <v>12163</v>
      </c>
      <c r="D93" s="98">
        <v>465</v>
      </c>
      <c r="E93" s="2267">
        <f t="shared" si="0"/>
        <v>465</v>
      </c>
      <c r="F93" s="98">
        <v>3</v>
      </c>
      <c r="G93" s="98"/>
      <c r="H93" s="98">
        <v>362546</v>
      </c>
      <c r="I93" s="2267">
        <f t="shared" si="1"/>
        <v>362549</v>
      </c>
      <c r="J93" s="2258" t="s">
        <v>12164</v>
      </c>
      <c r="K93" s="80" t="s">
        <v>12165</v>
      </c>
    </row>
    <row r="94" spans="1:11" ht="24">
      <c r="A94" s="2515">
        <v>30</v>
      </c>
      <c r="B94" s="80" t="s">
        <v>12202</v>
      </c>
      <c r="C94" s="1306" t="s">
        <v>12163</v>
      </c>
      <c r="D94" s="98">
        <v>491</v>
      </c>
      <c r="E94" s="2267">
        <f t="shared" si="0"/>
        <v>491</v>
      </c>
      <c r="F94" s="98">
        <v>4</v>
      </c>
      <c r="G94" s="98"/>
      <c r="H94" s="98">
        <v>496696</v>
      </c>
      <c r="I94" s="2267">
        <f t="shared" si="1"/>
        <v>496700</v>
      </c>
      <c r="J94" s="2258" t="s">
        <v>12164</v>
      </c>
      <c r="K94" s="80" t="s">
        <v>12165</v>
      </c>
    </row>
    <row r="95" spans="1:11" ht="24">
      <c r="A95" s="2515">
        <v>31</v>
      </c>
      <c r="B95" s="80" t="s">
        <v>12203</v>
      </c>
      <c r="C95" s="1306" t="s">
        <v>12163</v>
      </c>
      <c r="D95" s="98">
        <v>873</v>
      </c>
      <c r="E95" s="2267">
        <f t="shared" si="0"/>
        <v>873</v>
      </c>
      <c r="F95" s="98">
        <v>4</v>
      </c>
      <c r="G95" s="98"/>
      <c r="H95" s="98">
        <v>883127</v>
      </c>
      <c r="I95" s="2267">
        <f t="shared" si="1"/>
        <v>883131</v>
      </c>
      <c r="J95" s="2258" t="s">
        <v>12164</v>
      </c>
      <c r="K95" s="80" t="s">
        <v>12165</v>
      </c>
    </row>
    <row r="96" spans="1:11" ht="24">
      <c r="A96" s="2515">
        <v>32</v>
      </c>
      <c r="B96" s="80" t="s">
        <v>12204</v>
      </c>
      <c r="C96" s="1306" t="s">
        <v>12166</v>
      </c>
      <c r="D96" s="98">
        <v>318</v>
      </c>
      <c r="E96" s="2267">
        <f t="shared" si="0"/>
        <v>318</v>
      </c>
      <c r="F96" s="98">
        <v>6.5</v>
      </c>
      <c r="G96" s="98"/>
      <c r="H96" s="98">
        <v>3737366</v>
      </c>
      <c r="I96" s="2267">
        <f t="shared" si="1"/>
        <v>3737372.5</v>
      </c>
      <c r="J96" s="2258" t="s">
        <v>12164</v>
      </c>
      <c r="K96" s="80" t="s">
        <v>12165</v>
      </c>
    </row>
    <row r="97" spans="1:11" ht="24">
      <c r="A97" s="2515">
        <v>33</v>
      </c>
      <c r="B97" s="80" t="s">
        <v>12205</v>
      </c>
      <c r="C97" s="1306" t="s">
        <v>12163</v>
      </c>
      <c r="D97" s="98">
        <v>309</v>
      </c>
      <c r="E97" s="2267">
        <f t="shared" si="0"/>
        <v>309</v>
      </c>
      <c r="F97" s="98">
        <v>4</v>
      </c>
      <c r="G97" s="98"/>
      <c r="H97" s="98">
        <v>312584</v>
      </c>
      <c r="I97" s="2267">
        <f t="shared" si="1"/>
        <v>312588</v>
      </c>
      <c r="J97" s="2258" t="s">
        <v>12164</v>
      </c>
      <c r="K97" s="80" t="s">
        <v>12165</v>
      </c>
    </row>
    <row r="98" spans="1:11" ht="24">
      <c r="A98" s="2515">
        <v>34</v>
      </c>
      <c r="B98" s="80" t="s">
        <v>12206</v>
      </c>
      <c r="C98" s="1306" t="s">
        <v>12163</v>
      </c>
      <c r="D98" s="98">
        <v>252</v>
      </c>
      <c r="E98" s="2267">
        <f t="shared" si="0"/>
        <v>252</v>
      </c>
      <c r="F98" s="98">
        <v>3</v>
      </c>
      <c r="G98" s="98"/>
      <c r="H98" s="98">
        <v>172436</v>
      </c>
      <c r="I98" s="2267">
        <f t="shared" si="1"/>
        <v>172439</v>
      </c>
      <c r="J98" s="2258" t="s">
        <v>12164</v>
      </c>
      <c r="K98" s="80" t="s">
        <v>12165</v>
      </c>
    </row>
    <row r="99" spans="1:11" ht="24">
      <c r="A99" s="2515">
        <v>35</v>
      </c>
      <c r="B99" s="80" t="s">
        <v>12207</v>
      </c>
      <c r="C99" s="1306" t="s">
        <v>12163</v>
      </c>
      <c r="D99" s="98">
        <v>573</v>
      </c>
      <c r="E99" s="2267">
        <f t="shared" si="0"/>
        <v>573</v>
      </c>
      <c r="F99" s="98">
        <v>3.2</v>
      </c>
      <c r="G99" s="98"/>
      <c r="H99" s="98">
        <v>412193</v>
      </c>
      <c r="I99" s="2267">
        <f t="shared" si="1"/>
        <v>412196.2</v>
      </c>
      <c r="J99" s="2258" t="s">
        <v>12164</v>
      </c>
      <c r="K99" s="80" t="s">
        <v>12165</v>
      </c>
    </row>
    <row r="100" spans="1:11" ht="24">
      <c r="A100" s="2515">
        <v>36</v>
      </c>
      <c r="B100" s="80" t="s">
        <v>12208</v>
      </c>
      <c r="C100" s="1306" t="s">
        <v>12166</v>
      </c>
      <c r="D100" s="98">
        <v>2048</v>
      </c>
      <c r="E100" s="1385">
        <f>SUM(D100:D101)</f>
        <v>2590</v>
      </c>
      <c r="F100" s="98">
        <v>6.2</v>
      </c>
      <c r="G100" s="98"/>
      <c r="H100" s="98">
        <v>23350253</v>
      </c>
      <c r="I100" s="1385">
        <f>SUM(H100)</f>
        <v>23350253</v>
      </c>
      <c r="J100" s="2258" t="s">
        <v>12164</v>
      </c>
      <c r="K100" s="80" t="s">
        <v>12165</v>
      </c>
    </row>
    <row r="101" spans="1:11" ht="24">
      <c r="A101" s="2515"/>
      <c r="B101" s="80"/>
      <c r="C101" s="1306" t="s">
        <v>12163</v>
      </c>
      <c r="D101" s="98">
        <v>542</v>
      </c>
      <c r="E101" s="1385"/>
      <c r="F101" s="98">
        <v>3.5</v>
      </c>
      <c r="G101" s="98"/>
      <c r="H101" s="98"/>
      <c r="I101" s="1385"/>
      <c r="J101" s="2258"/>
      <c r="K101" s="80"/>
    </row>
    <row r="102" spans="1:11" ht="24">
      <c r="A102" s="2515">
        <v>37</v>
      </c>
      <c r="B102" s="80" t="s">
        <v>12209</v>
      </c>
      <c r="C102" s="1306" t="s">
        <v>12163</v>
      </c>
      <c r="D102" s="98">
        <v>1673</v>
      </c>
      <c r="E102" s="1385">
        <f>SUM(D102)</f>
        <v>1673</v>
      </c>
      <c r="F102" s="98">
        <v>4</v>
      </c>
      <c r="G102" s="98"/>
      <c r="H102" s="98">
        <v>1692407</v>
      </c>
      <c r="I102" s="1385">
        <f>SUM(H102)</f>
        <v>1692407</v>
      </c>
      <c r="J102" s="2258" t="s">
        <v>12164</v>
      </c>
      <c r="K102" s="80" t="s">
        <v>12165</v>
      </c>
    </row>
    <row r="103" spans="1:11" ht="24">
      <c r="A103" s="2515">
        <v>38</v>
      </c>
      <c r="B103" s="80" t="s">
        <v>12210</v>
      </c>
      <c r="C103" s="1306" t="s">
        <v>12163</v>
      </c>
      <c r="D103" s="98">
        <v>112</v>
      </c>
      <c r="E103" s="1385">
        <f>SUM(D103:D104)</f>
        <v>615</v>
      </c>
      <c r="F103" s="98">
        <v>2.7</v>
      </c>
      <c r="G103" s="98"/>
      <c r="H103" s="98">
        <v>513210</v>
      </c>
      <c r="I103" s="1385">
        <f>SUM(H103)</f>
        <v>513210</v>
      </c>
      <c r="J103" s="2258" t="s">
        <v>12164</v>
      </c>
      <c r="K103" s="80" t="s">
        <v>12165</v>
      </c>
    </row>
    <row r="104" spans="1:11" ht="24">
      <c r="A104" s="2515"/>
      <c r="B104" s="80"/>
      <c r="C104" s="1306" t="s">
        <v>12163</v>
      </c>
      <c r="D104" s="98">
        <v>503</v>
      </c>
      <c r="E104" s="1385"/>
      <c r="F104" s="98">
        <v>3.5</v>
      </c>
      <c r="G104" s="98"/>
      <c r="H104" s="98"/>
      <c r="I104" s="1385"/>
      <c r="J104" s="2258"/>
      <c r="K104" s="80"/>
    </row>
    <row r="105" spans="1:11" ht="24">
      <c r="A105" s="2515">
        <v>39</v>
      </c>
      <c r="B105" s="80" t="s">
        <v>12211</v>
      </c>
      <c r="C105" s="1306" t="s">
        <v>12163</v>
      </c>
      <c r="D105" s="98">
        <v>308</v>
      </c>
      <c r="E105" s="1385">
        <f>SUM(D105)</f>
        <v>308</v>
      </c>
      <c r="F105" s="98">
        <v>4</v>
      </c>
      <c r="G105" s="98"/>
      <c r="H105" s="98">
        <v>484669</v>
      </c>
      <c r="I105" s="1385">
        <f>SUM(H105)</f>
        <v>484669</v>
      </c>
      <c r="J105" s="2258" t="s">
        <v>12164</v>
      </c>
      <c r="K105" s="80" t="s">
        <v>12165</v>
      </c>
    </row>
    <row r="106" spans="1:11" ht="24">
      <c r="A106" s="2515">
        <v>40</v>
      </c>
      <c r="B106" s="80" t="s">
        <v>12212</v>
      </c>
      <c r="C106" s="1306" t="s">
        <v>12163</v>
      </c>
      <c r="D106" s="98">
        <v>612</v>
      </c>
      <c r="E106" s="1385">
        <f>SUM(D106)</f>
        <v>612</v>
      </c>
      <c r="F106" s="98">
        <v>4</v>
      </c>
      <c r="G106" s="98"/>
      <c r="H106" s="98">
        <v>963043</v>
      </c>
      <c r="I106" s="1385">
        <f>SUM(H106)</f>
        <v>963043</v>
      </c>
      <c r="J106" s="2258" t="s">
        <v>12164</v>
      </c>
      <c r="K106" s="80" t="s">
        <v>12165</v>
      </c>
    </row>
    <row r="107" spans="1:11" ht="24">
      <c r="A107" s="2515">
        <v>41</v>
      </c>
      <c r="B107" s="80" t="s">
        <v>12213</v>
      </c>
      <c r="C107" s="1306" t="s">
        <v>12163</v>
      </c>
      <c r="D107" s="98">
        <v>494</v>
      </c>
      <c r="E107" s="1385">
        <f>SUM(D107:D108)</f>
        <v>747</v>
      </c>
      <c r="F107" s="98">
        <v>4</v>
      </c>
      <c r="G107" s="98"/>
      <c r="H107" s="98">
        <v>606370</v>
      </c>
      <c r="I107" s="1385">
        <f>SUM(H107)</f>
        <v>606370</v>
      </c>
      <c r="J107" s="2258" t="s">
        <v>12164</v>
      </c>
      <c r="K107" s="80" t="s">
        <v>12165</v>
      </c>
    </row>
    <row r="108" spans="1:11" ht="24">
      <c r="A108" s="2515"/>
      <c r="B108" s="80"/>
      <c r="C108" s="1306" t="s">
        <v>12163</v>
      </c>
      <c r="D108" s="98">
        <v>253</v>
      </c>
      <c r="E108" s="1385"/>
      <c r="F108" s="98">
        <v>2.5</v>
      </c>
      <c r="G108" s="98"/>
      <c r="H108" s="98"/>
      <c r="I108" s="1385"/>
      <c r="J108" s="2258"/>
      <c r="K108" s="80"/>
    </row>
    <row r="109" spans="1:11" ht="24">
      <c r="A109" s="2515">
        <v>42</v>
      </c>
      <c r="B109" s="80" t="s">
        <v>12214</v>
      </c>
      <c r="C109" s="1306" t="s">
        <v>12163</v>
      </c>
      <c r="D109" s="98">
        <v>217</v>
      </c>
      <c r="E109" s="1385">
        <f>SUM(D109:D110)</f>
        <v>349</v>
      </c>
      <c r="F109" s="98">
        <v>3.5</v>
      </c>
      <c r="G109" s="98"/>
      <c r="H109" s="98">
        <v>382821</v>
      </c>
      <c r="I109" s="1385">
        <f>SUM(H109)</f>
        <v>382821</v>
      </c>
      <c r="J109" s="2258" t="s">
        <v>12164</v>
      </c>
      <c r="K109" s="80" t="s">
        <v>12165</v>
      </c>
    </row>
    <row r="110" spans="1:11" ht="24">
      <c r="A110" s="2515"/>
      <c r="B110" s="80"/>
      <c r="C110" s="1306" t="s">
        <v>12163</v>
      </c>
      <c r="D110" s="98">
        <v>132</v>
      </c>
      <c r="E110" s="1385"/>
      <c r="F110" s="98">
        <v>3</v>
      </c>
      <c r="G110" s="98"/>
      <c r="H110" s="98"/>
      <c r="I110" s="1385"/>
      <c r="J110" s="2258"/>
      <c r="K110" s="80"/>
    </row>
    <row r="111" spans="1:11" ht="24">
      <c r="A111" s="2515">
        <v>43</v>
      </c>
      <c r="B111" s="80" t="s">
        <v>12215</v>
      </c>
      <c r="C111" s="1306" t="s">
        <v>12163</v>
      </c>
      <c r="D111" s="98">
        <v>318</v>
      </c>
      <c r="E111" s="1385">
        <f>SUM(D111:D112)</f>
        <v>4826</v>
      </c>
      <c r="F111" s="98">
        <v>3.5</v>
      </c>
      <c r="G111" s="98"/>
      <c r="H111" s="98">
        <v>47789878</v>
      </c>
      <c r="I111" s="1385">
        <f>SUM(H111)</f>
        <v>47789878</v>
      </c>
      <c r="J111" s="2258" t="s">
        <v>12164</v>
      </c>
      <c r="K111" s="80" t="s">
        <v>12165</v>
      </c>
    </row>
    <row r="112" spans="1:11" ht="24">
      <c r="A112" s="2515"/>
      <c r="B112" s="80"/>
      <c r="C112" s="1306" t="s">
        <v>12166</v>
      </c>
      <c r="D112" s="98">
        <v>4508</v>
      </c>
      <c r="E112" s="1385"/>
      <c r="F112" s="98">
        <v>6.1</v>
      </c>
      <c r="G112" s="98"/>
      <c r="H112" s="98"/>
      <c r="I112" s="1385"/>
      <c r="J112" s="2258"/>
      <c r="K112" s="80"/>
    </row>
    <row r="113" spans="1:11" ht="24">
      <c r="A113" s="2515">
        <v>44</v>
      </c>
      <c r="B113" s="80" t="s">
        <v>12216</v>
      </c>
      <c r="C113" s="1306" t="s">
        <v>12163</v>
      </c>
      <c r="D113" s="98">
        <v>813</v>
      </c>
      <c r="E113" s="1385">
        <f>SUM(D113)</f>
        <v>813</v>
      </c>
      <c r="F113" s="98">
        <v>3.5</v>
      </c>
      <c r="G113" s="98"/>
      <c r="H113" s="98">
        <v>799586</v>
      </c>
      <c r="I113" s="1385">
        <f>SUM(H113)</f>
        <v>799586</v>
      </c>
      <c r="J113" s="2258" t="s">
        <v>12164</v>
      </c>
      <c r="K113" s="80" t="s">
        <v>12165</v>
      </c>
    </row>
    <row r="114" spans="1:11" ht="24">
      <c r="A114" s="2515">
        <v>45</v>
      </c>
      <c r="B114" s="80" t="s">
        <v>12217</v>
      </c>
      <c r="C114" s="1306" t="s">
        <v>12163</v>
      </c>
      <c r="D114" s="98">
        <v>685</v>
      </c>
      <c r="E114" s="1385">
        <f>SUM(D114)</f>
        <v>685</v>
      </c>
      <c r="F114" s="98">
        <v>4</v>
      </c>
      <c r="G114" s="98"/>
      <c r="H114" s="98">
        <v>723744</v>
      </c>
      <c r="I114" s="1385">
        <f>SUM(H114)</f>
        <v>723744</v>
      </c>
      <c r="J114" s="2258" t="s">
        <v>12164</v>
      </c>
      <c r="K114" s="80" t="s">
        <v>12165</v>
      </c>
    </row>
    <row r="115" spans="1:11" ht="24">
      <c r="A115" s="2515">
        <v>46</v>
      </c>
      <c r="B115" s="80" t="s">
        <v>12218</v>
      </c>
      <c r="C115" s="1306" t="s">
        <v>12163</v>
      </c>
      <c r="D115" s="98">
        <v>168</v>
      </c>
      <c r="E115" s="1385">
        <f>SUM(D115:D117)</f>
        <v>1108</v>
      </c>
      <c r="F115" s="98">
        <v>3</v>
      </c>
      <c r="G115" s="98"/>
      <c r="H115" s="98">
        <v>4479919</v>
      </c>
      <c r="I115" s="1385">
        <f>SUM(H115)</f>
        <v>4479919</v>
      </c>
      <c r="J115" s="2258" t="s">
        <v>12164</v>
      </c>
      <c r="K115" s="80" t="s">
        <v>12165</v>
      </c>
    </row>
    <row r="116" spans="1:11" ht="24">
      <c r="A116" s="2515"/>
      <c r="B116" s="80"/>
      <c r="C116" s="1306" t="s">
        <v>12166</v>
      </c>
      <c r="D116" s="98">
        <v>375</v>
      </c>
      <c r="E116" s="1385"/>
      <c r="F116" s="98">
        <v>5.5</v>
      </c>
      <c r="G116" s="98"/>
      <c r="H116" s="98"/>
      <c r="I116" s="1385"/>
      <c r="J116" s="2258"/>
      <c r="K116" s="80"/>
    </row>
    <row r="117" spans="1:11" ht="24">
      <c r="A117" s="2515"/>
      <c r="B117" s="80"/>
      <c r="C117" s="1306" t="s">
        <v>12163</v>
      </c>
      <c r="D117" s="98">
        <v>565</v>
      </c>
      <c r="E117" s="1385"/>
      <c r="F117" s="98">
        <v>4</v>
      </c>
      <c r="G117" s="98"/>
      <c r="H117" s="98"/>
      <c r="I117" s="1385"/>
      <c r="J117" s="2258"/>
      <c r="K117" s="80"/>
    </row>
    <row r="118" spans="1:11" ht="24">
      <c r="A118" s="2515">
        <v>47</v>
      </c>
      <c r="B118" s="80" t="s">
        <v>12219</v>
      </c>
      <c r="C118" s="1306" t="s">
        <v>12163</v>
      </c>
      <c r="D118" s="98">
        <v>811</v>
      </c>
      <c r="E118" s="1385">
        <f>SUM(D118)</f>
        <v>811</v>
      </c>
      <c r="F118" s="98">
        <v>3.5</v>
      </c>
      <c r="G118" s="98"/>
      <c r="H118" s="98">
        <v>800106</v>
      </c>
      <c r="I118" s="1385">
        <f t="shared" ref="I118:I123" si="2">SUM(H118)</f>
        <v>800106</v>
      </c>
      <c r="J118" s="2258" t="s">
        <v>12164</v>
      </c>
      <c r="K118" s="80" t="s">
        <v>12165</v>
      </c>
    </row>
    <row r="119" spans="1:11" ht="24">
      <c r="A119" s="2515">
        <v>48</v>
      </c>
      <c r="B119" s="80" t="s">
        <v>12220</v>
      </c>
      <c r="C119" s="1306" t="s">
        <v>12163</v>
      </c>
      <c r="D119" s="98">
        <v>616</v>
      </c>
      <c r="E119" s="1385">
        <f t="shared" ref="E119:E125" si="3">SUM(D119)</f>
        <v>616</v>
      </c>
      <c r="F119" s="98">
        <v>3</v>
      </c>
      <c r="G119" s="98"/>
      <c r="H119" s="98">
        <v>727003</v>
      </c>
      <c r="I119" s="1385">
        <f t="shared" si="2"/>
        <v>727003</v>
      </c>
      <c r="J119" s="2258" t="s">
        <v>12164</v>
      </c>
      <c r="K119" s="80" t="s">
        <v>12165</v>
      </c>
    </row>
    <row r="120" spans="1:11" ht="24">
      <c r="A120" s="2515">
        <v>49</v>
      </c>
      <c r="B120" s="80" t="s">
        <v>12221</v>
      </c>
      <c r="C120" s="1306" t="s">
        <v>12163</v>
      </c>
      <c r="D120" s="98">
        <v>438</v>
      </c>
      <c r="E120" s="1385">
        <f t="shared" si="3"/>
        <v>438</v>
      </c>
      <c r="F120" s="98">
        <v>3</v>
      </c>
      <c r="G120" s="98"/>
      <c r="H120" s="98">
        <v>334798</v>
      </c>
      <c r="I120" s="1385">
        <f t="shared" si="2"/>
        <v>334798</v>
      </c>
      <c r="J120" s="2258" t="s">
        <v>12164</v>
      </c>
      <c r="K120" s="80" t="s">
        <v>12165</v>
      </c>
    </row>
    <row r="121" spans="1:11" ht="24">
      <c r="A121" s="2515">
        <v>50</v>
      </c>
      <c r="B121" s="80" t="s">
        <v>12222</v>
      </c>
      <c r="C121" s="1306" t="s">
        <v>12163</v>
      </c>
      <c r="D121" s="98">
        <v>192</v>
      </c>
      <c r="E121" s="1385">
        <f t="shared" si="3"/>
        <v>192</v>
      </c>
      <c r="F121" s="98">
        <v>5</v>
      </c>
      <c r="G121" s="98"/>
      <c r="H121" s="98">
        <v>242784</v>
      </c>
      <c r="I121" s="1385">
        <f t="shared" si="2"/>
        <v>242784</v>
      </c>
      <c r="J121" s="2258" t="s">
        <v>12164</v>
      </c>
      <c r="K121" s="80" t="s">
        <v>12165</v>
      </c>
    </row>
    <row r="122" spans="1:11" ht="24">
      <c r="A122" s="2515">
        <v>51</v>
      </c>
      <c r="B122" s="80" t="s">
        <v>12223</v>
      </c>
      <c r="C122" s="1306" t="s">
        <v>12163</v>
      </c>
      <c r="D122" s="98">
        <v>300</v>
      </c>
      <c r="E122" s="1385">
        <f t="shared" si="3"/>
        <v>300</v>
      </c>
      <c r="F122" s="98">
        <v>3.5</v>
      </c>
      <c r="G122" s="98"/>
      <c r="H122" s="98">
        <v>268032</v>
      </c>
      <c r="I122" s="1385">
        <f t="shared" si="2"/>
        <v>268032</v>
      </c>
      <c r="J122" s="2258" t="s">
        <v>12164</v>
      </c>
      <c r="K122" s="80" t="s">
        <v>12165</v>
      </c>
    </row>
    <row r="123" spans="1:11" ht="24">
      <c r="A123" s="2515">
        <v>52</v>
      </c>
      <c r="B123" s="80" t="s">
        <v>12224</v>
      </c>
      <c r="C123" s="1306" t="s">
        <v>12163</v>
      </c>
      <c r="D123" s="98">
        <v>246</v>
      </c>
      <c r="E123" s="1385">
        <f t="shared" si="3"/>
        <v>246</v>
      </c>
      <c r="F123" s="98">
        <v>3.5</v>
      </c>
      <c r="G123" s="98"/>
      <c r="H123" s="98">
        <v>217747</v>
      </c>
      <c r="I123" s="1385">
        <f t="shared" si="2"/>
        <v>217747</v>
      </c>
      <c r="J123" s="2258" t="s">
        <v>12164</v>
      </c>
      <c r="K123" s="80" t="s">
        <v>12165</v>
      </c>
    </row>
    <row r="124" spans="1:11" ht="24">
      <c r="A124" s="2515">
        <v>53</v>
      </c>
      <c r="B124" s="80" t="s">
        <v>12225</v>
      </c>
      <c r="C124" s="1306" t="s">
        <v>12166</v>
      </c>
      <c r="D124" s="98">
        <v>3182</v>
      </c>
      <c r="E124" s="1385">
        <f t="shared" si="3"/>
        <v>3182</v>
      </c>
      <c r="F124" s="98"/>
      <c r="G124" s="98"/>
      <c r="H124" s="98"/>
      <c r="I124" s="1385">
        <v>1</v>
      </c>
      <c r="J124" s="2258" t="s">
        <v>12226</v>
      </c>
      <c r="K124" s="80" t="s">
        <v>12227</v>
      </c>
    </row>
    <row r="125" spans="1:11" ht="24">
      <c r="A125" s="2515">
        <v>54</v>
      </c>
      <c r="B125" s="80" t="s">
        <v>12228</v>
      </c>
      <c r="C125" s="1306" t="s">
        <v>12166</v>
      </c>
      <c r="D125" s="98">
        <v>2321</v>
      </c>
      <c r="E125" s="1385">
        <f t="shared" si="3"/>
        <v>2321</v>
      </c>
      <c r="F125" s="98"/>
      <c r="G125" s="98"/>
      <c r="H125" s="98"/>
      <c r="I125" s="1385">
        <v>1</v>
      </c>
      <c r="J125" s="2258" t="s">
        <v>12226</v>
      </c>
      <c r="K125" s="80" t="s">
        <v>12227</v>
      </c>
    </row>
    <row r="126" spans="1:11" ht="18.75">
      <c r="A126" s="2268"/>
      <c r="B126" s="2577"/>
      <c r="C126" s="2269"/>
      <c r="D126" s="2270"/>
      <c r="E126" s="2271">
        <f>SUM(E5:E125)</f>
        <v>68421</v>
      </c>
      <c r="F126" s="2272"/>
      <c r="G126" s="2273"/>
      <c r="H126" s="2274"/>
      <c r="I126" s="2271">
        <f>SUM(I5:I125)</f>
        <v>165783146.69999999</v>
      </c>
      <c r="J126" s="2275"/>
      <c r="K126" s="2253"/>
    </row>
    <row r="127" spans="1:11" ht="24">
      <c r="A127" s="2515">
        <v>55</v>
      </c>
      <c r="B127" s="80" t="s">
        <v>12229</v>
      </c>
      <c r="C127" s="1306" t="s">
        <v>12163</v>
      </c>
      <c r="D127" s="98">
        <v>184</v>
      </c>
      <c r="E127" s="1385">
        <f>SUM(D127:D129)</f>
        <v>977</v>
      </c>
      <c r="F127" s="98">
        <v>4.5</v>
      </c>
      <c r="G127" s="98"/>
      <c r="H127" s="98">
        <v>3184924</v>
      </c>
      <c r="I127" s="1385">
        <f>SUM(H127)</f>
        <v>3184924</v>
      </c>
      <c r="J127" s="2258" t="s">
        <v>12230</v>
      </c>
      <c r="K127" s="80" t="s">
        <v>12231</v>
      </c>
    </row>
    <row r="128" spans="1:11" ht="24">
      <c r="A128" s="2515"/>
      <c r="B128" s="80"/>
      <c r="C128" s="1306" t="s">
        <v>12163</v>
      </c>
      <c r="D128" s="98">
        <v>441</v>
      </c>
      <c r="E128" s="1385"/>
      <c r="F128" s="98">
        <v>4</v>
      </c>
      <c r="G128" s="98"/>
      <c r="H128" s="98"/>
      <c r="I128" s="1385"/>
      <c r="J128" s="2257" t="s">
        <v>12230</v>
      </c>
      <c r="K128" s="80" t="s">
        <v>12231</v>
      </c>
    </row>
    <row r="129" spans="1:11" ht="24">
      <c r="A129" s="2515"/>
      <c r="B129" s="80"/>
      <c r="C129" s="1306" t="s">
        <v>12166</v>
      </c>
      <c r="D129" s="98">
        <v>352</v>
      </c>
      <c r="E129" s="1385"/>
      <c r="F129" s="98">
        <v>7</v>
      </c>
      <c r="G129" s="98"/>
      <c r="H129" s="98"/>
      <c r="I129" s="1385"/>
      <c r="J129" s="2258" t="s">
        <v>12230</v>
      </c>
      <c r="K129" s="80" t="s">
        <v>12231</v>
      </c>
    </row>
    <row r="130" spans="1:11" ht="24">
      <c r="A130" s="2513">
        <v>56</v>
      </c>
      <c r="B130" s="60" t="s">
        <v>12232</v>
      </c>
      <c r="C130" s="2266" t="s">
        <v>12170</v>
      </c>
      <c r="D130" s="887">
        <v>430</v>
      </c>
      <c r="E130" s="2263">
        <f>SUM(D130:D132)</f>
        <v>730</v>
      </c>
      <c r="F130" s="887">
        <v>5</v>
      </c>
      <c r="G130" s="887"/>
      <c r="H130" s="98"/>
      <c r="I130" s="2263">
        <f>SUM(H130:H132)</f>
        <v>202320</v>
      </c>
      <c r="J130" s="2258" t="s">
        <v>12168</v>
      </c>
      <c r="K130" s="80" t="s">
        <v>12169</v>
      </c>
    </row>
    <row r="131" spans="1:11" ht="24">
      <c r="A131" s="2516"/>
      <c r="B131" s="2577"/>
      <c r="C131" s="1306" t="s">
        <v>12163</v>
      </c>
      <c r="D131" s="98">
        <v>200</v>
      </c>
      <c r="E131" s="2277"/>
      <c r="F131" s="98">
        <v>2.5</v>
      </c>
      <c r="G131" s="98"/>
      <c r="H131" s="98">
        <v>202320</v>
      </c>
      <c r="I131" s="2277"/>
      <c r="J131" s="2258" t="s">
        <v>12230</v>
      </c>
      <c r="K131" s="80" t="s">
        <v>12231</v>
      </c>
    </row>
    <row r="132" spans="1:11" ht="24">
      <c r="A132" s="2516"/>
      <c r="B132" s="2577"/>
      <c r="C132" s="1306" t="s">
        <v>12163</v>
      </c>
      <c r="D132" s="98">
        <v>100</v>
      </c>
      <c r="E132" s="2278"/>
      <c r="F132" s="98">
        <v>3</v>
      </c>
      <c r="G132" s="98"/>
      <c r="H132" s="98"/>
      <c r="I132" s="2278"/>
      <c r="J132" s="2258" t="s">
        <v>12230</v>
      </c>
      <c r="K132" s="80" t="s">
        <v>12231</v>
      </c>
    </row>
    <row r="133" spans="1:11" ht="24">
      <c r="A133" s="2515">
        <v>57</v>
      </c>
      <c r="B133" s="80" t="s">
        <v>12233</v>
      </c>
      <c r="C133" s="1306" t="s">
        <v>12163</v>
      </c>
      <c r="D133" s="98">
        <v>428</v>
      </c>
      <c r="E133" s="1385">
        <f>SUM(D133)</f>
        <v>428</v>
      </c>
      <c r="F133" s="98">
        <v>2.5</v>
      </c>
      <c r="G133" s="98"/>
      <c r="H133" s="98">
        <v>180402</v>
      </c>
      <c r="I133" s="1385">
        <f t="shared" ref="I133:I140" si="4">SUM(H133)</f>
        <v>180402</v>
      </c>
      <c r="J133" s="2258" t="s">
        <v>12164</v>
      </c>
      <c r="K133" s="80" t="s">
        <v>12165</v>
      </c>
    </row>
    <row r="134" spans="1:11" ht="24">
      <c r="A134" s="2515">
        <v>58</v>
      </c>
      <c r="B134" s="80" t="s">
        <v>12234</v>
      </c>
      <c r="C134" s="1306" t="s">
        <v>12163</v>
      </c>
      <c r="D134" s="98">
        <v>227</v>
      </c>
      <c r="E134" s="2263">
        <f>SUM(D134:D135)</f>
        <v>527</v>
      </c>
      <c r="F134" s="98">
        <v>3</v>
      </c>
      <c r="G134" s="98"/>
      <c r="H134" s="98">
        <v>172225</v>
      </c>
      <c r="I134" s="2263">
        <f>SUM(H134:H135)</f>
        <v>172225</v>
      </c>
      <c r="J134" s="2258" t="s">
        <v>12230</v>
      </c>
      <c r="K134" s="80" t="s">
        <v>12231</v>
      </c>
    </row>
    <row r="135" spans="1:11" ht="24">
      <c r="A135" s="2516"/>
      <c r="B135" s="2577"/>
      <c r="C135" s="2266" t="s">
        <v>12170</v>
      </c>
      <c r="D135" s="887">
        <v>300</v>
      </c>
      <c r="E135" s="2278"/>
      <c r="F135" s="887">
        <v>5</v>
      </c>
      <c r="G135" s="887"/>
      <c r="H135" s="98"/>
      <c r="I135" s="2278"/>
      <c r="J135" s="2258" t="s">
        <v>12168</v>
      </c>
      <c r="K135" s="80" t="s">
        <v>12169</v>
      </c>
    </row>
    <row r="136" spans="1:11" ht="24">
      <c r="A136" s="2515">
        <v>59</v>
      </c>
      <c r="B136" s="80" t="s">
        <v>12235</v>
      </c>
      <c r="C136" s="1306" t="s">
        <v>12166</v>
      </c>
      <c r="D136" s="98">
        <v>1106</v>
      </c>
      <c r="E136" s="1385">
        <f>SUM(D136)</f>
        <v>1106</v>
      </c>
      <c r="F136" s="98">
        <v>4</v>
      </c>
      <c r="G136" s="98"/>
      <c r="H136" s="98">
        <v>4461383</v>
      </c>
      <c r="I136" s="1385">
        <f t="shared" si="4"/>
        <v>4461383</v>
      </c>
      <c r="J136" s="2258" t="s">
        <v>12164</v>
      </c>
      <c r="K136" s="80" t="s">
        <v>12165</v>
      </c>
    </row>
    <row r="137" spans="1:11" ht="24">
      <c r="A137" s="2515">
        <v>60</v>
      </c>
      <c r="B137" s="80" t="s">
        <v>12236</v>
      </c>
      <c r="C137" s="1306" t="s">
        <v>12166</v>
      </c>
      <c r="D137" s="98">
        <v>208</v>
      </c>
      <c r="E137" s="1385">
        <f>SUM(D137)</f>
        <v>208</v>
      </c>
      <c r="F137" s="98">
        <v>3.5</v>
      </c>
      <c r="G137" s="98"/>
      <c r="H137" s="98">
        <v>734152</v>
      </c>
      <c r="I137" s="1385">
        <f t="shared" si="4"/>
        <v>734152</v>
      </c>
      <c r="J137" s="2258" t="s">
        <v>12164</v>
      </c>
      <c r="K137" s="80" t="s">
        <v>12165</v>
      </c>
    </row>
    <row r="138" spans="1:11" ht="24">
      <c r="A138" s="2515">
        <v>61</v>
      </c>
      <c r="B138" s="80" t="s">
        <v>12237</v>
      </c>
      <c r="C138" s="1306" t="s">
        <v>12166</v>
      </c>
      <c r="D138" s="98">
        <v>412</v>
      </c>
      <c r="E138" s="1385">
        <f>SUM(D138)</f>
        <v>412</v>
      </c>
      <c r="F138" s="98">
        <v>6</v>
      </c>
      <c r="G138" s="98"/>
      <c r="H138" s="98">
        <v>4542597</v>
      </c>
      <c r="I138" s="1385">
        <f t="shared" si="4"/>
        <v>4542597</v>
      </c>
      <c r="J138" s="2258" t="s">
        <v>12164</v>
      </c>
      <c r="K138" s="80" t="s">
        <v>12165</v>
      </c>
    </row>
    <row r="139" spans="1:11" ht="24">
      <c r="A139" s="2515">
        <v>62</v>
      </c>
      <c r="B139" s="80" t="s">
        <v>12238</v>
      </c>
      <c r="C139" s="1306" t="s">
        <v>12163</v>
      </c>
      <c r="D139" s="98">
        <v>140</v>
      </c>
      <c r="E139" s="1385">
        <f>SUM(D139)</f>
        <v>140</v>
      </c>
      <c r="F139" s="98">
        <v>3.5</v>
      </c>
      <c r="G139" s="98"/>
      <c r="H139" s="98">
        <v>123921</v>
      </c>
      <c r="I139" s="1385">
        <f t="shared" si="4"/>
        <v>123921</v>
      </c>
      <c r="J139" s="2258" t="s">
        <v>12164</v>
      </c>
      <c r="K139" s="80" t="s">
        <v>12165</v>
      </c>
    </row>
    <row r="140" spans="1:11" ht="24">
      <c r="A140" s="2515">
        <v>63</v>
      </c>
      <c r="B140" s="80" t="s">
        <v>12239</v>
      </c>
      <c r="C140" s="1306" t="s">
        <v>12166</v>
      </c>
      <c r="D140" s="98">
        <v>52</v>
      </c>
      <c r="E140" s="1385">
        <f>SUM(D140:D141)</f>
        <v>236</v>
      </c>
      <c r="F140" s="98">
        <v>6</v>
      </c>
      <c r="G140" s="98"/>
      <c r="H140" s="98">
        <v>1818796</v>
      </c>
      <c r="I140" s="1385">
        <f t="shared" si="4"/>
        <v>1818796</v>
      </c>
      <c r="J140" s="2258" t="s">
        <v>12164</v>
      </c>
      <c r="K140" s="80" t="s">
        <v>12165</v>
      </c>
    </row>
    <row r="141" spans="1:11" ht="24">
      <c r="A141" s="2515"/>
      <c r="B141" s="80"/>
      <c r="C141" s="1306" t="s">
        <v>12166</v>
      </c>
      <c r="D141" s="98">
        <v>184</v>
      </c>
      <c r="E141" s="1385"/>
      <c r="F141" s="98">
        <v>4</v>
      </c>
      <c r="G141" s="98"/>
      <c r="H141" s="98"/>
      <c r="I141" s="1385"/>
      <c r="J141" s="2258"/>
      <c r="K141" s="80"/>
    </row>
    <row r="142" spans="1:11" ht="24">
      <c r="A142" s="2513">
        <v>64</v>
      </c>
      <c r="B142" s="60" t="s">
        <v>12240</v>
      </c>
      <c r="C142" s="2266" t="s">
        <v>12170</v>
      </c>
      <c r="D142" s="887">
        <v>240</v>
      </c>
      <c r="E142" s="2263">
        <f>SUM(D142:D143)</f>
        <v>457</v>
      </c>
      <c r="F142" s="887">
        <v>5</v>
      </c>
      <c r="G142" s="887"/>
      <c r="H142" s="98"/>
      <c r="I142" s="2263">
        <f>SUM(H142:H143)</f>
        <v>137198</v>
      </c>
      <c r="J142" s="2258" t="s">
        <v>12168</v>
      </c>
      <c r="K142" s="80" t="s">
        <v>12169</v>
      </c>
    </row>
    <row r="143" spans="1:11" ht="24">
      <c r="A143" s="2516"/>
      <c r="B143" s="2577"/>
      <c r="C143" s="1306" t="s">
        <v>12163</v>
      </c>
      <c r="D143" s="98">
        <v>217</v>
      </c>
      <c r="E143" s="2278"/>
      <c r="F143" s="98">
        <v>2.5</v>
      </c>
      <c r="G143" s="98"/>
      <c r="H143" s="98">
        <v>137198</v>
      </c>
      <c r="I143" s="2278"/>
      <c r="J143" s="2258" t="s">
        <v>12164</v>
      </c>
      <c r="K143" s="80" t="s">
        <v>12165</v>
      </c>
    </row>
    <row r="144" spans="1:11" ht="24">
      <c r="A144" s="2513">
        <v>65</v>
      </c>
      <c r="B144" s="60" t="s">
        <v>12241</v>
      </c>
      <c r="C144" s="2266" t="s">
        <v>12170</v>
      </c>
      <c r="D144" s="887">
        <v>912</v>
      </c>
      <c r="E144" s="2263">
        <f>SUM(D144:D147)</f>
        <v>2145</v>
      </c>
      <c r="F144" s="887">
        <v>6</v>
      </c>
      <c r="G144" s="887"/>
      <c r="H144" s="98"/>
      <c r="I144" s="2263">
        <f>SUM(H144:H147)</f>
        <v>11581147</v>
      </c>
      <c r="J144" s="2258" t="s">
        <v>12168</v>
      </c>
      <c r="K144" s="80" t="s">
        <v>12169</v>
      </c>
    </row>
    <row r="145" spans="1:11" ht="24">
      <c r="A145" s="2516"/>
      <c r="B145" s="2577"/>
      <c r="C145" s="1306" t="s">
        <v>12166</v>
      </c>
      <c r="D145" s="98">
        <v>615</v>
      </c>
      <c r="E145" s="2277"/>
      <c r="F145" s="98">
        <v>6.1</v>
      </c>
      <c r="G145" s="98"/>
      <c r="H145" s="98">
        <v>11581147</v>
      </c>
      <c r="I145" s="2277"/>
      <c r="J145" s="2258" t="s">
        <v>12164</v>
      </c>
      <c r="K145" s="80" t="s">
        <v>12165</v>
      </c>
    </row>
    <row r="146" spans="1:11" ht="24">
      <c r="A146" s="2516"/>
      <c r="B146" s="2577"/>
      <c r="C146" s="1306" t="s">
        <v>12166</v>
      </c>
      <c r="D146" s="98">
        <v>400</v>
      </c>
      <c r="E146" s="2277"/>
      <c r="F146" s="98">
        <v>3.7</v>
      </c>
      <c r="G146" s="98"/>
      <c r="H146" s="98"/>
      <c r="I146" s="2277"/>
      <c r="J146" s="2258"/>
      <c r="K146" s="80"/>
    </row>
    <row r="147" spans="1:11" ht="24">
      <c r="A147" s="2516"/>
      <c r="B147" s="2577"/>
      <c r="C147" s="1306" t="s">
        <v>12163</v>
      </c>
      <c r="D147" s="98">
        <v>218</v>
      </c>
      <c r="E147" s="2278"/>
      <c r="F147" s="98">
        <v>4.5</v>
      </c>
      <c r="G147" s="98"/>
      <c r="H147" s="98"/>
      <c r="I147" s="2278"/>
      <c r="J147" s="2258"/>
      <c r="K147" s="80"/>
    </row>
    <row r="148" spans="1:11" ht="24">
      <c r="A148" s="2513">
        <v>66</v>
      </c>
      <c r="B148" s="60" t="s">
        <v>12242</v>
      </c>
      <c r="C148" s="2266" t="s">
        <v>12167</v>
      </c>
      <c r="D148" s="887">
        <v>850</v>
      </c>
      <c r="E148" s="2263">
        <f>SUM(D148:D152)</f>
        <v>1931</v>
      </c>
      <c r="F148" s="887">
        <v>5</v>
      </c>
      <c r="G148" s="887"/>
      <c r="H148" s="98"/>
      <c r="I148" s="2263">
        <f>SUM(H148:H152)</f>
        <v>4710956</v>
      </c>
      <c r="J148" s="2258" t="s">
        <v>12168</v>
      </c>
      <c r="K148" s="80" t="s">
        <v>12169</v>
      </c>
    </row>
    <row r="149" spans="1:11" ht="24">
      <c r="A149" s="2516"/>
      <c r="B149" s="2577"/>
      <c r="C149" s="1306" t="s">
        <v>12166</v>
      </c>
      <c r="D149" s="98">
        <v>153</v>
      </c>
      <c r="E149" s="2277"/>
      <c r="F149" s="98">
        <v>3.5</v>
      </c>
      <c r="G149" s="98"/>
      <c r="H149" s="98">
        <v>4710956</v>
      </c>
      <c r="I149" s="2277"/>
      <c r="J149" s="2258" t="s">
        <v>12230</v>
      </c>
      <c r="K149" s="80" t="s">
        <v>12231</v>
      </c>
    </row>
    <row r="150" spans="1:11" ht="24">
      <c r="A150" s="2516"/>
      <c r="B150" s="2577"/>
      <c r="C150" s="1306" t="s">
        <v>12163</v>
      </c>
      <c r="D150" s="98">
        <v>46</v>
      </c>
      <c r="E150" s="2277"/>
      <c r="F150" s="98">
        <v>3.5</v>
      </c>
      <c r="G150" s="98"/>
      <c r="H150" s="98"/>
      <c r="I150" s="2277"/>
      <c r="J150" s="2258"/>
      <c r="K150" s="80"/>
    </row>
    <row r="151" spans="1:11" ht="24">
      <c r="A151" s="2516"/>
      <c r="B151" s="2577"/>
      <c r="C151" s="1306" t="s">
        <v>12163</v>
      </c>
      <c r="D151" s="98">
        <v>453</v>
      </c>
      <c r="E151" s="2277"/>
      <c r="F151" s="98">
        <v>6</v>
      </c>
      <c r="G151" s="98"/>
      <c r="H151" s="98"/>
      <c r="I151" s="2277"/>
      <c r="J151" s="2258"/>
      <c r="K151" s="80"/>
    </row>
    <row r="152" spans="1:11" ht="24">
      <c r="A152" s="2516"/>
      <c r="B152" s="2577"/>
      <c r="C152" s="1306" t="s">
        <v>12166</v>
      </c>
      <c r="D152" s="98">
        <v>429</v>
      </c>
      <c r="E152" s="2278"/>
      <c r="F152" s="98">
        <v>5.5</v>
      </c>
      <c r="G152" s="98"/>
      <c r="H152" s="98"/>
      <c r="I152" s="2278"/>
      <c r="J152" s="2258"/>
      <c r="K152" s="80"/>
    </row>
    <row r="153" spans="1:11" ht="24">
      <c r="A153" s="2515">
        <v>67</v>
      </c>
      <c r="B153" s="80" t="s">
        <v>12243</v>
      </c>
      <c r="C153" s="1306" t="s">
        <v>12163</v>
      </c>
      <c r="D153" s="98">
        <v>263</v>
      </c>
      <c r="E153" s="1405">
        <f>SUM(D153:D154)</f>
        <v>545</v>
      </c>
      <c r="F153" s="98">
        <v>5</v>
      </c>
      <c r="G153" s="98"/>
      <c r="H153" s="98">
        <v>1098373</v>
      </c>
      <c r="I153" s="1405">
        <f>SUM(H153)</f>
        <v>1098373</v>
      </c>
      <c r="J153" s="2258" t="s">
        <v>12230</v>
      </c>
      <c r="K153" s="80" t="s">
        <v>12231</v>
      </c>
    </row>
    <row r="154" spans="1:11" ht="24">
      <c r="A154" s="2515"/>
      <c r="B154" s="80"/>
      <c r="C154" s="1306" t="s">
        <v>12163</v>
      </c>
      <c r="D154" s="98">
        <v>282</v>
      </c>
      <c r="E154" s="2279"/>
      <c r="F154" s="98">
        <v>4</v>
      </c>
      <c r="G154" s="98"/>
      <c r="H154" s="98"/>
      <c r="I154" s="2279"/>
      <c r="J154" s="2258" t="s">
        <v>12230</v>
      </c>
      <c r="K154" s="80" t="s">
        <v>12231</v>
      </c>
    </row>
    <row r="155" spans="1:11" ht="24">
      <c r="A155" s="2515">
        <v>68</v>
      </c>
      <c r="B155" s="80" t="s">
        <v>12244</v>
      </c>
      <c r="C155" s="1306" t="s">
        <v>12163</v>
      </c>
      <c r="D155" s="98">
        <v>246</v>
      </c>
      <c r="E155" s="1385">
        <f>SUM(D155)</f>
        <v>246</v>
      </c>
      <c r="F155" s="98">
        <v>3</v>
      </c>
      <c r="G155" s="98"/>
      <c r="H155" s="98">
        <v>186640</v>
      </c>
      <c r="I155" s="1385">
        <f>SUM(H155)</f>
        <v>186640</v>
      </c>
      <c r="J155" s="2258" t="s">
        <v>12230</v>
      </c>
      <c r="K155" s="80" t="s">
        <v>12231</v>
      </c>
    </row>
    <row r="156" spans="1:11" ht="24">
      <c r="A156" s="2515">
        <v>69</v>
      </c>
      <c r="B156" s="80" t="s">
        <v>12245</v>
      </c>
      <c r="C156" s="1306" t="s">
        <v>12163</v>
      </c>
      <c r="D156" s="98">
        <v>110</v>
      </c>
      <c r="E156" s="1405">
        <f>SUM(D156:D157)</f>
        <v>530</v>
      </c>
      <c r="F156" s="98">
        <v>3.5</v>
      </c>
      <c r="G156" s="98"/>
      <c r="H156" s="98">
        <v>1469167</v>
      </c>
      <c r="I156" s="1405">
        <f>SUM(H156)</f>
        <v>1469167</v>
      </c>
      <c r="J156" s="2258" t="s">
        <v>12230</v>
      </c>
      <c r="K156" s="80" t="s">
        <v>12231</v>
      </c>
    </row>
    <row r="157" spans="1:11" ht="24">
      <c r="A157" s="2515"/>
      <c r="B157" s="80"/>
      <c r="C157" s="1306" t="s">
        <v>12166</v>
      </c>
      <c r="D157" s="98">
        <v>420</v>
      </c>
      <c r="E157" s="2279"/>
      <c r="F157" s="98">
        <v>3.5</v>
      </c>
      <c r="G157" s="98"/>
      <c r="H157" s="98"/>
      <c r="I157" s="2279"/>
      <c r="J157" s="2258" t="s">
        <v>12230</v>
      </c>
      <c r="K157" s="80" t="s">
        <v>12231</v>
      </c>
    </row>
    <row r="158" spans="1:11" ht="24">
      <c r="A158" s="2515">
        <v>70</v>
      </c>
      <c r="B158" s="80" t="s">
        <v>12246</v>
      </c>
      <c r="C158" s="1306" t="s">
        <v>12163</v>
      </c>
      <c r="D158" s="98">
        <v>345</v>
      </c>
      <c r="E158" s="1385">
        <f>SUM(D158)</f>
        <v>345</v>
      </c>
      <c r="F158" s="98">
        <v>3.5</v>
      </c>
      <c r="G158" s="98"/>
      <c r="H158" s="98">
        <v>305377</v>
      </c>
      <c r="I158" s="1385">
        <f>SUM(H158)</f>
        <v>305377</v>
      </c>
      <c r="J158" s="2258" t="s">
        <v>12230</v>
      </c>
      <c r="K158" s="80" t="s">
        <v>12231</v>
      </c>
    </row>
    <row r="159" spans="1:11" ht="24">
      <c r="A159" s="2515">
        <v>71</v>
      </c>
      <c r="B159" s="80" t="s">
        <v>12247</v>
      </c>
      <c r="C159" s="1306" t="s">
        <v>12163</v>
      </c>
      <c r="D159" s="98">
        <v>246</v>
      </c>
      <c r="E159" s="1385">
        <f>SUM(D159)</f>
        <v>246</v>
      </c>
      <c r="F159" s="98">
        <v>3</v>
      </c>
      <c r="G159" s="98"/>
      <c r="H159" s="98">
        <v>207378</v>
      </c>
      <c r="I159" s="1385">
        <f>SUM(H159)</f>
        <v>207378</v>
      </c>
      <c r="J159" s="2258" t="s">
        <v>12230</v>
      </c>
      <c r="K159" s="80" t="s">
        <v>12231</v>
      </c>
    </row>
    <row r="160" spans="1:11" ht="24">
      <c r="A160" s="2515">
        <v>72</v>
      </c>
      <c r="B160" s="80" t="s">
        <v>12248</v>
      </c>
      <c r="C160" s="1306" t="s">
        <v>12163</v>
      </c>
      <c r="D160" s="98">
        <v>350</v>
      </c>
      <c r="E160" s="1385">
        <f>SUM(D160)</f>
        <v>350</v>
      </c>
      <c r="F160" s="98">
        <v>3</v>
      </c>
      <c r="G160" s="98"/>
      <c r="H160" s="98">
        <v>295050</v>
      </c>
      <c r="I160" s="1385">
        <f>SUM(H160)</f>
        <v>295050</v>
      </c>
      <c r="J160" s="2258" t="s">
        <v>12230</v>
      </c>
      <c r="K160" s="80" t="s">
        <v>12231</v>
      </c>
    </row>
    <row r="161" spans="1:11" ht="24">
      <c r="A161" s="2513">
        <v>73</v>
      </c>
      <c r="B161" s="60" t="s">
        <v>12249</v>
      </c>
      <c r="C161" s="2266" t="s">
        <v>12177</v>
      </c>
      <c r="D161" s="887">
        <v>420</v>
      </c>
      <c r="E161" s="1405">
        <f>SUM(D161:D163)</f>
        <v>729</v>
      </c>
      <c r="F161" s="887">
        <v>5</v>
      </c>
      <c r="G161" s="887"/>
      <c r="H161" s="98"/>
      <c r="I161" s="1405">
        <f>SUM(H161:H163)</f>
        <v>172956</v>
      </c>
      <c r="J161" s="2258" t="s">
        <v>12168</v>
      </c>
      <c r="K161" s="80" t="s">
        <v>12169</v>
      </c>
    </row>
    <row r="162" spans="1:11" ht="24">
      <c r="A162" s="2516"/>
      <c r="B162" s="80" t="s">
        <v>12250</v>
      </c>
      <c r="C162" s="1306" t="s">
        <v>12163</v>
      </c>
      <c r="D162" s="98">
        <v>152</v>
      </c>
      <c r="E162" s="2277"/>
      <c r="F162" s="98">
        <v>2.5</v>
      </c>
      <c r="G162" s="98"/>
      <c r="H162" s="98">
        <v>172956</v>
      </c>
      <c r="I162" s="2277"/>
      <c r="J162" s="2258" t="s">
        <v>12230</v>
      </c>
      <c r="K162" s="80" t="s">
        <v>12231</v>
      </c>
    </row>
    <row r="163" spans="1:11" ht="24">
      <c r="A163" s="2516"/>
      <c r="B163" s="80"/>
      <c r="C163" s="1306" t="s">
        <v>12163</v>
      </c>
      <c r="D163" s="98">
        <v>157</v>
      </c>
      <c r="E163" s="2278"/>
      <c r="F163" s="98">
        <v>2.5</v>
      </c>
      <c r="G163" s="98"/>
      <c r="H163" s="98"/>
      <c r="I163" s="2278"/>
      <c r="J163" s="2258" t="s">
        <v>12230</v>
      </c>
      <c r="K163" s="80" t="s">
        <v>12231</v>
      </c>
    </row>
    <row r="164" spans="1:11" ht="24">
      <c r="A164" s="2513">
        <v>74</v>
      </c>
      <c r="B164" s="60" t="s">
        <v>12251</v>
      </c>
      <c r="C164" s="2266" t="s">
        <v>12182</v>
      </c>
      <c r="D164" s="887">
        <v>520</v>
      </c>
      <c r="E164" s="1405">
        <f>SUM(D164:D167)</f>
        <v>2034</v>
      </c>
      <c r="F164" s="887">
        <v>5.5</v>
      </c>
      <c r="G164" s="887"/>
      <c r="H164" s="98"/>
      <c r="I164" s="1405">
        <f>SUM(H164:H167)</f>
        <v>8515414</v>
      </c>
      <c r="J164" s="2258" t="s">
        <v>12168</v>
      </c>
      <c r="K164" s="80" t="s">
        <v>12169</v>
      </c>
    </row>
    <row r="165" spans="1:11" ht="24">
      <c r="A165" s="2513"/>
      <c r="B165" s="60"/>
      <c r="C165" s="2266" t="s">
        <v>12252</v>
      </c>
      <c r="D165" s="887">
        <v>490</v>
      </c>
      <c r="E165" s="2255"/>
      <c r="F165" s="887"/>
      <c r="G165" s="887"/>
      <c r="H165" s="98"/>
      <c r="I165" s="2255"/>
      <c r="J165" s="2258"/>
      <c r="K165" s="80" t="s">
        <v>12169</v>
      </c>
    </row>
    <row r="166" spans="1:11" ht="24">
      <c r="A166" s="2516"/>
      <c r="B166" s="2577"/>
      <c r="C166" s="1306" t="s">
        <v>12166</v>
      </c>
      <c r="D166" s="98">
        <v>600</v>
      </c>
      <c r="E166" s="2277"/>
      <c r="F166" s="98">
        <v>6.2</v>
      </c>
      <c r="G166" s="98"/>
      <c r="H166" s="98">
        <v>8515414</v>
      </c>
      <c r="I166" s="2277"/>
      <c r="J166" s="2258" t="s">
        <v>12230</v>
      </c>
      <c r="K166" s="80" t="s">
        <v>12231</v>
      </c>
    </row>
    <row r="167" spans="1:11" ht="24">
      <c r="A167" s="2516"/>
      <c r="B167" s="2577"/>
      <c r="C167" s="1306" t="s">
        <v>12163</v>
      </c>
      <c r="D167" s="98">
        <v>424</v>
      </c>
      <c r="E167" s="2278"/>
      <c r="F167" s="98">
        <v>5</v>
      </c>
      <c r="G167" s="98"/>
      <c r="H167" s="98"/>
      <c r="I167" s="2278"/>
      <c r="J167" s="2258" t="s">
        <v>12230</v>
      </c>
      <c r="K167" s="80" t="s">
        <v>12231</v>
      </c>
    </row>
    <row r="168" spans="1:11" ht="24">
      <c r="A168" s="2513">
        <v>75</v>
      </c>
      <c r="B168" s="60" t="s">
        <v>12253</v>
      </c>
      <c r="C168" s="2266" t="s">
        <v>12167</v>
      </c>
      <c r="D168" s="887">
        <v>156</v>
      </c>
      <c r="E168" s="2263">
        <f>SUM(D168:D169)</f>
        <v>330</v>
      </c>
      <c r="F168" s="887">
        <v>5</v>
      </c>
      <c r="G168" s="887"/>
      <c r="H168" s="98"/>
      <c r="I168" s="2263">
        <f>SUM(H168:H169)</f>
        <v>999317</v>
      </c>
      <c r="J168" s="2258" t="s">
        <v>12168</v>
      </c>
      <c r="K168" s="80" t="s">
        <v>12169</v>
      </c>
    </row>
    <row r="169" spans="1:11" ht="24">
      <c r="A169" s="2516"/>
      <c r="B169" s="2577"/>
      <c r="C169" s="1306" t="s">
        <v>12254</v>
      </c>
      <c r="D169" s="98">
        <v>174</v>
      </c>
      <c r="E169" s="2278"/>
      <c r="F169" s="98">
        <v>6</v>
      </c>
      <c r="G169" s="98"/>
      <c r="H169" s="98">
        <v>999317</v>
      </c>
      <c r="I169" s="2278"/>
      <c r="J169" s="2258" t="s">
        <v>12230</v>
      </c>
      <c r="K169" s="80" t="s">
        <v>12231</v>
      </c>
    </row>
    <row r="170" spans="1:11" ht="24">
      <c r="A170" s="2515">
        <v>76</v>
      </c>
      <c r="B170" s="80" t="s">
        <v>12255</v>
      </c>
      <c r="C170" s="1306" t="s">
        <v>12163</v>
      </c>
      <c r="D170" s="98">
        <v>894</v>
      </c>
      <c r="E170" s="2267">
        <f>SUM(D170)</f>
        <v>894</v>
      </c>
      <c r="F170" s="98">
        <v>3.5</v>
      </c>
      <c r="G170" s="98"/>
      <c r="H170" s="98">
        <v>881736</v>
      </c>
      <c r="I170" s="2267">
        <f>SUM(H170)</f>
        <v>881736</v>
      </c>
      <c r="J170" s="2258" t="s">
        <v>12230</v>
      </c>
      <c r="K170" s="80" t="s">
        <v>12231</v>
      </c>
    </row>
    <row r="171" spans="1:11" ht="24">
      <c r="A171" s="2515">
        <v>77</v>
      </c>
      <c r="B171" s="80" t="s">
        <v>12256</v>
      </c>
      <c r="C171" s="1306" t="s">
        <v>12163</v>
      </c>
      <c r="D171" s="98">
        <v>464</v>
      </c>
      <c r="E171" s="2263">
        <f>SUM(D171:D172)</f>
        <v>800</v>
      </c>
      <c r="F171" s="98">
        <v>3</v>
      </c>
      <c r="G171" s="98"/>
      <c r="H171" s="98">
        <v>352037</v>
      </c>
      <c r="I171" s="2263">
        <f>SUM(H171:H172)</f>
        <v>352037</v>
      </c>
      <c r="J171" s="2258" t="s">
        <v>12230</v>
      </c>
      <c r="K171" s="80" t="s">
        <v>12231</v>
      </c>
    </row>
    <row r="172" spans="1:11" ht="24">
      <c r="A172" s="2516"/>
      <c r="B172" s="2577"/>
      <c r="C172" s="2266" t="s">
        <v>12177</v>
      </c>
      <c r="D172" s="887">
        <v>336</v>
      </c>
      <c r="E172" s="2278"/>
      <c r="F172" s="887">
        <v>5</v>
      </c>
      <c r="G172" s="887"/>
      <c r="H172" s="98"/>
      <c r="I172" s="2278"/>
      <c r="J172" s="2258" t="s">
        <v>12168</v>
      </c>
      <c r="K172" s="80" t="s">
        <v>12169</v>
      </c>
    </row>
    <row r="173" spans="1:11" ht="24">
      <c r="A173" s="2515">
        <v>78</v>
      </c>
      <c r="B173" s="80" t="s">
        <v>12257</v>
      </c>
      <c r="C173" s="1306" t="s">
        <v>12163</v>
      </c>
      <c r="D173" s="98">
        <v>160</v>
      </c>
      <c r="E173" s="2263">
        <f>SUM(D173:D174)</f>
        <v>400</v>
      </c>
      <c r="F173" s="98">
        <v>2.5</v>
      </c>
      <c r="G173" s="98"/>
      <c r="H173" s="98">
        <v>67440</v>
      </c>
      <c r="I173" s="2263">
        <f>SUM(H173:H174)</f>
        <v>67440</v>
      </c>
      <c r="J173" s="2258" t="s">
        <v>12230</v>
      </c>
      <c r="K173" s="80" t="s">
        <v>12231</v>
      </c>
    </row>
    <row r="174" spans="1:11" ht="24">
      <c r="A174" s="2516"/>
      <c r="B174" s="2577"/>
      <c r="C174" s="2266" t="s">
        <v>12170</v>
      </c>
      <c r="D174" s="887">
        <v>240</v>
      </c>
      <c r="E174" s="2278"/>
      <c r="F174" s="887">
        <v>5</v>
      </c>
      <c r="G174" s="887"/>
      <c r="H174" s="98"/>
      <c r="I174" s="2278"/>
      <c r="J174" s="2258" t="s">
        <v>12168</v>
      </c>
      <c r="K174" s="80" t="s">
        <v>12169</v>
      </c>
    </row>
    <row r="175" spans="1:11" ht="24">
      <c r="A175" s="2513">
        <v>79</v>
      </c>
      <c r="B175" s="60" t="s">
        <v>12258</v>
      </c>
      <c r="C175" s="2266" t="s">
        <v>12177</v>
      </c>
      <c r="D175" s="887">
        <v>432</v>
      </c>
      <c r="E175" s="2263">
        <f>SUM(D175:D176)</f>
        <v>540</v>
      </c>
      <c r="F175" s="887">
        <v>5</v>
      </c>
      <c r="G175" s="887"/>
      <c r="H175" s="98"/>
      <c r="I175" s="2263">
        <f>SUM(H175:H176)</f>
        <v>45522</v>
      </c>
      <c r="J175" s="2258" t="s">
        <v>12168</v>
      </c>
      <c r="K175" s="80" t="s">
        <v>12169</v>
      </c>
    </row>
    <row r="176" spans="1:11" ht="24">
      <c r="A176" s="2516"/>
      <c r="B176" s="2577"/>
      <c r="C176" s="1306" t="s">
        <v>12163</v>
      </c>
      <c r="D176" s="98">
        <v>108</v>
      </c>
      <c r="E176" s="2278"/>
      <c r="F176" s="98">
        <v>2.5</v>
      </c>
      <c r="G176" s="98"/>
      <c r="H176" s="98">
        <v>45522</v>
      </c>
      <c r="I176" s="2278"/>
      <c r="J176" s="2258" t="s">
        <v>12230</v>
      </c>
      <c r="K176" s="80" t="s">
        <v>12231</v>
      </c>
    </row>
    <row r="177" spans="1:11" ht="24">
      <c r="A177" s="2513">
        <v>80</v>
      </c>
      <c r="B177" s="60" t="s">
        <v>12259</v>
      </c>
      <c r="C177" s="2266" t="s">
        <v>12177</v>
      </c>
      <c r="D177" s="887">
        <v>400</v>
      </c>
      <c r="E177" s="2267">
        <f>SUM(D177)</f>
        <v>400</v>
      </c>
      <c r="F177" s="887">
        <v>5</v>
      </c>
      <c r="G177" s="887"/>
      <c r="H177" s="98"/>
      <c r="I177" s="2267">
        <v>1</v>
      </c>
      <c r="J177" s="2258" t="s">
        <v>12168</v>
      </c>
      <c r="K177" s="80" t="s">
        <v>12169</v>
      </c>
    </row>
    <row r="178" spans="1:11" ht="24">
      <c r="A178" s="2513">
        <v>81</v>
      </c>
      <c r="B178" s="60" t="s">
        <v>12260</v>
      </c>
      <c r="C178" s="2266" t="s">
        <v>12167</v>
      </c>
      <c r="D178" s="887">
        <v>450</v>
      </c>
      <c r="E178" s="2267">
        <f>SUM(D178)</f>
        <v>450</v>
      </c>
      <c r="F178" s="887">
        <v>5.5</v>
      </c>
      <c r="G178" s="887"/>
      <c r="H178" s="98"/>
      <c r="I178" s="2267">
        <v>1</v>
      </c>
      <c r="J178" s="2258" t="s">
        <v>12168</v>
      </c>
      <c r="K178" s="80" t="s">
        <v>12169</v>
      </c>
    </row>
    <row r="179" spans="1:11" ht="24">
      <c r="A179" s="2513">
        <v>82</v>
      </c>
      <c r="B179" s="60" t="s">
        <v>12261</v>
      </c>
      <c r="C179" s="2266" t="s">
        <v>12167</v>
      </c>
      <c r="D179" s="887">
        <v>200</v>
      </c>
      <c r="E179" s="2263">
        <f>SUM(D179:D180)</f>
        <v>500</v>
      </c>
      <c r="F179" s="2260">
        <v>5</v>
      </c>
      <c r="G179" s="2260"/>
      <c r="H179" s="98"/>
      <c r="I179" s="2263">
        <v>1</v>
      </c>
      <c r="J179" s="2258" t="s">
        <v>12168</v>
      </c>
      <c r="K179" s="80" t="s">
        <v>12169</v>
      </c>
    </row>
    <row r="180" spans="1:11" ht="24">
      <c r="A180" s="2515"/>
      <c r="B180" s="80"/>
      <c r="C180" s="2266"/>
      <c r="D180" s="887">
        <v>300</v>
      </c>
      <c r="E180" s="2279"/>
      <c r="F180" s="2254"/>
      <c r="G180" s="2254"/>
      <c r="H180" s="98"/>
      <c r="I180" s="2279"/>
      <c r="J180" s="2258"/>
      <c r="K180" s="80" t="s">
        <v>12169</v>
      </c>
    </row>
    <row r="181" spans="1:11" ht="24">
      <c r="A181" s="2515">
        <v>83</v>
      </c>
      <c r="B181" s="80" t="s">
        <v>12262</v>
      </c>
      <c r="C181" s="2264" t="s">
        <v>12166</v>
      </c>
      <c r="D181" s="2256">
        <v>0.95</v>
      </c>
      <c r="E181" s="1405">
        <f>SUM(D181)</f>
        <v>0.95</v>
      </c>
      <c r="F181" s="2256"/>
      <c r="G181" s="2256"/>
      <c r="H181" s="2256"/>
      <c r="I181" s="1405">
        <v>1</v>
      </c>
      <c r="J181" s="1301" t="s">
        <v>12226</v>
      </c>
      <c r="K181" s="80" t="s">
        <v>12227</v>
      </c>
    </row>
    <row r="182" spans="1:11" ht="15.75">
      <c r="A182" s="2268"/>
      <c r="B182" s="2577"/>
      <c r="C182" s="2269"/>
      <c r="D182" s="2270"/>
      <c r="E182" s="2281">
        <f>SUM(E127:E181)</f>
        <v>18636.95</v>
      </c>
      <c r="F182" s="2272"/>
      <c r="G182" s="2273"/>
      <c r="H182" s="2274"/>
      <c r="I182" s="2281">
        <f>SUM(I127:I181)</f>
        <v>46446432</v>
      </c>
      <c r="J182" s="2282"/>
      <c r="K182" s="2253"/>
    </row>
    <row r="183" spans="1:11" ht="24">
      <c r="A183" s="2515">
        <v>84</v>
      </c>
      <c r="B183" s="80" t="s">
        <v>12263</v>
      </c>
      <c r="C183" s="1306" t="s">
        <v>12163</v>
      </c>
      <c r="D183" s="98">
        <v>496</v>
      </c>
      <c r="E183" s="1385">
        <f>SUM(D183)</f>
        <v>496</v>
      </c>
      <c r="F183" s="98">
        <v>3.5</v>
      </c>
      <c r="G183" s="98"/>
      <c r="H183" s="98">
        <v>439034</v>
      </c>
      <c r="I183" s="1385">
        <f>SUM(H183)</f>
        <v>439034</v>
      </c>
      <c r="J183" s="2258" t="s">
        <v>12230</v>
      </c>
      <c r="K183" s="80" t="s">
        <v>12231</v>
      </c>
    </row>
    <row r="184" spans="1:11" ht="24">
      <c r="A184" s="2515">
        <v>85</v>
      </c>
      <c r="B184" s="80" t="s">
        <v>12264</v>
      </c>
      <c r="C184" s="1306" t="s">
        <v>12166</v>
      </c>
      <c r="D184" s="98">
        <v>542</v>
      </c>
      <c r="E184" s="1385">
        <f>SUM(D184)</f>
        <v>542</v>
      </c>
      <c r="F184" s="98">
        <v>5</v>
      </c>
      <c r="G184" s="98"/>
      <c r="H184" s="98">
        <v>4676295</v>
      </c>
      <c r="I184" s="1385">
        <f>SUM(H184)</f>
        <v>4676295</v>
      </c>
      <c r="J184" s="2258" t="s">
        <v>12230</v>
      </c>
      <c r="K184" s="80" t="s">
        <v>12231</v>
      </c>
    </row>
    <row r="185" spans="1:11" ht="24">
      <c r="A185" s="2515">
        <v>86</v>
      </c>
      <c r="B185" s="80" t="s">
        <v>12265</v>
      </c>
      <c r="C185" s="1306" t="s">
        <v>12166</v>
      </c>
      <c r="D185" s="98">
        <v>386</v>
      </c>
      <c r="E185" s="1405">
        <f>SUM(D185:D187)</f>
        <v>686</v>
      </c>
      <c r="F185" s="98">
        <v>3</v>
      </c>
      <c r="G185" s="98"/>
      <c r="H185" s="98">
        <v>1998210</v>
      </c>
      <c r="I185" s="1405">
        <f>SUM(H185:H187)</f>
        <v>1998210</v>
      </c>
      <c r="J185" s="2258" t="s">
        <v>12230</v>
      </c>
      <c r="K185" s="80" t="s">
        <v>12231</v>
      </c>
    </row>
    <row r="186" spans="1:11" ht="24">
      <c r="A186" s="2514"/>
      <c r="B186" s="899"/>
      <c r="C186" s="2266" t="s">
        <v>12182</v>
      </c>
      <c r="D186" s="887">
        <v>300</v>
      </c>
      <c r="E186" s="2259"/>
      <c r="F186" s="887">
        <v>5</v>
      </c>
      <c r="G186" s="887"/>
      <c r="H186" s="98"/>
      <c r="I186" s="2259"/>
      <c r="J186" s="2258" t="s">
        <v>12168</v>
      </c>
      <c r="K186" s="80" t="s">
        <v>12169</v>
      </c>
    </row>
    <row r="187" spans="1:11" ht="24">
      <c r="A187" s="2514"/>
      <c r="B187" s="899"/>
      <c r="C187" s="2266" t="s">
        <v>12167</v>
      </c>
      <c r="D187" s="887"/>
      <c r="E187" s="2261"/>
      <c r="F187" s="887"/>
      <c r="G187" s="887"/>
      <c r="H187" s="98"/>
      <c r="I187" s="2261"/>
      <c r="J187" s="2258"/>
      <c r="K187" s="80" t="s">
        <v>12169</v>
      </c>
    </row>
    <row r="188" spans="1:11" ht="18.75">
      <c r="A188" s="2283"/>
      <c r="B188" s="2577"/>
      <c r="C188" s="2269"/>
      <c r="D188" s="2270"/>
      <c r="E188" s="2284">
        <f>SUM(E183:E187)</f>
        <v>1724</v>
      </c>
      <c r="F188" s="2285"/>
      <c r="G188" s="2286"/>
      <c r="H188" s="2287"/>
      <c r="I188" s="2284">
        <f>SUM(I183:I187)</f>
        <v>7113539</v>
      </c>
      <c r="J188" s="2275"/>
      <c r="K188" s="2253"/>
    </row>
    <row r="189" spans="1:11" ht="24">
      <c r="A189" s="2515">
        <v>87</v>
      </c>
      <c r="B189" s="80" t="s">
        <v>12266</v>
      </c>
      <c r="C189" s="1306" t="s">
        <v>12163</v>
      </c>
      <c r="D189" s="98">
        <v>216</v>
      </c>
      <c r="E189" s="1405">
        <f>SUM(D189:D190)</f>
        <v>336</v>
      </c>
      <c r="F189" s="98">
        <v>3.5</v>
      </c>
      <c r="G189" s="98"/>
      <c r="H189" s="98">
        <v>241772</v>
      </c>
      <c r="I189" s="1405">
        <f>SUM(H189)</f>
        <v>241772</v>
      </c>
      <c r="J189" s="2258" t="s">
        <v>12230</v>
      </c>
      <c r="K189" s="80" t="s">
        <v>12231</v>
      </c>
    </row>
    <row r="190" spans="1:11" ht="24">
      <c r="A190" s="2515"/>
      <c r="B190" s="80"/>
      <c r="C190" s="1306" t="s">
        <v>12163</v>
      </c>
      <c r="D190" s="98">
        <v>120</v>
      </c>
      <c r="E190" s="2279"/>
      <c r="F190" s="98">
        <v>2.5</v>
      </c>
      <c r="G190" s="98"/>
      <c r="H190" s="98"/>
      <c r="I190" s="2279"/>
      <c r="J190" s="2258"/>
      <c r="K190" s="80"/>
    </row>
    <row r="191" spans="1:11" ht="24">
      <c r="A191" s="2515">
        <v>88</v>
      </c>
      <c r="B191" s="80" t="s">
        <v>12267</v>
      </c>
      <c r="C191" s="1306" t="s">
        <v>12163</v>
      </c>
      <c r="D191" s="98">
        <v>273</v>
      </c>
      <c r="E191" s="1405">
        <f>SUM(D191:D192)</f>
        <v>873</v>
      </c>
      <c r="F191" s="98">
        <v>3</v>
      </c>
      <c r="G191" s="98"/>
      <c r="H191" s="98">
        <v>184111</v>
      </c>
      <c r="I191" s="1405">
        <f>SUM(H191:H192)</f>
        <v>184111</v>
      </c>
      <c r="J191" s="2258" t="s">
        <v>12230</v>
      </c>
      <c r="K191" s="80" t="s">
        <v>12231</v>
      </c>
    </row>
    <row r="192" spans="1:11" ht="24">
      <c r="A192" s="2514"/>
      <c r="B192" s="899"/>
      <c r="C192" s="2266" t="s">
        <v>12268</v>
      </c>
      <c r="D192" s="887">
        <v>600</v>
      </c>
      <c r="E192" s="2279"/>
      <c r="F192" s="887">
        <v>4</v>
      </c>
      <c r="G192" s="887"/>
      <c r="H192" s="98"/>
      <c r="I192" s="2279"/>
      <c r="J192" s="2258" t="s">
        <v>12168</v>
      </c>
      <c r="K192" s="80" t="s">
        <v>12169</v>
      </c>
    </row>
    <row r="193" spans="1:11" ht="24">
      <c r="A193" s="2513">
        <v>89</v>
      </c>
      <c r="B193" s="60" t="s">
        <v>12269</v>
      </c>
      <c r="C193" s="2266" t="s">
        <v>12268</v>
      </c>
      <c r="D193" s="887">
        <v>400</v>
      </c>
      <c r="E193" s="1405">
        <f>SUM(D193:D194)</f>
        <v>614</v>
      </c>
      <c r="F193" s="887">
        <v>4</v>
      </c>
      <c r="G193" s="887"/>
      <c r="H193" s="98"/>
      <c r="I193" s="1405">
        <f>SUM(H193:H194)</f>
        <v>182889</v>
      </c>
      <c r="J193" s="2258" t="s">
        <v>12168</v>
      </c>
      <c r="K193" s="80" t="s">
        <v>12169</v>
      </c>
    </row>
    <row r="194" spans="1:11" ht="24">
      <c r="A194" s="2514"/>
      <c r="B194" s="899"/>
      <c r="C194" s="1306" t="s">
        <v>12163</v>
      </c>
      <c r="D194" s="98">
        <v>214</v>
      </c>
      <c r="E194" s="2279"/>
      <c r="F194" s="98">
        <v>3</v>
      </c>
      <c r="G194" s="98"/>
      <c r="H194" s="98">
        <v>182889</v>
      </c>
      <c r="I194" s="2279"/>
      <c r="J194" s="2258" t="s">
        <v>12230</v>
      </c>
      <c r="K194" s="80" t="s">
        <v>12231</v>
      </c>
    </row>
    <row r="195" spans="1:11" ht="24">
      <c r="A195" s="2515">
        <v>90</v>
      </c>
      <c r="B195" s="80" t="s">
        <v>12270</v>
      </c>
      <c r="C195" s="1306" t="s">
        <v>12163</v>
      </c>
      <c r="D195" s="98">
        <v>705</v>
      </c>
      <c r="E195" s="1385">
        <f>SUM(D195)</f>
        <v>705</v>
      </c>
      <c r="F195" s="98">
        <v>3</v>
      </c>
      <c r="G195" s="98"/>
      <c r="H195" s="98">
        <v>356589</v>
      </c>
      <c r="I195" s="1385">
        <f>SUM(F195:H195)</f>
        <v>356592</v>
      </c>
      <c r="J195" s="2258" t="s">
        <v>12230</v>
      </c>
      <c r="K195" s="80" t="s">
        <v>12231</v>
      </c>
    </row>
    <row r="196" spans="1:11" ht="24">
      <c r="A196" s="2513">
        <v>91</v>
      </c>
      <c r="B196" s="60" t="s">
        <v>12271</v>
      </c>
      <c r="C196" s="2266" t="s">
        <v>12268</v>
      </c>
      <c r="D196" s="887">
        <v>200</v>
      </c>
      <c r="E196" s="2263">
        <f>SUM(D196:D197)</f>
        <v>253</v>
      </c>
      <c r="F196" s="887">
        <v>4</v>
      </c>
      <c r="G196" s="887"/>
      <c r="H196" s="98"/>
      <c r="I196" s="2263">
        <f>SUM(H196:H197)</f>
        <v>42698</v>
      </c>
      <c r="J196" s="2258" t="s">
        <v>12168</v>
      </c>
      <c r="K196" s="80" t="s">
        <v>12169</v>
      </c>
    </row>
    <row r="197" spans="1:11" ht="24">
      <c r="A197" s="2514"/>
      <c r="B197" s="899"/>
      <c r="C197" s="1306" t="s">
        <v>12163</v>
      </c>
      <c r="D197" s="98">
        <v>53</v>
      </c>
      <c r="E197" s="2261"/>
      <c r="F197" s="98">
        <v>3</v>
      </c>
      <c r="G197" s="98"/>
      <c r="H197" s="98">
        <v>42698</v>
      </c>
      <c r="I197" s="2261"/>
      <c r="J197" s="2258" t="s">
        <v>12230</v>
      </c>
      <c r="K197" s="80" t="s">
        <v>12231</v>
      </c>
    </row>
    <row r="198" spans="1:11" ht="24">
      <c r="A198" s="2513">
        <v>92</v>
      </c>
      <c r="B198" s="60" t="s">
        <v>12272</v>
      </c>
      <c r="C198" s="2266" t="s">
        <v>12268</v>
      </c>
      <c r="D198" s="887">
        <v>350</v>
      </c>
      <c r="E198" s="2263">
        <f>SUM(D198:D199)</f>
        <v>466</v>
      </c>
      <c r="F198" s="887">
        <v>4</v>
      </c>
      <c r="G198" s="887"/>
      <c r="H198" s="98"/>
      <c r="I198" s="2263">
        <f>SUM(H198:H199)</f>
        <v>88009</v>
      </c>
      <c r="J198" s="2258" t="s">
        <v>12168</v>
      </c>
      <c r="K198" s="80" t="s">
        <v>12169</v>
      </c>
    </row>
    <row r="199" spans="1:11" ht="24">
      <c r="A199" s="2514"/>
      <c r="B199" s="899"/>
      <c r="C199" s="1306" t="s">
        <v>12163</v>
      </c>
      <c r="D199" s="98">
        <v>116</v>
      </c>
      <c r="E199" s="2261"/>
      <c r="F199" s="98">
        <v>3</v>
      </c>
      <c r="G199" s="98"/>
      <c r="H199" s="98">
        <v>88009</v>
      </c>
      <c r="I199" s="2261"/>
      <c r="J199" s="2258" t="s">
        <v>12230</v>
      </c>
      <c r="K199" s="80" t="s">
        <v>12231</v>
      </c>
    </row>
    <row r="200" spans="1:11" ht="24">
      <c r="A200" s="2515">
        <v>93</v>
      </c>
      <c r="B200" s="80" t="s">
        <v>12273</v>
      </c>
      <c r="C200" s="1306" t="s">
        <v>12163</v>
      </c>
      <c r="D200" s="98">
        <v>204</v>
      </c>
      <c r="E200" s="1385">
        <f>SUM(D200)</f>
        <v>204</v>
      </c>
      <c r="F200" s="98">
        <v>3</v>
      </c>
      <c r="G200" s="98"/>
      <c r="H200" s="98">
        <v>154775</v>
      </c>
      <c r="I200" s="1385">
        <f>SUM(H200)</f>
        <v>154775</v>
      </c>
      <c r="J200" s="2258" t="s">
        <v>12230</v>
      </c>
      <c r="K200" s="80" t="s">
        <v>12231</v>
      </c>
    </row>
    <row r="201" spans="1:11" ht="24">
      <c r="A201" s="2515">
        <v>94</v>
      </c>
      <c r="B201" s="80" t="s">
        <v>12274</v>
      </c>
      <c r="C201" s="1306" t="s">
        <v>12163</v>
      </c>
      <c r="D201" s="98">
        <v>120</v>
      </c>
      <c r="E201" s="1385">
        <f>SUM(D201)</f>
        <v>120</v>
      </c>
      <c r="F201" s="98">
        <v>3</v>
      </c>
      <c r="G201" s="98"/>
      <c r="H201" s="98">
        <v>80928</v>
      </c>
      <c r="I201" s="1385">
        <f>SUM(H201)</f>
        <v>80928</v>
      </c>
      <c r="J201" s="2258" t="s">
        <v>12230</v>
      </c>
      <c r="K201" s="80" t="s">
        <v>12231</v>
      </c>
    </row>
    <row r="202" spans="1:11" ht="24">
      <c r="A202" s="2515">
        <v>95</v>
      </c>
      <c r="B202" s="80" t="s">
        <v>12275</v>
      </c>
      <c r="C202" s="1306" t="s">
        <v>12166</v>
      </c>
      <c r="D202" s="98">
        <v>671</v>
      </c>
      <c r="E202" s="1385">
        <f>SUM(D202:D203)</f>
        <v>1658</v>
      </c>
      <c r="F202" s="98">
        <v>4.3</v>
      </c>
      <c r="G202" s="98"/>
      <c r="H202" s="98">
        <v>3880395</v>
      </c>
      <c r="I202" s="1385">
        <f>SUM(H202)</f>
        <v>3880395</v>
      </c>
      <c r="J202" s="2258" t="s">
        <v>12230</v>
      </c>
      <c r="K202" s="80" t="s">
        <v>12231</v>
      </c>
    </row>
    <row r="203" spans="1:11" ht="24">
      <c r="A203" s="2515"/>
      <c r="B203" s="80"/>
      <c r="C203" s="1306" t="s">
        <v>12163</v>
      </c>
      <c r="D203" s="98">
        <v>987</v>
      </c>
      <c r="E203" s="1385"/>
      <c r="F203" s="98">
        <v>3.5</v>
      </c>
      <c r="G203" s="98"/>
      <c r="H203" s="98"/>
      <c r="I203" s="1385"/>
      <c r="J203" s="2258"/>
      <c r="K203" s="80"/>
    </row>
    <row r="204" spans="1:11" ht="24">
      <c r="A204" s="2515">
        <v>96</v>
      </c>
      <c r="B204" s="80" t="s">
        <v>12276</v>
      </c>
      <c r="C204" s="1306" t="s">
        <v>12163</v>
      </c>
      <c r="D204" s="98">
        <v>341</v>
      </c>
      <c r="E204" s="1385">
        <f>SUM(D204)</f>
        <v>341</v>
      </c>
      <c r="F204" s="98">
        <v>2.5</v>
      </c>
      <c r="G204" s="98"/>
      <c r="H204" s="98">
        <v>144846</v>
      </c>
      <c r="I204" s="1385">
        <f>SUM(H204)</f>
        <v>144846</v>
      </c>
      <c r="J204" s="2258" t="s">
        <v>12230</v>
      </c>
      <c r="K204" s="80" t="s">
        <v>12231</v>
      </c>
    </row>
    <row r="205" spans="1:11" ht="24">
      <c r="A205" s="2513">
        <v>97</v>
      </c>
      <c r="B205" s="60" t="s">
        <v>12277</v>
      </c>
      <c r="C205" s="2266" t="s">
        <v>12268</v>
      </c>
      <c r="D205" s="887">
        <v>400</v>
      </c>
      <c r="E205" s="2263">
        <f>SUM(D205:D206)</f>
        <v>548</v>
      </c>
      <c r="F205" s="887">
        <v>4</v>
      </c>
      <c r="G205" s="887"/>
      <c r="H205" s="98"/>
      <c r="I205" s="2263">
        <f>SUM(H205:H206)</f>
        <v>75973</v>
      </c>
      <c r="J205" s="2258" t="s">
        <v>12168</v>
      </c>
      <c r="K205" s="80" t="s">
        <v>12169</v>
      </c>
    </row>
    <row r="206" spans="1:11" ht="24">
      <c r="A206" s="2514"/>
      <c r="B206" s="899"/>
      <c r="C206" s="2264" t="s">
        <v>12163</v>
      </c>
      <c r="D206" s="2256">
        <v>148</v>
      </c>
      <c r="E206" s="2261"/>
      <c r="F206" s="2256">
        <v>3</v>
      </c>
      <c r="G206" s="2256"/>
      <c r="H206" s="2256">
        <v>75973</v>
      </c>
      <c r="I206" s="2261"/>
      <c r="J206" s="2258" t="s">
        <v>12278</v>
      </c>
      <c r="K206" s="80" t="s">
        <v>12279</v>
      </c>
    </row>
    <row r="207" spans="1:11" ht="24">
      <c r="A207" s="2513">
        <v>98</v>
      </c>
      <c r="B207" s="60" t="s">
        <v>12280</v>
      </c>
      <c r="C207" s="2266" t="s">
        <v>12268</v>
      </c>
      <c r="D207" s="887">
        <v>640</v>
      </c>
      <c r="E207" s="2263">
        <f>SUM(D207:D210)</f>
        <v>1396</v>
      </c>
      <c r="F207" s="887">
        <v>4</v>
      </c>
      <c r="G207" s="887"/>
      <c r="H207" s="98"/>
      <c r="I207" s="2263">
        <f>SUM(H207:H210)</f>
        <v>532378</v>
      </c>
      <c r="J207" s="2258" t="s">
        <v>12168</v>
      </c>
      <c r="K207" s="80" t="s">
        <v>12169</v>
      </c>
    </row>
    <row r="208" spans="1:11" ht="24">
      <c r="A208" s="2514"/>
      <c r="B208" s="899"/>
      <c r="C208" s="2264" t="s">
        <v>12163</v>
      </c>
      <c r="D208" s="2256">
        <v>306</v>
      </c>
      <c r="E208" s="2259"/>
      <c r="F208" s="2256">
        <v>4</v>
      </c>
      <c r="G208" s="2256"/>
      <c r="H208" s="2256">
        <v>532378</v>
      </c>
      <c r="I208" s="2259"/>
      <c r="J208" s="2258" t="s">
        <v>12278</v>
      </c>
      <c r="K208" s="80" t="s">
        <v>12281</v>
      </c>
    </row>
    <row r="209" spans="1:11" ht="24">
      <c r="A209" s="2514"/>
      <c r="B209" s="899"/>
      <c r="C209" s="1306" t="s">
        <v>12163</v>
      </c>
      <c r="D209" s="98">
        <v>150</v>
      </c>
      <c r="E209" s="2259"/>
      <c r="F209" s="98">
        <v>4</v>
      </c>
      <c r="G209" s="2265"/>
      <c r="H209" s="2265"/>
      <c r="I209" s="2259"/>
      <c r="J209" s="2258"/>
      <c r="K209" s="80"/>
    </row>
    <row r="210" spans="1:11" ht="24">
      <c r="A210" s="2514"/>
      <c r="B210" s="899"/>
      <c r="C210" s="1306" t="s">
        <v>12163</v>
      </c>
      <c r="D210" s="98">
        <v>300</v>
      </c>
      <c r="E210" s="2261"/>
      <c r="F210" s="98">
        <v>3</v>
      </c>
      <c r="G210" s="2254"/>
      <c r="H210" s="2254"/>
      <c r="I210" s="2261"/>
      <c r="J210" s="2258"/>
      <c r="K210" s="80"/>
    </row>
    <row r="211" spans="1:11" ht="24">
      <c r="A211" s="2515">
        <v>99</v>
      </c>
      <c r="B211" s="80" t="s">
        <v>12282</v>
      </c>
      <c r="C211" s="2264" t="s">
        <v>12163</v>
      </c>
      <c r="D211" s="2256">
        <v>364</v>
      </c>
      <c r="E211" s="1405">
        <f>SUM(D211)</f>
        <v>364</v>
      </c>
      <c r="F211" s="2256">
        <v>3</v>
      </c>
      <c r="G211" s="2256"/>
      <c r="H211" s="2256">
        <v>306852</v>
      </c>
      <c r="I211" s="1405">
        <f>SUM(H211)</f>
        <v>306852</v>
      </c>
      <c r="J211" s="2258" t="s">
        <v>12278</v>
      </c>
      <c r="K211" s="80" t="s">
        <v>12281</v>
      </c>
    </row>
    <row r="212" spans="1:11" ht="24">
      <c r="A212" s="2515">
        <v>100</v>
      </c>
      <c r="B212" s="80" t="s">
        <v>12283</v>
      </c>
      <c r="C212" s="2264" t="s">
        <v>12163</v>
      </c>
      <c r="D212" s="2256">
        <v>911</v>
      </c>
      <c r="E212" s="1405">
        <f>SUM(D212:D213)</f>
        <v>1014</v>
      </c>
      <c r="F212" s="2256">
        <v>6</v>
      </c>
      <c r="G212" s="2256"/>
      <c r="H212" s="2256">
        <v>2492789</v>
      </c>
      <c r="I212" s="1405">
        <f>SUM(H212)</f>
        <v>2492789</v>
      </c>
      <c r="J212" s="2258" t="s">
        <v>12278</v>
      </c>
      <c r="K212" s="80" t="s">
        <v>12281</v>
      </c>
    </row>
    <row r="213" spans="1:11" ht="24">
      <c r="A213" s="2515"/>
      <c r="B213" s="80"/>
      <c r="C213" s="1306" t="s">
        <v>12166</v>
      </c>
      <c r="D213" s="98">
        <v>103</v>
      </c>
      <c r="E213" s="2279"/>
      <c r="F213" s="98">
        <v>6</v>
      </c>
      <c r="G213" s="2254"/>
      <c r="H213" s="2254"/>
      <c r="I213" s="2279"/>
      <c r="J213" s="2258"/>
      <c r="K213" s="80"/>
    </row>
    <row r="214" spans="1:11" ht="24">
      <c r="A214" s="2515">
        <v>101</v>
      </c>
      <c r="B214" s="80" t="s">
        <v>12284</v>
      </c>
      <c r="C214" s="2264" t="s">
        <v>12163</v>
      </c>
      <c r="D214" s="2256">
        <v>200</v>
      </c>
      <c r="E214" s="1405">
        <f>SUM(D214)</f>
        <v>200</v>
      </c>
      <c r="F214" s="2256">
        <v>3</v>
      </c>
      <c r="G214" s="2256"/>
      <c r="H214" s="2256">
        <v>134880</v>
      </c>
      <c r="I214" s="1405">
        <f>SUM(H214)</f>
        <v>134880</v>
      </c>
      <c r="J214" s="2258" t="s">
        <v>12278</v>
      </c>
      <c r="K214" s="80" t="s">
        <v>12281</v>
      </c>
    </row>
    <row r="215" spans="1:11" ht="24">
      <c r="A215" s="2513">
        <v>102</v>
      </c>
      <c r="B215" s="60" t="s">
        <v>12285</v>
      </c>
      <c r="C215" s="2266" t="s">
        <v>12268</v>
      </c>
      <c r="D215" s="887">
        <v>1460</v>
      </c>
      <c r="E215" s="2263">
        <f>SUM(D215:D217)</f>
        <v>3083</v>
      </c>
      <c r="F215" s="887">
        <v>4</v>
      </c>
      <c r="G215" s="887"/>
      <c r="H215" s="98"/>
      <c r="I215" s="2263">
        <f>SUM(H215:H217)</f>
        <v>1212937</v>
      </c>
      <c r="J215" s="2258" t="s">
        <v>12168</v>
      </c>
      <c r="K215" s="80" t="s">
        <v>12169</v>
      </c>
    </row>
    <row r="216" spans="1:11" ht="24">
      <c r="A216" s="2514"/>
      <c r="B216" s="899"/>
      <c r="C216" s="2264" t="s">
        <v>12163</v>
      </c>
      <c r="D216" s="2256">
        <v>941</v>
      </c>
      <c r="E216" s="2259"/>
      <c r="F216" s="2256">
        <v>3.5</v>
      </c>
      <c r="G216" s="2256"/>
      <c r="H216" s="2256">
        <v>1212937</v>
      </c>
      <c r="I216" s="2259"/>
      <c r="J216" s="2258" t="s">
        <v>12278</v>
      </c>
      <c r="K216" s="80" t="s">
        <v>12281</v>
      </c>
    </row>
    <row r="217" spans="1:11" ht="24">
      <c r="A217" s="2514"/>
      <c r="B217" s="899"/>
      <c r="C217" s="1306" t="s">
        <v>12163</v>
      </c>
      <c r="D217" s="98">
        <v>682</v>
      </c>
      <c r="E217" s="2261"/>
      <c r="F217" s="98">
        <v>2.5</v>
      </c>
      <c r="G217" s="2254"/>
      <c r="H217" s="2254"/>
      <c r="I217" s="2261"/>
      <c r="J217" s="2258"/>
      <c r="K217" s="80"/>
    </row>
    <row r="218" spans="1:11" ht="24">
      <c r="A218" s="2513">
        <v>103</v>
      </c>
      <c r="B218" s="60" t="s">
        <v>12286</v>
      </c>
      <c r="C218" s="2266" t="s">
        <v>12268</v>
      </c>
      <c r="D218" s="887">
        <v>400</v>
      </c>
      <c r="E218" s="2263">
        <f>SUM(D218:D219)</f>
        <v>802</v>
      </c>
      <c r="F218" s="887">
        <v>4</v>
      </c>
      <c r="G218" s="887"/>
      <c r="H218" s="98"/>
      <c r="I218" s="2263">
        <f>SUM(H218:H219)</f>
        <v>254165</v>
      </c>
      <c r="J218" s="2258" t="s">
        <v>12168</v>
      </c>
      <c r="K218" s="80" t="s">
        <v>12169</v>
      </c>
    </row>
    <row r="219" spans="1:11" ht="24">
      <c r="A219" s="2514"/>
      <c r="B219" s="899"/>
      <c r="C219" s="2264" t="s">
        <v>12163</v>
      </c>
      <c r="D219" s="2256">
        <v>402</v>
      </c>
      <c r="E219" s="2261"/>
      <c r="F219" s="2256">
        <v>2.5</v>
      </c>
      <c r="G219" s="2256"/>
      <c r="H219" s="2256">
        <v>254165</v>
      </c>
      <c r="I219" s="2261"/>
      <c r="J219" s="2258" t="s">
        <v>12278</v>
      </c>
      <c r="K219" s="80" t="s">
        <v>12281</v>
      </c>
    </row>
    <row r="220" spans="1:11" ht="24">
      <c r="A220" s="2515">
        <v>104</v>
      </c>
      <c r="B220" s="80" t="s">
        <v>12287</v>
      </c>
      <c r="C220" s="2264" t="s">
        <v>12163</v>
      </c>
      <c r="D220" s="2256">
        <v>409</v>
      </c>
      <c r="E220" s="2263">
        <f>SUM(D220:D221)</f>
        <v>1516</v>
      </c>
      <c r="F220" s="2256">
        <v>3.5</v>
      </c>
      <c r="G220" s="2256"/>
      <c r="H220" s="2256">
        <v>1588786</v>
      </c>
      <c r="I220" s="2263">
        <f>SUM(H220:H221)</f>
        <v>1588786</v>
      </c>
      <c r="J220" s="2258" t="s">
        <v>12278</v>
      </c>
      <c r="K220" s="80" t="s">
        <v>12281</v>
      </c>
    </row>
    <row r="221" spans="1:11" ht="24">
      <c r="A221" s="2515"/>
      <c r="B221" s="80"/>
      <c r="C221" s="1306" t="s">
        <v>12163</v>
      </c>
      <c r="D221" s="98">
        <v>1107</v>
      </c>
      <c r="E221" s="2261"/>
      <c r="F221" s="98">
        <v>4.5</v>
      </c>
      <c r="G221" s="2254"/>
      <c r="H221" s="2254"/>
      <c r="I221" s="2261"/>
      <c r="J221" s="2258"/>
      <c r="K221" s="80"/>
    </row>
    <row r="222" spans="1:11" ht="24">
      <c r="A222" s="2515">
        <v>105</v>
      </c>
      <c r="B222" s="80" t="s">
        <v>12288</v>
      </c>
      <c r="C222" s="2264" t="s">
        <v>12163</v>
      </c>
      <c r="D222" s="2256">
        <v>1056</v>
      </c>
      <c r="E222" s="1385">
        <f>SUM(D222)</f>
        <v>1056</v>
      </c>
      <c r="F222" s="2256">
        <v>4.5</v>
      </c>
      <c r="G222" s="2256"/>
      <c r="H222" s="2256">
        <v>801187</v>
      </c>
      <c r="I222" s="1385">
        <f>SUM(H222)</f>
        <v>801187</v>
      </c>
      <c r="J222" s="2258" t="s">
        <v>12278</v>
      </c>
      <c r="K222" s="80" t="s">
        <v>12281</v>
      </c>
    </row>
    <row r="223" spans="1:11" ht="24">
      <c r="A223" s="2513">
        <v>106</v>
      </c>
      <c r="B223" s="60" t="s">
        <v>12289</v>
      </c>
      <c r="C223" s="2266" t="s">
        <v>12290</v>
      </c>
      <c r="D223" s="887">
        <v>1100</v>
      </c>
      <c r="E223" s="2263">
        <f>SUM(D223:D226)</f>
        <v>1971</v>
      </c>
      <c r="F223" s="887">
        <v>4</v>
      </c>
      <c r="G223" s="887"/>
      <c r="H223" s="98"/>
      <c r="I223" s="2263">
        <f>SUM(H223:H226)</f>
        <v>4195372</v>
      </c>
      <c r="J223" s="2258" t="s">
        <v>12168</v>
      </c>
      <c r="K223" s="80" t="s">
        <v>12169</v>
      </c>
    </row>
    <row r="224" spans="1:11" ht="24">
      <c r="A224" s="2514"/>
      <c r="B224" s="899"/>
      <c r="C224" s="2264" t="s">
        <v>12163</v>
      </c>
      <c r="D224" s="2256">
        <v>273</v>
      </c>
      <c r="E224" s="2259"/>
      <c r="F224" s="2256">
        <v>3</v>
      </c>
      <c r="G224" s="2256"/>
      <c r="H224" s="2256">
        <v>4195372</v>
      </c>
      <c r="I224" s="2259"/>
      <c r="J224" s="2258" t="s">
        <v>12278</v>
      </c>
      <c r="K224" s="80" t="s">
        <v>12281</v>
      </c>
    </row>
    <row r="225" spans="1:11" ht="24">
      <c r="A225" s="2514"/>
      <c r="B225" s="899"/>
      <c r="C225" s="1306" t="s">
        <v>12166</v>
      </c>
      <c r="D225" s="98">
        <v>398</v>
      </c>
      <c r="E225" s="2259"/>
      <c r="F225" s="98">
        <v>4.3</v>
      </c>
      <c r="G225" s="2265"/>
      <c r="H225" s="2265"/>
      <c r="I225" s="2259"/>
      <c r="J225" s="2258"/>
      <c r="K225" s="80"/>
    </row>
    <row r="226" spans="1:11" ht="24">
      <c r="A226" s="2514"/>
      <c r="B226" s="899"/>
      <c r="C226" s="1306" t="s">
        <v>12166</v>
      </c>
      <c r="D226" s="98">
        <v>200</v>
      </c>
      <c r="E226" s="2261"/>
      <c r="F226" s="98">
        <v>6.3</v>
      </c>
      <c r="G226" s="2254"/>
      <c r="H226" s="2254"/>
      <c r="I226" s="2261"/>
      <c r="J226" s="2258"/>
      <c r="K226" s="80"/>
    </row>
    <row r="227" spans="1:11" ht="24">
      <c r="A227" s="2513">
        <v>107</v>
      </c>
      <c r="B227" s="60" t="s">
        <v>12291</v>
      </c>
      <c r="C227" s="2266" t="s">
        <v>12290</v>
      </c>
      <c r="D227" s="887">
        <v>540</v>
      </c>
      <c r="E227" s="2263">
        <f>SUM(D227:D229)</f>
        <v>1356</v>
      </c>
      <c r="F227" s="887">
        <v>4</v>
      </c>
      <c r="G227" s="887"/>
      <c r="H227" s="98"/>
      <c r="I227" s="2263">
        <f>SUM(H227:H229)</f>
        <v>4961833</v>
      </c>
      <c r="J227" s="2258" t="s">
        <v>12168</v>
      </c>
      <c r="K227" s="80" t="s">
        <v>12169</v>
      </c>
    </row>
    <row r="228" spans="1:11" ht="24">
      <c r="A228" s="2514"/>
      <c r="B228" s="899"/>
      <c r="C228" s="2264" t="s">
        <v>12166</v>
      </c>
      <c r="D228" s="2256">
        <v>542</v>
      </c>
      <c r="E228" s="2259"/>
      <c r="F228" s="2256">
        <v>4.2</v>
      </c>
      <c r="G228" s="2256"/>
      <c r="H228" s="2256">
        <v>4961833</v>
      </c>
      <c r="I228" s="2259"/>
      <c r="J228" s="2258" t="s">
        <v>12278</v>
      </c>
      <c r="K228" s="80" t="s">
        <v>12281</v>
      </c>
    </row>
    <row r="229" spans="1:11" ht="24">
      <c r="A229" s="2514"/>
      <c r="B229" s="899"/>
      <c r="C229" s="1306" t="s">
        <v>12163</v>
      </c>
      <c r="D229" s="98">
        <v>274</v>
      </c>
      <c r="E229" s="2261"/>
      <c r="F229" s="98">
        <v>2.5</v>
      </c>
      <c r="G229" s="2254"/>
      <c r="H229" s="2254"/>
      <c r="I229" s="2261"/>
      <c r="J229" s="2258"/>
      <c r="K229" s="80"/>
    </row>
    <row r="230" spans="1:11" ht="24">
      <c r="A230" s="2515">
        <v>108</v>
      </c>
      <c r="B230" s="80" t="s">
        <v>12292</v>
      </c>
      <c r="C230" s="2264" t="s">
        <v>12163</v>
      </c>
      <c r="D230" s="2256">
        <v>184</v>
      </c>
      <c r="E230" s="1385">
        <f>SUM(D230)</f>
        <v>184</v>
      </c>
      <c r="F230" s="2256">
        <v>2.5</v>
      </c>
      <c r="G230" s="2256"/>
      <c r="H230" s="2256">
        <v>103408</v>
      </c>
      <c r="I230" s="1385">
        <f>SUM(H230)</f>
        <v>103408</v>
      </c>
      <c r="J230" s="2258" t="s">
        <v>12278</v>
      </c>
      <c r="K230" s="80" t="s">
        <v>12281</v>
      </c>
    </row>
    <row r="231" spans="1:11" ht="24">
      <c r="A231" s="2513">
        <v>109</v>
      </c>
      <c r="B231" s="60" t="s">
        <v>12293</v>
      </c>
      <c r="C231" s="2266" t="s">
        <v>12294</v>
      </c>
      <c r="D231" s="887">
        <v>1300</v>
      </c>
      <c r="E231" s="2263">
        <f>SUM(D231:D234)</f>
        <v>2778</v>
      </c>
      <c r="F231" s="887">
        <v>4</v>
      </c>
      <c r="G231" s="887"/>
      <c r="H231" s="98"/>
      <c r="I231" s="2263">
        <f>SUM(H231:H234)</f>
        <v>1407782</v>
      </c>
      <c r="J231" s="2258" t="s">
        <v>12168</v>
      </c>
      <c r="K231" s="80" t="s">
        <v>12169</v>
      </c>
    </row>
    <row r="232" spans="1:11" ht="24">
      <c r="A232" s="2514"/>
      <c r="B232" s="899"/>
      <c r="C232" s="2264" t="s">
        <v>12163</v>
      </c>
      <c r="D232" s="2256">
        <v>946</v>
      </c>
      <c r="E232" s="2259"/>
      <c r="F232" s="2256">
        <v>4</v>
      </c>
      <c r="G232" s="2256"/>
      <c r="H232" s="2256">
        <v>1407782</v>
      </c>
      <c r="I232" s="2259"/>
      <c r="J232" s="2258" t="s">
        <v>12278</v>
      </c>
      <c r="K232" s="80" t="s">
        <v>12281</v>
      </c>
    </row>
    <row r="233" spans="1:11" ht="24">
      <c r="A233" s="2514"/>
      <c r="B233" s="899"/>
      <c r="C233" s="1306" t="s">
        <v>12163</v>
      </c>
      <c r="D233" s="98">
        <v>120</v>
      </c>
      <c r="E233" s="2259"/>
      <c r="F233" s="98">
        <v>3</v>
      </c>
      <c r="G233" s="2265"/>
      <c r="H233" s="2265"/>
      <c r="I233" s="2259"/>
      <c r="J233" s="2258"/>
      <c r="K233" s="80"/>
    </row>
    <row r="234" spans="1:11" ht="24">
      <c r="A234" s="2514"/>
      <c r="B234" s="899"/>
      <c r="C234" s="1306" t="s">
        <v>12163</v>
      </c>
      <c r="D234" s="98">
        <v>412</v>
      </c>
      <c r="E234" s="2261"/>
      <c r="F234" s="98">
        <v>3</v>
      </c>
      <c r="G234" s="2254"/>
      <c r="H234" s="2254"/>
      <c r="I234" s="2261"/>
      <c r="J234" s="2258"/>
      <c r="K234" s="80"/>
    </row>
    <row r="235" spans="1:11" ht="24">
      <c r="A235" s="2515">
        <v>110</v>
      </c>
      <c r="B235" s="80" t="s">
        <v>12295</v>
      </c>
      <c r="C235" s="2264" t="s">
        <v>12163</v>
      </c>
      <c r="D235" s="2256">
        <v>376</v>
      </c>
      <c r="E235" s="1405">
        <f>SUM(D235)</f>
        <v>376</v>
      </c>
      <c r="F235" s="2256">
        <v>3</v>
      </c>
      <c r="G235" s="2256"/>
      <c r="H235" s="2256">
        <v>285271</v>
      </c>
      <c r="I235" s="1405">
        <f>SUM(H235)</f>
        <v>285271</v>
      </c>
      <c r="J235" s="2258" t="s">
        <v>12278</v>
      </c>
      <c r="K235" s="80" t="s">
        <v>12281</v>
      </c>
    </row>
    <row r="236" spans="1:11" ht="24">
      <c r="A236" s="2513">
        <v>111</v>
      </c>
      <c r="B236" s="60" t="s">
        <v>12296</v>
      </c>
      <c r="C236" s="2266" t="s">
        <v>12294</v>
      </c>
      <c r="D236" s="887">
        <v>576</v>
      </c>
      <c r="E236" s="2263">
        <f>SUM(D236:D238)</f>
        <v>1520</v>
      </c>
      <c r="F236" s="887">
        <v>4</v>
      </c>
      <c r="G236" s="887"/>
      <c r="H236" s="98"/>
      <c r="I236" s="2263">
        <f>SUM(H236:H238)</f>
        <v>776010</v>
      </c>
      <c r="J236" s="2258" t="s">
        <v>12168</v>
      </c>
      <c r="K236" s="80" t="s">
        <v>12169</v>
      </c>
    </row>
    <row r="237" spans="1:11" ht="24">
      <c r="A237" s="2514"/>
      <c r="B237" s="899"/>
      <c r="C237" s="2264" t="s">
        <v>12163</v>
      </c>
      <c r="D237" s="2256">
        <v>820</v>
      </c>
      <c r="E237" s="2259"/>
      <c r="F237" s="2256">
        <v>3</v>
      </c>
      <c r="G237" s="2256"/>
      <c r="H237" s="2256">
        <v>776010</v>
      </c>
      <c r="I237" s="2259"/>
      <c r="J237" s="2258" t="s">
        <v>12278</v>
      </c>
      <c r="K237" s="80" t="s">
        <v>12281</v>
      </c>
    </row>
    <row r="238" spans="1:11" ht="24">
      <c r="A238" s="2514"/>
      <c r="B238" s="899"/>
      <c r="C238" s="1306" t="s">
        <v>12163</v>
      </c>
      <c r="D238" s="98">
        <v>124</v>
      </c>
      <c r="E238" s="2261"/>
      <c r="F238" s="98">
        <v>4</v>
      </c>
      <c r="G238" s="2254"/>
      <c r="H238" s="2254"/>
      <c r="I238" s="2261"/>
      <c r="J238" s="2258"/>
      <c r="K238" s="80"/>
    </row>
    <row r="239" spans="1:11" ht="24">
      <c r="A239" s="2513">
        <v>112</v>
      </c>
      <c r="B239" s="60" t="s">
        <v>12297</v>
      </c>
      <c r="C239" s="2266" t="s">
        <v>12298</v>
      </c>
      <c r="D239" s="887">
        <v>1300</v>
      </c>
      <c r="E239" s="2263">
        <f>SUM(D239:D242)</f>
        <v>2979</v>
      </c>
      <c r="F239" s="887">
        <v>5</v>
      </c>
      <c r="G239" s="887"/>
      <c r="H239" s="98"/>
      <c r="I239" s="2263">
        <f>SUM(H239:H242)</f>
        <v>6737429</v>
      </c>
      <c r="J239" s="2258" t="s">
        <v>12168</v>
      </c>
      <c r="K239" s="80" t="s">
        <v>12169</v>
      </c>
    </row>
    <row r="240" spans="1:11" ht="24">
      <c r="A240" s="2514"/>
      <c r="B240" s="899"/>
      <c r="C240" s="2264" t="s">
        <v>12166</v>
      </c>
      <c r="D240" s="2256">
        <v>500</v>
      </c>
      <c r="E240" s="2259"/>
      <c r="F240" s="2256">
        <v>5.2</v>
      </c>
      <c r="G240" s="2256"/>
      <c r="H240" s="2256">
        <v>6737429</v>
      </c>
      <c r="I240" s="2259"/>
      <c r="J240" s="2258" t="s">
        <v>12278</v>
      </c>
      <c r="K240" s="80" t="s">
        <v>12281</v>
      </c>
    </row>
    <row r="241" spans="1:11" ht="24">
      <c r="A241" s="2514"/>
      <c r="B241" s="899"/>
      <c r="C241" s="1306" t="s">
        <v>12163</v>
      </c>
      <c r="D241" s="98">
        <v>460</v>
      </c>
      <c r="E241" s="2259"/>
      <c r="F241" s="98">
        <v>3.5</v>
      </c>
      <c r="G241" s="2265"/>
      <c r="H241" s="2265"/>
      <c r="I241" s="2259"/>
      <c r="J241" s="2258"/>
      <c r="K241" s="80"/>
    </row>
    <row r="242" spans="1:11" ht="24">
      <c r="A242" s="2514"/>
      <c r="B242" s="899"/>
      <c r="C242" s="1306" t="s">
        <v>12163</v>
      </c>
      <c r="D242" s="98">
        <v>719</v>
      </c>
      <c r="E242" s="2261"/>
      <c r="F242" s="98">
        <v>4.5</v>
      </c>
      <c r="G242" s="2254"/>
      <c r="H242" s="2254"/>
      <c r="I242" s="2261"/>
      <c r="J242" s="2258"/>
      <c r="K242" s="80"/>
    </row>
    <row r="243" spans="1:11" ht="24">
      <c r="A243" s="2515">
        <v>113</v>
      </c>
      <c r="B243" s="80" t="s">
        <v>12299</v>
      </c>
      <c r="C243" s="1306" t="s">
        <v>12163</v>
      </c>
      <c r="D243" s="98">
        <v>507</v>
      </c>
      <c r="E243" s="1405">
        <f>SUM(D243:D247)</f>
        <v>3040</v>
      </c>
      <c r="F243" s="98">
        <v>3.5</v>
      </c>
      <c r="G243" s="2256"/>
      <c r="H243" s="2256">
        <v>2331517</v>
      </c>
      <c r="I243" s="1405">
        <f>SUM(H243:H247)</f>
        <v>2331517</v>
      </c>
      <c r="J243" s="2258" t="s">
        <v>12278</v>
      </c>
      <c r="K243" s="80" t="s">
        <v>12281</v>
      </c>
    </row>
    <row r="244" spans="1:11" ht="24">
      <c r="A244" s="2515"/>
      <c r="B244" s="80"/>
      <c r="C244" s="1306" t="s">
        <v>12163</v>
      </c>
      <c r="D244" s="98">
        <v>513</v>
      </c>
      <c r="E244" s="2255"/>
      <c r="F244" s="98">
        <v>2.5</v>
      </c>
      <c r="G244" s="2265"/>
      <c r="H244" s="2265"/>
      <c r="I244" s="2255"/>
      <c r="J244" s="2258"/>
      <c r="K244" s="80"/>
    </row>
    <row r="245" spans="1:11" ht="24">
      <c r="A245" s="2515"/>
      <c r="B245" s="80"/>
      <c r="C245" s="1306" t="s">
        <v>12166</v>
      </c>
      <c r="D245" s="98">
        <v>138</v>
      </c>
      <c r="E245" s="2255"/>
      <c r="F245" s="98">
        <v>3.4</v>
      </c>
      <c r="G245" s="2265"/>
      <c r="H245" s="2265"/>
      <c r="I245" s="2255"/>
      <c r="J245" s="2258"/>
      <c r="K245" s="80"/>
    </row>
    <row r="246" spans="1:11" ht="24">
      <c r="A246" s="2515"/>
      <c r="B246" s="80"/>
      <c r="C246" s="1306" t="s">
        <v>12163</v>
      </c>
      <c r="D246" s="98">
        <v>982</v>
      </c>
      <c r="E246" s="2255"/>
      <c r="F246" s="98">
        <v>3</v>
      </c>
      <c r="G246" s="2254"/>
      <c r="H246" s="2254"/>
      <c r="I246" s="2255"/>
      <c r="J246" s="2258"/>
      <c r="K246" s="80"/>
    </row>
    <row r="247" spans="1:11" ht="24">
      <c r="A247" s="2514"/>
      <c r="B247" s="899"/>
      <c r="C247" s="2266" t="s">
        <v>12268</v>
      </c>
      <c r="D247" s="887">
        <v>900</v>
      </c>
      <c r="E247" s="2261"/>
      <c r="F247" s="887">
        <v>4</v>
      </c>
      <c r="G247" s="887"/>
      <c r="H247" s="98"/>
      <c r="I247" s="2261"/>
      <c r="J247" s="2258" t="s">
        <v>12168</v>
      </c>
      <c r="K247" s="80" t="s">
        <v>12169</v>
      </c>
    </row>
    <row r="248" spans="1:11" ht="24">
      <c r="A248" s="2513">
        <v>114</v>
      </c>
      <c r="B248" s="60" t="s">
        <v>12300</v>
      </c>
      <c r="C248" s="2266" t="s">
        <v>12294</v>
      </c>
      <c r="D248" s="887">
        <v>1300</v>
      </c>
      <c r="E248" s="2263">
        <f>SUM(D248:D249)</f>
        <v>2048</v>
      </c>
      <c r="F248" s="887">
        <v>4</v>
      </c>
      <c r="G248" s="887"/>
      <c r="H248" s="98"/>
      <c r="I248" s="2263">
        <f>SUM(H248:H249)</f>
        <v>504451</v>
      </c>
      <c r="J248" s="2258" t="s">
        <v>12168</v>
      </c>
      <c r="K248" s="80" t="s">
        <v>12169</v>
      </c>
    </row>
    <row r="249" spans="1:11" ht="24">
      <c r="A249" s="2514"/>
      <c r="B249" s="899"/>
      <c r="C249" s="2264" t="s">
        <v>12163</v>
      </c>
      <c r="D249" s="2256">
        <v>748</v>
      </c>
      <c r="E249" s="2261"/>
      <c r="F249" s="2256">
        <v>3</v>
      </c>
      <c r="G249" s="2256"/>
      <c r="H249" s="2256">
        <v>504451</v>
      </c>
      <c r="I249" s="2261"/>
      <c r="J249" s="2258" t="s">
        <v>12278</v>
      </c>
      <c r="K249" s="80" t="s">
        <v>12281</v>
      </c>
    </row>
    <row r="250" spans="1:11" ht="24">
      <c r="A250" s="2513">
        <v>115</v>
      </c>
      <c r="B250" s="60" t="s">
        <v>12301</v>
      </c>
      <c r="C250" s="2266" t="s">
        <v>12302</v>
      </c>
      <c r="D250" s="887">
        <v>2700</v>
      </c>
      <c r="E250" s="2263">
        <f>SUM(D250:D253)</f>
        <v>5629</v>
      </c>
      <c r="F250" s="887">
        <v>4</v>
      </c>
      <c r="G250" s="887"/>
      <c r="H250" s="98"/>
      <c r="I250" s="2263">
        <f>SUM(H250:H253)</f>
        <v>14536462</v>
      </c>
      <c r="J250" s="2258" t="s">
        <v>12168</v>
      </c>
      <c r="K250" s="80" t="s">
        <v>12169</v>
      </c>
    </row>
    <row r="251" spans="1:11" ht="24">
      <c r="A251" s="2514"/>
      <c r="B251" s="899"/>
      <c r="C251" s="1306" t="s">
        <v>12166</v>
      </c>
      <c r="D251" s="98">
        <v>462</v>
      </c>
      <c r="E251" s="2259"/>
      <c r="F251" s="98">
        <v>5.0999999999999996</v>
      </c>
      <c r="G251" s="2256"/>
      <c r="H251" s="2256">
        <v>14536462</v>
      </c>
      <c r="I251" s="2259"/>
      <c r="J251" s="2258" t="s">
        <v>12278</v>
      </c>
      <c r="K251" s="80" t="s">
        <v>12281</v>
      </c>
    </row>
    <row r="252" spans="1:11" ht="24">
      <c r="A252" s="2514"/>
      <c r="B252" s="899"/>
      <c r="C252" s="1306" t="s">
        <v>12163</v>
      </c>
      <c r="D252" s="98">
        <v>1691</v>
      </c>
      <c r="E252" s="2259"/>
      <c r="F252" s="98">
        <v>4</v>
      </c>
      <c r="G252" s="2265"/>
      <c r="H252" s="2265"/>
      <c r="I252" s="2259"/>
      <c r="J252" s="2258"/>
      <c r="K252" s="80"/>
    </row>
    <row r="253" spans="1:11" ht="24">
      <c r="A253" s="2514"/>
      <c r="B253" s="899"/>
      <c r="C253" s="1306" t="s">
        <v>12166</v>
      </c>
      <c r="D253" s="98">
        <v>776</v>
      </c>
      <c r="E253" s="2261"/>
      <c r="F253" s="98">
        <v>6.6</v>
      </c>
      <c r="G253" s="2254"/>
      <c r="H253" s="2254"/>
      <c r="I253" s="2261"/>
      <c r="J253" s="2258"/>
      <c r="K253" s="80"/>
    </row>
    <row r="254" spans="1:11" ht="24">
      <c r="A254" s="2513">
        <v>116</v>
      </c>
      <c r="B254" s="60" t="s">
        <v>12303</v>
      </c>
      <c r="C254" s="2266" t="s">
        <v>12302</v>
      </c>
      <c r="D254" s="887">
        <v>2200</v>
      </c>
      <c r="E254" s="2263">
        <f>SUM(D254:D258)</f>
        <v>5355</v>
      </c>
      <c r="F254" s="887">
        <v>4</v>
      </c>
      <c r="G254" s="887"/>
      <c r="H254" s="98"/>
      <c r="I254" s="2263">
        <f>SUM(H254:H258)</f>
        <v>13247009</v>
      </c>
      <c r="J254" s="2258" t="s">
        <v>12168</v>
      </c>
      <c r="K254" s="80" t="s">
        <v>12169</v>
      </c>
    </row>
    <row r="255" spans="1:11" ht="24">
      <c r="A255" s="2514"/>
      <c r="B255" s="899"/>
      <c r="C255" s="1306" t="s">
        <v>12166</v>
      </c>
      <c r="D255" s="98">
        <v>800</v>
      </c>
      <c r="E255" s="2259"/>
      <c r="F255" s="98">
        <v>4.0999999999999996</v>
      </c>
      <c r="G255" s="2256"/>
      <c r="H255" s="2256">
        <v>13247009</v>
      </c>
      <c r="I255" s="2259"/>
      <c r="J255" s="2258" t="s">
        <v>12278</v>
      </c>
      <c r="K255" s="80" t="s">
        <v>12281</v>
      </c>
    </row>
    <row r="256" spans="1:11" ht="24">
      <c r="A256" s="2514"/>
      <c r="B256" s="899"/>
      <c r="C256" s="1306" t="s">
        <v>12163</v>
      </c>
      <c r="D256" s="98">
        <v>271</v>
      </c>
      <c r="E256" s="2259"/>
      <c r="F256" s="98">
        <v>5.5</v>
      </c>
      <c r="G256" s="2265"/>
      <c r="H256" s="2265"/>
      <c r="I256" s="2259"/>
      <c r="J256" s="2258"/>
      <c r="K256" s="80"/>
    </row>
    <row r="257" spans="1:11" ht="24">
      <c r="A257" s="2514"/>
      <c r="B257" s="899"/>
      <c r="C257" s="1306" t="s">
        <v>12166</v>
      </c>
      <c r="D257" s="98">
        <v>761</v>
      </c>
      <c r="E257" s="2259"/>
      <c r="F257" s="98">
        <v>4.0999999999999996</v>
      </c>
      <c r="G257" s="2265"/>
      <c r="H257" s="2265"/>
      <c r="I257" s="2259"/>
      <c r="J257" s="2258"/>
      <c r="K257" s="80"/>
    </row>
    <row r="258" spans="1:11" ht="24">
      <c r="A258" s="2514"/>
      <c r="B258" s="899"/>
      <c r="C258" s="1306" t="s">
        <v>12163</v>
      </c>
      <c r="D258" s="98">
        <v>1323</v>
      </c>
      <c r="E258" s="2261"/>
      <c r="F258" s="98">
        <v>3.5</v>
      </c>
      <c r="G258" s="2254"/>
      <c r="H258" s="2254"/>
      <c r="I258" s="2261"/>
      <c r="J258" s="2258"/>
      <c r="K258" s="80"/>
    </row>
    <row r="259" spans="1:11" ht="24">
      <c r="A259" s="2515">
        <v>117</v>
      </c>
      <c r="B259" s="80" t="s">
        <v>12304</v>
      </c>
      <c r="C259" s="2264" t="s">
        <v>12163</v>
      </c>
      <c r="D259" s="2256">
        <v>196</v>
      </c>
      <c r="E259" s="1385">
        <f>SUM(D259)</f>
        <v>196</v>
      </c>
      <c r="F259" s="2256">
        <v>3</v>
      </c>
      <c r="G259" s="2256"/>
      <c r="H259" s="2256">
        <v>264365</v>
      </c>
      <c r="I259" s="1385">
        <f>SUM(H259)</f>
        <v>264365</v>
      </c>
      <c r="J259" s="2258" t="s">
        <v>12278</v>
      </c>
      <c r="K259" s="80" t="s">
        <v>12281</v>
      </c>
    </row>
    <row r="260" spans="1:11" ht="24">
      <c r="A260" s="2515">
        <v>118</v>
      </c>
      <c r="B260" s="80" t="s">
        <v>12305</v>
      </c>
      <c r="C260" s="2264" t="s">
        <v>12163</v>
      </c>
      <c r="D260" s="2256">
        <v>714</v>
      </c>
      <c r="E260" s="1385">
        <f>SUM(D260)</f>
        <v>714</v>
      </c>
      <c r="F260" s="2256">
        <v>3.5</v>
      </c>
      <c r="G260" s="2256"/>
      <c r="H260" s="2256">
        <v>634484</v>
      </c>
      <c r="I260" s="1385">
        <f>SUM(H260)</f>
        <v>634484</v>
      </c>
      <c r="J260" s="2258" t="s">
        <v>12278</v>
      </c>
      <c r="K260" s="80" t="s">
        <v>12281</v>
      </c>
    </row>
    <row r="261" spans="1:11" ht="24">
      <c r="A261" s="2513">
        <v>119</v>
      </c>
      <c r="B261" s="60" t="s">
        <v>12306</v>
      </c>
      <c r="C261" s="2266" t="s">
        <v>12294</v>
      </c>
      <c r="D261" s="887">
        <v>300</v>
      </c>
      <c r="E261" s="2263">
        <f>SUM(D261:D263)</f>
        <v>917</v>
      </c>
      <c r="F261" s="887">
        <v>4</v>
      </c>
      <c r="G261" s="887"/>
      <c r="H261" s="98"/>
      <c r="I261" s="2263">
        <f>SUM(H261:H263)</f>
        <v>540194</v>
      </c>
      <c r="J261" s="2258" t="s">
        <v>12168</v>
      </c>
      <c r="K261" s="80" t="s">
        <v>12169</v>
      </c>
    </row>
    <row r="262" spans="1:11" ht="24">
      <c r="A262" s="2514"/>
      <c r="B262" s="899"/>
      <c r="C262" s="2266" t="s">
        <v>12294</v>
      </c>
      <c r="D262" s="887">
        <v>350</v>
      </c>
      <c r="E262" s="2259"/>
      <c r="F262" s="887">
        <v>4</v>
      </c>
      <c r="G262" s="887"/>
      <c r="H262" s="98"/>
      <c r="I262" s="2259"/>
      <c r="J262" s="2258" t="s">
        <v>12168</v>
      </c>
      <c r="K262" s="80" t="s">
        <v>12169</v>
      </c>
    </row>
    <row r="263" spans="1:11" ht="24">
      <c r="A263" s="2514"/>
      <c r="B263" s="899"/>
      <c r="C263" s="2264" t="s">
        <v>12163</v>
      </c>
      <c r="D263" s="2256">
        <v>267</v>
      </c>
      <c r="E263" s="2261"/>
      <c r="F263" s="2256">
        <v>4.5</v>
      </c>
      <c r="G263" s="2256"/>
      <c r="H263" s="2256">
        <v>540194</v>
      </c>
      <c r="I263" s="2261"/>
      <c r="J263" s="2258" t="s">
        <v>12278</v>
      </c>
      <c r="K263" s="80" t="s">
        <v>12281</v>
      </c>
    </row>
    <row r="264" spans="1:11" ht="24">
      <c r="A264" s="2515">
        <v>120</v>
      </c>
      <c r="B264" s="80" t="s">
        <v>12307</v>
      </c>
      <c r="C264" s="2264" t="s">
        <v>12163</v>
      </c>
      <c r="D264" s="2256">
        <v>254</v>
      </c>
      <c r="E264" s="1385">
        <f>SUM(D264)</f>
        <v>254</v>
      </c>
      <c r="F264" s="2256">
        <v>2.5</v>
      </c>
      <c r="G264" s="2256"/>
      <c r="H264" s="2256">
        <v>107061</v>
      </c>
      <c r="I264" s="1385">
        <f>SUM(H264)</f>
        <v>107061</v>
      </c>
      <c r="J264" s="2258" t="s">
        <v>12278</v>
      </c>
      <c r="K264" s="80" t="s">
        <v>12281</v>
      </c>
    </row>
    <row r="265" spans="1:11" ht="24">
      <c r="A265" s="2515">
        <v>121</v>
      </c>
      <c r="B265" s="80" t="s">
        <v>12308</v>
      </c>
      <c r="C265" s="2264" t="s">
        <v>12163</v>
      </c>
      <c r="D265" s="2256">
        <v>187</v>
      </c>
      <c r="E265" s="1385">
        <f>SUM(D265)</f>
        <v>187</v>
      </c>
      <c r="F265" s="2256">
        <v>2.5</v>
      </c>
      <c r="G265" s="2256"/>
      <c r="H265" s="2256">
        <v>78821</v>
      </c>
      <c r="I265" s="1385">
        <f>SUM(H265)</f>
        <v>78821</v>
      </c>
      <c r="J265" s="2258" t="s">
        <v>12278</v>
      </c>
      <c r="K265" s="80" t="s">
        <v>12281</v>
      </c>
    </row>
    <row r="266" spans="1:11" ht="24">
      <c r="A266" s="2513">
        <v>122</v>
      </c>
      <c r="B266" s="60" t="s">
        <v>12309</v>
      </c>
      <c r="C266" s="2266" t="s">
        <v>12294</v>
      </c>
      <c r="D266" s="887">
        <v>505</v>
      </c>
      <c r="E266" s="2263">
        <f>SUM(D266:D268)</f>
        <v>995</v>
      </c>
      <c r="F266" s="887">
        <v>5</v>
      </c>
      <c r="G266" s="887"/>
      <c r="H266" s="98"/>
      <c r="I266" s="2263">
        <f>SUM(H266:H268)</f>
        <v>1042622</v>
      </c>
      <c r="J266" s="2258" t="s">
        <v>12168</v>
      </c>
      <c r="K266" s="80" t="s">
        <v>12169</v>
      </c>
    </row>
    <row r="267" spans="1:11" ht="24">
      <c r="A267" s="2514"/>
      <c r="B267" s="899"/>
      <c r="C267" s="2264" t="s">
        <v>12163</v>
      </c>
      <c r="D267" s="2256">
        <v>106</v>
      </c>
      <c r="E267" s="2259"/>
      <c r="F267" s="2256">
        <v>3</v>
      </c>
      <c r="G267" s="2256"/>
      <c r="H267" s="2256">
        <v>1042622</v>
      </c>
      <c r="I267" s="2259"/>
      <c r="J267" s="2258" t="s">
        <v>12278</v>
      </c>
      <c r="K267" s="80" t="s">
        <v>12281</v>
      </c>
    </row>
    <row r="268" spans="1:11" ht="24">
      <c r="A268" s="2514"/>
      <c r="B268" s="899"/>
      <c r="C268" s="1306" t="s">
        <v>12163</v>
      </c>
      <c r="D268" s="98">
        <v>384</v>
      </c>
      <c r="E268" s="2261"/>
      <c r="F268" s="98">
        <v>6</v>
      </c>
      <c r="G268" s="2254"/>
      <c r="H268" s="2254"/>
      <c r="I268" s="2261"/>
      <c r="J268" s="2258"/>
      <c r="K268" s="80"/>
    </row>
    <row r="269" spans="1:11" ht="24">
      <c r="A269" s="2513">
        <v>123</v>
      </c>
      <c r="B269" s="60" t="s">
        <v>12310</v>
      </c>
      <c r="C269" s="2266" t="s">
        <v>12294</v>
      </c>
      <c r="D269" s="887">
        <v>200</v>
      </c>
      <c r="E269" s="2263">
        <f>SUM(D269:D271)</f>
        <v>1200</v>
      </c>
      <c r="F269" s="887">
        <v>4</v>
      </c>
      <c r="G269" s="887"/>
      <c r="H269" s="98"/>
      <c r="I269" s="2263">
        <f>SUM(H269:H271)</f>
        <v>168600</v>
      </c>
      <c r="J269" s="2258" t="s">
        <v>12168</v>
      </c>
      <c r="K269" s="80" t="s">
        <v>12169</v>
      </c>
    </row>
    <row r="270" spans="1:11" ht="24">
      <c r="A270" s="2514"/>
      <c r="B270" s="899"/>
      <c r="C270" s="2266" t="s">
        <v>12294</v>
      </c>
      <c r="D270" s="887">
        <v>600</v>
      </c>
      <c r="E270" s="2259"/>
      <c r="F270" s="887">
        <v>4</v>
      </c>
      <c r="G270" s="887"/>
      <c r="H270" s="98"/>
      <c r="I270" s="2259"/>
      <c r="J270" s="2258" t="s">
        <v>12168</v>
      </c>
      <c r="K270" s="80" t="s">
        <v>12169</v>
      </c>
    </row>
    <row r="271" spans="1:11" ht="24">
      <c r="A271" s="2514"/>
      <c r="B271" s="899"/>
      <c r="C271" s="2264" t="s">
        <v>12163</v>
      </c>
      <c r="D271" s="2256">
        <v>400</v>
      </c>
      <c r="E271" s="2261"/>
      <c r="F271" s="2256">
        <v>2.5</v>
      </c>
      <c r="G271" s="2256"/>
      <c r="H271" s="2256">
        <v>168600</v>
      </c>
      <c r="I271" s="2261"/>
      <c r="J271" s="2258" t="s">
        <v>12278</v>
      </c>
      <c r="K271" s="80" t="s">
        <v>12281</v>
      </c>
    </row>
    <row r="272" spans="1:11" ht="24">
      <c r="A272" s="2513">
        <v>124</v>
      </c>
      <c r="B272" s="60" t="s">
        <v>12311</v>
      </c>
      <c r="C272" s="2266" t="s">
        <v>12294</v>
      </c>
      <c r="D272" s="887">
        <v>470</v>
      </c>
      <c r="E272" s="2263">
        <f>SUM(D272:D273)</f>
        <v>903</v>
      </c>
      <c r="F272" s="887">
        <v>4</v>
      </c>
      <c r="G272" s="887"/>
      <c r="H272" s="98"/>
      <c r="I272" s="2263">
        <f>SUM(H272:H273)</f>
        <v>438023</v>
      </c>
      <c r="J272" s="2258" t="s">
        <v>12168</v>
      </c>
      <c r="K272" s="80" t="s">
        <v>12169</v>
      </c>
    </row>
    <row r="273" spans="1:11" ht="24">
      <c r="A273" s="2514"/>
      <c r="B273" s="899"/>
      <c r="C273" s="2264" t="s">
        <v>12163</v>
      </c>
      <c r="D273" s="2256">
        <v>433</v>
      </c>
      <c r="E273" s="2261"/>
      <c r="F273" s="2256">
        <v>4.5</v>
      </c>
      <c r="G273" s="2256"/>
      <c r="H273" s="2256">
        <v>438023</v>
      </c>
      <c r="I273" s="2261"/>
      <c r="J273" s="2258" t="s">
        <v>12278</v>
      </c>
      <c r="K273" s="80" t="s">
        <v>12281</v>
      </c>
    </row>
    <row r="274" spans="1:11" ht="24">
      <c r="A274" s="2515">
        <v>125</v>
      </c>
      <c r="B274" s="80" t="s">
        <v>12312</v>
      </c>
      <c r="C274" s="2264" t="s">
        <v>12163</v>
      </c>
      <c r="D274" s="2256">
        <v>1027</v>
      </c>
      <c r="E274" s="1385">
        <f>SUM(D274)</f>
        <v>1027</v>
      </c>
      <c r="F274" s="2256">
        <v>3</v>
      </c>
      <c r="G274" s="2256"/>
      <c r="H274" s="2256">
        <v>696051</v>
      </c>
      <c r="I274" s="1385">
        <f>SUM(H274)</f>
        <v>696051</v>
      </c>
      <c r="J274" s="2258" t="s">
        <v>12278</v>
      </c>
      <c r="K274" s="80" t="s">
        <v>12281</v>
      </c>
    </row>
    <row r="275" spans="1:11" ht="24">
      <c r="A275" s="2513">
        <v>126</v>
      </c>
      <c r="B275" s="60" t="s">
        <v>12313</v>
      </c>
      <c r="C275" s="2266" t="s">
        <v>12268</v>
      </c>
      <c r="D275" s="887">
        <v>265</v>
      </c>
      <c r="E275" s="2263">
        <f>SUM(D275:D276)</f>
        <v>400</v>
      </c>
      <c r="F275" s="887">
        <v>4</v>
      </c>
      <c r="G275" s="887"/>
      <c r="H275" s="98"/>
      <c r="I275" s="2263">
        <f>SUM(H275:H276)</f>
        <v>91044</v>
      </c>
      <c r="J275" s="2258" t="s">
        <v>12168</v>
      </c>
      <c r="K275" s="80" t="s">
        <v>12169</v>
      </c>
    </row>
    <row r="276" spans="1:11" ht="24">
      <c r="A276" s="2514"/>
      <c r="B276" s="899"/>
      <c r="C276" s="1306" t="s">
        <v>12163</v>
      </c>
      <c r="D276" s="98">
        <v>135</v>
      </c>
      <c r="E276" s="2261"/>
      <c r="F276" s="98">
        <v>3</v>
      </c>
      <c r="G276" s="98"/>
      <c r="H276" s="98">
        <v>91044</v>
      </c>
      <c r="I276" s="2261"/>
      <c r="J276" s="2258" t="s">
        <v>12314</v>
      </c>
      <c r="K276" s="80" t="s">
        <v>12315</v>
      </c>
    </row>
    <row r="277" spans="1:11" ht="24">
      <c r="A277" s="2513">
        <v>127</v>
      </c>
      <c r="B277" s="60" t="s">
        <v>12316</v>
      </c>
      <c r="C277" s="2266" t="s">
        <v>12268</v>
      </c>
      <c r="D277" s="887">
        <v>200</v>
      </c>
      <c r="E277" s="2263">
        <f>SUM(D277:D278)</f>
        <v>500</v>
      </c>
      <c r="F277" s="887">
        <v>4</v>
      </c>
      <c r="G277" s="887"/>
      <c r="H277" s="98"/>
      <c r="I277" s="2263">
        <f>SUM(H277:H278)</f>
        <v>269760</v>
      </c>
      <c r="J277" s="2258" t="s">
        <v>12168</v>
      </c>
      <c r="K277" s="80" t="s">
        <v>12169</v>
      </c>
    </row>
    <row r="278" spans="1:11" ht="24">
      <c r="A278" s="2514"/>
      <c r="B278" s="899"/>
      <c r="C278" s="1306" t="s">
        <v>12163</v>
      </c>
      <c r="D278" s="98">
        <v>300</v>
      </c>
      <c r="E278" s="2261"/>
      <c r="F278" s="98">
        <v>4</v>
      </c>
      <c r="G278" s="98"/>
      <c r="H278" s="98">
        <v>269760</v>
      </c>
      <c r="I278" s="2261"/>
      <c r="J278" s="2258" t="s">
        <v>12314</v>
      </c>
      <c r="K278" s="80" t="s">
        <v>12315</v>
      </c>
    </row>
    <row r="279" spans="1:11" ht="24">
      <c r="A279" s="2513">
        <v>128</v>
      </c>
      <c r="B279" s="60" t="s">
        <v>12317</v>
      </c>
      <c r="C279" s="2266" t="s">
        <v>12268</v>
      </c>
      <c r="D279" s="887">
        <v>1605</v>
      </c>
      <c r="E279" s="2263">
        <f>SUM(D279:D282)</f>
        <v>3720</v>
      </c>
      <c r="F279" s="887">
        <v>4</v>
      </c>
      <c r="G279" s="887"/>
      <c r="H279" s="98"/>
      <c r="I279" s="2263">
        <f>SUM(H279:H282)</f>
        <v>2035676</v>
      </c>
      <c r="J279" s="2258" t="s">
        <v>12168</v>
      </c>
      <c r="K279" s="80" t="s">
        <v>12169</v>
      </c>
    </row>
    <row r="280" spans="1:11" ht="24">
      <c r="A280" s="2514"/>
      <c r="B280" s="899"/>
      <c r="C280" s="1306" t="s">
        <v>12163</v>
      </c>
      <c r="D280" s="98">
        <v>618</v>
      </c>
      <c r="E280" s="2259"/>
      <c r="F280" s="98">
        <v>5</v>
      </c>
      <c r="G280" s="98"/>
      <c r="H280" s="98">
        <v>2035676</v>
      </c>
      <c r="I280" s="2259"/>
      <c r="J280" s="2258" t="s">
        <v>12314</v>
      </c>
      <c r="K280" s="80" t="s">
        <v>12315</v>
      </c>
    </row>
    <row r="281" spans="1:11" ht="24">
      <c r="A281" s="2514"/>
      <c r="B281" s="899"/>
      <c r="C281" s="1306" t="s">
        <v>12163</v>
      </c>
      <c r="D281" s="98">
        <v>702</v>
      </c>
      <c r="E281" s="2259"/>
      <c r="F281" s="98">
        <v>4</v>
      </c>
      <c r="G281" s="98"/>
      <c r="H281" s="98"/>
      <c r="I281" s="2259"/>
      <c r="J281" s="2258"/>
      <c r="K281" s="80"/>
    </row>
    <row r="282" spans="1:11" ht="24">
      <c r="A282" s="2514"/>
      <c r="B282" s="899"/>
      <c r="C282" s="1306" t="s">
        <v>12163</v>
      </c>
      <c r="D282" s="98">
        <v>795</v>
      </c>
      <c r="E282" s="2261"/>
      <c r="F282" s="98">
        <v>3</v>
      </c>
      <c r="G282" s="98"/>
      <c r="H282" s="98"/>
      <c r="I282" s="2261"/>
      <c r="J282" s="2258"/>
      <c r="K282" s="80"/>
    </row>
    <row r="283" spans="1:11" ht="24">
      <c r="A283" s="2513">
        <v>129</v>
      </c>
      <c r="B283" s="60" t="s">
        <v>12318</v>
      </c>
      <c r="C283" s="2266" t="s">
        <v>12268</v>
      </c>
      <c r="D283" s="887">
        <v>330</v>
      </c>
      <c r="E283" s="2263">
        <f>SUM(D283:D284)</f>
        <v>500</v>
      </c>
      <c r="F283" s="887">
        <v>4</v>
      </c>
      <c r="G283" s="887"/>
      <c r="H283" s="98"/>
      <c r="I283" s="2263">
        <f>SUM(H283:H284)</f>
        <v>214965</v>
      </c>
      <c r="J283" s="2258" t="s">
        <v>12168</v>
      </c>
      <c r="K283" s="80" t="s">
        <v>12169</v>
      </c>
    </row>
    <row r="284" spans="1:11" ht="24">
      <c r="A284" s="2514"/>
      <c r="B284" s="899"/>
      <c r="C284" s="1306" t="s">
        <v>12163</v>
      </c>
      <c r="D284" s="98">
        <v>170</v>
      </c>
      <c r="E284" s="2261"/>
      <c r="F284" s="98">
        <v>4.5</v>
      </c>
      <c r="G284" s="98"/>
      <c r="H284" s="98">
        <v>214965</v>
      </c>
      <c r="I284" s="2261"/>
      <c r="J284" s="2258" t="s">
        <v>12314</v>
      </c>
      <c r="K284" s="80" t="s">
        <v>12315</v>
      </c>
    </row>
    <row r="285" spans="1:11" ht="24">
      <c r="A285" s="2513">
        <v>130</v>
      </c>
      <c r="B285" s="60" t="s">
        <v>12319</v>
      </c>
      <c r="C285" s="2266" t="s">
        <v>12268</v>
      </c>
      <c r="D285" s="887">
        <v>660</v>
      </c>
      <c r="E285" s="2263">
        <f>SUM(D285:D292)</f>
        <v>3931</v>
      </c>
      <c r="F285" s="887">
        <v>5</v>
      </c>
      <c r="G285" s="887"/>
      <c r="H285" s="98"/>
      <c r="I285" s="2263">
        <f>SUM(H285:H292)</f>
        <v>4898063</v>
      </c>
      <c r="J285" s="2258" t="s">
        <v>12168</v>
      </c>
      <c r="K285" s="80" t="s">
        <v>12169</v>
      </c>
    </row>
    <row r="286" spans="1:11" ht="24">
      <c r="A286" s="2514"/>
      <c r="B286" s="899"/>
      <c r="C286" s="1306" t="s">
        <v>12163</v>
      </c>
      <c r="D286" s="98">
        <v>157</v>
      </c>
      <c r="E286" s="2259"/>
      <c r="F286" s="98">
        <v>3.5</v>
      </c>
      <c r="G286" s="98"/>
      <c r="H286" s="98">
        <v>4898063</v>
      </c>
      <c r="I286" s="2259"/>
      <c r="J286" s="2258" t="s">
        <v>12314</v>
      </c>
      <c r="K286" s="80" t="s">
        <v>12315</v>
      </c>
    </row>
    <row r="287" spans="1:11" ht="24">
      <c r="A287" s="2514"/>
      <c r="B287" s="899"/>
      <c r="C287" s="1306" t="s">
        <v>12163</v>
      </c>
      <c r="D287" s="98">
        <v>480</v>
      </c>
      <c r="E287" s="2259"/>
      <c r="F287" s="98">
        <v>5</v>
      </c>
      <c r="G287" s="98"/>
      <c r="H287" s="98"/>
      <c r="I287" s="2259"/>
      <c r="J287" s="2258"/>
      <c r="K287" s="80"/>
    </row>
    <row r="288" spans="1:11" ht="24">
      <c r="A288" s="2514"/>
      <c r="B288" s="899"/>
      <c r="C288" s="1306" t="s">
        <v>12163</v>
      </c>
      <c r="D288" s="98">
        <v>331</v>
      </c>
      <c r="E288" s="2259"/>
      <c r="F288" s="98">
        <v>4</v>
      </c>
      <c r="G288" s="98"/>
      <c r="H288" s="98"/>
      <c r="I288" s="2259"/>
      <c r="J288" s="2258"/>
      <c r="K288" s="80"/>
    </row>
    <row r="289" spans="1:11" ht="24">
      <c r="A289" s="2514"/>
      <c r="B289" s="899"/>
      <c r="C289" s="1306" t="s">
        <v>12163</v>
      </c>
      <c r="D289" s="98">
        <v>960</v>
      </c>
      <c r="E289" s="2259"/>
      <c r="F289" s="98">
        <v>4</v>
      </c>
      <c r="G289" s="98"/>
      <c r="H289" s="98"/>
      <c r="I289" s="2259"/>
      <c r="J289" s="2258"/>
      <c r="K289" s="80"/>
    </row>
    <row r="290" spans="1:11" ht="24">
      <c r="A290" s="2514"/>
      <c r="B290" s="899"/>
      <c r="C290" s="1306" t="s">
        <v>12163</v>
      </c>
      <c r="D290" s="98">
        <v>807</v>
      </c>
      <c r="E290" s="2259"/>
      <c r="F290" s="98">
        <v>6</v>
      </c>
      <c r="G290" s="98"/>
      <c r="H290" s="98"/>
      <c r="I290" s="2259"/>
      <c r="J290" s="2258"/>
      <c r="K290" s="80"/>
    </row>
    <row r="291" spans="1:11" ht="24">
      <c r="A291" s="2514"/>
      <c r="B291" s="899"/>
      <c r="C291" s="1306" t="s">
        <v>12163</v>
      </c>
      <c r="D291" s="98">
        <v>434</v>
      </c>
      <c r="E291" s="2259"/>
      <c r="F291" s="98">
        <v>4.5</v>
      </c>
      <c r="G291" s="98"/>
      <c r="H291" s="98"/>
      <c r="I291" s="2259"/>
      <c r="J291" s="2258"/>
      <c r="K291" s="80"/>
    </row>
    <row r="292" spans="1:11" ht="24">
      <c r="A292" s="2514"/>
      <c r="B292" s="899"/>
      <c r="C292" s="1306" t="s">
        <v>12166</v>
      </c>
      <c r="D292" s="98">
        <v>102</v>
      </c>
      <c r="E292" s="2261"/>
      <c r="F292" s="98">
        <v>4</v>
      </c>
      <c r="G292" s="98"/>
      <c r="H292" s="98"/>
      <c r="I292" s="2261"/>
      <c r="J292" s="2258"/>
      <c r="K292" s="80"/>
    </row>
    <row r="293" spans="1:11" ht="24">
      <c r="A293" s="2513">
        <v>131</v>
      </c>
      <c r="B293" s="60" t="s">
        <v>12320</v>
      </c>
      <c r="C293" s="2266" t="s">
        <v>12294</v>
      </c>
      <c r="D293" s="887">
        <v>188</v>
      </c>
      <c r="E293" s="2263">
        <f>SUM(D293:D294)</f>
        <v>400</v>
      </c>
      <c r="F293" s="887">
        <v>4</v>
      </c>
      <c r="G293" s="887"/>
      <c r="H293" s="98"/>
      <c r="I293" s="2263">
        <f>SUM(H293:H294)</f>
        <v>166802</v>
      </c>
      <c r="J293" s="2258" t="s">
        <v>12168</v>
      </c>
      <c r="K293" s="80" t="s">
        <v>12169</v>
      </c>
    </row>
    <row r="294" spans="1:11" ht="24">
      <c r="A294" s="2514"/>
      <c r="B294" s="899"/>
      <c r="C294" s="1306" t="s">
        <v>12163</v>
      </c>
      <c r="D294" s="98">
        <v>212</v>
      </c>
      <c r="E294" s="2261"/>
      <c r="F294" s="98">
        <v>3.5</v>
      </c>
      <c r="G294" s="98"/>
      <c r="H294" s="98">
        <v>166802</v>
      </c>
      <c r="I294" s="2261"/>
      <c r="J294" s="2258" t="s">
        <v>12314</v>
      </c>
      <c r="K294" s="80" t="s">
        <v>12315</v>
      </c>
    </row>
    <row r="295" spans="1:11" ht="24">
      <c r="A295" s="2515">
        <v>132</v>
      </c>
      <c r="B295" s="80" t="s">
        <v>12321</v>
      </c>
      <c r="C295" s="1306" t="s">
        <v>12163</v>
      </c>
      <c r="D295" s="98">
        <v>487</v>
      </c>
      <c r="E295" s="1385">
        <f>SUM(D295)</f>
        <v>487</v>
      </c>
      <c r="F295" s="98">
        <v>4</v>
      </c>
      <c r="G295" s="98"/>
      <c r="H295" s="98">
        <v>494879</v>
      </c>
      <c r="I295" s="1385">
        <f>SUM(H295)</f>
        <v>494879</v>
      </c>
      <c r="J295" s="2258" t="s">
        <v>12314</v>
      </c>
      <c r="K295" s="80" t="s">
        <v>12315</v>
      </c>
    </row>
    <row r="296" spans="1:11" ht="24">
      <c r="A296" s="2515">
        <v>133</v>
      </c>
      <c r="B296" s="80" t="s">
        <v>12322</v>
      </c>
      <c r="C296" s="1306" t="s">
        <v>12166</v>
      </c>
      <c r="D296" s="98">
        <v>1028</v>
      </c>
      <c r="E296" s="1385">
        <f>SUM(D296)</f>
        <v>1028</v>
      </c>
      <c r="F296" s="98">
        <v>6</v>
      </c>
      <c r="G296" s="98"/>
      <c r="H296" s="98">
        <v>11105821</v>
      </c>
      <c r="I296" s="1385">
        <f>SUM(H296)</f>
        <v>11105821</v>
      </c>
      <c r="J296" s="2258" t="s">
        <v>12314</v>
      </c>
      <c r="K296" s="80" t="s">
        <v>12315</v>
      </c>
    </row>
    <row r="297" spans="1:11" ht="24">
      <c r="A297" s="2513">
        <v>134</v>
      </c>
      <c r="B297" s="60" t="s">
        <v>12323</v>
      </c>
      <c r="C297" s="2266" t="s">
        <v>12294</v>
      </c>
      <c r="D297" s="887">
        <v>1752</v>
      </c>
      <c r="E297" s="2263">
        <f>SUM(D297:D301)</f>
        <v>4208</v>
      </c>
      <c r="F297" s="887">
        <v>5</v>
      </c>
      <c r="G297" s="887"/>
      <c r="H297" s="98"/>
      <c r="I297" s="2263">
        <f>SUM(H297:H301)</f>
        <v>2056232</v>
      </c>
      <c r="J297" s="2258" t="s">
        <v>12168</v>
      </c>
      <c r="K297" s="80" t="s">
        <v>12169</v>
      </c>
    </row>
    <row r="298" spans="1:11" ht="24">
      <c r="A298" s="2514"/>
      <c r="B298" s="899"/>
      <c r="C298" s="1306" t="s">
        <v>12163</v>
      </c>
      <c r="D298" s="98">
        <v>206</v>
      </c>
      <c r="E298" s="2259"/>
      <c r="F298" s="98">
        <v>4.5</v>
      </c>
      <c r="G298" s="98"/>
      <c r="H298" s="98">
        <v>2056232</v>
      </c>
      <c r="I298" s="2259"/>
      <c r="J298" s="2258" t="s">
        <v>12314</v>
      </c>
      <c r="K298" s="80" t="s">
        <v>12315</v>
      </c>
    </row>
    <row r="299" spans="1:11" ht="24">
      <c r="A299" s="2514"/>
      <c r="B299" s="899"/>
      <c r="C299" s="1306" t="s">
        <v>12163</v>
      </c>
      <c r="D299" s="98">
        <v>705</v>
      </c>
      <c r="E299" s="2259"/>
      <c r="F299" s="98">
        <v>5</v>
      </c>
      <c r="G299" s="98"/>
      <c r="H299" s="98"/>
      <c r="I299" s="2259"/>
      <c r="J299" s="2258"/>
      <c r="K299" s="80"/>
    </row>
    <row r="300" spans="1:11" ht="24">
      <c r="A300" s="2514"/>
      <c r="B300" s="899"/>
      <c r="C300" s="1306" t="s">
        <v>12163</v>
      </c>
      <c r="D300" s="98">
        <v>897</v>
      </c>
      <c r="E300" s="2259"/>
      <c r="F300" s="98">
        <v>2</v>
      </c>
      <c r="G300" s="98"/>
      <c r="H300" s="98"/>
      <c r="I300" s="2259"/>
      <c r="J300" s="2258"/>
      <c r="K300" s="80"/>
    </row>
    <row r="301" spans="1:11" ht="24">
      <c r="A301" s="2514"/>
      <c r="B301" s="899"/>
      <c r="C301" s="1306" t="s">
        <v>12163</v>
      </c>
      <c r="D301" s="98">
        <v>648</v>
      </c>
      <c r="E301" s="2261"/>
      <c r="F301" s="98">
        <v>3</v>
      </c>
      <c r="G301" s="98"/>
      <c r="H301" s="98"/>
      <c r="I301" s="2261"/>
      <c r="J301" s="2258"/>
      <c r="K301" s="80"/>
    </row>
    <row r="302" spans="1:11" ht="24">
      <c r="A302" s="2515">
        <v>135</v>
      </c>
      <c r="B302" s="80" t="s">
        <v>12324</v>
      </c>
      <c r="C302" s="1306" t="s">
        <v>12163</v>
      </c>
      <c r="D302" s="98">
        <v>324</v>
      </c>
      <c r="E302" s="1385">
        <f>SUM(D302)</f>
        <v>324</v>
      </c>
      <c r="F302" s="98">
        <v>2.5</v>
      </c>
      <c r="G302" s="98"/>
      <c r="H302" s="98">
        <v>136566</v>
      </c>
      <c r="I302" s="1385">
        <f>SUM(H302)</f>
        <v>136566</v>
      </c>
      <c r="J302" s="2258" t="s">
        <v>12314</v>
      </c>
      <c r="K302" s="80" t="s">
        <v>12315</v>
      </c>
    </row>
    <row r="303" spans="1:11" ht="24">
      <c r="A303" s="2515">
        <v>136</v>
      </c>
      <c r="B303" s="80" t="s">
        <v>12325</v>
      </c>
      <c r="C303" s="1306" t="s">
        <v>12163</v>
      </c>
      <c r="D303" s="98">
        <v>413</v>
      </c>
      <c r="E303" s="1385">
        <f>SUM(D303)</f>
        <v>413</v>
      </c>
      <c r="F303" s="98">
        <v>2.5</v>
      </c>
      <c r="G303" s="98"/>
      <c r="H303" s="98">
        <v>174080</v>
      </c>
      <c r="I303" s="1385">
        <f>SUM(H303)</f>
        <v>174080</v>
      </c>
      <c r="J303" s="2258" t="s">
        <v>12314</v>
      </c>
      <c r="K303" s="80" t="s">
        <v>12315</v>
      </c>
    </row>
    <row r="304" spans="1:11" ht="24">
      <c r="A304" s="2513">
        <v>137</v>
      </c>
      <c r="B304" s="60" t="s">
        <v>12326</v>
      </c>
      <c r="C304" s="2266" t="s">
        <v>12290</v>
      </c>
      <c r="D304" s="887">
        <v>1570</v>
      </c>
      <c r="E304" s="2263">
        <f>SUM(D304:D307)</f>
        <v>3103</v>
      </c>
      <c r="F304" s="887">
        <v>5</v>
      </c>
      <c r="G304" s="887"/>
      <c r="H304" s="98"/>
      <c r="I304" s="2263">
        <f>SUM(H304:H307)</f>
        <v>17307268</v>
      </c>
      <c r="J304" s="2258" t="s">
        <v>12168</v>
      </c>
      <c r="K304" s="80" t="s">
        <v>12169</v>
      </c>
    </row>
    <row r="305" spans="1:11" ht="24">
      <c r="A305" s="2514"/>
      <c r="B305" s="899"/>
      <c r="C305" s="1306" t="s">
        <v>12166</v>
      </c>
      <c r="D305" s="98">
        <v>135</v>
      </c>
      <c r="E305" s="2259"/>
      <c r="F305" s="98">
        <v>6</v>
      </c>
      <c r="G305" s="98"/>
      <c r="H305" s="98">
        <v>17307268</v>
      </c>
      <c r="I305" s="2259"/>
      <c r="J305" s="2258" t="s">
        <v>12314</v>
      </c>
      <c r="K305" s="80" t="s">
        <v>12315</v>
      </c>
    </row>
    <row r="306" spans="1:11" ht="24">
      <c r="A306" s="2514"/>
      <c r="B306" s="899"/>
      <c r="C306" s="1306" t="s">
        <v>12166</v>
      </c>
      <c r="D306" s="98">
        <v>552</v>
      </c>
      <c r="E306" s="2259"/>
      <c r="F306" s="98">
        <v>6</v>
      </c>
      <c r="G306" s="98"/>
      <c r="H306" s="98"/>
      <c r="I306" s="2259"/>
      <c r="J306" s="2258"/>
      <c r="K306" s="80"/>
    </row>
    <row r="307" spans="1:11" ht="24">
      <c r="A307" s="2514"/>
      <c r="B307" s="899"/>
      <c r="C307" s="1306" t="s">
        <v>12166</v>
      </c>
      <c r="D307" s="98">
        <v>846</v>
      </c>
      <c r="E307" s="2261"/>
      <c r="F307" s="98">
        <v>7</v>
      </c>
      <c r="G307" s="98"/>
      <c r="H307" s="98"/>
      <c r="I307" s="2261"/>
      <c r="J307" s="2258"/>
      <c r="K307" s="80"/>
    </row>
    <row r="308" spans="1:11" ht="24">
      <c r="A308" s="2513">
        <v>138</v>
      </c>
      <c r="B308" s="60" t="s">
        <v>12327</v>
      </c>
      <c r="C308" s="2266" t="s">
        <v>12290</v>
      </c>
      <c r="D308" s="887">
        <v>382</v>
      </c>
      <c r="E308" s="2263">
        <f>SUM(D308:D311)</f>
        <v>1470</v>
      </c>
      <c r="F308" s="887">
        <v>4</v>
      </c>
      <c r="G308" s="887"/>
      <c r="H308" s="98"/>
      <c r="I308" s="2263">
        <f>SUM(H308:H311)</f>
        <v>1266372</v>
      </c>
      <c r="J308" s="2258" t="s">
        <v>12168</v>
      </c>
      <c r="K308" s="80" t="s">
        <v>12169</v>
      </c>
    </row>
    <row r="309" spans="1:11" ht="24">
      <c r="A309" s="2514"/>
      <c r="B309" s="899"/>
      <c r="C309" s="1306" t="s">
        <v>12163</v>
      </c>
      <c r="D309" s="98">
        <v>586</v>
      </c>
      <c r="E309" s="2259"/>
      <c r="F309" s="98">
        <v>4</v>
      </c>
      <c r="G309" s="98"/>
      <c r="H309" s="98">
        <v>1266372</v>
      </c>
      <c r="I309" s="2259"/>
      <c r="J309" s="2258" t="s">
        <v>12314</v>
      </c>
      <c r="K309" s="80" t="s">
        <v>12315</v>
      </c>
    </row>
    <row r="310" spans="1:11" ht="24">
      <c r="A310" s="2514"/>
      <c r="B310" s="899"/>
      <c r="C310" s="1306" t="s">
        <v>12163</v>
      </c>
      <c r="D310" s="98">
        <v>284</v>
      </c>
      <c r="E310" s="2259"/>
      <c r="F310" s="98">
        <v>3</v>
      </c>
      <c r="G310" s="98"/>
      <c r="H310" s="98"/>
      <c r="I310" s="2259"/>
      <c r="J310" s="2258"/>
      <c r="K310" s="80"/>
    </row>
    <row r="311" spans="1:11" ht="24">
      <c r="A311" s="2514"/>
      <c r="B311" s="899"/>
      <c r="C311" s="1306" t="s">
        <v>12163</v>
      </c>
      <c r="D311" s="98">
        <v>218</v>
      </c>
      <c r="E311" s="2261"/>
      <c r="F311" s="98">
        <v>1.5</v>
      </c>
      <c r="G311" s="98"/>
      <c r="H311" s="98"/>
      <c r="I311" s="2261"/>
      <c r="J311" s="2258"/>
      <c r="K311" s="80"/>
    </row>
    <row r="312" spans="1:11" ht="24">
      <c r="A312" s="2513">
        <v>139</v>
      </c>
      <c r="B312" s="60" t="s">
        <v>12328</v>
      </c>
      <c r="C312" s="2266" t="s">
        <v>12294</v>
      </c>
      <c r="D312" s="887">
        <v>1300</v>
      </c>
      <c r="E312" s="2263">
        <f>SUM(D312:D317)</f>
        <v>3675</v>
      </c>
      <c r="F312" s="887">
        <v>5</v>
      </c>
      <c r="G312" s="887"/>
      <c r="H312" s="98"/>
      <c r="I312" s="2263">
        <f>SUM(H312:H317)</f>
        <v>2983599</v>
      </c>
      <c r="J312" s="2258" t="s">
        <v>12168</v>
      </c>
      <c r="K312" s="80" t="s">
        <v>12169</v>
      </c>
    </row>
    <row r="313" spans="1:11" ht="24">
      <c r="A313" s="2514"/>
      <c r="B313" s="899"/>
      <c r="C313" s="1306" t="s">
        <v>12163</v>
      </c>
      <c r="D313" s="98">
        <v>500</v>
      </c>
      <c r="E313" s="2259"/>
      <c r="F313" s="98">
        <v>5.5</v>
      </c>
      <c r="G313" s="98"/>
      <c r="H313" s="98">
        <v>2983599</v>
      </c>
      <c r="I313" s="2259"/>
      <c r="J313" s="2258" t="s">
        <v>12314</v>
      </c>
      <c r="K313" s="80" t="s">
        <v>12315</v>
      </c>
    </row>
    <row r="314" spans="1:11" ht="24">
      <c r="A314" s="2514"/>
      <c r="B314" s="899"/>
      <c r="C314" s="1306" t="s">
        <v>12163</v>
      </c>
      <c r="D314" s="98">
        <v>542</v>
      </c>
      <c r="E314" s="2259"/>
      <c r="F314" s="98">
        <v>4.5</v>
      </c>
      <c r="G314" s="98"/>
      <c r="H314" s="98"/>
      <c r="I314" s="2259"/>
      <c r="J314" s="2258"/>
      <c r="K314" s="80"/>
    </row>
    <row r="315" spans="1:11" ht="24">
      <c r="A315" s="2514"/>
      <c r="B315" s="899"/>
      <c r="C315" s="1306" t="s">
        <v>12163</v>
      </c>
      <c r="D315" s="98">
        <v>258</v>
      </c>
      <c r="E315" s="2259"/>
      <c r="F315" s="98">
        <v>5</v>
      </c>
      <c r="G315" s="98"/>
      <c r="H315" s="98"/>
      <c r="I315" s="2259"/>
      <c r="J315" s="2258"/>
      <c r="K315" s="80"/>
    </row>
    <row r="316" spans="1:11" ht="24">
      <c r="A316" s="2514"/>
      <c r="B316" s="899"/>
      <c r="C316" s="1306" t="s">
        <v>12163</v>
      </c>
      <c r="D316" s="98">
        <v>804</v>
      </c>
      <c r="E316" s="2259"/>
      <c r="F316" s="98">
        <v>5.5</v>
      </c>
      <c r="G316" s="98"/>
      <c r="H316" s="98"/>
      <c r="I316" s="2259"/>
      <c r="J316" s="2258"/>
      <c r="K316" s="80"/>
    </row>
    <row r="317" spans="1:11" ht="24">
      <c r="A317" s="2514"/>
      <c r="B317" s="899"/>
      <c r="C317" s="1306" t="s">
        <v>12163</v>
      </c>
      <c r="D317" s="98">
        <v>271</v>
      </c>
      <c r="E317" s="2261"/>
      <c r="F317" s="98">
        <v>3.5</v>
      </c>
      <c r="G317" s="98"/>
      <c r="H317" s="98"/>
      <c r="I317" s="2261"/>
      <c r="J317" s="2258"/>
      <c r="K317" s="80"/>
    </row>
    <row r="318" spans="1:11" ht="24">
      <c r="A318" s="2513">
        <v>140</v>
      </c>
      <c r="B318" s="60" t="s">
        <v>12329</v>
      </c>
      <c r="C318" s="2266" t="s">
        <v>12294</v>
      </c>
      <c r="D318" s="887">
        <v>1760</v>
      </c>
      <c r="E318" s="2263">
        <f>SUM(D318:D322)</f>
        <v>3300</v>
      </c>
      <c r="F318" s="887">
        <v>4</v>
      </c>
      <c r="G318" s="887"/>
      <c r="H318" s="98"/>
      <c r="I318" s="2263">
        <f>SUM(H318:H322)</f>
        <v>1658265</v>
      </c>
      <c r="J318" s="2258" t="s">
        <v>12168</v>
      </c>
      <c r="K318" s="80" t="s">
        <v>12169</v>
      </c>
    </row>
    <row r="319" spans="1:11" ht="24">
      <c r="A319" s="2514"/>
      <c r="B319" s="899"/>
      <c r="C319" s="1306" t="s">
        <v>12163</v>
      </c>
      <c r="D319" s="98">
        <v>174</v>
      </c>
      <c r="E319" s="2259"/>
      <c r="F319" s="98">
        <v>2.5</v>
      </c>
      <c r="G319" s="98"/>
      <c r="H319" s="98">
        <v>1658265</v>
      </c>
      <c r="I319" s="2259"/>
      <c r="J319" s="2258" t="s">
        <v>12314</v>
      </c>
      <c r="K319" s="80" t="s">
        <v>12315</v>
      </c>
    </row>
    <row r="320" spans="1:11" ht="24">
      <c r="A320" s="2514"/>
      <c r="B320" s="899"/>
      <c r="C320" s="1306" t="s">
        <v>12163</v>
      </c>
      <c r="D320" s="98">
        <v>397</v>
      </c>
      <c r="E320" s="2259"/>
      <c r="F320" s="98">
        <v>3</v>
      </c>
      <c r="G320" s="98"/>
      <c r="H320" s="98"/>
      <c r="I320" s="2259"/>
      <c r="J320" s="2258"/>
      <c r="K320" s="80"/>
    </row>
    <row r="321" spans="1:11" ht="24">
      <c r="A321" s="2514"/>
      <c r="B321" s="899"/>
      <c r="C321" s="1306" t="s">
        <v>12163</v>
      </c>
      <c r="D321" s="98">
        <v>854</v>
      </c>
      <c r="E321" s="2259"/>
      <c r="F321" s="98">
        <v>5</v>
      </c>
      <c r="G321" s="98"/>
      <c r="H321" s="98"/>
      <c r="I321" s="2259"/>
      <c r="J321" s="2258"/>
      <c r="K321" s="80"/>
    </row>
    <row r="322" spans="1:11" ht="24">
      <c r="A322" s="2514"/>
      <c r="B322" s="899"/>
      <c r="C322" s="1306" t="s">
        <v>12163</v>
      </c>
      <c r="D322" s="98">
        <v>115</v>
      </c>
      <c r="E322" s="2261"/>
      <c r="F322" s="98">
        <v>2.5</v>
      </c>
      <c r="G322" s="98"/>
      <c r="H322" s="98"/>
      <c r="I322" s="2261"/>
      <c r="J322" s="2258"/>
      <c r="K322" s="80"/>
    </row>
    <row r="323" spans="1:11" ht="24">
      <c r="A323" s="2513">
        <v>141</v>
      </c>
      <c r="B323" s="60" t="s">
        <v>12330</v>
      </c>
      <c r="C323" s="2266" t="s">
        <v>12294</v>
      </c>
      <c r="D323" s="887">
        <v>980</v>
      </c>
      <c r="E323" s="2263">
        <f>SUM(D323:D325)</f>
        <v>1922</v>
      </c>
      <c r="F323" s="887">
        <v>5</v>
      </c>
      <c r="G323" s="887"/>
      <c r="H323" s="98"/>
      <c r="I323" s="2263">
        <f>SUM(H323:H325)</f>
        <v>1098973</v>
      </c>
      <c r="J323" s="2258" t="s">
        <v>12168</v>
      </c>
      <c r="K323" s="80" t="s">
        <v>12169</v>
      </c>
    </row>
    <row r="324" spans="1:11" ht="24">
      <c r="A324" s="2514"/>
      <c r="B324" s="899"/>
      <c r="C324" s="1306" t="s">
        <v>12163</v>
      </c>
      <c r="D324" s="98">
        <v>802</v>
      </c>
      <c r="E324" s="2259"/>
      <c r="F324" s="98">
        <v>5</v>
      </c>
      <c r="G324" s="98"/>
      <c r="H324" s="98">
        <v>1098973</v>
      </c>
      <c r="I324" s="2259"/>
      <c r="J324" s="2258" t="s">
        <v>12314</v>
      </c>
      <c r="K324" s="80" t="s">
        <v>12315</v>
      </c>
    </row>
    <row r="325" spans="1:11" ht="24">
      <c r="A325" s="2514"/>
      <c r="B325" s="899"/>
      <c r="C325" s="1306" t="s">
        <v>12163</v>
      </c>
      <c r="D325" s="98">
        <v>140</v>
      </c>
      <c r="E325" s="2261"/>
      <c r="F325" s="98">
        <v>3.5</v>
      </c>
      <c r="G325" s="98"/>
      <c r="H325" s="98"/>
      <c r="I325" s="2261"/>
      <c r="J325" s="2258"/>
      <c r="K325" s="80"/>
    </row>
    <row r="326" spans="1:11" ht="24">
      <c r="A326" s="2513">
        <v>142</v>
      </c>
      <c r="B326" s="60" t="s">
        <v>12331</v>
      </c>
      <c r="C326" s="2266" t="s">
        <v>12294</v>
      </c>
      <c r="D326" s="887">
        <v>380</v>
      </c>
      <c r="E326" s="2263">
        <f>SUM(D326:D327)</f>
        <v>500</v>
      </c>
      <c r="F326" s="887">
        <v>4</v>
      </c>
      <c r="G326" s="887"/>
      <c r="H326" s="98"/>
      <c r="I326" s="2263">
        <f>SUM(H326:H327)</f>
        <v>50580</v>
      </c>
      <c r="J326" s="2258" t="s">
        <v>12168</v>
      </c>
      <c r="K326" s="80" t="s">
        <v>12169</v>
      </c>
    </row>
    <row r="327" spans="1:11" ht="24">
      <c r="A327" s="2514"/>
      <c r="B327" s="899"/>
      <c r="C327" s="1306" t="s">
        <v>12163</v>
      </c>
      <c r="D327" s="98">
        <v>120</v>
      </c>
      <c r="E327" s="2261"/>
      <c r="F327" s="98">
        <v>2.5</v>
      </c>
      <c r="G327" s="98"/>
      <c r="H327" s="98">
        <v>50580</v>
      </c>
      <c r="I327" s="2261"/>
      <c r="J327" s="2258" t="s">
        <v>12314</v>
      </c>
      <c r="K327" s="80" t="s">
        <v>12315</v>
      </c>
    </row>
    <row r="328" spans="1:11" ht="24">
      <c r="A328" s="2515">
        <v>143</v>
      </c>
      <c r="B328" s="80" t="s">
        <v>12332</v>
      </c>
      <c r="C328" s="1306" t="s">
        <v>12166</v>
      </c>
      <c r="D328" s="98">
        <v>465</v>
      </c>
      <c r="E328" s="2263">
        <f>SUM(D328:D329)</f>
        <v>1047</v>
      </c>
      <c r="F328" s="98">
        <v>5.0999999999999996</v>
      </c>
      <c r="G328" s="98"/>
      <c r="H328" s="98">
        <v>2567376</v>
      </c>
      <c r="I328" s="2263">
        <f>SUM(H328:H329)</f>
        <v>2567376</v>
      </c>
      <c r="J328" s="2258" t="s">
        <v>12314</v>
      </c>
      <c r="K328" s="80" t="s">
        <v>12315</v>
      </c>
    </row>
    <row r="329" spans="1:11" ht="24">
      <c r="A329" s="2515"/>
      <c r="B329" s="80"/>
      <c r="C329" s="1306" t="s">
        <v>12163</v>
      </c>
      <c r="D329" s="98">
        <v>582</v>
      </c>
      <c r="E329" s="2261"/>
      <c r="F329" s="98">
        <v>3</v>
      </c>
      <c r="G329" s="98"/>
      <c r="H329" s="98"/>
      <c r="I329" s="2261"/>
      <c r="J329" s="2258"/>
      <c r="K329" s="80"/>
    </row>
    <row r="330" spans="1:11" ht="24">
      <c r="A330" s="2513">
        <v>144</v>
      </c>
      <c r="B330" s="60" t="s">
        <v>12333</v>
      </c>
      <c r="C330" s="2266" t="s">
        <v>12294</v>
      </c>
      <c r="D330" s="887">
        <v>400</v>
      </c>
      <c r="E330" s="2263">
        <f>SUM(D330:D331)</f>
        <v>842</v>
      </c>
      <c r="F330" s="887">
        <v>4</v>
      </c>
      <c r="G330" s="887"/>
      <c r="H330" s="98"/>
      <c r="I330" s="2263">
        <f>SUM(H330:H331)</f>
        <v>302544</v>
      </c>
      <c r="J330" s="2258" t="s">
        <v>12168</v>
      </c>
      <c r="K330" s="80" t="s">
        <v>12169</v>
      </c>
    </row>
    <row r="331" spans="1:11" ht="24">
      <c r="A331" s="2514"/>
      <c r="B331" s="899"/>
      <c r="C331" s="1306" t="s">
        <v>12163</v>
      </c>
      <c r="D331" s="98">
        <v>442</v>
      </c>
      <c r="E331" s="2261"/>
      <c r="F331" s="98">
        <v>3</v>
      </c>
      <c r="G331" s="98"/>
      <c r="H331" s="98">
        <v>302544</v>
      </c>
      <c r="I331" s="2261"/>
      <c r="J331" s="2258" t="s">
        <v>12314</v>
      </c>
      <c r="K331" s="80" t="s">
        <v>12315</v>
      </c>
    </row>
    <row r="332" spans="1:11" ht="24">
      <c r="A332" s="2515">
        <v>145</v>
      </c>
      <c r="B332" s="80" t="s">
        <v>12334</v>
      </c>
      <c r="C332" s="2264" t="s">
        <v>12163</v>
      </c>
      <c r="D332" s="2256">
        <v>422</v>
      </c>
      <c r="E332" s="1385">
        <f>SUM(D332)</f>
        <v>422</v>
      </c>
      <c r="F332" s="2256">
        <v>4</v>
      </c>
      <c r="G332" s="2256"/>
      <c r="H332" s="2256">
        <v>667502</v>
      </c>
      <c r="I332" s="1385">
        <f>SUM(H332)</f>
        <v>667502</v>
      </c>
      <c r="J332" s="2258" t="s">
        <v>12314</v>
      </c>
      <c r="K332" s="80" t="s">
        <v>12315</v>
      </c>
    </row>
    <row r="333" spans="1:11" ht="24">
      <c r="A333" s="2515">
        <v>146</v>
      </c>
      <c r="B333" s="80" t="s">
        <v>12335</v>
      </c>
      <c r="C333" s="2264" t="s">
        <v>12163</v>
      </c>
      <c r="D333" s="2256">
        <v>412</v>
      </c>
      <c r="E333" s="1385">
        <f>SUM(D333)</f>
        <v>412</v>
      </c>
      <c r="F333" s="2256">
        <v>2.5</v>
      </c>
      <c r="G333" s="2256"/>
      <c r="H333" s="2256">
        <v>173658</v>
      </c>
      <c r="I333" s="1385">
        <f>SUM(H333)</f>
        <v>173658</v>
      </c>
      <c r="J333" s="2258" t="s">
        <v>12336</v>
      </c>
      <c r="K333" s="80" t="s">
        <v>12337</v>
      </c>
    </row>
    <row r="334" spans="1:11" ht="24">
      <c r="A334" s="2515">
        <v>147</v>
      </c>
      <c r="B334" s="80" t="s">
        <v>12338</v>
      </c>
      <c r="C334" s="2264" t="s">
        <v>12163</v>
      </c>
      <c r="D334" s="2256">
        <v>344</v>
      </c>
      <c r="E334" s="1405">
        <f>SUM(D334:D335)</f>
        <v>940</v>
      </c>
      <c r="F334" s="2256">
        <v>2.5</v>
      </c>
      <c r="G334" s="2256"/>
      <c r="H334" s="2256">
        <v>1707239</v>
      </c>
      <c r="I334" s="1405">
        <f>SUM(H334)</f>
        <v>1707239</v>
      </c>
      <c r="J334" s="2258" t="s">
        <v>12336</v>
      </c>
      <c r="K334" s="80" t="s">
        <v>12337</v>
      </c>
    </row>
    <row r="335" spans="1:11" ht="24">
      <c r="A335" s="2515"/>
      <c r="B335" s="80"/>
      <c r="C335" s="1306" t="s">
        <v>12163</v>
      </c>
      <c r="D335" s="98">
        <v>596</v>
      </c>
      <c r="E335" s="2279"/>
      <c r="F335" s="98">
        <v>6</v>
      </c>
      <c r="G335" s="2254"/>
      <c r="H335" s="2254"/>
      <c r="I335" s="2279"/>
      <c r="J335" s="2258"/>
      <c r="K335" s="80"/>
    </row>
    <row r="336" spans="1:11" ht="24">
      <c r="A336" s="2513">
        <v>148</v>
      </c>
      <c r="B336" s="60" t="s">
        <v>12339</v>
      </c>
      <c r="C336" s="2266" t="s">
        <v>12294</v>
      </c>
      <c r="D336" s="887">
        <v>581</v>
      </c>
      <c r="E336" s="2263">
        <f>SUM(D336:D338)</f>
        <v>987</v>
      </c>
      <c r="F336" s="887">
        <v>5</v>
      </c>
      <c r="G336" s="887"/>
      <c r="H336" s="98"/>
      <c r="I336" s="2263">
        <f>SUM(H336:H338)</f>
        <v>252647</v>
      </c>
      <c r="J336" s="2258" t="s">
        <v>12168</v>
      </c>
      <c r="K336" s="80" t="s">
        <v>12169</v>
      </c>
    </row>
    <row r="337" spans="1:11" ht="24">
      <c r="A337" s="2514"/>
      <c r="B337" s="899"/>
      <c r="C337" s="2264" t="s">
        <v>12163</v>
      </c>
      <c r="D337" s="2256">
        <v>187</v>
      </c>
      <c r="E337" s="2259"/>
      <c r="F337" s="2256">
        <v>3</v>
      </c>
      <c r="G337" s="2256"/>
      <c r="H337" s="98">
        <v>252647</v>
      </c>
      <c r="I337" s="2259"/>
      <c r="J337" s="2258" t="s">
        <v>12336</v>
      </c>
      <c r="K337" s="80" t="s">
        <v>12337</v>
      </c>
    </row>
    <row r="338" spans="1:11" ht="24">
      <c r="A338" s="2514"/>
      <c r="B338" s="899"/>
      <c r="C338" s="1306" t="s">
        <v>12163</v>
      </c>
      <c r="D338" s="98">
        <v>219</v>
      </c>
      <c r="E338" s="2261"/>
      <c r="F338" s="98">
        <v>3</v>
      </c>
      <c r="G338" s="98"/>
      <c r="H338" s="98"/>
      <c r="I338" s="2261"/>
      <c r="J338" s="2258"/>
      <c r="K338" s="80"/>
    </row>
    <row r="339" spans="1:11" ht="24">
      <c r="A339" s="2515">
        <v>149</v>
      </c>
      <c r="B339" s="80" t="s">
        <v>12340</v>
      </c>
      <c r="C339" s="1306" t="s">
        <v>12163</v>
      </c>
      <c r="D339" s="98">
        <v>67</v>
      </c>
      <c r="E339" s="1405">
        <f>SUM(D339:D340)</f>
        <v>1284</v>
      </c>
      <c r="F339" s="98">
        <v>3</v>
      </c>
      <c r="G339" s="98"/>
      <c r="H339" s="98">
        <v>13443717</v>
      </c>
      <c r="I339" s="1405">
        <f>SUM(H339)</f>
        <v>13443717</v>
      </c>
      <c r="J339" s="2258" t="s">
        <v>12336</v>
      </c>
      <c r="K339" s="80" t="s">
        <v>12337</v>
      </c>
    </row>
    <row r="340" spans="1:11" ht="24">
      <c r="A340" s="2515"/>
      <c r="B340" s="80"/>
      <c r="C340" s="1306" t="s">
        <v>12166</v>
      </c>
      <c r="D340" s="98">
        <v>1217</v>
      </c>
      <c r="E340" s="2279"/>
      <c r="F340" s="98">
        <v>6.1</v>
      </c>
      <c r="G340" s="98"/>
      <c r="H340" s="98"/>
      <c r="I340" s="2279"/>
      <c r="J340" s="2258"/>
      <c r="K340" s="80"/>
    </row>
    <row r="341" spans="1:11" ht="24">
      <c r="A341" s="2513">
        <v>150</v>
      </c>
      <c r="B341" s="60" t="s">
        <v>12341</v>
      </c>
      <c r="C341" s="2266" t="s">
        <v>12290</v>
      </c>
      <c r="D341" s="887">
        <v>1500</v>
      </c>
      <c r="E341" s="2263">
        <f>SUM(D341:D343)</f>
        <v>3743</v>
      </c>
      <c r="F341" s="887">
        <v>5</v>
      </c>
      <c r="G341" s="887"/>
      <c r="H341" s="98"/>
      <c r="I341" s="2263">
        <f>SUM(H341:H343)</f>
        <v>12602971</v>
      </c>
      <c r="J341" s="2258" t="s">
        <v>12168</v>
      </c>
      <c r="K341" s="80" t="s">
        <v>12169</v>
      </c>
    </row>
    <row r="342" spans="1:11" ht="24">
      <c r="A342" s="2514"/>
      <c r="B342" s="899"/>
      <c r="C342" s="1306" t="s">
        <v>12166</v>
      </c>
      <c r="D342" s="98">
        <v>1200</v>
      </c>
      <c r="E342" s="2259"/>
      <c r="F342" s="98">
        <v>5</v>
      </c>
      <c r="G342" s="98"/>
      <c r="H342" s="98">
        <v>12602971</v>
      </c>
      <c r="I342" s="2259"/>
      <c r="J342" s="2258" t="s">
        <v>12336</v>
      </c>
      <c r="K342" s="80" t="s">
        <v>12337</v>
      </c>
    </row>
    <row r="343" spans="1:11" ht="24">
      <c r="A343" s="2514"/>
      <c r="B343" s="899"/>
      <c r="C343" s="1306" t="s">
        <v>12166</v>
      </c>
      <c r="D343" s="98">
        <v>1043</v>
      </c>
      <c r="E343" s="2261"/>
      <c r="F343" s="98">
        <v>6</v>
      </c>
      <c r="G343" s="98"/>
      <c r="H343" s="98"/>
      <c r="I343" s="2261"/>
      <c r="J343" s="2258"/>
      <c r="K343" s="80"/>
    </row>
    <row r="344" spans="1:11" ht="24">
      <c r="A344" s="2517">
        <v>151</v>
      </c>
      <c r="B344" s="60" t="s">
        <v>12342</v>
      </c>
      <c r="C344" s="2266" t="s">
        <v>12294</v>
      </c>
      <c r="D344" s="887">
        <v>560</v>
      </c>
      <c r="E344" s="2263">
        <f>SUM(D344:D346)</f>
        <v>1472</v>
      </c>
      <c r="F344" s="887">
        <v>5</v>
      </c>
      <c r="G344" s="887"/>
      <c r="H344" s="98"/>
      <c r="I344" s="2263">
        <f>SUM(H344:H346)</f>
        <v>1540288</v>
      </c>
      <c r="J344" s="2258" t="s">
        <v>12168</v>
      </c>
      <c r="K344" s="80" t="s">
        <v>12169</v>
      </c>
    </row>
    <row r="345" spans="1:11" ht="24">
      <c r="A345" s="2518"/>
      <c r="B345" s="2577"/>
      <c r="C345" s="1306" t="s">
        <v>12163</v>
      </c>
      <c r="D345" s="98">
        <v>217</v>
      </c>
      <c r="E345" s="2288"/>
      <c r="F345" s="98">
        <v>3.5</v>
      </c>
      <c r="G345" s="98"/>
      <c r="H345" s="98">
        <v>1540288</v>
      </c>
      <c r="I345" s="2277"/>
      <c r="J345" s="2258" t="s">
        <v>12336</v>
      </c>
      <c r="K345" s="80" t="s">
        <v>12337</v>
      </c>
    </row>
    <row r="346" spans="1:11" ht="24">
      <c r="A346" s="2519"/>
      <c r="B346" s="2577"/>
      <c r="C346" s="1306" t="s">
        <v>12163</v>
      </c>
      <c r="D346" s="98">
        <v>695</v>
      </c>
      <c r="E346" s="2289"/>
      <c r="F346" s="98">
        <v>5</v>
      </c>
      <c r="G346" s="98"/>
      <c r="H346" s="98"/>
      <c r="I346" s="2278"/>
      <c r="J346" s="2258"/>
      <c r="K346" s="80"/>
    </row>
    <row r="347" spans="1:11" ht="24">
      <c r="A347" s="2513">
        <v>152</v>
      </c>
      <c r="B347" s="60" t="s">
        <v>12343</v>
      </c>
      <c r="C347" s="2266" t="s">
        <v>12294</v>
      </c>
      <c r="D347" s="887">
        <v>700</v>
      </c>
      <c r="E347" s="2263">
        <f>SUM(D347:D349)</f>
        <v>2008</v>
      </c>
      <c r="F347" s="887">
        <v>5</v>
      </c>
      <c r="G347" s="887"/>
      <c r="H347" s="98"/>
      <c r="I347" s="2263">
        <f>SUM(H347:H349)</f>
        <v>989767</v>
      </c>
      <c r="J347" s="2258" t="s">
        <v>12168</v>
      </c>
      <c r="K347" s="80" t="s">
        <v>12169</v>
      </c>
    </row>
    <row r="348" spans="1:11" ht="24">
      <c r="A348" s="2514"/>
      <c r="B348" s="899"/>
      <c r="C348" s="1306" t="s">
        <v>12163</v>
      </c>
      <c r="D348" s="98">
        <v>809</v>
      </c>
      <c r="E348" s="2259"/>
      <c r="F348" s="98">
        <v>3</v>
      </c>
      <c r="G348" s="98"/>
      <c r="H348" s="98">
        <v>989767</v>
      </c>
      <c r="I348" s="2259"/>
      <c r="J348" s="2258" t="s">
        <v>12336</v>
      </c>
      <c r="K348" s="80" t="s">
        <v>12337</v>
      </c>
    </row>
    <row r="349" spans="1:11" ht="24">
      <c r="A349" s="2514"/>
      <c r="B349" s="899"/>
      <c r="C349" s="1306" t="s">
        <v>12163</v>
      </c>
      <c r="D349" s="98">
        <v>499</v>
      </c>
      <c r="E349" s="2261"/>
      <c r="F349" s="98">
        <v>3.5</v>
      </c>
      <c r="G349" s="98"/>
      <c r="H349" s="98"/>
      <c r="I349" s="2261"/>
      <c r="J349" s="2258"/>
      <c r="K349" s="80"/>
    </row>
    <row r="350" spans="1:11" ht="24">
      <c r="A350" s="2513">
        <v>153</v>
      </c>
      <c r="B350" s="60" t="s">
        <v>12344</v>
      </c>
      <c r="C350" s="2266" t="s">
        <v>12294</v>
      </c>
      <c r="D350" s="887">
        <v>500</v>
      </c>
      <c r="E350" s="2267">
        <f>SUM(D350)</f>
        <v>500</v>
      </c>
      <c r="F350" s="887">
        <v>4</v>
      </c>
      <c r="G350" s="887"/>
      <c r="H350" s="98"/>
      <c r="I350" s="2267">
        <v>1</v>
      </c>
      <c r="J350" s="2258" t="s">
        <v>12168</v>
      </c>
      <c r="K350" s="80" t="s">
        <v>12169</v>
      </c>
    </row>
    <row r="351" spans="1:11" ht="24">
      <c r="A351" s="2517">
        <v>154</v>
      </c>
      <c r="B351" s="60" t="s">
        <v>12345</v>
      </c>
      <c r="C351" s="2266" t="s">
        <v>12294</v>
      </c>
      <c r="D351" s="887">
        <v>500</v>
      </c>
      <c r="E351" s="2263">
        <f>SUM(D351:D353)</f>
        <v>1040</v>
      </c>
      <c r="F351" s="887">
        <v>4</v>
      </c>
      <c r="G351" s="887"/>
      <c r="H351" s="2267">
        <v>1</v>
      </c>
      <c r="I351" s="2263">
        <f>SUM(H351:H353)</f>
        <v>530838</v>
      </c>
      <c r="J351" s="2258" t="s">
        <v>12168</v>
      </c>
      <c r="K351" s="80" t="s">
        <v>12169</v>
      </c>
    </row>
    <row r="352" spans="1:11" ht="24">
      <c r="A352" s="2520"/>
      <c r="B352" s="2578"/>
      <c r="C352" s="2567" t="s">
        <v>12163</v>
      </c>
      <c r="D352" s="857">
        <v>213</v>
      </c>
      <c r="E352" s="2291"/>
      <c r="F352" s="857">
        <v>2.5</v>
      </c>
      <c r="G352" s="857">
        <v>0</v>
      </c>
      <c r="H352" s="2292">
        <v>530837</v>
      </c>
      <c r="I352" s="2293"/>
      <c r="J352" s="2294" t="s">
        <v>12346</v>
      </c>
      <c r="K352" s="2294" t="s">
        <v>12347</v>
      </c>
    </row>
    <row r="353" spans="1:11" ht="24">
      <c r="A353" s="2521"/>
      <c r="B353" s="2578"/>
      <c r="C353" s="2567" t="s">
        <v>12163</v>
      </c>
      <c r="D353" s="857">
        <v>327</v>
      </c>
      <c r="E353" s="2295"/>
      <c r="F353" s="857">
        <v>3</v>
      </c>
      <c r="G353" s="857">
        <v>0</v>
      </c>
      <c r="H353" s="2296"/>
      <c r="I353" s="2297"/>
      <c r="J353" s="2298"/>
      <c r="K353" s="2298"/>
    </row>
    <row r="354" spans="1:11" ht="24">
      <c r="A354" s="2517">
        <v>155</v>
      </c>
      <c r="B354" s="60" t="s">
        <v>12348</v>
      </c>
      <c r="C354" s="2266" t="s">
        <v>12294</v>
      </c>
      <c r="D354" s="887">
        <v>400</v>
      </c>
      <c r="E354" s="2263">
        <f>SUM(D354:D355)</f>
        <v>848</v>
      </c>
      <c r="F354" s="887"/>
      <c r="G354" s="887"/>
      <c r="H354" s="2267">
        <v>1</v>
      </c>
      <c r="I354" s="2263">
        <f>SUM(H354:H355)</f>
        <v>352487</v>
      </c>
      <c r="J354" s="2258" t="s">
        <v>12168</v>
      </c>
      <c r="K354" s="80" t="s">
        <v>12169</v>
      </c>
    </row>
    <row r="355" spans="1:11" ht="24">
      <c r="A355" s="2521"/>
      <c r="B355" s="2578"/>
      <c r="C355" s="2567" t="s">
        <v>12163</v>
      </c>
      <c r="D355" s="857">
        <v>448</v>
      </c>
      <c r="E355" s="2295"/>
      <c r="F355" s="857">
        <v>3.5</v>
      </c>
      <c r="G355" s="857">
        <v>0</v>
      </c>
      <c r="H355" s="2299">
        <v>352486</v>
      </c>
      <c r="I355" s="2297"/>
      <c r="J355" s="2300" t="s">
        <v>12346</v>
      </c>
      <c r="K355" s="2300" t="s">
        <v>12347</v>
      </c>
    </row>
    <row r="356" spans="1:11" ht="24">
      <c r="A356" s="2517">
        <v>156</v>
      </c>
      <c r="B356" s="60" t="s">
        <v>12349</v>
      </c>
      <c r="C356" s="2266" t="s">
        <v>12290</v>
      </c>
      <c r="D356" s="887">
        <v>2100</v>
      </c>
      <c r="E356" s="2263">
        <f>SUM(D356:D361)</f>
        <v>3931</v>
      </c>
      <c r="F356" s="887">
        <v>4</v>
      </c>
      <c r="G356" s="887"/>
      <c r="H356" s="2267">
        <v>1</v>
      </c>
      <c r="I356" s="2263">
        <f>SUM(H356:H361)</f>
        <v>12509646</v>
      </c>
      <c r="J356" s="2258" t="s">
        <v>12168</v>
      </c>
      <c r="K356" s="80" t="s">
        <v>12169</v>
      </c>
    </row>
    <row r="357" spans="1:11" ht="24">
      <c r="A357" s="2520"/>
      <c r="B357" s="2578"/>
      <c r="C357" s="2567" t="s">
        <v>12166</v>
      </c>
      <c r="D357" s="857">
        <v>318</v>
      </c>
      <c r="E357" s="2291"/>
      <c r="F357" s="857">
        <v>4.0999999999999996</v>
      </c>
      <c r="G357" s="857">
        <v>82</v>
      </c>
      <c r="H357" s="2292">
        <v>12509645</v>
      </c>
      <c r="I357" s="2293"/>
      <c r="J357" s="2301" t="s">
        <v>12350</v>
      </c>
      <c r="K357" s="2301" t="s">
        <v>12351</v>
      </c>
    </row>
    <row r="358" spans="1:11" ht="24">
      <c r="A358" s="2520"/>
      <c r="B358" s="2578"/>
      <c r="C358" s="2567" t="s">
        <v>12166</v>
      </c>
      <c r="D358" s="857">
        <v>642</v>
      </c>
      <c r="E358" s="2291"/>
      <c r="F358" s="857">
        <v>6</v>
      </c>
      <c r="G358" s="857">
        <v>0</v>
      </c>
      <c r="H358" s="2302"/>
      <c r="I358" s="2293"/>
      <c r="J358" s="2303"/>
      <c r="K358" s="2303"/>
    </row>
    <row r="359" spans="1:11" ht="24">
      <c r="A359" s="2520"/>
      <c r="B359" s="2578"/>
      <c r="C359" s="2567" t="s">
        <v>12166</v>
      </c>
      <c r="D359" s="857">
        <v>306</v>
      </c>
      <c r="E359" s="2291"/>
      <c r="F359" s="857">
        <v>4.5</v>
      </c>
      <c r="G359" s="857">
        <v>0</v>
      </c>
      <c r="H359" s="2302"/>
      <c r="I359" s="2293"/>
      <c r="J359" s="2303"/>
      <c r="K359" s="2303"/>
    </row>
    <row r="360" spans="1:11" ht="24">
      <c r="A360" s="2520"/>
      <c r="B360" s="2578"/>
      <c r="C360" s="2567" t="s">
        <v>12163</v>
      </c>
      <c r="D360" s="857">
        <v>489</v>
      </c>
      <c r="E360" s="2291"/>
      <c r="F360" s="857">
        <v>3.5</v>
      </c>
      <c r="G360" s="857">
        <v>0</v>
      </c>
      <c r="H360" s="2302"/>
      <c r="I360" s="2293"/>
      <c r="J360" s="2303"/>
      <c r="K360" s="2303"/>
    </row>
    <row r="361" spans="1:11" ht="24">
      <c r="A361" s="2521"/>
      <c r="B361" s="2578"/>
      <c r="C361" s="2567" t="s">
        <v>12163</v>
      </c>
      <c r="D361" s="857">
        <v>76</v>
      </c>
      <c r="E361" s="2295"/>
      <c r="F361" s="857">
        <v>3</v>
      </c>
      <c r="G361" s="857">
        <v>0</v>
      </c>
      <c r="H361" s="2296"/>
      <c r="I361" s="2297"/>
      <c r="J361" s="2304"/>
      <c r="K361" s="2304"/>
    </row>
    <row r="362" spans="1:11" ht="24">
      <c r="A362" s="2513">
        <v>157</v>
      </c>
      <c r="B362" s="60" t="s">
        <v>12352</v>
      </c>
      <c r="C362" s="2266" t="s">
        <v>12294</v>
      </c>
      <c r="D362" s="887">
        <v>300</v>
      </c>
      <c r="E362" s="2267">
        <f t="shared" ref="E362:E367" si="5">SUM(D362)</f>
        <v>300</v>
      </c>
      <c r="F362" s="887">
        <v>4</v>
      </c>
      <c r="G362" s="887"/>
      <c r="H362" s="98"/>
      <c r="I362" s="2267">
        <v>1</v>
      </c>
      <c r="J362" s="2258" t="s">
        <v>12168</v>
      </c>
      <c r="K362" s="80" t="s">
        <v>12169</v>
      </c>
    </row>
    <row r="363" spans="1:11" ht="24">
      <c r="A363" s="2513">
        <v>158</v>
      </c>
      <c r="B363" s="60" t="s">
        <v>12353</v>
      </c>
      <c r="C363" s="2266" t="s">
        <v>12268</v>
      </c>
      <c r="D363" s="887">
        <v>350</v>
      </c>
      <c r="E363" s="2267">
        <f t="shared" si="5"/>
        <v>350</v>
      </c>
      <c r="F363" s="887">
        <v>4</v>
      </c>
      <c r="G363" s="887"/>
      <c r="H363" s="98"/>
      <c r="I363" s="2267">
        <v>1</v>
      </c>
      <c r="J363" s="2258" t="s">
        <v>12168</v>
      </c>
      <c r="K363" s="80" t="s">
        <v>12169</v>
      </c>
    </row>
    <row r="364" spans="1:11" ht="24">
      <c r="A364" s="2513">
        <v>159</v>
      </c>
      <c r="B364" s="60" t="s">
        <v>12354</v>
      </c>
      <c r="C364" s="2266" t="s">
        <v>12268</v>
      </c>
      <c r="D364" s="887">
        <v>450</v>
      </c>
      <c r="E364" s="2267">
        <f t="shared" si="5"/>
        <v>450</v>
      </c>
      <c r="F364" s="887">
        <v>4</v>
      </c>
      <c r="G364" s="887"/>
      <c r="H364" s="98"/>
      <c r="I364" s="2267">
        <v>1</v>
      </c>
      <c r="J364" s="2258" t="s">
        <v>12168</v>
      </c>
      <c r="K364" s="80" t="s">
        <v>12169</v>
      </c>
    </row>
    <row r="365" spans="1:11">
      <c r="A365" s="2268"/>
      <c r="B365" s="2579"/>
      <c r="C365" s="2270"/>
      <c r="D365" s="2305"/>
      <c r="E365" s="2306">
        <f>SUM(E189:E364)</f>
        <v>99635</v>
      </c>
      <c r="F365" s="2272"/>
      <c r="G365" s="2274"/>
      <c r="H365" s="2306"/>
      <c r="I365" s="2307">
        <f>SUM(I189:I364)</f>
        <v>159463356</v>
      </c>
      <c r="J365" s="2308"/>
      <c r="K365" s="2309"/>
    </row>
    <row r="366" spans="1:11" ht="24">
      <c r="A366" s="2515">
        <v>160</v>
      </c>
      <c r="B366" s="80" t="s">
        <v>12355</v>
      </c>
      <c r="C366" s="1306" t="s">
        <v>12163</v>
      </c>
      <c r="D366" s="98">
        <v>304</v>
      </c>
      <c r="E366" s="2267">
        <f t="shared" si="5"/>
        <v>304</v>
      </c>
      <c r="F366" s="98">
        <v>3</v>
      </c>
      <c r="G366" s="98"/>
      <c r="H366" s="98">
        <v>384408</v>
      </c>
      <c r="I366" s="2267">
        <f>SUM(H366)</f>
        <v>384408</v>
      </c>
      <c r="J366" s="2257" t="s">
        <v>12314</v>
      </c>
      <c r="K366" s="80" t="s">
        <v>12315</v>
      </c>
    </row>
    <row r="367" spans="1:11" ht="24">
      <c r="A367" s="2515">
        <v>161</v>
      </c>
      <c r="B367" s="80" t="s">
        <v>12356</v>
      </c>
      <c r="C367" s="1306" t="s">
        <v>12166</v>
      </c>
      <c r="D367" s="98">
        <v>307</v>
      </c>
      <c r="E367" s="2267">
        <f t="shared" si="5"/>
        <v>307</v>
      </c>
      <c r="F367" s="98">
        <v>6</v>
      </c>
      <c r="G367" s="98"/>
      <c r="H367" s="98">
        <v>1733727</v>
      </c>
      <c r="I367" s="2267">
        <f>SUM(H367)</f>
        <v>1733727</v>
      </c>
      <c r="J367" s="2258" t="s">
        <v>12314</v>
      </c>
      <c r="K367" s="80" t="s">
        <v>12315</v>
      </c>
    </row>
    <row r="368" spans="1:11" ht="24">
      <c r="A368" s="2515">
        <v>162</v>
      </c>
      <c r="B368" s="80" t="s">
        <v>12357</v>
      </c>
      <c r="C368" s="1306" t="s">
        <v>12163</v>
      </c>
      <c r="D368" s="98">
        <v>257</v>
      </c>
      <c r="E368" s="1405">
        <f>SUM(D368:D369)</f>
        <v>403</v>
      </c>
      <c r="F368" s="98">
        <v>3</v>
      </c>
      <c r="G368" s="98"/>
      <c r="H368" s="98">
        <v>401774</v>
      </c>
      <c r="I368" s="1405">
        <f>SUM(H368)</f>
        <v>401774</v>
      </c>
      <c r="J368" s="2258" t="s">
        <v>12314</v>
      </c>
      <c r="K368" s="80" t="s">
        <v>12315</v>
      </c>
    </row>
    <row r="369" spans="1:11" ht="24">
      <c r="A369" s="2515"/>
      <c r="B369" s="80"/>
      <c r="C369" s="1306" t="s">
        <v>12163</v>
      </c>
      <c r="D369" s="98">
        <v>146</v>
      </c>
      <c r="E369" s="2279"/>
      <c r="F369" s="98">
        <v>3</v>
      </c>
      <c r="G369" s="98"/>
      <c r="H369" s="98"/>
      <c r="I369" s="2279"/>
      <c r="J369" s="2258"/>
      <c r="K369" s="80"/>
    </row>
    <row r="370" spans="1:11" ht="24">
      <c r="A370" s="2515">
        <v>163</v>
      </c>
      <c r="B370" s="80" t="s">
        <v>12358</v>
      </c>
      <c r="C370" s="1306" t="s">
        <v>12166</v>
      </c>
      <c r="D370" s="98">
        <v>52</v>
      </c>
      <c r="E370" s="1405">
        <f>SUM(D370:D375)</f>
        <v>750</v>
      </c>
      <c r="F370" s="98">
        <v>3</v>
      </c>
      <c r="G370" s="98"/>
      <c r="H370" s="98">
        <v>4128185</v>
      </c>
      <c r="I370" s="1405">
        <f>SUM(H370)</f>
        <v>4128185</v>
      </c>
      <c r="J370" s="2258" t="s">
        <v>12314</v>
      </c>
      <c r="K370" s="80" t="s">
        <v>12315</v>
      </c>
    </row>
    <row r="371" spans="1:11" ht="24">
      <c r="A371" s="2515"/>
      <c r="B371" s="80"/>
      <c r="C371" s="1306" t="s">
        <v>12166</v>
      </c>
      <c r="D371" s="98">
        <v>54</v>
      </c>
      <c r="E371" s="2255"/>
      <c r="F371" s="98">
        <v>2.5</v>
      </c>
      <c r="G371" s="98"/>
      <c r="H371" s="98"/>
      <c r="I371" s="2255"/>
      <c r="J371" s="2258"/>
      <c r="K371" s="80"/>
    </row>
    <row r="372" spans="1:11" ht="24">
      <c r="A372" s="2515"/>
      <c r="B372" s="80"/>
      <c r="C372" s="1306" t="s">
        <v>12166</v>
      </c>
      <c r="D372" s="98">
        <v>107</v>
      </c>
      <c r="E372" s="2255"/>
      <c r="F372" s="98">
        <v>4</v>
      </c>
      <c r="G372" s="98"/>
      <c r="H372" s="98"/>
      <c r="I372" s="2255"/>
      <c r="J372" s="2258"/>
      <c r="K372" s="80"/>
    </row>
    <row r="373" spans="1:11" ht="24">
      <c r="A373" s="2515"/>
      <c r="B373" s="80"/>
      <c r="C373" s="1306" t="s">
        <v>12166</v>
      </c>
      <c r="D373" s="98">
        <v>219</v>
      </c>
      <c r="E373" s="2255"/>
      <c r="F373" s="98">
        <v>6</v>
      </c>
      <c r="G373" s="98"/>
      <c r="H373" s="98"/>
      <c r="I373" s="2255"/>
      <c r="J373" s="2258"/>
      <c r="K373" s="80"/>
    </row>
    <row r="374" spans="1:11" ht="24">
      <c r="A374" s="2515"/>
      <c r="B374" s="80"/>
      <c r="C374" s="1306" t="s">
        <v>12163</v>
      </c>
      <c r="D374" s="98">
        <v>115</v>
      </c>
      <c r="E374" s="2255"/>
      <c r="F374" s="98">
        <v>3.5</v>
      </c>
      <c r="G374" s="98"/>
      <c r="H374" s="98"/>
      <c r="I374" s="2255"/>
      <c r="J374" s="2258"/>
      <c r="K374" s="80"/>
    </row>
    <row r="375" spans="1:11" ht="24">
      <c r="A375" s="2515"/>
      <c r="B375" s="80"/>
      <c r="C375" s="1306" t="s">
        <v>12166</v>
      </c>
      <c r="D375" s="98">
        <v>203</v>
      </c>
      <c r="E375" s="2279"/>
      <c r="F375" s="98">
        <v>4</v>
      </c>
      <c r="G375" s="98"/>
      <c r="H375" s="98"/>
      <c r="I375" s="2279"/>
      <c r="J375" s="2258"/>
      <c r="K375" s="80"/>
    </row>
    <row r="376" spans="1:11" ht="24">
      <c r="A376" s="2515">
        <v>164</v>
      </c>
      <c r="B376" s="80" t="s">
        <v>12359</v>
      </c>
      <c r="C376" s="1306" t="s">
        <v>12166</v>
      </c>
      <c r="D376" s="98">
        <v>483</v>
      </c>
      <c r="E376" s="1385">
        <f>SUM(D376)</f>
        <v>483</v>
      </c>
      <c r="F376" s="98">
        <v>4.5</v>
      </c>
      <c r="G376" s="98"/>
      <c r="H376" s="98">
        <v>2191866</v>
      </c>
      <c r="I376" s="1385">
        <f>SUM(H376)</f>
        <v>2191866</v>
      </c>
      <c r="J376" s="2258" t="s">
        <v>12314</v>
      </c>
      <c r="K376" s="80" t="s">
        <v>12315</v>
      </c>
    </row>
    <row r="377" spans="1:11" ht="24">
      <c r="A377" s="2515">
        <v>165</v>
      </c>
      <c r="B377" s="80" t="s">
        <v>12360</v>
      </c>
      <c r="C377" s="1306" t="s">
        <v>12163</v>
      </c>
      <c r="D377" s="98">
        <v>81</v>
      </c>
      <c r="E377" s="1385">
        <f>SUM(D377)</f>
        <v>81</v>
      </c>
      <c r="F377" s="98">
        <v>3</v>
      </c>
      <c r="G377" s="98"/>
      <c r="H377" s="98">
        <v>61455</v>
      </c>
      <c r="I377" s="1385">
        <f>SUM(H377)</f>
        <v>61455</v>
      </c>
      <c r="J377" s="2258" t="s">
        <v>12314</v>
      </c>
      <c r="K377" s="80" t="s">
        <v>12315</v>
      </c>
    </row>
    <row r="378" spans="1:11" ht="24">
      <c r="A378" s="2515">
        <v>166</v>
      </c>
      <c r="B378" s="80" t="s">
        <v>12361</v>
      </c>
      <c r="C378" s="1306" t="s">
        <v>12166</v>
      </c>
      <c r="D378" s="98">
        <v>271</v>
      </c>
      <c r="E378" s="1385">
        <f>SUM(D378)</f>
        <v>271</v>
      </c>
      <c r="F378" s="98">
        <v>6</v>
      </c>
      <c r="G378" s="98"/>
      <c r="H378" s="98">
        <v>2732900</v>
      </c>
      <c r="I378" s="1385">
        <f>SUM(H378)</f>
        <v>2732900</v>
      </c>
      <c r="J378" s="2258" t="s">
        <v>12314</v>
      </c>
      <c r="K378" s="80" t="s">
        <v>12315</v>
      </c>
    </row>
    <row r="379" spans="1:11" ht="24">
      <c r="A379" s="2515">
        <v>167</v>
      </c>
      <c r="B379" s="80" t="s">
        <v>12362</v>
      </c>
      <c r="C379" s="1306" t="s">
        <v>12163</v>
      </c>
      <c r="D379" s="98">
        <v>774</v>
      </c>
      <c r="E379" s="1385">
        <f>SUM(D379)</f>
        <v>774</v>
      </c>
      <c r="F379" s="98">
        <v>3</v>
      </c>
      <c r="G379" s="98"/>
      <c r="H379" s="98">
        <v>587234</v>
      </c>
      <c r="I379" s="1385">
        <f>SUM(H379)</f>
        <v>587234</v>
      </c>
      <c r="J379" s="2258" t="s">
        <v>12314</v>
      </c>
      <c r="K379" s="80" t="s">
        <v>12315</v>
      </c>
    </row>
    <row r="380" spans="1:11" ht="24">
      <c r="A380" s="2513">
        <v>168</v>
      </c>
      <c r="B380" s="60" t="s">
        <v>12363</v>
      </c>
      <c r="C380" s="2266" t="s">
        <v>12170</v>
      </c>
      <c r="D380" s="887">
        <v>320</v>
      </c>
      <c r="E380" s="1385">
        <f>SUM(D380)</f>
        <v>320</v>
      </c>
      <c r="F380" s="887">
        <v>5</v>
      </c>
      <c r="G380" s="887"/>
      <c r="H380" s="98"/>
      <c r="I380" s="1385">
        <v>1</v>
      </c>
      <c r="J380" s="2258" t="s">
        <v>12168</v>
      </c>
      <c r="K380" s="80" t="s">
        <v>12169</v>
      </c>
    </row>
    <row r="381" spans="1:11" ht="24">
      <c r="A381" s="2513">
        <v>169</v>
      </c>
      <c r="B381" s="60" t="s">
        <v>12364</v>
      </c>
      <c r="C381" s="2266" t="s">
        <v>12170</v>
      </c>
      <c r="D381" s="887">
        <v>100</v>
      </c>
      <c r="E381" s="2263">
        <f>SUM(D381:D383)</f>
        <v>312</v>
      </c>
      <c r="F381" s="887">
        <v>4</v>
      </c>
      <c r="G381" s="887"/>
      <c r="H381" s="98"/>
      <c r="I381" s="2263">
        <f>SUM(H381:H383)</f>
        <v>1378215</v>
      </c>
      <c r="J381" s="2258" t="s">
        <v>12168</v>
      </c>
      <c r="K381" s="80" t="s">
        <v>12169</v>
      </c>
    </row>
    <row r="382" spans="1:11" ht="24">
      <c r="A382" s="2514"/>
      <c r="B382" s="899"/>
      <c r="C382" s="1306" t="s">
        <v>12166</v>
      </c>
      <c r="D382" s="98">
        <v>107</v>
      </c>
      <c r="E382" s="2259"/>
      <c r="F382" s="98">
        <v>4</v>
      </c>
      <c r="G382" s="98"/>
      <c r="H382" s="98">
        <v>1378215</v>
      </c>
      <c r="I382" s="2259"/>
      <c r="J382" s="2258" t="s">
        <v>12314</v>
      </c>
      <c r="K382" s="80" t="s">
        <v>12315</v>
      </c>
    </row>
    <row r="383" spans="1:11" ht="24">
      <c r="A383" s="2514"/>
      <c r="B383" s="899"/>
      <c r="C383" s="1306" t="s">
        <v>12166</v>
      </c>
      <c r="D383" s="98">
        <v>105</v>
      </c>
      <c r="E383" s="2261"/>
      <c r="F383" s="98">
        <v>4</v>
      </c>
      <c r="G383" s="98"/>
      <c r="H383" s="98"/>
      <c r="I383" s="2261"/>
      <c r="J383" s="2258"/>
      <c r="K383" s="80"/>
    </row>
    <row r="384" spans="1:11" ht="24">
      <c r="A384" s="2515">
        <v>170</v>
      </c>
      <c r="B384" s="80" t="s">
        <v>12365</v>
      </c>
      <c r="C384" s="1306" t="s">
        <v>12163</v>
      </c>
      <c r="D384" s="98">
        <v>157</v>
      </c>
      <c r="E384" s="1385">
        <f>SUM(D384)</f>
        <v>157</v>
      </c>
      <c r="F384" s="98">
        <v>2.5</v>
      </c>
      <c r="G384" s="98"/>
      <c r="H384" s="98">
        <v>99263</v>
      </c>
      <c r="I384" s="1385">
        <f>SUM(H384)</f>
        <v>99263</v>
      </c>
      <c r="J384" s="2258" t="s">
        <v>12314</v>
      </c>
      <c r="K384" s="80" t="s">
        <v>12315</v>
      </c>
    </row>
    <row r="385" spans="1:11" ht="18.75">
      <c r="A385" s="2268"/>
      <c r="B385" s="2579"/>
      <c r="C385" s="2270"/>
      <c r="D385" s="2305"/>
      <c r="E385" s="2281">
        <f>SUM(E366:E384)</f>
        <v>4162</v>
      </c>
      <c r="F385" s="2272"/>
      <c r="G385" s="2274"/>
      <c r="H385" s="2281"/>
      <c r="I385" s="2281">
        <f>SUM(I366:I384)</f>
        <v>13699028</v>
      </c>
      <c r="J385" s="2275"/>
      <c r="K385" s="2253"/>
    </row>
    <row r="386" spans="1:11" ht="24">
      <c r="A386" s="2515">
        <v>171</v>
      </c>
      <c r="B386" s="80" t="s">
        <v>12366</v>
      </c>
      <c r="C386" s="1306" t="s">
        <v>12163</v>
      </c>
      <c r="D386" s="98">
        <v>208</v>
      </c>
      <c r="E386" s="1405">
        <f>SUM(D386:D388)</f>
        <v>791</v>
      </c>
      <c r="F386" s="98">
        <v>3</v>
      </c>
      <c r="G386" s="98"/>
      <c r="H386" s="98">
        <v>1218601</v>
      </c>
      <c r="I386" s="1405">
        <f>SUM(H386)</f>
        <v>1218601</v>
      </c>
      <c r="J386" s="2258" t="s">
        <v>12336</v>
      </c>
      <c r="K386" s="80" t="s">
        <v>12337</v>
      </c>
    </row>
    <row r="387" spans="1:11" ht="24">
      <c r="A387" s="2515"/>
      <c r="B387" s="80"/>
      <c r="C387" s="1306" t="s">
        <v>12166</v>
      </c>
      <c r="D387" s="98">
        <v>120</v>
      </c>
      <c r="E387" s="2255"/>
      <c r="F387" s="98">
        <v>3.7</v>
      </c>
      <c r="G387" s="98"/>
      <c r="H387" s="98"/>
      <c r="I387" s="2255"/>
      <c r="J387" s="2258"/>
      <c r="K387" s="80"/>
    </row>
    <row r="388" spans="1:11" ht="24">
      <c r="A388" s="2515"/>
      <c r="B388" s="80"/>
      <c r="C388" s="1306" t="s">
        <v>12163</v>
      </c>
      <c r="D388" s="98">
        <v>463</v>
      </c>
      <c r="E388" s="2279"/>
      <c r="F388" s="98">
        <v>3.5</v>
      </c>
      <c r="G388" s="98"/>
      <c r="H388" s="98"/>
      <c r="I388" s="2279"/>
      <c r="J388" s="2258"/>
      <c r="K388" s="80"/>
    </row>
    <row r="389" spans="1:11" ht="24">
      <c r="A389" s="2513">
        <v>172</v>
      </c>
      <c r="B389" s="60" t="s">
        <v>12367</v>
      </c>
      <c r="C389" s="2266" t="s">
        <v>12368</v>
      </c>
      <c r="D389" s="887">
        <v>500</v>
      </c>
      <c r="E389" s="2263">
        <f>SUM(D389:D390)</f>
        <v>812</v>
      </c>
      <c r="F389" s="887">
        <v>4</v>
      </c>
      <c r="G389" s="887"/>
      <c r="H389" s="98"/>
      <c r="I389" s="2263">
        <f>SUM(H389:H390)</f>
        <v>197262</v>
      </c>
      <c r="J389" s="2258" t="s">
        <v>12168</v>
      </c>
      <c r="K389" s="80" t="s">
        <v>12169</v>
      </c>
    </row>
    <row r="390" spans="1:11" ht="24">
      <c r="A390" s="2514"/>
      <c r="B390" s="899"/>
      <c r="C390" s="2264" t="s">
        <v>12163</v>
      </c>
      <c r="D390" s="2256">
        <v>312</v>
      </c>
      <c r="E390" s="2261"/>
      <c r="F390" s="2256">
        <v>2.5</v>
      </c>
      <c r="G390" s="2256"/>
      <c r="H390" s="2256">
        <v>197262</v>
      </c>
      <c r="I390" s="2261"/>
      <c r="J390" s="2258" t="s">
        <v>12336</v>
      </c>
      <c r="K390" s="80" t="s">
        <v>12337</v>
      </c>
    </row>
    <row r="391" spans="1:11" ht="24">
      <c r="A391" s="2513">
        <v>173</v>
      </c>
      <c r="B391" s="60" t="s">
        <v>12369</v>
      </c>
      <c r="C391" s="2266" t="s">
        <v>12368</v>
      </c>
      <c r="D391" s="887">
        <v>500</v>
      </c>
      <c r="E391" s="2263">
        <f>SUM(D391:D393)</f>
        <v>612</v>
      </c>
      <c r="F391" s="887">
        <v>4</v>
      </c>
      <c r="G391" s="887"/>
      <c r="H391" s="98"/>
      <c r="I391" s="2263">
        <f>SUM(H391:H393)</f>
        <v>198307</v>
      </c>
      <c r="J391" s="2258" t="s">
        <v>12168</v>
      </c>
      <c r="K391" s="80" t="s">
        <v>12169</v>
      </c>
    </row>
    <row r="392" spans="1:11" ht="24">
      <c r="A392" s="2514"/>
      <c r="B392" s="899"/>
      <c r="C392" s="1306" t="s">
        <v>12163</v>
      </c>
      <c r="D392" s="98">
        <v>62</v>
      </c>
      <c r="E392" s="2259"/>
      <c r="F392" s="98">
        <v>3</v>
      </c>
      <c r="G392" s="98"/>
      <c r="H392" s="98">
        <v>198307</v>
      </c>
      <c r="I392" s="2259"/>
      <c r="J392" s="2258" t="s">
        <v>12336</v>
      </c>
      <c r="K392" s="80" t="s">
        <v>12337</v>
      </c>
    </row>
    <row r="393" spans="1:11" ht="24">
      <c r="A393" s="2514"/>
      <c r="B393" s="899"/>
      <c r="C393" s="1306" t="s">
        <v>12166</v>
      </c>
      <c r="D393" s="98">
        <v>50</v>
      </c>
      <c r="E393" s="2261"/>
      <c r="F393" s="98">
        <v>3</v>
      </c>
      <c r="G393" s="98"/>
      <c r="H393" s="98"/>
      <c r="I393" s="2261"/>
      <c r="J393" s="2258"/>
      <c r="K393" s="80"/>
    </row>
    <row r="394" spans="1:11" ht="24">
      <c r="A394" s="2515">
        <v>174</v>
      </c>
      <c r="B394" s="80" t="s">
        <v>12370</v>
      </c>
      <c r="C394" s="1306" t="s">
        <v>12163</v>
      </c>
      <c r="D394" s="98">
        <v>112</v>
      </c>
      <c r="E394" s="2263">
        <f>SUM(D394:D396)</f>
        <v>762</v>
      </c>
      <c r="F394" s="98">
        <v>2.5</v>
      </c>
      <c r="G394" s="98"/>
      <c r="H394" s="98">
        <v>3300960</v>
      </c>
      <c r="I394" s="2263">
        <f>SUM(H394:H396)</f>
        <v>3300960</v>
      </c>
      <c r="J394" s="2258" t="s">
        <v>12336</v>
      </c>
      <c r="K394" s="80" t="s">
        <v>12337</v>
      </c>
    </row>
    <row r="395" spans="1:11" ht="24">
      <c r="A395" s="2515"/>
      <c r="B395" s="80"/>
      <c r="C395" s="1306" t="s">
        <v>12163</v>
      </c>
      <c r="D395" s="98">
        <v>194</v>
      </c>
      <c r="E395" s="2259"/>
      <c r="F395" s="98">
        <v>3</v>
      </c>
      <c r="G395" s="98"/>
      <c r="H395" s="98"/>
      <c r="I395" s="2259"/>
      <c r="J395" s="2258"/>
      <c r="K395" s="80"/>
    </row>
    <row r="396" spans="1:11" ht="24">
      <c r="A396" s="2515"/>
      <c r="B396" s="80"/>
      <c r="C396" s="1306" t="s">
        <v>12166</v>
      </c>
      <c r="D396" s="98">
        <v>456</v>
      </c>
      <c r="E396" s="2261"/>
      <c r="F396" s="98">
        <v>3.2</v>
      </c>
      <c r="G396" s="98"/>
      <c r="H396" s="98"/>
      <c r="I396" s="2261"/>
      <c r="J396" s="2258"/>
      <c r="K396" s="80"/>
    </row>
    <row r="397" spans="1:11" ht="24">
      <c r="A397" s="2513">
        <v>175</v>
      </c>
      <c r="B397" s="60" t="s">
        <v>12371</v>
      </c>
      <c r="C397" s="2266" t="s">
        <v>12167</v>
      </c>
      <c r="D397" s="887">
        <v>1200</v>
      </c>
      <c r="E397" s="2263">
        <f>SUM(D397:D400)</f>
        <v>2488</v>
      </c>
      <c r="F397" s="887">
        <v>8</v>
      </c>
      <c r="G397" s="887"/>
      <c r="H397" s="98"/>
      <c r="I397" s="2263">
        <f>SUM(H397:H400)</f>
        <v>8565498</v>
      </c>
      <c r="J397" s="2258" t="s">
        <v>12168</v>
      </c>
      <c r="K397" s="80" t="s">
        <v>12169</v>
      </c>
    </row>
    <row r="398" spans="1:11" ht="24">
      <c r="A398" s="2514"/>
      <c r="B398" s="899"/>
      <c r="C398" s="1306" t="s">
        <v>12166</v>
      </c>
      <c r="D398" s="98">
        <v>423</v>
      </c>
      <c r="E398" s="2259"/>
      <c r="F398" s="98">
        <v>7.1</v>
      </c>
      <c r="G398" s="98"/>
      <c r="H398" s="98">
        <v>8565498</v>
      </c>
      <c r="I398" s="2259"/>
      <c r="J398" s="2258" t="s">
        <v>12336</v>
      </c>
      <c r="K398" s="80" t="s">
        <v>12337</v>
      </c>
    </row>
    <row r="399" spans="1:11" ht="24">
      <c r="A399" s="2514"/>
      <c r="B399" s="899"/>
      <c r="C399" s="1306" t="s">
        <v>12166</v>
      </c>
      <c r="D399" s="98">
        <v>650</v>
      </c>
      <c r="E399" s="2259"/>
      <c r="F399" s="98">
        <v>5</v>
      </c>
      <c r="G399" s="98"/>
      <c r="H399" s="98"/>
      <c r="I399" s="2259"/>
      <c r="J399" s="2258"/>
      <c r="K399" s="80"/>
    </row>
    <row r="400" spans="1:11" ht="24">
      <c r="A400" s="2514"/>
      <c r="B400" s="899"/>
      <c r="C400" s="1306" t="s">
        <v>12163</v>
      </c>
      <c r="D400" s="98">
        <v>215</v>
      </c>
      <c r="E400" s="2261"/>
      <c r="F400" s="98">
        <v>4.5</v>
      </c>
      <c r="G400" s="98"/>
      <c r="H400" s="98"/>
      <c r="I400" s="2261"/>
      <c r="J400" s="2258"/>
      <c r="K400" s="80"/>
    </row>
    <row r="401" spans="1:11" ht="24">
      <c r="A401" s="2515">
        <v>176</v>
      </c>
      <c r="B401" s="80" t="s">
        <v>12372</v>
      </c>
      <c r="C401" s="1306" t="s">
        <v>12163</v>
      </c>
      <c r="D401" s="98">
        <v>240</v>
      </c>
      <c r="E401" s="1405">
        <f>SUM(D401)</f>
        <v>240</v>
      </c>
      <c r="F401" s="98">
        <v>3.5</v>
      </c>
      <c r="G401" s="98"/>
      <c r="H401" s="98">
        <v>188832</v>
      </c>
      <c r="I401" s="1405">
        <f>SUM(H401)</f>
        <v>188832</v>
      </c>
      <c r="J401" s="2258" t="s">
        <v>12336</v>
      </c>
      <c r="K401" s="80" t="s">
        <v>12337</v>
      </c>
    </row>
    <row r="402" spans="1:11" ht="24">
      <c r="A402" s="2513">
        <v>177</v>
      </c>
      <c r="B402" s="60" t="s">
        <v>12373</v>
      </c>
      <c r="C402" s="2266" t="s">
        <v>12374</v>
      </c>
      <c r="D402" s="887">
        <v>660</v>
      </c>
      <c r="E402" s="2263">
        <f>SUM(D402:D405)</f>
        <v>2567</v>
      </c>
      <c r="F402" s="887">
        <v>8</v>
      </c>
      <c r="G402" s="887"/>
      <c r="H402" s="98"/>
      <c r="I402" s="2263">
        <f>SUM(H402:H405)</f>
        <v>17931349</v>
      </c>
      <c r="J402" s="2258" t="s">
        <v>12168</v>
      </c>
      <c r="K402" s="80" t="s">
        <v>12169</v>
      </c>
    </row>
    <row r="403" spans="1:11" ht="24">
      <c r="A403" s="2514"/>
      <c r="B403" s="899"/>
      <c r="C403" s="1306" t="s">
        <v>12166</v>
      </c>
      <c r="D403" s="98">
        <v>437</v>
      </c>
      <c r="E403" s="2259"/>
      <c r="F403" s="98">
        <v>6</v>
      </c>
      <c r="G403" s="98"/>
      <c r="H403" s="98">
        <v>17931349</v>
      </c>
      <c r="I403" s="2259"/>
      <c r="J403" s="2258" t="s">
        <v>12336</v>
      </c>
      <c r="K403" s="80" t="s">
        <v>12337</v>
      </c>
    </row>
    <row r="404" spans="1:11" ht="24">
      <c r="A404" s="2514"/>
      <c r="B404" s="899"/>
      <c r="C404" s="1306" t="s">
        <v>12163</v>
      </c>
      <c r="D404" s="98">
        <v>289</v>
      </c>
      <c r="E404" s="2259"/>
      <c r="F404" s="98">
        <v>3</v>
      </c>
      <c r="G404" s="98"/>
      <c r="H404" s="98"/>
      <c r="I404" s="2259"/>
      <c r="J404" s="2258"/>
      <c r="K404" s="80"/>
    </row>
    <row r="405" spans="1:11" ht="24">
      <c r="A405" s="2514"/>
      <c r="B405" s="899"/>
      <c r="C405" s="1306" t="s">
        <v>12166</v>
      </c>
      <c r="D405" s="98">
        <v>1181</v>
      </c>
      <c r="E405" s="2261"/>
      <c r="F405" s="98">
        <v>7</v>
      </c>
      <c r="G405" s="98"/>
      <c r="H405" s="98"/>
      <c r="I405" s="2261"/>
      <c r="J405" s="2258"/>
      <c r="K405" s="80"/>
    </row>
    <row r="406" spans="1:11" ht="24">
      <c r="A406" s="2513">
        <v>178</v>
      </c>
      <c r="B406" s="60" t="s">
        <v>12375</v>
      </c>
      <c r="C406" s="2266" t="s">
        <v>12187</v>
      </c>
      <c r="D406" s="887">
        <v>630</v>
      </c>
      <c r="E406" s="2263">
        <f>SUM(D406:D410)</f>
        <v>1602</v>
      </c>
      <c r="F406" s="2260">
        <v>6</v>
      </c>
      <c r="G406" s="2260"/>
      <c r="H406" s="2256"/>
      <c r="I406" s="2263">
        <f>SUM(H406:H410)</f>
        <v>3207371</v>
      </c>
      <c r="J406" s="2258" t="s">
        <v>12168</v>
      </c>
      <c r="K406" s="80" t="s">
        <v>12169</v>
      </c>
    </row>
    <row r="407" spans="1:11">
      <c r="A407" s="2515"/>
      <c r="B407" s="80"/>
      <c r="C407" s="2266" t="s">
        <v>12376</v>
      </c>
      <c r="D407" s="887">
        <v>400</v>
      </c>
      <c r="E407" s="2255"/>
      <c r="F407" s="2254"/>
      <c r="G407" s="2254"/>
      <c r="H407" s="2254"/>
      <c r="I407" s="2255"/>
      <c r="J407" s="2258"/>
      <c r="K407" s="80"/>
    </row>
    <row r="408" spans="1:11" ht="24">
      <c r="A408" s="2514"/>
      <c r="B408" s="899"/>
      <c r="C408" s="1306" t="s">
        <v>12163</v>
      </c>
      <c r="D408" s="98">
        <v>226</v>
      </c>
      <c r="E408" s="2259"/>
      <c r="F408" s="98">
        <v>3</v>
      </c>
      <c r="G408" s="98"/>
      <c r="H408" s="98">
        <v>3207371</v>
      </c>
      <c r="I408" s="2259"/>
      <c r="J408" s="2258" t="s">
        <v>12336</v>
      </c>
      <c r="K408" s="80" t="s">
        <v>12337</v>
      </c>
    </row>
    <row r="409" spans="1:11" ht="24">
      <c r="A409" s="2514"/>
      <c r="B409" s="899"/>
      <c r="C409" s="1306" t="s">
        <v>12166</v>
      </c>
      <c r="D409" s="98">
        <v>174</v>
      </c>
      <c r="E409" s="2259"/>
      <c r="F409" s="98">
        <v>3.2</v>
      </c>
      <c r="G409" s="98"/>
      <c r="H409" s="98"/>
      <c r="I409" s="2259"/>
      <c r="J409" s="2258"/>
      <c r="K409" s="80"/>
    </row>
    <row r="410" spans="1:11" ht="24">
      <c r="A410" s="2514"/>
      <c r="B410" s="899"/>
      <c r="C410" s="1306" t="s">
        <v>12166</v>
      </c>
      <c r="D410" s="98">
        <v>172</v>
      </c>
      <c r="E410" s="2261"/>
      <c r="F410" s="98">
        <v>6.6</v>
      </c>
      <c r="G410" s="98"/>
      <c r="H410" s="98"/>
      <c r="I410" s="2261"/>
      <c r="J410" s="2258"/>
      <c r="K410" s="80"/>
    </row>
    <row r="411" spans="1:11" ht="24">
      <c r="A411" s="2515">
        <v>179</v>
      </c>
      <c r="B411" s="80" t="s">
        <v>12377</v>
      </c>
      <c r="C411" s="1306" t="s">
        <v>12166</v>
      </c>
      <c r="D411" s="98">
        <v>465</v>
      </c>
      <c r="E411" s="1405">
        <f>SUM(D411:D412)</f>
        <v>1089</v>
      </c>
      <c r="F411" s="98">
        <v>3.1</v>
      </c>
      <c r="G411" s="98"/>
      <c r="H411" s="98">
        <v>4657391</v>
      </c>
      <c r="I411" s="1405">
        <f>SUM(H411)</f>
        <v>4657391</v>
      </c>
      <c r="J411" s="2258" t="s">
        <v>12336</v>
      </c>
      <c r="K411" s="80" t="s">
        <v>12337</v>
      </c>
    </row>
    <row r="412" spans="1:11" ht="24">
      <c r="A412" s="2515"/>
      <c r="B412" s="80"/>
      <c r="C412" s="1306" t="s">
        <v>12166</v>
      </c>
      <c r="D412" s="98">
        <v>624</v>
      </c>
      <c r="E412" s="2279"/>
      <c r="F412" s="98">
        <v>3.1</v>
      </c>
      <c r="G412" s="98"/>
      <c r="H412" s="98"/>
      <c r="I412" s="2279"/>
      <c r="J412" s="2258"/>
      <c r="K412" s="80"/>
    </row>
    <row r="413" spans="1:11" ht="24">
      <c r="A413" s="2515">
        <v>180</v>
      </c>
      <c r="B413" s="80" t="s">
        <v>12378</v>
      </c>
      <c r="C413" s="1306" t="s">
        <v>12166</v>
      </c>
      <c r="D413" s="98">
        <v>672</v>
      </c>
      <c r="E413" s="1385">
        <f>SUM(D413)</f>
        <v>672</v>
      </c>
      <c r="F413" s="98">
        <v>3.2</v>
      </c>
      <c r="G413" s="98"/>
      <c r="H413" s="98">
        <v>4578094</v>
      </c>
      <c r="I413" s="1385">
        <f>SUM(H413)</f>
        <v>4578094</v>
      </c>
      <c r="J413" s="2258" t="s">
        <v>12336</v>
      </c>
      <c r="K413" s="80" t="s">
        <v>12337</v>
      </c>
    </row>
    <row r="414" spans="1:11" ht="24">
      <c r="A414" s="2513">
        <v>181</v>
      </c>
      <c r="B414" s="60" t="s">
        <v>12379</v>
      </c>
      <c r="C414" s="2266" t="s">
        <v>12368</v>
      </c>
      <c r="D414" s="887">
        <v>700</v>
      </c>
      <c r="E414" s="2263">
        <f>SUM(D414:D415)</f>
        <v>1021</v>
      </c>
      <c r="F414" s="887">
        <v>5</v>
      </c>
      <c r="G414" s="887"/>
      <c r="H414" s="98"/>
      <c r="I414" s="2263">
        <f>SUM(H414:H415)</f>
        <v>273090</v>
      </c>
      <c r="J414" s="2258" t="s">
        <v>12168</v>
      </c>
      <c r="K414" s="80" t="s">
        <v>12169</v>
      </c>
    </row>
    <row r="415" spans="1:11" ht="24">
      <c r="A415" s="2514"/>
      <c r="B415" s="899"/>
      <c r="C415" s="1306" t="s">
        <v>12163</v>
      </c>
      <c r="D415" s="98">
        <v>321</v>
      </c>
      <c r="E415" s="2261"/>
      <c r="F415" s="98">
        <v>3</v>
      </c>
      <c r="G415" s="98"/>
      <c r="H415" s="98">
        <v>273090</v>
      </c>
      <c r="I415" s="2261"/>
      <c r="J415" s="2258" t="s">
        <v>12336</v>
      </c>
      <c r="K415" s="80" t="s">
        <v>12337</v>
      </c>
    </row>
    <row r="416" spans="1:11" ht="24">
      <c r="A416" s="2515">
        <v>182</v>
      </c>
      <c r="B416" s="80" t="s">
        <v>12380</v>
      </c>
      <c r="C416" s="1306" t="s">
        <v>12163</v>
      </c>
      <c r="D416" s="98">
        <v>283</v>
      </c>
      <c r="E416" s="1385">
        <f>SUM(D416)</f>
        <v>283</v>
      </c>
      <c r="F416" s="98">
        <v>3</v>
      </c>
      <c r="G416" s="98"/>
      <c r="H416" s="98">
        <v>214712</v>
      </c>
      <c r="I416" s="1385">
        <f>SUM(H416)</f>
        <v>214712</v>
      </c>
      <c r="J416" s="2258" t="s">
        <v>12336</v>
      </c>
      <c r="K416" s="80" t="s">
        <v>12337</v>
      </c>
    </row>
    <row r="417" spans="1:11" ht="24">
      <c r="A417" s="2513">
        <v>183</v>
      </c>
      <c r="B417" s="60" t="s">
        <v>12381</v>
      </c>
      <c r="C417" s="2266" t="s">
        <v>12167</v>
      </c>
      <c r="D417" s="887">
        <v>1200</v>
      </c>
      <c r="E417" s="2263">
        <f>SUM(D417:D419)</f>
        <v>1726</v>
      </c>
      <c r="F417" s="887">
        <v>10</v>
      </c>
      <c r="G417" s="887"/>
      <c r="H417" s="98"/>
      <c r="I417" s="2263">
        <f>SUM(H417:H419)</f>
        <v>1439619</v>
      </c>
      <c r="J417" s="2258" t="s">
        <v>12168</v>
      </c>
      <c r="K417" s="80" t="s">
        <v>12169</v>
      </c>
    </row>
    <row r="418" spans="1:11" ht="24">
      <c r="A418" s="2514"/>
      <c r="B418" s="899"/>
      <c r="C418" s="1306" t="s">
        <v>12163</v>
      </c>
      <c r="D418" s="98">
        <v>206</v>
      </c>
      <c r="E418" s="2259"/>
      <c r="F418" s="98">
        <v>6</v>
      </c>
      <c r="G418" s="98"/>
      <c r="H418" s="98">
        <v>1439619</v>
      </c>
      <c r="I418" s="2259"/>
      <c r="J418" s="2258" t="s">
        <v>12336</v>
      </c>
      <c r="K418" s="80" t="s">
        <v>12337</v>
      </c>
    </row>
    <row r="419" spans="1:11" ht="24">
      <c r="A419" s="2514"/>
      <c r="B419" s="899"/>
      <c r="C419" s="1306" t="s">
        <v>12163</v>
      </c>
      <c r="D419" s="98">
        <v>320</v>
      </c>
      <c r="E419" s="2261"/>
      <c r="F419" s="98">
        <v>3.6</v>
      </c>
      <c r="G419" s="98"/>
      <c r="H419" s="98"/>
      <c r="I419" s="2261"/>
      <c r="J419" s="2258"/>
      <c r="K419" s="80"/>
    </row>
    <row r="420" spans="1:11" ht="24">
      <c r="A420" s="2513">
        <v>184</v>
      </c>
      <c r="B420" s="60" t="s">
        <v>12382</v>
      </c>
      <c r="C420" s="2266" t="s">
        <v>12368</v>
      </c>
      <c r="D420" s="887">
        <v>330</v>
      </c>
      <c r="E420" s="2263">
        <f>SUM(D420:D421)</f>
        <v>602</v>
      </c>
      <c r="F420" s="887">
        <v>4</v>
      </c>
      <c r="G420" s="887"/>
      <c r="H420" s="98"/>
      <c r="I420" s="2263">
        <f>SUM(H420:H421)</f>
        <v>171972</v>
      </c>
      <c r="J420" s="2258" t="s">
        <v>12168</v>
      </c>
      <c r="K420" s="80" t="s">
        <v>12169</v>
      </c>
    </row>
    <row r="421" spans="1:11" ht="24">
      <c r="A421" s="2514"/>
      <c r="B421" s="899"/>
      <c r="C421" s="1306" t="s">
        <v>12163</v>
      </c>
      <c r="D421" s="98">
        <v>272</v>
      </c>
      <c r="E421" s="2261"/>
      <c r="F421" s="98">
        <v>2.5</v>
      </c>
      <c r="G421" s="98"/>
      <c r="H421" s="98">
        <v>171972</v>
      </c>
      <c r="I421" s="2261"/>
      <c r="J421" s="2258" t="s">
        <v>12336</v>
      </c>
      <c r="K421" s="80" t="s">
        <v>12337</v>
      </c>
    </row>
    <row r="422" spans="1:11" ht="24">
      <c r="A422" s="2513">
        <v>185</v>
      </c>
      <c r="B422" s="60" t="s">
        <v>12383</v>
      </c>
      <c r="C422" s="2266" t="s">
        <v>12374</v>
      </c>
      <c r="D422" s="887">
        <v>340</v>
      </c>
      <c r="E422" s="2263">
        <f>SUM(D422:D424)</f>
        <v>785</v>
      </c>
      <c r="F422" s="887">
        <v>6</v>
      </c>
      <c r="G422" s="887"/>
      <c r="H422" s="98"/>
      <c r="I422" s="2263">
        <f>SUM(H422:H424)</f>
        <v>1473938</v>
      </c>
      <c r="J422" s="2258" t="s">
        <v>12168</v>
      </c>
      <c r="K422" s="80" t="s">
        <v>12169</v>
      </c>
    </row>
    <row r="423" spans="1:11" ht="24">
      <c r="A423" s="2514"/>
      <c r="B423" s="899"/>
      <c r="C423" s="1306" t="s">
        <v>12163</v>
      </c>
      <c r="D423" s="98">
        <v>239</v>
      </c>
      <c r="E423" s="2259"/>
      <c r="F423" s="98">
        <v>3</v>
      </c>
      <c r="G423" s="98"/>
      <c r="H423" s="98">
        <v>1473938</v>
      </c>
      <c r="I423" s="2259"/>
      <c r="J423" s="2258" t="s">
        <v>12336</v>
      </c>
      <c r="K423" s="80" t="s">
        <v>12337</v>
      </c>
    </row>
    <row r="424" spans="1:11" ht="24">
      <c r="A424" s="2514"/>
      <c r="B424" s="899"/>
      <c r="C424" s="1306" t="s">
        <v>12166</v>
      </c>
      <c r="D424" s="98">
        <v>206</v>
      </c>
      <c r="E424" s="2261"/>
      <c r="F424" s="98">
        <v>4</v>
      </c>
      <c r="G424" s="98"/>
      <c r="H424" s="98"/>
      <c r="I424" s="2261"/>
      <c r="J424" s="2258"/>
      <c r="K424" s="80"/>
    </row>
    <row r="425" spans="1:11" ht="24">
      <c r="A425" s="2515">
        <v>186</v>
      </c>
      <c r="B425" s="80" t="s">
        <v>12384</v>
      </c>
      <c r="C425" s="1306" t="s">
        <v>12166</v>
      </c>
      <c r="D425" s="98">
        <v>104</v>
      </c>
      <c r="E425" s="1405">
        <f>SUM(D425:D426)</f>
        <v>607</v>
      </c>
      <c r="F425" s="98">
        <v>6.1</v>
      </c>
      <c r="G425" s="98"/>
      <c r="H425" s="98">
        <v>4188929</v>
      </c>
      <c r="I425" s="1405">
        <f>SUM(H425)</f>
        <v>4188929</v>
      </c>
      <c r="J425" s="2258" t="s">
        <v>12336</v>
      </c>
      <c r="K425" s="80" t="s">
        <v>12337</v>
      </c>
    </row>
    <row r="426" spans="1:11" ht="24">
      <c r="A426" s="2515"/>
      <c r="B426" s="80"/>
      <c r="C426" s="1306" t="s">
        <v>12166</v>
      </c>
      <c r="D426" s="98">
        <v>503</v>
      </c>
      <c r="E426" s="2279"/>
      <c r="F426" s="98">
        <v>6.1</v>
      </c>
      <c r="G426" s="98"/>
      <c r="H426" s="98"/>
      <c r="I426" s="2279"/>
      <c r="J426" s="2258"/>
      <c r="K426" s="80"/>
    </row>
    <row r="427" spans="1:11" ht="24">
      <c r="A427" s="2515">
        <v>187</v>
      </c>
      <c r="B427" s="80" t="s">
        <v>12385</v>
      </c>
      <c r="C427" s="1306" t="s">
        <v>12166</v>
      </c>
      <c r="D427" s="98">
        <v>200</v>
      </c>
      <c r="E427" s="1385">
        <f>SUM(D427)</f>
        <v>200</v>
      </c>
      <c r="F427" s="98">
        <v>6.2</v>
      </c>
      <c r="G427" s="98"/>
      <c r="H427" s="98">
        <v>1950322</v>
      </c>
      <c r="I427" s="1385">
        <f>SUM(H427)</f>
        <v>1950322</v>
      </c>
      <c r="J427" s="2258" t="s">
        <v>12336</v>
      </c>
      <c r="K427" s="80" t="s">
        <v>12337</v>
      </c>
    </row>
    <row r="428" spans="1:11" ht="24">
      <c r="A428" s="2513">
        <v>188</v>
      </c>
      <c r="B428" s="60" t="s">
        <v>12386</v>
      </c>
      <c r="C428" s="2266" t="s">
        <v>12387</v>
      </c>
      <c r="D428" s="887">
        <v>1650</v>
      </c>
      <c r="E428" s="2263">
        <f>SUM(D428:D431)</f>
        <v>2608</v>
      </c>
      <c r="F428" s="887">
        <v>8</v>
      </c>
      <c r="G428" s="887"/>
      <c r="H428" s="98"/>
      <c r="I428" s="2263">
        <f>SUM(H428:H431)</f>
        <v>5527672</v>
      </c>
      <c r="J428" s="2258" t="s">
        <v>12168</v>
      </c>
      <c r="K428" s="80" t="s">
        <v>12169</v>
      </c>
    </row>
    <row r="429" spans="1:11" ht="24">
      <c r="A429" s="2514"/>
      <c r="B429" s="899"/>
      <c r="C429" s="1306" t="s">
        <v>12166</v>
      </c>
      <c r="D429" s="98">
        <v>306</v>
      </c>
      <c r="E429" s="2259"/>
      <c r="F429" s="98">
        <v>3</v>
      </c>
      <c r="G429" s="98"/>
      <c r="H429" s="98">
        <v>5527672</v>
      </c>
      <c r="I429" s="2259"/>
      <c r="J429" s="2258" t="s">
        <v>12336</v>
      </c>
      <c r="K429" s="80" t="s">
        <v>12337</v>
      </c>
    </row>
    <row r="430" spans="1:11" ht="24">
      <c r="A430" s="2514"/>
      <c r="B430" s="899"/>
      <c r="C430" s="1306" t="s">
        <v>12166</v>
      </c>
      <c r="D430" s="98">
        <v>210</v>
      </c>
      <c r="E430" s="2259"/>
      <c r="F430" s="98">
        <v>5.6</v>
      </c>
      <c r="G430" s="98"/>
      <c r="H430" s="98"/>
      <c r="I430" s="2259"/>
      <c r="J430" s="2258"/>
      <c r="K430" s="80"/>
    </row>
    <row r="431" spans="1:11" ht="24">
      <c r="A431" s="2514"/>
      <c r="B431" s="899"/>
      <c r="C431" s="1306" t="s">
        <v>12166</v>
      </c>
      <c r="D431" s="98">
        <v>442</v>
      </c>
      <c r="E431" s="2261"/>
      <c r="F431" s="98">
        <v>3.5</v>
      </c>
      <c r="G431" s="98"/>
      <c r="H431" s="98"/>
      <c r="I431" s="2261"/>
      <c r="J431" s="2258"/>
      <c r="K431" s="80"/>
    </row>
    <row r="432" spans="1:11" ht="24">
      <c r="A432" s="2515">
        <v>189</v>
      </c>
      <c r="B432" s="80" t="s">
        <v>12388</v>
      </c>
      <c r="C432" s="1306" t="s">
        <v>12166</v>
      </c>
      <c r="D432" s="98">
        <v>384</v>
      </c>
      <c r="E432" s="1405">
        <f>SUM(D432:D433)</f>
        <v>616</v>
      </c>
      <c r="F432" s="98">
        <v>3.6</v>
      </c>
      <c r="G432" s="98"/>
      <c r="H432" s="98">
        <v>2620119</v>
      </c>
      <c r="I432" s="1405">
        <f>SUM(H432)</f>
        <v>2620119</v>
      </c>
      <c r="J432" s="2258" t="s">
        <v>12336</v>
      </c>
      <c r="K432" s="80" t="s">
        <v>12337</v>
      </c>
    </row>
    <row r="433" spans="1:11" ht="24">
      <c r="A433" s="2515"/>
      <c r="B433" s="80"/>
      <c r="C433" s="1306" t="s">
        <v>12163</v>
      </c>
      <c r="D433" s="98">
        <v>232</v>
      </c>
      <c r="E433" s="2279"/>
      <c r="F433" s="98">
        <v>4</v>
      </c>
      <c r="G433" s="98"/>
      <c r="H433" s="98"/>
      <c r="I433" s="2279"/>
      <c r="J433" s="2258"/>
      <c r="K433" s="80"/>
    </row>
    <row r="434" spans="1:11" ht="24">
      <c r="A434" s="2513">
        <v>190</v>
      </c>
      <c r="B434" s="60" t="s">
        <v>12389</v>
      </c>
      <c r="C434" s="2266" t="s">
        <v>12390</v>
      </c>
      <c r="D434" s="887">
        <v>230</v>
      </c>
      <c r="E434" s="2263">
        <f>SUM(D434:D437)</f>
        <v>1035</v>
      </c>
      <c r="F434" s="887">
        <v>6</v>
      </c>
      <c r="G434" s="887"/>
      <c r="H434" s="98"/>
      <c r="I434" s="2263">
        <f>SUM(H434:H437)</f>
        <v>1931636</v>
      </c>
      <c r="J434" s="2258" t="s">
        <v>12168</v>
      </c>
      <c r="K434" s="80" t="s">
        <v>12169</v>
      </c>
    </row>
    <row r="435" spans="1:11" ht="24">
      <c r="A435" s="2514"/>
      <c r="B435" s="899"/>
      <c r="C435" s="1306" t="s">
        <v>12163</v>
      </c>
      <c r="D435" s="98">
        <v>140</v>
      </c>
      <c r="E435" s="2259"/>
      <c r="F435" s="98">
        <v>4.5</v>
      </c>
      <c r="G435" s="98"/>
      <c r="H435" s="98">
        <v>1931636</v>
      </c>
      <c r="I435" s="2259"/>
      <c r="J435" s="2258" t="s">
        <v>12336</v>
      </c>
      <c r="K435" s="80" t="s">
        <v>12337</v>
      </c>
    </row>
    <row r="436" spans="1:11" ht="24">
      <c r="A436" s="2514"/>
      <c r="B436" s="899"/>
      <c r="C436" s="1306" t="s">
        <v>12163</v>
      </c>
      <c r="D436" s="98">
        <v>472</v>
      </c>
      <c r="E436" s="2259"/>
      <c r="F436" s="98">
        <v>3.5</v>
      </c>
      <c r="G436" s="98"/>
      <c r="H436" s="98"/>
      <c r="I436" s="2259"/>
      <c r="J436" s="2258"/>
      <c r="K436" s="80"/>
    </row>
    <row r="437" spans="1:11" ht="24">
      <c r="A437" s="2514"/>
      <c r="B437" s="899"/>
      <c r="C437" s="1306" t="s">
        <v>12166</v>
      </c>
      <c r="D437" s="98">
        <v>193</v>
      </c>
      <c r="E437" s="2261"/>
      <c r="F437" s="98">
        <v>4</v>
      </c>
      <c r="G437" s="98"/>
      <c r="H437" s="98"/>
      <c r="I437" s="2261"/>
      <c r="J437" s="2258"/>
      <c r="K437" s="80"/>
    </row>
    <row r="438" spans="1:11" ht="24">
      <c r="A438" s="2515">
        <v>191</v>
      </c>
      <c r="B438" s="80" t="s">
        <v>12391</v>
      </c>
      <c r="C438" s="1306" t="s">
        <v>12166</v>
      </c>
      <c r="D438" s="98">
        <v>200</v>
      </c>
      <c r="E438" s="1405">
        <f>SUM(D438:D439)</f>
        <v>400</v>
      </c>
      <c r="F438" s="98">
        <v>3</v>
      </c>
      <c r="G438" s="98"/>
      <c r="H438" s="98">
        <v>1904850</v>
      </c>
      <c r="I438" s="1405">
        <f>SUM(H438)</f>
        <v>1904850</v>
      </c>
      <c r="J438" s="2258" t="s">
        <v>12336</v>
      </c>
      <c r="K438" s="80" t="s">
        <v>12337</v>
      </c>
    </row>
    <row r="439" spans="1:11" ht="24">
      <c r="A439" s="2515"/>
      <c r="B439" s="80"/>
      <c r="C439" s="1306" t="s">
        <v>12166</v>
      </c>
      <c r="D439" s="98">
        <v>200</v>
      </c>
      <c r="E439" s="2279"/>
      <c r="F439" s="98">
        <v>3.5</v>
      </c>
      <c r="G439" s="98"/>
      <c r="H439" s="98"/>
      <c r="I439" s="2279"/>
      <c r="J439" s="2258"/>
      <c r="K439" s="80"/>
    </row>
    <row r="440" spans="1:11" ht="24">
      <c r="A440" s="2513">
        <v>192</v>
      </c>
      <c r="B440" s="60" t="s">
        <v>12392</v>
      </c>
      <c r="C440" s="2266" t="s">
        <v>12252</v>
      </c>
      <c r="D440" s="887">
        <v>800</v>
      </c>
      <c r="E440" s="2263">
        <f>SUM(D440:D443)</f>
        <v>1660</v>
      </c>
      <c r="F440" s="887">
        <v>8</v>
      </c>
      <c r="G440" s="887"/>
      <c r="H440" s="98"/>
      <c r="I440" s="2263">
        <f>SUM(H440:H443)</f>
        <v>3435407</v>
      </c>
      <c r="J440" s="2258" t="s">
        <v>12168</v>
      </c>
      <c r="K440" s="80" t="s">
        <v>12169</v>
      </c>
    </row>
    <row r="441" spans="1:11" ht="24">
      <c r="A441" s="2514"/>
      <c r="B441" s="899"/>
      <c r="C441" s="1306" t="s">
        <v>12163</v>
      </c>
      <c r="D441" s="98">
        <v>500</v>
      </c>
      <c r="E441" s="2259"/>
      <c r="F441" s="98">
        <v>3</v>
      </c>
      <c r="G441" s="98"/>
      <c r="H441" s="98">
        <v>3435407</v>
      </c>
      <c r="I441" s="2259"/>
      <c r="J441" s="2258" t="s">
        <v>12336</v>
      </c>
      <c r="K441" s="80" t="s">
        <v>12337</v>
      </c>
    </row>
    <row r="442" spans="1:11" ht="24">
      <c r="A442" s="2514"/>
      <c r="B442" s="899"/>
      <c r="C442" s="1306" t="s">
        <v>12254</v>
      </c>
      <c r="D442" s="98">
        <v>172</v>
      </c>
      <c r="E442" s="2259"/>
      <c r="F442" s="98">
        <v>6.5</v>
      </c>
      <c r="G442" s="98"/>
      <c r="H442" s="98"/>
      <c r="I442" s="2259"/>
      <c r="J442" s="2258"/>
      <c r="K442" s="80"/>
    </row>
    <row r="443" spans="1:11" ht="24">
      <c r="A443" s="2514"/>
      <c r="B443" s="899"/>
      <c r="C443" s="1306" t="s">
        <v>12166</v>
      </c>
      <c r="D443" s="98">
        <v>188</v>
      </c>
      <c r="E443" s="2261"/>
      <c r="F443" s="98">
        <v>6.1</v>
      </c>
      <c r="G443" s="98"/>
      <c r="H443" s="98"/>
      <c r="I443" s="2261"/>
      <c r="J443" s="2258"/>
      <c r="K443" s="80"/>
    </row>
    <row r="444" spans="1:11" ht="24">
      <c r="A444" s="2513">
        <v>193</v>
      </c>
      <c r="B444" s="60" t="s">
        <v>12393</v>
      </c>
      <c r="C444" s="2266" t="s">
        <v>12374</v>
      </c>
      <c r="D444" s="887">
        <v>820</v>
      </c>
      <c r="E444" s="2263">
        <f>SUM(D444:D447)</f>
        <v>1813</v>
      </c>
      <c r="F444" s="887">
        <v>5</v>
      </c>
      <c r="G444" s="887"/>
      <c r="H444" s="98"/>
      <c r="I444" s="2263">
        <f>SUM(H444:H447)</f>
        <v>1990428</v>
      </c>
      <c r="J444" s="2258" t="s">
        <v>12168</v>
      </c>
      <c r="K444" s="80" t="s">
        <v>12169</v>
      </c>
    </row>
    <row r="445" spans="1:11" ht="24">
      <c r="A445" s="2514"/>
      <c r="B445" s="899"/>
      <c r="C445" s="1306" t="s">
        <v>12163</v>
      </c>
      <c r="D445" s="98">
        <v>141</v>
      </c>
      <c r="E445" s="2259"/>
      <c r="F445" s="98">
        <v>3</v>
      </c>
      <c r="G445" s="98"/>
      <c r="H445" s="98">
        <v>1990428</v>
      </c>
      <c r="I445" s="2259"/>
      <c r="J445" s="2258" t="s">
        <v>12336</v>
      </c>
      <c r="K445" s="80" t="s">
        <v>12337</v>
      </c>
    </row>
    <row r="446" spans="1:11" ht="24">
      <c r="A446" s="2514"/>
      <c r="B446" s="899"/>
      <c r="C446" s="1306" t="s">
        <v>12163</v>
      </c>
      <c r="D446" s="98">
        <v>640</v>
      </c>
      <c r="E446" s="2259"/>
      <c r="F446" s="98">
        <v>3.5</v>
      </c>
      <c r="G446" s="98"/>
      <c r="H446" s="98"/>
      <c r="I446" s="2259"/>
      <c r="J446" s="2258"/>
      <c r="K446" s="80"/>
    </row>
    <row r="447" spans="1:11" ht="24">
      <c r="A447" s="2514"/>
      <c r="B447" s="899"/>
      <c r="C447" s="1306" t="s">
        <v>12166</v>
      </c>
      <c r="D447" s="98">
        <v>212</v>
      </c>
      <c r="E447" s="2261"/>
      <c r="F447" s="98">
        <v>3.6</v>
      </c>
      <c r="G447" s="98"/>
      <c r="H447" s="98"/>
      <c r="I447" s="2261"/>
      <c r="J447" s="2258"/>
      <c r="K447" s="80"/>
    </row>
    <row r="448" spans="1:11" ht="24">
      <c r="A448" s="2517">
        <v>194</v>
      </c>
      <c r="B448" s="60" t="s">
        <v>12394</v>
      </c>
      <c r="C448" s="2266" t="s">
        <v>12395</v>
      </c>
      <c r="D448" s="887">
        <v>500</v>
      </c>
      <c r="E448" s="2263">
        <f>SUM(D448:D450)</f>
        <v>3092</v>
      </c>
      <c r="F448" s="887">
        <v>6</v>
      </c>
      <c r="G448" s="887"/>
      <c r="H448" s="2267">
        <v>1</v>
      </c>
      <c r="I448" s="2263">
        <f>SUM(H448:H450)</f>
        <v>30295148</v>
      </c>
      <c r="J448" s="2258" t="s">
        <v>12168</v>
      </c>
      <c r="K448" s="80" t="s">
        <v>12169</v>
      </c>
    </row>
    <row r="449" spans="1:11" ht="24">
      <c r="A449" s="2522"/>
      <c r="B449" s="2580"/>
      <c r="C449" s="2567" t="s">
        <v>12163</v>
      </c>
      <c r="D449" s="857">
        <v>192</v>
      </c>
      <c r="E449" s="2291"/>
      <c r="F449" s="857">
        <v>3</v>
      </c>
      <c r="G449" s="857">
        <v>0</v>
      </c>
      <c r="H449" s="2292">
        <v>30295147</v>
      </c>
      <c r="I449" s="2293"/>
      <c r="J449" s="2301" t="s">
        <v>12350</v>
      </c>
      <c r="K449" s="2301" t="s">
        <v>12351</v>
      </c>
    </row>
    <row r="450" spans="1:11" ht="24">
      <c r="A450" s="2523"/>
      <c r="B450" s="2580"/>
      <c r="C450" s="2567" t="s">
        <v>12166</v>
      </c>
      <c r="D450" s="857">
        <v>2400</v>
      </c>
      <c r="E450" s="2295"/>
      <c r="F450" s="857">
        <v>7</v>
      </c>
      <c r="G450" s="857">
        <v>0</v>
      </c>
      <c r="H450" s="2297"/>
      <c r="I450" s="2297"/>
      <c r="J450" s="2304"/>
      <c r="K450" s="2304"/>
    </row>
    <row r="451" spans="1:11" ht="24">
      <c r="A451" s="2517">
        <v>195</v>
      </c>
      <c r="B451" s="60" t="s">
        <v>12396</v>
      </c>
      <c r="C451" s="2266" t="s">
        <v>12368</v>
      </c>
      <c r="D451" s="887">
        <v>1000</v>
      </c>
      <c r="E451" s="2263">
        <f>SUM(D451:D452)</f>
        <v>1843</v>
      </c>
      <c r="F451" s="887">
        <v>5</v>
      </c>
      <c r="G451" s="887"/>
      <c r="H451" s="2267">
        <v>1</v>
      </c>
      <c r="I451" s="2263">
        <f>SUM(H451:H452)</f>
        <v>568520</v>
      </c>
      <c r="J451" s="2258" t="s">
        <v>12168</v>
      </c>
      <c r="K451" s="80" t="s">
        <v>12169</v>
      </c>
    </row>
    <row r="452" spans="1:11" ht="24">
      <c r="A452" s="2521"/>
      <c r="B452" s="2578"/>
      <c r="C452" s="2567" t="s">
        <v>12163</v>
      </c>
      <c r="D452" s="857">
        <v>843</v>
      </c>
      <c r="E452" s="2295"/>
      <c r="F452" s="857">
        <v>3</v>
      </c>
      <c r="G452" s="857">
        <v>0</v>
      </c>
      <c r="H452" s="2299">
        <v>568519</v>
      </c>
      <c r="I452" s="2297"/>
      <c r="J452" s="2300" t="s">
        <v>12350</v>
      </c>
      <c r="K452" s="2300" t="s">
        <v>12351</v>
      </c>
    </row>
    <row r="453" spans="1:11" ht="24">
      <c r="A453" s="2517">
        <v>196</v>
      </c>
      <c r="B453" s="60" t="s">
        <v>12397</v>
      </c>
      <c r="C453" s="2266" t="s">
        <v>12368</v>
      </c>
      <c r="D453" s="887">
        <v>2000</v>
      </c>
      <c r="E453" s="2263">
        <f>SUM(D453:D454)</f>
        <v>2540</v>
      </c>
      <c r="F453" s="887">
        <v>6</v>
      </c>
      <c r="G453" s="887"/>
      <c r="H453" s="2267">
        <v>1</v>
      </c>
      <c r="I453" s="2263">
        <f>SUM(H453:H454)</f>
        <v>409699</v>
      </c>
      <c r="J453" s="2258" t="s">
        <v>12168</v>
      </c>
      <c r="K453" s="80" t="s">
        <v>12169</v>
      </c>
    </row>
    <row r="454" spans="1:11" ht="24">
      <c r="A454" s="2521"/>
      <c r="B454" s="2578"/>
      <c r="C454" s="2567" t="s">
        <v>12163</v>
      </c>
      <c r="D454" s="857">
        <v>540</v>
      </c>
      <c r="E454" s="2295"/>
      <c r="F454" s="857">
        <v>3</v>
      </c>
      <c r="G454" s="857">
        <v>0</v>
      </c>
      <c r="H454" s="2299">
        <v>409698</v>
      </c>
      <c r="I454" s="2297"/>
      <c r="J454" s="2300" t="s">
        <v>12350</v>
      </c>
      <c r="K454" s="2300" t="s">
        <v>12351</v>
      </c>
    </row>
    <row r="455" spans="1:11" ht="24">
      <c r="A455" s="2517">
        <v>197</v>
      </c>
      <c r="B455" s="60" t="s">
        <v>12398</v>
      </c>
      <c r="C455" s="2266" t="s">
        <v>12387</v>
      </c>
      <c r="D455" s="887">
        <v>400</v>
      </c>
      <c r="E455" s="2263">
        <f>SUM(D455:D457)</f>
        <v>573</v>
      </c>
      <c r="F455" s="887">
        <v>6</v>
      </c>
      <c r="G455" s="887"/>
      <c r="H455" s="2267">
        <v>1</v>
      </c>
      <c r="I455" s="2263">
        <f>SUM(H455:H457)</f>
        <v>701386</v>
      </c>
      <c r="J455" s="2258" t="s">
        <v>12168</v>
      </c>
      <c r="K455" s="80" t="s">
        <v>12169</v>
      </c>
    </row>
    <row r="456" spans="1:11" ht="24">
      <c r="A456" s="2520"/>
      <c r="B456" s="2578"/>
      <c r="C456" s="2567" t="s">
        <v>12163</v>
      </c>
      <c r="D456" s="857">
        <v>60</v>
      </c>
      <c r="E456" s="2291"/>
      <c r="F456" s="857">
        <v>3.5</v>
      </c>
      <c r="G456" s="857">
        <v>0</v>
      </c>
      <c r="H456" s="2292">
        <v>701385</v>
      </c>
      <c r="I456" s="2293"/>
      <c r="J456" s="2294" t="s">
        <v>12350</v>
      </c>
      <c r="K456" s="2294" t="s">
        <v>12351</v>
      </c>
    </row>
    <row r="457" spans="1:11" ht="24">
      <c r="A457" s="2521"/>
      <c r="B457" s="2578"/>
      <c r="C457" s="2567" t="s">
        <v>12166</v>
      </c>
      <c r="D457" s="857">
        <v>113</v>
      </c>
      <c r="E457" s="2295"/>
      <c r="F457" s="857">
        <v>3.2</v>
      </c>
      <c r="G457" s="857">
        <v>0</v>
      </c>
      <c r="H457" s="2296"/>
      <c r="I457" s="2297"/>
      <c r="J457" s="2298"/>
      <c r="K457" s="2298"/>
    </row>
    <row r="458" spans="1:11" ht="24">
      <c r="A458" s="2517">
        <v>198</v>
      </c>
      <c r="B458" s="60" t="s">
        <v>12399</v>
      </c>
      <c r="C458" s="2266" t="s">
        <v>12368</v>
      </c>
      <c r="D458" s="887">
        <v>920</v>
      </c>
      <c r="E458" s="2263">
        <f>SUM(D458:D459)</f>
        <v>1338</v>
      </c>
      <c r="F458" s="887">
        <v>5</v>
      </c>
      <c r="G458" s="887"/>
      <c r="H458" s="2267">
        <v>1</v>
      </c>
      <c r="I458" s="2263">
        <f>SUM(H458:H459)</f>
        <v>317138</v>
      </c>
      <c r="J458" s="2258" t="s">
        <v>12168</v>
      </c>
      <c r="K458" s="80" t="s">
        <v>12169</v>
      </c>
    </row>
    <row r="459" spans="1:11" ht="24">
      <c r="A459" s="2521"/>
      <c r="B459" s="2578"/>
      <c r="C459" s="2567" t="s">
        <v>12163</v>
      </c>
      <c r="D459" s="857">
        <v>418</v>
      </c>
      <c r="E459" s="2295"/>
      <c r="F459" s="857">
        <v>3</v>
      </c>
      <c r="G459" s="857">
        <v>0</v>
      </c>
      <c r="H459" s="2299">
        <v>317137</v>
      </c>
      <c r="I459" s="2297"/>
      <c r="J459" s="2300" t="s">
        <v>12350</v>
      </c>
      <c r="K459" s="2300" t="s">
        <v>12351</v>
      </c>
    </row>
    <row r="460" spans="1:11" ht="24">
      <c r="A460" s="2517">
        <v>199</v>
      </c>
      <c r="B460" s="60" t="s">
        <v>12400</v>
      </c>
      <c r="C460" s="2266" t="s">
        <v>12368</v>
      </c>
      <c r="D460" s="887">
        <v>150</v>
      </c>
      <c r="E460" s="2263">
        <f>SUM(D460:D461)</f>
        <v>297</v>
      </c>
      <c r="F460" s="887">
        <v>4</v>
      </c>
      <c r="G460" s="887"/>
      <c r="H460" s="2267">
        <v>1</v>
      </c>
      <c r="I460" s="2263">
        <f>SUM(H460:H461)</f>
        <v>99138</v>
      </c>
      <c r="J460" s="2258" t="s">
        <v>12168</v>
      </c>
      <c r="K460" s="80" t="s">
        <v>12169</v>
      </c>
    </row>
    <row r="461" spans="1:11" ht="24">
      <c r="A461" s="2521"/>
      <c r="B461" s="2578"/>
      <c r="C461" s="2567" t="s">
        <v>12163</v>
      </c>
      <c r="D461" s="857">
        <v>147</v>
      </c>
      <c r="E461" s="2295"/>
      <c r="F461" s="857">
        <v>3</v>
      </c>
      <c r="G461" s="857">
        <v>0</v>
      </c>
      <c r="H461" s="2299">
        <v>99137</v>
      </c>
      <c r="I461" s="2297"/>
      <c r="J461" s="2300" t="s">
        <v>12350</v>
      </c>
      <c r="K461" s="2300" t="s">
        <v>12351</v>
      </c>
    </row>
    <row r="462" spans="1:11" ht="24">
      <c r="A462" s="2517">
        <v>200</v>
      </c>
      <c r="B462" s="60" t="s">
        <v>12401</v>
      </c>
      <c r="C462" s="2266" t="s">
        <v>12387</v>
      </c>
      <c r="D462" s="887">
        <v>1960</v>
      </c>
      <c r="E462" s="2263">
        <f>SUM(D462:D465)</f>
        <v>2985</v>
      </c>
      <c r="F462" s="887">
        <v>4</v>
      </c>
      <c r="G462" s="887"/>
      <c r="H462" s="2267">
        <v>1</v>
      </c>
      <c r="I462" s="2263">
        <f>SUM(H462:H465)</f>
        <v>6211231</v>
      </c>
      <c r="J462" s="2258" t="s">
        <v>12168</v>
      </c>
      <c r="K462" s="80" t="s">
        <v>12169</v>
      </c>
    </row>
    <row r="463" spans="1:11" ht="24">
      <c r="A463" s="2520"/>
      <c r="B463" s="2578"/>
      <c r="C463" s="2567" t="s">
        <v>12166</v>
      </c>
      <c r="D463" s="857">
        <v>214</v>
      </c>
      <c r="E463" s="2291"/>
      <c r="F463" s="857">
        <v>3.7</v>
      </c>
      <c r="G463" s="857">
        <v>0</v>
      </c>
      <c r="H463" s="2292">
        <v>6211230</v>
      </c>
      <c r="I463" s="2293"/>
      <c r="J463" s="2301" t="s">
        <v>12350</v>
      </c>
      <c r="K463" s="2301" t="s">
        <v>12351</v>
      </c>
    </row>
    <row r="464" spans="1:11" ht="24">
      <c r="A464" s="2520"/>
      <c r="B464" s="2578"/>
      <c r="C464" s="2567" t="s">
        <v>12166</v>
      </c>
      <c r="D464" s="857">
        <v>706</v>
      </c>
      <c r="E464" s="2291"/>
      <c r="F464" s="857">
        <v>3.2</v>
      </c>
      <c r="G464" s="857">
        <v>0</v>
      </c>
      <c r="H464" s="2302"/>
      <c r="I464" s="2293"/>
      <c r="J464" s="2303"/>
      <c r="K464" s="2303"/>
    </row>
    <row r="465" spans="1:11" ht="24">
      <c r="A465" s="2521"/>
      <c r="B465" s="2578"/>
      <c r="C465" s="2567" t="s">
        <v>12163</v>
      </c>
      <c r="D465" s="857">
        <v>105</v>
      </c>
      <c r="E465" s="2295"/>
      <c r="F465" s="857">
        <v>3</v>
      </c>
      <c r="G465" s="857">
        <v>0</v>
      </c>
      <c r="H465" s="2296"/>
      <c r="I465" s="2297"/>
      <c r="J465" s="2304"/>
      <c r="K465" s="2304"/>
    </row>
    <row r="466" spans="1:11" ht="24">
      <c r="A466" s="2517">
        <v>201</v>
      </c>
      <c r="B466" s="60" t="s">
        <v>12402</v>
      </c>
      <c r="C466" s="2266" t="s">
        <v>12368</v>
      </c>
      <c r="D466" s="887">
        <v>380</v>
      </c>
      <c r="E466" s="2263">
        <f>SUM(D466:D468)</f>
        <v>658</v>
      </c>
      <c r="F466" s="887">
        <v>5</v>
      </c>
      <c r="G466" s="887"/>
      <c r="H466" s="2267">
        <v>1</v>
      </c>
      <c r="I466" s="2263">
        <f>SUM(H466:H468)</f>
        <v>398300</v>
      </c>
      <c r="J466" s="2258" t="s">
        <v>12168</v>
      </c>
      <c r="K466" s="80" t="s">
        <v>12169</v>
      </c>
    </row>
    <row r="467" spans="1:11" ht="24">
      <c r="A467" s="2520"/>
      <c r="B467" s="2578"/>
      <c r="C467" s="2567" t="s">
        <v>12163</v>
      </c>
      <c r="D467" s="857">
        <v>238</v>
      </c>
      <c r="E467" s="2291"/>
      <c r="F467" s="857">
        <v>3</v>
      </c>
      <c r="G467" s="857">
        <v>0</v>
      </c>
      <c r="H467" s="2292">
        <v>398299</v>
      </c>
      <c r="I467" s="2293"/>
      <c r="J467" s="2294" t="s">
        <v>12350</v>
      </c>
      <c r="K467" s="2294" t="s">
        <v>12351</v>
      </c>
    </row>
    <row r="468" spans="1:11" ht="24">
      <c r="A468" s="2521"/>
      <c r="B468" s="2578"/>
      <c r="C468" s="2567" t="s">
        <v>12166</v>
      </c>
      <c r="D468" s="857">
        <v>40</v>
      </c>
      <c r="E468" s="2295"/>
      <c r="F468" s="857">
        <v>3.5</v>
      </c>
      <c r="G468" s="857">
        <v>0</v>
      </c>
      <c r="H468" s="2296"/>
      <c r="I468" s="2297"/>
      <c r="J468" s="2298"/>
      <c r="K468" s="2298"/>
    </row>
    <row r="469" spans="1:11" ht="24">
      <c r="A469" s="2517">
        <v>202</v>
      </c>
      <c r="B469" s="60" t="s">
        <v>12403</v>
      </c>
      <c r="C469" s="2266" t="s">
        <v>12374</v>
      </c>
      <c r="D469" s="887">
        <v>2000</v>
      </c>
      <c r="E469" s="2263">
        <f>SUM(D469:D471)</f>
        <v>3208</v>
      </c>
      <c r="F469" s="887">
        <v>8</v>
      </c>
      <c r="G469" s="887"/>
      <c r="H469" s="2267">
        <v>1</v>
      </c>
      <c r="I469" s="2263">
        <f>SUM(H469:H471)</f>
        <v>4969109</v>
      </c>
      <c r="J469" s="2258" t="s">
        <v>12168</v>
      </c>
      <c r="K469" s="80" t="s">
        <v>12169</v>
      </c>
    </row>
    <row r="470" spans="1:11" ht="24">
      <c r="A470" s="2520"/>
      <c r="B470" s="2578"/>
      <c r="C470" s="2567" t="s">
        <v>12166</v>
      </c>
      <c r="D470" s="857">
        <v>500</v>
      </c>
      <c r="E470" s="2291"/>
      <c r="F470" s="857">
        <v>3.7</v>
      </c>
      <c r="G470" s="857">
        <v>0</v>
      </c>
      <c r="H470" s="2292">
        <v>4969108</v>
      </c>
      <c r="I470" s="2293"/>
      <c r="J470" s="2301" t="s">
        <v>12350</v>
      </c>
      <c r="K470" s="2301" t="s">
        <v>12351</v>
      </c>
    </row>
    <row r="471" spans="1:11" ht="24">
      <c r="A471" s="2521"/>
      <c r="B471" s="2578"/>
      <c r="C471" s="2567" t="s">
        <v>12163</v>
      </c>
      <c r="D471" s="857">
        <v>708</v>
      </c>
      <c r="E471" s="2295"/>
      <c r="F471" s="857">
        <v>3.7</v>
      </c>
      <c r="G471" s="857">
        <v>0</v>
      </c>
      <c r="H471" s="2296"/>
      <c r="I471" s="2297"/>
      <c r="J471" s="2304"/>
      <c r="K471" s="2304"/>
    </row>
    <row r="472" spans="1:11" ht="24">
      <c r="A472" s="2517">
        <v>203</v>
      </c>
      <c r="B472" s="60" t="s">
        <v>12404</v>
      </c>
      <c r="C472" s="2266" t="s">
        <v>12177</v>
      </c>
      <c r="D472" s="887">
        <v>800</v>
      </c>
      <c r="E472" s="2263">
        <f>SUM(D472:D473)</f>
        <v>1012</v>
      </c>
      <c r="F472" s="887">
        <v>5</v>
      </c>
      <c r="G472" s="887"/>
      <c r="H472" s="2267">
        <v>1</v>
      </c>
      <c r="I472" s="2263">
        <f>SUM(H472:H473)</f>
        <v>119145</v>
      </c>
      <c r="J472" s="2258" t="s">
        <v>12168</v>
      </c>
      <c r="K472" s="80" t="s">
        <v>12169</v>
      </c>
    </row>
    <row r="473" spans="1:11" ht="24">
      <c r="A473" s="2521"/>
      <c r="B473" s="2578"/>
      <c r="C473" s="2567" t="s">
        <v>12163</v>
      </c>
      <c r="D473" s="857">
        <v>212</v>
      </c>
      <c r="E473" s="2295"/>
      <c r="F473" s="857">
        <v>2.5</v>
      </c>
      <c r="G473" s="857">
        <v>0</v>
      </c>
      <c r="H473" s="2299">
        <v>119144</v>
      </c>
      <c r="I473" s="2297"/>
      <c r="J473" s="2300" t="s">
        <v>12350</v>
      </c>
      <c r="K473" s="2300" t="s">
        <v>12351</v>
      </c>
    </row>
    <row r="474" spans="1:11" ht="24">
      <c r="A474" s="2517">
        <v>204</v>
      </c>
      <c r="B474" s="60" t="s">
        <v>12405</v>
      </c>
      <c r="C474" s="2266" t="s">
        <v>12167</v>
      </c>
      <c r="D474" s="887">
        <v>450</v>
      </c>
      <c r="E474" s="2263">
        <f>SUM(D474:D476)</f>
        <v>1192</v>
      </c>
      <c r="F474" s="887">
        <v>6</v>
      </c>
      <c r="G474" s="887"/>
      <c r="H474" s="2267">
        <v>1</v>
      </c>
      <c r="I474" s="2263">
        <f>SUM(H474:H476)</f>
        <v>3777823</v>
      </c>
      <c r="J474" s="2258" t="s">
        <v>12168</v>
      </c>
      <c r="K474" s="80" t="s">
        <v>12169</v>
      </c>
    </row>
    <row r="475" spans="1:11" ht="24">
      <c r="A475" s="2520"/>
      <c r="B475" s="2578"/>
      <c r="C475" s="2567" t="s">
        <v>12166</v>
      </c>
      <c r="D475" s="857">
        <v>582</v>
      </c>
      <c r="E475" s="2291"/>
      <c r="F475" s="857">
        <v>3.5</v>
      </c>
      <c r="G475" s="857">
        <v>0</v>
      </c>
      <c r="H475" s="2292">
        <v>3777822</v>
      </c>
      <c r="I475" s="2293"/>
      <c r="J475" s="2301" t="s">
        <v>12350</v>
      </c>
      <c r="K475" s="2301" t="s">
        <v>12351</v>
      </c>
    </row>
    <row r="476" spans="1:11" ht="24">
      <c r="A476" s="2521"/>
      <c r="B476" s="2578"/>
      <c r="C476" s="2567" t="s">
        <v>12163</v>
      </c>
      <c r="D476" s="857">
        <v>160</v>
      </c>
      <c r="E476" s="2295"/>
      <c r="F476" s="857">
        <v>3.5</v>
      </c>
      <c r="G476" s="857">
        <v>0</v>
      </c>
      <c r="H476" s="2296"/>
      <c r="I476" s="2297"/>
      <c r="J476" s="2304"/>
      <c r="K476" s="2304"/>
    </row>
    <row r="477" spans="1:11" ht="24">
      <c r="A477" s="2517">
        <v>205</v>
      </c>
      <c r="B477" s="60" t="s">
        <v>12406</v>
      </c>
      <c r="C477" s="2266" t="s">
        <v>12368</v>
      </c>
      <c r="D477" s="887">
        <v>300</v>
      </c>
      <c r="E477" s="2263">
        <f>SUM(D477:D478)</f>
        <v>715</v>
      </c>
      <c r="F477" s="887">
        <v>5</v>
      </c>
      <c r="G477" s="887"/>
      <c r="H477" s="2267">
        <v>1</v>
      </c>
      <c r="I477" s="2263">
        <f>SUM(H477:H478)</f>
        <v>571415</v>
      </c>
      <c r="J477" s="2258" t="s">
        <v>12168</v>
      </c>
      <c r="K477" s="80" t="s">
        <v>12169</v>
      </c>
    </row>
    <row r="478" spans="1:11" ht="24">
      <c r="A478" s="2521"/>
      <c r="B478" s="2578"/>
      <c r="C478" s="2567" t="s">
        <v>12163</v>
      </c>
      <c r="D478" s="857">
        <v>415</v>
      </c>
      <c r="E478" s="2295"/>
      <c r="F478" s="857">
        <v>3.5</v>
      </c>
      <c r="G478" s="857">
        <v>0</v>
      </c>
      <c r="H478" s="2299">
        <v>571414</v>
      </c>
      <c r="I478" s="2297"/>
      <c r="J478" s="2300" t="s">
        <v>12350</v>
      </c>
      <c r="K478" s="2300" t="s">
        <v>12351</v>
      </c>
    </row>
    <row r="479" spans="1:11" ht="24">
      <c r="A479" s="2517">
        <v>206</v>
      </c>
      <c r="B479" s="60" t="s">
        <v>12407</v>
      </c>
      <c r="C479" s="2266" t="s">
        <v>12167</v>
      </c>
      <c r="D479" s="887">
        <v>850</v>
      </c>
      <c r="E479" s="2263">
        <f>SUM(D479:D481)</f>
        <v>1796</v>
      </c>
      <c r="F479" s="887">
        <v>5</v>
      </c>
      <c r="G479" s="887"/>
      <c r="H479" s="2267">
        <v>1</v>
      </c>
      <c r="I479" s="2263">
        <f>SUM(H479:H481)</f>
        <v>6235046</v>
      </c>
      <c r="J479" s="2258" t="s">
        <v>12168</v>
      </c>
      <c r="K479" s="80" t="s">
        <v>12169</v>
      </c>
    </row>
    <row r="480" spans="1:11" ht="24">
      <c r="A480" s="2520"/>
      <c r="B480" s="2578"/>
      <c r="C480" s="2567" t="s">
        <v>12166</v>
      </c>
      <c r="D480" s="857">
        <v>542</v>
      </c>
      <c r="E480" s="2291"/>
      <c r="F480" s="857">
        <v>3.3</v>
      </c>
      <c r="G480" s="857">
        <v>0</v>
      </c>
      <c r="H480" s="2292">
        <v>6235045</v>
      </c>
      <c r="I480" s="2293"/>
      <c r="J480" s="2301" t="s">
        <v>12350</v>
      </c>
      <c r="K480" s="2301" t="s">
        <v>12351</v>
      </c>
    </row>
    <row r="481" spans="1:11" ht="24">
      <c r="A481" s="2521"/>
      <c r="B481" s="2578"/>
      <c r="C481" s="2567" t="s">
        <v>12166</v>
      </c>
      <c r="D481" s="857">
        <v>404</v>
      </c>
      <c r="E481" s="2295"/>
      <c r="F481" s="857">
        <v>6</v>
      </c>
      <c r="G481" s="857">
        <v>303</v>
      </c>
      <c r="H481" s="2296"/>
      <c r="I481" s="2297"/>
      <c r="J481" s="2304"/>
      <c r="K481" s="2304"/>
    </row>
    <row r="482" spans="1:11" ht="24">
      <c r="A482" s="2517">
        <v>207</v>
      </c>
      <c r="B482" s="60" t="s">
        <v>12408</v>
      </c>
      <c r="C482" s="2266" t="s">
        <v>12167</v>
      </c>
      <c r="D482" s="887">
        <v>1100</v>
      </c>
      <c r="E482" s="2263">
        <f>SUM(D482:D485)</f>
        <v>2140</v>
      </c>
      <c r="F482" s="887">
        <v>6</v>
      </c>
      <c r="G482" s="887"/>
      <c r="H482" s="2267">
        <v>1</v>
      </c>
      <c r="I482" s="2263">
        <f>SUM(H482:H485)</f>
        <v>5558823</v>
      </c>
      <c r="J482" s="2258" t="s">
        <v>12168</v>
      </c>
      <c r="K482" s="80" t="s">
        <v>12169</v>
      </c>
    </row>
    <row r="483" spans="1:11" ht="24">
      <c r="A483" s="2520"/>
      <c r="B483" s="2578"/>
      <c r="C483" s="2567" t="s">
        <v>12163</v>
      </c>
      <c r="D483" s="857">
        <v>187</v>
      </c>
      <c r="E483" s="2291"/>
      <c r="F483" s="857">
        <v>3</v>
      </c>
      <c r="G483" s="857">
        <v>0</v>
      </c>
      <c r="H483" s="2292">
        <v>5558822</v>
      </c>
      <c r="I483" s="2293"/>
      <c r="J483" s="2301" t="s">
        <v>12350</v>
      </c>
      <c r="K483" s="2301" t="s">
        <v>12351</v>
      </c>
    </row>
    <row r="484" spans="1:11" ht="24">
      <c r="A484" s="2520"/>
      <c r="B484" s="2578"/>
      <c r="C484" s="2567" t="s">
        <v>12166</v>
      </c>
      <c r="D484" s="857">
        <v>400</v>
      </c>
      <c r="E484" s="2291"/>
      <c r="F484" s="857">
        <v>3.5</v>
      </c>
      <c r="G484" s="857">
        <v>0</v>
      </c>
      <c r="H484" s="2302"/>
      <c r="I484" s="2293"/>
      <c r="J484" s="2303"/>
      <c r="K484" s="2303"/>
    </row>
    <row r="485" spans="1:11" ht="24">
      <c r="A485" s="2521"/>
      <c r="B485" s="2578"/>
      <c r="C485" s="2567" t="s">
        <v>12166</v>
      </c>
      <c r="D485" s="857">
        <v>453</v>
      </c>
      <c r="E485" s="2295"/>
      <c r="F485" s="857">
        <v>3</v>
      </c>
      <c r="G485" s="857">
        <v>0</v>
      </c>
      <c r="H485" s="2296"/>
      <c r="I485" s="2297"/>
      <c r="J485" s="2304"/>
      <c r="K485" s="2304"/>
    </row>
    <row r="486" spans="1:11" ht="24">
      <c r="A486" s="2517">
        <v>208</v>
      </c>
      <c r="B486" s="60" t="s">
        <v>12409</v>
      </c>
      <c r="C486" s="2266" t="s">
        <v>12167</v>
      </c>
      <c r="D486" s="887">
        <v>1000</v>
      </c>
      <c r="E486" s="2263">
        <f>SUM(D486:D488)</f>
        <v>1946</v>
      </c>
      <c r="F486" s="887">
        <v>6</v>
      </c>
      <c r="G486" s="887"/>
      <c r="H486" s="2267">
        <v>1</v>
      </c>
      <c r="I486" s="2263">
        <f>SUM(H486:H488)</f>
        <v>5008019</v>
      </c>
      <c r="J486" s="2258" t="s">
        <v>12168</v>
      </c>
      <c r="K486" s="80" t="s">
        <v>12169</v>
      </c>
    </row>
    <row r="487" spans="1:11" ht="24">
      <c r="A487" s="2520"/>
      <c r="B487" s="2578"/>
      <c r="C487" s="2567" t="s">
        <v>12166</v>
      </c>
      <c r="D487" s="857">
        <v>796</v>
      </c>
      <c r="E487" s="2291"/>
      <c r="F487" s="857">
        <v>3.6</v>
      </c>
      <c r="G487" s="857">
        <v>0</v>
      </c>
      <c r="H487" s="2292">
        <v>5008018</v>
      </c>
      <c r="I487" s="2293"/>
      <c r="J487" s="2301" t="s">
        <v>12350</v>
      </c>
      <c r="K487" s="2301" t="s">
        <v>12351</v>
      </c>
    </row>
    <row r="488" spans="1:11" ht="24">
      <c r="A488" s="2521"/>
      <c r="B488" s="2578"/>
      <c r="C488" s="2567" t="s">
        <v>12163</v>
      </c>
      <c r="D488" s="857">
        <v>150</v>
      </c>
      <c r="E488" s="2295"/>
      <c r="F488" s="857">
        <v>2.5</v>
      </c>
      <c r="G488" s="857">
        <v>0</v>
      </c>
      <c r="H488" s="2296"/>
      <c r="I488" s="2297"/>
      <c r="J488" s="2304"/>
      <c r="K488" s="2304"/>
    </row>
    <row r="489" spans="1:11" ht="24">
      <c r="A489" s="2513">
        <v>209</v>
      </c>
      <c r="B489" s="60" t="s">
        <v>12410</v>
      </c>
      <c r="C489" s="2266" t="s">
        <v>12177</v>
      </c>
      <c r="D489" s="887">
        <v>250</v>
      </c>
      <c r="E489" s="2267">
        <f>SUM(D489)</f>
        <v>250</v>
      </c>
      <c r="F489" s="887">
        <v>6</v>
      </c>
      <c r="G489" s="887"/>
      <c r="H489" s="98"/>
      <c r="I489" s="2267">
        <v>1</v>
      </c>
      <c r="J489" s="2258" t="s">
        <v>12168</v>
      </c>
      <c r="K489" s="80" t="s">
        <v>12169</v>
      </c>
    </row>
    <row r="490" spans="1:11" ht="24">
      <c r="A490" s="2517">
        <v>210</v>
      </c>
      <c r="B490" s="60" t="s">
        <v>12411</v>
      </c>
      <c r="C490" s="2266" t="s">
        <v>12368</v>
      </c>
      <c r="D490" s="887">
        <v>300</v>
      </c>
      <c r="E490" s="2263">
        <f>SUM(D490:D491)</f>
        <v>615</v>
      </c>
      <c r="F490" s="887">
        <v>6</v>
      </c>
      <c r="G490" s="887"/>
      <c r="H490" s="2267">
        <v>1</v>
      </c>
      <c r="I490" s="2263">
        <f>SUM(H490:H491)</f>
        <v>238992</v>
      </c>
      <c r="J490" s="2258" t="s">
        <v>12168</v>
      </c>
      <c r="K490" s="80" t="s">
        <v>12169</v>
      </c>
    </row>
    <row r="491" spans="1:11" ht="24">
      <c r="A491" s="2521"/>
      <c r="B491" s="2578"/>
      <c r="C491" s="2567" t="s">
        <v>12163</v>
      </c>
      <c r="D491" s="857">
        <v>315</v>
      </c>
      <c r="E491" s="2295"/>
      <c r="F491" s="857">
        <v>3</v>
      </c>
      <c r="G491" s="857">
        <v>0</v>
      </c>
      <c r="H491" s="2299">
        <v>238991</v>
      </c>
      <c r="I491" s="2297"/>
      <c r="J491" s="2300" t="s">
        <v>12350</v>
      </c>
      <c r="K491" s="2300" t="s">
        <v>12351</v>
      </c>
    </row>
    <row r="492" spans="1:11" ht="24">
      <c r="A492" s="2517">
        <v>211</v>
      </c>
      <c r="B492" s="60" t="s">
        <v>12412</v>
      </c>
      <c r="C492" s="2266" t="s">
        <v>12368</v>
      </c>
      <c r="D492" s="887">
        <v>350</v>
      </c>
      <c r="E492" s="2263">
        <f>SUM(D492:D493)</f>
        <v>750</v>
      </c>
      <c r="F492" s="887">
        <v>6</v>
      </c>
      <c r="G492" s="887"/>
      <c r="H492" s="2267">
        <v>1</v>
      </c>
      <c r="I492" s="2263">
        <f>SUM(H492:H493)</f>
        <v>1411831</v>
      </c>
      <c r="J492" s="2258" t="s">
        <v>12168</v>
      </c>
      <c r="K492" s="80" t="s">
        <v>12169</v>
      </c>
    </row>
    <row r="493" spans="1:11" ht="24">
      <c r="A493" s="2521"/>
      <c r="B493" s="2578"/>
      <c r="C493" s="2567" t="s">
        <v>12166</v>
      </c>
      <c r="D493" s="857">
        <v>400</v>
      </c>
      <c r="E493" s="2295"/>
      <c r="F493" s="857">
        <v>3.5</v>
      </c>
      <c r="G493" s="857">
        <v>0</v>
      </c>
      <c r="H493" s="2299">
        <v>1411830</v>
      </c>
      <c r="I493" s="2297"/>
      <c r="J493" s="2290" t="s">
        <v>12350</v>
      </c>
      <c r="K493" s="2290" t="s">
        <v>12351</v>
      </c>
    </row>
    <row r="494" spans="1:11" ht="24">
      <c r="A494" s="2517">
        <v>212</v>
      </c>
      <c r="B494" s="60" t="s">
        <v>12413</v>
      </c>
      <c r="C494" s="2266" t="s">
        <v>12368</v>
      </c>
      <c r="D494" s="887">
        <v>1200</v>
      </c>
      <c r="E494" s="2263">
        <f>SUM(D494:D496)</f>
        <v>2461</v>
      </c>
      <c r="F494" s="887">
        <v>6</v>
      </c>
      <c r="G494" s="887"/>
      <c r="H494" s="2263">
        <v>1</v>
      </c>
      <c r="I494" s="2263">
        <f>SUM(H494:H496)</f>
        <v>319540</v>
      </c>
      <c r="J494" s="2258" t="s">
        <v>12168</v>
      </c>
      <c r="K494" s="80" t="s">
        <v>12169</v>
      </c>
    </row>
    <row r="495" spans="1:11" ht="24">
      <c r="A495" s="2522"/>
      <c r="B495" s="2580"/>
      <c r="C495" s="2266" t="s">
        <v>12167</v>
      </c>
      <c r="D495" s="887">
        <v>900</v>
      </c>
      <c r="E495" s="2291"/>
      <c r="F495" s="887">
        <v>6</v>
      </c>
      <c r="G495" s="887"/>
      <c r="H495" s="2297"/>
      <c r="I495" s="2293"/>
      <c r="J495" s="2258" t="s">
        <v>12168</v>
      </c>
      <c r="K495" s="80" t="s">
        <v>12169</v>
      </c>
    </row>
    <row r="496" spans="1:11" ht="24">
      <c r="A496" s="2523"/>
      <c r="B496" s="2580"/>
      <c r="C496" s="2567" t="s">
        <v>12163</v>
      </c>
      <c r="D496" s="857">
        <v>361</v>
      </c>
      <c r="E496" s="2295"/>
      <c r="F496" s="857">
        <v>3.5</v>
      </c>
      <c r="G496" s="857">
        <v>0</v>
      </c>
      <c r="H496" s="2299">
        <v>319539</v>
      </c>
      <c r="I496" s="2297"/>
      <c r="J496" s="2300" t="s">
        <v>12350</v>
      </c>
      <c r="K496" s="2300" t="s">
        <v>12351</v>
      </c>
    </row>
    <row r="497" spans="1:11" ht="24">
      <c r="A497" s="2517">
        <v>213</v>
      </c>
      <c r="B497" s="60" t="s">
        <v>12414</v>
      </c>
      <c r="C497" s="2266" t="s">
        <v>12177</v>
      </c>
      <c r="D497" s="887">
        <v>300</v>
      </c>
      <c r="E497" s="2263">
        <f>SUM(D497:D498)</f>
        <v>434</v>
      </c>
      <c r="F497" s="887">
        <v>4</v>
      </c>
      <c r="G497" s="887"/>
      <c r="H497" s="2267">
        <v>1</v>
      </c>
      <c r="I497" s="2263">
        <f>SUM(H497:H498)</f>
        <v>101667</v>
      </c>
      <c r="J497" s="2258" t="s">
        <v>12168</v>
      </c>
      <c r="K497" s="80" t="s">
        <v>12169</v>
      </c>
    </row>
    <row r="498" spans="1:11" ht="24">
      <c r="A498" s="2521"/>
      <c r="B498" s="2578"/>
      <c r="C498" s="2567" t="s">
        <v>12163</v>
      </c>
      <c r="D498" s="857">
        <v>134</v>
      </c>
      <c r="E498" s="2295"/>
      <c r="F498" s="857">
        <v>3</v>
      </c>
      <c r="G498" s="857">
        <v>0</v>
      </c>
      <c r="H498" s="2299">
        <v>101666</v>
      </c>
      <c r="I498" s="2297"/>
      <c r="J498" s="2300" t="s">
        <v>12350</v>
      </c>
      <c r="K498" s="2300" t="s">
        <v>12351</v>
      </c>
    </row>
    <row r="499" spans="1:11" ht="24">
      <c r="A499" s="2513">
        <v>214</v>
      </c>
      <c r="B499" s="60" t="s">
        <v>12415</v>
      </c>
      <c r="C499" s="2266" t="s">
        <v>12177</v>
      </c>
      <c r="D499" s="887">
        <v>400</v>
      </c>
      <c r="E499" s="2267">
        <f>SUM(D499)</f>
        <v>400</v>
      </c>
      <c r="F499" s="887">
        <v>4</v>
      </c>
      <c r="G499" s="887"/>
      <c r="H499" s="98"/>
      <c r="I499" s="2267">
        <v>1</v>
      </c>
      <c r="J499" s="2258" t="s">
        <v>12168</v>
      </c>
      <c r="K499" s="80" t="s">
        <v>12169</v>
      </c>
    </row>
    <row r="500" spans="1:11" ht="24">
      <c r="A500" s="2513">
        <v>215</v>
      </c>
      <c r="B500" s="60" t="s">
        <v>12416</v>
      </c>
      <c r="C500" s="2266" t="s">
        <v>12177</v>
      </c>
      <c r="D500" s="887">
        <v>400</v>
      </c>
      <c r="E500" s="2267">
        <f>SUM(D500)</f>
        <v>400</v>
      </c>
      <c r="F500" s="887">
        <v>4</v>
      </c>
      <c r="G500" s="887"/>
      <c r="H500" s="98"/>
      <c r="I500" s="2267">
        <v>1</v>
      </c>
      <c r="J500" s="2258" t="s">
        <v>12168</v>
      </c>
      <c r="K500" s="80" t="s">
        <v>12169</v>
      </c>
    </row>
    <row r="501" spans="1:11" ht="24">
      <c r="A501" s="2513">
        <v>216</v>
      </c>
      <c r="B501" s="60" t="s">
        <v>12417</v>
      </c>
      <c r="C501" s="2266" t="s">
        <v>12368</v>
      </c>
      <c r="D501" s="887">
        <v>1200</v>
      </c>
      <c r="E501" s="2267">
        <f>SUM(D501)</f>
        <v>1200</v>
      </c>
      <c r="F501" s="887">
        <v>4</v>
      </c>
      <c r="G501" s="887"/>
      <c r="H501" s="98"/>
      <c r="I501" s="2267">
        <v>1</v>
      </c>
      <c r="J501" s="2258" t="s">
        <v>12168</v>
      </c>
      <c r="K501" s="80" t="s">
        <v>12169</v>
      </c>
    </row>
    <row r="502" spans="1:11" ht="24">
      <c r="A502" s="2517">
        <v>217</v>
      </c>
      <c r="B502" s="60" t="s">
        <v>12418</v>
      </c>
      <c r="C502" s="2266" t="s">
        <v>12395</v>
      </c>
      <c r="D502" s="887">
        <v>1800</v>
      </c>
      <c r="E502" s="2263">
        <f>SUM(D502:D505)</f>
        <v>3365</v>
      </c>
      <c r="F502" s="887">
        <v>6</v>
      </c>
      <c r="G502" s="2260"/>
      <c r="H502" s="2263">
        <v>1</v>
      </c>
      <c r="I502" s="2263">
        <f>SUM(H502:H505)</f>
        <v>5353796</v>
      </c>
      <c r="J502" s="1301" t="s">
        <v>12168</v>
      </c>
      <c r="K502" s="2280" t="s">
        <v>12169</v>
      </c>
    </row>
    <row r="503" spans="1:11" ht="24">
      <c r="A503" s="2520"/>
      <c r="B503" s="2578"/>
      <c r="C503" s="2567" t="s">
        <v>12163</v>
      </c>
      <c r="D503" s="857">
        <v>567</v>
      </c>
      <c r="E503" s="2291"/>
      <c r="F503" s="857">
        <v>4</v>
      </c>
      <c r="G503" s="857">
        <v>0</v>
      </c>
      <c r="H503" s="2299">
        <v>5353795</v>
      </c>
      <c r="I503" s="2597"/>
      <c r="J503" s="2290" t="s">
        <v>12350</v>
      </c>
      <c r="K503" s="2290" t="s">
        <v>12351</v>
      </c>
    </row>
    <row r="504" spans="1:11" ht="24">
      <c r="A504" s="2520"/>
      <c r="B504" s="2578"/>
      <c r="C504" s="2567" t="s">
        <v>12163</v>
      </c>
      <c r="D504" s="857">
        <v>600</v>
      </c>
      <c r="E504" s="2291"/>
      <c r="F504" s="857">
        <v>2.5</v>
      </c>
      <c r="G504" s="857">
        <v>0</v>
      </c>
      <c r="H504" s="2299"/>
      <c r="I504" s="2597"/>
      <c r="J504" s="2290"/>
      <c r="K504" s="2290"/>
    </row>
    <row r="505" spans="1:11" ht="24">
      <c r="A505" s="2521"/>
      <c r="B505" s="2578"/>
      <c r="C505" s="2567" t="s">
        <v>12166</v>
      </c>
      <c r="D505" s="857">
        <v>398</v>
      </c>
      <c r="E505" s="2295"/>
      <c r="F505" s="857">
        <v>7</v>
      </c>
      <c r="G505" s="857">
        <v>0</v>
      </c>
      <c r="H505" s="2299"/>
      <c r="I505" s="2597"/>
      <c r="J505" s="2290"/>
      <c r="K505" s="2290"/>
    </row>
    <row r="506" spans="1:11" ht="24">
      <c r="A506" s="2517">
        <v>218</v>
      </c>
      <c r="B506" s="60" t="s">
        <v>12419</v>
      </c>
      <c r="C506" s="2266" t="s">
        <v>12167</v>
      </c>
      <c r="D506" s="887">
        <v>980</v>
      </c>
      <c r="E506" s="2263">
        <f>SUM(D506:D507)</f>
        <v>1753</v>
      </c>
      <c r="F506" s="887">
        <v>5</v>
      </c>
      <c r="G506" s="887"/>
      <c r="H506" s="2267">
        <v>1</v>
      </c>
      <c r="I506" s="2267">
        <f>SUM(H506:H507)</f>
        <v>586476</v>
      </c>
      <c r="J506" s="80" t="s">
        <v>12168</v>
      </c>
      <c r="K506" s="80" t="s">
        <v>12169</v>
      </c>
    </row>
    <row r="507" spans="1:11" ht="24">
      <c r="A507" s="2521"/>
      <c r="B507" s="2578"/>
      <c r="C507" s="2567" t="s">
        <v>12163</v>
      </c>
      <c r="D507" s="857">
        <v>773</v>
      </c>
      <c r="E507" s="2295"/>
      <c r="F507" s="857">
        <v>3</v>
      </c>
      <c r="G507" s="857">
        <v>0</v>
      </c>
      <c r="H507" s="2299">
        <v>586475</v>
      </c>
      <c r="I507" s="2597"/>
      <c r="J507" s="2300" t="s">
        <v>12350</v>
      </c>
      <c r="K507" s="2300" t="s">
        <v>12351</v>
      </c>
    </row>
    <row r="508" spans="1:11" ht="24">
      <c r="A508" s="2517">
        <v>219</v>
      </c>
      <c r="B508" s="60" t="s">
        <v>12420</v>
      </c>
      <c r="C508" s="2266" t="s">
        <v>12177</v>
      </c>
      <c r="D508" s="887">
        <v>60</v>
      </c>
      <c r="E508" s="2263">
        <f>SUM(D508:D509)</f>
        <v>423</v>
      </c>
      <c r="F508" s="887">
        <v>4</v>
      </c>
      <c r="G508" s="887"/>
      <c r="H508" s="2267">
        <v>1</v>
      </c>
      <c r="I508" s="2263">
        <f>SUM(H508:H509)</f>
        <v>229508</v>
      </c>
      <c r="J508" s="2258" t="s">
        <v>12168</v>
      </c>
      <c r="K508" s="80" t="s">
        <v>12169</v>
      </c>
    </row>
    <row r="509" spans="1:11" ht="24">
      <c r="A509" s="2521"/>
      <c r="B509" s="2578"/>
      <c r="C509" s="2567" t="s">
        <v>12163</v>
      </c>
      <c r="D509" s="857">
        <v>363</v>
      </c>
      <c r="E509" s="2295"/>
      <c r="F509" s="857">
        <v>2.5</v>
      </c>
      <c r="G509" s="857">
        <v>0</v>
      </c>
      <c r="H509" s="2299">
        <v>229507</v>
      </c>
      <c r="I509" s="2297"/>
      <c r="J509" s="2300" t="s">
        <v>12346</v>
      </c>
      <c r="K509" s="2300" t="s">
        <v>12347</v>
      </c>
    </row>
    <row r="510" spans="1:11" ht="18.75">
      <c r="A510" s="2268"/>
      <c r="B510" s="2579"/>
      <c r="C510" s="2270"/>
      <c r="D510" s="2305"/>
      <c r="E510" s="2271">
        <f>SUM(E386:E508)</f>
        <v>62377</v>
      </c>
      <c r="F510" s="2272"/>
      <c r="G510" s="2274"/>
      <c r="H510" s="2271"/>
      <c r="I510" s="2271">
        <f>SUM(I386:I508)</f>
        <v>144648113</v>
      </c>
      <c r="J510" s="2275"/>
      <c r="K510" s="2253"/>
    </row>
    <row r="511" spans="1:11" ht="24">
      <c r="A511" s="2515">
        <v>220</v>
      </c>
      <c r="B511" s="80" t="s">
        <v>12421</v>
      </c>
      <c r="C511" s="1306" t="s">
        <v>12166</v>
      </c>
      <c r="D511" s="98">
        <v>1221</v>
      </c>
      <c r="E511" s="2267">
        <f>SUM(D511)</f>
        <v>1221</v>
      </c>
      <c r="F511" s="98">
        <v>4.3</v>
      </c>
      <c r="G511" s="98"/>
      <c r="H511" s="98">
        <v>8156657</v>
      </c>
      <c r="I511" s="2267">
        <f>SUM(H511)</f>
        <v>8156657</v>
      </c>
      <c r="J511" s="2258" t="s">
        <v>12422</v>
      </c>
      <c r="K511" s="80" t="s">
        <v>12423</v>
      </c>
    </row>
    <row r="512" spans="1:11" ht="24">
      <c r="A512" s="2513">
        <v>221</v>
      </c>
      <c r="B512" s="60" t="s">
        <v>12424</v>
      </c>
      <c r="C512" s="2266" t="s">
        <v>12187</v>
      </c>
      <c r="D512" s="887">
        <v>310</v>
      </c>
      <c r="E512" s="2263">
        <f>SUM(D512:D513)</f>
        <v>756</v>
      </c>
      <c r="F512" s="887">
        <v>6</v>
      </c>
      <c r="G512" s="887"/>
      <c r="H512" s="98"/>
      <c r="I512" s="2263">
        <f>SUM(H512:H513)</f>
        <v>1950046</v>
      </c>
      <c r="J512" s="2258" t="s">
        <v>12168</v>
      </c>
      <c r="K512" s="80" t="s">
        <v>12169</v>
      </c>
    </row>
    <row r="513" spans="1:11" ht="24">
      <c r="A513" s="2514"/>
      <c r="B513" s="899"/>
      <c r="C513" s="1306" t="s">
        <v>12166</v>
      </c>
      <c r="D513" s="98">
        <v>446</v>
      </c>
      <c r="E513" s="2261"/>
      <c r="F513" s="98">
        <v>4.5</v>
      </c>
      <c r="G513" s="98"/>
      <c r="H513" s="98">
        <v>1950046</v>
      </c>
      <c r="I513" s="2261"/>
      <c r="J513" s="2258" t="s">
        <v>12422</v>
      </c>
      <c r="K513" s="80" t="s">
        <v>12423</v>
      </c>
    </row>
    <row r="514" spans="1:11" ht="24">
      <c r="A514" s="2515">
        <v>222</v>
      </c>
      <c r="B514" s="80" t="s">
        <v>12425</v>
      </c>
      <c r="C514" s="1306" t="s">
        <v>12163</v>
      </c>
      <c r="D514" s="98">
        <v>155</v>
      </c>
      <c r="E514" s="1385">
        <f>SUM(D514)</f>
        <v>155</v>
      </c>
      <c r="F514" s="98">
        <v>4</v>
      </c>
      <c r="G514" s="98"/>
      <c r="H514" s="98">
        <v>165914</v>
      </c>
      <c r="I514" s="1385">
        <f>SUM(H514)</f>
        <v>165914</v>
      </c>
      <c r="J514" s="2258" t="s">
        <v>12422</v>
      </c>
      <c r="K514" s="80" t="s">
        <v>12423</v>
      </c>
    </row>
    <row r="515" spans="1:11" ht="24">
      <c r="A515" s="2513">
        <v>223</v>
      </c>
      <c r="B515" s="60" t="s">
        <v>12426</v>
      </c>
      <c r="C515" s="2266" t="s">
        <v>12170</v>
      </c>
      <c r="D515" s="887">
        <v>90</v>
      </c>
      <c r="E515" s="2263">
        <f>SUM(D515:D516)</f>
        <v>270</v>
      </c>
      <c r="F515" s="887">
        <v>5</v>
      </c>
      <c r="G515" s="887"/>
      <c r="H515" s="98"/>
      <c r="I515" s="2263">
        <f>SUM(H515:H516)</f>
        <v>245222</v>
      </c>
      <c r="J515" s="2258" t="s">
        <v>12168</v>
      </c>
      <c r="K515" s="80" t="s">
        <v>12169</v>
      </c>
    </row>
    <row r="516" spans="1:11" ht="24">
      <c r="A516" s="2514"/>
      <c r="B516" s="899"/>
      <c r="C516" s="1306" t="s">
        <v>12163</v>
      </c>
      <c r="D516" s="98">
        <v>180</v>
      </c>
      <c r="E516" s="2261"/>
      <c r="F516" s="98">
        <v>4</v>
      </c>
      <c r="G516" s="98"/>
      <c r="H516" s="98">
        <v>245222</v>
      </c>
      <c r="I516" s="2261"/>
      <c r="J516" s="2258" t="s">
        <v>12422</v>
      </c>
      <c r="K516" s="80" t="s">
        <v>12423</v>
      </c>
    </row>
    <row r="517" spans="1:11" ht="24">
      <c r="A517" s="2513">
        <v>224</v>
      </c>
      <c r="B517" s="60" t="s">
        <v>12427</v>
      </c>
      <c r="C517" s="2266" t="s">
        <v>12428</v>
      </c>
      <c r="D517" s="887">
        <v>850</v>
      </c>
      <c r="E517" s="2263">
        <f>SUM(D517:D518)</f>
        <v>1697</v>
      </c>
      <c r="F517" s="887">
        <v>4</v>
      </c>
      <c r="G517" s="887"/>
      <c r="H517" s="98"/>
      <c r="I517" s="2263">
        <f>SUM(H517:H518)</f>
        <v>1030275</v>
      </c>
      <c r="J517" s="2258" t="s">
        <v>12168</v>
      </c>
      <c r="K517" s="80" t="s">
        <v>12169</v>
      </c>
    </row>
    <row r="518" spans="1:11" ht="24">
      <c r="A518" s="2514"/>
      <c r="B518" s="899"/>
      <c r="C518" s="1306" t="s">
        <v>12163</v>
      </c>
      <c r="D518" s="98">
        <v>847</v>
      </c>
      <c r="E518" s="2261"/>
      <c r="F518" s="98">
        <v>5</v>
      </c>
      <c r="G518" s="98"/>
      <c r="H518" s="98">
        <v>1030275</v>
      </c>
      <c r="I518" s="2261"/>
      <c r="J518" s="2258" t="s">
        <v>12422</v>
      </c>
      <c r="K518" s="80" t="s">
        <v>12423</v>
      </c>
    </row>
    <row r="519" spans="1:11" ht="24">
      <c r="A519" s="2513">
        <v>225</v>
      </c>
      <c r="B519" s="60" t="s">
        <v>12429</v>
      </c>
      <c r="C519" s="2266" t="s">
        <v>12170</v>
      </c>
      <c r="D519" s="887">
        <v>200</v>
      </c>
      <c r="E519" s="2263">
        <f>SUM(D519:D520)</f>
        <v>548</v>
      </c>
      <c r="F519" s="887">
        <v>6</v>
      </c>
      <c r="G519" s="887"/>
      <c r="H519" s="98"/>
      <c r="I519" s="2263">
        <f>SUM(H519:H520)</f>
        <v>476584</v>
      </c>
      <c r="J519" s="2258" t="s">
        <v>12168</v>
      </c>
      <c r="K519" s="80" t="s">
        <v>12169</v>
      </c>
    </row>
    <row r="520" spans="1:11" ht="24">
      <c r="A520" s="2514"/>
      <c r="B520" s="899"/>
      <c r="C520" s="1306" t="s">
        <v>12163</v>
      </c>
      <c r="D520" s="98">
        <v>348</v>
      </c>
      <c r="E520" s="2261"/>
      <c r="F520" s="98">
        <v>4</v>
      </c>
      <c r="G520" s="98"/>
      <c r="H520" s="98">
        <v>476584</v>
      </c>
      <c r="I520" s="2261"/>
      <c r="J520" s="2258" t="s">
        <v>12422</v>
      </c>
      <c r="K520" s="80" t="s">
        <v>12423</v>
      </c>
    </row>
    <row r="521" spans="1:11" ht="24">
      <c r="A521" s="2517">
        <v>226</v>
      </c>
      <c r="B521" s="60" t="s">
        <v>12430</v>
      </c>
      <c r="C521" s="2266" t="s">
        <v>12252</v>
      </c>
      <c r="D521" s="887">
        <v>420</v>
      </c>
      <c r="E521" s="1405">
        <f>SUM(D521:D523)</f>
        <v>983</v>
      </c>
      <c r="F521" s="887">
        <v>6</v>
      </c>
      <c r="G521" s="887"/>
      <c r="H521" s="1385">
        <v>1</v>
      </c>
      <c r="I521" s="1405">
        <f>SUM(H521:H523)</f>
        <v>763310</v>
      </c>
      <c r="J521" s="2258" t="s">
        <v>12168</v>
      </c>
      <c r="K521" s="80" t="s">
        <v>12169</v>
      </c>
    </row>
    <row r="522" spans="1:11" ht="24">
      <c r="A522" s="2520"/>
      <c r="B522" s="2578"/>
      <c r="C522" s="2568" t="s">
        <v>12166</v>
      </c>
      <c r="D522" s="2311">
        <v>107</v>
      </c>
      <c r="E522" s="2291"/>
      <c r="F522" s="2311">
        <v>3</v>
      </c>
      <c r="G522" s="2311">
        <v>0</v>
      </c>
      <c r="H522" s="2312">
        <v>763309</v>
      </c>
      <c r="I522" s="2293"/>
      <c r="J522" s="2313" t="s">
        <v>12431</v>
      </c>
      <c r="K522" s="2313" t="s">
        <v>12432</v>
      </c>
    </row>
    <row r="523" spans="1:11" ht="24">
      <c r="A523" s="2521"/>
      <c r="B523" s="2578"/>
      <c r="C523" s="2568" t="s">
        <v>12163</v>
      </c>
      <c r="D523" s="2311">
        <v>456</v>
      </c>
      <c r="E523" s="2295"/>
      <c r="F523" s="2311">
        <v>3.5</v>
      </c>
      <c r="G523" s="2311">
        <v>0</v>
      </c>
      <c r="H523" s="2314"/>
      <c r="I523" s="2297"/>
      <c r="J523" s="2315"/>
      <c r="K523" s="2315"/>
    </row>
    <row r="524" spans="1:11" ht="24">
      <c r="A524" s="2517">
        <v>227</v>
      </c>
      <c r="B524" s="60" t="s">
        <v>12433</v>
      </c>
      <c r="C524" s="2266" t="s">
        <v>12252</v>
      </c>
      <c r="D524" s="887">
        <v>350</v>
      </c>
      <c r="E524" s="1405">
        <f>SUM(D524:D526)</f>
        <v>758</v>
      </c>
      <c r="F524" s="887">
        <v>6</v>
      </c>
      <c r="G524" s="887"/>
      <c r="H524" s="1385">
        <v>1</v>
      </c>
      <c r="I524" s="1405">
        <f>SUM(H524:H526)</f>
        <v>2133080</v>
      </c>
      <c r="J524" s="2258" t="s">
        <v>12168</v>
      </c>
      <c r="K524" s="80" t="s">
        <v>12169</v>
      </c>
    </row>
    <row r="525" spans="1:11" ht="24">
      <c r="A525" s="2520"/>
      <c r="B525" s="2578"/>
      <c r="C525" s="2568" t="s">
        <v>12163</v>
      </c>
      <c r="D525" s="2311">
        <v>121</v>
      </c>
      <c r="E525" s="2291"/>
      <c r="F525" s="2311">
        <v>3.5</v>
      </c>
      <c r="G525" s="2311">
        <v>0</v>
      </c>
      <c r="H525" s="2312">
        <v>2133079</v>
      </c>
      <c r="I525" s="2293"/>
      <c r="J525" s="2313" t="s">
        <v>12431</v>
      </c>
      <c r="K525" s="2313" t="s">
        <v>12432</v>
      </c>
    </row>
    <row r="526" spans="1:11" ht="24">
      <c r="A526" s="2521"/>
      <c r="B526" s="2578"/>
      <c r="C526" s="2568" t="s">
        <v>12166</v>
      </c>
      <c r="D526" s="2311">
        <v>287</v>
      </c>
      <c r="E526" s="2295"/>
      <c r="F526" s="2311">
        <v>3.5</v>
      </c>
      <c r="G526" s="2311">
        <v>0</v>
      </c>
      <c r="H526" s="2314"/>
      <c r="I526" s="2297"/>
      <c r="J526" s="2315"/>
      <c r="K526" s="2315"/>
    </row>
    <row r="527" spans="1:11" ht="24">
      <c r="A527" s="2517">
        <v>228</v>
      </c>
      <c r="B527" s="60" t="s">
        <v>12434</v>
      </c>
      <c r="C527" s="2266" t="s">
        <v>12177</v>
      </c>
      <c r="D527" s="887">
        <v>300</v>
      </c>
      <c r="E527" s="1405">
        <f>SUM(D527:D528)</f>
        <v>524</v>
      </c>
      <c r="F527" s="887">
        <v>5</v>
      </c>
      <c r="G527" s="887"/>
      <c r="H527" s="1385">
        <v>1</v>
      </c>
      <c r="I527" s="1405">
        <f>SUM(H527:H528)</f>
        <v>198275</v>
      </c>
      <c r="J527" s="2258" t="s">
        <v>12168</v>
      </c>
      <c r="K527" s="80" t="s">
        <v>12169</v>
      </c>
    </row>
    <row r="528" spans="1:11" ht="24">
      <c r="A528" s="2521"/>
      <c r="B528" s="2578"/>
      <c r="C528" s="2568" t="s">
        <v>12163</v>
      </c>
      <c r="D528" s="2311">
        <v>224</v>
      </c>
      <c r="E528" s="2295"/>
      <c r="F528" s="2311">
        <v>3.5</v>
      </c>
      <c r="G528" s="2311">
        <v>0</v>
      </c>
      <c r="H528" s="2316">
        <v>198274</v>
      </c>
      <c r="I528" s="2297"/>
      <c r="J528" s="2310" t="s">
        <v>12431</v>
      </c>
      <c r="K528" s="2310" t="s">
        <v>12432</v>
      </c>
    </row>
    <row r="529" spans="1:11" ht="24">
      <c r="A529" s="2517">
        <v>229</v>
      </c>
      <c r="B529" s="60" t="s">
        <v>12435</v>
      </c>
      <c r="C529" s="2266" t="s">
        <v>7065</v>
      </c>
      <c r="D529" s="887">
        <v>350</v>
      </c>
      <c r="E529" s="1405">
        <f>SUM(D529:D530)</f>
        <v>782</v>
      </c>
      <c r="F529" s="887">
        <v>5</v>
      </c>
      <c r="G529" s="887"/>
      <c r="H529" s="98"/>
      <c r="I529" s="1405">
        <v>1</v>
      </c>
      <c r="J529" s="2258" t="s">
        <v>12168</v>
      </c>
      <c r="K529" s="80" t="s">
        <v>12169</v>
      </c>
    </row>
    <row r="530" spans="1:11" ht="24">
      <c r="A530" s="2521"/>
      <c r="B530" s="2578"/>
      <c r="C530" s="2568" t="s">
        <v>12163</v>
      </c>
      <c r="D530" s="2311">
        <v>432</v>
      </c>
      <c r="E530" s="2295"/>
      <c r="F530" s="2311">
        <v>3.5</v>
      </c>
      <c r="G530" s="2311">
        <v>0</v>
      </c>
      <c r="H530" s="2317"/>
      <c r="I530" s="2297"/>
      <c r="J530" s="2318" t="s">
        <v>12431</v>
      </c>
      <c r="K530" s="2318" t="s">
        <v>12432</v>
      </c>
    </row>
    <row r="531" spans="1:11" ht="24">
      <c r="A531" s="2517">
        <v>230</v>
      </c>
      <c r="B531" s="60" t="s">
        <v>12436</v>
      </c>
      <c r="C531" s="2266" t="s">
        <v>7065</v>
      </c>
      <c r="D531" s="887">
        <v>200</v>
      </c>
      <c r="E531" s="1405">
        <f>SUM(D531:D532)</f>
        <v>500</v>
      </c>
      <c r="F531" s="887">
        <v>4</v>
      </c>
      <c r="G531" s="887"/>
      <c r="H531" s="1385">
        <v>1</v>
      </c>
      <c r="I531" s="1405">
        <f>SUM(H531:H532)</f>
        <v>3410026</v>
      </c>
      <c r="J531" s="2258" t="s">
        <v>12168</v>
      </c>
      <c r="K531" s="80" t="s">
        <v>12169</v>
      </c>
    </row>
    <row r="532" spans="1:11" ht="24">
      <c r="A532" s="2521"/>
      <c r="B532" s="2578"/>
      <c r="C532" s="2568" t="s">
        <v>12254</v>
      </c>
      <c r="D532" s="2311">
        <v>300</v>
      </c>
      <c r="E532" s="2295"/>
      <c r="F532" s="2311">
        <v>5</v>
      </c>
      <c r="G532" s="2311">
        <v>0</v>
      </c>
      <c r="H532" s="2316">
        <v>3410025</v>
      </c>
      <c r="I532" s="2297"/>
      <c r="J532" s="2310" t="s">
        <v>12431</v>
      </c>
      <c r="K532" s="2310" t="s">
        <v>12432</v>
      </c>
    </row>
    <row r="533" spans="1:11" ht="24">
      <c r="A533" s="2517">
        <v>231</v>
      </c>
      <c r="B533" s="60" t="s">
        <v>12437</v>
      </c>
      <c r="C533" s="2266" t="s">
        <v>12438</v>
      </c>
      <c r="D533" s="887">
        <v>700</v>
      </c>
      <c r="E533" s="1405">
        <f>SUM(D533:D534)</f>
        <v>1902</v>
      </c>
      <c r="F533" s="887">
        <v>4</v>
      </c>
      <c r="G533" s="887"/>
      <c r="H533" s="1385">
        <v>1</v>
      </c>
      <c r="I533" s="1405">
        <f>SUM(H533:H534)</f>
        <v>1063951</v>
      </c>
      <c r="J533" s="2258" t="s">
        <v>12168</v>
      </c>
      <c r="K533" s="80" t="s">
        <v>12169</v>
      </c>
    </row>
    <row r="534" spans="1:11" ht="24">
      <c r="A534" s="2521"/>
      <c r="B534" s="2578"/>
      <c r="C534" s="2568" t="s">
        <v>12163</v>
      </c>
      <c r="D534" s="2311">
        <v>1202</v>
      </c>
      <c r="E534" s="2295"/>
      <c r="F534" s="2311">
        <v>3.5</v>
      </c>
      <c r="G534" s="2311">
        <v>0</v>
      </c>
      <c r="H534" s="2316">
        <v>1063950</v>
      </c>
      <c r="I534" s="2297"/>
      <c r="J534" s="2310" t="s">
        <v>12431</v>
      </c>
      <c r="K534" s="2310" t="s">
        <v>12432</v>
      </c>
    </row>
    <row r="535" spans="1:11" ht="24">
      <c r="A535" s="2517">
        <v>232</v>
      </c>
      <c r="B535" s="60" t="s">
        <v>12439</v>
      </c>
      <c r="C535" s="2266" t="s">
        <v>12170</v>
      </c>
      <c r="D535" s="887">
        <v>1000</v>
      </c>
      <c r="E535" s="1405">
        <f>SUM(D535:D537)</f>
        <v>1623</v>
      </c>
      <c r="F535" s="887">
        <v>5</v>
      </c>
      <c r="G535" s="887"/>
      <c r="H535" s="1385">
        <v>1</v>
      </c>
      <c r="I535" s="1405">
        <f>SUM(H535:H537)</f>
        <v>1250144</v>
      </c>
      <c r="J535" s="2258" t="s">
        <v>12168</v>
      </c>
      <c r="K535" s="80" t="s">
        <v>12169</v>
      </c>
    </row>
    <row r="536" spans="1:11" ht="24">
      <c r="A536" s="2520"/>
      <c r="B536" s="2578"/>
      <c r="C536" s="2568" t="s">
        <v>12166</v>
      </c>
      <c r="D536" s="2311">
        <v>116</v>
      </c>
      <c r="E536" s="2291"/>
      <c r="F536" s="2311">
        <v>3.5</v>
      </c>
      <c r="G536" s="2311">
        <v>0</v>
      </c>
      <c r="H536" s="2312">
        <v>1250143</v>
      </c>
      <c r="I536" s="2293"/>
      <c r="J536" s="2313" t="s">
        <v>12431</v>
      </c>
      <c r="K536" s="2313" t="s">
        <v>12432</v>
      </c>
    </row>
    <row r="537" spans="1:11" ht="24">
      <c r="A537" s="2521"/>
      <c r="B537" s="2578"/>
      <c r="C537" s="2568" t="s">
        <v>12163</v>
      </c>
      <c r="D537" s="2311">
        <v>507</v>
      </c>
      <c r="E537" s="2295"/>
      <c r="F537" s="2311">
        <v>3</v>
      </c>
      <c r="G537" s="2311">
        <v>0</v>
      </c>
      <c r="H537" s="2314"/>
      <c r="I537" s="2297"/>
      <c r="J537" s="2315"/>
      <c r="K537" s="2315"/>
    </row>
    <row r="538" spans="1:11" ht="24">
      <c r="A538" s="2517">
        <v>233</v>
      </c>
      <c r="B538" s="60" t="s">
        <v>12440</v>
      </c>
      <c r="C538" s="2266" t="s">
        <v>12170</v>
      </c>
      <c r="D538" s="887">
        <v>1100</v>
      </c>
      <c r="E538" s="1405">
        <f>SUM(D538:D540)</f>
        <v>1572</v>
      </c>
      <c r="F538" s="887">
        <v>6</v>
      </c>
      <c r="G538" s="887"/>
      <c r="H538" s="1385">
        <v>1</v>
      </c>
      <c r="I538" s="1405">
        <f>SUM(H538:H540)</f>
        <v>2135066</v>
      </c>
      <c r="J538" s="2258" t="s">
        <v>12168</v>
      </c>
      <c r="K538" s="80" t="s">
        <v>12169</v>
      </c>
    </row>
    <row r="539" spans="1:11" ht="24">
      <c r="A539" s="2520"/>
      <c r="B539" s="2578"/>
      <c r="C539" s="2568" t="s">
        <v>12166</v>
      </c>
      <c r="D539" s="2311">
        <v>312</v>
      </c>
      <c r="E539" s="2291"/>
      <c r="F539" s="2311">
        <v>3.6</v>
      </c>
      <c r="G539" s="2311">
        <v>0</v>
      </c>
      <c r="H539" s="2312">
        <v>2135065</v>
      </c>
      <c r="I539" s="2293"/>
      <c r="J539" s="2313" t="s">
        <v>12431</v>
      </c>
      <c r="K539" s="2313" t="s">
        <v>12432</v>
      </c>
    </row>
    <row r="540" spans="1:11" ht="24">
      <c r="A540" s="2521"/>
      <c r="B540" s="2578"/>
      <c r="C540" s="2568" t="s">
        <v>12163</v>
      </c>
      <c r="D540" s="2311">
        <v>160</v>
      </c>
      <c r="E540" s="2295"/>
      <c r="F540" s="2311">
        <v>3</v>
      </c>
      <c r="G540" s="2311">
        <v>0</v>
      </c>
      <c r="H540" s="2314"/>
      <c r="I540" s="2297"/>
      <c r="J540" s="2315"/>
      <c r="K540" s="2315"/>
    </row>
    <row r="541" spans="1:11" ht="24">
      <c r="A541" s="2517">
        <v>234</v>
      </c>
      <c r="B541" s="60" t="s">
        <v>12441</v>
      </c>
      <c r="C541" s="2266" t="s">
        <v>12187</v>
      </c>
      <c r="D541" s="887">
        <v>280</v>
      </c>
      <c r="E541" s="1405">
        <f>SUM(D541:D542)</f>
        <v>552</v>
      </c>
      <c r="F541" s="887">
        <v>6</v>
      </c>
      <c r="G541" s="887"/>
      <c r="H541" s="1385">
        <v>1</v>
      </c>
      <c r="I541" s="1405">
        <f>SUM(H541:H542)</f>
        <v>2349263</v>
      </c>
      <c r="J541" s="2258" t="s">
        <v>12168</v>
      </c>
      <c r="K541" s="80" t="s">
        <v>12169</v>
      </c>
    </row>
    <row r="542" spans="1:11" ht="24">
      <c r="A542" s="2521"/>
      <c r="B542" s="2578"/>
      <c r="C542" s="2568" t="s">
        <v>12166</v>
      </c>
      <c r="D542" s="2311">
        <v>272</v>
      </c>
      <c r="E542" s="2295"/>
      <c r="F542" s="2311">
        <v>5</v>
      </c>
      <c r="G542" s="2311">
        <v>0</v>
      </c>
      <c r="H542" s="2316">
        <v>2349262</v>
      </c>
      <c r="I542" s="2297"/>
      <c r="J542" s="2310" t="s">
        <v>12431</v>
      </c>
      <c r="K542" s="2310" t="s">
        <v>12432</v>
      </c>
    </row>
    <row r="543" spans="1:11" ht="24">
      <c r="A543" s="2517">
        <v>235</v>
      </c>
      <c r="B543" s="60" t="s">
        <v>12442</v>
      </c>
      <c r="C543" s="2266" t="s">
        <v>7065</v>
      </c>
      <c r="D543" s="887">
        <v>400</v>
      </c>
      <c r="E543" s="1405">
        <f>SUM(D543:D545)</f>
        <v>1233</v>
      </c>
      <c r="F543" s="887">
        <v>6</v>
      </c>
      <c r="G543" s="887"/>
      <c r="H543" s="1385">
        <v>1</v>
      </c>
      <c r="I543" s="1405">
        <f>SUM(H543:H545)</f>
        <v>2606641</v>
      </c>
      <c r="J543" s="2258" t="s">
        <v>12168</v>
      </c>
      <c r="K543" s="80" t="s">
        <v>12169</v>
      </c>
    </row>
    <row r="544" spans="1:11" ht="24">
      <c r="A544" s="2520"/>
      <c r="B544" s="2578"/>
      <c r="C544" s="2568" t="s">
        <v>12163</v>
      </c>
      <c r="D544" s="2311">
        <v>707</v>
      </c>
      <c r="E544" s="2291"/>
      <c r="F544" s="2311">
        <v>3.5</v>
      </c>
      <c r="G544" s="2311">
        <v>0</v>
      </c>
      <c r="H544" s="2312">
        <v>2606640</v>
      </c>
      <c r="I544" s="2293"/>
      <c r="J544" s="2301" t="s">
        <v>12431</v>
      </c>
      <c r="K544" s="2301" t="s">
        <v>12432</v>
      </c>
    </row>
    <row r="545" spans="1:11" ht="24">
      <c r="A545" s="2521"/>
      <c r="B545" s="2578"/>
      <c r="C545" s="2568" t="s">
        <v>12254</v>
      </c>
      <c r="D545" s="2311">
        <v>126</v>
      </c>
      <c r="E545" s="2295"/>
      <c r="F545" s="2311">
        <v>6</v>
      </c>
      <c r="G545" s="2311">
        <v>0</v>
      </c>
      <c r="H545" s="2314"/>
      <c r="I545" s="2297"/>
      <c r="J545" s="2304"/>
      <c r="K545" s="2304"/>
    </row>
    <row r="546" spans="1:11" ht="24">
      <c r="A546" s="2517">
        <v>236</v>
      </c>
      <c r="B546" s="60" t="s">
        <v>12443</v>
      </c>
      <c r="C546" s="2266" t="s">
        <v>12187</v>
      </c>
      <c r="D546" s="887">
        <v>60</v>
      </c>
      <c r="E546" s="1405">
        <f>SUM(D546:D547)</f>
        <v>149</v>
      </c>
      <c r="F546" s="887">
        <v>6</v>
      </c>
      <c r="G546" s="887"/>
      <c r="H546" s="1385">
        <v>1</v>
      </c>
      <c r="I546" s="1405">
        <f>SUM(H546:H547)</f>
        <v>60023</v>
      </c>
      <c r="J546" s="2258" t="s">
        <v>12168</v>
      </c>
      <c r="K546" s="80" t="s">
        <v>12169</v>
      </c>
    </row>
    <row r="547" spans="1:11" ht="24">
      <c r="A547" s="2521"/>
      <c r="B547" s="2578"/>
      <c r="C547" s="2568" t="s">
        <v>12163</v>
      </c>
      <c r="D547" s="2311">
        <v>89</v>
      </c>
      <c r="E547" s="2295"/>
      <c r="F547" s="2311">
        <v>3</v>
      </c>
      <c r="G547" s="2311">
        <v>0</v>
      </c>
      <c r="H547" s="2316">
        <v>60022</v>
      </c>
      <c r="I547" s="2297"/>
      <c r="J547" s="2310" t="s">
        <v>12431</v>
      </c>
      <c r="K547" s="2310" t="s">
        <v>12432</v>
      </c>
    </row>
    <row r="548" spans="1:11" ht="24">
      <c r="A548" s="2515">
        <v>237</v>
      </c>
      <c r="B548" s="80" t="s">
        <v>12444</v>
      </c>
      <c r="C548" s="1306" t="s">
        <v>12166</v>
      </c>
      <c r="D548" s="98">
        <v>200</v>
      </c>
      <c r="E548" s="1405">
        <f>SUM(D548:D550)</f>
        <v>3664</v>
      </c>
      <c r="F548" s="98">
        <v>3.5</v>
      </c>
      <c r="G548" s="98"/>
      <c r="H548" s="98">
        <v>13025283</v>
      </c>
      <c r="I548" s="1405">
        <f>SUM(H548:H550)</f>
        <v>13025283</v>
      </c>
      <c r="J548" s="2258" t="s">
        <v>12422</v>
      </c>
      <c r="K548" s="80" t="s">
        <v>12423</v>
      </c>
    </row>
    <row r="549" spans="1:11" ht="24">
      <c r="A549" s="2515"/>
      <c r="B549" s="80"/>
      <c r="C549" s="1306" t="s">
        <v>12166</v>
      </c>
      <c r="D549" s="98">
        <v>1164</v>
      </c>
      <c r="E549" s="2255"/>
      <c r="F549" s="98">
        <v>6.4</v>
      </c>
      <c r="G549" s="98"/>
      <c r="H549" s="98"/>
      <c r="I549" s="2255"/>
      <c r="J549" s="2258"/>
      <c r="K549" s="80"/>
    </row>
    <row r="550" spans="1:11" ht="24">
      <c r="A550" s="2514"/>
      <c r="B550" s="899"/>
      <c r="C550" s="2266" t="s">
        <v>12187</v>
      </c>
      <c r="D550" s="887">
        <v>2300</v>
      </c>
      <c r="E550" s="2261"/>
      <c r="F550" s="887">
        <v>5</v>
      </c>
      <c r="G550" s="887"/>
      <c r="H550" s="98"/>
      <c r="I550" s="2261"/>
      <c r="J550" s="2258" t="s">
        <v>12168</v>
      </c>
      <c r="K550" s="80" t="s">
        <v>12169</v>
      </c>
    </row>
    <row r="551" spans="1:11" ht="24">
      <c r="A551" s="2517">
        <v>238</v>
      </c>
      <c r="B551" s="60" t="s">
        <v>12445</v>
      </c>
      <c r="C551" s="2266" t="s">
        <v>12446</v>
      </c>
      <c r="D551" s="887">
        <v>250</v>
      </c>
      <c r="E551" s="2263">
        <f>SUM(D551:D552)</f>
        <v>491</v>
      </c>
      <c r="F551" s="887">
        <v>5</v>
      </c>
      <c r="G551" s="887"/>
      <c r="H551" s="2267">
        <v>1</v>
      </c>
      <c r="I551" s="2263">
        <f>SUM(H551:H552)</f>
        <v>1514715</v>
      </c>
      <c r="J551" s="2258" t="s">
        <v>12168</v>
      </c>
      <c r="K551" s="80" t="s">
        <v>12169</v>
      </c>
    </row>
    <row r="552" spans="1:11" ht="24">
      <c r="A552" s="2521"/>
      <c r="B552" s="2578"/>
      <c r="C552" s="2568" t="s">
        <v>12166</v>
      </c>
      <c r="D552" s="2311">
        <v>241</v>
      </c>
      <c r="E552" s="2295"/>
      <c r="F552" s="2311">
        <v>4</v>
      </c>
      <c r="G552" s="2311">
        <v>0</v>
      </c>
      <c r="H552" s="2316">
        <v>1514714</v>
      </c>
      <c r="I552" s="2297"/>
      <c r="J552" s="2310" t="s">
        <v>12431</v>
      </c>
      <c r="K552" s="2310" t="s">
        <v>12432</v>
      </c>
    </row>
    <row r="553" spans="1:11" ht="24">
      <c r="A553" s="2513">
        <v>239</v>
      </c>
      <c r="B553" s="60" t="s">
        <v>12447</v>
      </c>
      <c r="C553" s="2266" t="s">
        <v>12170</v>
      </c>
      <c r="D553" s="887">
        <v>50</v>
      </c>
      <c r="E553" s="2267">
        <f>SUM(D553)</f>
        <v>50</v>
      </c>
      <c r="F553" s="887">
        <v>5</v>
      </c>
      <c r="G553" s="887"/>
      <c r="H553" s="98"/>
      <c r="I553" s="2267">
        <v>1</v>
      </c>
      <c r="J553" s="2258" t="s">
        <v>12168</v>
      </c>
      <c r="K553" s="80" t="s">
        <v>12169</v>
      </c>
    </row>
    <row r="554" spans="1:11" ht="24">
      <c r="A554" s="2517">
        <v>240</v>
      </c>
      <c r="B554" s="60" t="s">
        <v>12448</v>
      </c>
      <c r="C554" s="2266" t="s">
        <v>12187</v>
      </c>
      <c r="D554" s="887">
        <v>320</v>
      </c>
      <c r="E554" s="2263">
        <f>SUM(D554:D555)</f>
        <v>634</v>
      </c>
      <c r="F554" s="887">
        <v>5</v>
      </c>
      <c r="G554" s="887"/>
      <c r="H554" s="2267">
        <v>1</v>
      </c>
      <c r="I554" s="2263">
        <f>SUM(H554:H555)</f>
        <v>1773259</v>
      </c>
      <c r="J554" s="2258" t="s">
        <v>12168</v>
      </c>
      <c r="K554" s="80" t="s">
        <v>12169</v>
      </c>
    </row>
    <row r="555" spans="1:11" ht="24">
      <c r="A555" s="2521"/>
      <c r="B555" s="2578"/>
      <c r="C555" s="2567" t="s">
        <v>12166</v>
      </c>
      <c r="D555" s="857">
        <v>314</v>
      </c>
      <c r="E555" s="2295"/>
      <c r="F555" s="857">
        <v>3.6</v>
      </c>
      <c r="G555" s="857">
        <v>0</v>
      </c>
      <c r="H555" s="2299">
        <v>1773258</v>
      </c>
      <c r="I555" s="2297"/>
      <c r="J555" s="2300" t="s">
        <v>12346</v>
      </c>
      <c r="K555" s="2300" t="s">
        <v>12347</v>
      </c>
    </row>
    <row r="556" spans="1:11" ht="24">
      <c r="A556" s="2517">
        <v>241</v>
      </c>
      <c r="B556" s="60" t="s">
        <v>12449</v>
      </c>
      <c r="C556" s="2266" t="s">
        <v>12187</v>
      </c>
      <c r="D556" s="887">
        <v>310</v>
      </c>
      <c r="E556" s="2263">
        <f>SUM(D556:D557)</f>
        <v>579</v>
      </c>
      <c r="F556" s="887">
        <v>4</v>
      </c>
      <c r="G556" s="887"/>
      <c r="H556" s="2267">
        <v>1</v>
      </c>
      <c r="I556" s="2263">
        <f>SUM(H556:H557)</f>
        <v>1774805</v>
      </c>
      <c r="J556" s="2258" t="s">
        <v>12168</v>
      </c>
      <c r="K556" s="80" t="s">
        <v>12169</v>
      </c>
    </row>
    <row r="557" spans="1:11" ht="24">
      <c r="A557" s="2521"/>
      <c r="B557" s="2578"/>
      <c r="C557" s="2568" t="s">
        <v>12166</v>
      </c>
      <c r="D557" s="2311">
        <v>269</v>
      </c>
      <c r="E557" s="2295"/>
      <c r="F557" s="2311">
        <v>4.2</v>
      </c>
      <c r="G557" s="2311">
        <v>0</v>
      </c>
      <c r="H557" s="2316">
        <v>1774804</v>
      </c>
      <c r="I557" s="2297"/>
      <c r="J557" s="2310" t="s">
        <v>12431</v>
      </c>
      <c r="K557" s="2310" t="s">
        <v>12432</v>
      </c>
    </row>
    <row r="558" spans="1:11" ht="24">
      <c r="A558" s="2517">
        <v>242</v>
      </c>
      <c r="B558" s="60" t="s">
        <v>12450</v>
      </c>
      <c r="C558" s="2266" t="s">
        <v>12187</v>
      </c>
      <c r="D558" s="887">
        <v>750</v>
      </c>
      <c r="E558" s="2263">
        <f>SUM(D558:D559)</f>
        <v>750</v>
      </c>
      <c r="F558" s="887">
        <v>4</v>
      </c>
      <c r="G558" s="887"/>
      <c r="H558" s="2267">
        <v>1</v>
      </c>
      <c r="I558" s="2263">
        <f>SUM(H558:H559)</f>
        <v>1</v>
      </c>
      <c r="J558" s="2258" t="s">
        <v>12168</v>
      </c>
      <c r="K558" s="80" t="s">
        <v>12169</v>
      </c>
    </row>
    <row r="559" spans="1:11">
      <c r="A559" s="2521"/>
      <c r="B559" s="2578"/>
      <c r="C559" s="2568"/>
      <c r="D559" s="2311"/>
      <c r="E559" s="2295"/>
      <c r="F559" s="2311"/>
      <c r="G559" s="2311"/>
      <c r="H559" s="2316"/>
      <c r="I559" s="2297"/>
      <c r="J559" s="2310"/>
      <c r="K559" s="2310"/>
    </row>
    <row r="560" spans="1:11" ht="24">
      <c r="A560" s="2517">
        <v>243</v>
      </c>
      <c r="B560" s="60" t="s">
        <v>12451</v>
      </c>
      <c r="C560" s="2266" t="s">
        <v>12187</v>
      </c>
      <c r="D560" s="887">
        <v>300</v>
      </c>
      <c r="E560" s="2263">
        <f>SUM(D560:D561)</f>
        <v>506</v>
      </c>
      <c r="F560" s="887">
        <v>5</v>
      </c>
      <c r="G560" s="887"/>
      <c r="H560" s="2267">
        <v>1</v>
      </c>
      <c r="I560" s="2263">
        <f>SUM(H560:H561)</f>
        <v>923293</v>
      </c>
      <c r="J560" s="2258" t="s">
        <v>12168</v>
      </c>
      <c r="K560" s="80" t="s">
        <v>12169</v>
      </c>
    </row>
    <row r="561" spans="1:11" ht="24">
      <c r="A561" s="2521"/>
      <c r="B561" s="2578"/>
      <c r="C561" s="2568" t="s">
        <v>12166</v>
      </c>
      <c r="D561" s="2311">
        <v>206</v>
      </c>
      <c r="E561" s="2295"/>
      <c r="F561" s="2311">
        <v>2.5</v>
      </c>
      <c r="G561" s="2311">
        <v>0</v>
      </c>
      <c r="H561" s="2316">
        <v>923292</v>
      </c>
      <c r="I561" s="2297"/>
      <c r="J561" s="2310" t="s">
        <v>12431</v>
      </c>
      <c r="K561" s="2310" t="s">
        <v>12432</v>
      </c>
    </row>
    <row r="562" spans="1:11" ht="24">
      <c r="A562" s="2517">
        <v>244</v>
      </c>
      <c r="B562" s="60" t="s">
        <v>12452</v>
      </c>
      <c r="C562" s="2266" t="s">
        <v>12187</v>
      </c>
      <c r="D562" s="887">
        <v>310</v>
      </c>
      <c r="E562" s="2263">
        <f>SUM(D562:D563)</f>
        <v>836</v>
      </c>
      <c r="F562" s="887">
        <v>5</v>
      </c>
      <c r="G562" s="887"/>
      <c r="H562" s="2267">
        <v>1</v>
      </c>
      <c r="I562" s="2263">
        <f>SUM(H562:H563)</f>
        <v>3305222</v>
      </c>
      <c r="J562" s="2258" t="s">
        <v>12168</v>
      </c>
      <c r="K562" s="80" t="s">
        <v>12169</v>
      </c>
    </row>
    <row r="563" spans="1:11" ht="24">
      <c r="A563" s="2521"/>
      <c r="B563" s="2578"/>
      <c r="C563" s="2568" t="s">
        <v>12166</v>
      </c>
      <c r="D563" s="2311">
        <v>526</v>
      </c>
      <c r="E563" s="2295"/>
      <c r="F563" s="2311">
        <v>3.5</v>
      </c>
      <c r="G563" s="2311">
        <v>0</v>
      </c>
      <c r="H563" s="2316">
        <v>3305221</v>
      </c>
      <c r="I563" s="2297"/>
      <c r="J563" s="2310" t="s">
        <v>12431</v>
      </c>
      <c r="K563" s="2310" t="s">
        <v>12432</v>
      </c>
    </row>
    <row r="564" spans="1:11" ht="24">
      <c r="A564" s="2517">
        <v>245</v>
      </c>
      <c r="B564" s="60" t="s">
        <v>12453</v>
      </c>
      <c r="C564" s="2266" t="s">
        <v>12446</v>
      </c>
      <c r="D564" s="887">
        <v>2500</v>
      </c>
      <c r="E564" s="2263">
        <f>SUM(D564:D569)</f>
        <v>6460</v>
      </c>
      <c r="F564" s="887">
        <v>6</v>
      </c>
      <c r="G564" s="887"/>
      <c r="H564" s="2267">
        <v>1</v>
      </c>
      <c r="I564" s="2263">
        <f>SUM(H564:H569)</f>
        <v>39062028</v>
      </c>
      <c r="J564" s="2258" t="s">
        <v>12168</v>
      </c>
      <c r="K564" s="80" t="s">
        <v>12169</v>
      </c>
    </row>
    <row r="565" spans="1:11" ht="24">
      <c r="A565" s="2520"/>
      <c r="B565" s="2578"/>
      <c r="C565" s="2567" t="s">
        <v>12166</v>
      </c>
      <c r="D565" s="857">
        <v>550</v>
      </c>
      <c r="E565" s="2291"/>
      <c r="F565" s="857">
        <v>7</v>
      </c>
      <c r="G565" s="857">
        <v>550</v>
      </c>
      <c r="H565" s="2292">
        <v>39062027</v>
      </c>
      <c r="I565" s="2293"/>
      <c r="J565" s="2301" t="s">
        <v>12454</v>
      </c>
      <c r="K565" s="2301" t="s">
        <v>12455</v>
      </c>
    </row>
    <row r="566" spans="1:11" ht="24">
      <c r="A566" s="2520"/>
      <c r="B566" s="2578"/>
      <c r="C566" s="2567" t="s">
        <v>12166</v>
      </c>
      <c r="D566" s="857">
        <v>200</v>
      </c>
      <c r="E566" s="2291"/>
      <c r="F566" s="857">
        <v>7</v>
      </c>
      <c r="G566" s="857">
        <v>200</v>
      </c>
      <c r="H566" s="2302"/>
      <c r="I566" s="2293"/>
      <c r="J566" s="2303"/>
      <c r="K566" s="2303"/>
    </row>
    <row r="567" spans="1:11" ht="24">
      <c r="A567" s="2520"/>
      <c r="B567" s="2578"/>
      <c r="C567" s="2567" t="s">
        <v>12166</v>
      </c>
      <c r="D567" s="857">
        <v>2050</v>
      </c>
      <c r="E567" s="2291"/>
      <c r="F567" s="857">
        <v>7</v>
      </c>
      <c r="G567" s="857">
        <v>2050</v>
      </c>
      <c r="H567" s="2302"/>
      <c r="I567" s="2293"/>
      <c r="J567" s="2303"/>
      <c r="K567" s="2303"/>
    </row>
    <row r="568" spans="1:11" ht="24">
      <c r="A568" s="2520"/>
      <c r="B568" s="2578"/>
      <c r="C568" s="2567" t="s">
        <v>12166</v>
      </c>
      <c r="D568" s="857">
        <v>600</v>
      </c>
      <c r="E568" s="2291"/>
      <c r="F568" s="857">
        <v>5.5</v>
      </c>
      <c r="G568" s="857">
        <v>200</v>
      </c>
      <c r="H568" s="2302"/>
      <c r="I568" s="2293"/>
      <c r="J568" s="2303"/>
      <c r="K568" s="2303"/>
    </row>
    <row r="569" spans="1:11" ht="24">
      <c r="A569" s="2521"/>
      <c r="B569" s="2578"/>
      <c r="C569" s="2567" t="s">
        <v>12163</v>
      </c>
      <c r="D569" s="857">
        <v>560</v>
      </c>
      <c r="E569" s="2295"/>
      <c r="F569" s="857">
        <v>3</v>
      </c>
      <c r="G569" s="857">
        <v>0</v>
      </c>
      <c r="H569" s="2296"/>
      <c r="I569" s="2297"/>
      <c r="J569" s="2304"/>
      <c r="K569" s="2304"/>
    </row>
    <row r="570" spans="1:11" ht="24">
      <c r="A570" s="2517">
        <v>246</v>
      </c>
      <c r="B570" s="60" t="s">
        <v>12456</v>
      </c>
      <c r="C570" s="2266" t="s">
        <v>12187</v>
      </c>
      <c r="D570" s="887">
        <v>1200</v>
      </c>
      <c r="E570" s="2263">
        <f>SUM(D570:D573)</f>
        <v>3072</v>
      </c>
      <c r="F570" s="2260">
        <v>5</v>
      </c>
      <c r="G570" s="2260"/>
      <c r="H570" s="2263">
        <v>1</v>
      </c>
      <c r="I570" s="2263">
        <f>SUM(H570:H573)</f>
        <v>10308115</v>
      </c>
      <c r="J570" s="2258" t="s">
        <v>12168</v>
      </c>
      <c r="K570" s="80" t="s">
        <v>12169</v>
      </c>
    </row>
    <row r="571" spans="1:11">
      <c r="A571" s="2524"/>
      <c r="B571" s="80"/>
      <c r="C571" s="2266" t="s">
        <v>12177</v>
      </c>
      <c r="D571" s="887">
        <v>800</v>
      </c>
      <c r="E571" s="2255"/>
      <c r="F571" s="2254"/>
      <c r="G571" s="2254"/>
      <c r="H571" s="2279"/>
      <c r="I571" s="2255"/>
      <c r="J571" s="2258"/>
      <c r="K571" s="80"/>
    </row>
    <row r="572" spans="1:11" ht="24">
      <c r="A572" s="2520"/>
      <c r="B572" s="2578"/>
      <c r="C572" s="2568" t="s">
        <v>12166</v>
      </c>
      <c r="D572" s="2311">
        <v>810</v>
      </c>
      <c r="E572" s="2291"/>
      <c r="F572" s="2311">
        <v>6.5</v>
      </c>
      <c r="G572" s="2311">
        <v>0</v>
      </c>
      <c r="H572" s="2312">
        <v>10308114</v>
      </c>
      <c r="I572" s="2293"/>
      <c r="J572" s="2301" t="s">
        <v>12431</v>
      </c>
      <c r="K572" s="2301" t="s">
        <v>12432</v>
      </c>
    </row>
    <row r="573" spans="1:11" ht="24">
      <c r="A573" s="2521"/>
      <c r="B573" s="2578"/>
      <c r="C573" s="2568" t="s">
        <v>12166</v>
      </c>
      <c r="D573" s="2311">
        <v>262</v>
      </c>
      <c r="E573" s="2295"/>
      <c r="F573" s="2311">
        <v>4</v>
      </c>
      <c r="G573" s="2311">
        <v>0</v>
      </c>
      <c r="H573" s="2314"/>
      <c r="I573" s="2297"/>
      <c r="J573" s="2304"/>
      <c r="K573" s="2304"/>
    </row>
    <row r="574" spans="1:11" ht="24">
      <c r="A574" s="2513">
        <v>247</v>
      </c>
      <c r="B574" s="60" t="s">
        <v>12457</v>
      </c>
      <c r="C574" s="2266" t="s">
        <v>12458</v>
      </c>
      <c r="D574" s="887">
        <v>550</v>
      </c>
      <c r="E574" s="2267">
        <f>SUM(D574)</f>
        <v>550</v>
      </c>
      <c r="F574" s="887">
        <v>6</v>
      </c>
      <c r="G574" s="887"/>
      <c r="H574" s="98"/>
      <c r="I574" s="2267">
        <v>1</v>
      </c>
      <c r="J574" s="2258" t="s">
        <v>12168</v>
      </c>
      <c r="K574" s="80" t="s">
        <v>12169</v>
      </c>
    </row>
    <row r="575" spans="1:11" ht="24">
      <c r="A575" s="2517">
        <v>248</v>
      </c>
      <c r="B575" s="60" t="s">
        <v>12459</v>
      </c>
      <c r="C575" s="2266" t="s">
        <v>12167</v>
      </c>
      <c r="D575" s="887">
        <v>110</v>
      </c>
      <c r="E575" s="2263">
        <f>SUM(D575:D576)</f>
        <v>368</v>
      </c>
      <c r="F575" s="887">
        <v>5</v>
      </c>
      <c r="G575" s="887"/>
      <c r="H575" s="2267">
        <v>1</v>
      </c>
      <c r="I575" s="2263">
        <f>SUM(H575:H576)</f>
        <v>1156357</v>
      </c>
      <c r="J575" s="2258" t="s">
        <v>12168</v>
      </c>
      <c r="K575" s="80" t="s">
        <v>12169</v>
      </c>
    </row>
    <row r="576" spans="1:11" ht="24">
      <c r="A576" s="2521"/>
      <c r="B576" s="2578"/>
      <c r="C576" s="2568" t="s">
        <v>12166</v>
      </c>
      <c r="D576" s="2311">
        <v>258</v>
      </c>
      <c r="E576" s="2295"/>
      <c r="F576" s="2311">
        <v>4</v>
      </c>
      <c r="G576" s="2311">
        <v>0</v>
      </c>
      <c r="H576" s="2316">
        <v>1156356</v>
      </c>
      <c r="I576" s="2297"/>
      <c r="J576" s="2310" t="s">
        <v>12431</v>
      </c>
      <c r="K576" s="2310" t="s">
        <v>12432</v>
      </c>
    </row>
    <row r="577" spans="1:11" ht="24">
      <c r="A577" s="2517">
        <v>249</v>
      </c>
      <c r="B577" s="60" t="s">
        <v>12460</v>
      </c>
      <c r="C577" s="2266" t="s">
        <v>12461</v>
      </c>
      <c r="D577" s="887">
        <v>1200</v>
      </c>
      <c r="E577" s="2263">
        <f>SUM(D577:D580)</f>
        <v>2758</v>
      </c>
      <c r="F577" s="887">
        <v>4</v>
      </c>
      <c r="G577" s="887"/>
      <c r="H577" s="2267">
        <v>1</v>
      </c>
      <c r="I577" s="2263">
        <f>SUM(H577:H580)</f>
        <v>10986482</v>
      </c>
      <c r="J577" s="2258" t="s">
        <v>12168</v>
      </c>
      <c r="K577" s="80" t="s">
        <v>12169</v>
      </c>
    </row>
    <row r="578" spans="1:11" ht="24">
      <c r="A578" s="2520"/>
      <c r="B578" s="2578"/>
      <c r="C578" s="2568" t="s">
        <v>12163</v>
      </c>
      <c r="D578" s="2311">
        <v>290</v>
      </c>
      <c r="E578" s="2291"/>
      <c r="F578" s="2311">
        <v>3</v>
      </c>
      <c r="G578" s="2311">
        <v>0</v>
      </c>
      <c r="H578" s="2312">
        <v>10986481</v>
      </c>
      <c r="I578" s="2293"/>
      <c r="J578" s="2313" t="s">
        <v>12431</v>
      </c>
      <c r="K578" s="2313" t="s">
        <v>12432</v>
      </c>
    </row>
    <row r="579" spans="1:11" ht="24">
      <c r="A579" s="2520"/>
      <c r="B579" s="2578"/>
      <c r="C579" s="2568" t="s">
        <v>12166</v>
      </c>
      <c r="D579" s="2311">
        <v>500</v>
      </c>
      <c r="E579" s="2291"/>
      <c r="F579" s="2311">
        <v>3.2</v>
      </c>
      <c r="G579" s="2311">
        <v>0</v>
      </c>
      <c r="H579" s="2319"/>
      <c r="I579" s="2293"/>
      <c r="J579" s="2320"/>
      <c r="K579" s="2320"/>
    </row>
    <row r="580" spans="1:11" ht="24">
      <c r="A580" s="2521"/>
      <c r="B580" s="2578"/>
      <c r="C580" s="2568" t="s">
        <v>12166</v>
      </c>
      <c r="D580" s="2311">
        <v>768</v>
      </c>
      <c r="E580" s="2295"/>
      <c r="F580" s="2311">
        <v>4.5</v>
      </c>
      <c r="G580" s="2311">
        <v>0</v>
      </c>
      <c r="H580" s="2314"/>
      <c r="I580" s="2297"/>
      <c r="J580" s="2315"/>
      <c r="K580" s="2315"/>
    </row>
    <row r="581" spans="1:11" ht="24">
      <c r="A581" s="2513">
        <v>250</v>
      </c>
      <c r="B581" s="60" t="s">
        <v>12462</v>
      </c>
      <c r="C581" s="2266" t="s">
        <v>12187</v>
      </c>
      <c r="D581" s="887">
        <v>1150</v>
      </c>
      <c r="E581" s="2267">
        <f t="shared" ref="E581:E587" si="6">SUM(D581)</f>
        <v>1150</v>
      </c>
      <c r="F581" s="887">
        <v>5</v>
      </c>
      <c r="G581" s="887"/>
      <c r="H581" s="98"/>
      <c r="I581" s="2267">
        <v>1</v>
      </c>
      <c r="J581" s="2258" t="s">
        <v>12168</v>
      </c>
      <c r="K581" s="80" t="s">
        <v>12169</v>
      </c>
    </row>
    <row r="582" spans="1:11" ht="24">
      <c r="A582" s="2517">
        <v>251</v>
      </c>
      <c r="B582" s="60" t="s">
        <v>12463</v>
      </c>
      <c r="C582" s="2266" t="s">
        <v>12187</v>
      </c>
      <c r="D582" s="887">
        <v>1500</v>
      </c>
      <c r="E582" s="2263">
        <f>SUM(D582:D584)</f>
        <v>2920</v>
      </c>
      <c r="F582" s="887">
        <v>6</v>
      </c>
      <c r="G582" s="887"/>
      <c r="H582" s="2267">
        <v>1</v>
      </c>
      <c r="I582" s="2263">
        <f>SUM(H582:H584)</f>
        <v>15290660</v>
      </c>
      <c r="J582" s="2258" t="s">
        <v>12168</v>
      </c>
      <c r="K582" s="80" t="s">
        <v>12169</v>
      </c>
    </row>
    <row r="583" spans="1:11" ht="24">
      <c r="A583" s="2520"/>
      <c r="B583" s="2578"/>
      <c r="C583" s="2567" t="s">
        <v>12166</v>
      </c>
      <c r="D583" s="857">
        <v>260</v>
      </c>
      <c r="E583" s="2291"/>
      <c r="F583" s="857">
        <v>4.7</v>
      </c>
      <c r="G583" s="857">
        <v>0</v>
      </c>
      <c r="H583" s="2292">
        <v>15290659</v>
      </c>
      <c r="I583" s="2293"/>
      <c r="J583" s="2301" t="s">
        <v>12464</v>
      </c>
      <c r="K583" s="2301" t="s">
        <v>12465</v>
      </c>
    </row>
    <row r="584" spans="1:11" ht="24">
      <c r="A584" s="2521"/>
      <c r="B584" s="2578"/>
      <c r="C584" s="2567" t="s">
        <v>12166</v>
      </c>
      <c r="D584" s="857">
        <v>1160</v>
      </c>
      <c r="E584" s="2295"/>
      <c r="F584" s="857">
        <v>6.2</v>
      </c>
      <c r="G584" s="857">
        <v>0</v>
      </c>
      <c r="H584" s="2296"/>
      <c r="I584" s="2297"/>
      <c r="J584" s="2304"/>
      <c r="K584" s="2304"/>
    </row>
    <row r="585" spans="1:11" ht="24">
      <c r="A585" s="2513">
        <v>252</v>
      </c>
      <c r="B585" s="60" t="s">
        <v>12466</v>
      </c>
      <c r="C585" s="2266" t="s">
        <v>12187</v>
      </c>
      <c r="D585" s="887">
        <v>600</v>
      </c>
      <c r="E585" s="2267">
        <f t="shared" si="6"/>
        <v>600</v>
      </c>
      <c r="F585" s="887">
        <v>4</v>
      </c>
      <c r="G585" s="887"/>
      <c r="H585" s="98"/>
      <c r="I585" s="2267">
        <v>1</v>
      </c>
      <c r="J585" s="2258" t="s">
        <v>12168</v>
      </c>
      <c r="K585" s="80" t="s">
        <v>12169</v>
      </c>
    </row>
    <row r="586" spans="1:11" ht="24">
      <c r="A586" s="2513">
        <v>253</v>
      </c>
      <c r="B586" s="60" t="s">
        <v>12467</v>
      </c>
      <c r="C586" s="2266" t="s">
        <v>12461</v>
      </c>
      <c r="D586" s="887">
        <v>250</v>
      </c>
      <c r="E586" s="2267">
        <f t="shared" si="6"/>
        <v>250</v>
      </c>
      <c r="F586" s="887">
        <v>5</v>
      </c>
      <c r="G586" s="887"/>
      <c r="H586" s="98"/>
      <c r="I586" s="2267">
        <v>1</v>
      </c>
      <c r="J586" s="2258" t="s">
        <v>12168</v>
      </c>
      <c r="K586" s="80" t="s">
        <v>12169</v>
      </c>
    </row>
    <row r="587" spans="1:11" ht="24">
      <c r="A587" s="2513">
        <v>254</v>
      </c>
      <c r="B587" s="60" t="s">
        <v>12468</v>
      </c>
      <c r="C587" s="2266" t="s">
        <v>12187</v>
      </c>
      <c r="D587" s="887">
        <v>180</v>
      </c>
      <c r="E587" s="2267">
        <f t="shared" si="6"/>
        <v>180</v>
      </c>
      <c r="F587" s="887">
        <v>4</v>
      </c>
      <c r="G587" s="887"/>
      <c r="H587" s="98"/>
      <c r="I587" s="2267">
        <v>1</v>
      </c>
      <c r="J587" s="2258" t="s">
        <v>12168</v>
      </c>
      <c r="K587" s="80" t="s">
        <v>12169</v>
      </c>
    </row>
    <row r="588" spans="1:11" ht="24">
      <c r="A588" s="2517">
        <v>255</v>
      </c>
      <c r="B588" s="60" t="s">
        <v>12469</v>
      </c>
      <c r="C588" s="2266" t="s">
        <v>12170</v>
      </c>
      <c r="D588" s="887">
        <v>230</v>
      </c>
      <c r="E588" s="2263">
        <f>SUM(D588:D589)</f>
        <v>491</v>
      </c>
      <c r="F588" s="887">
        <v>4</v>
      </c>
      <c r="G588" s="887"/>
      <c r="H588" s="2267">
        <v>1</v>
      </c>
      <c r="I588" s="2263">
        <f>SUM(H588:H589)</f>
        <v>1055310</v>
      </c>
      <c r="J588" s="2258" t="s">
        <v>12168</v>
      </c>
      <c r="K588" s="80" t="s">
        <v>12169</v>
      </c>
    </row>
    <row r="589" spans="1:11" ht="24">
      <c r="A589" s="2521"/>
      <c r="B589" s="2578"/>
      <c r="C589" s="2568" t="s">
        <v>12166</v>
      </c>
      <c r="D589" s="2311">
        <v>261</v>
      </c>
      <c r="E589" s="2295"/>
      <c r="F589" s="2311">
        <v>3.6</v>
      </c>
      <c r="G589" s="2311">
        <v>0</v>
      </c>
      <c r="H589" s="2316">
        <v>1055309</v>
      </c>
      <c r="I589" s="2297"/>
      <c r="J589" s="2310" t="s">
        <v>12431</v>
      </c>
      <c r="K589" s="2310" t="s">
        <v>12432</v>
      </c>
    </row>
    <row r="590" spans="1:11" ht="24">
      <c r="A590" s="2517">
        <v>256</v>
      </c>
      <c r="B590" s="60" t="s">
        <v>12470</v>
      </c>
      <c r="C590" s="2266" t="s">
        <v>12187</v>
      </c>
      <c r="D590" s="887">
        <v>230</v>
      </c>
      <c r="E590" s="2263">
        <f>SUM(D590:D591)</f>
        <v>494</v>
      </c>
      <c r="F590" s="887">
        <v>5</v>
      </c>
      <c r="G590" s="887"/>
      <c r="H590" s="2267">
        <v>1</v>
      </c>
      <c r="I590" s="2263">
        <f>SUM(H590:H591)</f>
        <v>2664796</v>
      </c>
      <c r="J590" s="2258" t="s">
        <v>12168</v>
      </c>
      <c r="K590" s="80" t="s">
        <v>12169</v>
      </c>
    </row>
    <row r="591" spans="1:11" ht="24">
      <c r="A591" s="2521"/>
      <c r="B591" s="2578"/>
      <c r="C591" s="2568" t="s">
        <v>12166</v>
      </c>
      <c r="D591" s="2311">
        <v>264</v>
      </c>
      <c r="E591" s="2295"/>
      <c r="F591" s="2311">
        <v>5</v>
      </c>
      <c r="G591" s="2311">
        <v>0</v>
      </c>
      <c r="H591" s="2316">
        <v>2664795</v>
      </c>
      <c r="I591" s="2297"/>
      <c r="J591" s="2310" t="s">
        <v>12431</v>
      </c>
      <c r="K591" s="2310" t="s">
        <v>12432</v>
      </c>
    </row>
    <row r="592" spans="1:11" ht="24">
      <c r="A592" s="2517">
        <v>257</v>
      </c>
      <c r="B592" s="60" t="s">
        <v>12471</v>
      </c>
      <c r="C592" s="2266" t="s">
        <v>12170</v>
      </c>
      <c r="D592" s="887">
        <v>220</v>
      </c>
      <c r="E592" s="2263">
        <f>SUM(D592:D594)</f>
        <v>512</v>
      </c>
      <c r="F592" s="887">
        <v>5</v>
      </c>
      <c r="G592" s="887"/>
      <c r="H592" s="2267">
        <v>1</v>
      </c>
      <c r="I592" s="2263">
        <f>SUM(H592:H594)</f>
        <v>668787</v>
      </c>
      <c r="J592" s="2258" t="s">
        <v>12168</v>
      </c>
      <c r="K592" s="80" t="s">
        <v>12169</v>
      </c>
    </row>
    <row r="593" spans="1:11" ht="24">
      <c r="A593" s="2520"/>
      <c r="B593" s="2578"/>
      <c r="C593" s="2568" t="s">
        <v>12166</v>
      </c>
      <c r="D593" s="2311">
        <v>80</v>
      </c>
      <c r="E593" s="2291"/>
      <c r="F593" s="2311">
        <v>4</v>
      </c>
      <c r="G593" s="2311">
        <v>0</v>
      </c>
      <c r="H593" s="2312">
        <v>668786</v>
      </c>
      <c r="I593" s="2293"/>
      <c r="J593" s="2313" t="s">
        <v>12431</v>
      </c>
      <c r="K593" s="2313" t="s">
        <v>12432</v>
      </c>
    </row>
    <row r="594" spans="1:11" ht="24">
      <c r="A594" s="2521"/>
      <c r="B594" s="2578"/>
      <c r="C594" s="2568" t="s">
        <v>12163</v>
      </c>
      <c r="D594" s="2311">
        <v>212</v>
      </c>
      <c r="E594" s="2295"/>
      <c r="F594" s="2311">
        <v>3.5</v>
      </c>
      <c r="G594" s="2311">
        <v>0</v>
      </c>
      <c r="H594" s="2314"/>
      <c r="I594" s="2297"/>
      <c r="J594" s="2315"/>
      <c r="K594" s="2315"/>
    </row>
    <row r="595" spans="1:11" ht="24">
      <c r="A595" s="2515">
        <v>258</v>
      </c>
      <c r="B595" s="80" t="s">
        <v>12472</v>
      </c>
      <c r="C595" s="1306" t="s">
        <v>12163</v>
      </c>
      <c r="D595" s="98">
        <v>280</v>
      </c>
      <c r="E595" s="1405">
        <f>SUM(D595:D596)</f>
        <v>500</v>
      </c>
      <c r="F595" s="98">
        <v>5</v>
      </c>
      <c r="G595" s="98"/>
      <c r="H595" s="98">
        <v>343074</v>
      </c>
      <c r="I595" s="1405">
        <f>SUM(H595:H596)</f>
        <v>343074</v>
      </c>
      <c r="J595" s="2258" t="s">
        <v>12422</v>
      </c>
      <c r="K595" s="80" t="s">
        <v>12423</v>
      </c>
    </row>
    <row r="596" spans="1:11" ht="24">
      <c r="A596" s="2514"/>
      <c r="B596" s="899"/>
      <c r="C596" s="2266" t="s">
        <v>12170</v>
      </c>
      <c r="D596" s="887">
        <v>220</v>
      </c>
      <c r="E596" s="2261"/>
      <c r="F596" s="887">
        <v>5</v>
      </c>
      <c r="G596" s="887"/>
      <c r="H596" s="98"/>
      <c r="I596" s="2261"/>
      <c r="J596" s="2258" t="s">
        <v>12168</v>
      </c>
      <c r="K596" s="80" t="s">
        <v>12169</v>
      </c>
    </row>
    <row r="597" spans="1:11" ht="24">
      <c r="A597" s="2513">
        <v>259</v>
      </c>
      <c r="B597" s="60" t="s">
        <v>12473</v>
      </c>
      <c r="C597" s="2266" t="s">
        <v>12170</v>
      </c>
      <c r="D597" s="887">
        <v>200</v>
      </c>
      <c r="E597" s="2267">
        <f>SUM(D597)</f>
        <v>200</v>
      </c>
      <c r="F597" s="887">
        <v>6</v>
      </c>
      <c r="G597" s="887"/>
      <c r="H597" s="98"/>
      <c r="I597" s="2267">
        <v>1</v>
      </c>
      <c r="J597" s="2258" t="s">
        <v>12168</v>
      </c>
      <c r="K597" s="80" t="s">
        <v>12169</v>
      </c>
    </row>
    <row r="598" spans="1:11" ht="24">
      <c r="A598" s="2517">
        <v>260</v>
      </c>
      <c r="B598" s="60" t="s">
        <v>12474</v>
      </c>
      <c r="C598" s="2266" t="s">
        <v>12252</v>
      </c>
      <c r="D598" s="887">
        <v>150</v>
      </c>
      <c r="E598" s="2263">
        <f>SUM(D598:D599)</f>
        <v>312</v>
      </c>
      <c r="F598" s="887">
        <v>4</v>
      </c>
      <c r="G598" s="887"/>
      <c r="H598" s="2267">
        <v>1</v>
      </c>
      <c r="I598" s="2263">
        <f>SUM(H598:H599)</f>
        <v>109254</v>
      </c>
      <c r="J598" s="2258" t="s">
        <v>12168</v>
      </c>
      <c r="K598" s="80" t="s">
        <v>12169</v>
      </c>
    </row>
    <row r="599" spans="1:11" ht="24">
      <c r="A599" s="2521"/>
      <c r="B599" s="2578"/>
      <c r="C599" s="2567" t="s">
        <v>12163</v>
      </c>
      <c r="D599" s="857">
        <v>162</v>
      </c>
      <c r="E599" s="2295"/>
      <c r="F599" s="857">
        <v>3</v>
      </c>
      <c r="G599" s="857">
        <v>0</v>
      </c>
      <c r="H599" s="2299">
        <v>109253</v>
      </c>
      <c r="I599" s="2297"/>
      <c r="J599" s="2300" t="s">
        <v>12346</v>
      </c>
      <c r="K599" s="2300" t="s">
        <v>12347</v>
      </c>
    </row>
    <row r="600" spans="1:11" ht="24">
      <c r="A600" s="2517">
        <v>261</v>
      </c>
      <c r="B600" s="60" t="s">
        <v>12475</v>
      </c>
      <c r="C600" s="2266" t="s">
        <v>12252</v>
      </c>
      <c r="D600" s="887">
        <v>150</v>
      </c>
      <c r="E600" s="2263">
        <f>SUM(D600:D601)</f>
        <v>493</v>
      </c>
      <c r="F600" s="887">
        <v>4</v>
      </c>
      <c r="G600" s="887"/>
      <c r="H600" s="2267">
        <v>1</v>
      </c>
      <c r="I600" s="2263">
        <f>SUM(H600:H601)</f>
        <v>231320</v>
      </c>
      <c r="J600" s="2258" t="s">
        <v>12168</v>
      </c>
      <c r="K600" s="80" t="s">
        <v>12169</v>
      </c>
    </row>
    <row r="601" spans="1:11" ht="24">
      <c r="A601" s="2521"/>
      <c r="B601" s="2578"/>
      <c r="C601" s="2568" t="s">
        <v>12163</v>
      </c>
      <c r="D601" s="2311">
        <v>343</v>
      </c>
      <c r="E601" s="2295"/>
      <c r="F601" s="2311">
        <v>3</v>
      </c>
      <c r="G601" s="2311">
        <v>0</v>
      </c>
      <c r="H601" s="2316">
        <v>231319</v>
      </c>
      <c r="I601" s="2297"/>
      <c r="J601" s="2310" t="s">
        <v>12431</v>
      </c>
      <c r="K601" s="2310" t="s">
        <v>12432</v>
      </c>
    </row>
    <row r="602" spans="1:11" ht="24">
      <c r="A602" s="2513">
        <v>262</v>
      </c>
      <c r="B602" s="60" t="s">
        <v>12476</v>
      </c>
      <c r="C602" s="2266" t="s">
        <v>12268</v>
      </c>
      <c r="D602" s="887">
        <v>200</v>
      </c>
      <c r="E602" s="2267">
        <f t="shared" ref="E602:E637" si="7">SUM(D602)</f>
        <v>200</v>
      </c>
      <c r="F602" s="887">
        <v>5</v>
      </c>
      <c r="G602" s="887"/>
      <c r="H602" s="98"/>
      <c r="I602" s="2267">
        <v>1</v>
      </c>
      <c r="J602" s="2258" t="s">
        <v>12168</v>
      </c>
      <c r="K602" s="80" t="s">
        <v>12169</v>
      </c>
    </row>
    <row r="603" spans="1:11" ht="24">
      <c r="A603" s="2517">
        <v>263</v>
      </c>
      <c r="B603" s="60" t="s">
        <v>12477</v>
      </c>
      <c r="C603" s="2266" t="s">
        <v>12170</v>
      </c>
      <c r="D603" s="887">
        <v>130</v>
      </c>
      <c r="E603" s="2263">
        <f>SUM(D603:D604)</f>
        <v>530</v>
      </c>
      <c r="F603" s="887">
        <v>5</v>
      </c>
      <c r="G603" s="887"/>
      <c r="H603" s="2267">
        <v>1</v>
      </c>
      <c r="I603" s="2263">
        <f>SUM(H603:H604)</f>
        <v>307202</v>
      </c>
      <c r="J603" s="2258" t="s">
        <v>12168</v>
      </c>
      <c r="K603" s="80" t="s">
        <v>12169</v>
      </c>
    </row>
    <row r="604" spans="1:11" ht="24">
      <c r="A604" s="2521"/>
      <c r="B604" s="2578"/>
      <c r="C604" s="2568" t="s">
        <v>12163</v>
      </c>
      <c r="D604" s="2311">
        <v>400</v>
      </c>
      <c r="E604" s="2295"/>
      <c r="F604" s="2311">
        <v>3</v>
      </c>
      <c r="G604" s="2311">
        <v>0</v>
      </c>
      <c r="H604" s="2316">
        <v>307201</v>
      </c>
      <c r="I604" s="2297"/>
      <c r="J604" s="2310" t="s">
        <v>12431</v>
      </c>
      <c r="K604" s="2310" t="s">
        <v>12432</v>
      </c>
    </row>
    <row r="605" spans="1:11" ht="24">
      <c r="A605" s="2513">
        <v>264</v>
      </c>
      <c r="B605" s="60" t="s">
        <v>12478</v>
      </c>
      <c r="C605" s="2266" t="s">
        <v>12167</v>
      </c>
      <c r="D605" s="887">
        <v>240</v>
      </c>
      <c r="E605" s="2267">
        <f t="shared" si="7"/>
        <v>240</v>
      </c>
      <c r="F605" s="887">
        <v>6</v>
      </c>
      <c r="G605" s="887"/>
      <c r="H605" s="98"/>
      <c r="I605" s="2267">
        <v>1</v>
      </c>
      <c r="J605" s="2258" t="s">
        <v>12168</v>
      </c>
      <c r="K605" s="80" t="s">
        <v>12169</v>
      </c>
    </row>
    <row r="606" spans="1:11" ht="24">
      <c r="A606" s="2513">
        <v>265</v>
      </c>
      <c r="B606" s="60" t="s">
        <v>12479</v>
      </c>
      <c r="C606" s="2266" t="s">
        <v>12182</v>
      </c>
      <c r="D606" s="887">
        <v>150</v>
      </c>
      <c r="E606" s="2267">
        <f t="shared" si="7"/>
        <v>150</v>
      </c>
      <c r="F606" s="887">
        <v>6</v>
      </c>
      <c r="G606" s="887"/>
      <c r="H606" s="98"/>
      <c r="I606" s="2267">
        <v>1</v>
      </c>
      <c r="J606" s="2258" t="s">
        <v>12168</v>
      </c>
      <c r="K606" s="80" t="s">
        <v>12169</v>
      </c>
    </row>
    <row r="607" spans="1:11" ht="24">
      <c r="A607" s="2513">
        <v>266</v>
      </c>
      <c r="B607" s="60" t="s">
        <v>12480</v>
      </c>
      <c r="C607" s="2266" t="s">
        <v>12268</v>
      </c>
      <c r="D607" s="887">
        <v>120</v>
      </c>
      <c r="E607" s="2267">
        <f t="shared" si="7"/>
        <v>120</v>
      </c>
      <c r="F607" s="887">
        <v>6</v>
      </c>
      <c r="G607" s="887"/>
      <c r="H607" s="98"/>
      <c r="I607" s="2267">
        <v>1</v>
      </c>
      <c r="J607" s="2258" t="s">
        <v>12168</v>
      </c>
      <c r="K607" s="80" t="s">
        <v>12169</v>
      </c>
    </row>
    <row r="608" spans="1:11" ht="24">
      <c r="A608" s="2517">
        <v>267</v>
      </c>
      <c r="B608" s="60" t="s">
        <v>12481</v>
      </c>
      <c r="C608" s="2266" t="s">
        <v>12268</v>
      </c>
      <c r="D608" s="887">
        <v>110</v>
      </c>
      <c r="E608" s="2263">
        <f>SUM(D608:D609)</f>
        <v>327</v>
      </c>
      <c r="F608" s="887">
        <v>5</v>
      </c>
      <c r="G608" s="887"/>
      <c r="H608" s="2267">
        <v>1</v>
      </c>
      <c r="I608" s="2263">
        <f>SUM(H608:H609)</f>
        <v>182932</v>
      </c>
      <c r="J608" s="2258" t="s">
        <v>12168</v>
      </c>
      <c r="K608" s="80" t="s">
        <v>12169</v>
      </c>
    </row>
    <row r="609" spans="1:11" ht="24">
      <c r="A609" s="2521"/>
      <c r="B609" s="2578"/>
      <c r="C609" s="2568" t="s">
        <v>12163</v>
      </c>
      <c r="D609" s="2311">
        <v>217</v>
      </c>
      <c r="E609" s="2295"/>
      <c r="F609" s="2311">
        <v>3</v>
      </c>
      <c r="G609" s="2311">
        <v>0</v>
      </c>
      <c r="H609" s="2316">
        <v>182931</v>
      </c>
      <c r="I609" s="2297"/>
      <c r="J609" s="2310" t="s">
        <v>12431</v>
      </c>
      <c r="K609" s="2310" t="s">
        <v>12432</v>
      </c>
    </row>
    <row r="610" spans="1:11" ht="24">
      <c r="A610" s="2513">
        <v>268</v>
      </c>
      <c r="B610" s="60" t="s">
        <v>12482</v>
      </c>
      <c r="C610" s="2266" t="s">
        <v>12428</v>
      </c>
      <c r="D610" s="887">
        <v>130</v>
      </c>
      <c r="E610" s="2267">
        <f t="shared" si="7"/>
        <v>130</v>
      </c>
      <c r="F610" s="887">
        <v>4</v>
      </c>
      <c r="G610" s="887"/>
      <c r="H610" s="98"/>
      <c r="I610" s="2267">
        <v>1</v>
      </c>
      <c r="J610" s="2258" t="s">
        <v>12168</v>
      </c>
      <c r="K610" s="80" t="s">
        <v>12169</v>
      </c>
    </row>
    <row r="611" spans="1:11" ht="24">
      <c r="A611" s="2513">
        <v>269</v>
      </c>
      <c r="B611" s="60" t="s">
        <v>12483</v>
      </c>
      <c r="C611" s="2266" t="s">
        <v>12428</v>
      </c>
      <c r="D611" s="887">
        <v>130</v>
      </c>
      <c r="E611" s="2267">
        <f t="shared" si="7"/>
        <v>130</v>
      </c>
      <c r="F611" s="887">
        <v>5</v>
      </c>
      <c r="G611" s="887"/>
      <c r="H611" s="98"/>
      <c r="I611" s="2267">
        <v>1</v>
      </c>
      <c r="J611" s="2258" t="s">
        <v>12168</v>
      </c>
      <c r="K611" s="80" t="s">
        <v>12169</v>
      </c>
    </row>
    <row r="612" spans="1:11" ht="24">
      <c r="A612" s="2513">
        <v>270</v>
      </c>
      <c r="B612" s="60" t="s">
        <v>12484</v>
      </c>
      <c r="C612" s="2266" t="s">
        <v>12428</v>
      </c>
      <c r="D612" s="887">
        <v>150</v>
      </c>
      <c r="E612" s="2267">
        <f t="shared" si="7"/>
        <v>150</v>
      </c>
      <c r="F612" s="887">
        <v>6</v>
      </c>
      <c r="G612" s="887"/>
      <c r="H612" s="98"/>
      <c r="I612" s="2267">
        <v>1</v>
      </c>
      <c r="J612" s="2258" t="s">
        <v>12168</v>
      </c>
      <c r="K612" s="80" t="s">
        <v>12169</v>
      </c>
    </row>
    <row r="613" spans="1:11" ht="24">
      <c r="A613" s="2517">
        <v>271</v>
      </c>
      <c r="B613" s="60" t="s">
        <v>12485</v>
      </c>
      <c r="C613" s="2266" t="s">
        <v>12167</v>
      </c>
      <c r="D613" s="887">
        <v>850</v>
      </c>
      <c r="E613" s="2263">
        <f>SUM(D613:D614)</f>
        <v>1141</v>
      </c>
      <c r="F613" s="887">
        <v>6</v>
      </c>
      <c r="G613" s="887"/>
      <c r="H613" s="2267">
        <v>1</v>
      </c>
      <c r="I613" s="2263">
        <f>SUM(H613:H614)</f>
        <v>400679</v>
      </c>
      <c r="J613" s="2258" t="s">
        <v>12168</v>
      </c>
      <c r="K613" s="80" t="s">
        <v>12169</v>
      </c>
    </row>
    <row r="614" spans="1:11" ht="24">
      <c r="A614" s="2521"/>
      <c r="B614" s="2578"/>
      <c r="C614" s="2568" t="s">
        <v>12163</v>
      </c>
      <c r="D614" s="2311">
        <v>291</v>
      </c>
      <c r="E614" s="2295"/>
      <c r="F614" s="2311">
        <v>3.5</v>
      </c>
      <c r="G614" s="2311">
        <v>0</v>
      </c>
      <c r="H614" s="2316">
        <v>400678</v>
      </c>
      <c r="I614" s="2297"/>
      <c r="J614" s="2318" t="s">
        <v>12431</v>
      </c>
      <c r="K614" s="2318" t="s">
        <v>12432</v>
      </c>
    </row>
    <row r="615" spans="1:11" ht="24">
      <c r="A615" s="2517">
        <v>272</v>
      </c>
      <c r="B615" s="60" t="s">
        <v>12486</v>
      </c>
      <c r="C615" s="2266" t="s">
        <v>12187</v>
      </c>
      <c r="D615" s="887">
        <v>600</v>
      </c>
      <c r="E615" s="2263">
        <f>SUM(D615:D616)</f>
        <v>1228</v>
      </c>
      <c r="F615" s="887">
        <v>5</v>
      </c>
      <c r="G615" s="887"/>
      <c r="H615" s="2267">
        <v>1</v>
      </c>
      <c r="I615" s="2263">
        <f>SUM(H615:H616)</f>
        <v>8291394</v>
      </c>
      <c r="J615" s="2258" t="s">
        <v>12168</v>
      </c>
      <c r="K615" s="80" t="s">
        <v>12169</v>
      </c>
    </row>
    <row r="616" spans="1:11" ht="24">
      <c r="A616" s="2521"/>
      <c r="B616" s="2578"/>
      <c r="C616" s="2568" t="s">
        <v>12166</v>
      </c>
      <c r="D616" s="2311">
        <v>628</v>
      </c>
      <c r="E616" s="2295"/>
      <c r="F616" s="2311">
        <v>6.5</v>
      </c>
      <c r="G616" s="2311">
        <v>837</v>
      </c>
      <c r="H616" s="2316">
        <v>8291393</v>
      </c>
      <c r="I616" s="2297"/>
      <c r="J616" s="2310" t="s">
        <v>12431</v>
      </c>
      <c r="K616" s="2310" t="s">
        <v>12432</v>
      </c>
    </row>
    <row r="617" spans="1:11" ht="24">
      <c r="A617" s="2517">
        <v>273</v>
      </c>
      <c r="B617" s="60" t="s">
        <v>12487</v>
      </c>
      <c r="C617" s="2266" t="s">
        <v>12167</v>
      </c>
      <c r="D617" s="887">
        <v>200</v>
      </c>
      <c r="E617" s="2263">
        <f>SUM(D617:D618)</f>
        <v>773</v>
      </c>
      <c r="F617" s="887">
        <v>5</v>
      </c>
      <c r="G617" s="887"/>
      <c r="H617" s="2267">
        <v>1</v>
      </c>
      <c r="I617" s="2263">
        <f>SUM(H617:H618)</f>
        <v>3595461</v>
      </c>
      <c r="J617" s="2258" t="s">
        <v>12168</v>
      </c>
      <c r="K617" s="80" t="s">
        <v>12169</v>
      </c>
    </row>
    <row r="618" spans="1:11" ht="24">
      <c r="A618" s="2521"/>
      <c r="B618" s="2578"/>
      <c r="C618" s="2568" t="s">
        <v>12166</v>
      </c>
      <c r="D618" s="2311">
        <v>573</v>
      </c>
      <c r="E618" s="2295"/>
      <c r="F618" s="2311">
        <v>3.5</v>
      </c>
      <c r="G618" s="2311">
        <v>0</v>
      </c>
      <c r="H618" s="2316">
        <v>3595460</v>
      </c>
      <c r="I618" s="2297"/>
      <c r="J618" s="2310" t="s">
        <v>12431</v>
      </c>
      <c r="K618" s="2310" t="s">
        <v>12432</v>
      </c>
    </row>
    <row r="619" spans="1:11" ht="24">
      <c r="A619" s="2513">
        <v>274</v>
      </c>
      <c r="B619" s="60" t="s">
        <v>12488</v>
      </c>
      <c r="C619" s="2266" t="s">
        <v>12170</v>
      </c>
      <c r="D619" s="887">
        <v>125</v>
      </c>
      <c r="E619" s="2267">
        <f t="shared" si="7"/>
        <v>125</v>
      </c>
      <c r="F619" s="887">
        <v>5</v>
      </c>
      <c r="G619" s="887"/>
      <c r="H619" s="98"/>
      <c r="I619" s="2267">
        <v>1</v>
      </c>
      <c r="J619" s="2258" t="s">
        <v>12168</v>
      </c>
      <c r="K619" s="80" t="s">
        <v>12169</v>
      </c>
    </row>
    <row r="620" spans="1:11" ht="24">
      <c r="A620" s="2517">
        <v>275</v>
      </c>
      <c r="B620" s="60" t="s">
        <v>12489</v>
      </c>
      <c r="C620" s="2266" t="s">
        <v>12187</v>
      </c>
      <c r="D620" s="887">
        <v>220</v>
      </c>
      <c r="E620" s="2263">
        <f>SUM(D620:D621)</f>
        <v>387</v>
      </c>
      <c r="F620" s="887">
        <v>5</v>
      </c>
      <c r="G620" s="887"/>
      <c r="H620" s="2267">
        <v>1</v>
      </c>
      <c r="I620" s="2263">
        <f>SUM(H620:H621)</f>
        <v>112626</v>
      </c>
      <c r="J620" s="2258" t="s">
        <v>12168</v>
      </c>
      <c r="K620" s="80" t="s">
        <v>12169</v>
      </c>
    </row>
    <row r="621" spans="1:11" ht="24">
      <c r="A621" s="2521"/>
      <c r="B621" s="2578"/>
      <c r="C621" s="2568" t="s">
        <v>12163</v>
      </c>
      <c r="D621" s="2311">
        <v>167</v>
      </c>
      <c r="E621" s="2295"/>
      <c r="F621" s="2311">
        <v>3</v>
      </c>
      <c r="G621" s="2311">
        <v>0</v>
      </c>
      <c r="H621" s="2316">
        <v>112625</v>
      </c>
      <c r="I621" s="2297"/>
      <c r="J621" s="2310" t="s">
        <v>12431</v>
      </c>
      <c r="K621" s="2310" t="s">
        <v>12432</v>
      </c>
    </row>
    <row r="622" spans="1:11" ht="24">
      <c r="A622" s="2513">
        <v>276</v>
      </c>
      <c r="B622" s="60" t="s">
        <v>12490</v>
      </c>
      <c r="C622" s="2266" t="s">
        <v>12187</v>
      </c>
      <c r="D622" s="887">
        <v>150</v>
      </c>
      <c r="E622" s="2267">
        <f t="shared" si="7"/>
        <v>150</v>
      </c>
      <c r="F622" s="887">
        <v>5</v>
      </c>
      <c r="G622" s="887"/>
      <c r="H622" s="98"/>
      <c r="I622" s="2267">
        <v>1</v>
      </c>
      <c r="J622" s="2258" t="s">
        <v>12168</v>
      </c>
      <c r="K622" s="80" t="s">
        <v>12169</v>
      </c>
    </row>
    <row r="623" spans="1:11" ht="24">
      <c r="A623" s="2513">
        <v>277</v>
      </c>
      <c r="B623" s="60" t="s">
        <v>12491</v>
      </c>
      <c r="C623" s="2266" t="s">
        <v>12187</v>
      </c>
      <c r="D623" s="887">
        <v>140</v>
      </c>
      <c r="E623" s="2267">
        <f t="shared" si="7"/>
        <v>140</v>
      </c>
      <c r="F623" s="887">
        <v>5</v>
      </c>
      <c r="G623" s="887"/>
      <c r="H623" s="98"/>
      <c r="I623" s="2267">
        <v>1</v>
      </c>
      <c r="J623" s="2258" t="s">
        <v>12168</v>
      </c>
      <c r="K623" s="80" t="s">
        <v>12169</v>
      </c>
    </row>
    <row r="624" spans="1:11" ht="24">
      <c r="A624" s="2513">
        <v>278</v>
      </c>
      <c r="B624" s="60" t="s">
        <v>12492</v>
      </c>
      <c r="C624" s="2266" t="s">
        <v>7065</v>
      </c>
      <c r="D624" s="887">
        <v>170</v>
      </c>
      <c r="E624" s="2267">
        <f t="shared" si="7"/>
        <v>170</v>
      </c>
      <c r="F624" s="887">
        <v>4</v>
      </c>
      <c r="G624" s="887"/>
      <c r="H624" s="98"/>
      <c r="I624" s="2267">
        <v>1</v>
      </c>
      <c r="J624" s="2258" t="s">
        <v>12168</v>
      </c>
      <c r="K624" s="80" t="s">
        <v>12169</v>
      </c>
    </row>
    <row r="625" spans="1:11" ht="24">
      <c r="A625" s="2513">
        <v>279</v>
      </c>
      <c r="B625" s="60" t="s">
        <v>12493</v>
      </c>
      <c r="C625" s="2266" t="s">
        <v>12268</v>
      </c>
      <c r="D625" s="887">
        <v>140</v>
      </c>
      <c r="E625" s="2267">
        <f t="shared" si="7"/>
        <v>140</v>
      </c>
      <c r="F625" s="887">
        <v>5</v>
      </c>
      <c r="G625" s="887"/>
      <c r="H625" s="98"/>
      <c r="I625" s="2267">
        <v>1</v>
      </c>
      <c r="J625" s="2258" t="s">
        <v>12168</v>
      </c>
      <c r="K625" s="80" t="s">
        <v>12169</v>
      </c>
    </row>
    <row r="626" spans="1:11" ht="24">
      <c r="A626" s="2513">
        <v>280</v>
      </c>
      <c r="B626" s="60" t="s">
        <v>12494</v>
      </c>
      <c r="C626" s="2266" t="s">
        <v>7065</v>
      </c>
      <c r="D626" s="887">
        <v>160</v>
      </c>
      <c r="E626" s="2267">
        <f t="shared" si="7"/>
        <v>160</v>
      </c>
      <c r="F626" s="887">
        <v>5</v>
      </c>
      <c r="G626" s="887"/>
      <c r="H626" s="98"/>
      <c r="I626" s="2267">
        <v>1</v>
      </c>
      <c r="J626" s="2258" t="s">
        <v>12168</v>
      </c>
      <c r="K626" s="80" t="s">
        <v>12169</v>
      </c>
    </row>
    <row r="627" spans="1:11" ht="24">
      <c r="A627" s="2513">
        <v>281</v>
      </c>
      <c r="B627" s="60" t="s">
        <v>12495</v>
      </c>
      <c r="C627" s="2266" t="s">
        <v>12268</v>
      </c>
      <c r="D627" s="887">
        <v>110</v>
      </c>
      <c r="E627" s="2267">
        <f t="shared" si="7"/>
        <v>110</v>
      </c>
      <c r="F627" s="887">
        <v>5</v>
      </c>
      <c r="G627" s="887"/>
      <c r="H627" s="98"/>
      <c r="I627" s="2267">
        <v>1</v>
      </c>
      <c r="J627" s="2258" t="s">
        <v>12168</v>
      </c>
      <c r="K627" s="80" t="s">
        <v>12169</v>
      </c>
    </row>
    <row r="628" spans="1:11" ht="24">
      <c r="A628" s="2513">
        <v>282</v>
      </c>
      <c r="B628" s="60" t="s">
        <v>12496</v>
      </c>
      <c r="C628" s="2266" t="s">
        <v>7065</v>
      </c>
      <c r="D628" s="887">
        <v>180</v>
      </c>
      <c r="E628" s="2267">
        <f t="shared" si="7"/>
        <v>180</v>
      </c>
      <c r="F628" s="887">
        <v>5</v>
      </c>
      <c r="G628" s="887"/>
      <c r="H628" s="98"/>
      <c r="I628" s="2267">
        <v>1</v>
      </c>
      <c r="J628" s="2258" t="s">
        <v>12168</v>
      </c>
      <c r="K628" s="80" t="s">
        <v>12169</v>
      </c>
    </row>
    <row r="629" spans="1:11" ht="24">
      <c r="A629" s="2513">
        <v>283</v>
      </c>
      <c r="B629" s="60" t="s">
        <v>12497</v>
      </c>
      <c r="C629" s="2266" t="s">
        <v>12498</v>
      </c>
      <c r="D629" s="887">
        <v>130</v>
      </c>
      <c r="E629" s="2267">
        <f t="shared" si="7"/>
        <v>130</v>
      </c>
      <c r="F629" s="887">
        <v>5</v>
      </c>
      <c r="G629" s="887"/>
      <c r="H629" s="98"/>
      <c r="I629" s="2267">
        <v>1</v>
      </c>
      <c r="J629" s="2258" t="s">
        <v>12168</v>
      </c>
      <c r="K629" s="80" t="s">
        <v>12169</v>
      </c>
    </row>
    <row r="630" spans="1:11" ht="24">
      <c r="A630" s="2513">
        <v>284</v>
      </c>
      <c r="B630" s="80" t="s">
        <v>12499</v>
      </c>
      <c r="C630" s="1306" t="s">
        <v>12163</v>
      </c>
      <c r="D630" s="98">
        <v>120</v>
      </c>
      <c r="E630" s="2267">
        <f t="shared" si="7"/>
        <v>120</v>
      </c>
      <c r="F630" s="98">
        <v>4</v>
      </c>
      <c r="G630" s="98"/>
      <c r="H630" s="98">
        <v>116773</v>
      </c>
      <c r="I630" s="2267">
        <f>SUM(H630)</f>
        <v>116773</v>
      </c>
      <c r="J630" s="2258" t="s">
        <v>12422</v>
      </c>
      <c r="K630" s="80" t="s">
        <v>12423</v>
      </c>
    </row>
    <row r="631" spans="1:11" ht="24">
      <c r="A631" s="2513">
        <v>285</v>
      </c>
      <c r="B631" s="80" t="s">
        <v>12500</v>
      </c>
      <c r="C631" s="1306" t="s">
        <v>12166</v>
      </c>
      <c r="D631" s="98">
        <v>3496</v>
      </c>
      <c r="E631" s="2267">
        <f t="shared" si="7"/>
        <v>3496</v>
      </c>
      <c r="F631" s="98"/>
      <c r="G631" s="98"/>
      <c r="H631" s="98"/>
      <c r="I631" s="2267">
        <v>1</v>
      </c>
      <c r="J631" s="2258" t="s">
        <v>12226</v>
      </c>
      <c r="K631" s="80" t="s">
        <v>12227</v>
      </c>
    </row>
    <row r="632" spans="1:11" ht="15.75">
      <c r="A632" s="2268"/>
      <c r="B632" s="2579"/>
      <c r="C632" s="2270"/>
      <c r="D632" s="2305"/>
      <c r="E632" s="2306">
        <f>SUM(E511:E631)</f>
        <v>54472</v>
      </c>
      <c r="F632" s="2272"/>
      <c r="G632" s="2274"/>
      <c r="H632" s="2306"/>
      <c r="I632" s="2306">
        <f>SUM(I511:I631)</f>
        <v>145194330</v>
      </c>
      <c r="J632" s="2282"/>
      <c r="K632" s="2321"/>
    </row>
    <row r="633" spans="1:11" ht="24">
      <c r="A633" s="2515">
        <v>286</v>
      </c>
      <c r="B633" s="80" t="s">
        <v>12501</v>
      </c>
      <c r="C633" s="1306" t="s">
        <v>12163</v>
      </c>
      <c r="D633" s="98">
        <v>665</v>
      </c>
      <c r="E633" s="2267">
        <f t="shared" si="7"/>
        <v>665</v>
      </c>
      <c r="F633" s="98">
        <v>4.5</v>
      </c>
      <c r="G633" s="98"/>
      <c r="H633" s="98">
        <v>1021693</v>
      </c>
      <c r="I633" s="2267">
        <f>SUM(H633)</f>
        <v>1021693</v>
      </c>
      <c r="J633" s="2258" t="s">
        <v>12422</v>
      </c>
      <c r="K633" s="80" t="s">
        <v>12423</v>
      </c>
    </row>
    <row r="634" spans="1:11" ht="24">
      <c r="A634" s="2525">
        <v>287</v>
      </c>
      <c r="B634" s="60" t="s">
        <v>12502</v>
      </c>
      <c r="C634" s="2266" t="s">
        <v>12170</v>
      </c>
      <c r="D634" s="887">
        <v>850</v>
      </c>
      <c r="E634" s="2267">
        <f t="shared" si="7"/>
        <v>850</v>
      </c>
      <c r="F634" s="887">
        <v>4</v>
      </c>
      <c r="G634" s="887"/>
      <c r="H634" s="98"/>
      <c r="I634" s="2267">
        <v>1</v>
      </c>
      <c r="J634" s="2258" t="s">
        <v>12168</v>
      </c>
      <c r="K634" s="80" t="s">
        <v>12169</v>
      </c>
    </row>
    <row r="635" spans="1:11" ht="24">
      <c r="A635" s="2526"/>
      <c r="B635" s="80" t="s">
        <v>12503</v>
      </c>
      <c r="C635" s="1306" t="s">
        <v>12163</v>
      </c>
      <c r="D635" s="98">
        <v>160</v>
      </c>
      <c r="E635" s="2267">
        <f>SUM(D635)</f>
        <v>160</v>
      </c>
      <c r="F635" s="98">
        <v>4.5</v>
      </c>
      <c r="G635" s="98"/>
      <c r="H635" s="98">
        <v>230194</v>
      </c>
      <c r="I635" s="2267">
        <f>SUM(H635)</f>
        <v>230194</v>
      </c>
      <c r="J635" s="2258" t="s">
        <v>12422</v>
      </c>
      <c r="K635" s="80" t="s">
        <v>12423</v>
      </c>
    </row>
    <row r="636" spans="1:11" ht="24">
      <c r="A636" s="2515">
        <v>288</v>
      </c>
      <c r="B636" s="2322" t="s">
        <v>12504</v>
      </c>
      <c r="C636" s="2567" t="s">
        <v>12163</v>
      </c>
      <c r="D636" s="857">
        <v>284</v>
      </c>
      <c r="E636" s="857"/>
      <c r="F636" s="857">
        <v>3</v>
      </c>
      <c r="G636" s="857">
        <v>0</v>
      </c>
      <c r="H636" s="2323"/>
      <c r="I636" s="2299">
        <v>217958</v>
      </c>
      <c r="J636" s="2300" t="s">
        <v>12464</v>
      </c>
      <c r="K636" s="2300" t="s">
        <v>12465</v>
      </c>
    </row>
    <row r="637" spans="1:11" ht="24">
      <c r="A637" s="2515">
        <v>289</v>
      </c>
      <c r="B637" s="60" t="s">
        <v>12505</v>
      </c>
      <c r="C637" s="2266" t="s">
        <v>12170</v>
      </c>
      <c r="D637" s="887">
        <v>350</v>
      </c>
      <c r="E637" s="2267">
        <f t="shared" si="7"/>
        <v>350</v>
      </c>
      <c r="F637" s="887">
        <v>4</v>
      </c>
      <c r="G637" s="887"/>
      <c r="H637" s="98"/>
      <c r="I637" s="2267">
        <v>1</v>
      </c>
      <c r="J637" s="2258" t="s">
        <v>12168</v>
      </c>
      <c r="K637" s="80" t="s">
        <v>12169</v>
      </c>
    </row>
    <row r="638" spans="1:11" ht="24">
      <c r="A638" s="2525">
        <v>290</v>
      </c>
      <c r="B638" s="60" t="s">
        <v>12506</v>
      </c>
      <c r="C638" s="2266" t="s">
        <v>12167</v>
      </c>
      <c r="D638" s="887">
        <v>900</v>
      </c>
      <c r="E638" s="2263">
        <f>SUM(D638:D642)</f>
        <v>2313</v>
      </c>
      <c r="F638" s="887">
        <v>3.5</v>
      </c>
      <c r="G638" s="887"/>
      <c r="H638" s="2267">
        <v>1</v>
      </c>
      <c r="I638" s="2263">
        <f>SUM(H638:H642)</f>
        <v>7032279</v>
      </c>
      <c r="J638" s="2258" t="s">
        <v>12168</v>
      </c>
      <c r="K638" s="80" t="s">
        <v>12169</v>
      </c>
    </row>
    <row r="639" spans="1:11" ht="24">
      <c r="A639" s="2520"/>
      <c r="B639" s="2578"/>
      <c r="C639" s="2567" t="s">
        <v>12166</v>
      </c>
      <c r="D639" s="857">
        <v>429</v>
      </c>
      <c r="E639" s="2291"/>
      <c r="F639" s="857">
        <v>3.6</v>
      </c>
      <c r="G639" s="857">
        <v>0</v>
      </c>
      <c r="H639" s="2292">
        <v>7032278</v>
      </c>
      <c r="I639" s="2293"/>
      <c r="J639" s="2301" t="s">
        <v>12507</v>
      </c>
      <c r="K639" s="2301" t="s">
        <v>12508</v>
      </c>
    </row>
    <row r="640" spans="1:11" ht="24">
      <c r="A640" s="2520"/>
      <c r="B640" s="2578"/>
      <c r="C640" s="2567" t="s">
        <v>12166</v>
      </c>
      <c r="D640" s="857">
        <v>601</v>
      </c>
      <c r="E640" s="2291"/>
      <c r="F640" s="857">
        <v>3.1</v>
      </c>
      <c r="G640" s="857">
        <v>0</v>
      </c>
      <c r="H640" s="2302"/>
      <c r="I640" s="2293"/>
      <c r="J640" s="2303"/>
      <c r="K640" s="2303"/>
    </row>
    <row r="641" spans="1:11" ht="24">
      <c r="A641" s="2520"/>
      <c r="B641" s="2578"/>
      <c r="C641" s="2567" t="s">
        <v>12166</v>
      </c>
      <c r="D641" s="857">
        <v>123</v>
      </c>
      <c r="E641" s="2291"/>
      <c r="F641" s="857">
        <v>3.5</v>
      </c>
      <c r="G641" s="857">
        <v>0</v>
      </c>
      <c r="H641" s="2302"/>
      <c r="I641" s="2293"/>
      <c r="J641" s="2303"/>
      <c r="K641" s="2303"/>
    </row>
    <row r="642" spans="1:11" ht="24">
      <c r="A642" s="2521"/>
      <c r="B642" s="2578"/>
      <c r="C642" s="2567" t="s">
        <v>12163</v>
      </c>
      <c r="D642" s="857">
        <v>260</v>
      </c>
      <c r="E642" s="2295"/>
      <c r="F642" s="857">
        <v>3</v>
      </c>
      <c r="G642" s="857">
        <v>0</v>
      </c>
      <c r="H642" s="2296"/>
      <c r="I642" s="2297"/>
      <c r="J642" s="2304"/>
      <c r="K642" s="2304"/>
    </row>
    <row r="643" spans="1:11" ht="24">
      <c r="A643" s="2525">
        <v>291</v>
      </c>
      <c r="B643" s="60" t="s">
        <v>12509</v>
      </c>
      <c r="C643" s="2266" t="s">
        <v>12170</v>
      </c>
      <c r="D643" s="887">
        <v>150</v>
      </c>
      <c r="E643" s="2263">
        <f>SUM(D643:D644)</f>
        <v>303</v>
      </c>
      <c r="F643" s="887">
        <v>3.2</v>
      </c>
      <c r="G643" s="887"/>
      <c r="H643" s="2267">
        <v>1</v>
      </c>
      <c r="I643" s="2263">
        <f>SUM(H643:H644)</f>
        <v>128980</v>
      </c>
      <c r="J643" s="2258" t="s">
        <v>12168</v>
      </c>
      <c r="K643" s="80" t="s">
        <v>12169</v>
      </c>
    </row>
    <row r="644" spans="1:11" ht="24">
      <c r="A644" s="2521"/>
      <c r="B644" s="2578"/>
      <c r="C644" s="2567" t="s">
        <v>12163</v>
      </c>
      <c r="D644" s="857">
        <v>153</v>
      </c>
      <c r="E644" s="2295"/>
      <c r="F644" s="857">
        <v>3</v>
      </c>
      <c r="G644" s="857">
        <v>0</v>
      </c>
      <c r="H644" s="2299">
        <v>128979</v>
      </c>
      <c r="I644" s="2297"/>
      <c r="J644" s="2300" t="s">
        <v>12507</v>
      </c>
      <c r="K644" s="2300" t="s">
        <v>12508</v>
      </c>
    </row>
    <row r="645" spans="1:11" ht="24">
      <c r="A645" s="2525">
        <v>292</v>
      </c>
      <c r="B645" s="60" t="s">
        <v>12510</v>
      </c>
      <c r="C645" s="2266" t="s">
        <v>12167</v>
      </c>
      <c r="D645" s="887">
        <v>150</v>
      </c>
      <c r="E645" s="2263">
        <f>SUM(D645:D646)</f>
        <v>306</v>
      </c>
      <c r="F645" s="887">
        <v>3.2</v>
      </c>
      <c r="G645" s="887"/>
      <c r="H645" s="2267">
        <v>1</v>
      </c>
      <c r="I645" s="2263">
        <f>SUM(H645:H646)</f>
        <v>869486</v>
      </c>
      <c r="J645" s="2258" t="s">
        <v>12168</v>
      </c>
      <c r="K645" s="80" t="s">
        <v>12169</v>
      </c>
    </row>
    <row r="646" spans="1:11" ht="24">
      <c r="A646" s="2521"/>
      <c r="B646" s="2578"/>
      <c r="C646" s="2567" t="s">
        <v>12166</v>
      </c>
      <c r="D646" s="857">
        <v>156</v>
      </c>
      <c r="E646" s="2295"/>
      <c r="F646" s="857">
        <v>3.1</v>
      </c>
      <c r="G646" s="857">
        <v>0</v>
      </c>
      <c r="H646" s="2299">
        <v>869485</v>
      </c>
      <c r="I646" s="2297"/>
      <c r="J646" s="2300" t="s">
        <v>12507</v>
      </c>
      <c r="K646" s="2300" t="s">
        <v>12508</v>
      </c>
    </row>
    <row r="647" spans="1:11" ht="24">
      <c r="A647" s="2525">
        <v>293</v>
      </c>
      <c r="B647" s="60" t="s">
        <v>12511</v>
      </c>
      <c r="C647" s="2266" t="s">
        <v>12170</v>
      </c>
      <c r="D647" s="887">
        <v>400</v>
      </c>
      <c r="E647" s="2263">
        <f>SUM(D647:D648)</f>
        <v>882</v>
      </c>
      <c r="F647" s="887">
        <v>4</v>
      </c>
      <c r="G647" s="887"/>
      <c r="H647" s="2267">
        <v>1</v>
      </c>
      <c r="I647" s="2263">
        <f>SUM(H647:H648)</f>
        <v>571345</v>
      </c>
      <c r="J647" s="2258" t="s">
        <v>12168</v>
      </c>
      <c r="K647" s="80" t="s">
        <v>12169</v>
      </c>
    </row>
    <row r="648" spans="1:11" ht="24">
      <c r="A648" s="2521"/>
      <c r="B648" s="2578"/>
      <c r="C648" s="2567" t="s">
        <v>12163</v>
      </c>
      <c r="D648" s="857">
        <v>482</v>
      </c>
      <c r="E648" s="2295"/>
      <c r="F648" s="857">
        <v>3</v>
      </c>
      <c r="G648" s="857">
        <v>0</v>
      </c>
      <c r="H648" s="2299">
        <v>571344</v>
      </c>
      <c r="I648" s="2297"/>
      <c r="J648" s="2300" t="s">
        <v>12507</v>
      </c>
      <c r="K648" s="2300" t="s">
        <v>12508</v>
      </c>
    </row>
    <row r="649" spans="1:11" ht="24">
      <c r="A649" s="2513">
        <v>294</v>
      </c>
      <c r="B649" s="60" t="s">
        <v>12512</v>
      </c>
      <c r="C649" s="2266" t="s">
        <v>12170</v>
      </c>
      <c r="D649" s="887">
        <v>300</v>
      </c>
      <c r="E649" s="2263">
        <f>SUM(D649:D650)</f>
        <v>518</v>
      </c>
      <c r="F649" s="887">
        <v>4</v>
      </c>
      <c r="G649" s="887"/>
      <c r="H649" s="98"/>
      <c r="I649" s="2263">
        <f>SUM(H649:H650)</f>
        <v>190923</v>
      </c>
      <c r="J649" s="2258" t="s">
        <v>12168</v>
      </c>
      <c r="K649" s="80" t="s">
        <v>12169</v>
      </c>
    </row>
    <row r="650" spans="1:11" ht="24">
      <c r="A650" s="2514"/>
      <c r="B650" s="899"/>
      <c r="C650" s="1306" t="s">
        <v>12163</v>
      </c>
      <c r="D650" s="98">
        <v>218</v>
      </c>
      <c r="E650" s="2261"/>
      <c r="F650" s="98">
        <v>4.5</v>
      </c>
      <c r="G650" s="98"/>
      <c r="H650" s="98">
        <v>190923</v>
      </c>
      <c r="I650" s="2261"/>
      <c r="J650" s="2258" t="s">
        <v>12422</v>
      </c>
      <c r="K650" s="80" t="s">
        <v>12423</v>
      </c>
    </row>
    <row r="651" spans="1:11" ht="24">
      <c r="A651" s="2517">
        <v>295</v>
      </c>
      <c r="B651" s="60" t="s">
        <v>12513</v>
      </c>
      <c r="C651" s="2266" t="s">
        <v>12170</v>
      </c>
      <c r="D651" s="887">
        <v>300</v>
      </c>
      <c r="E651" s="2263">
        <f>SUM(D651:D652)</f>
        <v>506</v>
      </c>
      <c r="F651" s="887">
        <v>4</v>
      </c>
      <c r="G651" s="887"/>
      <c r="H651" s="2267">
        <v>1</v>
      </c>
      <c r="I651" s="2263">
        <f>SUM(H651:H652)</f>
        <v>173659</v>
      </c>
      <c r="J651" s="2258" t="s">
        <v>12168</v>
      </c>
      <c r="K651" s="80" t="s">
        <v>12169</v>
      </c>
    </row>
    <row r="652" spans="1:11" ht="24">
      <c r="A652" s="2521"/>
      <c r="B652" s="2578"/>
      <c r="C652" s="2567" t="s">
        <v>12163</v>
      </c>
      <c r="D652" s="857">
        <v>206</v>
      </c>
      <c r="E652" s="2295"/>
      <c r="F652" s="857">
        <v>3</v>
      </c>
      <c r="G652" s="857">
        <v>0</v>
      </c>
      <c r="H652" s="2299">
        <v>173658</v>
      </c>
      <c r="I652" s="2297"/>
      <c r="J652" s="2300" t="s">
        <v>12507</v>
      </c>
      <c r="K652" s="2300" t="s">
        <v>12508</v>
      </c>
    </row>
    <row r="653" spans="1:11" ht="24">
      <c r="A653" s="2517">
        <v>296</v>
      </c>
      <c r="B653" s="60" t="s">
        <v>12514</v>
      </c>
      <c r="C653" s="2266" t="s">
        <v>12170</v>
      </c>
      <c r="D653" s="887">
        <v>1200</v>
      </c>
      <c r="E653" s="2263">
        <f>SUM(D653:D654)</f>
        <v>1692</v>
      </c>
      <c r="F653" s="887">
        <v>3.5</v>
      </c>
      <c r="G653" s="887"/>
      <c r="H653" s="2267">
        <v>1</v>
      </c>
      <c r="I653" s="2263">
        <f>SUM(H653:H654)</f>
        <v>414757</v>
      </c>
      <c r="J653" s="2258" t="s">
        <v>12168</v>
      </c>
      <c r="K653" s="80" t="s">
        <v>12169</v>
      </c>
    </row>
    <row r="654" spans="1:11" ht="24">
      <c r="A654" s="2521"/>
      <c r="B654" s="2578"/>
      <c r="C654" s="2567" t="s">
        <v>12163</v>
      </c>
      <c r="D654" s="857">
        <v>492</v>
      </c>
      <c r="E654" s="2295"/>
      <c r="F654" s="857">
        <v>3</v>
      </c>
      <c r="G654" s="857">
        <v>0</v>
      </c>
      <c r="H654" s="2299">
        <v>414756</v>
      </c>
      <c r="I654" s="2297"/>
      <c r="J654" s="2300" t="s">
        <v>12507</v>
      </c>
      <c r="K654" s="2300" t="s">
        <v>12508</v>
      </c>
    </row>
    <row r="655" spans="1:11" ht="24">
      <c r="A655" s="2517">
        <v>297</v>
      </c>
      <c r="B655" s="60" t="s">
        <v>12515</v>
      </c>
      <c r="C655" s="2266" t="s">
        <v>12167</v>
      </c>
      <c r="D655" s="887">
        <v>900</v>
      </c>
      <c r="E655" s="2263">
        <f>SUM(D655:D656)</f>
        <v>1522</v>
      </c>
      <c r="F655" s="887">
        <v>3.5</v>
      </c>
      <c r="G655" s="887"/>
      <c r="H655" s="2267">
        <v>1</v>
      </c>
      <c r="I655" s="2263">
        <f>SUM(H655:H656)</f>
        <v>4518154</v>
      </c>
      <c r="J655" s="2258" t="s">
        <v>12168</v>
      </c>
      <c r="K655" s="80" t="s">
        <v>12169</v>
      </c>
    </row>
    <row r="656" spans="1:11" ht="24">
      <c r="A656" s="2521"/>
      <c r="B656" s="2578"/>
      <c r="C656" s="2567" t="s">
        <v>12166</v>
      </c>
      <c r="D656" s="857">
        <v>622</v>
      </c>
      <c r="E656" s="2295"/>
      <c r="F656" s="857">
        <v>3.6</v>
      </c>
      <c r="G656" s="857">
        <v>0</v>
      </c>
      <c r="H656" s="2299">
        <v>4518153</v>
      </c>
      <c r="I656" s="2297"/>
      <c r="J656" s="2290" t="s">
        <v>12507</v>
      </c>
      <c r="K656" s="2300" t="s">
        <v>12508</v>
      </c>
    </row>
    <row r="657" spans="1:11" ht="24">
      <c r="A657" s="2517">
        <v>298</v>
      </c>
      <c r="B657" s="60" t="s">
        <v>12516</v>
      </c>
      <c r="C657" s="2266" t="s">
        <v>12170</v>
      </c>
      <c r="D657" s="887">
        <v>320</v>
      </c>
      <c r="E657" s="2263">
        <f>SUM(D657:D658)</f>
        <v>528</v>
      </c>
      <c r="F657" s="887">
        <v>3.2</v>
      </c>
      <c r="G657" s="887"/>
      <c r="H657" s="2267">
        <v>1</v>
      </c>
      <c r="I657" s="2263">
        <f>SUM(H657:H658)</f>
        <v>131509</v>
      </c>
      <c r="J657" s="2258" t="s">
        <v>12168</v>
      </c>
      <c r="K657" s="80" t="s">
        <v>12169</v>
      </c>
    </row>
    <row r="658" spans="1:11" ht="24">
      <c r="A658" s="2521"/>
      <c r="B658" s="2578"/>
      <c r="C658" s="2567" t="s">
        <v>12163</v>
      </c>
      <c r="D658" s="857">
        <v>208</v>
      </c>
      <c r="E658" s="2295"/>
      <c r="F658" s="857">
        <v>2.5</v>
      </c>
      <c r="G658" s="857">
        <v>0</v>
      </c>
      <c r="H658" s="2299">
        <v>131508</v>
      </c>
      <c r="I658" s="2297"/>
      <c r="J658" s="2300" t="s">
        <v>12507</v>
      </c>
      <c r="K658" s="2300" t="s">
        <v>12508</v>
      </c>
    </row>
    <row r="659" spans="1:11" ht="24">
      <c r="A659" s="2517">
        <v>299</v>
      </c>
      <c r="B659" s="60" t="s">
        <v>12517</v>
      </c>
      <c r="C659" s="2266" t="s">
        <v>12167</v>
      </c>
      <c r="D659" s="887">
        <v>900</v>
      </c>
      <c r="E659" s="2263">
        <f>SUM(D659:D660)</f>
        <v>1721</v>
      </c>
      <c r="F659" s="887">
        <v>3.5</v>
      </c>
      <c r="G659" s="887"/>
      <c r="H659" s="2267">
        <v>1</v>
      </c>
      <c r="I659" s="2263">
        <f>SUM(H659:H660)</f>
        <v>5963638</v>
      </c>
      <c r="J659" s="2258" t="s">
        <v>12168</v>
      </c>
      <c r="K659" s="80" t="s">
        <v>12169</v>
      </c>
    </row>
    <row r="660" spans="1:11" ht="24">
      <c r="A660" s="2521"/>
      <c r="B660" s="2578"/>
      <c r="C660" s="2567" t="s">
        <v>12166</v>
      </c>
      <c r="D660" s="857">
        <v>821</v>
      </c>
      <c r="E660" s="2295"/>
      <c r="F660" s="857">
        <v>3.6</v>
      </c>
      <c r="G660" s="857">
        <v>0</v>
      </c>
      <c r="H660" s="2299">
        <v>5963637</v>
      </c>
      <c r="I660" s="2297"/>
      <c r="J660" s="2290" t="s">
        <v>12507</v>
      </c>
      <c r="K660" s="2300" t="s">
        <v>12508</v>
      </c>
    </row>
    <row r="661" spans="1:11" ht="24">
      <c r="A661" s="2517">
        <v>300</v>
      </c>
      <c r="B661" s="60" t="s">
        <v>12518</v>
      </c>
      <c r="C661" s="2266" t="s">
        <v>12252</v>
      </c>
      <c r="D661" s="887">
        <v>150</v>
      </c>
      <c r="E661" s="2263">
        <f>SUM(D661:D662)</f>
        <v>262</v>
      </c>
      <c r="F661" s="887">
        <v>4</v>
      </c>
      <c r="G661" s="887"/>
      <c r="H661" s="2267">
        <v>1</v>
      </c>
      <c r="I661" s="2263">
        <f>SUM(H661:H662)</f>
        <v>84975</v>
      </c>
      <c r="J661" s="2258" t="s">
        <v>12168</v>
      </c>
      <c r="K661" s="80" t="s">
        <v>12169</v>
      </c>
    </row>
    <row r="662" spans="1:11" ht="24">
      <c r="A662" s="2521"/>
      <c r="B662" s="2578"/>
      <c r="C662" s="2567" t="s">
        <v>12163</v>
      </c>
      <c r="D662" s="857">
        <v>112</v>
      </c>
      <c r="E662" s="2295"/>
      <c r="F662" s="857">
        <v>3</v>
      </c>
      <c r="G662" s="857">
        <v>0</v>
      </c>
      <c r="H662" s="2299">
        <v>84974</v>
      </c>
      <c r="I662" s="2297"/>
      <c r="J662" s="2300" t="s">
        <v>12507</v>
      </c>
      <c r="K662" s="2300" t="s">
        <v>12508</v>
      </c>
    </row>
    <row r="663" spans="1:11" ht="24">
      <c r="A663" s="2517">
        <v>301</v>
      </c>
      <c r="B663" s="60" t="s">
        <v>12519</v>
      </c>
      <c r="C663" s="2266" t="s">
        <v>12167</v>
      </c>
      <c r="D663" s="887">
        <v>225</v>
      </c>
      <c r="E663" s="2263">
        <f>SUM(D663:D664)</f>
        <v>465</v>
      </c>
      <c r="F663" s="887">
        <v>4</v>
      </c>
      <c r="G663" s="887"/>
      <c r="H663" s="2267">
        <v>1</v>
      </c>
      <c r="I663" s="2263">
        <f>SUM(H663:H664)</f>
        <v>1938712</v>
      </c>
      <c r="J663" s="2258" t="s">
        <v>12168</v>
      </c>
      <c r="K663" s="80" t="s">
        <v>12169</v>
      </c>
    </row>
    <row r="664" spans="1:11" ht="24">
      <c r="A664" s="2521"/>
      <c r="B664" s="2578"/>
      <c r="C664" s="2567" t="s">
        <v>12166</v>
      </c>
      <c r="D664" s="857">
        <v>240</v>
      </c>
      <c r="E664" s="2295"/>
      <c r="F664" s="857">
        <v>5</v>
      </c>
      <c r="G664" s="857">
        <v>0</v>
      </c>
      <c r="H664" s="2299">
        <v>1938711</v>
      </c>
      <c r="I664" s="2297"/>
      <c r="J664" s="2290" t="s">
        <v>12507</v>
      </c>
      <c r="K664" s="2300" t="s">
        <v>12508</v>
      </c>
    </row>
    <row r="665" spans="1:11" ht="24">
      <c r="A665" s="2517">
        <v>302</v>
      </c>
      <c r="B665" s="60" t="s">
        <v>12520</v>
      </c>
      <c r="C665" s="2266" t="s">
        <v>12170</v>
      </c>
      <c r="D665" s="887">
        <v>150</v>
      </c>
      <c r="E665" s="2263">
        <f>SUM(D665:D667)</f>
        <v>536</v>
      </c>
      <c r="F665" s="887">
        <v>3.2</v>
      </c>
      <c r="G665" s="887"/>
      <c r="H665" s="2267">
        <v>1</v>
      </c>
      <c r="I665" s="2263">
        <f>SUM(H665:H667)</f>
        <v>518940</v>
      </c>
      <c r="J665" s="2258" t="s">
        <v>12168</v>
      </c>
      <c r="K665" s="80" t="s">
        <v>12169</v>
      </c>
    </row>
    <row r="666" spans="1:11" ht="24">
      <c r="A666" s="2520"/>
      <c r="B666" s="2578"/>
      <c r="C666" s="2567" t="s">
        <v>12254</v>
      </c>
      <c r="D666" s="857">
        <v>107</v>
      </c>
      <c r="E666" s="2291"/>
      <c r="F666" s="857">
        <v>3</v>
      </c>
      <c r="G666" s="857">
        <v>0</v>
      </c>
      <c r="H666" s="2292">
        <v>518939</v>
      </c>
      <c r="I666" s="2293"/>
      <c r="J666" s="2294" t="s">
        <v>12507</v>
      </c>
      <c r="K666" s="2294" t="s">
        <v>12508</v>
      </c>
    </row>
    <row r="667" spans="1:11" ht="24">
      <c r="A667" s="2521"/>
      <c r="B667" s="2578"/>
      <c r="C667" s="2567" t="s">
        <v>12163</v>
      </c>
      <c r="D667" s="857">
        <v>279</v>
      </c>
      <c r="E667" s="2295"/>
      <c r="F667" s="857">
        <v>3</v>
      </c>
      <c r="G667" s="857">
        <v>0</v>
      </c>
      <c r="H667" s="2296"/>
      <c r="I667" s="2297"/>
      <c r="J667" s="2298"/>
      <c r="K667" s="2298"/>
    </row>
    <row r="668" spans="1:11" ht="24">
      <c r="A668" s="2517">
        <v>303</v>
      </c>
      <c r="B668" s="60" t="s">
        <v>12521</v>
      </c>
      <c r="C668" s="2266" t="s">
        <v>12170</v>
      </c>
      <c r="D668" s="887">
        <v>150</v>
      </c>
      <c r="E668" s="2263">
        <f>SUM(D668:D669)</f>
        <v>362</v>
      </c>
      <c r="F668" s="887">
        <v>3.2</v>
      </c>
      <c r="G668" s="887"/>
      <c r="H668" s="2267">
        <v>1</v>
      </c>
      <c r="I668" s="2263">
        <f>SUM(H668:H669)</f>
        <v>968270</v>
      </c>
      <c r="J668" s="2258" t="s">
        <v>12168</v>
      </c>
      <c r="K668" s="80" t="s">
        <v>12169</v>
      </c>
    </row>
    <row r="669" spans="1:11" ht="24">
      <c r="A669" s="2521"/>
      <c r="B669" s="2578"/>
      <c r="C669" s="2567" t="s">
        <v>12166</v>
      </c>
      <c r="D669" s="857">
        <v>212</v>
      </c>
      <c r="E669" s="2295"/>
      <c r="F669" s="857">
        <v>4.5</v>
      </c>
      <c r="G669" s="857">
        <v>0</v>
      </c>
      <c r="H669" s="2299">
        <v>968269</v>
      </c>
      <c r="I669" s="2297"/>
      <c r="J669" s="2300" t="s">
        <v>12507</v>
      </c>
      <c r="K669" s="2300" t="s">
        <v>12508</v>
      </c>
    </row>
    <row r="670" spans="1:11" ht="24">
      <c r="A670" s="2517">
        <v>304</v>
      </c>
      <c r="B670" s="60" t="s">
        <v>12522</v>
      </c>
      <c r="C670" s="2266" t="s">
        <v>12177</v>
      </c>
      <c r="D670" s="887">
        <v>100</v>
      </c>
      <c r="E670" s="2263">
        <f>SUM(D670:D671)</f>
        <v>267</v>
      </c>
      <c r="F670" s="887">
        <v>3</v>
      </c>
      <c r="G670" s="887"/>
      <c r="H670" s="2267">
        <v>1</v>
      </c>
      <c r="I670" s="2263">
        <f>SUM(H670:H671)</f>
        <v>421029</v>
      </c>
      <c r="J670" s="2258" t="s">
        <v>12168</v>
      </c>
      <c r="K670" s="80" t="s">
        <v>12169</v>
      </c>
    </row>
    <row r="671" spans="1:11" ht="24">
      <c r="A671" s="2521"/>
      <c r="B671" s="2578"/>
      <c r="C671" s="2567" t="s">
        <v>12166</v>
      </c>
      <c r="D671" s="857">
        <v>167</v>
      </c>
      <c r="E671" s="2295"/>
      <c r="F671" s="857">
        <v>2.5</v>
      </c>
      <c r="G671" s="857">
        <v>0</v>
      </c>
      <c r="H671" s="2299">
        <v>421028</v>
      </c>
      <c r="I671" s="2297"/>
      <c r="J671" s="2300" t="s">
        <v>12507</v>
      </c>
      <c r="K671" s="2300" t="s">
        <v>12508</v>
      </c>
    </row>
    <row r="672" spans="1:11" ht="24">
      <c r="A672" s="2517">
        <v>305</v>
      </c>
      <c r="B672" s="60" t="s">
        <v>12523</v>
      </c>
      <c r="C672" s="2266" t="s">
        <v>12167</v>
      </c>
      <c r="D672" s="887">
        <v>550</v>
      </c>
      <c r="E672" s="2263">
        <f>SUM(D672:D673)</f>
        <v>854</v>
      </c>
      <c r="F672" s="887">
        <v>3.5</v>
      </c>
      <c r="G672" s="887"/>
      <c r="H672" s="2267">
        <v>1</v>
      </c>
      <c r="I672" s="2263">
        <f>SUM(H672:H673)</f>
        <v>1910027</v>
      </c>
      <c r="J672" s="2258" t="s">
        <v>12168</v>
      </c>
      <c r="K672" s="80" t="s">
        <v>12169</v>
      </c>
    </row>
    <row r="673" spans="1:11" ht="24">
      <c r="A673" s="2521"/>
      <c r="B673" s="2578"/>
      <c r="C673" s="2567" t="s">
        <v>12166</v>
      </c>
      <c r="D673" s="857">
        <v>304</v>
      </c>
      <c r="E673" s="2295"/>
      <c r="F673" s="857">
        <v>4</v>
      </c>
      <c r="G673" s="857">
        <v>0</v>
      </c>
      <c r="H673" s="2299">
        <v>1910026</v>
      </c>
      <c r="I673" s="2297"/>
      <c r="J673" s="2290" t="s">
        <v>12507</v>
      </c>
      <c r="K673" s="2290" t="s">
        <v>12508</v>
      </c>
    </row>
    <row r="674" spans="1:11" ht="24">
      <c r="A674" s="2517">
        <v>306</v>
      </c>
      <c r="B674" s="60" t="s">
        <v>12524</v>
      </c>
      <c r="C674" s="2266" t="s">
        <v>12167</v>
      </c>
      <c r="D674" s="887">
        <v>300</v>
      </c>
      <c r="E674" s="2263">
        <f>SUM(D674:D676)</f>
        <v>1068</v>
      </c>
      <c r="F674" s="887">
        <v>3.2</v>
      </c>
      <c r="G674" s="887"/>
      <c r="H674" s="2267">
        <v>1</v>
      </c>
      <c r="I674" s="2263">
        <f>SUM(H674:H676)</f>
        <v>9273126</v>
      </c>
      <c r="J674" s="2258" t="s">
        <v>12168</v>
      </c>
      <c r="K674" s="80" t="s">
        <v>12169</v>
      </c>
    </row>
    <row r="675" spans="1:11" ht="24">
      <c r="A675" s="2520"/>
      <c r="B675" s="2578"/>
      <c r="C675" s="2567" t="s">
        <v>12166</v>
      </c>
      <c r="D675" s="857">
        <v>489</v>
      </c>
      <c r="E675" s="2291"/>
      <c r="F675" s="857">
        <v>8</v>
      </c>
      <c r="G675" s="857">
        <v>0</v>
      </c>
      <c r="H675" s="2292">
        <v>9273125</v>
      </c>
      <c r="I675" s="2293"/>
      <c r="J675" s="2301" t="s">
        <v>12507</v>
      </c>
      <c r="K675" s="2301" t="s">
        <v>12508</v>
      </c>
    </row>
    <row r="676" spans="1:11" ht="24">
      <c r="A676" s="2521"/>
      <c r="B676" s="2578"/>
      <c r="C676" s="2567" t="s">
        <v>12166</v>
      </c>
      <c r="D676" s="857">
        <v>279</v>
      </c>
      <c r="E676" s="2295"/>
      <c r="F676" s="857">
        <v>4.5</v>
      </c>
      <c r="G676" s="857">
        <v>0</v>
      </c>
      <c r="H676" s="2296"/>
      <c r="I676" s="2297"/>
      <c r="J676" s="2304"/>
      <c r="K676" s="2304"/>
    </row>
    <row r="677" spans="1:11" ht="24">
      <c r="A677" s="2517">
        <v>307</v>
      </c>
      <c r="B677" s="60" t="s">
        <v>12525</v>
      </c>
      <c r="C677" s="2266" t="s">
        <v>12167</v>
      </c>
      <c r="D677" s="887">
        <v>250</v>
      </c>
      <c r="E677" s="2263">
        <f>SUM(D677:D678)</f>
        <v>616</v>
      </c>
      <c r="F677" s="887">
        <v>3.2</v>
      </c>
      <c r="G677" s="887"/>
      <c r="H677" s="2267">
        <v>1</v>
      </c>
      <c r="I677" s="2263">
        <f>SUM(H677:H678)</f>
        <v>1435362</v>
      </c>
      <c r="J677" s="2258" t="s">
        <v>12168</v>
      </c>
      <c r="K677" s="80" t="s">
        <v>12169</v>
      </c>
    </row>
    <row r="678" spans="1:11" ht="45">
      <c r="A678" s="2521"/>
      <c r="B678" s="2578"/>
      <c r="C678" s="2567" t="s">
        <v>12166</v>
      </c>
      <c r="D678" s="857">
        <v>366</v>
      </c>
      <c r="E678" s="2295"/>
      <c r="F678" s="857">
        <v>3.5</v>
      </c>
      <c r="G678" s="857">
        <v>0</v>
      </c>
      <c r="H678" s="2299">
        <v>1435361</v>
      </c>
      <c r="I678" s="2297"/>
      <c r="J678" s="2290" t="s">
        <v>12526</v>
      </c>
      <c r="K678" s="2324" t="s">
        <v>12527</v>
      </c>
    </row>
    <row r="679" spans="1:11" ht="24">
      <c r="A679" s="2517">
        <v>308</v>
      </c>
      <c r="B679" s="60" t="s">
        <v>12528</v>
      </c>
      <c r="C679" s="2266" t="s">
        <v>12170</v>
      </c>
      <c r="D679" s="887">
        <v>100</v>
      </c>
      <c r="E679" s="2263">
        <f>SUM(D679:D680)</f>
        <v>212</v>
      </c>
      <c r="F679" s="887">
        <v>4</v>
      </c>
      <c r="G679" s="887"/>
      <c r="H679" s="2267">
        <v>1</v>
      </c>
      <c r="I679" s="2263">
        <f>SUM(H679:H680)</f>
        <v>88123</v>
      </c>
      <c r="J679" s="2258" t="s">
        <v>12168</v>
      </c>
      <c r="K679" s="80" t="s">
        <v>12169</v>
      </c>
    </row>
    <row r="680" spans="1:11" ht="45">
      <c r="A680" s="2521"/>
      <c r="B680" s="2578"/>
      <c r="C680" s="2567" t="s">
        <v>12163</v>
      </c>
      <c r="D680" s="857">
        <v>112</v>
      </c>
      <c r="E680" s="2295"/>
      <c r="F680" s="857">
        <v>3.5</v>
      </c>
      <c r="G680" s="857">
        <v>0</v>
      </c>
      <c r="H680" s="2299">
        <v>88122</v>
      </c>
      <c r="I680" s="2297"/>
      <c r="J680" s="2290" t="s">
        <v>12526</v>
      </c>
      <c r="K680" s="2324" t="s">
        <v>12527</v>
      </c>
    </row>
    <row r="681" spans="1:11" ht="24">
      <c r="A681" s="2517">
        <v>309</v>
      </c>
      <c r="B681" s="60" t="s">
        <v>12529</v>
      </c>
      <c r="C681" s="2266" t="s">
        <v>12167</v>
      </c>
      <c r="D681" s="887">
        <v>300</v>
      </c>
      <c r="E681" s="2263">
        <f>SUM(D681:D682)</f>
        <v>621</v>
      </c>
      <c r="F681" s="887">
        <v>3.2</v>
      </c>
      <c r="G681" s="887"/>
      <c r="H681" s="2267">
        <v>1</v>
      </c>
      <c r="I681" s="2263">
        <f>SUM(H681:H682)</f>
        <v>2124510</v>
      </c>
      <c r="J681" s="2258" t="s">
        <v>12168</v>
      </c>
      <c r="K681" s="80" t="s">
        <v>12169</v>
      </c>
    </row>
    <row r="682" spans="1:11" ht="45">
      <c r="A682" s="2521"/>
      <c r="B682" s="2578"/>
      <c r="C682" s="2567" t="s">
        <v>12166</v>
      </c>
      <c r="D682" s="857">
        <v>321</v>
      </c>
      <c r="E682" s="2295"/>
      <c r="F682" s="857">
        <v>3.6</v>
      </c>
      <c r="G682" s="857">
        <v>0</v>
      </c>
      <c r="H682" s="2299">
        <v>2124509</v>
      </c>
      <c r="I682" s="2297"/>
      <c r="J682" s="2290" t="s">
        <v>12526</v>
      </c>
      <c r="K682" s="2324" t="s">
        <v>12527</v>
      </c>
    </row>
    <row r="683" spans="1:11" ht="24">
      <c r="A683" s="2513">
        <v>310</v>
      </c>
      <c r="B683" s="60" t="s">
        <v>12530</v>
      </c>
      <c r="C683" s="2266" t="s">
        <v>12170</v>
      </c>
      <c r="D683" s="887">
        <v>160</v>
      </c>
      <c r="E683" s="2267">
        <f>SUM(D683)</f>
        <v>160</v>
      </c>
      <c r="F683" s="887">
        <v>3</v>
      </c>
      <c r="G683" s="887"/>
      <c r="H683" s="98"/>
      <c r="I683" s="2267">
        <v>1</v>
      </c>
      <c r="J683" s="2258" t="s">
        <v>12168</v>
      </c>
      <c r="K683" s="80" t="s">
        <v>12169</v>
      </c>
    </row>
    <row r="684" spans="1:11" ht="24">
      <c r="A684" s="2513">
        <v>311</v>
      </c>
      <c r="B684" s="60" t="s">
        <v>12531</v>
      </c>
      <c r="C684" s="2266" t="s">
        <v>12170</v>
      </c>
      <c r="D684" s="887">
        <v>120</v>
      </c>
      <c r="E684" s="2267">
        <f>SUM(D684)</f>
        <v>120</v>
      </c>
      <c r="F684" s="887">
        <v>3</v>
      </c>
      <c r="G684" s="887"/>
      <c r="H684" s="98"/>
      <c r="I684" s="2267">
        <v>1</v>
      </c>
      <c r="J684" s="2258" t="s">
        <v>12168</v>
      </c>
      <c r="K684" s="80" t="s">
        <v>12169</v>
      </c>
    </row>
    <row r="685" spans="1:11" ht="24">
      <c r="A685" s="2517">
        <v>312</v>
      </c>
      <c r="B685" s="60" t="s">
        <v>12532</v>
      </c>
      <c r="C685" s="2266" t="s">
        <v>12170</v>
      </c>
      <c r="D685" s="887">
        <v>275</v>
      </c>
      <c r="E685" s="2263">
        <f>SUM(D685:D686)</f>
        <v>551</v>
      </c>
      <c r="F685" s="887">
        <v>3.5</v>
      </c>
      <c r="G685" s="887"/>
      <c r="H685" s="2267">
        <v>1</v>
      </c>
      <c r="I685" s="2263">
        <f>SUM(H685:H686)</f>
        <v>209402</v>
      </c>
      <c r="J685" s="2258" t="s">
        <v>12168</v>
      </c>
      <c r="K685" s="80" t="s">
        <v>12169</v>
      </c>
    </row>
    <row r="686" spans="1:11" ht="45">
      <c r="A686" s="2521"/>
      <c r="B686" s="2578"/>
      <c r="C686" s="2567" t="s">
        <v>12163</v>
      </c>
      <c r="D686" s="857">
        <v>276</v>
      </c>
      <c r="E686" s="2295"/>
      <c r="F686" s="857">
        <v>3</v>
      </c>
      <c r="G686" s="857">
        <v>0</v>
      </c>
      <c r="H686" s="2299">
        <v>209401</v>
      </c>
      <c r="I686" s="2297"/>
      <c r="J686" s="2290" t="s">
        <v>12526</v>
      </c>
      <c r="K686" s="2324" t="s">
        <v>12527</v>
      </c>
    </row>
    <row r="687" spans="1:11" ht="24">
      <c r="A687" s="2517">
        <v>313</v>
      </c>
      <c r="B687" s="60" t="s">
        <v>12533</v>
      </c>
      <c r="C687" s="2266" t="s">
        <v>12167</v>
      </c>
      <c r="D687" s="887">
        <v>550</v>
      </c>
      <c r="E687" s="2263">
        <f>SUM(D687:D688)</f>
        <v>1134</v>
      </c>
      <c r="F687" s="887">
        <v>4</v>
      </c>
      <c r="G687" s="887"/>
      <c r="H687" s="2267">
        <v>1</v>
      </c>
      <c r="I687" s="2263">
        <f>SUM(H687:H688)</f>
        <v>4475905</v>
      </c>
      <c r="J687" s="2258" t="s">
        <v>12168</v>
      </c>
      <c r="K687" s="80" t="s">
        <v>12169</v>
      </c>
    </row>
    <row r="688" spans="1:11" ht="45">
      <c r="A688" s="2521"/>
      <c r="B688" s="2578"/>
      <c r="C688" s="2567" t="s">
        <v>12166</v>
      </c>
      <c r="D688" s="857">
        <v>584</v>
      </c>
      <c r="E688" s="2295"/>
      <c r="F688" s="857">
        <v>3.8</v>
      </c>
      <c r="G688" s="857">
        <v>0</v>
      </c>
      <c r="H688" s="2299">
        <v>4475904</v>
      </c>
      <c r="I688" s="2297"/>
      <c r="J688" s="2290" t="s">
        <v>12526</v>
      </c>
      <c r="K688" s="2324" t="s">
        <v>12527</v>
      </c>
    </row>
    <row r="689" spans="1:11" ht="24">
      <c r="A689" s="2517">
        <v>314</v>
      </c>
      <c r="B689" s="60" t="s">
        <v>12534</v>
      </c>
      <c r="C689" s="2266" t="s">
        <v>12167</v>
      </c>
      <c r="D689" s="887">
        <v>550</v>
      </c>
      <c r="E689" s="2263">
        <f>SUM(D689:D690)</f>
        <v>1092</v>
      </c>
      <c r="F689" s="887">
        <v>4</v>
      </c>
      <c r="G689" s="887"/>
      <c r="H689" s="2267">
        <v>1</v>
      </c>
      <c r="I689" s="2263">
        <f>SUM(H689:H690)</f>
        <v>3400943</v>
      </c>
      <c r="J689" s="2258" t="s">
        <v>12168</v>
      </c>
      <c r="K689" s="80" t="s">
        <v>12169</v>
      </c>
    </row>
    <row r="690" spans="1:11" ht="45">
      <c r="A690" s="2521"/>
      <c r="B690" s="2578"/>
      <c r="C690" s="2567" t="s">
        <v>12166</v>
      </c>
      <c r="D690" s="857">
        <v>542</v>
      </c>
      <c r="E690" s="2295"/>
      <c r="F690" s="857">
        <v>3.5</v>
      </c>
      <c r="G690" s="857">
        <v>0</v>
      </c>
      <c r="H690" s="2299">
        <v>3400942</v>
      </c>
      <c r="I690" s="2297"/>
      <c r="J690" s="2290" t="s">
        <v>12526</v>
      </c>
      <c r="K690" s="2324" t="s">
        <v>12527</v>
      </c>
    </row>
    <row r="691" spans="1:11" ht="24">
      <c r="A691" s="2517">
        <v>315</v>
      </c>
      <c r="B691" s="60" t="s">
        <v>12535</v>
      </c>
      <c r="C691" s="2266" t="s">
        <v>12167</v>
      </c>
      <c r="D691" s="887">
        <v>320</v>
      </c>
      <c r="E691" s="2263">
        <f>SUM(D691:D692)</f>
        <v>740</v>
      </c>
      <c r="F691" s="887">
        <v>3.5</v>
      </c>
      <c r="G691" s="887"/>
      <c r="H691" s="2267">
        <v>1</v>
      </c>
      <c r="I691" s="2263">
        <f>SUM(H691:H692)</f>
        <v>283249</v>
      </c>
      <c r="J691" s="2258" t="s">
        <v>12168</v>
      </c>
      <c r="K691" s="80" t="s">
        <v>12169</v>
      </c>
    </row>
    <row r="692" spans="1:11" ht="45">
      <c r="A692" s="2521"/>
      <c r="B692" s="2578"/>
      <c r="C692" s="2567" t="s">
        <v>12163</v>
      </c>
      <c r="D692" s="857">
        <v>420</v>
      </c>
      <c r="E692" s="2295"/>
      <c r="F692" s="857">
        <v>3</v>
      </c>
      <c r="G692" s="857">
        <v>0</v>
      </c>
      <c r="H692" s="2299">
        <v>283248</v>
      </c>
      <c r="I692" s="2297"/>
      <c r="J692" s="2290" t="s">
        <v>12526</v>
      </c>
      <c r="K692" s="2324" t="s">
        <v>12527</v>
      </c>
    </row>
    <row r="693" spans="1:11" ht="24">
      <c r="A693" s="2517">
        <v>316</v>
      </c>
      <c r="B693" s="60" t="s">
        <v>12536</v>
      </c>
      <c r="C693" s="2266" t="s">
        <v>12187</v>
      </c>
      <c r="D693" s="887">
        <v>400</v>
      </c>
      <c r="E693" s="2263">
        <f>SUM(D693:D696)</f>
        <v>1116</v>
      </c>
      <c r="F693" s="887">
        <v>4</v>
      </c>
      <c r="G693" s="887"/>
      <c r="H693" s="2267">
        <v>1</v>
      </c>
      <c r="I693" s="2263">
        <f>SUM(H693:H696)</f>
        <v>3324341</v>
      </c>
      <c r="J693" s="1301" t="s">
        <v>12168</v>
      </c>
      <c r="K693" s="80" t="s">
        <v>12169</v>
      </c>
    </row>
    <row r="694" spans="1:11">
      <c r="A694" s="2527"/>
      <c r="B694" s="60"/>
      <c r="C694" s="2266" t="s">
        <v>12170</v>
      </c>
      <c r="D694" s="887">
        <v>200</v>
      </c>
      <c r="E694" s="2325"/>
      <c r="F694" s="887"/>
      <c r="G694" s="887"/>
      <c r="H694" s="2267"/>
      <c r="I694" s="2325"/>
      <c r="J694" s="2257"/>
      <c r="K694" s="80"/>
    </row>
    <row r="695" spans="1:11" ht="24">
      <c r="A695" s="2520"/>
      <c r="B695" s="2578"/>
      <c r="C695" s="2567" t="s">
        <v>12163</v>
      </c>
      <c r="D695" s="857">
        <v>126</v>
      </c>
      <c r="E695" s="2291"/>
      <c r="F695" s="857">
        <v>3</v>
      </c>
      <c r="G695" s="857">
        <v>0</v>
      </c>
      <c r="H695" s="2292">
        <v>3324340</v>
      </c>
      <c r="I695" s="2293"/>
      <c r="J695" s="2290" t="s">
        <v>12526</v>
      </c>
      <c r="K695" s="2290" t="s">
        <v>12527</v>
      </c>
    </row>
    <row r="696" spans="1:11" ht="24">
      <c r="A696" s="2521"/>
      <c r="B696" s="2578"/>
      <c r="C696" s="2567" t="s">
        <v>12166</v>
      </c>
      <c r="D696" s="857">
        <v>390</v>
      </c>
      <c r="E696" s="2295"/>
      <c r="F696" s="857">
        <v>4.0999999999999996</v>
      </c>
      <c r="G696" s="857">
        <v>0</v>
      </c>
      <c r="H696" s="2296"/>
      <c r="I696" s="2297"/>
      <c r="J696" s="2290"/>
      <c r="K696" s="2290"/>
    </row>
    <row r="697" spans="1:11" ht="24">
      <c r="A697" s="2517">
        <v>317</v>
      </c>
      <c r="B697" s="60" t="s">
        <v>12537</v>
      </c>
      <c r="C697" s="2266" t="s">
        <v>12182</v>
      </c>
      <c r="D697" s="887">
        <v>100</v>
      </c>
      <c r="E697" s="2263">
        <f>SUM(D697:D700)</f>
        <v>1625</v>
      </c>
      <c r="F697" s="887">
        <v>3.2</v>
      </c>
      <c r="G697" s="887"/>
      <c r="H697" s="2267">
        <v>1</v>
      </c>
      <c r="I697" s="2263">
        <f>SUM(H697:H700)</f>
        <v>11149761</v>
      </c>
      <c r="J697" s="2258" t="s">
        <v>12168</v>
      </c>
      <c r="K697" s="80" t="s">
        <v>12169</v>
      </c>
    </row>
    <row r="698" spans="1:11" ht="24">
      <c r="A698" s="2527"/>
      <c r="B698" s="60"/>
      <c r="C698" s="2266" t="s">
        <v>12252</v>
      </c>
      <c r="D698" s="887">
        <v>470</v>
      </c>
      <c r="E698" s="2325"/>
      <c r="F698" s="887">
        <v>5</v>
      </c>
      <c r="G698" s="887"/>
      <c r="H698" s="2267"/>
      <c r="I698" s="2325"/>
      <c r="J698" s="2258" t="s">
        <v>12168</v>
      </c>
      <c r="K698" s="80" t="s">
        <v>12169</v>
      </c>
    </row>
    <row r="699" spans="1:11" ht="24">
      <c r="A699" s="2520"/>
      <c r="B699" s="2578"/>
      <c r="C699" s="2567" t="s">
        <v>12254</v>
      </c>
      <c r="D699" s="857">
        <v>947</v>
      </c>
      <c r="E699" s="2291"/>
      <c r="F699" s="857">
        <v>7</v>
      </c>
      <c r="G699" s="857">
        <v>0</v>
      </c>
      <c r="H699" s="2292">
        <v>11149760</v>
      </c>
      <c r="I699" s="2293"/>
      <c r="J699" s="2290" t="s">
        <v>12526</v>
      </c>
      <c r="K699" s="2290" t="s">
        <v>12527</v>
      </c>
    </row>
    <row r="700" spans="1:11" ht="24">
      <c r="A700" s="2521"/>
      <c r="B700" s="2578"/>
      <c r="C700" s="2567" t="s">
        <v>12163</v>
      </c>
      <c r="D700" s="857">
        <v>108</v>
      </c>
      <c r="E700" s="2295"/>
      <c r="F700" s="857">
        <v>2.5</v>
      </c>
      <c r="G700" s="857">
        <v>0</v>
      </c>
      <c r="H700" s="2296"/>
      <c r="I700" s="2297"/>
      <c r="J700" s="2290"/>
      <c r="K700" s="2290"/>
    </row>
    <row r="701" spans="1:11" ht="24">
      <c r="A701" s="2517">
        <v>318</v>
      </c>
      <c r="B701" s="60" t="s">
        <v>12538</v>
      </c>
      <c r="C701" s="2266" t="s">
        <v>12170</v>
      </c>
      <c r="D701" s="887">
        <v>250</v>
      </c>
      <c r="E701" s="2263">
        <f>SUM(D701:D703)</f>
        <v>606</v>
      </c>
      <c r="F701" s="887">
        <v>3.2</v>
      </c>
      <c r="G701" s="887"/>
      <c r="H701" s="2267">
        <v>1</v>
      </c>
      <c r="I701" s="2263">
        <f>SUM(H701:H703)</f>
        <v>552006</v>
      </c>
      <c r="J701" s="2258" t="s">
        <v>12168</v>
      </c>
      <c r="K701" s="80" t="s">
        <v>12169</v>
      </c>
    </row>
    <row r="702" spans="1:11" ht="24">
      <c r="A702" s="2520"/>
      <c r="B702" s="2578"/>
      <c r="C702" s="2567" t="s">
        <v>12166</v>
      </c>
      <c r="D702" s="857">
        <v>32</v>
      </c>
      <c r="E702" s="2291"/>
      <c r="F702" s="857">
        <v>4</v>
      </c>
      <c r="G702" s="857">
        <v>0</v>
      </c>
      <c r="H702" s="2292">
        <v>552005</v>
      </c>
      <c r="I702" s="2293"/>
      <c r="J702" s="2290" t="s">
        <v>12526</v>
      </c>
      <c r="K702" s="2290" t="s">
        <v>12527</v>
      </c>
    </row>
    <row r="703" spans="1:11" ht="24">
      <c r="A703" s="2521"/>
      <c r="B703" s="2578"/>
      <c r="C703" s="2567" t="s">
        <v>12163</v>
      </c>
      <c r="D703" s="857">
        <v>324</v>
      </c>
      <c r="E703" s="2295"/>
      <c r="F703" s="857">
        <v>3</v>
      </c>
      <c r="G703" s="857">
        <v>0</v>
      </c>
      <c r="H703" s="2296"/>
      <c r="I703" s="2297"/>
      <c r="J703" s="2290"/>
      <c r="K703" s="2290"/>
    </row>
    <row r="704" spans="1:11" ht="24">
      <c r="A704" s="2517">
        <v>319</v>
      </c>
      <c r="B704" s="60" t="s">
        <v>12539</v>
      </c>
      <c r="C704" s="2266" t="s">
        <v>12167</v>
      </c>
      <c r="D704" s="887">
        <v>325</v>
      </c>
      <c r="E704" s="2263">
        <f>SUM(D704:D706)</f>
        <v>625</v>
      </c>
      <c r="F704" s="887">
        <v>3.5</v>
      </c>
      <c r="G704" s="887"/>
      <c r="H704" s="2267">
        <v>1</v>
      </c>
      <c r="I704" s="2263">
        <f>SUM(H704:H706)</f>
        <v>2273868</v>
      </c>
      <c r="J704" s="2258" t="s">
        <v>12168</v>
      </c>
      <c r="K704" s="80" t="s">
        <v>12169</v>
      </c>
    </row>
    <row r="705" spans="1:11" ht="24">
      <c r="A705" s="2520"/>
      <c r="B705" s="2578"/>
      <c r="C705" s="2567" t="s">
        <v>12166</v>
      </c>
      <c r="D705" s="857">
        <v>126</v>
      </c>
      <c r="E705" s="2291"/>
      <c r="F705" s="857">
        <v>3.4</v>
      </c>
      <c r="G705" s="857">
        <v>252</v>
      </c>
      <c r="H705" s="2292">
        <v>2273867</v>
      </c>
      <c r="I705" s="2293"/>
      <c r="J705" s="2290" t="s">
        <v>12526</v>
      </c>
      <c r="K705" s="2290" t="s">
        <v>12527</v>
      </c>
    </row>
    <row r="706" spans="1:11" ht="24">
      <c r="A706" s="2521"/>
      <c r="B706" s="2578"/>
      <c r="C706" s="2567" t="s">
        <v>12166</v>
      </c>
      <c r="D706" s="857">
        <v>174</v>
      </c>
      <c r="E706" s="2295"/>
      <c r="F706" s="857">
        <v>6</v>
      </c>
      <c r="G706" s="857">
        <v>348</v>
      </c>
      <c r="H706" s="2296"/>
      <c r="I706" s="2297"/>
      <c r="J706" s="2290"/>
      <c r="K706" s="2290"/>
    </row>
    <row r="707" spans="1:11" ht="24">
      <c r="A707" s="2517">
        <v>320</v>
      </c>
      <c r="B707" s="60" t="s">
        <v>12540</v>
      </c>
      <c r="C707" s="2266" t="s">
        <v>12187</v>
      </c>
      <c r="D707" s="887">
        <v>400</v>
      </c>
      <c r="E707" s="2263">
        <f>SUM(D707:D710)</f>
        <v>1169</v>
      </c>
      <c r="F707" s="887">
        <v>3.5</v>
      </c>
      <c r="G707" s="887"/>
      <c r="H707" s="2267">
        <v>1</v>
      </c>
      <c r="I707" s="2263">
        <f>SUM(H707:H710)</f>
        <v>5205913</v>
      </c>
      <c r="J707" s="2258" t="s">
        <v>12168</v>
      </c>
      <c r="K707" s="80" t="s">
        <v>12169</v>
      </c>
    </row>
    <row r="708" spans="1:11">
      <c r="A708" s="2527"/>
      <c r="B708" s="60"/>
      <c r="C708" s="2266" t="s">
        <v>12170</v>
      </c>
      <c r="D708" s="887">
        <v>150</v>
      </c>
      <c r="E708" s="2325"/>
      <c r="F708" s="887"/>
      <c r="G708" s="887"/>
      <c r="H708" s="2267"/>
      <c r="I708" s="2325"/>
      <c r="J708" s="2258"/>
      <c r="K708" s="80"/>
    </row>
    <row r="709" spans="1:11" ht="24">
      <c r="A709" s="2520"/>
      <c r="B709" s="2578"/>
      <c r="C709" s="2567" t="s">
        <v>12166</v>
      </c>
      <c r="D709" s="857">
        <v>413</v>
      </c>
      <c r="E709" s="2291"/>
      <c r="F709" s="857">
        <v>3.6</v>
      </c>
      <c r="G709" s="857">
        <v>0</v>
      </c>
      <c r="H709" s="2292">
        <v>5205912</v>
      </c>
      <c r="I709" s="2293"/>
      <c r="J709" s="2290" t="s">
        <v>12526</v>
      </c>
      <c r="K709" s="2290" t="s">
        <v>12527</v>
      </c>
    </row>
    <row r="710" spans="1:11" ht="24">
      <c r="A710" s="2521"/>
      <c r="B710" s="2578"/>
      <c r="C710" s="2567" t="s">
        <v>12166</v>
      </c>
      <c r="D710" s="857">
        <v>206</v>
      </c>
      <c r="E710" s="2295"/>
      <c r="F710" s="857">
        <v>5.3</v>
      </c>
      <c r="G710" s="857">
        <v>0</v>
      </c>
      <c r="H710" s="2296"/>
      <c r="I710" s="2297"/>
      <c r="J710" s="2290"/>
      <c r="K710" s="2290"/>
    </row>
    <row r="711" spans="1:11" ht="24">
      <c r="A711" s="2517">
        <v>321</v>
      </c>
      <c r="B711" s="60" t="s">
        <v>12541</v>
      </c>
      <c r="C711" s="2266" t="s">
        <v>12187</v>
      </c>
      <c r="D711" s="887">
        <v>250</v>
      </c>
      <c r="E711" s="2263">
        <f>SUM(D711:D714)</f>
        <v>904</v>
      </c>
      <c r="F711" s="887">
        <v>3.5</v>
      </c>
      <c r="G711" s="887"/>
      <c r="H711" s="2267">
        <v>1</v>
      </c>
      <c r="I711" s="2263">
        <f>SUM(H711:H714)</f>
        <v>1950895</v>
      </c>
      <c r="J711" s="1301" t="s">
        <v>12168</v>
      </c>
      <c r="K711" s="80" t="s">
        <v>12169</v>
      </c>
    </row>
    <row r="712" spans="1:11">
      <c r="A712" s="2527"/>
      <c r="B712" s="60"/>
      <c r="C712" s="2266" t="s">
        <v>12170</v>
      </c>
      <c r="D712" s="887">
        <v>120</v>
      </c>
      <c r="E712" s="2325"/>
      <c r="F712" s="887"/>
      <c r="G712" s="887"/>
      <c r="H712" s="2267"/>
      <c r="I712" s="2325"/>
      <c r="J712" s="2257"/>
      <c r="K712" s="80"/>
    </row>
    <row r="713" spans="1:11" ht="24">
      <c r="A713" s="2520"/>
      <c r="B713" s="2578"/>
      <c r="C713" s="2567" t="s">
        <v>12163</v>
      </c>
      <c r="D713" s="857">
        <v>224</v>
      </c>
      <c r="E713" s="2291"/>
      <c r="F713" s="857">
        <v>3</v>
      </c>
      <c r="G713" s="857">
        <v>0</v>
      </c>
      <c r="H713" s="2292">
        <v>1950894</v>
      </c>
      <c r="I713" s="2293"/>
      <c r="J713" s="2301" t="s">
        <v>12526</v>
      </c>
      <c r="K713" s="2301" t="s">
        <v>12527</v>
      </c>
    </row>
    <row r="714" spans="1:11" ht="24">
      <c r="A714" s="2521"/>
      <c r="B714" s="2578"/>
      <c r="C714" s="2567" t="s">
        <v>12166</v>
      </c>
      <c r="D714" s="857">
        <v>310</v>
      </c>
      <c r="E714" s="2295"/>
      <c r="F714" s="857">
        <v>3.2</v>
      </c>
      <c r="G714" s="857">
        <v>0</v>
      </c>
      <c r="H714" s="2296"/>
      <c r="I714" s="2297"/>
      <c r="J714" s="2304"/>
      <c r="K714" s="2304"/>
    </row>
    <row r="715" spans="1:11" ht="24">
      <c r="A715" s="2517">
        <v>322</v>
      </c>
      <c r="B715" s="60" t="s">
        <v>12542</v>
      </c>
      <c r="C715" s="2266" t="s">
        <v>12187</v>
      </c>
      <c r="D715" s="887">
        <v>320</v>
      </c>
      <c r="E715" s="2263">
        <f>SUM(D715:D716)</f>
        <v>628</v>
      </c>
      <c r="F715" s="887">
        <v>4</v>
      </c>
      <c r="G715" s="887"/>
      <c r="H715" s="2267">
        <v>1</v>
      </c>
      <c r="I715" s="2263">
        <f>SUM(H715:H716)</f>
        <v>3213968</v>
      </c>
      <c r="J715" s="2258" t="s">
        <v>12168</v>
      </c>
      <c r="K715" s="80" t="s">
        <v>12169</v>
      </c>
    </row>
    <row r="716" spans="1:11" ht="24">
      <c r="A716" s="2521"/>
      <c r="B716" s="2578"/>
      <c r="C716" s="2567" t="s">
        <v>12166</v>
      </c>
      <c r="D716" s="857">
        <v>308</v>
      </c>
      <c r="E716" s="2295"/>
      <c r="F716" s="857">
        <v>4.9000000000000004</v>
      </c>
      <c r="G716" s="857">
        <v>0</v>
      </c>
      <c r="H716" s="2299">
        <v>3213967</v>
      </c>
      <c r="I716" s="2297"/>
      <c r="J716" s="2290" t="s">
        <v>12526</v>
      </c>
      <c r="K716" s="2290" t="s">
        <v>12527</v>
      </c>
    </row>
    <row r="717" spans="1:11" ht="24">
      <c r="A717" s="2517">
        <v>323</v>
      </c>
      <c r="B717" s="60" t="s">
        <v>12543</v>
      </c>
      <c r="C717" s="2266" t="s">
        <v>12167</v>
      </c>
      <c r="D717" s="887">
        <v>1050</v>
      </c>
      <c r="E717" s="2263">
        <f>SUM(D717:D718)</f>
        <v>2337</v>
      </c>
      <c r="F717" s="887">
        <v>3.2</v>
      </c>
      <c r="G717" s="887"/>
      <c r="H717" s="2267">
        <v>1</v>
      </c>
      <c r="I717" s="2263">
        <f>SUM(H717:H718)</f>
        <v>4326252</v>
      </c>
      <c r="J717" s="2258" t="s">
        <v>12168</v>
      </c>
      <c r="K717" s="80" t="s">
        <v>12169</v>
      </c>
    </row>
    <row r="718" spans="1:11" ht="24">
      <c r="A718" s="2521"/>
      <c r="B718" s="2578"/>
      <c r="C718" s="2567" t="s">
        <v>12166</v>
      </c>
      <c r="D718" s="857">
        <v>1287</v>
      </c>
      <c r="E718" s="2295"/>
      <c r="F718" s="857">
        <v>3</v>
      </c>
      <c r="G718" s="857">
        <v>0</v>
      </c>
      <c r="H718" s="2299">
        <v>4326251</v>
      </c>
      <c r="I718" s="2297"/>
      <c r="J718" s="2290" t="s">
        <v>12526</v>
      </c>
      <c r="K718" s="2290" t="s">
        <v>12527</v>
      </c>
    </row>
    <row r="719" spans="1:11" ht="24">
      <c r="A719" s="2517">
        <v>324</v>
      </c>
      <c r="B719" s="60" t="s">
        <v>12544</v>
      </c>
      <c r="C719" s="2266" t="s">
        <v>12170</v>
      </c>
      <c r="D719" s="887">
        <v>200</v>
      </c>
      <c r="E719" s="2263">
        <f>SUM(D719:D721)</f>
        <v>660</v>
      </c>
      <c r="F719" s="887">
        <v>3.5</v>
      </c>
      <c r="G719" s="887"/>
      <c r="H719" s="2267">
        <v>1</v>
      </c>
      <c r="I719" s="2263">
        <f>SUM(H719:H721)</f>
        <v>245483</v>
      </c>
      <c r="J719" s="2258" t="s">
        <v>12168</v>
      </c>
      <c r="K719" s="80" t="s">
        <v>12169</v>
      </c>
    </row>
    <row r="720" spans="1:11" ht="24">
      <c r="A720" s="2520"/>
      <c r="B720" s="2578"/>
      <c r="C720" s="2567" t="s">
        <v>12163</v>
      </c>
      <c r="D720" s="857">
        <v>153</v>
      </c>
      <c r="E720" s="2291"/>
      <c r="F720" s="857">
        <v>3</v>
      </c>
      <c r="G720" s="857">
        <v>0</v>
      </c>
      <c r="H720" s="2292">
        <v>245482</v>
      </c>
      <c r="I720" s="2293"/>
      <c r="J720" s="2294" t="s">
        <v>12526</v>
      </c>
      <c r="K720" s="2294" t="s">
        <v>12527</v>
      </c>
    </row>
    <row r="721" spans="1:11" ht="24">
      <c r="A721" s="2521"/>
      <c r="B721" s="2578"/>
      <c r="C721" s="2567" t="s">
        <v>12163</v>
      </c>
      <c r="D721" s="857">
        <v>307</v>
      </c>
      <c r="E721" s="2295"/>
      <c r="F721" s="857">
        <v>2.5</v>
      </c>
      <c r="G721" s="857">
        <v>0</v>
      </c>
      <c r="H721" s="2296"/>
      <c r="I721" s="2297"/>
      <c r="J721" s="2298"/>
      <c r="K721" s="2298"/>
    </row>
    <row r="722" spans="1:11" ht="24">
      <c r="A722" s="2517">
        <v>325</v>
      </c>
      <c r="B722" s="60" t="s">
        <v>12545</v>
      </c>
      <c r="C722" s="2266" t="s">
        <v>12252</v>
      </c>
      <c r="D722" s="887">
        <v>500</v>
      </c>
      <c r="E722" s="2263">
        <f>SUM(D722:D723)</f>
        <v>907</v>
      </c>
      <c r="F722" s="887">
        <v>4</v>
      </c>
      <c r="G722" s="887"/>
      <c r="H722" s="2267">
        <v>1</v>
      </c>
      <c r="I722" s="2263">
        <f>SUM(H722:H723)</f>
        <v>228735</v>
      </c>
      <c r="J722" s="2258" t="s">
        <v>12168</v>
      </c>
      <c r="K722" s="80" t="s">
        <v>12169</v>
      </c>
    </row>
    <row r="723" spans="1:11" ht="24">
      <c r="A723" s="2521"/>
      <c r="B723" s="2578"/>
      <c r="C723" s="2567" t="s">
        <v>12163</v>
      </c>
      <c r="D723" s="857">
        <v>407</v>
      </c>
      <c r="E723" s="2295"/>
      <c r="F723" s="857">
        <v>2.5</v>
      </c>
      <c r="G723" s="857">
        <v>0</v>
      </c>
      <c r="H723" s="2299">
        <v>228734</v>
      </c>
      <c r="I723" s="2297"/>
      <c r="J723" s="2300" t="s">
        <v>12526</v>
      </c>
      <c r="K723" s="2300" t="s">
        <v>12527</v>
      </c>
    </row>
    <row r="724" spans="1:11" ht="24">
      <c r="A724" s="2517">
        <v>326</v>
      </c>
      <c r="B724" s="60" t="s">
        <v>12546</v>
      </c>
      <c r="C724" s="2266" t="s">
        <v>12187</v>
      </c>
      <c r="D724" s="887">
        <v>300</v>
      </c>
      <c r="E724" s="2263">
        <f>SUM(D724:D726)</f>
        <v>682</v>
      </c>
      <c r="F724" s="887">
        <v>4</v>
      </c>
      <c r="G724" s="887"/>
      <c r="H724" s="2267">
        <v>1</v>
      </c>
      <c r="I724" s="2263">
        <f>SUM(H724:H726)</f>
        <v>3198180</v>
      </c>
      <c r="J724" s="2258" t="s">
        <v>12168</v>
      </c>
      <c r="K724" s="80" t="s">
        <v>12169</v>
      </c>
    </row>
    <row r="725" spans="1:11" ht="24">
      <c r="A725" s="2520"/>
      <c r="B725" s="2578"/>
      <c r="C725" s="2569" t="s">
        <v>12163</v>
      </c>
      <c r="D725" s="51">
        <v>80</v>
      </c>
      <c r="E725" s="2291"/>
      <c r="F725" s="51">
        <v>3</v>
      </c>
      <c r="G725" s="51">
        <v>0</v>
      </c>
      <c r="H725" s="2292">
        <v>3198179</v>
      </c>
      <c r="I725" s="2293"/>
      <c r="J725" s="2301" t="s">
        <v>12526</v>
      </c>
      <c r="K725" s="2301" t="s">
        <v>12527</v>
      </c>
    </row>
    <row r="726" spans="1:11" ht="24">
      <c r="A726" s="2521"/>
      <c r="B726" s="2578"/>
      <c r="C726" s="2567" t="s">
        <v>12166</v>
      </c>
      <c r="D726" s="857">
        <v>302</v>
      </c>
      <c r="E726" s="2295"/>
      <c r="F726" s="857">
        <v>5</v>
      </c>
      <c r="G726" s="857">
        <v>604</v>
      </c>
      <c r="H726" s="2296"/>
      <c r="I726" s="2297"/>
      <c r="J726" s="2304"/>
      <c r="K726" s="2304"/>
    </row>
    <row r="727" spans="1:11" ht="24">
      <c r="A727" s="2517">
        <v>327</v>
      </c>
      <c r="B727" s="60" t="s">
        <v>12547</v>
      </c>
      <c r="C727" s="2266" t="s">
        <v>12252</v>
      </c>
      <c r="D727" s="887">
        <v>150</v>
      </c>
      <c r="E727" s="2263">
        <f>SUM(D727:D728)</f>
        <v>359</v>
      </c>
      <c r="F727" s="887">
        <v>4</v>
      </c>
      <c r="G727" s="887"/>
      <c r="H727" s="2267">
        <v>1</v>
      </c>
      <c r="I727" s="2263">
        <f>SUM(H727:H728)</f>
        <v>140951</v>
      </c>
      <c r="J727" s="2258" t="s">
        <v>12168</v>
      </c>
      <c r="K727" s="80" t="s">
        <v>12169</v>
      </c>
    </row>
    <row r="728" spans="1:11" ht="24">
      <c r="A728" s="2521"/>
      <c r="B728" s="2578"/>
      <c r="C728" s="2567" t="s">
        <v>12163</v>
      </c>
      <c r="D728" s="857">
        <v>209</v>
      </c>
      <c r="E728" s="2295"/>
      <c r="F728" s="857">
        <v>3</v>
      </c>
      <c r="G728" s="857">
        <v>0</v>
      </c>
      <c r="H728" s="2299">
        <v>140950</v>
      </c>
      <c r="I728" s="2297"/>
      <c r="J728" s="2300" t="s">
        <v>12526</v>
      </c>
      <c r="K728" s="2300" t="s">
        <v>12527</v>
      </c>
    </row>
    <row r="729" spans="1:11" ht="24">
      <c r="A729" s="2517">
        <v>328</v>
      </c>
      <c r="B729" s="60" t="s">
        <v>12548</v>
      </c>
      <c r="C729" s="2266" t="s">
        <v>12252</v>
      </c>
      <c r="D729" s="887">
        <v>125</v>
      </c>
      <c r="E729" s="2263">
        <f>SUM(D729:D730)</f>
        <v>265</v>
      </c>
      <c r="F729" s="887">
        <v>4</v>
      </c>
      <c r="G729" s="887"/>
      <c r="H729" s="2267">
        <v>1</v>
      </c>
      <c r="I729" s="2263">
        <f>SUM(H729:H730)</f>
        <v>59011</v>
      </c>
      <c r="J729" s="2258" t="s">
        <v>12168</v>
      </c>
      <c r="K729" s="80" t="s">
        <v>12169</v>
      </c>
    </row>
    <row r="730" spans="1:11" ht="24">
      <c r="A730" s="2521"/>
      <c r="B730" s="2578"/>
      <c r="C730" s="2567" t="s">
        <v>12163</v>
      </c>
      <c r="D730" s="857">
        <v>140</v>
      </c>
      <c r="E730" s="2295"/>
      <c r="F730" s="857">
        <v>2.5</v>
      </c>
      <c r="G730" s="857">
        <v>0</v>
      </c>
      <c r="H730" s="2299">
        <v>59010</v>
      </c>
      <c r="I730" s="2297"/>
      <c r="J730" s="2300" t="s">
        <v>12526</v>
      </c>
      <c r="K730" s="2300" t="s">
        <v>12527</v>
      </c>
    </row>
    <row r="731" spans="1:11" ht="24">
      <c r="A731" s="2517">
        <v>329</v>
      </c>
      <c r="B731" s="60" t="s">
        <v>12549</v>
      </c>
      <c r="C731" s="2266" t="s">
        <v>12170</v>
      </c>
      <c r="D731" s="887">
        <v>300</v>
      </c>
      <c r="E731" s="2263">
        <f>SUM(D731:D732)</f>
        <v>522</v>
      </c>
      <c r="F731" s="887">
        <v>4</v>
      </c>
      <c r="G731" s="887"/>
      <c r="H731" s="2267">
        <v>1</v>
      </c>
      <c r="I731" s="2263">
        <f>SUM(H731:H732)</f>
        <v>168432</v>
      </c>
      <c r="J731" s="2258" t="s">
        <v>12168</v>
      </c>
      <c r="K731" s="80" t="s">
        <v>12169</v>
      </c>
    </row>
    <row r="732" spans="1:11" ht="24">
      <c r="A732" s="2521"/>
      <c r="B732" s="2578"/>
      <c r="C732" s="2567" t="s">
        <v>12163</v>
      </c>
      <c r="D732" s="857">
        <v>222</v>
      </c>
      <c r="E732" s="2295"/>
      <c r="F732" s="857">
        <v>3</v>
      </c>
      <c r="G732" s="857">
        <v>0</v>
      </c>
      <c r="H732" s="2299">
        <v>168431</v>
      </c>
      <c r="I732" s="2297"/>
      <c r="J732" s="2300" t="s">
        <v>12526</v>
      </c>
      <c r="K732" s="2300" t="s">
        <v>12527</v>
      </c>
    </row>
    <row r="733" spans="1:11" ht="24">
      <c r="A733" s="2517">
        <v>330</v>
      </c>
      <c r="B733" s="60" t="s">
        <v>12550</v>
      </c>
      <c r="C733" s="2266" t="s">
        <v>12252</v>
      </c>
      <c r="D733" s="887">
        <v>125</v>
      </c>
      <c r="E733" s="2263">
        <f>SUM(D733:D734)</f>
        <v>207</v>
      </c>
      <c r="F733" s="887">
        <v>4</v>
      </c>
      <c r="G733" s="887"/>
      <c r="H733" s="2267">
        <v>1</v>
      </c>
      <c r="I733" s="2263">
        <f>SUM(H733:H734)</f>
        <v>34564</v>
      </c>
      <c r="J733" s="2258" t="s">
        <v>12168</v>
      </c>
      <c r="K733" s="80" t="s">
        <v>12169</v>
      </c>
    </row>
    <row r="734" spans="1:11" ht="24">
      <c r="A734" s="2521"/>
      <c r="B734" s="2578"/>
      <c r="C734" s="2567" t="s">
        <v>12163</v>
      </c>
      <c r="D734" s="857">
        <v>82</v>
      </c>
      <c r="E734" s="2295"/>
      <c r="F734" s="857">
        <v>2.5</v>
      </c>
      <c r="G734" s="857">
        <v>0</v>
      </c>
      <c r="H734" s="2299">
        <v>34563</v>
      </c>
      <c r="I734" s="2297"/>
      <c r="J734" s="2300" t="s">
        <v>12526</v>
      </c>
      <c r="K734" s="2300" t="s">
        <v>12527</v>
      </c>
    </row>
    <row r="735" spans="1:11" ht="24">
      <c r="A735" s="2517">
        <v>331</v>
      </c>
      <c r="B735" s="60" t="s">
        <v>12551</v>
      </c>
      <c r="C735" s="2266" t="s">
        <v>12187</v>
      </c>
      <c r="D735" s="887">
        <v>200</v>
      </c>
      <c r="E735" s="2263">
        <f>SUM(D735:D737)</f>
        <v>748</v>
      </c>
      <c r="F735" s="887">
        <v>4</v>
      </c>
      <c r="G735" s="887"/>
      <c r="H735" s="2267">
        <v>1</v>
      </c>
      <c r="I735" s="2263">
        <f>SUM(H735:H737)</f>
        <v>1129910</v>
      </c>
      <c r="J735" s="2258" t="s">
        <v>12168</v>
      </c>
      <c r="K735" s="80" t="s">
        <v>12169</v>
      </c>
    </row>
    <row r="736" spans="1:11" ht="24">
      <c r="A736" s="2520"/>
      <c r="B736" s="2578"/>
      <c r="C736" s="2567" t="s">
        <v>12166</v>
      </c>
      <c r="D736" s="857">
        <v>240</v>
      </c>
      <c r="E736" s="2291"/>
      <c r="F736" s="857">
        <v>3.8</v>
      </c>
      <c r="G736" s="857">
        <v>0</v>
      </c>
      <c r="H736" s="2292">
        <v>1129909</v>
      </c>
      <c r="I736" s="2293"/>
      <c r="J736" s="2301" t="s">
        <v>12526</v>
      </c>
      <c r="K736" s="2301" t="s">
        <v>12527</v>
      </c>
    </row>
    <row r="737" spans="1:11" ht="24">
      <c r="A737" s="2521"/>
      <c r="B737" s="2578"/>
      <c r="C737" s="2567" t="s">
        <v>12163</v>
      </c>
      <c r="D737" s="857">
        <v>308</v>
      </c>
      <c r="E737" s="2295"/>
      <c r="F737" s="857">
        <v>3</v>
      </c>
      <c r="G737" s="857">
        <v>0</v>
      </c>
      <c r="H737" s="2296"/>
      <c r="I737" s="2297"/>
      <c r="J737" s="2304"/>
      <c r="K737" s="2304"/>
    </row>
    <row r="738" spans="1:11" ht="24">
      <c r="A738" s="2517">
        <v>332</v>
      </c>
      <c r="B738" s="60" t="s">
        <v>12552</v>
      </c>
      <c r="C738" s="2266" t="s">
        <v>12167</v>
      </c>
      <c r="D738" s="887">
        <v>125</v>
      </c>
      <c r="E738" s="2263">
        <f>SUM(D738:D739)</f>
        <v>274</v>
      </c>
      <c r="F738" s="887">
        <v>3.2</v>
      </c>
      <c r="G738" s="887"/>
      <c r="H738" s="2267">
        <v>1</v>
      </c>
      <c r="I738" s="2263">
        <f>SUM(H738:H739)</f>
        <v>801383</v>
      </c>
      <c r="J738" s="2258" t="s">
        <v>12168</v>
      </c>
      <c r="K738" s="80" t="s">
        <v>12169</v>
      </c>
    </row>
    <row r="739" spans="1:11" ht="24">
      <c r="A739" s="2521"/>
      <c r="B739" s="2578"/>
      <c r="C739" s="2567" t="s">
        <v>12166</v>
      </c>
      <c r="D739" s="857">
        <v>149</v>
      </c>
      <c r="E739" s="2295"/>
      <c r="F739" s="857">
        <v>3</v>
      </c>
      <c r="G739" s="857">
        <v>0</v>
      </c>
      <c r="H739" s="2299">
        <v>801382</v>
      </c>
      <c r="I739" s="2297"/>
      <c r="J739" s="2300" t="s">
        <v>12526</v>
      </c>
      <c r="K739" s="2300" t="s">
        <v>12527</v>
      </c>
    </row>
    <row r="740" spans="1:11" ht="24">
      <c r="A740" s="2517">
        <v>333</v>
      </c>
      <c r="B740" s="60" t="s">
        <v>12553</v>
      </c>
      <c r="C740" s="2266" t="s">
        <v>12182</v>
      </c>
      <c r="D740" s="887">
        <v>100</v>
      </c>
      <c r="E740" s="2263">
        <f>SUM(D740:D742)</f>
        <v>594</v>
      </c>
      <c r="F740" s="887">
        <v>4</v>
      </c>
      <c r="G740" s="887"/>
      <c r="H740" s="2267">
        <v>1</v>
      </c>
      <c r="I740" s="2263">
        <f>SUM(H740:H742)</f>
        <v>147695</v>
      </c>
      <c r="J740" s="2258" t="s">
        <v>12168</v>
      </c>
      <c r="K740" s="80" t="s">
        <v>12169</v>
      </c>
    </row>
    <row r="741" spans="1:11">
      <c r="A741" s="2527"/>
      <c r="B741" s="60"/>
      <c r="C741" s="2266" t="s">
        <v>12167</v>
      </c>
      <c r="D741" s="887">
        <v>275</v>
      </c>
      <c r="E741" s="2325"/>
      <c r="F741" s="887">
        <v>3.2</v>
      </c>
      <c r="G741" s="887"/>
      <c r="H741" s="2267"/>
      <c r="I741" s="2325"/>
      <c r="J741" s="2258"/>
      <c r="K741" s="80"/>
    </row>
    <row r="742" spans="1:11" ht="24">
      <c r="A742" s="2521"/>
      <c r="B742" s="2578"/>
      <c r="C742" s="2567" t="s">
        <v>12163</v>
      </c>
      <c r="D742" s="857">
        <v>219</v>
      </c>
      <c r="E742" s="2295"/>
      <c r="F742" s="857">
        <v>3</v>
      </c>
      <c r="G742" s="857">
        <v>0</v>
      </c>
      <c r="H742" s="2299">
        <v>147694</v>
      </c>
      <c r="I742" s="2297"/>
      <c r="J742" s="2300" t="s">
        <v>12526</v>
      </c>
      <c r="K742" s="2300" t="s">
        <v>12527</v>
      </c>
    </row>
    <row r="743" spans="1:11" ht="24">
      <c r="A743" s="2517">
        <v>334</v>
      </c>
      <c r="B743" s="60" t="s">
        <v>12554</v>
      </c>
      <c r="C743" s="2266" t="s">
        <v>12167</v>
      </c>
      <c r="D743" s="887">
        <v>400</v>
      </c>
      <c r="E743" s="2263">
        <f>SUM(D743:D744)</f>
        <v>612</v>
      </c>
      <c r="F743" s="887">
        <v>3.2</v>
      </c>
      <c r="G743" s="887"/>
      <c r="H743" s="2267">
        <v>1</v>
      </c>
      <c r="I743" s="2263">
        <f>SUM(H743:H744)</f>
        <v>641375</v>
      </c>
      <c r="J743" s="2258" t="s">
        <v>12168</v>
      </c>
      <c r="K743" s="80" t="s">
        <v>12169</v>
      </c>
    </row>
    <row r="744" spans="1:11" ht="24">
      <c r="A744" s="2521"/>
      <c r="B744" s="2578"/>
      <c r="C744" s="2567" t="s">
        <v>12166</v>
      </c>
      <c r="D744" s="857">
        <v>212</v>
      </c>
      <c r="E744" s="2295"/>
      <c r="F744" s="857">
        <v>3</v>
      </c>
      <c r="G744" s="857">
        <v>0</v>
      </c>
      <c r="H744" s="2299">
        <v>641374</v>
      </c>
      <c r="I744" s="2297"/>
      <c r="J744" s="2300" t="s">
        <v>12526</v>
      </c>
      <c r="K744" s="2300" t="s">
        <v>12527</v>
      </c>
    </row>
    <row r="745" spans="1:11" ht="24">
      <c r="A745" s="2517">
        <v>335</v>
      </c>
      <c r="B745" s="60" t="s">
        <v>12555</v>
      </c>
      <c r="C745" s="2266" t="s">
        <v>12252</v>
      </c>
      <c r="D745" s="887">
        <v>220</v>
      </c>
      <c r="E745" s="2263">
        <f>SUM(D745:D746)</f>
        <v>532</v>
      </c>
      <c r="F745" s="887">
        <v>4</v>
      </c>
      <c r="G745" s="887"/>
      <c r="H745" s="2267">
        <v>1</v>
      </c>
      <c r="I745" s="2263">
        <f>SUM(H745:H746)</f>
        <v>236715</v>
      </c>
      <c r="J745" s="2258" t="s">
        <v>12168</v>
      </c>
      <c r="K745" s="80" t="s">
        <v>12169</v>
      </c>
    </row>
    <row r="746" spans="1:11" ht="24">
      <c r="A746" s="2521"/>
      <c r="B746" s="2578"/>
      <c r="C746" s="2567" t="s">
        <v>12163</v>
      </c>
      <c r="D746" s="857">
        <v>312</v>
      </c>
      <c r="E746" s="2295"/>
      <c r="F746" s="857">
        <v>3</v>
      </c>
      <c r="G746" s="857">
        <v>0</v>
      </c>
      <c r="H746" s="2299">
        <v>236714</v>
      </c>
      <c r="I746" s="2297"/>
      <c r="J746" s="2300" t="s">
        <v>12507</v>
      </c>
      <c r="K746" s="2300" t="s">
        <v>12508</v>
      </c>
    </row>
    <row r="747" spans="1:11" ht="24">
      <c r="A747" s="2517">
        <v>336</v>
      </c>
      <c r="B747" s="60" t="s">
        <v>12556</v>
      </c>
      <c r="C747" s="2266" t="s">
        <v>12167</v>
      </c>
      <c r="D747" s="887">
        <v>400</v>
      </c>
      <c r="E747" s="2263">
        <f>SUM(D747:D748)</f>
        <v>912</v>
      </c>
      <c r="F747" s="887">
        <v>5</v>
      </c>
      <c r="G747" s="887"/>
      <c r="H747" s="2267">
        <v>1</v>
      </c>
      <c r="I747" s="2263">
        <f>SUM(H747:H748)</f>
        <v>2983220</v>
      </c>
      <c r="J747" s="2258" t="s">
        <v>12168</v>
      </c>
      <c r="K747" s="80" t="s">
        <v>12169</v>
      </c>
    </row>
    <row r="748" spans="1:11" ht="24">
      <c r="A748" s="2521"/>
      <c r="B748" s="2578"/>
      <c r="C748" s="2567" t="s">
        <v>12166</v>
      </c>
      <c r="D748" s="857">
        <v>512</v>
      </c>
      <c r="E748" s="2295"/>
      <c r="F748" s="857">
        <v>6.5</v>
      </c>
      <c r="G748" s="857">
        <v>0</v>
      </c>
      <c r="H748" s="2299">
        <v>2983219</v>
      </c>
      <c r="I748" s="2297"/>
      <c r="J748" s="2300" t="s">
        <v>12526</v>
      </c>
      <c r="K748" s="2300" t="s">
        <v>12527</v>
      </c>
    </row>
    <row r="749" spans="1:11" ht="24">
      <c r="A749" s="2517">
        <v>337</v>
      </c>
      <c r="B749" s="60" t="s">
        <v>12557</v>
      </c>
      <c r="C749" s="2266" t="s">
        <v>12167</v>
      </c>
      <c r="D749" s="887">
        <v>350</v>
      </c>
      <c r="E749" s="2263">
        <f>SUM(D749:D750)</f>
        <v>661</v>
      </c>
      <c r="F749" s="887">
        <v>4</v>
      </c>
      <c r="G749" s="887"/>
      <c r="H749" s="2267">
        <v>1</v>
      </c>
      <c r="I749" s="2263">
        <f>SUM(H749:H750)</f>
        <v>1115123</v>
      </c>
      <c r="J749" s="2258" t="s">
        <v>12168</v>
      </c>
      <c r="K749" s="80" t="s">
        <v>12169</v>
      </c>
    </row>
    <row r="750" spans="1:11" ht="24">
      <c r="A750" s="2521"/>
      <c r="B750" s="2578"/>
      <c r="C750" s="2567" t="s">
        <v>12166</v>
      </c>
      <c r="D750" s="857">
        <v>311</v>
      </c>
      <c r="E750" s="2295"/>
      <c r="F750" s="857">
        <v>3.2</v>
      </c>
      <c r="G750" s="857">
        <v>0</v>
      </c>
      <c r="H750" s="2299">
        <v>1115122</v>
      </c>
      <c r="I750" s="2297"/>
      <c r="J750" s="2300" t="s">
        <v>12526</v>
      </c>
      <c r="K750" s="2300" t="s">
        <v>12527</v>
      </c>
    </row>
    <row r="751" spans="1:11" ht="24">
      <c r="A751" s="2517">
        <v>338</v>
      </c>
      <c r="B751" s="60" t="s">
        <v>12558</v>
      </c>
      <c r="C751" s="2266" t="s">
        <v>12252</v>
      </c>
      <c r="D751" s="887">
        <v>650</v>
      </c>
      <c r="E751" s="2263">
        <f>SUM(D751:D752)</f>
        <v>924</v>
      </c>
      <c r="F751" s="887">
        <v>4</v>
      </c>
      <c r="G751" s="887"/>
      <c r="H751" s="2267">
        <v>1</v>
      </c>
      <c r="I751" s="2263">
        <f>SUM(H751:H752)</f>
        <v>184787</v>
      </c>
      <c r="J751" s="2258" t="s">
        <v>12168</v>
      </c>
      <c r="K751" s="80" t="s">
        <v>12169</v>
      </c>
    </row>
    <row r="752" spans="1:11" ht="24">
      <c r="A752" s="2521"/>
      <c r="B752" s="2578"/>
      <c r="C752" s="2567" t="s">
        <v>12163</v>
      </c>
      <c r="D752" s="857">
        <v>274</v>
      </c>
      <c r="E752" s="2295"/>
      <c r="F752" s="857">
        <v>3</v>
      </c>
      <c r="G752" s="857">
        <v>0</v>
      </c>
      <c r="H752" s="2299">
        <v>184786</v>
      </c>
      <c r="I752" s="2297"/>
      <c r="J752" s="2300" t="s">
        <v>12346</v>
      </c>
      <c r="K752" s="2300" t="s">
        <v>12347</v>
      </c>
    </row>
    <row r="753" spans="1:11" ht="24">
      <c r="A753" s="2513">
        <v>339</v>
      </c>
      <c r="B753" s="60" t="s">
        <v>12559</v>
      </c>
      <c r="C753" s="2266" t="s">
        <v>12170</v>
      </c>
      <c r="D753" s="887">
        <v>650</v>
      </c>
      <c r="E753" s="2267">
        <f t="shared" ref="E753:E783" si="8">SUM(D753)</f>
        <v>650</v>
      </c>
      <c r="F753" s="887">
        <v>4</v>
      </c>
      <c r="G753" s="887"/>
      <c r="H753" s="98"/>
      <c r="I753" s="2267">
        <v>1</v>
      </c>
      <c r="J753" s="2258" t="s">
        <v>12168</v>
      </c>
      <c r="K753" s="80" t="s">
        <v>12169</v>
      </c>
    </row>
    <row r="754" spans="1:11" ht="24">
      <c r="A754" s="2513">
        <v>340</v>
      </c>
      <c r="B754" s="60" t="s">
        <v>12560</v>
      </c>
      <c r="C754" s="2266" t="s">
        <v>12170</v>
      </c>
      <c r="D754" s="887">
        <v>650</v>
      </c>
      <c r="E754" s="2267">
        <f t="shared" si="8"/>
        <v>650</v>
      </c>
      <c r="F754" s="887">
        <v>4</v>
      </c>
      <c r="G754" s="887"/>
      <c r="H754" s="98"/>
      <c r="I754" s="2267">
        <v>1</v>
      </c>
      <c r="J754" s="2258" t="s">
        <v>12168</v>
      </c>
      <c r="K754" s="80" t="s">
        <v>12169</v>
      </c>
    </row>
    <row r="755" spans="1:11" ht="24">
      <c r="A755" s="2513">
        <v>341</v>
      </c>
      <c r="B755" s="60" t="s">
        <v>12561</v>
      </c>
      <c r="C755" s="2266" t="s">
        <v>12170</v>
      </c>
      <c r="D755" s="887">
        <v>650</v>
      </c>
      <c r="E755" s="2267">
        <f t="shared" si="8"/>
        <v>650</v>
      </c>
      <c r="F755" s="887">
        <v>4</v>
      </c>
      <c r="G755" s="887"/>
      <c r="H755" s="98"/>
      <c r="I755" s="2267">
        <v>1</v>
      </c>
      <c r="J755" s="2258" t="s">
        <v>12168</v>
      </c>
      <c r="K755" s="80" t="s">
        <v>12169</v>
      </c>
    </row>
    <row r="756" spans="1:11" ht="24">
      <c r="A756" s="2513">
        <v>342</v>
      </c>
      <c r="B756" s="60" t="s">
        <v>12562</v>
      </c>
      <c r="C756" s="2266" t="s">
        <v>12170</v>
      </c>
      <c r="D756" s="887">
        <v>250</v>
      </c>
      <c r="E756" s="2267">
        <f t="shared" si="8"/>
        <v>250</v>
      </c>
      <c r="F756" s="887">
        <v>4</v>
      </c>
      <c r="G756" s="887"/>
      <c r="H756" s="98"/>
      <c r="I756" s="2267">
        <v>1</v>
      </c>
      <c r="J756" s="2258" t="s">
        <v>12168</v>
      </c>
      <c r="K756" s="80" t="s">
        <v>12169</v>
      </c>
    </row>
    <row r="757" spans="1:11" ht="24">
      <c r="A757" s="2513">
        <v>343</v>
      </c>
      <c r="B757" s="60" t="s">
        <v>12563</v>
      </c>
      <c r="C757" s="2266" t="s">
        <v>12170</v>
      </c>
      <c r="D757" s="887">
        <v>850</v>
      </c>
      <c r="E757" s="2267">
        <f t="shared" si="8"/>
        <v>850</v>
      </c>
      <c r="F757" s="887">
        <v>6</v>
      </c>
      <c r="G757" s="887"/>
      <c r="H757" s="98"/>
      <c r="I757" s="2267">
        <v>1</v>
      </c>
      <c r="J757" s="2258" t="s">
        <v>12168</v>
      </c>
      <c r="K757" s="80" t="s">
        <v>12169</v>
      </c>
    </row>
    <row r="758" spans="1:11" ht="24">
      <c r="A758" s="2513">
        <v>344</v>
      </c>
      <c r="B758" s="60" t="s">
        <v>12564</v>
      </c>
      <c r="C758" s="2266" t="s">
        <v>12252</v>
      </c>
      <c r="D758" s="887">
        <v>320</v>
      </c>
      <c r="E758" s="2267">
        <f t="shared" si="8"/>
        <v>320</v>
      </c>
      <c r="F758" s="887">
        <v>4</v>
      </c>
      <c r="G758" s="887"/>
      <c r="H758" s="98"/>
      <c r="I758" s="2267">
        <v>1</v>
      </c>
      <c r="J758" s="2258" t="s">
        <v>12168</v>
      </c>
      <c r="K758" s="80" t="s">
        <v>12169</v>
      </c>
    </row>
    <row r="759" spans="1:11" ht="24">
      <c r="A759" s="2513">
        <v>345</v>
      </c>
      <c r="B759" s="60" t="s">
        <v>12565</v>
      </c>
      <c r="C759" s="2266" t="s">
        <v>12252</v>
      </c>
      <c r="D759" s="887">
        <v>270</v>
      </c>
      <c r="E759" s="2267">
        <f t="shared" si="8"/>
        <v>270</v>
      </c>
      <c r="F759" s="887">
        <v>4</v>
      </c>
      <c r="G759" s="887"/>
      <c r="H759" s="98"/>
      <c r="I759" s="2267">
        <v>1</v>
      </c>
      <c r="J759" s="2258" t="s">
        <v>12168</v>
      </c>
      <c r="K759" s="80" t="s">
        <v>12169</v>
      </c>
    </row>
    <row r="760" spans="1:11" ht="24">
      <c r="A760" s="2513">
        <v>346</v>
      </c>
      <c r="B760" s="60" t="s">
        <v>12566</v>
      </c>
      <c r="C760" s="2266" t="s">
        <v>12170</v>
      </c>
      <c r="D760" s="887">
        <v>650</v>
      </c>
      <c r="E760" s="2267">
        <f t="shared" si="8"/>
        <v>650</v>
      </c>
      <c r="F760" s="887">
        <v>4</v>
      </c>
      <c r="G760" s="887"/>
      <c r="H760" s="98"/>
      <c r="I760" s="2267">
        <v>1</v>
      </c>
      <c r="J760" s="2258" t="s">
        <v>12168</v>
      </c>
      <c r="K760" s="80" t="s">
        <v>12169</v>
      </c>
    </row>
    <row r="761" spans="1:11" ht="24">
      <c r="A761" s="2513">
        <v>347</v>
      </c>
      <c r="B761" s="60" t="s">
        <v>12567</v>
      </c>
      <c r="C761" s="2266" t="s">
        <v>12170</v>
      </c>
      <c r="D761" s="887">
        <v>250</v>
      </c>
      <c r="E761" s="2267">
        <f t="shared" si="8"/>
        <v>250</v>
      </c>
      <c r="F761" s="887">
        <v>4</v>
      </c>
      <c r="G761" s="887"/>
      <c r="H761" s="98"/>
      <c r="I761" s="2267">
        <v>1</v>
      </c>
      <c r="J761" s="2258" t="s">
        <v>12168</v>
      </c>
      <c r="K761" s="80" t="s">
        <v>12169</v>
      </c>
    </row>
    <row r="762" spans="1:11" ht="24">
      <c r="A762" s="2513">
        <v>348</v>
      </c>
      <c r="B762" s="60" t="s">
        <v>12568</v>
      </c>
      <c r="C762" s="2266" t="s">
        <v>12170</v>
      </c>
      <c r="D762" s="887">
        <v>520</v>
      </c>
      <c r="E762" s="2267">
        <f t="shared" si="8"/>
        <v>520</v>
      </c>
      <c r="F762" s="887">
        <v>4</v>
      </c>
      <c r="G762" s="887"/>
      <c r="H762" s="98"/>
      <c r="I762" s="2267">
        <v>1</v>
      </c>
      <c r="J762" s="2258" t="s">
        <v>12168</v>
      </c>
      <c r="K762" s="80" t="s">
        <v>12169</v>
      </c>
    </row>
    <row r="763" spans="1:11" ht="24">
      <c r="A763" s="2513">
        <v>349</v>
      </c>
      <c r="B763" s="60" t="s">
        <v>12569</v>
      </c>
      <c r="C763" s="2266" t="s">
        <v>12170</v>
      </c>
      <c r="D763" s="887">
        <v>520</v>
      </c>
      <c r="E763" s="2267">
        <f t="shared" si="8"/>
        <v>520</v>
      </c>
      <c r="F763" s="887">
        <v>4</v>
      </c>
      <c r="G763" s="887"/>
      <c r="H763" s="98"/>
      <c r="I763" s="2267">
        <v>1</v>
      </c>
      <c r="J763" s="2258" t="s">
        <v>12168</v>
      </c>
      <c r="K763" s="80" t="s">
        <v>12169</v>
      </c>
    </row>
    <row r="764" spans="1:11" ht="24">
      <c r="A764" s="2513">
        <v>350</v>
      </c>
      <c r="B764" s="60" t="s">
        <v>12570</v>
      </c>
      <c r="C764" s="2266" t="s">
        <v>12170</v>
      </c>
      <c r="D764" s="887">
        <v>200</v>
      </c>
      <c r="E764" s="2267">
        <f t="shared" si="8"/>
        <v>200</v>
      </c>
      <c r="F764" s="887">
        <v>3.2</v>
      </c>
      <c r="G764" s="887"/>
      <c r="H764" s="98"/>
      <c r="I764" s="2267">
        <v>1</v>
      </c>
      <c r="J764" s="2258" t="s">
        <v>12168</v>
      </c>
      <c r="K764" s="80" t="s">
        <v>12169</v>
      </c>
    </row>
    <row r="765" spans="1:11" ht="24">
      <c r="A765" s="2513">
        <v>351</v>
      </c>
      <c r="B765" s="60" t="s">
        <v>12571</v>
      </c>
      <c r="C765" s="2266" t="s">
        <v>12170</v>
      </c>
      <c r="D765" s="887">
        <v>270</v>
      </c>
      <c r="E765" s="2267">
        <f t="shared" si="8"/>
        <v>270</v>
      </c>
      <c r="F765" s="887">
        <v>4</v>
      </c>
      <c r="G765" s="887"/>
      <c r="H765" s="98"/>
      <c r="I765" s="2267">
        <v>1</v>
      </c>
      <c r="J765" s="2258" t="s">
        <v>12168</v>
      </c>
      <c r="K765" s="80" t="s">
        <v>12169</v>
      </c>
    </row>
    <row r="766" spans="1:11" ht="24">
      <c r="A766" s="2513">
        <v>352</v>
      </c>
      <c r="B766" s="60" t="s">
        <v>12572</v>
      </c>
      <c r="C766" s="2266" t="s">
        <v>12170</v>
      </c>
      <c r="D766" s="887">
        <v>200</v>
      </c>
      <c r="E766" s="2267">
        <f t="shared" si="8"/>
        <v>200</v>
      </c>
      <c r="F766" s="887">
        <v>4</v>
      </c>
      <c r="G766" s="887"/>
      <c r="H766" s="98"/>
      <c r="I766" s="2267">
        <v>1</v>
      </c>
      <c r="J766" s="2258" t="s">
        <v>12168</v>
      </c>
      <c r="K766" s="80" t="s">
        <v>12169</v>
      </c>
    </row>
    <row r="767" spans="1:11" ht="24">
      <c r="A767" s="2513">
        <v>353</v>
      </c>
      <c r="B767" s="60" t="s">
        <v>12573</v>
      </c>
      <c r="C767" s="2266" t="s">
        <v>12170</v>
      </c>
      <c r="D767" s="887">
        <v>220</v>
      </c>
      <c r="E767" s="2267">
        <f t="shared" si="8"/>
        <v>220</v>
      </c>
      <c r="F767" s="887">
        <v>4</v>
      </c>
      <c r="G767" s="887"/>
      <c r="H767" s="98"/>
      <c r="I767" s="2267">
        <v>1</v>
      </c>
      <c r="J767" s="2258" t="s">
        <v>12168</v>
      </c>
      <c r="K767" s="80" t="s">
        <v>12169</v>
      </c>
    </row>
    <row r="768" spans="1:11" ht="24">
      <c r="A768" s="2513">
        <v>354</v>
      </c>
      <c r="B768" s="60" t="s">
        <v>12574</v>
      </c>
      <c r="C768" s="2266" t="s">
        <v>12170</v>
      </c>
      <c r="D768" s="887">
        <v>300</v>
      </c>
      <c r="E768" s="2267">
        <f t="shared" si="8"/>
        <v>300</v>
      </c>
      <c r="F768" s="887">
        <v>4</v>
      </c>
      <c r="G768" s="887"/>
      <c r="H768" s="98"/>
      <c r="I768" s="2267">
        <v>1</v>
      </c>
      <c r="J768" s="2258" t="s">
        <v>12168</v>
      </c>
      <c r="K768" s="80" t="s">
        <v>12169</v>
      </c>
    </row>
    <row r="769" spans="1:11" ht="24">
      <c r="A769" s="2513">
        <v>355</v>
      </c>
      <c r="B769" s="60" t="s">
        <v>12575</v>
      </c>
      <c r="C769" s="2266" t="s">
        <v>12170</v>
      </c>
      <c r="D769" s="887">
        <v>300</v>
      </c>
      <c r="E769" s="2267">
        <f t="shared" si="8"/>
        <v>300</v>
      </c>
      <c r="F769" s="887">
        <v>4</v>
      </c>
      <c r="G769" s="887"/>
      <c r="H769" s="98"/>
      <c r="I769" s="2267">
        <v>1</v>
      </c>
      <c r="J769" s="2258" t="s">
        <v>12168</v>
      </c>
      <c r="K769" s="80" t="s">
        <v>12169</v>
      </c>
    </row>
    <row r="770" spans="1:11" ht="24">
      <c r="A770" s="2513">
        <v>356</v>
      </c>
      <c r="B770" s="60" t="s">
        <v>12576</v>
      </c>
      <c r="C770" s="2266" t="s">
        <v>12170</v>
      </c>
      <c r="D770" s="887">
        <v>300</v>
      </c>
      <c r="E770" s="2267">
        <f t="shared" si="8"/>
        <v>300</v>
      </c>
      <c r="F770" s="887">
        <v>4</v>
      </c>
      <c r="G770" s="887"/>
      <c r="H770" s="98"/>
      <c r="I770" s="2267">
        <v>1</v>
      </c>
      <c r="J770" s="2258" t="s">
        <v>12168</v>
      </c>
      <c r="K770" s="80" t="s">
        <v>12169</v>
      </c>
    </row>
    <row r="771" spans="1:11" ht="24">
      <c r="A771" s="2513">
        <v>357</v>
      </c>
      <c r="B771" s="60" t="s">
        <v>12577</v>
      </c>
      <c r="C771" s="2266" t="s">
        <v>12170</v>
      </c>
      <c r="D771" s="887">
        <v>300</v>
      </c>
      <c r="E771" s="2267">
        <f t="shared" si="8"/>
        <v>300</v>
      </c>
      <c r="F771" s="887">
        <v>4</v>
      </c>
      <c r="G771" s="887"/>
      <c r="H771" s="98"/>
      <c r="I771" s="2267">
        <v>1</v>
      </c>
      <c r="J771" s="2258" t="s">
        <v>12168</v>
      </c>
      <c r="K771" s="80" t="s">
        <v>12169</v>
      </c>
    </row>
    <row r="772" spans="1:11" ht="24">
      <c r="A772" s="2513">
        <v>358</v>
      </c>
      <c r="B772" s="60" t="s">
        <v>12578</v>
      </c>
      <c r="C772" s="2266" t="s">
        <v>12170</v>
      </c>
      <c r="D772" s="887">
        <v>150</v>
      </c>
      <c r="E772" s="2267">
        <f t="shared" si="8"/>
        <v>150</v>
      </c>
      <c r="F772" s="887">
        <v>4</v>
      </c>
      <c r="G772" s="887"/>
      <c r="H772" s="98"/>
      <c r="I772" s="2267">
        <v>1</v>
      </c>
      <c r="J772" s="2258" t="s">
        <v>12168</v>
      </c>
      <c r="K772" s="80" t="s">
        <v>12169</v>
      </c>
    </row>
    <row r="773" spans="1:11" ht="24">
      <c r="A773" s="2513">
        <v>359</v>
      </c>
      <c r="B773" s="60" t="s">
        <v>12579</v>
      </c>
      <c r="C773" s="2266" t="s">
        <v>12170</v>
      </c>
      <c r="D773" s="887">
        <v>150</v>
      </c>
      <c r="E773" s="2267">
        <f t="shared" si="8"/>
        <v>150</v>
      </c>
      <c r="F773" s="887">
        <v>4</v>
      </c>
      <c r="G773" s="887"/>
      <c r="H773" s="98"/>
      <c r="I773" s="2267">
        <v>1</v>
      </c>
      <c r="J773" s="2258" t="s">
        <v>12168</v>
      </c>
      <c r="K773" s="80" t="s">
        <v>12169</v>
      </c>
    </row>
    <row r="774" spans="1:11" ht="24">
      <c r="A774" s="2513">
        <v>360</v>
      </c>
      <c r="B774" s="60" t="s">
        <v>12580</v>
      </c>
      <c r="C774" s="2266" t="s">
        <v>12170</v>
      </c>
      <c r="D774" s="887">
        <v>150</v>
      </c>
      <c r="E774" s="2267">
        <f t="shared" si="8"/>
        <v>150</v>
      </c>
      <c r="F774" s="887">
        <v>4</v>
      </c>
      <c r="G774" s="887"/>
      <c r="H774" s="98"/>
      <c r="I774" s="2267">
        <v>1</v>
      </c>
      <c r="J774" s="2258" t="s">
        <v>12168</v>
      </c>
      <c r="K774" s="80" t="s">
        <v>12169</v>
      </c>
    </row>
    <row r="775" spans="1:11" ht="24">
      <c r="A775" s="2513">
        <v>361</v>
      </c>
      <c r="B775" s="60" t="s">
        <v>12581</v>
      </c>
      <c r="C775" s="2266" t="s">
        <v>12170</v>
      </c>
      <c r="D775" s="887">
        <v>150</v>
      </c>
      <c r="E775" s="2267">
        <f t="shared" si="8"/>
        <v>150</v>
      </c>
      <c r="F775" s="887">
        <v>4</v>
      </c>
      <c r="G775" s="887"/>
      <c r="H775" s="98"/>
      <c r="I775" s="2267">
        <v>1</v>
      </c>
      <c r="J775" s="2258" t="s">
        <v>12168</v>
      </c>
      <c r="K775" s="80" t="s">
        <v>12169</v>
      </c>
    </row>
    <row r="776" spans="1:11" ht="24">
      <c r="A776" s="2513">
        <v>362</v>
      </c>
      <c r="B776" s="60" t="s">
        <v>12582</v>
      </c>
      <c r="C776" s="2266" t="s">
        <v>12170</v>
      </c>
      <c r="D776" s="887">
        <v>120</v>
      </c>
      <c r="E776" s="2267">
        <f t="shared" si="8"/>
        <v>120</v>
      </c>
      <c r="F776" s="887">
        <v>4</v>
      </c>
      <c r="G776" s="887"/>
      <c r="H776" s="98"/>
      <c r="I776" s="2267">
        <v>1</v>
      </c>
      <c r="J776" s="2258" t="s">
        <v>12168</v>
      </c>
      <c r="K776" s="80" t="s">
        <v>12169</v>
      </c>
    </row>
    <row r="777" spans="1:11" ht="24">
      <c r="A777" s="2513">
        <v>363</v>
      </c>
      <c r="B777" s="60" t="s">
        <v>12583</v>
      </c>
      <c r="C777" s="2266" t="s">
        <v>12170</v>
      </c>
      <c r="D777" s="887">
        <v>120</v>
      </c>
      <c r="E777" s="2267">
        <f t="shared" si="8"/>
        <v>120</v>
      </c>
      <c r="F777" s="887">
        <v>4</v>
      </c>
      <c r="G777" s="887"/>
      <c r="H777" s="98"/>
      <c r="I777" s="2267">
        <v>1</v>
      </c>
      <c r="J777" s="2258" t="s">
        <v>12168</v>
      </c>
      <c r="K777" s="80" t="s">
        <v>12169</v>
      </c>
    </row>
    <row r="778" spans="1:11" ht="24">
      <c r="A778" s="2513">
        <v>364</v>
      </c>
      <c r="B778" s="60" t="s">
        <v>12584</v>
      </c>
      <c r="C778" s="2266" t="s">
        <v>12170</v>
      </c>
      <c r="D778" s="887">
        <v>150</v>
      </c>
      <c r="E778" s="2267">
        <f t="shared" si="8"/>
        <v>150</v>
      </c>
      <c r="F778" s="887">
        <v>4</v>
      </c>
      <c r="G778" s="887"/>
      <c r="H778" s="98"/>
      <c r="I778" s="2267">
        <v>1</v>
      </c>
      <c r="J778" s="2258" t="s">
        <v>12168</v>
      </c>
      <c r="K778" s="80" t="s">
        <v>12169</v>
      </c>
    </row>
    <row r="779" spans="1:11" ht="24">
      <c r="A779" s="2513">
        <v>365</v>
      </c>
      <c r="B779" s="60" t="s">
        <v>12585</v>
      </c>
      <c r="C779" s="2266" t="s">
        <v>12170</v>
      </c>
      <c r="D779" s="887">
        <v>200</v>
      </c>
      <c r="E779" s="2267">
        <f t="shared" si="8"/>
        <v>200</v>
      </c>
      <c r="F779" s="887">
        <v>4</v>
      </c>
      <c r="G779" s="887"/>
      <c r="H779" s="98"/>
      <c r="I779" s="2267">
        <v>1</v>
      </c>
      <c r="J779" s="2258" t="s">
        <v>12168</v>
      </c>
      <c r="K779" s="80" t="s">
        <v>12169</v>
      </c>
    </row>
    <row r="780" spans="1:11" ht="24">
      <c r="A780" s="2513">
        <v>366</v>
      </c>
      <c r="B780" s="60" t="s">
        <v>12586</v>
      </c>
      <c r="C780" s="2266" t="s">
        <v>12170</v>
      </c>
      <c r="D780" s="887">
        <v>250</v>
      </c>
      <c r="E780" s="2267">
        <f t="shared" si="8"/>
        <v>250</v>
      </c>
      <c r="F780" s="887">
        <v>4</v>
      </c>
      <c r="G780" s="887"/>
      <c r="H780" s="98"/>
      <c r="I780" s="2267">
        <v>1</v>
      </c>
      <c r="J780" s="2258" t="s">
        <v>12168</v>
      </c>
      <c r="K780" s="80" t="s">
        <v>12169</v>
      </c>
    </row>
    <row r="781" spans="1:11" ht="24">
      <c r="A781" s="2513">
        <v>367</v>
      </c>
      <c r="B781" s="60" t="s">
        <v>12587</v>
      </c>
      <c r="C781" s="2266" t="s">
        <v>12170</v>
      </c>
      <c r="D781" s="887">
        <v>300</v>
      </c>
      <c r="E781" s="2267">
        <f t="shared" si="8"/>
        <v>300</v>
      </c>
      <c r="F781" s="887">
        <v>4</v>
      </c>
      <c r="G781" s="887"/>
      <c r="H781" s="98"/>
      <c r="I781" s="2267">
        <v>1</v>
      </c>
      <c r="J781" s="2258" t="s">
        <v>12168</v>
      </c>
      <c r="K781" s="80" t="s">
        <v>12169</v>
      </c>
    </row>
    <row r="782" spans="1:11" ht="24">
      <c r="A782" s="2513">
        <v>368</v>
      </c>
      <c r="B782" s="60" t="s">
        <v>12588</v>
      </c>
      <c r="C782" s="2266" t="s">
        <v>12170</v>
      </c>
      <c r="D782" s="887">
        <v>150</v>
      </c>
      <c r="E782" s="2267">
        <f t="shared" si="8"/>
        <v>150</v>
      </c>
      <c r="F782" s="887">
        <v>4</v>
      </c>
      <c r="G782" s="887"/>
      <c r="H782" s="98"/>
      <c r="I782" s="2267">
        <v>1</v>
      </c>
      <c r="J782" s="2258" t="s">
        <v>12168</v>
      </c>
      <c r="K782" s="80" t="s">
        <v>12169</v>
      </c>
    </row>
    <row r="783" spans="1:11" ht="24">
      <c r="A783" s="2513">
        <v>369</v>
      </c>
      <c r="B783" s="60" t="s">
        <v>12589</v>
      </c>
      <c r="C783" s="2266" t="s">
        <v>12170</v>
      </c>
      <c r="D783" s="887">
        <v>200</v>
      </c>
      <c r="E783" s="2267">
        <f t="shared" si="8"/>
        <v>200</v>
      </c>
      <c r="F783" s="887">
        <v>4</v>
      </c>
      <c r="G783" s="887"/>
      <c r="H783" s="98"/>
      <c r="I783" s="2267">
        <v>1</v>
      </c>
      <c r="J783" s="2258" t="s">
        <v>12168</v>
      </c>
      <c r="K783" s="80" t="s">
        <v>12169</v>
      </c>
    </row>
    <row r="784" spans="1:11" ht="18.75">
      <c r="A784" s="2327"/>
      <c r="B784" s="2577"/>
      <c r="C784" s="2270"/>
      <c r="D784" s="2271"/>
      <c r="E784" s="2271">
        <f>SUM(E633:E783)</f>
        <v>49005</v>
      </c>
      <c r="F784" s="2272"/>
      <c r="G784" s="2274"/>
      <c r="H784" s="2271"/>
      <c r="I784" s="2271">
        <f>SUM(I633:I783)</f>
        <v>91909751</v>
      </c>
      <c r="J784" s="2328"/>
      <c r="K784" s="2253"/>
    </row>
    <row r="785" spans="1:11" ht="24">
      <c r="A785" s="2525">
        <v>370</v>
      </c>
      <c r="B785" s="80" t="s">
        <v>12590</v>
      </c>
      <c r="C785" s="1306" t="s">
        <v>12387</v>
      </c>
      <c r="D785" s="98">
        <v>1050</v>
      </c>
      <c r="E785" s="2263">
        <f>SUM(D785:D788)</f>
        <v>1796</v>
      </c>
      <c r="F785" s="98">
        <v>5</v>
      </c>
      <c r="G785" s="98"/>
      <c r="H785" s="2267">
        <v>1</v>
      </c>
      <c r="I785" s="2263">
        <f>SUM(H785:H788)</f>
        <v>3119254</v>
      </c>
      <c r="J785" s="1301" t="s">
        <v>12591</v>
      </c>
      <c r="K785" s="80" t="s">
        <v>12592</v>
      </c>
    </row>
    <row r="786" spans="1:11" ht="24">
      <c r="A786" s="2528"/>
      <c r="B786" s="2324"/>
      <c r="C786" s="2567" t="s">
        <v>12163</v>
      </c>
      <c r="D786" s="857">
        <v>441</v>
      </c>
      <c r="E786" s="2291"/>
      <c r="F786" s="857">
        <v>3</v>
      </c>
      <c r="G786" s="857">
        <v>0</v>
      </c>
      <c r="H786" s="2292">
        <v>3119253</v>
      </c>
      <c r="I786" s="2293"/>
      <c r="J786" s="2301" t="s">
        <v>12454</v>
      </c>
      <c r="K786" s="2301" t="s">
        <v>12455</v>
      </c>
    </row>
    <row r="787" spans="1:11" ht="24">
      <c r="A787" s="2528"/>
      <c r="B787" s="2324"/>
      <c r="C787" s="2567" t="s">
        <v>12166</v>
      </c>
      <c r="D787" s="857">
        <v>213</v>
      </c>
      <c r="E787" s="2291"/>
      <c r="F787" s="857">
        <v>9.4</v>
      </c>
      <c r="G787" s="857">
        <v>0</v>
      </c>
      <c r="H787" s="2302"/>
      <c r="I787" s="2293"/>
      <c r="J787" s="2303"/>
      <c r="K787" s="2303"/>
    </row>
    <row r="788" spans="1:11" ht="24">
      <c r="A788" s="2526"/>
      <c r="B788" s="2324"/>
      <c r="C788" s="2567" t="s">
        <v>12166</v>
      </c>
      <c r="D788" s="857">
        <v>92</v>
      </c>
      <c r="E788" s="2295"/>
      <c r="F788" s="857">
        <v>3.5</v>
      </c>
      <c r="G788" s="857">
        <v>0</v>
      </c>
      <c r="H788" s="2296"/>
      <c r="I788" s="2297"/>
      <c r="J788" s="2304"/>
      <c r="K788" s="2304"/>
    </row>
    <row r="789" spans="1:11" ht="24">
      <c r="A789" s="2525">
        <v>371</v>
      </c>
      <c r="B789" s="80" t="s">
        <v>12593</v>
      </c>
      <c r="C789" s="1306" t="s">
        <v>12368</v>
      </c>
      <c r="D789" s="98">
        <v>600</v>
      </c>
      <c r="E789" s="2263">
        <f>SUM(D789:D790)</f>
        <v>809</v>
      </c>
      <c r="F789" s="98">
        <v>5</v>
      </c>
      <c r="G789" s="98"/>
      <c r="H789" s="2267">
        <v>1</v>
      </c>
      <c r="I789" s="2263">
        <f>SUM(H789:H790)</f>
        <v>246663</v>
      </c>
      <c r="J789" s="1301" t="s">
        <v>12591</v>
      </c>
      <c r="K789" s="80" t="s">
        <v>12592</v>
      </c>
    </row>
    <row r="790" spans="1:11" ht="24">
      <c r="A790" s="2526"/>
      <c r="B790" s="2324"/>
      <c r="C790" s="2569" t="s">
        <v>12163</v>
      </c>
      <c r="D790" s="51">
        <v>209</v>
      </c>
      <c r="E790" s="2295"/>
      <c r="F790" s="51">
        <v>3</v>
      </c>
      <c r="G790" s="51">
        <v>0</v>
      </c>
      <c r="H790" s="1140">
        <v>246662</v>
      </c>
      <c r="I790" s="2297"/>
      <c r="J790" s="2331" t="s">
        <v>12350</v>
      </c>
      <c r="K790" s="2331" t="s">
        <v>12351</v>
      </c>
    </row>
    <row r="791" spans="1:11" ht="24">
      <c r="A791" s="2525">
        <v>372</v>
      </c>
      <c r="B791" s="80" t="s">
        <v>12594</v>
      </c>
      <c r="C791" s="1306" t="s">
        <v>12177</v>
      </c>
      <c r="D791" s="98">
        <v>800</v>
      </c>
      <c r="E791" s="2263">
        <f>SUM(D791:D792)</f>
        <v>1080</v>
      </c>
      <c r="F791" s="98">
        <v>4</v>
      </c>
      <c r="G791" s="98"/>
      <c r="H791" s="2267">
        <v>1</v>
      </c>
      <c r="I791" s="2263">
        <f>SUM(H791:H792)</f>
        <v>214854</v>
      </c>
      <c r="J791" s="1301" t="s">
        <v>12591</v>
      </c>
      <c r="K791" s="80" t="s">
        <v>12592</v>
      </c>
    </row>
    <row r="792" spans="1:11" ht="24">
      <c r="A792" s="2529"/>
      <c r="B792" s="2581"/>
      <c r="C792" s="2569" t="s">
        <v>12163</v>
      </c>
      <c r="D792" s="51">
        <v>280</v>
      </c>
      <c r="E792" s="2332"/>
      <c r="F792" s="51">
        <v>3</v>
      </c>
      <c r="G792" s="51">
        <v>0</v>
      </c>
      <c r="H792" s="1140">
        <v>214853</v>
      </c>
      <c r="I792" s="2333"/>
      <c r="J792" s="2331" t="s">
        <v>12350</v>
      </c>
      <c r="K792" s="2331" t="s">
        <v>12351</v>
      </c>
    </row>
    <row r="793" spans="1:11" ht="24">
      <c r="A793" s="2525">
        <v>373</v>
      </c>
      <c r="B793" s="4416" t="s">
        <v>12595</v>
      </c>
      <c r="C793" s="1306" t="s">
        <v>12177</v>
      </c>
      <c r="D793" s="98">
        <v>650</v>
      </c>
      <c r="E793" s="2263">
        <f>SUM(D793:D794)</f>
        <v>837</v>
      </c>
      <c r="F793" s="98">
        <v>4</v>
      </c>
      <c r="G793" s="98"/>
      <c r="H793" s="2267">
        <v>1</v>
      </c>
      <c r="I793" s="2263">
        <f>SUM(H793:H794)</f>
        <v>105095</v>
      </c>
      <c r="J793" s="1301" t="s">
        <v>12591</v>
      </c>
      <c r="K793" s="80" t="s">
        <v>12592</v>
      </c>
    </row>
    <row r="794" spans="1:11" ht="24">
      <c r="A794" s="2529"/>
      <c r="B794" s="4428"/>
      <c r="C794" s="2569" t="s">
        <v>12163</v>
      </c>
      <c r="D794" s="51">
        <v>187</v>
      </c>
      <c r="E794" s="2332"/>
      <c r="F794" s="51">
        <v>2.5</v>
      </c>
      <c r="G794" s="51">
        <v>0</v>
      </c>
      <c r="H794" s="1140">
        <v>105094</v>
      </c>
      <c r="I794" s="2333"/>
      <c r="J794" s="2331" t="s">
        <v>12350</v>
      </c>
      <c r="K794" s="2331" t="s">
        <v>12351</v>
      </c>
    </row>
    <row r="795" spans="1:11" ht="24">
      <c r="A795" s="2525">
        <v>374</v>
      </c>
      <c r="B795" s="80" t="s">
        <v>12596</v>
      </c>
      <c r="C795" s="1306" t="s">
        <v>12177</v>
      </c>
      <c r="D795" s="98">
        <v>800</v>
      </c>
      <c r="E795" s="2263">
        <f>SUM(D795:D796)</f>
        <v>1827</v>
      </c>
      <c r="F795" s="98">
        <v>4</v>
      </c>
      <c r="G795" s="98"/>
      <c r="H795" s="2267">
        <v>1</v>
      </c>
      <c r="I795" s="2263">
        <f>SUM(H795:H796)</f>
        <v>649322</v>
      </c>
      <c r="J795" s="1301" t="s">
        <v>12591</v>
      </c>
      <c r="K795" s="80" t="s">
        <v>12592</v>
      </c>
    </row>
    <row r="796" spans="1:11" ht="24">
      <c r="A796" s="2526"/>
      <c r="B796" s="2324"/>
      <c r="C796" s="2567" t="s">
        <v>12163</v>
      </c>
      <c r="D796" s="857">
        <v>1027</v>
      </c>
      <c r="E796" s="2295"/>
      <c r="F796" s="857">
        <v>2.5</v>
      </c>
      <c r="G796" s="857">
        <v>0</v>
      </c>
      <c r="H796" s="2299">
        <v>649321</v>
      </c>
      <c r="I796" s="2297"/>
      <c r="J796" s="2300" t="s">
        <v>12350</v>
      </c>
      <c r="K796" s="2300" t="s">
        <v>12351</v>
      </c>
    </row>
    <row r="797" spans="1:11" ht="24">
      <c r="A797" s="2525">
        <v>375</v>
      </c>
      <c r="B797" s="80" t="s">
        <v>12597</v>
      </c>
      <c r="C797" s="1306" t="s">
        <v>12177</v>
      </c>
      <c r="D797" s="98">
        <v>700</v>
      </c>
      <c r="E797" s="2263">
        <f>SUM(D797:D798)</f>
        <v>1146</v>
      </c>
      <c r="F797" s="98">
        <v>4</v>
      </c>
      <c r="G797" s="98"/>
      <c r="H797" s="2267">
        <v>1</v>
      </c>
      <c r="I797" s="2263">
        <f>SUM(H797:H798)</f>
        <v>563968</v>
      </c>
      <c r="J797" s="2258" t="s">
        <v>12591</v>
      </c>
      <c r="K797" s="80" t="s">
        <v>12592</v>
      </c>
    </row>
    <row r="798" spans="1:11" ht="24">
      <c r="A798" s="2526"/>
      <c r="B798" s="2324"/>
      <c r="C798" s="2567" t="s">
        <v>12163</v>
      </c>
      <c r="D798" s="857">
        <v>446</v>
      </c>
      <c r="E798" s="2295"/>
      <c r="F798" s="857">
        <v>3</v>
      </c>
      <c r="G798" s="857">
        <v>0</v>
      </c>
      <c r="H798" s="2299">
        <v>563967</v>
      </c>
      <c r="I798" s="2297"/>
      <c r="J798" s="2300" t="s">
        <v>12350</v>
      </c>
      <c r="K798" s="2300" t="s">
        <v>12351</v>
      </c>
    </row>
    <row r="799" spans="1:11" ht="18.75">
      <c r="A799" s="2327"/>
      <c r="B799" s="2577"/>
      <c r="C799" s="2270"/>
      <c r="D799" s="2271"/>
      <c r="E799" s="2281">
        <f>SUM(E785:E797)</f>
        <v>7495</v>
      </c>
      <c r="F799" s="2272"/>
      <c r="G799" s="2274"/>
      <c r="H799" s="2281"/>
      <c r="I799" s="2281">
        <f>SUM(I785:I797)</f>
        <v>4899156</v>
      </c>
      <c r="J799" s="2328"/>
      <c r="K799" s="2253"/>
    </row>
    <row r="800" spans="1:11" ht="24">
      <c r="A800" s="2517">
        <v>376</v>
      </c>
      <c r="B800" s="60" t="s">
        <v>12598</v>
      </c>
      <c r="C800" s="2266" t="s">
        <v>12187</v>
      </c>
      <c r="D800" s="887">
        <v>800</v>
      </c>
      <c r="E800" s="2263">
        <f>SUM(D800:D803)</f>
        <v>1693</v>
      </c>
      <c r="F800" s="887">
        <v>4</v>
      </c>
      <c r="G800" s="887"/>
      <c r="H800" s="2263">
        <v>1</v>
      </c>
      <c r="I800" s="2263">
        <f>SUM(H800:H803)</f>
        <v>4753946</v>
      </c>
      <c r="J800" s="1301" t="s">
        <v>12168</v>
      </c>
      <c r="K800" s="80" t="s">
        <v>12169</v>
      </c>
    </row>
    <row r="801" spans="1:11">
      <c r="A801" s="2527"/>
      <c r="B801" s="60"/>
      <c r="C801" s="2266" t="s">
        <v>12182</v>
      </c>
      <c r="D801" s="887">
        <v>300</v>
      </c>
      <c r="E801" s="2325"/>
      <c r="F801" s="887"/>
      <c r="G801" s="887"/>
      <c r="H801" s="2334"/>
      <c r="I801" s="2325"/>
      <c r="J801" s="2257"/>
      <c r="K801" s="80"/>
    </row>
    <row r="802" spans="1:11" ht="24">
      <c r="A802" s="2528"/>
      <c r="B802" s="2324"/>
      <c r="C802" s="2567" t="s">
        <v>12166</v>
      </c>
      <c r="D802" s="857">
        <v>453</v>
      </c>
      <c r="E802" s="2291"/>
      <c r="F802" s="857">
        <v>5</v>
      </c>
      <c r="G802" s="857">
        <v>0</v>
      </c>
      <c r="H802" s="2292">
        <v>4753945</v>
      </c>
      <c r="I802" s="2293"/>
      <c r="J802" s="2301" t="s">
        <v>12507</v>
      </c>
      <c r="K802" s="2301" t="s">
        <v>12508</v>
      </c>
    </row>
    <row r="803" spans="1:11" ht="24">
      <c r="A803" s="2526"/>
      <c r="B803" s="2324"/>
      <c r="C803" s="2567" t="s">
        <v>12166</v>
      </c>
      <c r="D803" s="857">
        <v>140</v>
      </c>
      <c r="E803" s="2295"/>
      <c r="F803" s="857">
        <v>3.5</v>
      </c>
      <c r="G803" s="857">
        <v>0</v>
      </c>
      <c r="H803" s="2296"/>
      <c r="I803" s="2297"/>
      <c r="J803" s="2304"/>
      <c r="K803" s="2304"/>
    </row>
    <row r="804" spans="1:11" ht="24">
      <c r="A804" s="2517">
        <v>377</v>
      </c>
      <c r="B804" s="60" t="s">
        <v>12599</v>
      </c>
      <c r="C804" s="2266" t="s">
        <v>12167</v>
      </c>
      <c r="D804" s="887">
        <v>400</v>
      </c>
      <c r="E804" s="2263">
        <f>SUM(D804:D805)</f>
        <v>703</v>
      </c>
      <c r="F804" s="887">
        <v>4</v>
      </c>
      <c r="G804" s="887"/>
      <c r="H804" s="2267">
        <v>1</v>
      </c>
      <c r="I804" s="2263">
        <f>SUM(H804:H805)</f>
        <v>2338556</v>
      </c>
      <c r="J804" s="2258" t="s">
        <v>12168</v>
      </c>
      <c r="K804" s="80" t="s">
        <v>12169</v>
      </c>
    </row>
    <row r="805" spans="1:11" ht="24">
      <c r="A805" s="2526"/>
      <c r="B805" s="2324"/>
      <c r="C805" s="2567" t="s">
        <v>12166</v>
      </c>
      <c r="D805" s="857">
        <v>303</v>
      </c>
      <c r="E805" s="2295"/>
      <c r="F805" s="857">
        <v>4.2</v>
      </c>
      <c r="G805" s="857">
        <v>0</v>
      </c>
      <c r="H805" s="2299">
        <v>2338555</v>
      </c>
      <c r="I805" s="2297"/>
      <c r="J805" s="2290" t="s">
        <v>12507</v>
      </c>
      <c r="K805" s="2290" t="s">
        <v>12508</v>
      </c>
    </row>
    <row r="806" spans="1:11" ht="24">
      <c r="A806" s="2517">
        <v>378</v>
      </c>
      <c r="B806" s="60" t="s">
        <v>12600</v>
      </c>
      <c r="C806" s="2266" t="s">
        <v>12167</v>
      </c>
      <c r="D806" s="887">
        <v>1050</v>
      </c>
      <c r="E806" s="2263">
        <f>SUM(D806:D807)</f>
        <v>1850</v>
      </c>
      <c r="F806" s="887">
        <v>4</v>
      </c>
      <c r="G806" s="887"/>
      <c r="H806" s="2267">
        <v>1</v>
      </c>
      <c r="I806" s="2263">
        <f>SUM(H806:H807)</f>
        <v>4975021</v>
      </c>
      <c r="J806" s="2258" t="s">
        <v>12168</v>
      </c>
      <c r="K806" s="80" t="s">
        <v>12169</v>
      </c>
    </row>
    <row r="807" spans="1:11" ht="24">
      <c r="A807" s="2526"/>
      <c r="B807" s="2324"/>
      <c r="C807" s="2567" t="s">
        <v>12166</v>
      </c>
      <c r="D807" s="857">
        <v>800</v>
      </c>
      <c r="E807" s="2295"/>
      <c r="F807" s="857">
        <v>3.7</v>
      </c>
      <c r="G807" s="857">
        <v>0</v>
      </c>
      <c r="H807" s="2299">
        <v>4975020</v>
      </c>
      <c r="I807" s="2297"/>
      <c r="J807" s="2290" t="s">
        <v>12507</v>
      </c>
      <c r="K807" s="2290" t="s">
        <v>12508</v>
      </c>
    </row>
    <row r="808" spans="1:11" ht="24">
      <c r="A808" s="2517">
        <v>379</v>
      </c>
      <c r="B808" s="60" t="s">
        <v>12601</v>
      </c>
      <c r="C808" s="2266" t="s">
        <v>12167</v>
      </c>
      <c r="D808" s="887">
        <v>450</v>
      </c>
      <c r="E808" s="2263">
        <f>SUM(D808:D811)</f>
        <v>833</v>
      </c>
      <c r="F808" s="887">
        <v>4</v>
      </c>
      <c r="G808" s="887"/>
      <c r="H808" s="2267">
        <v>1</v>
      </c>
      <c r="I808" s="2263">
        <f>SUM(H808:H811)</f>
        <v>1</v>
      </c>
      <c r="J808" s="2258" t="s">
        <v>12168</v>
      </c>
      <c r="K808" s="80" t="s">
        <v>12169</v>
      </c>
    </row>
    <row r="809" spans="1:11" ht="24">
      <c r="A809" s="2528"/>
      <c r="B809" s="2324"/>
      <c r="C809" s="2567" t="s">
        <v>12166</v>
      </c>
      <c r="D809" s="857">
        <v>184</v>
      </c>
      <c r="E809" s="2291"/>
      <c r="F809" s="857">
        <v>6</v>
      </c>
      <c r="G809" s="857">
        <v>0</v>
      </c>
      <c r="H809" s="2292" t="s">
        <v>12602</v>
      </c>
      <c r="I809" s="2293"/>
      <c r="J809" s="2301" t="s">
        <v>12507</v>
      </c>
      <c r="K809" s="2301" t="s">
        <v>12508</v>
      </c>
    </row>
    <row r="810" spans="1:11" ht="24">
      <c r="A810" s="2528"/>
      <c r="B810" s="2324"/>
      <c r="C810" s="2567" t="s">
        <v>12166</v>
      </c>
      <c r="D810" s="857">
        <v>134</v>
      </c>
      <c r="E810" s="2291"/>
      <c r="F810" s="857">
        <v>3.3</v>
      </c>
      <c r="G810" s="857">
        <v>0</v>
      </c>
      <c r="H810" s="2302"/>
      <c r="I810" s="2293"/>
      <c r="J810" s="2303"/>
      <c r="K810" s="2303"/>
    </row>
    <row r="811" spans="1:11" ht="24">
      <c r="A811" s="2526"/>
      <c r="B811" s="2324"/>
      <c r="C811" s="2567" t="s">
        <v>12163</v>
      </c>
      <c r="D811" s="857">
        <v>65</v>
      </c>
      <c r="E811" s="2295"/>
      <c r="F811" s="857">
        <v>3</v>
      </c>
      <c r="G811" s="857">
        <v>0</v>
      </c>
      <c r="H811" s="2296"/>
      <c r="I811" s="2297"/>
      <c r="J811" s="2304"/>
      <c r="K811" s="2304"/>
    </row>
    <row r="812" spans="1:11" ht="24">
      <c r="A812" s="2517">
        <v>380</v>
      </c>
      <c r="B812" s="60" t="s">
        <v>12603</v>
      </c>
      <c r="C812" s="2266" t="s">
        <v>12167</v>
      </c>
      <c r="D812" s="887">
        <v>540</v>
      </c>
      <c r="E812" s="2263">
        <f>SUM(D812:D813)</f>
        <v>816</v>
      </c>
      <c r="F812" s="887">
        <v>3.2</v>
      </c>
      <c r="G812" s="887"/>
      <c r="H812" s="2267">
        <v>1</v>
      </c>
      <c r="I812" s="2263">
        <f>SUM(H812:H813)</f>
        <v>1821531</v>
      </c>
      <c r="J812" s="2258" t="s">
        <v>12168</v>
      </c>
      <c r="K812" s="80" t="s">
        <v>12169</v>
      </c>
    </row>
    <row r="813" spans="1:11" ht="24">
      <c r="A813" s="2526"/>
      <c r="B813" s="2324"/>
      <c r="C813" s="2567" t="s">
        <v>12166</v>
      </c>
      <c r="D813" s="857">
        <v>276</v>
      </c>
      <c r="E813" s="2295"/>
      <c r="F813" s="857">
        <v>3.1</v>
      </c>
      <c r="G813" s="857">
        <v>0</v>
      </c>
      <c r="H813" s="2299">
        <v>1821530</v>
      </c>
      <c r="I813" s="2297"/>
      <c r="J813" s="2290" t="s">
        <v>12507</v>
      </c>
      <c r="K813" s="2290" t="s">
        <v>12508</v>
      </c>
    </row>
    <row r="814" spans="1:11" ht="24">
      <c r="A814" s="2517">
        <v>381</v>
      </c>
      <c r="B814" s="60" t="s">
        <v>12604</v>
      </c>
      <c r="C814" s="2266" t="s">
        <v>12167</v>
      </c>
      <c r="D814" s="887">
        <v>960</v>
      </c>
      <c r="E814" s="2263">
        <f>SUM(D814:D815)</f>
        <v>1948</v>
      </c>
      <c r="F814" s="887">
        <v>3.5</v>
      </c>
      <c r="G814" s="887"/>
      <c r="H814" s="2267">
        <v>1</v>
      </c>
      <c r="I814" s="2263">
        <f>SUM(H814:H815)</f>
        <v>832885</v>
      </c>
      <c r="J814" s="2258" t="s">
        <v>12168</v>
      </c>
      <c r="K814" s="80" t="s">
        <v>12169</v>
      </c>
    </row>
    <row r="815" spans="1:11" ht="24">
      <c r="A815" s="2526"/>
      <c r="B815" s="2324"/>
      <c r="C815" s="2567" t="s">
        <v>12163</v>
      </c>
      <c r="D815" s="857">
        <v>988</v>
      </c>
      <c r="E815" s="2295"/>
      <c r="F815" s="857">
        <v>3</v>
      </c>
      <c r="G815" s="857">
        <v>0</v>
      </c>
      <c r="H815" s="2299">
        <v>832884</v>
      </c>
      <c r="I815" s="2297"/>
      <c r="J815" s="2300" t="s">
        <v>12507</v>
      </c>
      <c r="K815" s="2300" t="s">
        <v>12508</v>
      </c>
    </row>
    <row r="816" spans="1:11" ht="24">
      <c r="A816" s="2517">
        <v>382</v>
      </c>
      <c r="B816" s="60" t="s">
        <v>12605</v>
      </c>
      <c r="C816" s="2266" t="s">
        <v>12167</v>
      </c>
      <c r="D816" s="887">
        <v>1250</v>
      </c>
      <c r="E816" s="2263">
        <f>SUM(D816:D819)</f>
        <v>3681</v>
      </c>
      <c r="F816" s="887">
        <v>4</v>
      </c>
      <c r="G816" s="887"/>
      <c r="H816" s="2263">
        <v>1</v>
      </c>
      <c r="I816" s="2263">
        <f>SUM(H816:H819)</f>
        <v>13389516</v>
      </c>
      <c r="J816" s="2258" t="s">
        <v>12168</v>
      </c>
      <c r="K816" s="80" t="s">
        <v>12169</v>
      </c>
    </row>
    <row r="817" spans="1:11" ht="24">
      <c r="A817" s="2518"/>
      <c r="B817" s="2577"/>
      <c r="C817" s="1306" t="s">
        <v>12606</v>
      </c>
      <c r="D817" s="98">
        <v>1200</v>
      </c>
      <c r="E817" s="2277"/>
      <c r="F817" s="98">
        <v>6</v>
      </c>
      <c r="G817" s="98"/>
      <c r="H817" s="2278"/>
      <c r="I817" s="2277"/>
      <c r="J817" s="2258" t="s">
        <v>12607</v>
      </c>
      <c r="K817" s="80" t="s">
        <v>12608</v>
      </c>
    </row>
    <row r="818" spans="1:11" ht="24">
      <c r="A818" s="2528"/>
      <c r="B818" s="2324"/>
      <c r="C818" s="2567" t="s">
        <v>12166</v>
      </c>
      <c r="D818" s="857">
        <v>194</v>
      </c>
      <c r="E818" s="2291"/>
      <c r="F818" s="857">
        <v>8.5</v>
      </c>
      <c r="G818" s="857">
        <v>0</v>
      </c>
      <c r="H818" s="2292">
        <v>13389515</v>
      </c>
      <c r="I818" s="2293"/>
      <c r="J818" s="2301" t="s">
        <v>12507</v>
      </c>
      <c r="K818" s="2301" t="s">
        <v>12508</v>
      </c>
    </row>
    <row r="819" spans="1:11" ht="24">
      <c r="A819" s="2526"/>
      <c r="B819" s="2324"/>
      <c r="C819" s="2567" t="s">
        <v>12166</v>
      </c>
      <c r="D819" s="857">
        <v>1037</v>
      </c>
      <c r="E819" s="2295"/>
      <c r="F819" s="857">
        <v>8.5</v>
      </c>
      <c r="G819" s="857">
        <v>0</v>
      </c>
      <c r="H819" s="2296"/>
      <c r="I819" s="2297"/>
      <c r="J819" s="2304"/>
      <c r="K819" s="2304"/>
    </row>
    <row r="820" spans="1:11" ht="24">
      <c r="A820" s="2517">
        <v>383</v>
      </c>
      <c r="B820" s="60" t="s">
        <v>12609</v>
      </c>
      <c r="C820" s="2266" t="s">
        <v>12167</v>
      </c>
      <c r="D820" s="887">
        <v>750</v>
      </c>
      <c r="E820" s="2263">
        <f>SUM(D820:D821)</f>
        <v>1267</v>
      </c>
      <c r="F820" s="887">
        <v>4</v>
      </c>
      <c r="G820" s="887"/>
      <c r="H820" s="2267">
        <v>1</v>
      </c>
      <c r="I820" s="2263">
        <f>SUM(H820:H821)</f>
        <v>5352719</v>
      </c>
      <c r="J820" s="2258" t="s">
        <v>12168</v>
      </c>
      <c r="K820" s="80" t="s">
        <v>12169</v>
      </c>
    </row>
    <row r="821" spans="1:11" ht="24">
      <c r="A821" s="2526"/>
      <c r="B821" s="2324"/>
      <c r="C821" s="2567" t="s">
        <v>12166</v>
      </c>
      <c r="D821" s="857">
        <v>517</v>
      </c>
      <c r="E821" s="2295"/>
      <c r="F821" s="857">
        <v>6</v>
      </c>
      <c r="G821" s="857">
        <v>0</v>
      </c>
      <c r="H821" s="2299">
        <v>5352718</v>
      </c>
      <c r="I821" s="2297"/>
      <c r="J821" s="2290" t="s">
        <v>12507</v>
      </c>
      <c r="K821" s="2290" t="s">
        <v>12508</v>
      </c>
    </row>
    <row r="822" spans="1:11" ht="24">
      <c r="A822" s="2517">
        <v>384</v>
      </c>
      <c r="B822" s="60" t="s">
        <v>12610</v>
      </c>
      <c r="C822" s="2266" t="s">
        <v>12182</v>
      </c>
      <c r="D822" s="887">
        <v>50</v>
      </c>
      <c r="E822" s="2263">
        <f>SUM(D822:D823)</f>
        <v>246</v>
      </c>
      <c r="F822" s="887">
        <v>3</v>
      </c>
      <c r="G822" s="887"/>
      <c r="H822" s="2267">
        <v>1</v>
      </c>
      <c r="I822" s="2263">
        <f>SUM(H822:H823)</f>
        <v>82615</v>
      </c>
      <c r="J822" s="2258" t="s">
        <v>12168</v>
      </c>
      <c r="K822" s="80" t="s">
        <v>12169</v>
      </c>
    </row>
    <row r="823" spans="1:11" ht="24">
      <c r="A823" s="2526"/>
      <c r="B823" s="2324"/>
      <c r="C823" s="2567" t="s">
        <v>12163</v>
      </c>
      <c r="D823" s="857">
        <v>196</v>
      </c>
      <c r="E823" s="2295"/>
      <c r="F823" s="857">
        <v>2.5</v>
      </c>
      <c r="G823" s="857">
        <v>0</v>
      </c>
      <c r="H823" s="2299">
        <v>82614</v>
      </c>
      <c r="I823" s="2297"/>
      <c r="J823" s="2300" t="s">
        <v>12346</v>
      </c>
      <c r="K823" s="2300" t="s">
        <v>12347</v>
      </c>
    </row>
    <row r="824" spans="1:11" ht="24">
      <c r="A824" s="2513">
        <v>385</v>
      </c>
      <c r="B824" s="60" t="s">
        <v>12611</v>
      </c>
      <c r="C824" s="2266" t="s">
        <v>12182</v>
      </c>
      <c r="D824" s="2335">
        <v>50</v>
      </c>
      <c r="E824" s="2267">
        <f>SUM(D824)</f>
        <v>50</v>
      </c>
      <c r="F824" s="2336">
        <v>3</v>
      </c>
      <c r="G824" s="2336"/>
      <c r="H824" s="98"/>
      <c r="I824" s="2267">
        <v>1</v>
      </c>
      <c r="J824" s="2258" t="s">
        <v>12168</v>
      </c>
      <c r="K824" s="80" t="s">
        <v>12169</v>
      </c>
    </row>
    <row r="825" spans="1:11" ht="18.75">
      <c r="A825" s="2327"/>
      <c r="B825" s="2577"/>
      <c r="C825" s="2269"/>
      <c r="D825" s="2270"/>
      <c r="E825" s="2271">
        <f>SUM(E800:E824)</f>
        <v>13087</v>
      </c>
      <c r="F825" s="2272"/>
      <c r="G825" s="2273"/>
      <c r="H825" s="2274"/>
      <c r="I825" s="2271">
        <f>SUM(I800:I824)</f>
        <v>33546791</v>
      </c>
      <c r="J825" s="2328"/>
      <c r="K825" s="2253"/>
    </row>
    <row r="826" spans="1:11" ht="24">
      <c r="A826" s="2517">
        <v>386</v>
      </c>
      <c r="B826" s="60" t="s">
        <v>12612</v>
      </c>
      <c r="C826" s="2266" t="s">
        <v>12613</v>
      </c>
      <c r="D826" s="887">
        <v>700</v>
      </c>
      <c r="E826" s="2263">
        <f>SUM(D826:D829)</f>
        <v>1211</v>
      </c>
      <c r="F826" s="887" t="s">
        <v>12614</v>
      </c>
      <c r="G826" s="887"/>
      <c r="H826" s="2267">
        <v>1</v>
      </c>
      <c r="I826" s="2263">
        <f>SUM(H826:H829)</f>
        <v>709792</v>
      </c>
      <c r="J826" s="2258" t="s">
        <v>12168</v>
      </c>
      <c r="K826" s="80" t="s">
        <v>12169</v>
      </c>
    </row>
    <row r="827" spans="1:11">
      <c r="A827" s="2527"/>
      <c r="B827" s="60"/>
      <c r="C827" s="2266" t="s">
        <v>12615</v>
      </c>
      <c r="D827" s="887"/>
      <c r="E827" s="2325"/>
      <c r="F827" s="887"/>
      <c r="G827" s="887"/>
      <c r="H827" s="2267"/>
      <c r="I827" s="2325"/>
      <c r="J827" s="2258"/>
      <c r="K827" s="80"/>
    </row>
    <row r="828" spans="1:11" ht="24">
      <c r="A828" s="2528"/>
      <c r="B828" s="2324"/>
      <c r="C828" s="2567" t="s">
        <v>12163</v>
      </c>
      <c r="D828" s="857">
        <v>460</v>
      </c>
      <c r="E828" s="2291"/>
      <c r="F828" s="857">
        <v>3</v>
      </c>
      <c r="G828" s="857">
        <v>0</v>
      </c>
      <c r="H828" s="2292">
        <v>709791</v>
      </c>
      <c r="I828" s="2293"/>
      <c r="J828" s="2294" t="s">
        <v>12507</v>
      </c>
      <c r="K828" s="2294" t="s">
        <v>12508</v>
      </c>
    </row>
    <row r="829" spans="1:11" ht="24">
      <c r="A829" s="2526"/>
      <c r="B829" s="2324"/>
      <c r="C829" s="2567" t="s">
        <v>12166</v>
      </c>
      <c r="D829" s="857">
        <v>51</v>
      </c>
      <c r="E829" s="2295"/>
      <c r="F829" s="857">
        <v>3.3</v>
      </c>
      <c r="G829" s="857">
        <v>0</v>
      </c>
      <c r="H829" s="2296"/>
      <c r="I829" s="2297"/>
      <c r="J829" s="2298"/>
      <c r="K829" s="2298"/>
    </row>
    <row r="830" spans="1:11" ht="24">
      <c r="A830" s="2517">
        <v>387</v>
      </c>
      <c r="B830" s="60" t="s">
        <v>12616</v>
      </c>
      <c r="C830" s="2266" t="s">
        <v>12167</v>
      </c>
      <c r="D830" s="887">
        <v>300</v>
      </c>
      <c r="E830" s="2263">
        <f>SUM(D830:D831)</f>
        <v>718</v>
      </c>
      <c r="F830" s="887" t="s">
        <v>12617</v>
      </c>
      <c r="G830" s="887"/>
      <c r="H830" s="2267">
        <v>1</v>
      </c>
      <c r="I830" s="2263">
        <f>SUM(H830:H831)</f>
        <v>1353878</v>
      </c>
      <c r="J830" s="2258" t="s">
        <v>12168</v>
      </c>
      <c r="K830" s="80" t="s">
        <v>12169</v>
      </c>
    </row>
    <row r="831" spans="1:11" ht="24">
      <c r="A831" s="2526"/>
      <c r="B831" s="2324"/>
      <c r="C831" s="2567" t="s">
        <v>12166</v>
      </c>
      <c r="D831" s="857">
        <v>418</v>
      </c>
      <c r="E831" s="2295"/>
      <c r="F831" s="857">
        <v>3.2</v>
      </c>
      <c r="G831" s="857">
        <v>0</v>
      </c>
      <c r="H831" s="2299">
        <v>1353877</v>
      </c>
      <c r="I831" s="2297"/>
      <c r="J831" s="2290" t="s">
        <v>12454</v>
      </c>
      <c r="K831" s="2290" t="s">
        <v>12455</v>
      </c>
    </row>
    <row r="832" spans="1:11" ht="24">
      <c r="A832" s="2517">
        <v>388</v>
      </c>
      <c r="B832" s="60" t="s">
        <v>12618</v>
      </c>
      <c r="C832" s="2266" t="s">
        <v>12619</v>
      </c>
      <c r="D832" s="887">
        <v>200</v>
      </c>
      <c r="E832" s="2263">
        <f>SUM(D832:D833)</f>
        <v>718</v>
      </c>
      <c r="F832" s="887" t="s">
        <v>12617</v>
      </c>
      <c r="G832" s="887"/>
      <c r="H832" s="2267">
        <v>1</v>
      </c>
      <c r="I832" s="2263">
        <f>SUM(H832:H833)</f>
        <v>262005</v>
      </c>
      <c r="J832" s="2258" t="s">
        <v>12168</v>
      </c>
      <c r="K832" s="80" t="s">
        <v>12169</v>
      </c>
    </row>
    <row r="833" spans="1:11" ht="24">
      <c r="A833" s="2526"/>
      <c r="B833" s="2324"/>
      <c r="C833" s="2567" t="s">
        <v>12163</v>
      </c>
      <c r="D833" s="857">
        <v>518</v>
      </c>
      <c r="E833" s="2295"/>
      <c r="F833" s="857">
        <v>3</v>
      </c>
      <c r="G833" s="857">
        <v>0</v>
      </c>
      <c r="H833" s="2299">
        <v>262004</v>
      </c>
      <c r="I833" s="2297"/>
      <c r="J833" s="2300" t="s">
        <v>12507</v>
      </c>
      <c r="K833" s="2300" t="s">
        <v>12508</v>
      </c>
    </row>
    <row r="834" spans="1:11" ht="24">
      <c r="A834" s="2517">
        <v>389</v>
      </c>
      <c r="B834" s="60" t="s">
        <v>12620</v>
      </c>
      <c r="C834" s="2266" t="s">
        <v>12619</v>
      </c>
      <c r="D834" s="887">
        <v>150</v>
      </c>
      <c r="E834" s="2263">
        <f>SUM(D834:D835)</f>
        <v>410</v>
      </c>
      <c r="F834" s="887" t="s">
        <v>12621</v>
      </c>
      <c r="G834" s="887"/>
      <c r="H834" s="2267">
        <v>1</v>
      </c>
      <c r="I834" s="2263">
        <f>SUM(H834:H835)</f>
        <v>219181</v>
      </c>
      <c r="J834" s="2258" t="s">
        <v>12168</v>
      </c>
      <c r="K834" s="80" t="s">
        <v>12169</v>
      </c>
    </row>
    <row r="835" spans="1:11" ht="24">
      <c r="A835" s="2526"/>
      <c r="B835" s="2324"/>
      <c r="C835" s="2567" t="s">
        <v>12163</v>
      </c>
      <c r="D835" s="857">
        <v>260</v>
      </c>
      <c r="E835" s="2295"/>
      <c r="F835" s="857">
        <v>3</v>
      </c>
      <c r="G835" s="857">
        <v>0</v>
      </c>
      <c r="H835" s="2299">
        <v>219180</v>
      </c>
      <c r="I835" s="2297"/>
      <c r="J835" s="2300" t="s">
        <v>12507</v>
      </c>
      <c r="K835" s="2300" t="s">
        <v>12508</v>
      </c>
    </row>
    <row r="836" spans="1:11" ht="24">
      <c r="A836" s="2513">
        <v>390</v>
      </c>
      <c r="B836" s="60" t="s">
        <v>12622</v>
      </c>
      <c r="C836" s="2266" t="s">
        <v>12623</v>
      </c>
      <c r="D836" s="887">
        <v>150</v>
      </c>
      <c r="E836" s="2267">
        <f t="shared" ref="E836:E874" si="9">SUM(D836)</f>
        <v>150</v>
      </c>
      <c r="F836" s="887" t="s">
        <v>12624</v>
      </c>
      <c r="G836" s="887"/>
      <c r="H836" s="98"/>
      <c r="I836" s="2267">
        <v>1</v>
      </c>
      <c r="J836" s="2258" t="s">
        <v>12168</v>
      </c>
      <c r="K836" s="80" t="s">
        <v>12169</v>
      </c>
    </row>
    <row r="837" spans="1:11" ht="24">
      <c r="A837" s="2513">
        <v>391</v>
      </c>
      <c r="B837" s="60" t="s">
        <v>12625</v>
      </c>
      <c r="C837" s="2266" t="s">
        <v>12623</v>
      </c>
      <c r="D837" s="887">
        <v>100</v>
      </c>
      <c r="E837" s="2267">
        <f t="shared" si="9"/>
        <v>100</v>
      </c>
      <c r="F837" s="887" t="s">
        <v>12624</v>
      </c>
      <c r="G837" s="887"/>
      <c r="H837" s="98"/>
      <c r="I837" s="2267">
        <v>1</v>
      </c>
      <c r="J837" s="2258" t="s">
        <v>12168</v>
      </c>
      <c r="K837" s="80" t="s">
        <v>12169</v>
      </c>
    </row>
    <row r="838" spans="1:11" ht="18.75">
      <c r="A838" s="2327"/>
      <c r="B838" s="2577"/>
      <c r="C838" s="2269"/>
      <c r="D838" s="2270"/>
      <c r="E838" s="2271">
        <f>SUM(E826:E837)</f>
        <v>3307</v>
      </c>
      <c r="F838" s="2272"/>
      <c r="G838" s="2274"/>
      <c r="H838" s="2271"/>
      <c r="I838" s="2271">
        <f>SUM(I826:I837)</f>
        <v>2544858</v>
      </c>
      <c r="J838" s="2328"/>
      <c r="K838" s="2253"/>
    </row>
    <row r="839" spans="1:11" ht="24">
      <c r="A839" s="2513">
        <v>392</v>
      </c>
      <c r="B839" s="60" t="s">
        <v>12626</v>
      </c>
      <c r="C839" s="2266" t="s">
        <v>12627</v>
      </c>
      <c r="D839" s="887">
        <v>800</v>
      </c>
      <c r="E839" s="2267">
        <f t="shared" si="9"/>
        <v>800</v>
      </c>
      <c r="F839" s="887" t="s">
        <v>12617</v>
      </c>
      <c r="G839" s="887"/>
      <c r="H839" s="98"/>
      <c r="I839" s="2267">
        <v>1</v>
      </c>
      <c r="J839" s="2258" t="s">
        <v>12168</v>
      </c>
      <c r="K839" s="80" t="s">
        <v>12169</v>
      </c>
    </row>
    <row r="840" spans="1:11" ht="24">
      <c r="A840" s="2513">
        <v>393</v>
      </c>
      <c r="B840" s="60" t="s">
        <v>12628</v>
      </c>
      <c r="C840" s="2266" t="s">
        <v>12629</v>
      </c>
      <c r="D840" s="887">
        <v>300</v>
      </c>
      <c r="E840" s="2267">
        <f t="shared" si="9"/>
        <v>300</v>
      </c>
      <c r="F840" s="887" t="s">
        <v>12617</v>
      </c>
      <c r="G840" s="887"/>
      <c r="H840" s="98"/>
      <c r="I840" s="2267">
        <v>1</v>
      </c>
      <c r="J840" s="2258" t="s">
        <v>12168</v>
      </c>
      <c r="K840" s="80" t="s">
        <v>12169</v>
      </c>
    </row>
    <row r="841" spans="1:11" ht="24">
      <c r="A841" s="2513">
        <v>394</v>
      </c>
      <c r="B841" s="60" t="s">
        <v>12630</v>
      </c>
      <c r="C841" s="2266" t="s">
        <v>12167</v>
      </c>
      <c r="D841" s="887">
        <v>700</v>
      </c>
      <c r="E841" s="2267">
        <f t="shared" si="9"/>
        <v>700</v>
      </c>
      <c r="F841" s="887" t="s">
        <v>12617</v>
      </c>
      <c r="G841" s="887"/>
      <c r="H841" s="98"/>
      <c r="I841" s="2267">
        <v>1</v>
      </c>
      <c r="J841" s="2258" t="s">
        <v>12168</v>
      </c>
      <c r="K841" s="80" t="s">
        <v>12169</v>
      </c>
    </row>
    <row r="842" spans="1:11" ht="24">
      <c r="A842" s="2513">
        <v>395</v>
      </c>
      <c r="B842" s="60" t="s">
        <v>12631</v>
      </c>
      <c r="C842" s="2266" t="s">
        <v>12632</v>
      </c>
      <c r="D842" s="887">
        <v>300</v>
      </c>
      <c r="E842" s="2267">
        <f t="shared" si="9"/>
        <v>300</v>
      </c>
      <c r="F842" s="887" t="s">
        <v>12617</v>
      </c>
      <c r="G842" s="887"/>
      <c r="H842" s="98"/>
      <c r="I842" s="2267">
        <v>1</v>
      </c>
      <c r="J842" s="2258" t="s">
        <v>12168</v>
      </c>
      <c r="K842" s="80" t="s">
        <v>12169</v>
      </c>
    </row>
    <row r="843" spans="1:11" ht="24">
      <c r="A843" s="2513">
        <v>396</v>
      </c>
      <c r="B843" s="60" t="s">
        <v>12633</v>
      </c>
      <c r="C843" s="2266" t="s">
        <v>12619</v>
      </c>
      <c r="D843" s="887">
        <v>700</v>
      </c>
      <c r="E843" s="2267">
        <f t="shared" si="9"/>
        <v>700</v>
      </c>
      <c r="F843" s="887" t="s">
        <v>12617</v>
      </c>
      <c r="G843" s="887"/>
      <c r="H843" s="98"/>
      <c r="I843" s="2267">
        <v>1</v>
      </c>
      <c r="J843" s="2258" t="s">
        <v>12168</v>
      </c>
      <c r="K843" s="80" t="s">
        <v>12169</v>
      </c>
    </row>
    <row r="844" spans="1:11" ht="24">
      <c r="A844" s="2513">
        <v>397</v>
      </c>
      <c r="B844" s="60" t="s">
        <v>12634</v>
      </c>
      <c r="C844" s="2266" t="s">
        <v>12619</v>
      </c>
      <c r="D844" s="887">
        <v>300</v>
      </c>
      <c r="E844" s="2267">
        <f t="shared" si="9"/>
        <v>300</v>
      </c>
      <c r="F844" s="887" t="s">
        <v>12617</v>
      </c>
      <c r="G844" s="887"/>
      <c r="H844" s="98"/>
      <c r="I844" s="2267">
        <v>1</v>
      </c>
      <c r="J844" s="2258" t="s">
        <v>12168</v>
      </c>
      <c r="K844" s="80" t="s">
        <v>12169</v>
      </c>
    </row>
    <row r="845" spans="1:11" ht="24">
      <c r="A845" s="2513">
        <v>398</v>
      </c>
      <c r="B845" s="60" t="s">
        <v>12635</v>
      </c>
      <c r="C845" s="2266" t="s">
        <v>12619</v>
      </c>
      <c r="D845" s="887">
        <v>300</v>
      </c>
      <c r="E845" s="2267">
        <f t="shared" si="9"/>
        <v>300</v>
      </c>
      <c r="F845" s="887" t="s">
        <v>12617</v>
      </c>
      <c r="G845" s="887"/>
      <c r="H845" s="98"/>
      <c r="I845" s="2267">
        <v>1</v>
      </c>
      <c r="J845" s="2258" t="s">
        <v>12168</v>
      </c>
      <c r="K845" s="80" t="s">
        <v>12169</v>
      </c>
    </row>
    <row r="846" spans="1:11" ht="24">
      <c r="A846" s="2513">
        <v>399</v>
      </c>
      <c r="B846" s="60" t="s">
        <v>12636</v>
      </c>
      <c r="C846" s="2266" t="s">
        <v>12619</v>
      </c>
      <c r="D846" s="887">
        <v>300</v>
      </c>
      <c r="E846" s="2267">
        <f t="shared" si="9"/>
        <v>300</v>
      </c>
      <c r="F846" s="887" t="s">
        <v>12617</v>
      </c>
      <c r="G846" s="887"/>
      <c r="H846" s="98"/>
      <c r="I846" s="2267">
        <v>1</v>
      </c>
      <c r="J846" s="2258" t="s">
        <v>12168</v>
      </c>
      <c r="K846" s="80" t="s">
        <v>12169</v>
      </c>
    </row>
    <row r="847" spans="1:11" ht="24">
      <c r="A847" s="2513">
        <v>400</v>
      </c>
      <c r="B847" s="60" t="s">
        <v>12637</v>
      </c>
      <c r="C847" s="2266" t="s">
        <v>12627</v>
      </c>
      <c r="D847" s="887">
        <v>300</v>
      </c>
      <c r="E847" s="2267">
        <f t="shared" si="9"/>
        <v>300</v>
      </c>
      <c r="F847" s="887" t="s">
        <v>12617</v>
      </c>
      <c r="G847" s="887"/>
      <c r="H847" s="98"/>
      <c r="I847" s="2267">
        <v>1</v>
      </c>
      <c r="J847" s="2258" t="s">
        <v>12168</v>
      </c>
      <c r="K847" s="80" t="s">
        <v>12169</v>
      </c>
    </row>
    <row r="848" spans="1:11" ht="24">
      <c r="A848" s="2513">
        <v>401</v>
      </c>
      <c r="B848" s="60" t="s">
        <v>12638</v>
      </c>
      <c r="C848" s="2266" t="s">
        <v>12177</v>
      </c>
      <c r="D848" s="887">
        <v>100</v>
      </c>
      <c r="E848" s="2267">
        <f t="shared" si="9"/>
        <v>100</v>
      </c>
      <c r="F848" s="887" t="s">
        <v>12617</v>
      </c>
      <c r="G848" s="887"/>
      <c r="H848" s="98"/>
      <c r="I848" s="2267">
        <v>1</v>
      </c>
      <c r="J848" s="2258" t="s">
        <v>12168</v>
      </c>
      <c r="K848" s="80" t="s">
        <v>12169</v>
      </c>
    </row>
    <row r="849" spans="1:11" ht="24">
      <c r="A849" s="2513">
        <v>402</v>
      </c>
      <c r="B849" s="60" t="s">
        <v>12639</v>
      </c>
      <c r="C849" s="2266" t="s">
        <v>12177</v>
      </c>
      <c r="D849" s="887">
        <v>800</v>
      </c>
      <c r="E849" s="2267">
        <f t="shared" si="9"/>
        <v>800</v>
      </c>
      <c r="F849" s="887" t="s">
        <v>12617</v>
      </c>
      <c r="G849" s="887"/>
      <c r="H849" s="98"/>
      <c r="I849" s="2267">
        <v>1</v>
      </c>
      <c r="J849" s="2258" t="s">
        <v>12168</v>
      </c>
      <c r="K849" s="80" t="s">
        <v>12169</v>
      </c>
    </row>
    <row r="850" spans="1:11" ht="24">
      <c r="A850" s="2513">
        <v>403</v>
      </c>
      <c r="B850" s="60" t="s">
        <v>12640</v>
      </c>
      <c r="C850" s="2266" t="s">
        <v>12177</v>
      </c>
      <c r="D850" s="887">
        <v>250</v>
      </c>
      <c r="E850" s="2267">
        <f t="shared" si="9"/>
        <v>250</v>
      </c>
      <c r="F850" s="887" t="s">
        <v>12641</v>
      </c>
      <c r="G850" s="887"/>
      <c r="H850" s="98"/>
      <c r="I850" s="2267">
        <v>1</v>
      </c>
      <c r="J850" s="2258" t="s">
        <v>12168</v>
      </c>
      <c r="K850" s="80" t="s">
        <v>12169</v>
      </c>
    </row>
    <row r="851" spans="1:11" ht="24">
      <c r="A851" s="2513">
        <v>404</v>
      </c>
      <c r="B851" s="60" t="s">
        <v>12642</v>
      </c>
      <c r="C851" s="2266" t="s">
        <v>12177</v>
      </c>
      <c r="D851" s="887">
        <v>250</v>
      </c>
      <c r="E851" s="2267">
        <f t="shared" si="9"/>
        <v>250</v>
      </c>
      <c r="F851" s="887" t="s">
        <v>12641</v>
      </c>
      <c r="G851" s="887"/>
      <c r="H851" s="98"/>
      <c r="I851" s="2267">
        <v>1</v>
      </c>
      <c r="J851" s="2258" t="s">
        <v>12168</v>
      </c>
      <c r="K851" s="80" t="s">
        <v>12169</v>
      </c>
    </row>
    <row r="852" spans="1:11" ht="24">
      <c r="A852" s="2513">
        <v>405</v>
      </c>
      <c r="B852" s="60" t="s">
        <v>12643</v>
      </c>
      <c r="C852" s="2266" t="s">
        <v>12177</v>
      </c>
      <c r="D852" s="887">
        <v>200</v>
      </c>
      <c r="E852" s="2267">
        <f t="shared" si="9"/>
        <v>200</v>
      </c>
      <c r="F852" s="887" t="s">
        <v>12641</v>
      </c>
      <c r="G852" s="887"/>
      <c r="H852" s="98"/>
      <c r="I852" s="2267">
        <v>1</v>
      </c>
      <c r="J852" s="2258" t="s">
        <v>12168</v>
      </c>
      <c r="K852" s="80" t="s">
        <v>12169</v>
      </c>
    </row>
    <row r="853" spans="1:11" ht="24">
      <c r="A853" s="2513">
        <v>406</v>
      </c>
      <c r="B853" s="60" t="s">
        <v>12644</v>
      </c>
      <c r="C853" s="2266" t="s">
        <v>12177</v>
      </c>
      <c r="D853" s="887">
        <v>250</v>
      </c>
      <c r="E853" s="2267">
        <f t="shared" si="9"/>
        <v>250</v>
      </c>
      <c r="F853" s="887" t="s">
        <v>12641</v>
      </c>
      <c r="G853" s="887"/>
      <c r="H853" s="98"/>
      <c r="I853" s="2267">
        <v>1</v>
      </c>
      <c r="J853" s="2258" t="s">
        <v>12168</v>
      </c>
      <c r="K853" s="80" t="s">
        <v>12169</v>
      </c>
    </row>
    <row r="854" spans="1:11" ht="24">
      <c r="A854" s="2513">
        <v>407</v>
      </c>
      <c r="B854" s="60" t="s">
        <v>12645</v>
      </c>
      <c r="C854" s="2266" t="s">
        <v>12619</v>
      </c>
      <c r="D854" s="887">
        <v>200</v>
      </c>
      <c r="E854" s="2267">
        <f t="shared" si="9"/>
        <v>200</v>
      </c>
      <c r="F854" s="887" t="s">
        <v>12617</v>
      </c>
      <c r="G854" s="887"/>
      <c r="H854" s="98"/>
      <c r="I854" s="2267">
        <v>1</v>
      </c>
      <c r="J854" s="2258" t="s">
        <v>12168</v>
      </c>
      <c r="K854" s="80" t="s">
        <v>12169</v>
      </c>
    </row>
    <row r="855" spans="1:11" ht="24">
      <c r="A855" s="2513">
        <v>408</v>
      </c>
      <c r="B855" s="60" t="s">
        <v>12646</v>
      </c>
      <c r="C855" s="2266" t="s">
        <v>12619</v>
      </c>
      <c r="D855" s="887">
        <v>200</v>
      </c>
      <c r="E855" s="2267">
        <f t="shared" si="9"/>
        <v>200</v>
      </c>
      <c r="F855" s="887" t="s">
        <v>12617</v>
      </c>
      <c r="G855" s="887"/>
      <c r="H855" s="98"/>
      <c r="I855" s="2267">
        <v>1</v>
      </c>
      <c r="J855" s="2258" t="s">
        <v>12168</v>
      </c>
      <c r="K855" s="80" t="s">
        <v>12169</v>
      </c>
    </row>
    <row r="856" spans="1:11" ht="24">
      <c r="A856" s="2513">
        <v>409</v>
      </c>
      <c r="B856" s="60" t="s">
        <v>12647</v>
      </c>
      <c r="C856" s="2266" t="s">
        <v>12619</v>
      </c>
      <c r="D856" s="887">
        <v>200</v>
      </c>
      <c r="E856" s="2267">
        <f t="shared" si="9"/>
        <v>200</v>
      </c>
      <c r="F856" s="887" t="s">
        <v>12617</v>
      </c>
      <c r="G856" s="887"/>
      <c r="H856" s="98"/>
      <c r="I856" s="2267">
        <v>1</v>
      </c>
      <c r="J856" s="2258" t="s">
        <v>12168</v>
      </c>
      <c r="K856" s="80" t="s">
        <v>12169</v>
      </c>
    </row>
    <row r="857" spans="1:11" ht="18.75">
      <c r="A857" s="2327"/>
      <c r="B857" s="2577"/>
      <c r="C857" s="2269"/>
      <c r="D857" s="2270"/>
      <c r="E857" s="2271">
        <f>SUM(E839:E856)</f>
        <v>6450</v>
      </c>
      <c r="F857" s="2272"/>
      <c r="G857" s="2273"/>
      <c r="H857" s="2274"/>
      <c r="I857" s="2271">
        <f>SUM(I839:I856)</f>
        <v>18</v>
      </c>
      <c r="J857" s="2328"/>
      <c r="K857" s="2253"/>
    </row>
    <row r="858" spans="1:11" ht="24">
      <c r="A858" s="2513">
        <v>410</v>
      </c>
      <c r="B858" s="60" t="s">
        <v>12648</v>
      </c>
      <c r="C858" s="2266" t="s">
        <v>12167</v>
      </c>
      <c r="D858" s="887">
        <v>1000</v>
      </c>
      <c r="E858" s="2267">
        <f t="shared" si="9"/>
        <v>1000</v>
      </c>
      <c r="F858" s="887" t="s">
        <v>12641</v>
      </c>
      <c r="G858" s="887"/>
      <c r="H858" s="98"/>
      <c r="I858" s="2267">
        <v>1</v>
      </c>
      <c r="J858" s="2258" t="s">
        <v>12168</v>
      </c>
      <c r="K858" s="80" t="s">
        <v>12169</v>
      </c>
    </row>
    <row r="859" spans="1:11" ht="24">
      <c r="A859" s="2513">
        <v>411</v>
      </c>
      <c r="B859" s="60" t="s">
        <v>12649</v>
      </c>
      <c r="C859" s="2266" t="s">
        <v>12167</v>
      </c>
      <c r="D859" s="887">
        <v>800</v>
      </c>
      <c r="E859" s="2267">
        <f t="shared" si="9"/>
        <v>800</v>
      </c>
      <c r="F859" s="887" t="s">
        <v>12617</v>
      </c>
      <c r="G859" s="887"/>
      <c r="H859" s="98"/>
      <c r="I859" s="2267">
        <v>1</v>
      </c>
      <c r="J859" s="2258" t="s">
        <v>12168</v>
      </c>
      <c r="K859" s="80" t="s">
        <v>12169</v>
      </c>
    </row>
    <row r="860" spans="1:11" ht="24">
      <c r="A860" s="2513">
        <v>412</v>
      </c>
      <c r="B860" s="60" t="s">
        <v>12650</v>
      </c>
      <c r="C860" s="2266" t="s">
        <v>12619</v>
      </c>
      <c r="D860" s="887">
        <v>300</v>
      </c>
      <c r="E860" s="2267">
        <f t="shared" si="9"/>
        <v>300</v>
      </c>
      <c r="F860" s="887" t="s">
        <v>12617</v>
      </c>
      <c r="G860" s="887"/>
      <c r="H860" s="98"/>
      <c r="I860" s="2267">
        <v>1</v>
      </c>
      <c r="J860" s="2258" t="s">
        <v>12168</v>
      </c>
      <c r="K860" s="80" t="s">
        <v>12169</v>
      </c>
    </row>
    <row r="861" spans="1:11" ht="24">
      <c r="A861" s="2513">
        <v>413</v>
      </c>
      <c r="B861" s="60" t="s">
        <v>12651</v>
      </c>
      <c r="C861" s="2266" t="s">
        <v>12619</v>
      </c>
      <c r="D861" s="887">
        <v>300</v>
      </c>
      <c r="E861" s="2267">
        <f t="shared" si="9"/>
        <v>300</v>
      </c>
      <c r="F861" s="887" t="s">
        <v>12617</v>
      </c>
      <c r="G861" s="887"/>
      <c r="H861" s="98"/>
      <c r="I861" s="2267">
        <v>1</v>
      </c>
      <c r="J861" s="2258" t="s">
        <v>12168</v>
      </c>
      <c r="K861" s="80" t="s">
        <v>12169</v>
      </c>
    </row>
    <row r="862" spans="1:11" ht="24">
      <c r="A862" s="2513">
        <v>414</v>
      </c>
      <c r="B862" s="60" t="s">
        <v>12652</v>
      </c>
      <c r="C862" s="2266" t="s">
        <v>12619</v>
      </c>
      <c r="D862" s="887">
        <v>300</v>
      </c>
      <c r="E862" s="2267">
        <f t="shared" si="9"/>
        <v>300</v>
      </c>
      <c r="F862" s="887" t="s">
        <v>12617</v>
      </c>
      <c r="G862" s="887"/>
      <c r="H862" s="98"/>
      <c r="I862" s="2267">
        <v>1</v>
      </c>
      <c r="J862" s="2258" t="s">
        <v>12168</v>
      </c>
      <c r="K862" s="80" t="s">
        <v>12169</v>
      </c>
    </row>
    <row r="863" spans="1:11" ht="24">
      <c r="A863" s="2513">
        <v>415</v>
      </c>
      <c r="B863" s="60" t="s">
        <v>12653</v>
      </c>
      <c r="C863" s="2266" t="s">
        <v>12619</v>
      </c>
      <c r="D863" s="887">
        <v>300</v>
      </c>
      <c r="E863" s="2267">
        <f t="shared" si="9"/>
        <v>300</v>
      </c>
      <c r="F863" s="887" t="s">
        <v>12617</v>
      </c>
      <c r="G863" s="887"/>
      <c r="H863" s="98"/>
      <c r="I863" s="2267">
        <v>1</v>
      </c>
      <c r="J863" s="2258" t="s">
        <v>12168</v>
      </c>
      <c r="K863" s="80" t="s">
        <v>12169</v>
      </c>
    </row>
    <row r="864" spans="1:11" ht="24">
      <c r="A864" s="2513">
        <v>416</v>
      </c>
      <c r="B864" s="60" t="s">
        <v>12654</v>
      </c>
      <c r="C864" s="2266" t="s">
        <v>12619</v>
      </c>
      <c r="D864" s="887">
        <v>300</v>
      </c>
      <c r="E864" s="2267">
        <f t="shared" si="9"/>
        <v>300</v>
      </c>
      <c r="F864" s="887" t="s">
        <v>12617</v>
      </c>
      <c r="G864" s="887"/>
      <c r="H864" s="98"/>
      <c r="I864" s="2267">
        <v>1</v>
      </c>
      <c r="J864" s="2258" t="s">
        <v>12168</v>
      </c>
      <c r="K864" s="80" t="s">
        <v>12169</v>
      </c>
    </row>
    <row r="865" spans="1:11" ht="24">
      <c r="A865" s="2513">
        <v>417</v>
      </c>
      <c r="B865" s="60" t="s">
        <v>12655</v>
      </c>
      <c r="C865" s="2266" t="s">
        <v>12619</v>
      </c>
      <c r="D865" s="887">
        <v>300</v>
      </c>
      <c r="E865" s="2267">
        <f t="shared" si="9"/>
        <v>300</v>
      </c>
      <c r="F865" s="887" t="s">
        <v>12617</v>
      </c>
      <c r="G865" s="887"/>
      <c r="H865" s="98"/>
      <c r="I865" s="2267">
        <v>1</v>
      </c>
      <c r="J865" s="2258" t="s">
        <v>12168</v>
      </c>
      <c r="K865" s="80" t="s">
        <v>12169</v>
      </c>
    </row>
    <row r="866" spans="1:11" ht="24">
      <c r="A866" s="2513">
        <v>418</v>
      </c>
      <c r="B866" s="60" t="s">
        <v>12656</v>
      </c>
      <c r="C866" s="2266" t="s">
        <v>12623</v>
      </c>
      <c r="D866" s="887">
        <v>600</v>
      </c>
      <c r="E866" s="2267">
        <f t="shared" si="9"/>
        <v>600</v>
      </c>
      <c r="F866" s="887" t="s">
        <v>12617</v>
      </c>
      <c r="G866" s="887"/>
      <c r="H866" s="98"/>
      <c r="I866" s="2267">
        <v>1</v>
      </c>
      <c r="J866" s="2258" t="s">
        <v>12168</v>
      </c>
      <c r="K866" s="80" t="s">
        <v>12169</v>
      </c>
    </row>
    <row r="867" spans="1:11" ht="24">
      <c r="A867" s="2513">
        <v>419</v>
      </c>
      <c r="B867" s="60" t="s">
        <v>12657</v>
      </c>
      <c r="C867" s="2266" t="s">
        <v>12623</v>
      </c>
      <c r="D867" s="887">
        <v>300</v>
      </c>
      <c r="E867" s="2267">
        <f t="shared" si="9"/>
        <v>300</v>
      </c>
      <c r="F867" s="887" t="s">
        <v>12617</v>
      </c>
      <c r="G867" s="887"/>
      <c r="H867" s="98"/>
      <c r="I867" s="2267">
        <v>1</v>
      </c>
      <c r="J867" s="2258" t="s">
        <v>12168</v>
      </c>
      <c r="K867" s="80" t="s">
        <v>12169</v>
      </c>
    </row>
    <row r="868" spans="1:11" ht="24">
      <c r="A868" s="2513">
        <v>420</v>
      </c>
      <c r="B868" s="60" t="s">
        <v>12658</v>
      </c>
      <c r="C868" s="2266" t="s">
        <v>12623</v>
      </c>
      <c r="D868" s="887">
        <v>600</v>
      </c>
      <c r="E868" s="2267">
        <f t="shared" si="9"/>
        <v>600</v>
      </c>
      <c r="F868" s="887" t="s">
        <v>12617</v>
      </c>
      <c r="G868" s="887"/>
      <c r="H868" s="98"/>
      <c r="I868" s="2267">
        <v>1</v>
      </c>
      <c r="J868" s="2258" t="s">
        <v>12168</v>
      </c>
      <c r="K868" s="80" t="s">
        <v>12169</v>
      </c>
    </row>
    <row r="869" spans="1:11" ht="24">
      <c r="A869" s="2513">
        <v>421</v>
      </c>
      <c r="B869" s="60" t="s">
        <v>12659</v>
      </c>
      <c r="C869" s="2266" t="s">
        <v>12623</v>
      </c>
      <c r="D869" s="887">
        <v>600</v>
      </c>
      <c r="E869" s="2267">
        <f t="shared" si="9"/>
        <v>600</v>
      </c>
      <c r="F869" s="887" t="s">
        <v>12617</v>
      </c>
      <c r="G869" s="887"/>
      <c r="H869" s="98"/>
      <c r="I869" s="2267">
        <v>1</v>
      </c>
      <c r="J869" s="2258" t="s">
        <v>12168</v>
      </c>
      <c r="K869" s="80" t="s">
        <v>12169</v>
      </c>
    </row>
    <row r="870" spans="1:11" ht="18.75">
      <c r="A870" s="2327"/>
      <c r="B870" s="2577"/>
      <c r="C870" s="2269"/>
      <c r="D870" s="2270"/>
      <c r="E870" s="2271">
        <f>SUM(E858:E869)</f>
        <v>5700</v>
      </c>
      <c r="F870" s="2272"/>
      <c r="G870" s="2273"/>
      <c r="H870" s="2274"/>
      <c r="I870" s="2271">
        <f>SUM(I858:I869)</f>
        <v>12</v>
      </c>
      <c r="J870" s="2328"/>
      <c r="K870" s="2253"/>
    </row>
    <row r="871" spans="1:11" ht="48">
      <c r="A871" s="2513">
        <v>422</v>
      </c>
      <c r="B871" s="60" t="s">
        <v>12660</v>
      </c>
      <c r="C871" s="2266" t="s">
        <v>12167</v>
      </c>
      <c r="D871" s="887">
        <v>2400</v>
      </c>
      <c r="E871" s="2267">
        <f t="shared" si="9"/>
        <v>2400</v>
      </c>
      <c r="F871" s="887">
        <v>7</v>
      </c>
      <c r="G871" s="887">
        <v>1100</v>
      </c>
      <c r="H871" s="98"/>
      <c r="I871" s="2267">
        <v>1</v>
      </c>
      <c r="J871" s="2258" t="s">
        <v>12168</v>
      </c>
      <c r="K871" s="80" t="s">
        <v>12169</v>
      </c>
    </row>
    <row r="872" spans="1:11" ht="48">
      <c r="A872" s="2513">
        <v>423</v>
      </c>
      <c r="B872" s="60" t="s">
        <v>12661</v>
      </c>
      <c r="C872" s="2266" t="s">
        <v>12662</v>
      </c>
      <c r="D872" s="887">
        <v>220</v>
      </c>
      <c r="E872" s="2267">
        <f t="shared" si="9"/>
        <v>220</v>
      </c>
      <c r="F872" s="887">
        <v>4</v>
      </c>
      <c r="G872" s="887"/>
      <c r="H872" s="98"/>
      <c r="I872" s="2267">
        <v>1</v>
      </c>
      <c r="J872" s="2258" t="s">
        <v>12168</v>
      </c>
      <c r="K872" s="80" t="s">
        <v>12169</v>
      </c>
    </row>
    <row r="873" spans="1:11" ht="36">
      <c r="A873" s="2513">
        <v>424</v>
      </c>
      <c r="B873" s="60" t="s">
        <v>12663</v>
      </c>
      <c r="C873" s="2266" t="s">
        <v>12177</v>
      </c>
      <c r="D873" s="887">
        <v>200</v>
      </c>
      <c r="E873" s="2267">
        <f t="shared" si="9"/>
        <v>200</v>
      </c>
      <c r="F873" s="887">
        <v>3.5</v>
      </c>
      <c r="G873" s="887"/>
      <c r="H873" s="98"/>
      <c r="I873" s="2267">
        <v>1</v>
      </c>
      <c r="J873" s="2258" t="s">
        <v>12168</v>
      </c>
      <c r="K873" s="80" t="s">
        <v>12169</v>
      </c>
    </row>
    <row r="874" spans="1:11" ht="36">
      <c r="A874" s="2513">
        <v>425</v>
      </c>
      <c r="B874" s="60" t="s">
        <v>12664</v>
      </c>
      <c r="C874" s="2266" t="s">
        <v>12252</v>
      </c>
      <c r="D874" s="887">
        <v>300</v>
      </c>
      <c r="E874" s="2267">
        <f t="shared" si="9"/>
        <v>300</v>
      </c>
      <c r="F874" s="887">
        <v>4</v>
      </c>
      <c r="G874" s="887"/>
      <c r="H874" s="98"/>
      <c r="I874" s="2267">
        <v>1</v>
      </c>
      <c r="J874" s="2258" t="s">
        <v>12168</v>
      </c>
      <c r="K874" s="80" t="s">
        <v>12169</v>
      </c>
    </row>
    <row r="875" spans="1:11" ht="48">
      <c r="A875" s="2513">
        <v>426</v>
      </c>
      <c r="B875" s="60" t="s">
        <v>12665</v>
      </c>
      <c r="C875" s="2266" t="s">
        <v>12252</v>
      </c>
      <c r="D875" s="887">
        <v>210</v>
      </c>
      <c r="E875" s="2267">
        <f>SUM(D875)</f>
        <v>210</v>
      </c>
      <c r="F875" s="887">
        <v>4</v>
      </c>
      <c r="G875" s="887"/>
      <c r="H875" s="98"/>
      <c r="I875" s="2267">
        <v>1</v>
      </c>
      <c r="J875" s="2258" t="s">
        <v>12168</v>
      </c>
      <c r="K875" s="80" t="s">
        <v>12169</v>
      </c>
    </row>
    <row r="876" spans="1:11" ht="24">
      <c r="A876" s="2513"/>
      <c r="B876" s="60"/>
      <c r="C876" s="2266"/>
      <c r="D876" s="887"/>
      <c r="E876" s="2267"/>
      <c r="F876" s="887"/>
      <c r="G876" s="887"/>
      <c r="H876" s="98"/>
      <c r="I876" s="2267"/>
      <c r="J876" s="2258"/>
      <c r="K876" s="80" t="s">
        <v>12169</v>
      </c>
    </row>
    <row r="877" spans="1:11" ht="24">
      <c r="A877" s="2513"/>
      <c r="B877" s="60"/>
      <c r="C877" s="2266"/>
      <c r="D877" s="887"/>
      <c r="E877" s="2267"/>
      <c r="F877" s="887"/>
      <c r="G877" s="887"/>
      <c r="H877" s="98"/>
      <c r="I877" s="2267"/>
      <c r="J877" s="2258"/>
      <c r="K877" s="80" t="s">
        <v>12169</v>
      </c>
    </row>
    <row r="878" spans="1:11" ht="36">
      <c r="A878" s="2513">
        <v>427</v>
      </c>
      <c r="B878" s="60" t="s">
        <v>12666</v>
      </c>
      <c r="C878" s="1150" t="s">
        <v>12167</v>
      </c>
      <c r="D878" s="2260">
        <v>150</v>
      </c>
      <c r="E878" s="2263">
        <f>SUM(D878)</f>
        <v>150</v>
      </c>
      <c r="F878" s="2260">
        <v>5</v>
      </c>
      <c r="G878" s="2260"/>
      <c r="H878" s="98"/>
      <c r="I878" s="2263">
        <v>1</v>
      </c>
      <c r="J878" s="2258" t="s">
        <v>12168</v>
      </c>
      <c r="K878" s="80" t="s">
        <v>12169</v>
      </c>
    </row>
    <row r="879" spans="1:11" ht="24">
      <c r="A879" s="2513"/>
      <c r="B879" s="60"/>
      <c r="C879" s="1152"/>
      <c r="D879" s="2262"/>
      <c r="E879" s="2334"/>
      <c r="F879" s="2262"/>
      <c r="G879" s="2262"/>
      <c r="H879" s="98"/>
      <c r="I879" s="2334"/>
      <c r="J879" s="2258"/>
      <c r="K879" s="80" t="s">
        <v>12169</v>
      </c>
    </row>
    <row r="880" spans="1:11" ht="36">
      <c r="A880" s="2517">
        <v>428</v>
      </c>
      <c r="B880" s="60" t="s">
        <v>12667</v>
      </c>
      <c r="C880" s="2266" t="s">
        <v>12252</v>
      </c>
      <c r="D880" s="887">
        <v>250</v>
      </c>
      <c r="E880" s="2263">
        <f>SUM(D880:D881)</f>
        <v>450</v>
      </c>
      <c r="F880" s="887">
        <v>4</v>
      </c>
      <c r="G880" s="887"/>
      <c r="H880" s="98">
        <v>1</v>
      </c>
      <c r="I880" s="2263">
        <f>SUM(H880:H885)</f>
        <v>29540935</v>
      </c>
      <c r="J880" s="2258" t="s">
        <v>12168</v>
      </c>
      <c r="K880" s="80" t="s">
        <v>12169</v>
      </c>
    </row>
    <row r="881" spans="1:11">
      <c r="A881" s="2527"/>
      <c r="B881" s="60"/>
      <c r="C881" s="2266" t="s">
        <v>12177</v>
      </c>
      <c r="D881" s="887">
        <v>200</v>
      </c>
      <c r="E881" s="2334"/>
      <c r="F881" s="887">
        <v>4</v>
      </c>
      <c r="G881" s="887"/>
      <c r="H881" s="98"/>
      <c r="I881" s="2325"/>
      <c r="J881" s="2258"/>
      <c r="K881" s="80"/>
    </row>
    <row r="882" spans="1:11" ht="45">
      <c r="A882" s="2528"/>
      <c r="B882" s="4401" t="s">
        <v>12668</v>
      </c>
      <c r="C882" s="2567" t="s">
        <v>12166</v>
      </c>
      <c r="D882" s="857">
        <v>1670</v>
      </c>
      <c r="E882" s="2338">
        <f>SUM(D882:D885)</f>
        <v>2412</v>
      </c>
      <c r="F882" s="857">
        <v>7</v>
      </c>
      <c r="G882" s="857">
        <v>0</v>
      </c>
      <c r="H882" s="2292">
        <v>29540934</v>
      </c>
      <c r="I882" s="2293"/>
      <c r="J882" s="2324" t="s">
        <v>12669</v>
      </c>
      <c r="K882" s="2324" t="s">
        <v>12670</v>
      </c>
    </row>
    <row r="883" spans="1:11" ht="24">
      <c r="A883" s="2528"/>
      <c r="B883" s="4428"/>
      <c r="C883" s="2567" t="s">
        <v>12166</v>
      </c>
      <c r="D883" s="857">
        <v>200</v>
      </c>
      <c r="E883" s="2339"/>
      <c r="F883" s="857">
        <v>3</v>
      </c>
      <c r="G883" s="857">
        <v>0</v>
      </c>
      <c r="H883" s="2302"/>
      <c r="I883" s="2293"/>
      <c r="J883" s="2324"/>
      <c r="K883" s="2324"/>
    </row>
    <row r="884" spans="1:11" ht="24">
      <c r="A884" s="2528"/>
      <c r="B884" s="4428"/>
      <c r="C884" s="2567" t="s">
        <v>12166</v>
      </c>
      <c r="D884" s="857">
        <v>114</v>
      </c>
      <c r="E884" s="2339"/>
      <c r="F884" s="857">
        <v>6</v>
      </c>
      <c r="G884" s="857">
        <v>228</v>
      </c>
      <c r="H884" s="2302"/>
      <c r="I884" s="2293"/>
      <c r="J884" s="2324"/>
      <c r="K884" s="2324"/>
    </row>
    <row r="885" spans="1:11" ht="24">
      <c r="A885" s="2526"/>
      <c r="B885" s="4428"/>
      <c r="C885" s="2567" t="s">
        <v>12166</v>
      </c>
      <c r="D885" s="857">
        <v>428</v>
      </c>
      <c r="E885" s="2340"/>
      <c r="F885" s="857">
        <v>6</v>
      </c>
      <c r="G885" s="857">
        <v>750</v>
      </c>
      <c r="H885" s="2296"/>
      <c r="I885" s="2297"/>
      <c r="J885" s="2324"/>
      <c r="K885" s="2324"/>
    </row>
    <row r="886" spans="1:11" ht="36">
      <c r="A886" s="2513">
        <v>429</v>
      </c>
      <c r="B886" s="60" t="s">
        <v>12671</v>
      </c>
      <c r="C886" s="2266" t="s">
        <v>12177</v>
      </c>
      <c r="D886" s="887">
        <v>400</v>
      </c>
      <c r="E886" s="2267">
        <f>SUM(D886)</f>
        <v>400</v>
      </c>
      <c r="F886" s="887">
        <v>5</v>
      </c>
      <c r="G886" s="887"/>
      <c r="H886" s="98"/>
      <c r="I886" s="2267">
        <v>1</v>
      </c>
      <c r="J886" s="2258" t="s">
        <v>12168</v>
      </c>
      <c r="K886" s="80" t="s">
        <v>12169</v>
      </c>
    </row>
    <row r="887" spans="1:11" ht="24">
      <c r="A887" s="2513">
        <v>430</v>
      </c>
      <c r="B887" s="60" t="s">
        <v>12672</v>
      </c>
      <c r="C887" s="2266" t="s">
        <v>12252</v>
      </c>
      <c r="D887" s="887">
        <v>200</v>
      </c>
      <c r="E887" s="2267">
        <f>SUM(D887)</f>
        <v>200</v>
      </c>
      <c r="F887" s="887">
        <v>3.5</v>
      </c>
      <c r="G887" s="887"/>
      <c r="H887" s="98"/>
      <c r="I887" s="2267">
        <v>1</v>
      </c>
      <c r="J887" s="2258" t="s">
        <v>12168</v>
      </c>
      <c r="K887" s="80" t="s">
        <v>12169</v>
      </c>
    </row>
    <row r="888" spans="1:11" ht="24">
      <c r="A888" s="2517">
        <v>431</v>
      </c>
      <c r="B888" s="60" t="s">
        <v>12673</v>
      </c>
      <c r="C888" s="2266" t="s">
        <v>12167</v>
      </c>
      <c r="D888" s="887">
        <v>200</v>
      </c>
      <c r="E888" s="2263">
        <f>SUM(D888:D890)</f>
        <v>800</v>
      </c>
      <c r="F888" s="887">
        <v>4.5</v>
      </c>
      <c r="G888" s="887"/>
      <c r="H888" s="98">
        <v>1</v>
      </c>
      <c r="I888" s="2263" t="s">
        <v>12674</v>
      </c>
      <c r="J888" s="2258" t="s">
        <v>12168</v>
      </c>
      <c r="K888" s="80" t="s">
        <v>12169</v>
      </c>
    </row>
    <row r="889" spans="1:11" ht="24">
      <c r="A889" s="2528"/>
      <c r="B889" s="2324"/>
      <c r="C889" s="2567" t="s">
        <v>12166</v>
      </c>
      <c r="D889" s="857">
        <v>443</v>
      </c>
      <c r="E889" s="2341"/>
      <c r="F889" s="857">
        <v>4</v>
      </c>
      <c r="G889" s="857">
        <v>0</v>
      </c>
      <c r="H889" s="2342">
        <v>4905324</v>
      </c>
      <c r="I889" s="2343"/>
      <c r="J889" s="2301" t="s">
        <v>12669</v>
      </c>
      <c r="K889" s="2301" t="s">
        <v>12670</v>
      </c>
    </row>
    <row r="890" spans="1:11" ht="24">
      <c r="A890" s="2526"/>
      <c r="B890" s="2324"/>
      <c r="C890" s="2567" t="s">
        <v>12166</v>
      </c>
      <c r="D890" s="857">
        <v>157</v>
      </c>
      <c r="E890" s="2344"/>
      <c r="F890" s="857">
        <v>4</v>
      </c>
      <c r="G890" s="857">
        <v>0</v>
      </c>
      <c r="H890" s="2345"/>
      <c r="I890" s="2346"/>
      <c r="J890" s="2304"/>
      <c r="K890" s="2304"/>
    </row>
    <row r="891" spans="1:11" ht="24">
      <c r="A891" s="2525">
        <v>432</v>
      </c>
      <c r="B891" s="80" t="s">
        <v>12675</v>
      </c>
      <c r="C891" s="1306" t="s">
        <v>12606</v>
      </c>
      <c r="D891" s="98">
        <v>332</v>
      </c>
      <c r="E891" s="2263">
        <f>SUM(D891:D893)</f>
        <v>1119</v>
      </c>
      <c r="F891" s="98">
        <v>5.2</v>
      </c>
      <c r="G891" s="98"/>
      <c r="H891" s="98">
        <v>3452000</v>
      </c>
      <c r="I891" s="2263">
        <f>H891+H893</f>
        <v>7286582</v>
      </c>
      <c r="J891" s="2258" t="s">
        <v>12607</v>
      </c>
      <c r="K891" s="80" t="s">
        <v>12608</v>
      </c>
    </row>
    <row r="892" spans="1:11" ht="24">
      <c r="A892" s="2518"/>
      <c r="B892" s="2577"/>
      <c r="C892" s="2266" t="s">
        <v>12167</v>
      </c>
      <c r="D892" s="887">
        <v>400</v>
      </c>
      <c r="E892" s="2277"/>
      <c r="F892" s="887">
        <v>4.5</v>
      </c>
      <c r="G892" s="887">
        <v>131</v>
      </c>
      <c r="H892" s="98"/>
      <c r="I892" s="2277"/>
      <c r="J892" s="2258" t="s">
        <v>12168</v>
      </c>
      <c r="K892" s="80" t="s">
        <v>12169</v>
      </c>
    </row>
    <row r="893" spans="1:11" ht="24">
      <c r="A893" s="2526"/>
      <c r="B893" s="2324"/>
      <c r="C893" s="2567" t="s">
        <v>12166</v>
      </c>
      <c r="D893" s="857">
        <v>387</v>
      </c>
      <c r="E893" s="2295"/>
      <c r="F893" s="857">
        <v>5.5</v>
      </c>
      <c r="G893" s="857">
        <v>0</v>
      </c>
      <c r="H893" s="2299">
        <v>3834582</v>
      </c>
      <c r="I893" s="2345"/>
      <c r="J893" s="2290" t="s">
        <v>12669</v>
      </c>
      <c r="K893" s="2290" t="s">
        <v>12670</v>
      </c>
    </row>
    <row r="894" spans="1:11" ht="24">
      <c r="A894" s="2517">
        <v>433</v>
      </c>
      <c r="B894" s="60" t="s">
        <v>12676</v>
      </c>
      <c r="C894" s="2266" t="s">
        <v>12167</v>
      </c>
      <c r="D894" s="887">
        <v>850</v>
      </c>
      <c r="E894" s="2263">
        <f>SUM(D894:D896)</f>
        <v>1525</v>
      </c>
      <c r="F894" s="887">
        <v>4.5</v>
      </c>
      <c r="G894" s="887"/>
      <c r="H894" s="98">
        <v>1</v>
      </c>
      <c r="I894" s="2263">
        <f>SUM(H894:H896)</f>
        <v>5740210</v>
      </c>
      <c r="J894" s="2258" t="s">
        <v>12168</v>
      </c>
      <c r="K894" s="80" t="s">
        <v>12169</v>
      </c>
    </row>
    <row r="895" spans="1:11" ht="24">
      <c r="A895" s="2528"/>
      <c r="B895" s="2324"/>
      <c r="C895" s="2567" t="s">
        <v>12166</v>
      </c>
      <c r="D895" s="857">
        <v>512</v>
      </c>
      <c r="E895" s="2291"/>
      <c r="F895" s="857">
        <v>5</v>
      </c>
      <c r="G895" s="857">
        <v>0</v>
      </c>
      <c r="H895" s="2292">
        <v>5740209</v>
      </c>
      <c r="I895" s="2293"/>
      <c r="J895" s="2301" t="s">
        <v>12669</v>
      </c>
      <c r="K895" s="2301" t="s">
        <v>12670</v>
      </c>
    </row>
    <row r="896" spans="1:11" ht="24">
      <c r="A896" s="2526"/>
      <c r="B896" s="2324"/>
      <c r="C896" s="2567" t="s">
        <v>12166</v>
      </c>
      <c r="D896" s="857">
        <v>163</v>
      </c>
      <c r="E896" s="2295"/>
      <c r="F896" s="857">
        <v>4.2</v>
      </c>
      <c r="G896" s="857">
        <v>0</v>
      </c>
      <c r="H896" s="2296"/>
      <c r="I896" s="2297"/>
      <c r="J896" s="2304"/>
      <c r="K896" s="2304"/>
    </row>
    <row r="897" spans="1:11" ht="24">
      <c r="A897" s="2517">
        <v>434</v>
      </c>
      <c r="B897" s="60" t="s">
        <v>12677</v>
      </c>
      <c r="C897" s="2266" t="s">
        <v>12167</v>
      </c>
      <c r="D897" s="887">
        <v>900</v>
      </c>
      <c r="E897" s="2263">
        <f>SUM(D897:D899)</f>
        <v>2082</v>
      </c>
      <c r="F897" s="887">
        <v>4.7</v>
      </c>
      <c r="G897" s="887"/>
      <c r="H897" s="98">
        <v>1</v>
      </c>
      <c r="I897" s="2263">
        <f>SUM(H897:H899)</f>
        <v>9543506</v>
      </c>
      <c r="J897" s="2258" t="s">
        <v>12168</v>
      </c>
      <c r="K897" s="80" t="s">
        <v>12169</v>
      </c>
    </row>
    <row r="898" spans="1:11" ht="24">
      <c r="A898" s="2527"/>
      <c r="B898" s="60"/>
      <c r="C898" s="2266"/>
      <c r="D898" s="887"/>
      <c r="E898" s="2325"/>
      <c r="F898" s="887"/>
      <c r="G898" s="887"/>
      <c r="H898" s="98"/>
      <c r="I898" s="2325"/>
      <c r="J898" s="2258"/>
      <c r="K898" s="80" t="s">
        <v>12169</v>
      </c>
    </row>
    <row r="899" spans="1:11" ht="24">
      <c r="A899" s="2526"/>
      <c r="B899" s="2324"/>
      <c r="C899" s="2567" t="s">
        <v>12166</v>
      </c>
      <c r="D899" s="857">
        <v>1182</v>
      </c>
      <c r="E899" s="2295"/>
      <c r="F899" s="857">
        <v>4</v>
      </c>
      <c r="G899" s="857">
        <v>0</v>
      </c>
      <c r="H899" s="2323">
        <v>9543505</v>
      </c>
      <c r="I899" s="2297"/>
      <c r="J899" s="2290" t="s">
        <v>12669</v>
      </c>
      <c r="K899" s="2290" t="s">
        <v>12670</v>
      </c>
    </row>
    <row r="900" spans="1:11" ht="24">
      <c r="A900" s="2513">
        <v>435</v>
      </c>
      <c r="B900" s="60" t="s">
        <v>12678</v>
      </c>
      <c r="C900" s="2266" t="s">
        <v>12167</v>
      </c>
      <c r="D900" s="887">
        <v>500</v>
      </c>
      <c r="E900" s="2267">
        <f>SUM(D900)</f>
        <v>500</v>
      </c>
      <c r="F900" s="887">
        <v>4.5</v>
      </c>
      <c r="G900" s="887"/>
      <c r="H900" s="98"/>
      <c r="I900" s="2267">
        <v>1</v>
      </c>
      <c r="J900" s="2258" t="s">
        <v>12168</v>
      </c>
      <c r="K900" s="80" t="s">
        <v>12169</v>
      </c>
    </row>
    <row r="901" spans="1:11" ht="24">
      <c r="A901" s="2513">
        <v>436</v>
      </c>
      <c r="B901" s="60" t="s">
        <v>12679</v>
      </c>
      <c r="C901" s="2266" t="s">
        <v>12167</v>
      </c>
      <c r="D901" s="887">
        <v>500</v>
      </c>
      <c r="E901" s="2267">
        <f>SUM(D901)</f>
        <v>500</v>
      </c>
      <c r="F901" s="887">
        <v>3.5</v>
      </c>
      <c r="G901" s="887"/>
      <c r="H901" s="98"/>
      <c r="I901" s="2267">
        <v>1</v>
      </c>
      <c r="J901" s="2258" t="s">
        <v>12168</v>
      </c>
      <c r="K901" s="80" t="s">
        <v>12169</v>
      </c>
    </row>
    <row r="902" spans="1:11" ht="24">
      <c r="A902" s="2517">
        <v>437</v>
      </c>
      <c r="B902" s="60" t="s">
        <v>12680</v>
      </c>
      <c r="C902" s="2266" t="s">
        <v>12167</v>
      </c>
      <c r="D902" s="887">
        <v>800</v>
      </c>
      <c r="E902" s="2263">
        <f>SUM(D902:D903)</f>
        <v>1454</v>
      </c>
      <c r="F902" s="887">
        <v>6</v>
      </c>
      <c r="G902" s="887">
        <v>120</v>
      </c>
      <c r="H902" s="98">
        <v>1</v>
      </c>
      <c r="I902" s="2263">
        <f>SUM(H902:H903)</f>
        <v>6195092</v>
      </c>
      <c r="J902" s="2258" t="s">
        <v>12168</v>
      </c>
      <c r="K902" s="80" t="s">
        <v>12169</v>
      </c>
    </row>
    <row r="903" spans="1:11" ht="24">
      <c r="A903" s="2526"/>
      <c r="B903" s="2324"/>
      <c r="C903" s="2567" t="s">
        <v>12166</v>
      </c>
      <c r="D903" s="857">
        <v>654</v>
      </c>
      <c r="E903" s="2295"/>
      <c r="F903" s="857">
        <v>6</v>
      </c>
      <c r="G903" s="857">
        <v>0</v>
      </c>
      <c r="H903" s="2323">
        <v>6195091</v>
      </c>
      <c r="I903" s="2297"/>
      <c r="J903" s="2290" t="s">
        <v>12669</v>
      </c>
      <c r="K903" s="2290" t="s">
        <v>12670</v>
      </c>
    </row>
    <row r="904" spans="1:11" ht="24">
      <c r="A904" s="2517">
        <v>438</v>
      </c>
      <c r="B904" s="60" t="s">
        <v>12681</v>
      </c>
      <c r="C904" s="2266" t="s">
        <v>12167</v>
      </c>
      <c r="D904" s="887">
        <v>700</v>
      </c>
      <c r="E904" s="2263">
        <f>SUM(D904:D906)</f>
        <v>1671</v>
      </c>
      <c r="F904" s="887">
        <v>3.5</v>
      </c>
      <c r="G904" s="887"/>
      <c r="H904" s="98">
        <v>1</v>
      </c>
      <c r="I904" s="2263">
        <f>SUM(H904:H906)</f>
        <v>8235038</v>
      </c>
      <c r="J904" s="2258" t="s">
        <v>12168</v>
      </c>
      <c r="K904" s="80" t="s">
        <v>12169</v>
      </c>
    </row>
    <row r="905" spans="1:11" ht="24">
      <c r="A905" s="2528"/>
      <c r="B905" s="2324"/>
      <c r="C905" s="2567" t="s">
        <v>12166</v>
      </c>
      <c r="D905" s="857">
        <v>560</v>
      </c>
      <c r="E905" s="2291"/>
      <c r="F905" s="857">
        <v>5</v>
      </c>
      <c r="G905" s="857">
        <v>0</v>
      </c>
      <c r="H905" s="2292">
        <v>8235037</v>
      </c>
      <c r="I905" s="2293"/>
      <c r="J905" s="2301" t="s">
        <v>12669</v>
      </c>
      <c r="K905" s="2301" t="s">
        <v>12670</v>
      </c>
    </row>
    <row r="906" spans="1:11" ht="24">
      <c r="A906" s="2526"/>
      <c r="B906" s="2324"/>
      <c r="C906" s="2567" t="s">
        <v>12166</v>
      </c>
      <c r="D906" s="857">
        <v>411</v>
      </c>
      <c r="E906" s="2295"/>
      <c r="F906" s="857">
        <v>3.5</v>
      </c>
      <c r="G906" s="857">
        <v>0</v>
      </c>
      <c r="H906" s="2296"/>
      <c r="I906" s="2297"/>
      <c r="J906" s="2304"/>
      <c r="K906" s="2304"/>
    </row>
    <row r="907" spans="1:11" ht="24">
      <c r="A907" s="2517">
        <v>439</v>
      </c>
      <c r="B907" s="60" t="s">
        <v>12682</v>
      </c>
      <c r="C907" s="2266" t="s">
        <v>12167</v>
      </c>
      <c r="D907" s="887">
        <v>600</v>
      </c>
      <c r="E907" s="2263">
        <f>SUM(D907:D908)</f>
        <v>1200</v>
      </c>
      <c r="F907" s="887">
        <v>7</v>
      </c>
      <c r="G907" s="887">
        <v>600</v>
      </c>
      <c r="H907" s="887">
        <v>1</v>
      </c>
      <c r="I907" s="2263">
        <f>SUM(H907:H908)</f>
        <v>8578705</v>
      </c>
      <c r="J907" s="2258" t="s">
        <v>12168</v>
      </c>
      <c r="K907" s="80" t="s">
        <v>12169</v>
      </c>
    </row>
    <row r="908" spans="1:11" ht="24">
      <c r="A908" s="2526"/>
      <c r="B908" s="2324"/>
      <c r="C908" s="2567" t="s">
        <v>12166</v>
      </c>
      <c r="D908" s="857">
        <v>600</v>
      </c>
      <c r="E908" s="2295"/>
      <c r="F908" s="857">
        <v>6.4</v>
      </c>
      <c r="G908" s="857">
        <v>600</v>
      </c>
      <c r="H908" s="2299">
        <v>8578704</v>
      </c>
      <c r="I908" s="2297"/>
      <c r="J908" s="2290" t="s">
        <v>12669</v>
      </c>
      <c r="K908" s="2290" t="s">
        <v>12670</v>
      </c>
    </row>
    <row r="909" spans="1:11" ht="24">
      <c r="A909" s="2517">
        <v>440</v>
      </c>
      <c r="B909" s="60" t="s">
        <v>12683</v>
      </c>
      <c r="C909" s="2266" t="s">
        <v>12167</v>
      </c>
      <c r="D909" s="887">
        <v>350</v>
      </c>
      <c r="E909" s="2263">
        <f>SUM(D909:D910)</f>
        <v>662</v>
      </c>
      <c r="F909" s="887">
        <v>3.5</v>
      </c>
      <c r="G909" s="887"/>
      <c r="H909" s="887">
        <v>1</v>
      </c>
      <c r="I909" s="2263">
        <f>SUM(H909:H910)</f>
        <v>1953234</v>
      </c>
      <c r="J909" s="2258" t="s">
        <v>12168</v>
      </c>
      <c r="K909" s="80" t="s">
        <v>12169</v>
      </c>
    </row>
    <row r="910" spans="1:11" ht="24">
      <c r="A910" s="2529"/>
      <c r="B910" s="2581"/>
      <c r="C910" s="2569" t="s">
        <v>12166</v>
      </c>
      <c r="D910" s="51">
        <v>312</v>
      </c>
      <c r="E910" s="2332"/>
      <c r="F910" s="51">
        <v>3.1</v>
      </c>
      <c r="G910" s="51">
        <v>0</v>
      </c>
      <c r="H910" s="1140">
        <v>1953233</v>
      </c>
      <c r="I910" s="2333"/>
      <c r="J910" s="54" t="s">
        <v>12669</v>
      </c>
      <c r="K910" s="54" t="s">
        <v>12670</v>
      </c>
    </row>
    <row r="911" spans="1:11" ht="24">
      <c r="A911" s="2517">
        <v>441</v>
      </c>
      <c r="B911" s="60" t="s">
        <v>12684</v>
      </c>
      <c r="C911" s="2266" t="s">
        <v>12167</v>
      </c>
      <c r="D911" s="887">
        <v>800</v>
      </c>
      <c r="E911" s="2263">
        <f>SUM(D911:D912)</f>
        <v>1638</v>
      </c>
      <c r="F911" s="887">
        <v>5</v>
      </c>
      <c r="G911" s="887"/>
      <c r="H911" s="887">
        <v>1</v>
      </c>
      <c r="I911" s="2263">
        <f>SUM(H911:H912)</f>
        <v>5061098</v>
      </c>
      <c r="J911" s="2258" t="s">
        <v>12168</v>
      </c>
      <c r="K911" s="80" t="s">
        <v>12169</v>
      </c>
    </row>
    <row r="912" spans="1:11" ht="24">
      <c r="A912" s="2529"/>
      <c r="B912" s="2581"/>
      <c r="C912" s="2569" t="s">
        <v>12166</v>
      </c>
      <c r="D912" s="51">
        <v>838</v>
      </c>
      <c r="E912" s="2332"/>
      <c r="F912" s="51">
        <v>3.5</v>
      </c>
      <c r="G912" s="51">
        <v>0</v>
      </c>
      <c r="H912" s="1140">
        <v>5061097</v>
      </c>
      <c r="I912" s="2333"/>
      <c r="J912" s="54" t="s">
        <v>12669</v>
      </c>
      <c r="K912" s="54" t="s">
        <v>12670</v>
      </c>
    </row>
    <row r="913" spans="1:11" ht="24">
      <c r="A913" s="2517">
        <v>442</v>
      </c>
      <c r="B913" s="60" t="s">
        <v>12685</v>
      </c>
      <c r="C913" s="2266" t="s">
        <v>12167</v>
      </c>
      <c r="D913" s="887">
        <v>850</v>
      </c>
      <c r="E913" s="2263">
        <f>SUM(D913:D915)</f>
        <v>1697</v>
      </c>
      <c r="F913" s="887">
        <v>5</v>
      </c>
      <c r="G913" s="887"/>
      <c r="H913" s="887">
        <v>1</v>
      </c>
      <c r="I913" s="2263">
        <f>SUM(H913:H915)</f>
        <v>7942052</v>
      </c>
      <c r="J913" s="2258" t="s">
        <v>12168</v>
      </c>
      <c r="K913" s="80" t="s">
        <v>12169</v>
      </c>
    </row>
    <row r="914" spans="1:11" ht="24">
      <c r="A914" s="2528"/>
      <c r="B914" s="2324"/>
      <c r="C914" s="2567" t="s">
        <v>12166</v>
      </c>
      <c r="D914" s="857">
        <v>389</v>
      </c>
      <c r="E914" s="2291"/>
      <c r="F914" s="857">
        <v>5.7</v>
      </c>
      <c r="G914" s="857">
        <v>0</v>
      </c>
      <c r="H914" s="2292">
        <v>7942051</v>
      </c>
      <c r="I914" s="2293"/>
      <c r="J914" s="2301" t="s">
        <v>12669</v>
      </c>
      <c r="K914" s="2301" t="s">
        <v>12670</v>
      </c>
    </row>
    <row r="915" spans="1:11" ht="24">
      <c r="A915" s="2526"/>
      <c r="B915" s="2324"/>
      <c r="C915" s="2567" t="s">
        <v>12166</v>
      </c>
      <c r="D915" s="857">
        <v>458</v>
      </c>
      <c r="E915" s="2295"/>
      <c r="F915" s="857">
        <v>4.5</v>
      </c>
      <c r="G915" s="857">
        <v>0</v>
      </c>
      <c r="H915" s="2296"/>
      <c r="I915" s="2297"/>
      <c r="J915" s="2304"/>
      <c r="K915" s="2304"/>
    </row>
    <row r="916" spans="1:11" ht="24">
      <c r="A916" s="2517">
        <v>443</v>
      </c>
      <c r="B916" s="60" t="s">
        <v>12686</v>
      </c>
      <c r="C916" s="2266" t="s">
        <v>12177</v>
      </c>
      <c r="D916" s="887">
        <v>250</v>
      </c>
      <c r="E916" s="2263">
        <f>SUM(D916:D917)</f>
        <v>457</v>
      </c>
      <c r="F916" s="887">
        <v>3.5</v>
      </c>
      <c r="G916" s="887"/>
      <c r="H916" s="887">
        <v>1</v>
      </c>
      <c r="I916" s="2263">
        <f>SUM(H916:H917)</f>
        <v>104702</v>
      </c>
      <c r="J916" s="2258" t="s">
        <v>12168</v>
      </c>
      <c r="K916" s="80" t="s">
        <v>12169</v>
      </c>
    </row>
    <row r="917" spans="1:11" ht="24">
      <c r="A917" s="2526"/>
      <c r="B917" s="2324"/>
      <c r="C917" s="2567" t="s">
        <v>12163</v>
      </c>
      <c r="D917" s="857">
        <v>207</v>
      </c>
      <c r="E917" s="2295"/>
      <c r="F917" s="857">
        <v>3</v>
      </c>
      <c r="G917" s="857">
        <v>0</v>
      </c>
      <c r="H917" s="2299">
        <v>104701</v>
      </c>
      <c r="I917" s="2297"/>
      <c r="J917" s="2300" t="s">
        <v>12669</v>
      </c>
      <c r="K917" s="2300" t="s">
        <v>12670</v>
      </c>
    </row>
    <row r="918" spans="1:11" ht="24">
      <c r="A918" s="2517">
        <v>444</v>
      </c>
      <c r="B918" s="60" t="s">
        <v>12687</v>
      </c>
      <c r="C918" s="2266" t="s">
        <v>12167</v>
      </c>
      <c r="D918" s="887">
        <v>250</v>
      </c>
      <c r="E918" s="2263">
        <f>SUM(D918:D919)</f>
        <v>480</v>
      </c>
      <c r="F918" s="887">
        <v>4</v>
      </c>
      <c r="G918" s="887"/>
      <c r="H918" s="887">
        <v>1</v>
      </c>
      <c r="I918" s="2263">
        <f>SUM(H918:H919)</f>
        <v>155113</v>
      </c>
      <c r="J918" s="2258" t="s">
        <v>12168</v>
      </c>
      <c r="K918" s="80" t="s">
        <v>12169</v>
      </c>
    </row>
    <row r="919" spans="1:11" ht="24">
      <c r="A919" s="2526"/>
      <c r="B919" s="2324"/>
      <c r="C919" s="2567" t="s">
        <v>12163</v>
      </c>
      <c r="D919" s="857">
        <v>230</v>
      </c>
      <c r="E919" s="2295"/>
      <c r="F919" s="857">
        <v>3</v>
      </c>
      <c r="G919" s="857">
        <v>0</v>
      </c>
      <c r="H919" s="2299">
        <v>155112</v>
      </c>
      <c r="I919" s="2297"/>
      <c r="J919" s="2300" t="s">
        <v>12669</v>
      </c>
      <c r="K919" s="2300" t="s">
        <v>12670</v>
      </c>
    </row>
    <row r="920" spans="1:11" ht="24">
      <c r="A920" s="2517">
        <v>445</v>
      </c>
      <c r="B920" s="60" t="s">
        <v>12688</v>
      </c>
      <c r="C920" s="2266" t="s">
        <v>12177</v>
      </c>
      <c r="D920" s="887">
        <v>300</v>
      </c>
      <c r="E920" s="2263">
        <f>SUM(D920:D921)</f>
        <v>614</v>
      </c>
      <c r="F920" s="887">
        <v>4</v>
      </c>
      <c r="G920" s="887"/>
      <c r="H920" s="2267">
        <v>1</v>
      </c>
      <c r="I920" s="2263">
        <f>SUM(H920:H921)</f>
        <v>176469</v>
      </c>
      <c r="J920" s="2258" t="s">
        <v>12168</v>
      </c>
      <c r="K920" s="80" t="s">
        <v>12169</v>
      </c>
    </row>
    <row r="921" spans="1:11" ht="24">
      <c r="A921" s="2526"/>
      <c r="B921" s="2324"/>
      <c r="C921" s="2567" t="s">
        <v>12163</v>
      </c>
      <c r="D921" s="857">
        <v>314</v>
      </c>
      <c r="E921" s="2295"/>
      <c r="F921" s="857">
        <v>2.5</v>
      </c>
      <c r="G921" s="857">
        <v>0</v>
      </c>
      <c r="H921" s="2299">
        <v>176468</v>
      </c>
      <c r="I921" s="2297"/>
      <c r="J921" s="2300" t="s">
        <v>12669</v>
      </c>
      <c r="K921" s="2300" t="s">
        <v>12670</v>
      </c>
    </row>
    <row r="922" spans="1:11" ht="24">
      <c r="A922" s="2517">
        <v>446</v>
      </c>
      <c r="B922" s="60" t="s">
        <v>12689</v>
      </c>
      <c r="C922" s="2266" t="s">
        <v>12690</v>
      </c>
      <c r="D922" s="887">
        <v>370</v>
      </c>
      <c r="E922" s="2263">
        <f>SUM(D922:D926)</f>
        <v>1191</v>
      </c>
      <c r="F922" s="887">
        <v>3.5</v>
      </c>
      <c r="G922" s="887"/>
      <c r="H922" s="2267">
        <v>1</v>
      </c>
      <c r="I922" s="2263">
        <f>SUM(H922:H926)</f>
        <v>2904177</v>
      </c>
      <c r="J922" s="2258" t="s">
        <v>12168</v>
      </c>
      <c r="K922" s="80" t="s">
        <v>12169</v>
      </c>
    </row>
    <row r="923" spans="1:11" ht="24">
      <c r="A923" s="2528"/>
      <c r="B923" s="2324"/>
      <c r="C923" s="2567" t="s">
        <v>12166</v>
      </c>
      <c r="D923" s="857">
        <v>207</v>
      </c>
      <c r="E923" s="2291"/>
      <c r="F923" s="857">
        <v>4.4000000000000004</v>
      </c>
      <c r="G923" s="857">
        <v>0</v>
      </c>
      <c r="H923" s="2292">
        <v>2904176</v>
      </c>
      <c r="I923" s="2293"/>
      <c r="J923" s="2301" t="s">
        <v>12669</v>
      </c>
      <c r="K923" s="2301" t="s">
        <v>12670</v>
      </c>
    </row>
    <row r="924" spans="1:11" ht="24">
      <c r="A924" s="2528"/>
      <c r="B924" s="2324"/>
      <c r="C924" s="2567" t="s">
        <v>12166</v>
      </c>
      <c r="D924" s="857">
        <v>117</v>
      </c>
      <c r="E924" s="2291"/>
      <c r="F924" s="857">
        <v>3</v>
      </c>
      <c r="G924" s="857">
        <v>0</v>
      </c>
      <c r="H924" s="2302"/>
      <c r="I924" s="2293"/>
      <c r="J924" s="2303"/>
      <c r="K924" s="2303"/>
    </row>
    <row r="925" spans="1:11" ht="24">
      <c r="A925" s="2528"/>
      <c r="B925" s="2324"/>
      <c r="C925" s="2567" t="s">
        <v>12166</v>
      </c>
      <c r="D925" s="857">
        <v>240</v>
      </c>
      <c r="E925" s="2291"/>
      <c r="F925" s="857">
        <v>3</v>
      </c>
      <c r="G925" s="857">
        <v>0</v>
      </c>
      <c r="H925" s="2302"/>
      <c r="I925" s="2293"/>
      <c r="J925" s="2303"/>
      <c r="K925" s="2303"/>
    </row>
    <row r="926" spans="1:11" ht="24">
      <c r="A926" s="2526"/>
      <c r="B926" s="2324"/>
      <c r="C926" s="2567" t="s">
        <v>12163</v>
      </c>
      <c r="D926" s="857">
        <v>257</v>
      </c>
      <c r="E926" s="2295"/>
      <c r="F926" s="857">
        <v>3</v>
      </c>
      <c r="G926" s="857">
        <v>0</v>
      </c>
      <c r="H926" s="2296"/>
      <c r="I926" s="2297"/>
      <c r="J926" s="2304"/>
      <c r="K926" s="2304"/>
    </row>
    <row r="927" spans="1:11" ht="24">
      <c r="A927" s="2517">
        <v>447</v>
      </c>
      <c r="B927" s="60" t="s">
        <v>12691</v>
      </c>
      <c r="C927" s="2266" t="s">
        <v>12167</v>
      </c>
      <c r="D927" s="887">
        <v>900</v>
      </c>
      <c r="E927" s="2263">
        <f>SUM(D927:D929)</f>
        <v>1820</v>
      </c>
      <c r="F927" s="887">
        <v>5</v>
      </c>
      <c r="G927" s="887"/>
      <c r="H927" s="887">
        <v>1</v>
      </c>
      <c r="I927" s="2263">
        <f>SUM(H927:H929)</f>
        <v>1817100</v>
      </c>
      <c r="J927" s="2258" t="s">
        <v>12168</v>
      </c>
      <c r="K927" s="80" t="s">
        <v>12169</v>
      </c>
    </row>
    <row r="928" spans="1:11" ht="24">
      <c r="A928" s="2528"/>
      <c r="B928" s="2324"/>
      <c r="C928" s="2567" t="s">
        <v>12166</v>
      </c>
      <c r="D928" s="857">
        <v>712</v>
      </c>
      <c r="E928" s="2291"/>
      <c r="F928" s="857">
        <v>5.3</v>
      </c>
      <c r="G928" s="857">
        <v>0</v>
      </c>
      <c r="H928" s="2292">
        <v>1817099</v>
      </c>
      <c r="I928" s="2293"/>
      <c r="J928" s="2301" t="s">
        <v>12669</v>
      </c>
      <c r="K928" s="2301" t="s">
        <v>12670</v>
      </c>
    </row>
    <row r="929" spans="1:11" ht="24">
      <c r="A929" s="2526"/>
      <c r="B929" s="2324"/>
      <c r="C929" s="2567" t="s">
        <v>12163</v>
      </c>
      <c r="D929" s="857">
        <v>208</v>
      </c>
      <c r="E929" s="2295"/>
      <c r="F929" s="857">
        <v>3.5</v>
      </c>
      <c r="G929" s="857">
        <v>0</v>
      </c>
      <c r="H929" s="2296"/>
      <c r="I929" s="2297"/>
      <c r="J929" s="2304"/>
      <c r="K929" s="2304"/>
    </row>
    <row r="930" spans="1:11" ht="24">
      <c r="A930" s="2517">
        <v>448</v>
      </c>
      <c r="B930" s="60" t="s">
        <v>12692</v>
      </c>
      <c r="C930" s="2266" t="s">
        <v>12177</v>
      </c>
      <c r="D930" s="887">
        <v>150</v>
      </c>
      <c r="E930" s="2263">
        <f>SUM(D930:D932)</f>
        <v>1486</v>
      </c>
      <c r="F930" s="887">
        <v>3.5</v>
      </c>
      <c r="G930" s="887"/>
      <c r="H930" s="2267">
        <v>1</v>
      </c>
      <c r="I930" s="2263">
        <f>SUM(H930:H932)</f>
        <v>13176668</v>
      </c>
      <c r="J930" s="2258" t="s">
        <v>12168</v>
      </c>
      <c r="K930" s="80" t="s">
        <v>12169</v>
      </c>
    </row>
    <row r="931" spans="1:11" ht="24">
      <c r="A931" s="2530"/>
      <c r="B931" s="2581"/>
      <c r="C931" s="2569" t="s">
        <v>12166</v>
      </c>
      <c r="D931" s="51">
        <v>449</v>
      </c>
      <c r="E931" s="2348"/>
      <c r="F931" s="51">
        <v>3.6</v>
      </c>
      <c r="G931" s="51">
        <v>0</v>
      </c>
      <c r="H931" s="2349">
        <v>13176667</v>
      </c>
      <c r="I931" s="2350"/>
      <c r="J931" s="2351" t="s">
        <v>12669</v>
      </c>
      <c r="K931" s="2351" t="s">
        <v>12670</v>
      </c>
    </row>
    <row r="932" spans="1:11" ht="24">
      <c r="A932" s="2529"/>
      <c r="B932" s="2581"/>
      <c r="C932" s="2569" t="s">
        <v>12166</v>
      </c>
      <c r="D932" s="51">
        <v>887</v>
      </c>
      <c r="E932" s="2332"/>
      <c r="F932" s="51">
        <v>6.4</v>
      </c>
      <c r="G932" s="51">
        <v>0</v>
      </c>
      <c r="H932" s="2352"/>
      <c r="I932" s="2333"/>
      <c r="J932" s="1523"/>
      <c r="K932" s="1523"/>
    </row>
    <row r="933" spans="1:11" ht="24">
      <c r="A933" s="2517">
        <v>449</v>
      </c>
      <c r="B933" s="60" t="s">
        <v>12693</v>
      </c>
      <c r="C933" s="2266" t="s">
        <v>12167</v>
      </c>
      <c r="D933" s="887">
        <v>500</v>
      </c>
      <c r="E933" s="2263">
        <f>SUM(D933:D936)</f>
        <v>1309</v>
      </c>
      <c r="F933" s="887">
        <v>4.5</v>
      </c>
      <c r="G933" s="887"/>
      <c r="H933" s="2267">
        <v>1</v>
      </c>
      <c r="I933" s="2263">
        <f>SUM(H933:H936)</f>
        <v>4667753</v>
      </c>
      <c r="J933" s="2258" t="s">
        <v>12168</v>
      </c>
      <c r="K933" s="80" t="s">
        <v>12169</v>
      </c>
    </row>
    <row r="934" spans="1:11" ht="24">
      <c r="A934" s="2527"/>
      <c r="B934" s="60"/>
      <c r="C934" s="2266" t="s">
        <v>12177</v>
      </c>
      <c r="D934" s="887">
        <v>150</v>
      </c>
      <c r="E934" s="2325"/>
      <c r="F934" s="887">
        <v>3.5</v>
      </c>
      <c r="G934" s="887"/>
      <c r="H934" s="2267"/>
      <c r="I934" s="2325"/>
      <c r="J934" s="2258"/>
      <c r="K934" s="80" t="s">
        <v>12169</v>
      </c>
    </row>
    <row r="935" spans="1:11" ht="24">
      <c r="A935" s="2530"/>
      <c r="B935" s="2581"/>
      <c r="C935" s="2569" t="s">
        <v>12166</v>
      </c>
      <c r="D935" s="51">
        <v>314</v>
      </c>
      <c r="E935" s="2348"/>
      <c r="F935" s="51">
        <v>5.0999999999999996</v>
      </c>
      <c r="G935" s="51">
        <v>0</v>
      </c>
      <c r="H935" s="2349">
        <v>4667752</v>
      </c>
      <c r="I935" s="2350"/>
      <c r="J935" s="2351" t="s">
        <v>12669</v>
      </c>
      <c r="K935" s="2351" t="s">
        <v>12670</v>
      </c>
    </row>
    <row r="936" spans="1:11" ht="24">
      <c r="A936" s="2529"/>
      <c r="B936" s="2581"/>
      <c r="C936" s="2569" t="s">
        <v>12166</v>
      </c>
      <c r="D936" s="51">
        <v>345</v>
      </c>
      <c r="E936" s="2332"/>
      <c r="F936" s="51">
        <v>3</v>
      </c>
      <c r="G936" s="51">
        <v>0</v>
      </c>
      <c r="H936" s="2352"/>
      <c r="I936" s="2333"/>
      <c r="J936" s="1523"/>
      <c r="K936" s="1523"/>
    </row>
    <row r="937" spans="1:11" ht="24">
      <c r="A937" s="2513">
        <v>450</v>
      </c>
      <c r="B937" s="60" t="s">
        <v>12694</v>
      </c>
      <c r="C937" s="2266" t="s">
        <v>12177</v>
      </c>
      <c r="D937" s="887">
        <v>400</v>
      </c>
      <c r="E937" s="2267">
        <f>SUM(D937)</f>
        <v>400</v>
      </c>
      <c r="F937" s="887">
        <v>3.5</v>
      </c>
      <c r="G937" s="887"/>
      <c r="H937" s="98"/>
      <c r="I937" s="2267">
        <v>1</v>
      </c>
      <c r="J937" s="2258" t="s">
        <v>12168</v>
      </c>
      <c r="K937" s="80" t="s">
        <v>12169</v>
      </c>
    </row>
    <row r="938" spans="1:11" ht="24">
      <c r="A938" s="2513">
        <v>451</v>
      </c>
      <c r="B938" s="60" t="s">
        <v>12695</v>
      </c>
      <c r="C938" s="2266" t="s">
        <v>12167</v>
      </c>
      <c r="D938" s="887">
        <v>120</v>
      </c>
      <c r="E938" s="2267">
        <f>SUM(D938)</f>
        <v>120</v>
      </c>
      <c r="F938" s="887">
        <v>3.5</v>
      </c>
      <c r="G938" s="887"/>
      <c r="H938" s="98"/>
      <c r="I938" s="2267">
        <v>1</v>
      </c>
      <c r="J938" s="2258" t="s">
        <v>12168</v>
      </c>
      <c r="K938" s="80" t="s">
        <v>12169</v>
      </c>
    </row>
    <row r="939" spans="1:11" ht="24">
      <c r="A939" s="2517">
        <v>452</v>
      </c>
      <c r="B939" s="60" t="s">
        <v>12696</v>
      </c>
      <c r="C939" s="2266" t="s">
        <v>12167</v>
      </c>
      <c r="D939" s="887">
        <v>600</v>
      </c>
      <c r="E939" s="2263">
        <f>SUM(D939:D940)</f>
        <v>1860</v>
      </c>
      <c r="F939" s="887">
        <v>3.5</v>
      </c>
      <c r="G939" s="887"/>
      <c r="H939" s="2267">
        <v>1</v>
      </c>
      <c r="I939" s="2263">
        <f>SUM(H939:H940)</f>
        <v>7906249</v>
      </c>
      <c r="J939" s="2258" t="s">
        <v>12168</v>
      </c>
      <c r="K939" s="80" t="s">
        <v>12169</v>
      </c>
    </row>
    <row r="940" spans="1:11" ht="24">
      <c r="A940" s="2529"/>
      <c r="B940" s="2581"/>
      <c r="C940" s="2569" t="s">
        <v>12166</v>
      </c>
      <c r="D940" s="51">
        <v>1260</v>
      </c>
      <c r="E940" s="2332"/>
      <c r="F940" s="51">
        <v>3.5</v>
      </c>
      <c r="G940" s="51">
        <v>0</v>
      </c>
      <c r="H940" s="1140">
        <v>7906248</v>
      </c>
      <c r="I940" s="2333"/>
      <c r="J940" s="54" t="s">
        <v>12669</v>
      </c>
      <c r="K940" s="54" t="s">
        <v>12670</v>
      </c>
    </row>
    <row r="941" spans="1:11" ht="24">
      <c r="A941" s="2517">
        <v>453</v>
      </c>
      <c r="B941" s="60" t="s">
        <v>12697</v>
      </c>
      <c r="C941" s="2266" t="s">
        <v>12167</v>
      </c>
      <c r="D941" s="887">
        <v>450</v>
      </c>
      <c r="E941" s="2263">
        <f>SUM(D941:D944)</f>
        <v>1655</v>
      </c>
      <c r="F941" s="887">
        <v>6</v>
      </c>
      <c r="G941" s="887"/>
      <c r="H941" s="2267">
        <v>1</v>
      </c>
      <c r="I941" s="2263">
        <f>SUM(H941:H944)</f>
        <v>3671767</v>
      </c>
      <c r="J941" s="2258" t="s">
        <v>12168</v>
      </c>
      <c r="K941" s="80" t="s">
        <v>12169</v>
      </c>
    </row>
    <row r="942" spans="1:11">
      <c r="A942" s="2527"/>
      <c r="B942" s="60"/>
      <c r="C942" s="2266" t="s">
        <v>12177</v>
      </c>
      <c r="D942" s="887">
        <v>700</v>
      </c>
      <c r="E942" s="2325"/>
      <c r="F942" s="887">
        <v>3.5</v>
      </c>
      <c r="G942" s="887"/>
      <c r="H942" s="2267"/>
      <c r="I942" s="2325"/>
      <c r="J942" s="2258"/>
      <c r="K942" s="80"/>
    </row>
    <row r="943" spans="1:11" ht="24">
      <c r="A943" s="2530"/>
      <c r="B943" s="2581"/>
      <c r="C943" s="2569" t="s">
        <v>12166</v>
      </c>
      <c r="D943" s="51">
        <v>200</v>
      </c>
      <c r="E943" s="2348"/>
      <c r="F943" s="51">
        <v>5.7</v>
      </c>
      <c r="G943" s="51">
        <v>0</v>
      </c>
      <c r="H943" s="2349">
        <v>3671766</v>
      </c>
      <c r="I943" s="2350"/>
      <c r="J943" s="2351" t="s">
        <v>12669</v>
      </c>
      <c r="K943" s="2351" t="s">
        <v>12670</v>
      </c>
    </row>
    <row r="944" spans="1:11" ht="24">
      <c r="A944" s="2529"/>
      <c r="B944" s="2581"/>
      <c r="C944" s="2569" t="s">
        <v>12166</v>
      </c>
      <c r="D944" s="51">
        <v>305</v>
      </c>
      <c r="E944" s="2332"/>
      <c r="F944" s="51">
        <v>4.5</v>
      </c>
      <c r="G944" s="51">
        <v>0</v>
      </c>
      <c r="H944" s="2352"/>
      <c r="I944" s="2333"/>
      <c r="J944" s="1523"/>
      <c r="K944" s="1523"/>
    </row>
    <row r="945" spans="1:11" ht="24">
      <c r="A945" s="2517">
        <v>454</v>
      </c>
      <c r="B945" s="60" t="s">
        <v>12698</v>
      </c>
      <c r="C945" s="2266" t="s">
        <v>12167</v>
      </c>
      <c r="D945" s="887">
        <v>600</v>
      </c>
      <c r="E945" s="2263">
        <f>SUM(D945:D948)</f>
        <v>1637</v>
      </c>
      <c r="F945" s="887">
        <v>6</v>
      </c>
      <c r="G945" s="887"/>
      <c r="H945" s="2267">
        <v>1</v>
      </c>
      <c r="I945" s="2263">
        <f>SUM(H945:H948)</f>
        <v>10137552</v>
      </c>
      <c r="J945" s="2258" t="s">
        <v>12168</v>
      </c>
      <c r="K945" s="80" t="s">
        <v>12169</v>
      </c>
    </row>
    <row r="946" spans="1:11" ht="24">
      <c r="A946" s="2528"/>
      <c r="B946" s="2324"/>
      <c r="C946" s="2567" t="s">
        <v>12166</v>
      </c>
      <c r="D946" s="857">
        <v>312</v>
      </c>
      <c r="E946" s="2291"/>
      <c r="F946" s="857">
        <v>5.7</v>
      </c>
      <c r="G946" s="857">
        <v>0</v>
      </c>
      <c r="H946" s="2292">
        <v>10137551</v>
      </c>
      <c r="I946" s="2293"/>
      <c r="J946" s="2301" t="s">
        <v>12669</v>
      </c>
      <c r="K946" s="2301" t="s">
        <v>12670</v>
      </c>
    </row>
    <row r="947" spans="1:11" ht="24">
      <c r="A947" s="2528"/>
      <c r="B947" s="2324"/>
      <c r="C947" s="2567" t="s">
        <v>12166</v>
      </c>
      <c r="D947" s="857">
        <v>698</v>
      </c>
      <c r="E947" s="2291"/>
      <c r="F947" s="857">
        <v>5.7</v>
      </c>
      <c r="G947" s="857">
        <v>0</v>
      </c>
      <c r="H947" s="2302"/>
      <c r="I947" s="2293"/>
      <c r="J947" s="2303"/>
      <c r="K947" s="2303"/>
    </row>
    <row r="948" spans="1:11" ht="24">
      <c r="A948" s="2526"/>
      <c r="B948" s="2324"/>
      <c r="C948" s="2567" t="s">
        <v>12254</v>
      </c>
      <c r="D948" s="857">
        <v>27</v>
      </c>
      <c r="E948" s="2295"/>
      <c r="F948" s="857">
        <v>4</v>
      </c>
      <c r="G948" s="857">
        <v>0</v>
      </c>
      <c r="H948" s="2296"/>
      <c r="I948" s="2297"/>
      <c r="J948" s="2304"/>
      <c r="K948" s="2304"/>
    </row>
    <row r="949" spans="1:11" ht="24">
      <c r="A949" s="2517">
        <v>455</v>
      </c>
      <c r="B949" s="60" t="s">
        <v>12699</v>
      </c>
      <c r="C949" s="2266" t="s">
        <v>12167</v>
      </c>
      <c r="D949" s="887">
        <v>300</v>
      </c>
      <c r="E949" s="2263">
        <f>SUM(D949:D953)</f>
        <v>1614</v>
      </c>
      <c r="F949" s="887">
        <v>6</v>
      </c>
      <c r="G949" s="887"/>
      <c r="H949" s="2267">
        <v>1</v>
      </c>
      <c r="I949" s="2263">
        <f>SUM(H949:H953)</f>
        <v>5133382</v>
      </c>
      <c r="J949" s="2258" t="s">
        <v>12168</v>
      </c>
      <c r="K949" s="80" t="s">
        <v>12169</v>
      </c>
    </row>
    <row r="950" spans="1:11">
      <c r="A950" s="2527"/>
      <c r="B950" s="60"/>
      <c r="C950" s="2266" t="s">
        <v>12177</v>
      </c>
      <c r="D950" s="887">
        <v>500</v>
      </c>
      <c r="E950" s="2325"/>
      <c r="F950" s="887">
        <v>6</v>
      </c>
      <c r="G950" s="887"/>
      <c r="H950" s="2267"/>
      <c r="I950" s="2325"/>
      <c r="J950" s="2258"/>
      <c r="K950" s="80"/>
    </row>
    <row r="951" spans="1:11" ht="24">
      <c r="A951" s="2528"/>
      <c r="B951" s="2324"/>
      <c r="C951" s="2567" t="s">
        <v>12163</v>
      </c>
      <c r="D951" s="857">
        <v>226</v>
      </c>
      <c r="E951" s="2291"/>
      <c r="F951" s="857">
        <v>3.5</v>
      </c>
      <c r="G951" s="857">
        <v>0</v>
      </c>
      <c r="H951" s="2292">
        <v>5133381</v>
      </c>
      <c r="I951" s="2293"/>
      <c r="J951" s="2301" t="s">
        <v>12669</v>
      </c>
      <c r="K951" s="2301" t="s">
        <v>12670</v>
      </c>
    </row>
    <row r="952" spans="1:11" ht="24">
      <c r="A952" s="2528"/>
      <c r="B952" s="2324"/>
      <c r="C952" s="2567" t="s">
        <v>12166</v>
      </c>
      <c r="D952" s="857">
        <v>247</v>
      </c>
      <c r="E952" s="2291"/>
      <c r="F952" s="857">
        <v>6</v>
      </c>
      <c r="G952" s="857">
        <v>0</v>
      </c>
      <c r="H952" s="2302"/>
      <c r="I952" s="2293"/>
      <c r="J952" s="2303"/>
      <c r="K952" s="2303"/>
    </row>
    <row r="953" spans="1:11" ht="24">
      <c r="A953" s="2526"/>
      <c r="B953" s="2324"/>
      <c r="C953" s="2567" t="s">
        <v>12166</v>
      </c>
      <c r="D953" s="857">
        <v>341</v>
      </c>
      <c r="E953" s="2295"/>
      <c r="F953" s="857">
        <v>6</v>
      </c>
      <c r="G953" s="857">
        <v>0</v>
      </c>
      <c r="H953" s="2296"/>
      <c r="I953" s="2297"/>
      <c r="J953" s="2304"/>
      <c r="K953" s="2304"/>
    </row>
    <row r="954" spans="1:11" ht="24">
      <c r="A954" s="2517">
        <v>456</v>
      </c>
      <c r="B954" s="60" t="s">
        <v>12700</v>
      </c>
      <c r="C954" s="2266" t="s">
        <v>12167</v>
      </c>
      <c r="D954" s="887">
        <v>500</v>
      </c>
      <c r="E954" s="2263">
        <f>SUM(D954:D956)</f>
        <v>908</v>
      </c>
      <c r="F954" s="887">
        <v>3.5</v>
      </c>
      <c r="G954" s="887"/>
      <c r="H954" s="2267">
        <v>1</v>
      </c>
      <c r="I954" s="2263">
        <f>SUM(H954:H956)</f>
        <v>2839348</v>
      </c>
      <c r="J954" s="2258" t="s">
        <v>12168</v>
      </c>
      <c r="K954" s="80" t="s">
        <v>12169</v>
      </c>
    </row>
    <row r="955" spans="1:11" ht="24">
      <c r="A955" s="2528"/>
      <c r="B955" s="2324"/>
      <c r="C955" s="2567" t="s">
        <v>12166</v>
      </c>
      <c r="D955" s="857">
        <v>382</v>
      </c>
      <c r="E955" s="2291"/>
      <c r="F955" s="857">
        <v>3.5</v>
      </c>
      <c r="G955" s="857">
        <v>0</v>
      </c>
      <c r="H955" s="2292">
        <v>2839347</v>
      </c>
      <c r="I955" s="2293"/>
      <c r="J955" s="2301" t="s">
        <v>12669</v>
      </c>
      <c r="K955" s="2301" t="s">
        <v>12670</v>
      </c>
    </row>
    <row r="956" spans="1:11" ht="24">
      <c r="A956" s="2526"/>
      <c r="B956" s="2324"/>
      <c r="C956" s="2567" t="s">
        <v>12166</v>
      </c>
      <c r="D956" s="857">
        <v>26</v>
      </c>
      <c r="E956" s="2295"/>
      <c r="F956" s="857">
        <v>3.5</v>
      </c>
      <c r="G956" s="857">
        <v>0</v>
      </c>
      <c r="H956" s="2296"/>
      <c r="I956" s="2297"/>
      <c r="J956" s="2304"/>
      <c r="K956" s="2304"/>
    </row>
    <row r="957" spans="1:11" ht="24">
      <c r="A957" s="2517">
        <v>457</v>
      </c>
      <c r="B957" s="60" t="s">
        <v>12701</v>
      </c>
      <c r="C957" s="2266" t="s">
        <v>12177</v>
      </c>
      <c r="D957" s="887">
        <v>250</v>
      </c>
      <c r="E957" s="2263">
        <f>SUM(D957:D958)</f>
        <v>374</v>
      </c>
      <c r="F957" s="887">
        <v>3.5</v>
      </c>
      <c r="G957" s="887"/>
      <c r="H957" s="2267">
        <v>1</v>
      </c>
      <c r="I957" s="2263">
        <f>SUM(H957:H958)</f>
        <v>62720</v>
      </c>
      <c r="J957" s="2258" t="s">
        <v>12168</v>
      </c>
      <c r="K957" s="80" t="s">
        <v>12169</v>
      </c>
    </row>
    <row r="958" spans="1:11" ht="24">
      <c r="A958" s="2526"/>
      <c r="B958" s="2324"/>
      <c r="C958" s="2567" t="s">
        <v>12163</v>
      </c>
      <c r="D958" s="857">
        <v>124</v>
      </c>
      <c r="E958" s="2295"/>
      <c r="F958" s="857">
        <v>3</v>
      </c>
      <c r="G958" s="857">
        <v>0</v>
      </c>
      <c r="H958" s="2299">
        <v>62719</v>
      </c>
      <c r="I958" s="2297"/>
      <c r="J958" s="2300" t="s">
        <v>12669</v>
      </c>
      <c r="K958" s="2300" t="s">
        <v>12670</v>
      </c>
    </row>
    <row r="959" spans="1:11" ht="24">
      <c r="A959" s="2517">
        <v>458</v>
      </c>
      <c r="B959" s="60" t="s">
        <v>12702</v>
      </c>
      <c r="C959" s="2266" t="s">
        <v>12167</v>
      </c>
      <c r="D959" s="887">
        <v>200</v>
      </c>
      <c r="E959" s="2263">
        <f>SUM(D959:D960)</f>
        <v>346</v>
      </c>
      <c r="F959" s="887">
        <v>6</v>
      </c>
      <c r="G959" s="887"/>
      <c r="H959" s="2267">
        <v>1</v>
      </c>
      <c r="I959" s="2263">
        <f>SUM(H959:H960)</f>
        <v>1347272</v>
      </c>
      <c r="J959" s="2258" t="s">
        <v>12168</v>
      </c>
      <c r="K959" s="80" t="s">
        <v>12169</v>
      </c>
    </row>
    <row r="960" spans="1:11" ht="24">
      <c r="A960" s="2526"/>
      <c r="B960" s="2324"/>
      <c r="C960" s="2567" t="s">
        <v>12166</v>
      </c>
      <c r="D960" s="857">
        <v>146</v>
      </c>
      <c r="E960" s="2295"/>
      <c r="F960" s="857">
        <v>5.7</v>
      </c>
      <c r="G960" s="857">
        <v>0</v>
      </c>
      <c r="H960" s="2299">
        <v>1347271</v>
      </c>
      <c r="I960" s="2297"/>
      <c r="J960" s="2290" t="s">
        <v>12669</v>
      </c>
      <c r="K960" s="2290" t="s">
        <v>12670</v>
      </c>
    </row>
    <row r="961" spans="1:11" ht="24">
      <c r="A961" s="2517">
        <v>459</v>
      </c>
      <c r="B961" s="60" t="s">
        <v>12703</v>
      </c>
      <c r="C961" s="2266" t="s">
        <v>12167</v>
      </c>
      <c r="D961" s="887">
        <v>500</v>
      </c>
      <c r="E961" s="2263">
        <f>SUM(D961:D963)</f>
        <v>910</v>
      </c>
      <c r="F961" s="887">
        <v>3.5</v>
      </c>
      <c r="G961" s="887"/>
      <c r="H961" s="2267">
        <v>1</v>
      </c>
      <c r="I961" s="2263">
        <f>SUM(H961:H963)</f>
        <v>1071893</v>
      </c>
      <c r="J961" s="2258" t="s">
        <v>12168</v>
      </c>
      <c r="K961" s="80" t="s">
        <v>12169</v>
      </c>
    </row>
    <row r="962" spans="1:11" ht="24">
      <c r="A962" s="2528"/>
      <c r="B962" s="2324"/>
      <c r="C962" s="2567" t="s">
        <v>12166</v>
      </c>
      <c r="D962" s="857">
        <v>147</v>
      </c>
      <c r="E962" s="2291"/>
      <c r="F962" s="857">
        <v>3</v>
      </c>
      <c r="G962" s="857">
        <v>0</v>
      </c>
      <c r="H962" s="2292">
        <v>1071892</v>
      </c>
      <c r="I962" s="2293"/>
      <c r="J962" s="2301" t="s">
        <v>12669</v>
      </c>
      <c r="K962" s="2301" t="s">
        <v>12670</v>
      </c>
    </row>
    <row r="963" spans="1:11" ht="24">
      <c r="A963" s="2526"/>
      <c r="B963" s="2324"/>
      <c r="C963" s="2567" t="s">
        <v>12163</v>
      </c>
      <c r="D963" s="857">
        <v>263</v>
      </c>
      <c r="E963" s="2295"/>
      <c r="F963" s="857">
        <v>3</v>
      </c>
      <c r="G963" s="857">
        <v>0</v>
      </c>
      <c r="H963" s="2296"/>
      <c r="I963" s="2297"/>
      <c r="J963" s="2304"/>
      <c r="K963" s="2304"/>
    </row>
    <row r="964" spans="1:11" ht="24">
      <c r="A964" s="2517">
        <v>460</v>
      </c>
      <c r="B964" s="60" t="s">
        <v>12704</v>
      </c>
      <c r="C964" s="2266" t="s">
        <v>12177</v>
      </c>
      <c r="D964" s="887">
        <v>200</v>
      </c>
      <c r="E964" s="2263">
        <f>SUM(D964:D966)</f>
        <v>642</v>
      </c>
      <c r="F964" s="887">
        <v>4</v>
      </c>
      <c r="G964" s="887"/>
      <c r="H964" s="2267">
        <v>1</v>
      </c>
      <c r="I964" s="2263">
        <f>SUM(H964:H966)</f>
        <v>467388</v>
      </c>
      <c r="J964" s="2258" t="s">
        <v>12168</v>
      </c>
      <c r="K964" s="80" t="s">
        <v>12169</v>
      </c>
    </row>
    <row r="965" spans="1:11" ht="24">
      <c r="A965" s="2528"/>
      <c r="B965" s="2324"/>
      <c r="C965" s="2567" t="s">
        <v>12163</v>
      </c>
      <c r="D965" s="857">
        <v>315</v>
      </c>
      <c r="E965" s="2291"/>
      <c r="F965" s="857">
        <v>3</v>
      </c>
      <c r="G965" s="857">
        <v>0</v>
      </c>
      <c r="H965" s="2292">
        <v>467387</v>
      </c>
      <c r="I965" s="2293"/>
      <c r="J965" s="2294" t="s">
        <v>12669</v>
      </c>
      <c r="K965" s="2294" t="s">
        <v>12670</v>
      </c>
    </row>
    <row r="966" spans="1:11" ht="24">
      <c r="A966" s="2526"/>
      <c r="B966" s="2324"/>
      <c r="C966" s="2567" t="s">
        <v>12163</v>
      </c>
      <c r="D966" s="857">
        <v>127</v>
      </c>
      <c r="E966" s="2295"/>
      <c r="F966" s="857">
        <v>4</v>
      </c>
      <c r="G966" s="857">
        <v>0</v>
      </c>
      <c r="H966" s="2296"/>
      <c r="I966" s="2297"/>
      <c r="J966" s="2298"/>
      <c r="K966" s="2298"/>
    </row>
    <row r="967" spans="1:11" ht="36">
      <c r="A967" s="2513">
        <v>461</v>
      </c>
      <c r="B967" s="60" t="s">
        <v>12705</v>
      </c>
      <c r="C967" s="2266" t="s">
        <v>12177</v>
      </c>
      <c r="D967" s="887">
        <v>370</v>
      </c>
      <c r="E967" s="2267">
        <f>SUM(D967)</f>
        <v>370</v>
      </c>
      <c r="F967" s="887">
        <v>6</v>
      </c>
      <c r="G967" s="887"/>
      <c r="H967" s="98"/>
      <c r="I967" s="2267">
        <v>1</v>
      </c>
      <c r="J967" s="2258" t="s">
        <v>12168</v>
      </c>
      <c r="K967" s="80" t="s">
        <v>12169</v>
      </c>
    </row>
    <row r="968" spans="1:11" ht="24">
      <c r="A968" s="2517">
        <v>462</v>
      </c>
      <c r="B968" s="60" t="s">
        <v>12706</v>
      </c>
      <c r="C968" s="2266" t="s">
        <v>12177</v>
      </c>
      <c r="D968" s="887">
        <v>800</v>
      </c>
      <c r="E968" s="2263">
        <f>SUM(D968:D970)</f>
        <v>1427</v>
      </c>
      <c r="F968" s="887">
        <v>4</v>
      </c>
      <c r="G968" s="887"/>
      <c r="H968" s="2267">
        <v>1</v>
      </c>
      <c r="I968" s="2263">
        <f>SUM(H968:H970)</f>
        <v>1287033</v>
      </c>
      <c r="J968" s="2258" t="s">
        <v>12168</v>
      </c>
      <c r="K968" s="80" t="s">
        <v>12169</v>
      </c>
    </row>
    <row r="969" spans="1:11" ht="24">
      <c r="A969" s="2528"/>
      <c r="B969" s="2324"/>
      <c r="C969" s="2567" t="s">
        <v>12166</v>
      </c>
      <c r="D969" s="857">
        <v>148</v>
      </c>
      <c r="E969" s="2291"/>
      <c r="F969" s="857">
        <v>3.5</v>
      </c>
      <c r="G969" s="857">
        <v>0</v>
      </c>
      <c r="H969" s="2292">
        <v>1287032</v>
      </c>
      <c r="I969" s="2293"/>
      <c r="J969" s="2301" t="s">
        <v>12669</v>
      </c>
      <c r="K969" s="2301" t="s">
        <v>12670</v>
      </c>
    </row>
    <row r="970" spans="1:11" ht="24">
      <c r="A970" s="2526"/>
      <c r="B970" s="2324"/>
      <c r="C970" s="2567" t="s">
        <v>12163</v>
      </c>
      <c r="D970" s="857">
        <v>479</v>
      </c>
      <c r="E970" s="2295"/>
      <c r="F970" s="857">
        <v>3</v>
      </c>
      <c r="G970" s="857">
        <v>0</v>
      </c>
      <c r="H970" s="2296"/>
      <c r="I970" s="2297"/>
      <c r="J970" s="2304"/>
      <c r="K970" s="2304"/>
    </row>
    <row r="971" spans="1:11" ht="24">
      <c r="A971" s="2517">
        <v>463</v>
      </c>
      <c r="B971" s="60" t="s">
        <v>12707</v>
      </c>
      <c r="C971" s="2266" t="s">
        <v>12167</v>
      </c>
      <c r="D971" s="887">
        <v>1800</v>
      </c>
      <c r="E971" s="2263">
        <f>SUM(D971:D973)</f>
        <v>3034</v>
      </c>
      <c r="F971" s="887">
        <v>5</v>
      </c>
      <c r="G971" s="887"/>
      <c r="H971" s="2267">
        <v>1</v>
      </c>
      <c r="I971" s="2263">
        <f>SUM(H971:H973)</f>
        <v>6418808</v>
      </c>
      <c r="J971" s="2258" t="s">
        <v>12168</v>
      </c>
      <c r="K971" s="80" t="s">
        <v>12169</v>
      </c>
    </row>
    <row r="972" spans="1:11" ht="24">
      <c r="A972" s="2528"/>
      <c r="B972" s="2324"/>
      <c r="C972" s="2567" t="s">
        <v>12166</v>
      </c>
      <c r="D972" s="857">
        <v>1093</v>
      </c>
      <c r="E972" s="2291"/>
      <c r="F972" s="857">
        <v>5</v>
      </c>
      <c r="G972" s="857">
        <v>0</v>
      </c>
      <c r="H972" s="2292">
        <v>6418807</v>
      </c>
      <c r="I972" s="2293"/>
      <c r="J972" s="2301" t="s">
        <v>12454</v>
      </c>
      <c r="K972" s="2301" t="s">
        <v>12455</v>
      </c>
    </row>
    <row r="973" spans="1:11" ht="24">
      <c r="A973" s="2526"/>
      <c r="B973" s="2324"/>
      <c r="C973" s="2567" t="s">
        <v>12166</v>
      </c>
      <c r="D973" s="857">
        <v>141</v>
      </c>
      <c r="E973" s="2295"/>
      <c r="F973" s="857">
        <v>3.5</v>
      </c>
      <c r="G973" s="857">
        <v>0</v>
      </c>
      <c r="H973" s="2296"/>
      <c r="I973" s="2297"/>
      <c r="J973" s="2304"/>
      <c r="K973" s="2304"/>
    </row>
    <row r="974" spans="1:11" ht="24">
      <c r="A974" s="2517">
        <v>464</v>
      </c>
      <c r="B974" s="60" t="s">
        <v>12708</v>
      </c>
      <c r="C974" s="2266" t="s">
        <v>12167</v>
      </c>
      <c r="D974" s="887">
        <v>800</v>
      </c>
      <c r="E974" s="2263">
        <f>SUM(D974:D977)</f>
        <v>2377</v>
      </c>
      <c r="F974" s="887">
        <v>4</v>
      </c>
      <c r="G974" s="887"/>
      <c r="H974" s="2267">
        <v>1</v>
      </c>
      <c r="I974" s="2263">
        <f>SUM(H974:H977)</f>
        <v>1614414</v>
      </c>
      <c r="J974" s="2258" t="s">
        <v>12168</v>
      </c>
      <c r="K974" s="80" t="s">
        <v>12169</v>
      </c>
    </row>
    <row r="975" spans="1:11">
      <c r="A975" s="2527"/>
      <c r="B975" s="60"/>
      <c r="C975" s="2266"/>
      <c r="D975" s="887">
        <v>700</v>
      </c>
      <c r="E975" s="2325"/>
      <c r="F975" s="887">
        <v>6</v>
      </c>
      <c r="G975" s="887"/>
      <c r="H975" s="2267"/>
      <c r="I975" s="2325"/>
      <c r="J975" s="2258"/>
      <c r="K975" s="80"/>
    </row>
    <row r="976" spans="1:11" ht="24">
      <c r="A976" s="2528"/>
      <c r="B976" s="2324"/>
      <c r="C976" s="2567" t="s">
        <v>12166</v>
      </c>
      <c r="D976" s="857">
        <v>314</v>
      </c>
      <c r="E976" s="2291"/>
      <c r="F976" s="857">
        <v>3</v>
      </c>
      <c r="G976" s="857">
        <v>0</v>
      </c>
      <c r="H976" s="2292">
        <v>1614413</v>
      </c>
      <c r="I976" s="2293"/>
      <c r="J976" s="2301" t="s">
        <v>12454</v>
      </c>
      <c r="K976" s="2301" t="s">
        <v>12455</v>
      </c>
    </row>
    <row r="977" spans="1:11" ht="24">
      <c r="A977" s="2526"/>
      <c r="B977" s="2324"/>
      <c r="C977" s="2567" t="s">
        <v>12163</v>
      </c>
      <c r="D977" s="857">
        <v>563</v>
      </c>
      <c r="E977" s="2295"/>
      <c r="F977" s="857">
        <v>3</v>
      </c>
      <c r="G977" s="857">
        <v>0</v>
      </c>
      <c r="H977" s="2296"/>
      <c r="I977" s="2297"/>
      <c r="J977" s="2304"/>
      <c r="K977" s="2304"/>
    </row>
    <row r="978" spans="1:11" ht="24">
      <c r="A978" s="2513">
        <v>465</v>
      </c>
      <c r="B978" s="60" t="s">
        <v>12709</v>
      </c>
      <c r="C978" s="2266" t="s">
        <v>12167</v>
      </c>
      <c r="D978" s="887">
        <v>4500</v>
      </c>
      <c r="E978" s="2267">
        <f>SUM(D978)</f>
        <v>4500</v>
      </c>
      <c r="F978" s="887">
        <v>6</v>
      </c>
      <c r="G978" s="887"/>
      <c r="H978" s="98"/>
      <c r="I978" s="2267">
        <v>1</v>
      </c>
      <c r="J978" s="2258" t="s">
        <v>12168</v>
      </c>
      <c r="K978" s="80" t="s">
        <v>12169</v>
      </c>
    </row>
    <row r="979" spans="1:11" ht="24">
      <c r="A979" s="2513">
        <v>466</v>
      </c>
      <c r="B979" s="60" t="s">
        <v>12710</v>
      </c>
      <c r="C979" s="2266" t="s">
        <v>12177</v>
      </c>
      <c r="D979" s="887">
        <v>800</v>
      </c>
      <c r="E979" s="2267">
        <f>SUM(D979)</f>
        <v>800</v>
      </c>
      <c r="F979" s="887">
        <v>3.5</v>
      </c>
      <c r="G979" s="887"/>
      <c r="H979" s="98"/>
      <c r="I979" s="2267">
        <v>1</v>
      </c>
      <c r="J979" s="2258" t="s">
        <v>12168</v>
      </c>
      <c r="K979" s="80" t="s">
        <v>12169</v>
      </c>
    </row>
    <row r="980" spans="1:11" ht="36">
      <c r="A980" s="2513">
        <v>467</v>
      </c>
      <c r="B980" s="60" t="s">
        <v>12711</v>
      </c>
      <c r="C980" s="2266" t="s">
        <v>12167</v>
      </c>
      <c r="D980" s="887">
        <v>600</v>
      </c>
      <c r="E980" s="2267">
        <f t="shared" ref="E980:E987" si="10">SUM(D980)</f>
        <v>600</v>
      </c>
      <c r="F980" s="887">
        <v>5</v>
      </c>
      <c r="G980" s="887"/>
      <c r="H980" s="98"/>
      <c r="I980" s="2267">
        <v>1</v>
      </c>
      <c r="J980" s="2258" t="s">
        <v>12168</v>
      </c>
      <c r="K980" s="80" t="s">
        <v>12169</v>
      </c>
    </row>
    <row r="981" spans="1:11" ht="24">
      <c r="A981" s="2513">
        <v>468</v>
      </c>
      <c r="B981" s="60" t="s">
        <v>12712</v>
      </c>
      <c r="C981" s="2266" t="s">
        <v>12167</v>
      </c>
      <c r="D981" s="887">
        <v>140</v>
      </c>
      <c r="E981" s="2267">
        <f t="shared" si="10"/>
        <v>140</v>
      </c>
      <c r="F981" s="887">
        <v>3</v>
      </c>
      <c r="G981" s="887"/>
      <c r="H981" s="98"/>
      <c r="I981" s="2267">
        <v>1</v>
      </c>
      <c r="J981" s="2258" t="s">
        <v>12168</v>
      </c>
      <c r="K981" s="80" t="s">
        <v>12169</v>
      </c>
    </row>
    <row r="982" spans="1:11" ht="24">
      <c r="A982" s="2513">
        <v>469</v>
      </c>
      <c r="B982" s="60" t="s">
        <v>12713</v>
      </c>
      <c r="C982" s="2266" t="s">
        <v>12167</v>
      </c>
      <c r="D982" s="887">
        <v>4100</v>
      </c>
      <c r="E982" s="2267">
        <f t="shared" si="10"/>
        <v>4100</v>
      </c>
      <c r="F982" s="887">
        <v>6</v>
      </c>
      <c r="G982" s="887"/>
      <c r="H982" s="98"/>
      <c r="I982" s="2267">
        <v>1</v>
      </c>
      <c r="J982" s="2258" t="s">
        <v>12168</v>
      </c>
      <c r="K982" s="80" t="s">
        <v>12169</v>
      </c>
    </row>
    <row r="983" spans="1:11" ht="48">
      <c r="A983" s="2513">
        <v>470</v>
      </c>
      <c r="B983" s="80" t="s">
        <v>12714</v>
      </c>
      <c r="C983" s="2266" t="s">
        <v>12268</v>
      </c>
      <c r="D983" s="98">
        <v>2000</v>
      </c>
      <c r="E983" s="2267">
        <f t="shared" si="10"/>
        <v>2000</v>
      </c>
      <c r="F983" s="98">
        <v>8</v>
      </c>
      <c r="G983" s="98"/>
      <c r="H983" s="98" t="s">
        <v>12715</v>
      </c>
      <c r="I983" s="2267">
        <v>1</v>
      </c>
      <c r="J983" s="2258" t="s">
        <v>12716</v>
      </c>
      <c r="K983" s="80" t="s">
        <v>12717</v>
      </c>
    </row>
    <row r="984" spans="1:11" ht="24">
      <c r="A984" s="2513">
        <v>471</v>
      </c>
      <c r="B984" s="80" t="s">
        <v>12718</v>
      </c>
      <c r="C984" s="1306" t="s">
        <v>12166</v>
      </c>
      <c r="D984" s="98">
        <v>2468</v>
      </c>
      <c r="E984" s="2267">
        <f t="shared" si="10"/>
        <v>2468</v>
      </c>
      <c r="F984" s="98"/>
      <c r="G984" s="98"/>
      <c r="H984" s="98"/>
      <c r="I984" s="2267">
        <v>1</v>
      </c>
      <c r="J984" s="2258" t="s">
        <v>12226</v>
      </c>
      <c r="K984" s="80" t="s">
        <v>12227</v>
      </c>
    </row>
    <row r="985" spans="1:11" ht="24">
      <c r="A985" s="2513">
        <v>472</v>
      </c>
      <c r="B985" s="80" t="s">
        <v>12718</v>
      </c>
      <c r="C985" s="1306" t="s">
        <v>12166</v>
      </c>
      <c r="D985" s="98">
        <v>8100</v>
      </c>
      <c r="E985" s="2267">
        <f t="shared" si="10"/>
        <v>8100</v>
      </c>
      <c r="F985" s="98"/>
      <c r="G985" s="98"/>
      <c r="H985" s="98"/>
      <c r="I985" s="2267">
        <v>1</v>
      </c>
      <c r="J985" s="2258" t="s">
        <v>12226</v>
      </c>
      <c r="K985" s="80" t="s">
        <v>12227</v>
      </c>
    </row>
    <row r="986" spans="1:11" ht="18.75">
      <c r="A986" s="2327"/>
      <c r="B986" s="2577"/>
      <c r="C986" s="2269"/>
      <c r="D986" s="2270"/>
      <c r="E986" s="2271">
        <f>SUM(E871:E985)</f>
        <v>69529</v>
      </c>
      <c r="F986" s="2272"/>
      <c r="G986" s="2274"/>
      <c r="H986" s="2271"/>
      <c r="I986" s="2271">
        <f>SUM(I871:I985)</f>
        <v>155036281</v>
      </c>
      <c r="J986" s="2328"/>
      <c r="K986" s="2253"/>
    </row>
    <row r="987" spans="1:11" ht="24">
      <c r="A987" s="2513">
        <v>473</v>
      </c>
      <c r="B987" s="60" t="s">
        <v>12719</v>
      </c>
      <c r="C987" s="2266" t="s">
        <v>12498</v>
      </c>
      <c r="D987" s="887">
        <v>130</v>
      </c>
      <c r="E987" s="2267">
        <f t="shared" si="10"/>
        <v>130</v>
      </c>
      <c r="F987" s="887">
        <v>5</v>
      </c>
      <c r="G987" s="887"/>
      <c r="H987" s="98"/>
      <c r="I987" s="2267">
        <v>1</v>
      </c>
      <c r="J987" s="2258" t="s">
        <v>12168</v>
      </c>
      <c r="K987" s="80" t="s">
        <v>12169</v>
      </c>
    </row>
    <row r="988" spans="1:11" ht="24">
      <c r="A988" s="2517">
        <v>474</v>
      </c>
      <c r="B988" s="60" t="s">
        <v>12720</v>
      </c>
      <c r="C988" s="2266" t="s">
        <v>12498</v>
      </c>
      <c r="D988" s="887">
        <v>1300</v>
      </c>
      <c r="E988" s="2263">
        <f>SUM(D988:D990)</f>
        <v>2309</v>
      </c>
      <c r="F988" s="887">
        <v>4</v>
      </c>
      <c r="G988" s="887"/>
      <c r="H988" s="2267">
        <v>1</v>
      </c>
      <c r="I988" s="2263">
        <f>SUM(H988:H990)</f>
        <v>7518228</v>
      </c>
      <c r="J988" s="2258" t="s">
        <v>12168</v>
      </c>
      <c r="K988" s="80" t="s">
        <v>12169</v>
      </c>
    </row>
    <row r="989" spans="1:11" ht="24">
      <c r="A989" s="2528"/>
      <c r="B989" s="2324"/>
      <c r="C989" s="2567" t="s">
        <v>12166</v>
      </c>
      <c r="D989" s="857">
        <v>521</v>
      </c>
      <c r="E989" s="2291"/>
      <c r="F989" s="857">
        <v>6.5</v>
      </c>
      <c r="G989" s="857">
        <v>0</v>
      </c>
      <c r="H989" s="2292">
        <v>7518227</v>
      </c>
      <c r="I989" s="2293"/>
      <c r="J989" s="2301" t="s">
        <v>12454</v>
      </c>
      <c r="K989" s="2301" t="s">
        <v>12455</v>
      </c>
    </row>
    <row r="990" spans="1:11" ht="24">
      <c r="A990" s="2526"/>
      <c r="B990" s="2324"/>
      <c r="C990" s="2567" t="s">
        <v>12163</v>
      </c>
      <c r="D990" s="857">
        <v>488</v>
      </c>
      <c r="E990" s="2295"/>
      <c r="F990" s="857">
        <v>2.5</v>
      </c>
      <c r="G990" s="857">
        <v>0</v>
      </c>
      <c r="H990" s="2296"/>
      <c r="I990" s="2297"/>
      <c r="J990" s="2304"/>
      <c r="K990" s="2304"/>
    </row>
    <row r="991" spans="1:11" ht="24">
      <c r="A991" s="2517">
        <v>475</v>
      </c>
      <c r="B991" s="60" t="s">
        <v>12721</v>
      </c>
      <c r="C991" s="2266" t="s">
        <v>12498</v>
      </c>
      <c r="D991" s="887">
        <v>740</v>
      </c>
      <c r="E991" s="2263">
        <f>SUM(D991:D992)</f>
        <v>1060</v>
      </c>
      <c r="F991" s="887">
        <v>5</v>
      </c>
      <c r="G991" s="887"/>
      <c r="H991" s="2267">
        <v>1</v>
      </c>
      <c r="I991" s="2263">
        <f>SUM(H991:H992)</f>
        <v>377665</v>
      </c>
      <c r="J991" s="1301" t="s">
        <v>12168</v>
      </c>
      <c r="K991" s="80" t="s">
        <v>12169</v>
      </c>
    </row>
    <row r="992" spans="1:11" ht="24">
      <c r="A992" s="2526"/>
      <c r="B992" s="2324"/>
      <c r="C992" s="2567" t="s">
        <v>12163</v>
      </c>
      <c r="D992" s="857">
        <v>320</v>
      </c>
      <c r="E992" s="2295"/>
      <c r="F992" s="857">
        <v>3</v>
      </c>
      <c r="G992" s="857">
        <v>0</v>
      </c>
      <c r="H992" s="2299">
        <v>377664</v>
      </c>
      <c r="I992" s="2297"/>
      <c r="J992" s="2300" t="s">
        <v>12346</v>
      </c>
      <c r="K992" s="2300" t="s">
        <v>12347</v>
      </c>
    </row>
    <row r="993" spans="1:11">
      <c r="A993" s="2268"/>
      <c r="B993" s="2582"/>
      <c r="C993" s="2353"/>
      <c r="D993" s="2354"/>
      <c r="E993" s="2271">
        <f>SUM(E987:E991)</f>
        <v>3499</v>
      </c>
      <c r="F993" s="2355"/>
      <c r="G993" s="2356"/>
      <c r="H993" s="2357"/>
      <c r="I993" s="2272">
        <f>SUM(I987:I991)</f>
        <v>7895894</v>
      </c>
      <c r="J993" s="2308"/>
      <c r="K993" s="2358"/>
    </row>
    <row r="994" spans="1:11">
      <c r="A994" s="2515"/>
      <c r="B994" s="893"/>
      <c r="C994" s="2326"/>
      <c r="D994" s="2359"/>
      <c r="E994" s="2360">
        <f>SUM(E993,E986,E870,E857,E838,E825,E799,E784,E632,E510,E385,E365,E188,E182,E126)</f>
        <v>467499.95</v>
      </c>
      <c r="F994" s="2360"/>
      <c r="G994" s="2360"/>
      <c r="H994" s="2360"/>
      <c r="I994" s="2360">
        <f>SUM(I993,I986,I870,I857,I838,I825,I799,I784,I632,I510,I385,I365,I188,I182,I126)</f>
        <v>978180705.70000005</v>
      </c>
      <c r="J994" s="2326"/>
      <c r="K994" s="80"/>
    </row>
    <row r="995" spans="1:11">
      <c r="A995" s="4429" t="s">
        <v>12722</v>
      </c>
      <c r="B995" s="4430"/>
      <c r="C995" s="4430"/>
      <c r="D995" s="4430"/>
      <c r="E995" s="4430"/>
      <c r="F995" s="4430"/>
      <c r="G995" s="4430"/>
      <c r="H995" s="4430"/>
      <c r="I995" s="4430"/>
      <c r="J995" s="4430"/>
      <c r="K995" s="4430"/>
    </row>
    <row r="996" spans="1:11" ht="24">
      <c r="A996" s="2515">
        <v>476</v>
      </c>
      <c r="B996" s="80" t="s">
        <v>12723</v>
      </c>
      <c r="C996" s="1306" t="s">
        <v>12166</v>
      </c>
      <c r="D996" s="98">
        <v>700</v>
      </c>
      <c r="E996" s="1385">
        <f>SUM(D996)</f>
        <v>700</v>
      </c>
      <c r="F996" s="98">
        <v>6.7</v>
      </c>
      <c r="G996" s="98"/>
      <c r="H996" s="98">
        <v>8730570</v>
      </c>
      <c r="I996" s="1385">
        <f>SUM(H996)</f>
        <v>8730570</v>
      </c>
      <c r="J996" s="2258" t="s">
        <v>12724</v>
      </c>
      <c r="K996" s="80" t="s">
        <v>12725</v>
      </c>
    </row>
    <row r="997" spans="1:11" ht="24">
      <c r="A997" s="2515">
        <v>477</v>
      </c>
      <c r="B997" s="80" t="s">
        <v>12726</v>
      </c>
      <c r="C997" s="1306" t="s">
        <v>12166</v>
      </c>
      <c r="D997" s="98">
        <v>388</v>
      </c>
      <c r="E997" s="1385">
        <f>SUM(D997)</f>
        <v>388</v>
      </c>
      <c r="F997" s="98">
        <v>9</v>
      </c>
      <c r="G997" s="98"/>
      <c r="H997" s="98">
        <v>6517294</v>
      </c>
      <c r="I997" s="1385">
        <f>SUM(H997)</f>
        <v>6517294</v>
      </c>
      <c r="J997" s="2258" t="s">
        <v>12724</v>
      </c>
      <c r="K997" s="80" t="s">
        <v>12725</v>
      </c>
    </row>
    <row r="998" spans="1:11" ht="24">
      <c r="A998" s="2515">
        <v>478</v>
      </c>
      <c r="B998" s="80" t="s">
        <v>12727</v>
      </c>
      <c r="C998" s="1306" t="s">
        <v>12163</v>
      </c>
      <c r="D998" s="98">
        <v>191</v>
      </c>
      <c r="E998" s="1385">
        <f>SUM(D998)</f>
        <v>191</v>
      </c>
      <c r="F998" s="98">
        <v>5</v>
      </c>
      <c r="G998" s="98"/>
      <c r="H998" s="98">
        <v>339712</v>
      </c>
      <c r="I998" s="1385">
        <f>SUM(H998)</f>
        <v>339712</v>
      </c>
      <c r="J998" s="2258" t="s">
        <v>12724</v>
      </c>
      <c r="K998" s="80" t="s">
        <v>12725</v>
      </c>
    </row>
    <row r="999" spans="1:11" ht="24">
      <c r="A999" s="2513">
        <v>479</v>
      </c>
      <c r="B999" s="60" t="s">
        <v>12728</v>
      </c>
      <c r="C999" s="2266" t="s">
        <v>12170</v>
      </c>
      <c r="D999" s="887">
        <v>360</v>
      </c>
      <c r="E999" s="2263">
        <f>SUM(D999:D1001)</f>
        <v>1037</v>
      </c>
      <c r="F999" s="887">
        <v>8</v>
      </c>
      <c r="G999" s="887"/>
      <c r="H999" s="98"/>
      <c r="I999" s="2263">
        <f>SUM(H999:H1001)</f>
        <v>2762277</v>
      </c>
      <c r="J999" s="2258" t="s">
        <v>12168</v>
      </c>
      <c r="K999" s="80" t="s">
        <v>12169</v>
      </c>
    </row>
    <row r="1000" spans="1:11" ht="24">
      <c r="A1000" s="2514"/>
      <c r="B1000" s="899"/>
      <c r="C1000" s="1306" t="s">
        <v>12166</v>
      </c>
      <c r="D1000" s="98">
        <v>130</v>
      </c>
      <c r="E1000" s="2259"/>
      <c r="F1000" s="98">
        <v>6.8</v>
      </c>
      <c r="G1000" s="98"/>
      <c r="H1000" s="98">
        <v>2762277</v>
      </c>
      <c r="I1000" s="2259"/>
      <c r="J1000" s="2258" t="s">
        <v>12724</v>
      </c>
      <c r="K1000" s="80" t="s">
        <v>12725</v>
      </c>
    </row>
    <row r="1001" spans="1:11" ht="24">
      <c r="A1001" s="2514"/>
      <c r="B1001" s="899"/>
      <c r="C1001" s="1306" t="s">
        <v>12163</v>
      </c>
      <c r="D1001" s="98">
        <v>547</v>
      </c>
      <c r="E1001" s="2261"/>
      <c r="F1001" s="98">
        <v>7</v>
      </c>
      <c r="G1001" s="98"/>
      <c r="H1001" s="98"/>
      <c r="I1001" s="2261"/>
      <c r="J1001" s="2258"/>
      <c r="K1001" s="80"/>
    </row>
    <row r="1002" spans="1:11" ht="24">
      <c r="A1002" s="2515">
        <v>480</v>
      </c>
      <c r="B1002" s="80" t="s">
        <v>12729</v>
      </c>
      <c r="C1002" s="1306" t="s">
        <v>12166</v>
      </c>
      <c r="D1002" s="98">
        <v>218</v>
      </c>
      <c r="E1002" s="1385">
        <f>SUM(D1002)</f>
        <v>218</v>
      </c>
      <c r="F1002" s="98">
        <v>7</v>
      </c>
      <c r="G1002" s="98"/>
      <c r="H1002" s="98">
        <v>2440871</v>
      </c>
      <c r="I1002" s="1385">
        <f>SUM(H1002)</f>
        <v>2440871</v>
      </c>
      <c r="J1002" s="2258" t="s">
        <v>12724</v>
      </c>
      <c r="K1002" s="80" t="s">
        <v>12725</v>
      </c>
    </row>
    <row r="1003" spans="1:11" ht="24">
      <c r="A1003" s="2515">
        <v>481</v>
      </c>
      <c r="B1003" s="80" t="s">
        <v>12730</v>
      </c>
      <c r="C1003" s="1306" t="s">
        <v>12166</v>
      </c>
      <c r="D1003" s="98">
        <v>300</v>
      </c>
      <c r="E1003" s="1385">
        <f>SUM(D1003)</f>
        <v>300</v>
      </c>
      <c r="F1003" s="98">
        <v>4.2</v>
      </c>
      <c r="G1003" s="98"/>
      <c r="H1003" s="98">
        <v>1014124</v>
      </c>
      <c r="I1003" s="1385">
        <f>SUM(H1003)</f>
        <v>1014124</v>
      </c>
      <c r="J1003" s="2258" t="s">
        <v>12724</v>
      </c>
      <c r="K1003" s="80" t="s">
        <v>12725</v>
      </c>
    </row>
    <row r="1004" spans="1:11" ht="24">
      <c r="A1004" s="2513">
        <v>482</v>
      </c>
      <c r="B1004" s="60" t="s">
        <v>12731</v>
      </c>
      <c r="C1004" s="2266" t="s">
        <v>12166</v>
      </c>
      <c r="D1004" s="887">
        <v>817</v>
      </c>
      <c r="E1004" s="2263">
        <f>SUM(D1004:D1008)</f>
        <v>1896</v>
      </c>
      <c r="F1004" s="887">
        <v>9.1999999999999993</v>
      </c>
      <c r="G1004" s="887"/>
      <c r="H1004" s="887">
        <v>14407516</v>
      </c>
      <c r="I1004" s="2263">
        <f>SUM(H1004:H1008)</f>
        <v>16805640</v>
      </c>
      <c r="J1004" s="2258" t="s">
        <v>12732</v>
      </c>
      <c r="K1004" s="80" t="s">
        <v>12733</v>
      </c>
    </row>
    <row r="1005" spans="1:11" ht="24">
      <c r="A1005" s="2514"/>
      <c r="B1005" s="899"/>
      <c r="C1005" s="2266" t="s">
        <v>12252</v>
      </c>
      <c r="D1005" s="887">
        <v>400</v>
      </c>
      <c r="E1005" s="2259"/>
      <c r="F1005" s="887">
        <v>10</v>
      </c>
      <c r="G1005" s="887"/>
      <c r="H1005" s="98"/>
      <c r="I1005" s="2259"/>
      <c r="J1005" s="2258" t="s">
        <v>12168</v>
      </c>
      <c r="K1005" s="80" t="s">
        <v>12169</v>
      </c>
    </row>
    <row r="1006" spans="1:11" ht="24">
      <c r="A1006" s="2514"/>
      <c r="B1006" s="899"/>
      <c r="C1006" s="1306" t="s">
        <v>12163</v>
      </c>
      <c r="D1006" s="98">
        <v>230</v>
      </c>
      <c r="E1006" s="2259"/>
      <c r="F1006" s="98">
        <v>3.5</v>
      </c>
      <c r="G1006" s="98"/>
      <c r="H1006" s="98">
        <v>2398124</v>
      </c>
      <c r="I1006" s="2259"/>
      <c r="J1006" s="2258" t="s">
        <v>12724</v>
      </c>
      <c r="K1006" s="80" t="s">
        <v>12725</v>
      </c>
    </row>
    <row r="1007" spans="1:11" ht="24">
      <c r="A1007" s="2514"/>
      <c r="B1007" s="899"/>
      <c r="C1007" s="1306" t="s">
        <v>12166</v>
      </c>
      <c r="D1007" s="98">
        <v>147</v>
      </c>
      <c r="E1007" s="2259"/>
      <c r="F1007" s="98">
        <v>7</v>
      </c>
      <c r="G1007" s="98"/>
      <c r="H1007" s="98"/>
      <c r="I1007" s="2259"/>
      <c r="J1007" s="2258"/>
      <c r="K1007" s="80"/>
    </row>
    <row r="1008" spans="1:11" ht="24">
      <c r="A1008" s="2514"/>
      <c r="B1008" s="899"/>
      <c r="C1008" s="1306" t="s">
        <v>12163</v>
      </c>
      <c r="D1008" s="98">
        <v>302</v>
      </c>
      <c r="E1008" s="2261"/>
      <c r="F1008" s="98">
        <v>3.5</v>
      </c>
      <c r="G1008" s="98"/>
      <c r="H1008" s="98"/>
      <c r="I1008" s="2261"/>
      <c r="J1008" s="2258"/>
      <c r="K1008" s="80"/>
    </row>
    <row r="1009" spans="1:11" ht="24">
      <c r="A1009" s="2515">
        <v>483</v>
      </c>
      <c r="B1009" s="80" t="s">
        <v>12734</v>
      </c>
      <c r="C1009" s="1306" t="s">
        <v>12163</v>
      </c>
      <c r="D1009" s="98">
        <v>181</v>
      </c>
      <c r="E1009" s="1385">
        <f>SUM(D1009)</f>
        <v>181</v>
      </c>
      <c r="F1009" s="98">
        <v>4</v>
      </c>
      <c r="G1009" s="98"/>
      <c r="H1009" s="98">
        <v>292177</v>
      </c>
      <c r="I1009" s="1385">
        <f>SUM(H1009)</f>
        <v>292177</v>
      </c>
      <c r="J1009" s="2258" t="s">
        <v>12724</v>
      </c>
      <c r="K1009" s="80" t="s">
        <v>12725</v>
      </c>
    </row>
    <row r="1010" spans="1:11" ht="24">
      <c r="A1010" s="2513">
        <v>483</v>
      </c>
      <c r="B1010" s="60" t="s">
        <v>12735</v>
      </c>
      <c r="C1010" s="2266" t="s">
        <v>12167</v>
      </c>
      <c r="D1010" s="887">
        <v>800</v>
      </c>
      <c r="E1010" s="2263">
        <f>SUM(D1010:D1012)</f>
        <v>1212</v>
      </c>
      <c r="F1010" s="887">
        <v>8</v>
      </c>
      <c r="G1010" s="887"/>
      <c r="H1010" s="98"/>
      <c r="I1010" s="2263">
        <f>SUM(H1010:H1012)</f>
        <v>2417507</v>
      </c>
      <c r="J1010" s="2258" t="s">
        <v>12168</v>
      </c>
      <c r="K1010" s="80" t="s">
        <v>12169</v>
      </c>
    </row>
    <row r="1011" spans="1:11" ht="24">
      <c r="A1011" s="2514"/>
      <c r="B1011" s="899"/>
      <c r="C1011" s="1306" t="s">
        <v>12166</v>
      </c>
      <c r="D1011" s="98">
        <v>181</v>
      </c>
      <c r="E1011" s="2259"/>
      <c r="F1011" s="98">
        <v>7.1</v>
      </c>
      <c r="G1011" s="98"/>
      <c r="H1011" s="98">
        <v>2417507</v>
      </c>
      <c r="I1011" s="2259"/>
      <c r="J1011" s="2258" t="s">
        <v>12724</v>
      </c>
      <c r="K1011" s="80" t="s">
        <v>12725</v>
      </c>
    </row>
    <row r="1012" spans="1:11" ht="24">
      <c r="A1012" s="2514"/>
      <c r="B1012" s="899"/>
      <c r="C1012" s="1306" t="s">
        <v>12163</v>
      </c>
      <c r="D1012" s="98">
        <v>231</v>
      </c>
      <c r="E1012" s="2261"/>
      <c r="F1012" s="98">
        <v>4</v>
      </c>
      <c r="G1012" s="98"/>
      <c r="H1012" s="98"/>
      <c r="I1012" s="2261"/>
      <c r="J1012" s="2258"/>
      <c r="K1012" s="80"/>
    </row>
    <row r="1013" spans="1:11" ht="24">
      <c r="A1013" s="2515">
        <v>485</v>
      </c>
      <c r="B1013" s="80" t="s">
        <v>12736</v>
      </c>
      <c r="C1013" s="1306" t="s">
        <v>12163</v>
      </c>
      <c r="D1013" s="98">
        <v>155</v>
      </c>
      <c r="E1013" s="1385">
        <f>SUM(D1013)</f>
        <v>155</v>
      </c>
      <c r="F1013" s="98">
        <v>6</v>
      </c>
      <c r="G1013" s="98"/>
      <c r="H1013" s="98">
        <v>375311</v>
      </c>
      <c r="I1013" s="1385">
        <f>SUM(H1013)</f>
        <v>375311</v>
      </c>
      <c r="J1013" s="2258" t="s">
        <v>12724</v>
      </c>
      <c r="K1013" s="80" t="s">
        <v>12725</v>
      </c>
    </row>
    <row r="1014" spans="1:11" ht="24">
      <c r="A1014" s="2515">
        <v>486</v>
      </c>
      <c r="B1014" s="80" t="s">
        <v>12737</v>
      </c>
      <c r="C1014" s="1306" t="s">
        <v>12166</v>
      </c>
      <c r="D1014" s="98">
        <v>403</v>
      </c>
      <c r="E1014" s="1385">
        <f>SUM(D1014)</f>
        <v>403</v>
      </c>
      <c r="F1014" s="98">
        <v>5.3</v>
      </c>
      <c r="G1014" s="98"/>
      <c r="H1014" s="98">
        <v>2798513</v>
      </c>
      <c r="I1014" s="1385">
        <f>SUM(H1014)</f>
        <v>2798513</v>
      </c>
      <c r="J1014" s="2258" t="s">
        <v>12724</v>
      </c>
      <c r="K1014" s="80" t="s">
        <v>12725</v>
      </c>
    </row>
    <row r="1015" spans="1:11" ht="24">
      <c r="A1015" s="4413">
        <v>487</v>
      </c>
      <c r="B1015" s="80" t="s">
        <v>12738</v>
      </c>
      <c r="C1015" s="1306" t="s">
        <v>12163</v>
      </c>
      <c r="D1015" s="98">
        <v>157</v>
      </c>
      <c r="E1015" s="1405">
        <f>SUM(D1015:D1018)</f>
        <v>1630</v>
      </c>
      <c r="F1015" s="98">
        <v>4</v>
      </c>
      <c r="G1015" s="98"/>
      <c r="H1015" s="98">
        <v>6886932</v>
      </c>
      <c r="I1015" s="1405">
        <f>SUM(H1015:H1018)</f>
        <v>6886932</v>
      </c>
      <c r="J1015" s="2258" t="s">
        <v>12724</v>
      </c>
      <c r="K1015" s="80" t="s">
        <v>12725</v>
      </c>
    </row>
    <row r="1016" spans="1:11" ht="24">
      <c r="A1016" s="4434"/>
      <c r="B1016" s="80"/>
      <c r="C1016" s="1306" t="s">
        <v>12166</v>
      </c>
      <c r="D1016" s="98">
        <v>330</v>
      </c>
      <c r="E1016" s="2255"/>
      <c r="F1016" s="98">
        <v>5.7</v>
      </c>
      <c r="G1016" s="98"/>
      <c r="H1016" s="98"/>
      <c r="I1016" s="2255"/>
      <c r="J1016" s="2258"/>
      <c r="K1016" s="80"/>
    </row>
    <row r="1017" spans="1:11" ht="24">
      <c r="A1017" s="4434"/>
      <c r="B1017" s="80"/>
      <c r="C1017" s="1306" t="s">
        <v>12166</v>
      </c>
      <c r="D1017" s="98">
        <v>443</v>
      </c>
      <c r="E1017" s="2255"/>
      <c r="F1017" s="98">
        <v>5</v>
      </c>
      <c r="G1017" s="98"/>
      <c r="H1017" s="98"/>
      <c r="I1017" s="2255"/>
      <c r="J1017" s="2258"/>
      <c r="K1017" s="80"/>
    </row>
    <row r="1018" spans="1:11" ht="24">
      <c r="A1018" s="4435"/>
      <c r="B1018" s="899"/>
      <c r="C1018" s="2266" t="s">
        <v>12252</v>
      </c>
      <c r="D1018" s="887">
        <v>700</v>
      </c>
      <c r="E1018" s="2261"/>
      <c r="F1018" s="887">
        <v>10</v>
      </c>
      <c r="G1018" s="887"/>
      <c r="H1018" s="98"/>
      <c r="I1018" s="2261"/>
      <c r="J1018" s="2258" t="s">
        <v>12168</v>
      </c>
      <c r="K1018" s="80" t="s">
        <v>12169</v>
      </c>
    </row>
    <row r="1019" spans="1:11" ht="24">
      <c r="A1019" s="4413">
        <v>488</v>
      </c>
      <c r="B1019" s="4416" t="s">
        <v>12739</v>
      </c>
      <c r="C1019" s="1306" t="s">
        <v>12166</v>
      </c>
      <c r="D1019" s="98">
        <v>415</v>
      </c>
      <c r="E1019" s="1385">
        <f>SUM(D1019:D1020)</f>
        <v>833</v>
      </c>
      <c r="F1019" s="98">
        <v>7</v>
      </c>
      <c r="G1019" s="98"/>
      <c r="H1019" s="98">
        <v>9110545</v>
      </c>
      <c r="I1019" s="1385">
        <f>SUM(H1019)</f>
        <v>9110545</v>
      </c>
      <c r="J1019" s="2258" t="s">
        <v>12724</v>
      </c>
      <c r="K1019" s="80" t="s">
        <v>12725</v>
      </c>
    </row>
    <row r="1020" spans="1:11" ht="24">
      <c r="A1020" s="4415"/>
      <c r="B1020" s="4416"/>
      <c r="C1020" s="1306" t="s">
        <v>12166</v>
      </c>
      <c r="D1020" s="98">
        <v>418</v>
      </c>
      <c r="E1020" s="1385"/>
      <c r="F1020" s="98">
        <v>5</v>
      </c>
      <c r="G1020" s="98"/>
      <c r="H1020" s="98"/>
      <c r="I1020" s="1385"/>
      <c r="J1020" s="2258"/>
      <c r="K1020" s="80"/>
    </row>
    <row r="1021" spans="1:11" ht="24">
      <c r="A1021" s="4413">
        <v>489</v>
      </c>
      <c r="B1021" s="4416" t="s">
        <v>12740</v>
      </c>
      <c r="C1021" s="1306" t="s">
        <v>12166</v>
      </c>
      <c r="D1021" s="98">
        <v>260</v>
      </c>
      <c r="E1021" s="1385">
        <f>SUM(D1021:D1022)</f>
        <v>860</v>
      </c>
      <c r="F1021" s="98">
        <v>3.6</v>
      </c>
      <c r="G1021" s="98"/>
      <c r="H1021" s="98">
        <v>2179307</v>
      </c>
      <c r="I1021" s="1385">
        <f>SUM(H1021)</f>
        <v>2179307</v>
      </c>
      <c r="J1021" s="2258" t="s">
        <v>12724</v>
      </c>
      <c r="K1021" s="80" t="s">
        <v>12725</v>
      </c>
    </row>
    <row r="1022" spans="1:11" ht="24">
      <c r="A1022" s="4415"/>
      <c r="B1022" s="4416"/>
      <c r="C1022" s="1306" t="s">
        <v>12163</v>
      </c>
      <c r="D1022" s="98">
        <v>600</v>
      </c>
      <c r="E1022" s="1385"/>
      <c r="F1022" s="98">
        <v>4</v>
      </c>
      <c r="G1022" s="98"/>
      <c r="H1022" s="98"/>
      <c r="I1022" s="1385"/>
      <c r="J1022" s="2258"/>
      <c r="K1022" s="80"/>
    </row>
    <row r="1023" spans="1:11" ht="24">
      <c r="A1023" s="4413">
        <v>490</v>
      </c>
      <c r="B1023" s="80" t="s">
        <v>12741</v>
      </c>
      <c r="C1023" s="1306" t="s">
        <v>12166</v>
      </c>
      <c r="D1023" s="98">
        <v>224</v>
      </c>
      <c r="E1023" s="1405">
        <f>SUM(D1023:D1028)</f>
        <v>1448</v>
      </c>
      <c r="F1023" s="98">
        <v>5.4</v>
      </c>
      <c r="G1023" s="98"/>
      <c r="H1023" s="98">
        <v>12452528</v>
      </c>
      <c r="I1023" s="1405">
        <f>SUM(H1023:H1028)</f>
        <v>12452528</v>
      </c>
      <c r="J1023" s="2258" t="s">
        <v>12724</v>
      </c>
      <c r="K1023" s="80" t="s">
        <v>12725</v>
      </c>
    </row>
    <row r="1024" spans="1:11" ht="24">
      <c r="A1024" s="4414"/>
      <c r="B1024" s="80"/>
      <c r="C1024" s="1306" t="s">
        <v>12166</v>
      </c>
      <c r="D1024" s="98">
        <v>209</v>
      </c>
      <c r="E1024" s="2255"/>
      <c r="F1024" s="98">
        <v>7</v>
      </c>
      <c r="G1024" s="98"/>
      <c r="H1024" s="98"/>
      <c r="I1024" s="2255"/>
      <c r="J1024" s="2258"/>
      <c r="K1024" s="80"/>
    </row>
    <row r="1025" spans="1:11" ht="24">
      <c r="A1025" s="4414"/>
      <c r="B1025" s="80"/>
      <c r="C1025" s="1306" t="s">
        <v>12166</v>
      </c>
      <c r="D1025" s="98">
        <v>526</v>
      </c>
      <c r="E1025" s="2255"/>
      <c r="F1025" s="98">
        <v>5.8</v>
      </c>
      <c r="G1025" s="98"/>
      <c r="H1025" s="98"/>
      <c r="I1025" s="2255"/>
      <c r="J1025" s="2258"/>
      <c r="K1025" s="80"/>
    </row>
    <row r="1026" spans="1:11" ht="24">
      <c r="A1026" s="4414"/>
      <c r="B1026" s="80"/>
      <c r="C1026" s="1306" t="s">
        <v>12166</v>
      </c>
      <c r="D1026" s="98">
        <v>147</v>
      </c>
      <c r="E1026" s="2255"/>
      <c r="F1026" s="98">
        <v>7</v>
      </c>
      <c r="G1026" s="98"/>
      <c r="H1026" s="98"/>
      <c r="I1026" s="2255"/>
      <c r="J1026" s="2258"/>
      <c r="K1026" s="80"/>
    </row>
    <row r="1027" spans="1:11" ht="24">
      <c r="A1027" s="4414"/>
      <c r="B1027" s="80"/>
      <c r="C1027" s="1306" t="s">
        <v>12163</v>
      </c>
      <c r="D1027" s="98">
        <v>252</v>
      </c>
      <c r="E1027" s="2255"/>
      <c r="F1027" s="98">
        <v>8</v>
      </c>
      <c r="G1027" s="98"/>
      <c r="H1027" s="98"/>
      <c r="I1027" s="2255"/>
      <c r="J1027" s="2258"/>
      <c r="K1027" s="80"/>
    </row>
    <row r="1028" spans="1:11" ht="24">
      <c r="A1028" s="4415"/>
      <c r="B1028" s="80"/>
      <c r="C1028" s="2266" t="s">
        <v>12167</v>
      </c>
      <c r="D1028" s="887">
        <v>90</v>
      </c>
      <c r="E1028" s="2279"/>
      <c r="F1028" s="887">
        <v>12</v>
      </c>
      <c r="G1028" s="887"/>
      <c r="H1028" s="98"/>
      <c r="I1028" s="2279"/>
      <c r="J1028" s="2258" t="s">
        <v>12168</v>
      </c>
      <c r="K1028" s="80" t="s">
        <v>12169</v>
      </c>
    </row>
    <row r="1029" spans="1:11" ht="24">
      <c r="A1029" s="2515">
        <v>491</v>
      </c>
      <c r="B1029" s="80" t="s">
        <v>12742</v>
      </c>
      <c r="C1029" s="1306" t="s">
        <v>12163</v>
      </c>
      <c r="D1029" s="98">
        <v>280</v>
      </c>
      <c r="E1029" s="1385">
        <f>SUM(D1029)</f>
        <v>280</v>
      </c>
      <c r="F1029" s="98">
        <v>3.5</v>
      </c>
      <c r="G1029" s="98"/>
      <c r="H1029" s="98">
        <v>197744</v>
      </c>
      <c r="I1029" s="1385">
        <f>SUM(H1029)</f>
        <v>197744</v>
      </c>
      <c r="J1029" s="2258" t="s">
        <v>12724</v>
      </c>
      <c r="K1029" s="80" t="s">
        <v>12725</v>
      </c>
    </row>
    <row r="1030" spans="1:11" ht="24">
      <c r="A1030" s="2515">
        <v>492</v>
      </c>
      <c r="B1030" s="80" t="s">
        <v>12743</v>
      </c>
      <c r="C1030" s="1306" t="s">
        <v>12163</v>
      </c>
      <c r="D1030" s="98">
        <v>130</v>
      </c>
      <c r="E1030" s="1385">
        <f>SUM(D1030:D1031)</f>
        <v>950</v>
      </c>
      <c r="F1030" s="98">
        <v>4</v>
      </c>
      <c r="G1030" s="98"/>
      <c r="H1030" s="98">
        <v>10791748</v>
      </c>
      <c r="I1030" s="1385">
        <f>SUM(H1030)</f>
        <v>10791748</v>
      </c>
      <c r="J1030" s="2258" t="s">
        <v>12724</v>
      </c>
      <c r="K1030" s="80" t="s">
        <v>12725</v>
      </c>
    </row>
    <row r="1031" spans="1:11" ht="24">
      <c r="A1031" s="2515"/>
      <c r="B1031" s="80"/>
      <c r="C1031" s="1306" t="s">
        <v>12166</v>
      </c>
      <c r="D1031" s="98">
        <v>820</v>
      </c>
      <c r="E1031" s="1385"/>
      <c r="F1031" s="98">
        <v>8</v>
      </c>
      <c r="G1031" s="98"/>
      <c r="H1031" s="98"/>
      <c r="I1031" s="1385"/>
      <c r="J1031" s="2258"/>
      <c r="K1031" s="80"/>
    </row>
    <row r="1032" spans="1:11" ht="24">
      <c r="A1032" s="2513">
        <v>493</v>
      </c>
      <c r="B1032" s="60" t="s">
        <v>12744</v>
      </c>
      <c r="C1032" s="2266" t="s">
        <v>12167</v>
      </c>
      <c r="D1032" s="887">
        <v>200</v>
      </c>
      <c r="E1032" s="1385">
        <f>SUM(D1032:D1033)</f>
        <v>357</v>
      </c>
      <c r="F1032" s="887">
        <v>10</v>
      </c>
      <c r="G1032" s="887"/>
      <c r="H1032" s="98"/>
      <c r="I1032" s="1385">
        <v>1</v>
      </c>
      <c r="J1032" s="2258" t="s">
        <v>12168</v>
      </c>
      <c r="K1032" s="80" t="s">
        <v>12169</v>
      </c>
    </row>
    <row r="1033" spans="1:11" ht="24">
      <c r="A1033" s="2514"/>
      <c r="B1033" s="899"/>
      <c r="C1033" s="1306" t="s">
        <v>12163</v>
      </c>
      <c r="D1033" s="98">
        <v>157</v>
      </c>
      <c r="E1033" s="1385"/>
      <c r="F1033" s="98">
        <v>5</v>
      </c>
      <c r="G1033" s="98"/>
      <c r="H1033" s="98">
        <v>277195</v>
      </c>
      <c r="I1033" s="1385"/>
      <c r="J1033" s="2258" t="s">
        <v>12724</v>
      </c>
      <c r="K1033" s="80" t="s">
        <v>12725</v>
      </c>
    </row>
    <row r="1034" spans="1:11" ht="24">
      <c r="A1034" s="2515">
        <v>494</v>
      </c>
      <c r="B1034" s="80" t="s">
        <v>12745</v>
      </c>
      <c r="C1034" s="1306" t="s">
        <v>12163</v>
      </c>
      <c r="D1034" s="98">
        <v>161</v>
      </c>
      <c r="E1034" s="1385">
        <f>SUM(D1034:D1035)</f>
        <v>604</v>
      </c>
      <c r="F1034" s="98">
        <v>3.5</v>
      </c>
      <c r="G1034" s="98"/>
      <c r="H1034" s="98">
        <v>650034</v>
      </c>
      <c r="I1034" s="1385">
        <f>SUM(H1034)</f>
        <v>650034</v>
      </c>
      <c r="J1034" s="2258" t="s">
        <v>12724</v>
      </c>
      <c r="K1034" s="80" t="s">
        <v>12725</v>
      </c>
    </row>
    <row r="1035" spans="1:11" ht="24">
      <c r="A1035" s="2515"/>
      <c r="B1035" s="80"/>
      <c r="C1035" s="1306" t="s">
        <v>12163</v>
      </c>
      <c r="D1035" s="98">
        <v>443</v>
      </c>
      <c r="E1035" s="1385"/>
      <c r="F1035" s="98">
        <v>4</v>
      </c>
      <c r="G1035" s="98"/>
      <c r="H1035" s="98"/>
      <c r="I1035" s="1385"/>
      <c r="J1035" s="2258"/>
      <c r="K1035" s="80"/>
    </row>
    <row r="1036" spans="1:11" ht="24">
      <c r="A1036" s="2515">
        <v>495</v>
      </c>
      <c r="B1036" s="80" t="s">
        <v>12746</v>
      </c>
      <c r="C1036" s="1306" t="s">
        <v>12166</v>
      </c>
      <c r="D1036" s="98">
        <v>199</v>
      </c>
      <c r="E1036" s="1385">
        <f>SUM(D1036:D1039)</f>
        <v>571</v>
      </c>
      <c r="F1036" s="98">
        <v>5.9</v>
      </c>
      <c r="G1036" s="98"/>
      <c r="H1036" s="98">
        <v>4638640</v>
      </c>
      <c r="I1036" s="1385">
        <f>SUM(H1036)</f>
        <v>4638640</v>
      </c>
      <c r="J1036" s="2258" t="s">
        <v>12724</v>
      </c>
      <c r="K1036" s="80" t="s">
        <v>12725</v>
      </c>
    </row>
    <row r="1037" spans="1:11" ht="24">
      <c r="A1037" s="2515"/>
      <c r="B1037" s="80"/>
      <c r="C1037" s="1306" t="s">
        <v>12166</v>
      </c>
      <c r="D1037" s="98">
        <v>120</v>
      </c>
      <c r="E1037" s="1385"/>
      <c r="F1037" s="98">
        <v>4</v>
      </c>
      <c r="G1037" s="98"/>
      <c r="H1037" s="98"/>
      <c r="I1037" s="1385"/>
      <c r="J1037" s="2258"/>
      <c r="K1037" s="80"/>
    </row>
    <row r="1038" spans="1:11" ht="24">
      <c r="A1038" s="2515"/>
      <c r="B1038" s="80"/>
      <c r="C1038" s="1306" t="s">
        <v>12163</v>
      </c>
      <c r="D1038" s="98">
        <v>96</v>
      </c>
      <c r="E1038" s="1385"/>
      <c r="F1038" s="98">
        <v>3.5</v>
      </c>
      <c r="G1038" s="98"/>
      <c r="H1038" s="98"/>
      <c r="I1038" s="1385"/>
      <c r="J1038" s="2258"/>
      <c r="K1038" s="80"/>
    </row>
    <row r="1039" spans="1:11" ht="24">
      <c r="A1039" s="2515"/>
      <c r="B1039" s="80"/>
      <c r="C1039" s="1306" t="s">
        <v>12166</v>
      </c>
      <c r="D1039" s="98">
        <v>156</v>
      </c>
      <c r="E1039" s="1385"/>
      <c r="F1039" s="98">
        <v>5.2</v>
      </c>
      <c r="G1039" s="98"/>
      <c r="H1039" s="98"/>
      <c r="I1039" s="1385"/>
      <c r="J1039" s="2258"/>
      <c r="K1039" s="80"/>
    </row>
    <row r="1040" spans="1:11" ht="24">
      <c r="A1040" s="2515">
        <v>496</v>
      </c>
      <c r="B1040" s="80" t="s">
        <v>12747</v>
      </c>
      <c r="C1040" s="1306" t="s">
        <v>12163</v>
      </c>
      <c r="D1040" s="98">
        <v>200</v>
      </c>
      <c r="E1040" s="1385">
        <f>SUM(D1040:D1041)</f>
        <v>636</v>
      </c>
      <c r="F1040" s="98">
        <v>4.5</v>
      </c>
      <c r="G1040" s="98"/>
      <c r="H1040" s="98">
        <v>3732026</v>
      </c>
      <c r="I1040" s="1385">
        <f>SUM(H1040)</f>
        <v>3732026</v>
      </c>
      <c r="J1040" s="2258" t="s">
        <v>12724</v>
      </c>
      <c r="K1040" s="80" t="s">
        <v>12725</v>
      </c>
    </row>
    <row r="1041" spans="1:11" ht="24">
      <c r="A1041" s="2515"/>
      <c r="B1041" s="80"/>
      <c r="C1041" s="1306" t="s">
        <v>12166</v>
      </c>
      <c r="D1041" s="98">
        <v>436</v>
      </c>
      <c r="E1041" s="1385"/>
      <c r="F1041" s="98">
        <v>4.8</v>
      </c>
      <c r="G1041" s="98"/>
      <c r="H1041" s="98"/>
      <c r="I1041" s="1385"/>
      <c r="J1041" s="2258"/>
      <c r="K1041" s="80"/>
    </row>
    <row r="1042" spans="1:11" ht="24">
      <c r="A1042" s="2515">
        <v>497</v>
      </c>
      <c r="B1042" s="80" t="s">
        <v>12748</v>
      </c>
      <c r="C1042" s="1306" t="s">
        <v>12166</v>
      </c>
      <c r="D1042" s="98">
        <v>945</v>
      </c>
      <c r="E1042" s="1385">
        <f>SUM(D1042)</f>
        <v>945</v>
      </c>
      <c r="F1042" s="98">
        <v>4.8</v>
      </c>
      <c r="G1042" s="98"/>
      <c r="H1042" s="98">
        <v>5477223</v>
      </c>
      <c r="I1042" s="1385">
        <f>SUM(H1042)</f>
        <v>5477223</v>
      </c>
      <c r="J1042" s="2258" t="s">
        <v>12724</v>
      </c>
      <c r="K1042" s="80" t="s">
        <v>12725</v>
      </c>
    </row>
    <row r="1043" spans="1:11" ht="24">
      <c r="A1043" s="2515">
        <v>498</v>
      </c>
      <c r="B1043" s="80" t="s">
        <v>12749</v>
      </c>
      <c r="C1043" s="1306" t="s">
        <v>12163</v>
      </c>
      <c r="D1043" s="98">
        <v>123</v>
      </c>
      <c r="E1043" s="1405">
        <f>SUM(D1043:D1049)</f>
        <v>1512</v>
      </c>
      <c r="F1043" s="98">
        <v>4</v>
      </c>
      <c r="G1043" s="98"/>
      <c r="H1043" s="98">
        <v>4939942</v>
      </c>
      <c r="I1043" s="1405">
        <f>SUM(H1043:H1049)</f>
        <v>4939942</v>
      </c>
      <c r="J1043" s="2258" t="s">
        <v>12724</v>
      </c>
      <c r="K1043" s="80" t="s">
        <v>12725</v>
      </c>
    </row>
    <row r="1044" spans="1:11" ht="24">
      <c r="A1044" s="2515"/>
      <c r="B1044" s="80"/>
      <c r="C1044" s="1306" t="s">
        <v>12166</v>
      </c>
      <c r="D1044" s="98">
        <v>106</v>
      </c>
      <c r="E1044" s="2255"/>
      <c r="F1044" s="98">
        <v>4.1500000000000004</v>
      </c>
      <c r="G1044" s="98"/>
      <c r="H1044" s="98"/>
      <c r="I1044" s="2255"/>
      <c r="J1044" s="2258"/>
      <c r="K1044" s="80"/>
    </row>
    <row r="1045" spans="1:11" ht="24">
      <c r="A1045" s="2515"/>
      <c r="B1045" s="80"/>
      <c r="C1045" s="1306" t="s">
        <v>12166</v>
      </c>
      <c r="D1045" s="98">
        <v>120</v>
      </c>
      <c r="E1045" s="2255"/>
      <c r="F1045" s="98">
        <v>4</v>
      </c>
      <c r="G1045" s="98"/>
      <c r="H1045" s="98"/>
      <c r="I1045" s="2255"/>
      <c r="J1045" s="2258"/>
      <c r="K1045" s="80"/>
    </row>
    <row r="1046" spans="1:11" ht="24">
      <c r="A1046" s="2515"/>
      <c r="B1046" s="80"/>
      <c r="C1046" s="1306" t="s">
        <v>12166</v>
      </c>
      <c r="D1046" s="98">
        <v>141</v>
      </c>
      <c r="E1046" s="2255"/>
      <c r="F1046" s="98">
        <v>5.7</v>
      </c>
      <c r="G1046" s="98"/>
      <c r="H1046" s="98"/>
      <c r="I1046" s="2255"/>
      <c r="J1046" s="2258"/>
      <c r="K1046" s="80"/>
    </row>
    <row r="1047" spans="1:11" ht="24">
      <c r="A1047" s="2515"/>
      <c r="B1047" s="80"/>
      <c r="C1047" s="1306" t="s">
        <v>12166</v>
      </c>
      <c r="D1047" s="98">
        <v>200</v>
      </c>
      <c r="E1047" s="2255"/>
      <c r="F1047" s="98">
        <v>5.6</v>
      </c>
      <c r="G1047" s="98"/>
      <c r="H1047" s="98"/>
      <c r="I1047" s="2255"/>
      <c r="J1047" s="2258"/>
      <c r="K1047" s="80"/>
    </row>
    <row r="1048" spans="1:11" ht="24">
      <c r="A1048" s="2515"/>
      <c r="B1048" s="80"/>
      <c r="C1048" s="1306" t="s">
        <v>12166</v>
      </c>
      <c r="D1048" s="98">
        <v>92</v>
      </c>
      <c r="E1048" s="2255"/>
      <c r="F1048" s="98">
        <v>7</v>
      </c>
      <c r="G1048" s="98"/>
      <c r="H1048" s="98"/>
      <c r="I1048" s="2255"/>
      <c r="J1048" s="2258"/>
      <c r="K1048" s="80"/>
    </row>
    <row r="1049" spans="1:11" ht="24">
      <c r="A1049" s="2514"/>
      <c r="B1049" s="899"/>
      <c r="C1049" s="2266" t="s">
        <v>12167</v>
      </c>
      <c r="D1049" s="887">
        <v>730</v>
      </c>
      <c r="E1049" s="2261"/>
      <c r="F1049" s="887">
        <v>8</v>
      </c>
      <c r="G1049" s="887"/>
      <c r="H1049" s="98"/>
      <c r="I1049" s="2261"/>
      <c r="J1049" s="2258" t="s">
        <v>12168</v>
      </c>
      <c r="K1049" s="80" t="s">
        <v>12169</v>
      </c>
    </row>
    <row r="1050" spans="1:11" ht="24">
      <c r="A1050" s="2515">
        <v>499</v>
      </c>
      <c r="B1050" s="80" t="s">
        <v>12750</v>
      </c>
      <c r="C1050" s="1306" t="s">
        <v>12163</v>
      </c>
      <c r="D1050" s="98">
        <v>218</v>
      </c>
      <c r="E1050" s="1385">
        <f>SUM(D1050)</f>
        <v>218</v>
      </c>
      <c r="F1050" s="98">
        <v>4</v>
      </c>
      <c r="G1050" s="98"/>
      <c r="H1050" s="98">
        <v>357198</v>
      </c>
      <c r="I1050" s="1385">
        <f>SUM(H1050)</f>
        <v>357198</v>
      </c>
      <c r="J1050" s="2258" t="s">
        <v>12724</v>
      </c>
      <c r="K1050" s="80" t="s">
        <v>12725</v>
      </c>
    </row>
    <row r="1051" spans="1:11" ht="24">
      <c r="A1051" s="2515">
        <v>500</v>
      </c>
      <c r="B1051" s="80" t="s">
        <v>12751</v>
      </c>
      <c r="C1051" s="1306" t="s">
        <v>12166</v>
      </c>
      <c r="D1051" s="98">
        <v>282</v>
      </c>
      <c r="E1051" s="1385">
        <f>SUM(D1051)</f>
        <v>282</v>
      </c>
      <c r="F1051" s="98">
        <v>7</v>
      </c>
      <c r="G1051" s="98"/>
      <c r="H1051" s="98">
        <v>3450192</v>
      </c>
      <c r="I1051" s="1385">
        <f>SUM(H1051)</f>
        <v>3450192</v>
      </c>
      <c r="J1051" s="2258" t="s">
        <v>12724</v>
      </c>
      <c r="K1051" s="80" t="s">
        <v>12725</v>
      </c>
    </row>
    <row r="1052" spans="1:11" ht="24">
      <c r="A1052" s="2515">
        <v>501</v>
      </c>
      <c r="B1052" s="80" t="s">
        <v>12752</v>
      </c>
      <c r="C1052" s="1306" t="s">
        <v>12166</v>
      </c>
      <c r="D1052" s="98">
        <v>194</v>
      </c>
      <c r="E1052" s="1385">
        <f>SUM(D1052)</f>
        <v>194</v>
      </c>
      <c r="F1052" s="98">
        <v>4</v>
      </c>
      <c r="G1052" s="98"/>
      <c r="H1052" s="98">
        <v>1249143</v>
      </c>
      <c r="I1052" s="1385">
        <f>SUM(H1052)</f>
        <v>1249143</v>
      </c>
      <c r="J1052" s="2258" t="s">
        <v>12724</v>
      </c>
      <c r="K1052" s="80" t="s">
        <v>12725</v>
      </c>
    </row>
    <row r="1053" spans="1:11" ht="24">
      <c r="A1053" s="2515">
        <v>502</v>
      </c>
      <c r="B1053" s="80" t="s">
        <v>12753</v>
      </c>
      <c r="C1053" s="1306" t="s">
        <v>12166</v>
      </c>
      <c r="D1053" s="98">
        <v>84</v>
      </c>
      <c r="E1053" s="1385">
        <f>SUM(D1053)</f>
        <v>84</v>
      </c>
      <c r="F1053" s="98">
        <v>3.5</v>
      </c>
      <c r="G1053" s="98"/>
      <c r="H1053" s="98">
        <v>414100</v>
      </c>
      <c r="I1053" s="1385">
        <f>SUM(H1053)</f>
        <v>414100</v>
      </c>
      <c r="J1053" s="2258" t="s">
        <v>12724</v>
      </c>
      <c r="K1053" s="80" t="s">
        <v>12725</v>
      </c>
    </row>
    <row r="1054" spans="1:11" ht="24">
      <c r="A1054" s="2515">
        <v>503</v>
      </c>
      <c r="B1054" s="80" t="s">
        <v>12754</v>
      </c>
      <c r="C1054" s="1306" t="s">
        <v>12166</v>
      </c>
      <c r="D1054" s="98">
        <v>139</v>
      </c>
      <c r="E1054" s="1385">
        <f>SUM(D1054:D1055)</f>
        <v>223</v>
      </c>
      <c r="F1054" s="98">
        <v>3.6</v>
      </c>
      <c r="G1054" s="98"/>
      <c r="H1054" s="98">
        <v>1180997</v>
      </c>
      <c r="I1054" s="1385">
        <f>SUM(H1054)</f>
        <v>1180997</v>
      </c>
      <c r="J1054" s="2258" t="s">
        <v>12724</v>
      </c>
      <c r="K1054" s="80" t="s">
        <v>12725</v>
      </c>
    </row>
    <row r="1055" spans="1:11" ht="24">
      <c r="A1055" s="2515"/>
      <c r="B1055" s="80"/>
      <c r="C1055" s="1306" t="s">
        <v>12163</v>
      </c>
      <c r="D1055" s="98">
        <v>84</v>
      </c>
      <c r="E1055" s="1385"/>
      <c r="F1055" s="98">
        <v>3.5</v>
      </c>
      <c r="G1055" s="98"/>
      <c r="H1055" s="98"/>
      <c r="I1055" s="1385"/>
      <c r="J1055" s="2258"/>
      <c r="K1055" s="80"/>
    </row>
    <row r="1056" spans="1:11" ht="24">
      <c r="A1056" s="2515">
        <v>504</v>
      </c>
      <c r="B1056" s="80" t="s">
        <v>12755</v>
      </c>
      <c r="C1056" s="1306" t="s">
        <v>12166</v>
      </c>
      <c r="D1056" s="98">
        <v>183</v>
      </c>
      <c r="E1056" s="1385">
        <f>SUM(D1056:D1057)</f>
        <v>281</v>
      </c>
      <c r="F1056" s="98">
        <v>3.6</v>
      </c>
      <c r="G1056" s="98"/>
      <c r="H1056" s="98">
        <v>825024</v>
      </c>
      <c r="I1056" s="1385">
        <f>SUM(H1056)</f>
        <v>825024</v>
      </c>
      <c r="J1056" s="2258" t="s">
        <v>12724</v>
      </c>
      <c r="K1056" s="80" t="s">
        <v>12725</v>
      </c>
    </row>
    <row r="1057" spans="1:11" ht="24">
      <c r="A1057" s="2515"/>
      <c r="B1057" s="80"/>
      <c r="C1057" s="1306" t="s">
        <v>12163</v>
      </c>
      <c r="D1057" s="98">
        <v>98</v>
      </c>
      <c r="E1057" s="1385"/>
      <c r="F1057" s="98">
        <v>3</v>
      </c>
      <c r="G1057" s="98"/>
      <c r="H1057" s="98"/>
      <c r="I1057" s="1385"/>
      <c r="J1057" s="2258"/>
      <c r="K1057" s="80"/>
    </row>
    <row r="1058" spans="1:11" ht="24">
      <c r="A1058" s="2515">
        <v>505</v>
      </c>
      <c r="B1058" s="80" t="s">
        <v>12756</v>
      </c>
      <c r="C1058" s="1306" t="s">
        <v>12166</v>
      </c>
      <c r="D1058" s="98">
        <v>49</v>
      </c>
      <c r="E1058" s="1385">
        <f>SUM(D1058)</f>
        <v>49</v>
      </c>
      <c r="F1058" s="98">
        <v>4</v>
      </c>
      <c r="G1058" s="98"/>
      <c r="H1058" s="98">
        <v>276067</v>
      </c>
      <c r="I1058" s="1385">
        <f>SUM(H1058)</f>
        <v>276067</v>
      </c>
      <c r="J1058" s="2258" t="s">
        <v>12724</v>
      </c>
      <c r="K1058" s="80" t="s">
        <v>12725</v>
      </c>
    </row>
    <row r="1059" spans="1:11" ht="24">
      <c r="A1059" s="2515">
        <v>506</v>
      </c>
      <c r="B1059" s="80" t="s">
        <v>12757</v>
      </c>
      <c r="C1059" s="1306" t="s">
        <v>12166</v>
      </c>
      <c r="D1059" s="98">
        <v>317</v>
      </c>
      <c r="E1059" s="1385">
        <f>SUM(D1059:D1060)</f>
        <v>417</v>
      </c>
      <c r="F1059" s="98">
        <v>4</v>
      </c>
      <c r="G1059" s="98"/>
      <c r="H1059" s="98">
        <v>2708944</v>
      </c>
      <c r="I1059" s="1385">
        <f>SUM(H1059)</f>
        <v>2708944</v>
      </c>
      <c r="J1059" s="2258" t="s">
        <v>12724</v>
      </c>
      <c r="K1059" s="80" t="s">
        <v>12725</v>
      </c>
    </row>
    <row r="1060" spans="1:11" ht="24">
      <c r="A1060" s="2515"/>
      <c r="B1060" s="80"/>
      <c r="C1060" s="1306" t="s">
        <v>12163</v>
      </c>
      <c r="D1060" s="98">
        <v>100</v>
      </c>
      <c r="E1060" s="1385"/>
      <c r="F1060" s="98">
        <v>4</v>
      </c>
      <c r="G1060" s="98"/>
      <c r="H1060" s="98"/>
      <c r="I1060" s="1385"/>
      <c r="J1060" s="2258"/>
      <c r="K1060" s="80"/>
    </row>
    <row r="1061" spans="1:11" ht="24">
      <c r="A1061" s="2515">
        <v>507</v>
      </c>
      <c r="B1061" s="80" t="s">
        <v>12758</v>
      </c>
      <c r="C1061" s="1306" t="s">
        <v>12163</v>
      </c>
      <c r="D1061" s="98">
        <v>93</v>
      </c>
      <c r="E1061" s="1385">
        <f>SUM(D1061)</f>
        <v>93</v>
      </c>
      <c r="F1061" s="98">
        <v>3.5</v>
      </c>
      <c r="G1061" s="98"/>
      <c r="H1061" s="98">
        <v>98519</v>
      </c>
      <c r="I1061" s="1385">
        <f>SUM(H1061)</f>
        <v>98519</v>
      </c>
      <c r="J1061" s="2258" t="s">
        <v>12724</v>
      </c>
      <c r="K1061" s="80" t="s">
        <v>12725</v>
      </c>
    </row>
    <row r="1062" spans="1:11" ht="24">
      <c r="A1062" s="2515">
        <v>508</v>
      </c>
      <c r="B1062" s="80" t="s">
        <v>12759</v>
      </c>
      <c r="C1062" s="1306" t="s">
        <v>12163</v>
      </c>
      <c r="D1062" s="98">
        <v>148</v>
      </c>
      <c r="E1062" s="1385">
        <f>SUM(D1062)</f>
        <v>148</v>
      </c>
      <c r="F1062" s="98">
        <v>3.5</v>
      </c>
      <c r="G1062" s="98"/>
      <c r="H1062" s="98">
        <v>156783</v>
      </c>
      <c r="I1062" s="1385">
        <f>SUM(H1062)</f>
        <v>156783</v>
      </c>
      <c r="J1062" s="2258" t="s">
        <v>12724</v>
      </c>
      <c r="K1062" s="80" t="s">
        <v>12725</v>
      </c>
    </row>
    <row r="1063" spans="1:11" ht="24">
      <c r="A1063" s="2515">
        <v>509</v>
      </c>
      <c r="B1063" s="80" t="s">
        <v>12760</v>
      </c>
      <c r="C1063" s="1306" t="s">
        <v>12163</v>
      </c>
      <c r="D1063" s="98">
        <v>67</v>
      </c>
      <c r="E1063" s="1385">
        <f>SUM(D1063)</f>
        <v>67</v>
      </c>
      <c r="F1063" s="98">
        <v>3.5</v>
      </c>
      <c r="G1063" s="98"/>
      <c r="H1063" s="98">
        <v>82805</v>
      </c>
      <c r="I1063" s="1385">
        <f>SUM(H1063)</f>
        <v>82805</v>
      </c>
      <c r="J1063" s="2258" t="s">
        <v>12724</v>
      </c>
      <c r="K1063" s="80" t="s">
        <v>12725</v>
      </c>
    </row>
    <row r="1064" spans="1:11" ht="24">
      <c r="A1064" s="2515">
        <v>510</v>
      </c>
      <c r="B1064" s="80" t="s">
        <v>12761</v>
      </c>
      <c r="C1064" s="1306" t="s">
        <v>12166</v>
      </c>
      <c r="D1064" s="98">
        <v>105</v>
      </c>
      <c r="E1064" s="1385">
        <f>SUM(D1064:D1065)</f>
        <v>213</v>
      </c>
      <c r="F1064" s="98">
        <v>3.5</v>
      </c>
      <c r="G1064" s="98"/>
      <c r="H1064" s="98">
        <v>812616</v>
      </c>
      <c r="I1064" s="1385">
        <f>SUM(H1064)</f>
        <v>812616</v>
      </c>
      <c r="J1064" s="2258" t="s">
        <v>12724</v>
      </c>
      <c r="K1064" s="80" t="s">
        <v>12725</v>
      </c>
    </row>
    <row r="1065" spans="1:11" ht="24">
      <c r="A1065" s="2515"/>
      <c r="B1065" s="80"/>
      <c r="C1065" s="1306" t="s">
        <v>12163</v>
      </c>
      <c r="D1065" s="98">
        <v>108</v>
      </c>
      <c r="E1065" s="1385"/>
      <c r="F1065" s="98">
        <v>4.5</v>
      </c>
      <c r="G1065" s="98"/>
      <c r="H1065" s="98"/>
      <c r="I1065" s="1385"/>
      <c r="J1065" s="2258"/>
      <c r="K1065" s="80"/>
    </row>
    <row r="1066" spans="1:11" ht="24">
      <c r="A1066" s="2515">
        <v>511</v>
      </c>
      <c r="B1066" s="80" t="s">
        <v>12762</v>
      </c>
      <c r="C1066" s="1306" t="s">
        <v>12166</v>
      </c>
      <c r="D1066" s="98">
        <v>120</v>
      </c>
      <c r="E1066" s="1385">
        <f>SUM(D1066)</f>
        <v>120</v>
      </c>
      <c r="F1066" s="98">
        <v>8</v>
      </c>
      <c r="G1066" s="98"/>
      <c r="H1066" s="98">
        <v>1999036</v>
      </c>
      <c r="I1066" s="1385">
        <f>SUM(H1066)</f>
        <v>1999036</v>
      </c>
      <c r="J1066" s="2258" t="s">
        <v>12724</v>
      </c>
      <c r="K1066" s="80" t="s">
        <v>12725</v>
      </c>
    </row>
    <row r="1067" spans="1:11" ht="24">
      <c r="A1067" s="2515">
        <v>512</v>
      </c>
      <c r="B1067" s="80" t="s">
        <v>12763</v>
      </c>
      <c r="C1067" s="1306" t="s">
        <v>12163</v>
      </c>
      <c r="D1067" s="98">
        <v>61</v>
      </c>
      <c r="E1067" s="1385">
        <f t="shared" ref="E1067:E1072" si="11">SUM(D1067)</f>
        <v>61</v>
      </c>
      <c r="F1067" s="98">
        <v>4.5</v>
      </c>
      <c r="G1067" s="98"/>
      <c r="H1067" s="98">
        <v>96930</v>
      </c>
      <c r="I1067" s="1385">
        <f t="shared" ref="I1067:I1072" si="12">SUM(H1067)</f>
        <v>96930</v>
      </c>
      <c r="J1067" s="2258" t="s">
        <v>12724</v>
      </c>
      <c r="K1067" s="80" t="s">
        <v>12725</v>
      </c>
    </row>
    <row r="1068" spans="1:11" ht="24">
      <c r="A1068" s="2515">
        <v>513</v>
      </c>
      <c r="B1068" s="80" t="s">
        <v>12764</v>
      </c>
      <c r="C1068" s="1306" t="s">
        <v>12166</v>
      </c>
      <c r="D1068" s="98">
        <v>208</v>
      </c>
      <c r="E1068" s="1385">
        <f t="shared" si="11"/>
        <v>208</v>
      </c>
      <c r="F1068" s="98">
        <v>3.7</v>
      </c>
      <c r="G1068" s="98"/>
      <c r="H1068" s="98">
        <v>1318036</v>
      </c>
      <c r="I1068" s="1385">
        <f t="shared" si="12"/>
        <v>1318036</v>
      </c>
      <c r="J1068" s="2258" t="s">
        <v>12724</v>
      </c>
      <c r="K1068" s="80" t="s">
        <v>12725</v>
      </c>
    </row>
    <row r="1069" spans="1:11" ht="24">
      <c r="A1069" s="2515">
        <v>514</v>
      </c>
      <c r="B1069" s="80" t="s">
        <v>12765</v>
      </c>
      <c r="C1069" s="1306" t="s">
        <v>12166</v>
      </c>
      <c r="D1069" s="98">
        <v>206</v>
      </c>
      <c r="E1069" s="1385">
        <f t="shared" si="11"/>
        <v>206</v>
      </c>
      <c r="F1069" s="98">
        <v>4</v>
      </c>
      <c r="G1069" s="98"/>
      <c r="H1069" s="98">
        <v>1326409</v>
      </c>
      <c r="I1069" s="1385">
        <f t="shared" si="12"/>
        <v>1326409</v>
      </c>
      <c r="J1069" s="2258" t="s">
        <v>12724</v>
      </c>
      <c r="K1069" s="80" t="s">
        <v>12725</v>
      </c>
    </row>
    <row r="1070" spans="1:11" ht="24">
      <c r="A1070" s="2515">
        <v>515</v>
      </c>
      <c r="B1070" s="80" t="s">
        <v>12766</v>
      </c>
      <c r="C1070" s="1306" t="s">
        <v>12166</v>
      </c>
      <c r="D1070" s="98">
        <v>101</v>
      </c>
      <c r="E1070" s="1385">
        <f t="shared" si="11"/>
        <v>101</v>
      </c>
      <c r="F1070" s="98">
        <v>4</v>
      </c>
      <c r="G1070" s="98"/>
      <c r="H1070" s="98">
        <v>569036</v>
      </c>
      <c r="I1070" s="1385">
        <f t="shared" si="12"/>
        <v>569036</v>
      </c>
      <c r="J1070" s="2258" t="s">
        <v>12724</v>
      </c>
      <c r="K1070" s="80" t="s">
        <v>12725</v>
      </c>
    </row>
    <row r="1071" spans="1:11" ht="24">
      <c r="A1071" s="2515">
        <v>516</v>
      </c>
      <c r="B1071" s="80" t="s">
        <v>12767</v>
      </c>
      <c r="C1071" s="1306" t="s">
        <v>12163</v>
      </c>
      <c r="D1071" s="98">
        <v>720</v>
      </c>
      <c r="E1071" s="1385">
        <f t="shared" si="11"/>
        <v>720</v>
      </c>
      <c r="F1071" s="98">
        <v>3.5</v>
      </c>
      <c r="G1071" s="98"/>
      <c r="H1071" s="98">
        <v>762728</v>
      </c>
      <c r="I1071" s="1385">
        <f t="shared" si="12"/>
        <v>762728</v>
      </c>
      <c r="J1071" s="2258" t="s">
        <v>12724</v>
      </c>
      <c r="K1071" s="80" t="s">
        <v>12725</v>
      </c>
    </row>
    <row r="1072" spans="1:11" ht="24">
      <c r="A1072" s="2515">
        <v>517</v>
      </c>
      <c r="B1072" s="80" t="s">
        <v>12768</v>
      </c>
      <c r="C1072" s="1306" t="s">
        <v>12163</v>
      </c>
      <c r="D1072" s="98">
        <v>86</v>
      </c>
      <c r="E1072" s="1385">
        <f t="shared" si="11"/>
        <v>86</v>
      </c>
      <c r="F1072" s="98">
        <v>4</v>
      </c>
      <c r="G1072" s="98"/>
      <c r="H1072" s="98">
        <v>121472</v>
      </c>
      <c r="I1072" s="1385">
        <f t="shared" si="12"/>
        <v>121472</v>
      </c>
      <c r="J1072" s="2258" t="s">
        <v>12724</v>
      </c>
      <c r="K1072" s="80" t="s">
        <v>12725</v>
      </c>
    </row>
    <row r="1073" spans="1:11" ht="24">
      <c r="A1073" s="2515">
        <v>518</v>
      </c>
      <c r="B1073" s="80" t="s">
        <v>12769</v>
      </c>
      <c r="C1073" s="1306" t="s">
        <v>12163</v>
      </c>
      <c r="D1073" s="98">
        <v>260</v>
      </c>
      <c r="E1073" s="1405">
        <f>SUM(D1073:D1074)</f>
        <v>500</v>
      </c>
      <c r="F1073" s="98">
        <v>4</v>
      </c>
      <c r="G1073" s="98"/>
      <c r="H1073" s="98">
        <v>445931</v>
      </c>
      <c r="I1073" s="1405">
        <f>SUM(H1073:H1074)</f>
        <v>445931</v>
      </c>
      <c r="J1073" s="2258" t="s">
        <v>12422</v>
      </c>
      <c r="K1073" s="80" t="s">
        <v>12423</v>
      </c>
    </row>
    <row r="1074" spans="1:11" ht="24">
      <c r="A1074" s="2514"/>
      <c r="B1074" s="899"/>
      <c r="C1074" s="2266" t="s">
        <v>12770</v>
      </c>
      <c r="D1074" s="887">
        <v>240</v>
      </c>
      <c r="E1074" s="2261"/>
      <c r="F1074" s="887">
        <v>10</v>
      </c>
      <c r="G1074" s="887"/>
      <c r="H1074" s="98"/>
      <c r="I1074" s="2261"/>
      <c r="J1074" s="2258" t="s">
        <v>12168</v>
      </c>
      <c r="K1074" s="80" t="s">
        <v>12169</v>
      </c>
    </row>
    <row r="1075" spans="1:11" ht="24">
      <c r="A1075" s="2515">
        <v>519</v>
      </c>
      <c r="B1075" s="80" t="s">
        <v>12771</v>
      </c>
      <c r="C1075" s="1306" t="s">
        <v>12163</v>
      </c>
      <c r="D1075" s="98">
        <v>192</v>
      </c>
      <c r="E1075" s="1405">
        <f>SUM(D1075:D1077)</f>
        <v>1512</v>
      </c>
      <c r="F1075" s="98">
        <v>3</v>
      </c>
      <c r="G1075" s="2256"/>
      <c r="H1075" s="2256">
        <v>9622393</v>
      </c>
      <c r="I1075" s="1405">
        <f>SUM(H1075:H1077)</f>
        <v>9622393</v>
      </c>
      <c r="J1075" s="2258" t="s">
        <v>12422</v>
      </c>
      <c r="K1075" s="80" t="s">
        <v>12423</v>
      </c>
    </row>
    <row r="1076" spans="1:11" ht="24">
      <c r="A1076" s="2515"/>
      <c r="B1076" s="80"/>
      <c r="C1076" s="1306" t="s">
        <v>12166</v>
      </c>
      <c r="D1076" s="98">
        <v>820</v>
      </c>
      <c r="E1076" s="2255"/>
      <c r="F1076" s="98">
        <v>6.7</v>
      </c>
      <c r="G1076" s="2254"/>
      <c r="H1076" s="2254"/>
      <c r="I1076" s="2255"/>
      <c r="J1076" s="2258"/>
      <c r="K1076" s="80"/>
    </row>
    <row r="1077" spans="1:11" ht="24">
      <c r="A1077" s="2514"/>
      <c r="B1077" s="899"/>
      <c r="C1077" s="2266" t="s">
        <v>12167</v>
      </c>
      <c r="D1077" s="887">
        <v>500</v>
      </c>
      <c r="E1077" s="2261"/>
      <c r="F1077" s="887">
        <v>8</v>
      </c>
      <c r="G1077" s="887"/>
      <c r="H1077" s="98"/>
      <c r="I1077" s="2261"/>
      <c r="J1077" s="2258" t="s">
        <v>12168</v>
      </c>
      <c r="K1077" s="80" t="s">
        <v>12169</v>
      </c>
    </row>
    <row r="1078" spans="1:11" ht="24">
      <c r="A1078" s="2513">
        <v>520</v>
      </c>
      <c r="B1078" s="60" t="s">
        <v>12772</v>
      </c>
      <c r="C1078" s="2266" t="s">
        <v>12252</v>
      </c>
      <c r="D1078" s="887">
        <v>250</v>
      </c>
      <c r="E1078" s="2263">
        <f>SUM(D1078:D1079)</f>
        <v>357</v>
      </c>
      <c r="F1078" s="887">
        <v>8</v>
      </c>
      <c r="G1078" s="887"/>
      <c r="H1078" s="98"/>
      <c r="I1078" s="2263">
        <f>SUM(H1078:H1079)</f>
        <v>183518</v>
      </c>
      <c r="J1078" s="2258" t="s">
        <v>12168</v>
      </c>
      <c r="K1078" s="80" t="s">
        <v>12169</v>
      </c>
    </row>
    <row r="1079" spans="1:11" ht="24">
      <c r="A1079" s="2514"/>
      <c r="B1079" s="899"/>
      <c r="C1079" s="1306" t="s">
        <v>12163</v>
      </c>
      <c r="D1079" s="98">
        <v>107</v>
      </c>
      <c r="E1079" s="2261"/>
      <c r="F1079" s="98">
        <v>4</v>
      </c>
      <c r="G1079" s="98"/>
      <c r="H1079" s="98">
        <v>183518</v>
      </c>
      <c r="I1079" s="2261"/>
      <c r="J1079" s="2258" t="s">
        <v>12422</v>
      </c>
      <c r="K1079" s="80" t="s">
        <v>12423</v>
      </c>
    </row>
    <row r="1080" spans="1:11" ht="24">
      <c r="A1080" s="2515">
        <v>521</v>
      </c>
      <c r="B1080" s="80" t="s">
        <v>12773</v>
      </c>
      <c r="C1080" s="1306" t="s">
        <v>12163</v>
      </c>
      <c r="D1080" s="98">
        <v>155</v>
      </c>
      <c r="E1080" s="2263">
        <f>SUM(D1080:D1081)</f>
        <v>355</v>
      </c>
      <c r="F1080" s="98">
        <v>4</v>
      </c>
      <c r="G1080" s="98"/>
      <c r="H1080" s="98">
        <v>281481</v>
      </c>
      <c r="I1080" s="2263">
        <f>SUM(H1080:H1081)</f>
        <v>281481</v>
      </c>
      <c r="J1080" s="2258" t="s">
        <v>12422</v>
      </c>
      <c r="K1080" s="80" t="s">
        <v>12423</v>
      </c>
    </row>
    <row r="1081" spans="1:11" ht="24">
      <c r="A1081" s="2514"/>
      <c r="B1081" s="899"/>
      <c r="C1081" s="2266" t="s">
        <v>12252</v>
      </c>
      <c r="D1081" s="887">
        <v>200</v>
      </c>
      <c r="E1081" s="2261"/>
      <c r="F1081" s="887">
        <v>10</v>
      </c>
      <c r="G1081" s="887"/>
      <c r="H1081" s="98"/>
      <c r="I1081" s="2261"/>
      <c r="J1081" s="2258" t="s">
        <v>12168</v>
      </c>
      <c r="K1081" s="80" t="s">
        <v>12169</v>
      </c>
    </row>
    <row r="1082" spans="1:11" ht="24">
      <c r="A1082" s="2513">
        <v>522</v>
      </c>
      <c r="B1082" s="60" t="s">
        <v>12774</v>
      </c>
      <c r="C1082" s="2266" t="s">
        <v>12252</v>
      </c>
      <c r="D1082" s="887">
        <v>200</v>
      </c>
      <c r="E1082" s="2267">
        <f>SUM(D1082)</f>
        <v>200</v>
      </c>
      <c r="F1082" s="887">
        <v>8</v>
      </c>
      <c r="G1082" s="887"/>
      <c r="H1082" s="98"/>
      <c r="I1082" s="2267">
        <v>1</v>
      </c>
      <c r="J1082" s="2258" t="s">
        <v>12168</v>
      </c>
      <c r="K1082" s="80" t="s">
        <v>12169</v>
      </c>
    </row>
    <row r="1083" spans="1:11" ht="24">
      <c r="A1083" s="2525">
        <v>523</v>
      </c>
      <c r="B1083" s="80" t="s">
        <v>12775</v>
      </c>
      <c r="C1083" s="1306" t="s">
        <v>12166</v>
      </c>
      <c r="D1083" s="98">
        <v>40</v>
      </c>
      <c r="E1083" s="1405">
        <f>SUM(D1083:D1086)</f>
        <v>733</v>
      </c>
      <c r="F1083" s="98">
        <v>12</v>
      </c>
      <c r="G1083" s="98"/>
      <c r="H1083" s="98">
        <v>5171058</v>
      </c>
      <c r="I1083" s="1405">
        <f>SUM(H1083:H1086)</f>
        <v>5171058</v>
      </c>
      <c r="J1083" s="2258" t="s">
        <v>12422</v>
      </c>
      <c r="K1083" s="80" t="s">
        <v>12423</v>
      </c>
    </row>
    <row r="1084" spans="1:11" ht="24">
      <c r="A1084" s="2524"/>
      <c r="B1084" s="80"/>
      <c r="C1084" s="1306" t="s">
        <v>12166</v>
      </c>
      <c r="D1084" s="98">
        <v>205</v>
      </c>
      <c r="E1084" s="2255"/>
      <c r="F1084" s="98">
        <v>6</v>
      </c>
      <c r="G1084" s="98"/>
      <c r="H1084" s="98"/>
      <c r="I1084" s="2255"/>
      <c r="J1084" s="2258"/>
      <c r="K1084" s="80"/>
    </row>
    <row r="1085" spans="1:11" ht="24">
      <c r="A1085" s="2524"/>
      <c r="B1085" s="80"/>
      <c r="C1085" s="1306" t="s">
        <v>12166</v>
      </c>
      <c r="D1085" s="98">
        <v>288</v>
      </c>
      <c r="E1085" s="2255"/>
      <c r="F1085" s="98">
        <v>4.5</v>
      </c>
      <c r="G1085" s="98"/>
      <c r="H1085" s="98"/>
      <c r="I1085" s="2255"/>
      <c r="J1085" s="2258"/>
      <c r="K1085" s="80"/>
    </row>
    <row r="1086" spans="1:11" ht="24">
      <c r="A1086" s="2519"/>
      <c r="B1086" s="2577"/>
      <c r="C1086" s="2266" t="s">
        <v>12167</v>
      </c>
      <c r="D1086" s="887">
        <v>200</v>
      </c>
      <c r="E1086" s="2289"/>
      <c r="F1086" s="887">
        <v>7</v>
      </c>
      <c r="G1086" s="887"/>
      <c r="H1086" s="98"/>
      <c r="I1086" s="2278"/>
      <c r="J1086" s="2258" t="s">
        <v>12168</v>
      </c>
      <c r="K1086" s="80" t="s">
        <v>12169</v>
      </c>
    </row>
    <row r="1087" spans="1:11" ht="24">
      <c r="A1087" s="4410">
        <v>524</v>
      </c>
      <c r="B1087" s="60" t="s">
        <v>12776</v>
      </c>
      <c r="C1087" s="2266" t="s">
        <v>12167</v>
      </c>
      <c r="D1087" s="887">
        <v>3600</v>
      </c>
      <c r="E1087" s="2263">
        <f>SUM(D1087:D1094)</f>
        <v>10061</v>
      </c>
      <c r="F1087" s="887">
        <v>8</v>
      </c>
      <c r="G1087" s="887"/>
      <c r="H1087" s="98"/>
      <c r="I1087" s="2263">
        <f>SUM(H1087:H1094)</f>
        <v>66739417</v>
      </c>
      <c r="J1087" s="2258" t="s">
        <v>12168</v>
      </c>
      <c r="K1087" s="80" t="s">
        <v>12169</v>
      </c>
    </row>
    <row r="1088" spans="1:11" ht="24">
      <c r="A1088" s="4411"/>
      <c r="B1088" s="80"/>
      <c r="C1088" s="1306" t="s">
        <v>12166</v>
      </c>
      <c r="D1088" s="98">
        <v>100</v>
      </c>
      <c r="E1088" s="2255"/>
      <c r="F1088" s="98">
        <v>8.5</v>
      </c>
      <c r="G1088" s="98"/>
      <c r="H1088" s="98">
        <v>53393403</v>
      </c>
      <c r="I1088" s="2255"/>
      <c r="J1088" s="2258" t="s">
        <v>12777</v>
      </c>
      <c r="K1088" s="80" t="s">
        <v>12778</v>
      </c>
    </row>
    <row r="1089" spans="1:11" ht="24">
      <c r="A1089" s="4411"/>
      <c r="B1089" s="80"/>
      <c r="C1089" s="1306" t="s">
        <v>12166</v>
      </c>
      <c r="D1089" s="98">
        <v>1300</v>
      </c>
      <c r="E1089" s="2255"/>
      <c r="F1089" s="98">
        <v>9.1999999999999993</v>
      </c>
      <c r="G1089" s="98"/>
      <c r="H1089" s="98"/>
      <c r="I1089" s="2255"/>
      <c r="J1089" s="2258"/>
      <c r="K1089" s="80"/>
    </row>
    <row r="1090" spans="1:11" ht="24">
      <c r="A1090" s="4411"/>
      <c r="B1090" s="80"/>
      <c r="C1090" s="1306" t="s">
        <v>12166</v>
      </c>
      <c r="D1090" s="98">
        <v>1600</v>
      </c>
      <c r="E1090" s="2255"/>
      <c r="F1090" s="98">
        <v>9.3000000000000007</v>
      </c>
      <c r="G1090" s="98"/>
      <c r="H1090" s="98"/>
      <c r="I1090" s="2255"/>
      <c r="J1090" s="2258"/>
      <c r="K1090" s="80"/>
    </row>
    <row r="1091" spans="1:11" ht="24">
      <c r="A1091" s="4411"/>
      <c r="B1091" s="80" t="s">
        <v>12779</v>
      </c>
      <c r="C1091" s="1306" t="s">
        <v>12167</v>
      </c>
      <c r="D1091" s="98">
        <v>2800</v>
      </c>
      <c r="E1091" s="2361"/>
      <c r="F1091" s="98">
        <v>10.4</v>
      </c>
      <c r="G1091" s="98"/>
      <c r="H1091" s="98"/>
      <c r="I1091" s="2361"/>
      <c r="J1091" s="2258" t="s">
        <v>12168</v>
      </c>
      <c r="K1091" s="80" t="s">
        <v>12169</v>
      </c>
    </row>
    <row r="1092" spans="1:11" ht="24">
      <c r="A1092" s="4411"/>
      <c r="B1092" s="2583"/>
      <c r="C1092" s="1306" t="s">
        <v>12166</v>
      </c>
      <c r="D1092" s="98">
        <v>108</v>
      </c>
      <c r="E1092" s="2361"/>
      <c r="F1092" s="98">
        <v>13.6</v>
      </c>
      <c r="G1092" s="98"/>
      <c r="H1092" s="98">
        <v>13346014</v>
      </c>
      <c r="I1092" s="2361"/>
      <c r="J1092" s="2258" t="s">
        <v>12780</v>
      </c>
      <c r="K1092" s="80" t="s">
        <v>12781</v>
      </c>
    </row>
    <row r="1093" spans="1:11" ht="24">
      <c r="A1093" s="4411"/>
      <c r="B1093" s="2583"/>
      <c r="C1093" s="1306" t="s">
        <v>12166</v>
      </c>
      <c r="D1093" s="98">
        <v>198</v>
      </c>
      <c r="E1093" s="2361"/>
      <c r="F1093" s="98">
        <v>12</v>
      </c>
      <c r="G1093" s="98"/>
      <c r="H1093" s="98"/>
      <c r="I1093" s="2361"/>
      <c r="J1093" s="2258"/>
      <c r="K1093" s="80"/>
    </row>
    <row r="1094" spans="1:11" ht="24">
      <c r="A1094" s="4412"/>
      <c r="B1094" s="2583"/>
      <c r="C1094" s="1306" t="s">
        <v>12166</v>
      </c>
      <c r="D1094" s="98">
        <v>355</v>
      </c>
      <c r="E1094" s="2362"/>
      <c r="F1094" s="98">
        <v>9</v>
      </c>
      <c r="G1094" s="98"/>
      <c r="H1094" s="98"/>
      <c r="I1094" s="2362"/>
      <c r="J1094" s="2258"/>
      <c r="K1094" s="80"/>
    </row>
    <row r="1095" spans="1:11" ht="24">
      <c r="A1095" s="2515">
        <v>525</v>
      </c>
      <c r="B1095" s="80" t="s">
        <v>12782</v>
      </c>
      <c r="C1095" s="1306" t="s">
        <v>12166</v>
      </c>
      <c r="D1095" s="98">
        <v>623</v>
      </c>
      <c r="E1095" s="1405">
        <f>SUM(D1095:D1096)</f>
        <v>723</v>
      </c>
      <c r="F1095" s="98">
        <v>6.3</v>
      </c>
      <c r="G1095" s="98"/>
      <c r="H1095" s="98">
        <v>6684336</v>
      </c>
      <c r="I1095" s="1405">
        <f>SUM(H1095:H1096)</f>
        <v>6684336</v>
      </c>
      <c r="J1095" s="2258" t="s">
        <v>12422</v>
      </c>
      <c r="K1095" s="80" t="s">
        <v>12423</v>
      </c>
    </row>
    <row r="1096" spans="1:11" ht="24">
      <c r="A1096" s="2514"/>
      <c r="B1096" s="899"/>
      <c r="C1096" s="2266" t="s">
        <v>12167</v>
      </c>
      <c r="D1096" s="887">
        <v>100</v>
      </c>
      <c r="E1096" s="2261"/>
      <c r="F1096" s="887">
        <v>10</v>
      </c>
      <c r="G1096" s="887"/>
      <c r="H1096" s="98"/>
      <c r="I1096" s="2261"/>
      <c r="J1096" s="2258" t="s">
        <v>12168</v>
      </c>
      <c r="K1096" s="80" t="s">
        <v>12169</v>
      </c>
    </row>
    <row r="1097" spans="1:11" ht="24">
      <c r="A1097" s="2515">
        <v>526</v>
      </c>
      <c r="B1097" s="80" t="s">
        <v>12783</v>
      </c>
      <c r="C1097" s="1306" t="s">
        <v>12166</v>
      </c>
      <c r="D1097" s="98">
        <v>165</v>
      </c>
      <c r="E1097" s="1405">
        <f>SUM(D1097:D1098)</f>
        <v>1165</v>
      </c>
      <c r="F1097" s="98">
        <v>6</v>
      </c>
      <c r="G1097" s="98"/>
      <c r="H1097" s="98">
        <v>1428900</v>
      </c>
      <c r="I1097" s="1405">
        <f>SUM(H1097:H1098)</f>
        <v>1428900</v>
      </c>
      <c r="J1097" s="2258" t="s">
        <v>12422</v>
      </c>
      <c r="K1097" s="80" t="s">
        <v>12423</v>
      </c>
    </row>
    <row r="1098" spans="1:11" ht="24">
      <c r="A1098" s="2514"/>
      <c r="B1098" s="899"/>
      <c r="C1098" s="2266" t="s">
        <v>12167</v>
      </c>
      <c r="D1098" s="887">
        <v>1000</v>
      </c>
      <c r="E1098" s="2261"/>
      <c r="F1098" s="887">
        <v>10</v>
      </c>
      <c r="G1098" s="887"/>
      <c r="H1098" s="98"/>
      <c r="I1098" s="2261"/>
      <c r="J1098" s="2258" t="s">
        <v>12168</v>
      </c>
      <c r="K1098" s="80" t="s">
        <v>12169</v>
      </c>
    </row>
    <row r="1099" spans="1:11" ht="24">
      <c r="A1099" s="2515">
        <v>527</v>
      </c>
      <c r="B1099" s="80" t="s">
        <v>12784</v>
      </c>
      <c r="C1099" s="1306" t="s">
        <v>12163</v>
      </c>
      <c r="D1099" s="98">
        <v>409</v>
      </c>
      <c r="E1099" s="1405">
        <f>SUM(D1099:D1101)</f>
        <v>1273</v>
      </c>
      <c r="F1099" s="98">
        <v>4</v>
      </c>
      <c r="G1099" s="98"/>
      <c r="H1099" s="98">
        <v>1138590</v>
      </c>
      <c r="I1099" s="1405">
        <f>SUM(H1099:H1101)</f>
        <v>1138590</v>
      </c>
      <c r="J1099" s="2258" t="s">
        <v>12422</v>
      </c>
      <c r="K1099" s="80" t="s">
        <v>12423</v>
      </c>
    </row>
    <row r="1100" spans="1:11" ht="24">
      <c r="A1100" s="2515"/>
      <c r="B1100" s="80"/>
      <c r="C1100" s="1306" t="s">
        <v>12166</v>
      </c>
      <c r="D1100" s="98">
        <v>164</v>
      </c>
      <c r="E1100" s="2255"/>
      <c r="F1100" s="98">
        <v>3.5</v>
      </c>
      <c r="G1100" s="98"/>
      <c r="H1100" s="98"/>
      <c r="I1100" s="2255"/>
      <c r="J1100" s="2258"/>
      <c r="K1100" s="80"/>
    </row>
    <row r="1101" spans="1:11" ht="24">
      <c r="A1101" s="2514"/>
      <c r="B1101" s="899"/>
      <c r="C1101" s="2266" t="s">
        <v>12170</v>
      </c>
      <c r="D1101" s="887">
        <v>700</v>
      </c>
      <c r="E1101" s="2261"/>
      <c r="F1101" s="887">
        <v>10</v>
      </c>
      <c r="G1101" s="887"/>
      <c r="H1101" s="98"/>
      <c r="I1101" s="2261"/>
      <c r="J1101" s="2258" t="s">
        <v>12168</v>
      </c>
      <c r="K1101" s="80" t="s">
        <v>12169</v>
      </c>
    </row>
    <row r="1102" spans="1:11" ht="24">
      <c r="A1102" s="2513">
        <v>528</v>
      </c>
      <c r="B1102" s="60" t="s">
        <v>12785</v>
      </c>
      <c r="C1102" s="2266" t="s">
        <v>12170</v>
      </c>
      <c r="D1102" s="887">
        <v>300</v>
      </c>
      <c r="E1102" s="2267">
        <f>SUM(D1102)</f>
        <v>300</v>
      </c>
      <c r="F1102" s="887">
        <v>8</v>
      </c>
      <c r="G1102" s="887"/>
      <c r="H1102" s="98"/>
      <c r="I1102" s="2267">
        <v>1</v>
      </c>
      <c r="J1102" s="2258" t="s">
        <v>12168</v>
      </c>
      <c r="K1102" s="80" t="s">
        <v>12169</v>
      </c>
    </row>
    <row r="1103" spans="1:11" ht="24">
      <c r="A1103" s="2515">
        <v>529</v>
      </c>
      <c r="B1103" s="80" t="s">
        <v>12786</v>
      </c>
      <c r="C1103" s="1306" t="s">
        <v>12163</v>
      </c>
      <c r="D1103" s="98">
        <v>168</v>
      </c>
      <c r="E1103" s="1405">
        <f>SUM(D1103:D1104)</f>
        <v>393</v>
      </c>
      <c r="F1103" s="98">
        <v>3.2</v>
      </c>
      <c r="G1103" s="98"/>
      <c r="H1103" s="98">
        <v>162714</v>
      </c>
      <c r="I1103" s="1405">
        <f>SUM(H1103:H1104)</f>
        <v>162714</v>
      </c>
      <c r="J1103" s="2258" t="s">
        <v>12422</v>
      </c>
      <c r="K1103" s="80" t="s">
        <v>12423</v>
      </c>
    </row>
    <row r="1104" spans="1:11" ht="24">
      <c r="A1104" s="2514"/>
      <c r="B1104" s="899"/>
      <c r="C1104" s="2266" t="s">
        <v>12170</v>
      </c>
      <c r="D1104" s="887">
        <v>225</v>
      </c>
      <c r="E1104" s="2261"/>
      <c r="F1104" s="887">
        <v>8</v>
      </c>
      <c r="G1104" s="887"/>
      <c r="H1104" s="98"/>
      <c r="I1104" s="2261"/>
      <c r="J1104" s="2258" t="s">
        <v>12168</v>
      </c>
      <c r="K1104" s="80" t="s">
        <v>12169</v>
      </c>
    </row>
    <row r="1105" spans="1:11" ht="24">
      <c r="A1105" s="2515">
        <v>530</v>
      </c>
      <c r="B1105" s="80" t="s">
        <v>12787</v>
      </c>
      <c r="C1105" s="1306" t="s">
        <v>12166</v>
      </c>
      <c r="D1105" s="98">
        <v>403</v>
      </c>
      <c r="E1105" s="1405">
        <f>SUM(D1105:D1106)</f>
        <v>803</v>
      </c>
      <c r="F1105" s="98">
        <v>5.3</v>
      </c>
      <c r="G1105" s="98"/>
      <c r="H1105" s="98">
        <v>1938962</v>
      </c>
      <c r="I1105" s="1405">
        <f>SUM(H1105:H1106)</f>
        <v>1938962</v>
      </c>
      <c r="J1105" s="2258" t="s">
        <v>12780</v>
      </c>
      <c r="K1105" s="80" t="s">
        <v>12781</v>
      </c>
    </row>
    <row r="1106" spans="1:11" ht="24">
      <c r="A1106" s="2514"/>
      <c r="B1106" s="899"/>
      <c r="C1106" s="2266" t="s">
        <v>12167</v>
      </c>
      <c r="D1106" s="887">
        <v>400</v>
      </c>
      <c r="E1106" s="2261"/>
      <c r="F1106" s="887">
        <v>8</v>
      </c>
      <c r="G1106" s="887"/>
      <c r="H1106" s="98"/>
      <c r="I1106" s="2261"/>
      <c r="J1106" s="2258" t="s">
        <v>12168</v>
      </c>
      <c r="K1106" s="80" t="s">
        <v>12169</v>
      </c>
    </row>
    <row r="1107" spans="1:11" ht="24">
      <c r="A1107" s="2515">
        <v>531</v>
      </c>
      <c r="B1107" s="80" t="s">
        <v>12788</v>
      </c>
      <c r="C1107" s="1306" t="s">
        <v>12166</v>
      </c>
      <c r="D1107" s="98">
        <v>189</v>
      </c>
      <c r="E1107" s="1405">
        <f>SUM(D1107:D1109)</f>
        <v>489</v>
      </c>
      <c r="F1107" s="98">
        <v>4</v>
      </c>
      <c r="G1107" s="98"/>
      <c r="H1107" s="98">
        <v>1978609</v>
      </c>
      <c r="I1107" s="1405">
        <f>SUM(H1107:H1109)</f>
        <v>1978609</v>
      </c>
      <c r="J1107" s="2258" t="s">
        <v>12724</v>
      </c>
      <c r="K1107" s="80" t="s">
        <v>12725</v>
      </c>
    </row>
    <row r="1108" spans="1:11" ht="24">
      <c r="A1108" s="2515"/>
      <c r="B1108" s="80"/>
      <c r="C1108" s="1306" t="s">
        <v>12163</v>
      </c>
      <c r="D1108" s="98">
        <v>200</v>
      </c>
      <c r="E1108" s="2255"/>
      <c r="F1108" s="98">
        <v>5</v>
      </c>
      <c r="G1108" s="98"/>
      <c r="H1108" s="98"/>
      <c r="I1108" s="2255"/>
      <c r="J1108" s="2258"/>
      <c r="K1108" s="80"/>
    </row>
    <row r="1109" spans="1:11" ht="24">
      <c r="A1109" s="2514"/>
      <c r="B1109" s="899"/>
      <c r="C1109" s="2266" t="s">
        <v>12167</v>
      </c>
      <c r="D1109" s="887">
        <v>100</v>
      </c>
      <c r="E1109" s="2261"/>
      <c r="F1109" s="887">
        <v>10</v>
      </c>
      <c r="G1109" s="887"/>
      <c r="H1109" s="98"/>
      <c r="I1109" s="2261"/>
      <c r="J1109" s="2258" t="s">
        <v>12168</v>
      </c>
      <c r="K1109" s="80" t="s">
        <v>12169</v>
      </c>
    </row>
    <row r="1110" spans="1:11" ht="24">
      <c r="A1110" s="2515">
        <v>532</v>
      </c>
      <c r="B1110" s="80" t="s">
        <v>12789</v>
      </c>
      <c r="C1110" s="1306" t="s">
        <v>12166</v>
      </c>
      <c r="D1110" s="98">
        <v>401</v>
      </c>
      <c r="E1110" s="1405">
        <f>SUM(D1110:D1117)</f>
        <v>4647</v>
      </c>
      <c r="F1110" s="98">
        <v>3</v>
      </c>
      <c r="G1110" s="98"/>
      <c r="H1110" s="98">
        <v>36842189</v>
      </c>
      <c r="I1110" s="1405">
        <f>SUM(H1110:H1117)</f>
        <v>36842189</v>
      </c>
      <c r="J1110" s="2258" t="s">
        <v>12724</v>
      </c>
      <c r="K1110" s="80" t="s">
        <v>12725</v>
      </c>
    </row>
    <row r="1111" spans="1:11" ht="24">
      <c r="A1111" s="2515"/>
      <c r="B1111" s="80"/>
      <c r="C1111" s="1306" t="s">
        <v>12166</v>
      </c>
      <c r="D1111" s="98">
        <v>100</v>
      </c>
      <c r="E1111" s="2255"/>
      <c r="F1111" s="98">
        <v>5.5</v>
      </c>
      <c r="G1111" s="98"/>
      <c r="H1111" s="98"/>
      <c r="I1111" s="2255"/>
      <c r="J1111" s="2258"/>
      <c r="K1111" s="80"/>
    </row>
    <row r="1112" spans="1:11" ht="24">
      <c r="A1112" s="2515"/>
      <c r="B1112" s="80"/>
      <c r="C1112" s="1306" t="s">
        <v>12166</v>
      </c>
      <c r="D1112" s="98">
        <v>900</v>
      </c>
      <c r="E1112" s="2255"/>
      <c r="F1112" s="98">
        <v>7</v>
      </c>
      <c r="G1112" s="98"/>
      <c r="H1112" s="98"/>
      <c r="I1112" s="2255"/>
      <c r="J1112" s="2258"/>
      <c r="K1112" s="80"/>
    </row>
    <row r="1113" spans="1:11" ht="24">
      <c r="A1113" s="2515"/>
      <c r="B1113" s="80"/>
      <c r="C1113" s="1306" t="s">
        <v>12166</v>
      </c>
      <c r="D1113" s="98">
        <v>143</v>
      </c>
      <c r="E1113" s="2255"/>
      <c r="F1113" s="98">
        <v>4.3</v>
      </c>
      <c r="G1113" s="98"/>
      <c r="H1113" s="98"/>
      <c r="I1113" s="2255"/>
      <c r="J1113" s="2258"/>
      <c r="K1113" s="80"/>
    </row>
    <row r="1114" spans="1:11" ht="24">
      <c r="A1114" s="2515"/>
      <c r="B1114" s="80"/>
      <c r="C1114" s="1306" t="s">
        <v>12254</v>
      </c>
      <c r="D1114" s="98">
        <v>508</v>
      </c>
      <c r="E1114" s="2255"/>
      <c r="F1114" s="98">
        <v>6</v>
      </c>
      <c r="G1114" s="98"/>
      <c r="H1114" s="98"/>
      <c r="I1114" s="2255"/>
      <c r="J1114" s="2258"/>
      <c r="K1114" s="80"/>
    </row>
    <row r="1115" spans="1:11" ht="24">
      <c r="A1115" s="2515"/>
      <c r="B1115" s="80"/>
      <c r="C1115" s="1306" t="s">
        <v>12166</v>
      </c>
      <c r="D1115" s="98">
        <v>892</v>
      </c>
      <c r="E1115" s="2255"/>
      <c r="F1115" s="98">
        <v>7</v>
      </c>
      <c r="G1115" s="98"/>
      <c r="H1115" s="98"/>
      <c r="I1115" s="2255"/>
      <c r="J1115" s="2258"/>
      <c r="K1115" s="80"/>
    </row>
    <row r="1116" spans="1:11" ht="24">
      <c r="A1116" s="2515"/>
      <c r="B1116" s="80"/>
      <c r="C1116" s="1306" t="s">
        <v>12166</v>
      </c>
      <c r="D1116" s="98">
        <v>103</v>
      </c>
      <c r="E1116" s="2255"/>
      <c r="F1116" s="98">
        <v>8.5</v>
      </c>
      <c r="G1116" s="98"/>
      <c r="H1116" s="98"/>
      <c r="I1116" s="2255"/>
      <c r="J1116" s="2258"/>
      <c r="K1116" s="80"/>
    </row>
    <row r="1117" spans="1:11" ht="24">
      <c r="A1117" s="2514"/>
      <c r="B1117" s="899"/>
      <c r="C1117" s="2266" t="s">
        <v>12167</v>
      </c>
      <c r="D1117" s="887">
        <v>1600</v>
      </c>
      <c r="E1117" s="2261"/>
      <c r="F1117" s="887">
        <v>12</v>
      </c>
      <c r="G1117" s="887"/>
      <c r="H1117" s="98"/>
      <c r="I1117" s="2261"/>
      <c r="J1117" s="2258" t="s">
        <v>12168</v>
      </c>
      <c r="K1117" s="80" t="s">
        <v>12169</v>
      </c>
    </row>
    <row r="1118" spans="1:11" ht="24">
      <c r="A1118" s="2515">
        <v>533</v>
      </c>
      <c r="B1118" s="80" t="s">
        <v>12790</v>
      </c>
      <c r="C1118" s="1306" t="s">
        <v>12163</v>
      </c>
      <c r="D1118" s="98">
        <v>447</v>
      </c>
      <c r="E1118" s="1385">
        <f>SUM(D1118:D1119)</f>
        <v>570</v>
      </c>
      <c r="F1118" s="98">
        <v>4.2</v>
      </c>
      <c r="G1118" s="98"/>
      <c r="H1118" s="98">
        <v>1785923</v>
      </c>
      <c r="I1118" s="1385">
        <f>SUM(H1118)</f>
        <v>1785923</v>
      </c>
      <c r="J1118" s="2258" t="s">
        <v>12422</v>
      </c>
      <c r="K1118" s="80" t="s">
        <v>12423</v>
      </c>
    </row>
    <row r="1119" spans="1:11" ht="24">
      <c r="A1119" s="2515"/>
      <c r="B1119" s="80"/>
      <c r="C1119" s="1306" t="s">
        <v>12166</v>
      </c>
      <c r="D1119" s="98">
        <v>123</v>
      </c>
      <c r="E1119" s="1385"/>
      <c r="F1119" s="98">
        <v>7</v>
      </c>
      <c r="G1119" s="98"/>
      <c r="H1119" s="98"/>
      <c r="I1119" s="1385"/>
      <c r="J1119" s="2258"/>
      <c r="K1119" s="80"/>
    </row>
    <row r="1120" spans="1:11" ht="24">
      <c r="A1120" s="2515">
        <v>534</v>
      </c>
      <c r="B1120" s="80" t="s">
        <v>12791</v>
      </c>
      <c r="C1120" s="1306" t="s">
        <v>12163</v>
      </c>
      <c r="D1120" s="98">
        <v>100</v>
      </c>
      <c r="E1120" s="1385">
        <f>SUM(D1120:D1121)</f>
        <v>540</v>
      </c>
      <c r="F1120" s="98">
        <v>4</v>
      </c>
      <c r="G1120" s="98"/>
      <c r="H1120" s="98">
        <v>480234</v>
      </c>
      <c r="I1120" s="1385">
        <f>SUM(H1120)</f>
        <v>480234</v>
      </c>
      <c r="J1120" s="2258" t="s">
        <v>12422</v>
      </c>
      <c r="K1120" s="80" t="s">
        <v>12423</v>
      </c>
    </row>
    <row r="1121" spans="1:11" ht="24">
      <c r="A1121" s="2515"/>
      <c r="B1121" s="80"/>
      <c r="C1121" s="1306" t="s">
        <v>12163</v>
      </c>
      <c r="D1121" s="98">
        <v>440</v>
      </c>
      <c r="E1121" s="1385"/>
      <c r="F1121" s="98">
        <v>4.5</v>
      </c>
      <c r="G1121" s="98"/>
      <c r="H1121" s="98"/>
      <c r="I1121" s="1385"/>
      <c r="J1121" s="2258"/>
      <c r="K1121" s="80"/>
    </row>
    <row r="1122" spans="1:11" ht="24">
      <c r="A1122" s="2515">
        <v>535</v>
      </c>
      <c r="B1122" s="80" t="s">
        <v>12792</v>
      </c>
      <c r="C1122" s="1306" t="s">
        <v>12163</v>
      </c>
      <c r="D1122" s="98">
        <v>647</v>
      </c>
      <c r="E1122" s="1385">
        <f>SUM(D1122:D1123)</f>
        <v>1402</v>
      </c>
      <c r="F1122" s="98">
        <v>4</v>
      </c>
      <c r="G1122" s="98"/>
      <c r="H1122" s="98">
        <v>8036305</v>
      </c>
      <c r="I1122" s="1385">
        <f>SUM(H1122)</f>
        <v>8036305</v>
      </c>
      <c r="J1122" s="2258" t="s">
        <v>12422</v>
      </c>
      <c r="K1122" s="80" t="s">
        <v>12423</v>
      </c>
    </row>
    <row r="1123" spans="1:11" ht="24">
      <c r="A1123" s="2515"/>
      <c r="B1123" s="80"/>
      <c r="C1123" s="1306" t="s">
        <v>12166</v>
      </c>
      <c r="D1123" s="98">
        <v>755</v>
      </c>
      <c r="E1123" s="1385"/>
      <c r="F1123" s="98">
        <v>5.2</v>
      </c>
      <c r="G1123" s="98"/>
      <c r="H1123" s="98"/>
      <c r="I1123" s="1385"/>
      <c r="J1123" s="2258"/>
      <c r="K1123" s="80"/>
    </row>
    <row r="1124" spans="1:11" ht="24">
      <c r="A1124" s="2515">
        <v>536</v>
      </c>
      <c r="B1124" s="80" t="s">
        <v>12793</v>
      </c>
      <c r="C1124" s="1306" t="s">
        <v>12166</v>
      </c>
      <c r="D1124" s="98">
        <v>412</v>
      </c>
      <c r="E1124" s="1385">
        <f>SUM(D1124:D1125)</f>
        <v>836</v>
      </c>
      <c r="F1124" s="98">
        <v>6</v>
      </c>
      <c r="G1124" s="98"/>
      <c r="H1124" s="98">
        <v>7941067</v>
      </c>
      <c r="I1124" s="1385">
        <f>SUM(H1124)</f>
        <v>7941067</v>
      </c>
      <c r="J1124" s="2258" t="s">
        <v>12422</v>
      </c>
      <c r="K1124" s="80" t="s">
        <v>12423</v>
      </c>
    </row>
    <row r="1125" spans="1:11" ht="24">
      <c r="A1125" s="2515"/>
      <c r="B1125" s="80"/>
      <c r="C1125" s="1306" t="s">
        <v>12166</v>
      </c>
      <c r="D1125" s="98">
        <v>424</v>
      </c>
      <c r="E1125" s="1385"/>
      <c r="F1125" s="98">
        <v>4.9000000000000004</v>
      </c>
      <c r="G1125" s="98"/>
      <c r="H1125" s="98"/>
      <c r="I1125" s="1385"/>
      <c r="J1125" s="2258"/>
      <c r="K1125" s="80"/>
    </row>
    <row r="1126" spans="1:11" ht="24">
      <c r="A1126" s="2515">
        <v>537</v>
      </c>
      <c r="B1126" s="80" t="s">
        <v>12794</v>
      </c>
      <c r="C1126" s="1306" t="s">
        <v>12163</v>
      </c>
      <c r="D1126" s="98">
        <v>145</v>
      </c>
      <c r="E1126" s="1385">
        <f>SUM(D1126)</f>
        <v>145</v>
      </c>
      <c r="F1126" s="98">
        <v>7.5</v>
      </c>
      <c r="G1126" s="98"/>
      <c r="H1126" s="98">
        <v>466298</v>
      </c>
      <c r="I1126" s="1385">
        <f>SUM(H1126)</f>
        <v>466298</v>
      </c>
      <c r="J1126" s="2258" t="s">
        <v>12422</v>
      </c>
      <c r="K1126" s="80" t="s">
        <v>12423</v>
      </c>
    </row>
    <row r="1127" spans="1:11" ht="24">
      <c r="A1127" s="2515">
        <v>538</v>
      </c>
      <c r="B1127" s="80" t="s">
        <v>12795</v>
      </c>
      <c r="C1127" s="1306" t="s">
        <v>12163</v>
      </c>
      <c r="D1127" s="98">
        <v>120</v>
      </c>
      <c r="E1127" s="1385">
        <f>SUM(D1127)</f>
        <v>120</v>
      </c>
      <c r="F1127" s="98">
        <v>5</v>
      </c>
      <c r="G1127" s="98"/>
      <c r="H1127" s="98">
        <v>257268</v>
      </c>
      <c r="I1127" s="1385">
        <f>SUM(H1127)</f>
        <v>257268</v>
      </c>
      <c r="J1127" s="2258" t="s">
        <v>12422</v>
      </c>
      <c r="K1127" s="80" t="s">
        <v>12423</v>
      </c>
    </row>
    <row r="1128" spans="1:11" ht="24">
      <c r="A1128" s="2515">
        <v>539</v>
      </c>
      <c r="B1128" s="80" t="s">
        <v>12796</v>
      </c>
      <c r="C1128" s="1306" t="s">
        <v>12163</v>
      </c>
      <c r="D1128" s="98">
        <v>306</v>
      </c>
      <c r="E1128" s="1385">
        <f>SUM(D1128:D1129)</f>
        <v>600</v>
      </c>
      <c r="F1128" s="98">
        <v>3.5</v>
      </c>
      <c r="G1128" s="98"/>
      <c r="H1128" s="98">
        <v>2291733</v>
      </c>
      <c r="I1128" s="1385">
        <f>SUM(H1128)</f>
        <v>2291733</v>
      </c>
      <c r="J1128" s="2258" t="s">
        <v>12422</v>
      </c>
      <c r="K1128" s="80" t="s">
        <v>12423</v>
      </c>
    </row>
    <row r="1129" spans="1:11" ht="24">
      <c r="A1129" s="2515"/>
      <c r="B1129" s="80"/>
      <c r="C1129" s="1306" t="s">
        <v>12166</v>
      </c>
      <c r="D1129" s="98">
        <v>294</v>
      </c>
      <c r="E1129" s="1385"/>
      <c r="F1129" s="98">
        <v>4</v>
      </c>
      <c r="G1129" s="98"/>
      <c r="H1129" s="98"/>
      <c r="I1129" s="1385"/>
      <c r="J1129" s="2258"/>
      <c r="K1129" s="80"/>
    </row>
    <row r="1130" spans="1:11" ht="24">
      <c r="A1130" s="2531">
        <v>540</v>
      </c>
      <c r="B1130" s="2363" t="s">
        <v>12797</v>
      </c>
      <c r="C1130" s="2337" t="s">
        <v>12166</v>
      </c>
      <c r="D1130" s="2364">
        <v>492</v>
      </c>
      <c r="E1130" s="2365">
        <f>SUM(D1130:D1131)</f>
        <v>592</v>
      </c>
      <c r="F1130" s="2364">
        <v>6</v>
      </c>
      <c r="G1130" s="2364"/>
      <c r="H1130" s="2364">
        <v>6082573</v>
      </c>
      <c r="I1130" s="2365">
        <f>SUM(H1130)</f>
        <v>6082573</v>
      </c>
      <c r="J1130" s="2366" t="s">
        <v>12422</v>
      </c>
      <c r="K1130" s="2363" t="s">
        <v>12423</v>
      </c>
    </row>
    <row r="1131" spans="1:11" ht="24">
      <c r="A1131" s="2531"/>
      <c r="B1131" s="2363"/>
      <c r="C1131" s="2337" t="s">
        <v>12166</v>
      </c>
      <c r="D1131" s="2364">
        <v>100</v>
      </c>
      <c r="E1131" s="2365"/>
      <c r="F1131" s="2364">
        <v>7</v>
      </c>
      <c r="G1131" s="2364"/>
      <c r="H1131" s="2364"/>
      <c r="I1131" s="2365"/>
      <c r="J1131" s="2366"/>
      <c r="K1131" s="2363"/>
    </row>
    <row r="1132" spans="1:11" ht="24">
      <c r="A1132" s="2515">
        <v>541</v>
      </c>
      <c r="B1132" s="80" t="s">
        <v>12798</v>
      </c>
      <c r="C1132" s="1306" t="s">
        <v>12166</v>
      </c>
      <c r="D1132" s="98">
        <v>196</v>
      </c>
      <c r="E1132" s="1385">
        <f>SUM(D1132)</f>
        <v>196</v>
      </c>
      <c r="F1132" s="98">
        <v>5</v>
      </c>
      <c r="G1132" s="98"/>
      <c r="H1132" s="98">
        <v>1188116</v>
      </c>
      <c r="I1132" s="1385">
        <f>SUM(H1132)</f>
        <v>1188116</v>
      </c>
      <c r="J1132" s="2258" t="s">
        <v>12422</v>
      </c>
      <c r="K1132" s="80" t="s">
        <v>12423</v>
      </c>
    </row>
    <row r="1133" spans="1:11" ht="24">
      <c r="A1133" s="2515">
        <v>542</v>
      </c>
      <c r="B1133" s="80" t="s">
        <v>12799</v>
      </c>
      <c r="C1133" s="1306" t="s">
        <v>12163</v>
      </c>
      <c r="D1133" s="98">
        <v>270</v>
      </c>
      <c r="E1133" s="1405">
        <f>SUM(D1133:D1134)</f>
        <v>355</v>
      </c>
      <c r="F1133" s="98">
        <v>4</v>
      </c>
      <c r="G1133" s="98"/>
      <c r="H1133" s="98">
        <v>561450</v>
      </c>
      <c r="I1133" s="1405">
        <f>SUM(H1133)</f>
        <v>561450</v>
      </c>
      <c r="J1133" s="2258" t="s">
        <v>12422</v>
      </c>
      <c r="K1133" s="80" t="s">
        <v>12423</v>
      </c>
    </row>
    <row r="1134" spans="1:11" ht="24">
      <c r="A1134" s="2515"/>
      <c r="B1134" s="80"/>
      <c r="C1134" s="1306" t="s">
        <v>12163</v>
      </c>
      <c r="D1134" s="98">
        <v>85</v>
      </c>
      <c r="E1134" s="2279"/>
      <c r="F1134" s="98">
        <v>6</v>
      </c>
      <c r="G1134" s="98"/>
      <c r="H1134" s="98"/>
      <c r="I1134" s="2279"/>
      <c r="J1134" s="2258"/>
      <c r="K1134" s="80"/>
    </row>
    <row r="1135" spans="1:11" ht="24">
      <c r="A1135" s="2515">
        <v>543</v>
      </c>
      <c r="B1135" s="80" t="s">
        <v>12800</v>
      </c>
      <c r="C1135" s="1306" t="s">
        <v>12166</v>
      </c>
      <c r="D1135" s="98">
        <v>112</v>
      </c>
      <c r="E1135" s="1405">
        <f>SUM(D1135:D1136)</f>
        <v>224</v>
      </c>
      <c r="F1135" s="98">
        <v>6.4</v>
      </c>
      <c r="G1135" s="98"/>
      <c r="H1135" s="98">
        <v>1268797</v>
      </c>
      <c r="I1135" s="1405">
        <f>SUM(H1135)</f>
        <v>1268797</v>
      </c>
      <c r="J1135" s="2258" t="s">
        <v>12422</v>
      </c>
      <c r="K1135" s="80" t="s">
        <v>12423</v>
      </c>
    </row>
    <row r="1136" spans="1:11" ht="24">
      <c r="A1136" s="2515"/>
      <c r="B1136" s="80"/>
      <c r="C1136" s="1306" t="s">
        <v>12163</v>
      </c>
      <c r="D1136" s="98">
        <v>112</v>
      </c>
      <c r="E1136" s="2279"/>
      <c r="F1136" s="98">
        <v>6.4</v>
      </c>
      <c r="G1136" s="98"/>
      <c r="H1136" s="98"/>
      <c r="I1136" s="2279"/>
      <c r="J1136" s="2258"/>
      <c r="K1136" s="80"/>
    </row>
    <row r="1137" spans="1:11" ht="24">
      <c r="A1137" s="2515">
        <v>544</v>
      </c>
      <c r="B1137" s="80" t="s">
        <v>12801</v>
      </c>
      <c r="C1137" s="1306" t="s">
        <v>12166</v>
      </c>
      <c r="D1137" s="98">
        <v>205</v>
      </c>
      <c r="E1137" s="1385">
        <f>SUM(D1137)</f>
        <v>205</v>
      </c>
      <c r="F1137" s="98">
        <v>6.8</v>
      </c>
      <c r="G1137" s="98"/>
      <c r="H1137" s="98">
        <v>2459468</v>
      </c>
      <c r="I1137" s="1385">
        <f>SUM(H1137)</f>
        <v>2459468</v>
      </c>
      <c r="J1137" s="2258" t="s">
        <v>12422</v>
      </c>
      <c r="K1137" s="80" t="s">
        <v>12423</v>
      </c>
    </row>
    <row r="1138" spans="1:11" ht="24">
      <c r="A1138" s="2515">
        <v>545</v>
      </c>
      <c r="B1138" s="80" t="s">
        <v>12802</v>
      </c>
      <c r="C1138" s="1306" t="s">
        <v>12166</v>
      </c>
      <c r="D1138" s="98">
        <v>389</v>
      </c>
      <c r="E1138" s="1385">
        <f>SUM(D1138)</f>
        <v>389</v>
      </c>
      <c r="F1138" s="98">
        <v>6</v>
      </c>
      <c r="G1138" s="98"/>
      <c r="H1138" s="98">
        <v>3287443</v>
      </c>
      <c r="I1138" s="1385">
        <f>SUM(H1138)</f>
        <v>3287443</v>
      </c>
      <c r="J1138" s="2258" t="s">
        <v>12422</v>
      </c>
      <c r="K1138" s="80" t="s">
        <v>12423</v>
      </c>
    </row>
    <row r="1139" spans="1:11" ht="24">
      <c r="A1139" s="2515">
        <v>546</v>
      </c>
      <c r="B1139" s="80" t="s">
        <v>12803</v>
      </c>
      <c r="C1139" s="1306" t="s">
        <v>12254</v>
      </c>
      <c r="D1139" s="98">
        <v>142</v>
      </c>
      <c r="E1139" s="1385">
        <f>SUM(D1139:D1141)</f>
        <v>586</v>
      </c>
      <c r="F1139" s="98">
        <v>3.7</v>
      </c>
      <c r="G1139" s="98"/>
      <c r="H1139" s="98">
        <v>3612922</v>
      </c>
      <c r="I1139" s="1385">
        <f>SUM(H1139)</f>
        <v>3612922</v>
      </c>
      <c r="J1139" s="2258" t="s">
        <v>12422</v>
      </c>
      <c r="K1139" s="80" t="s">
        <v>12423</v>
      </c>
    </row>
    <row r="1140" spans="1:11" ht="24">
      <c r="A1140" s="2515"/>
      <c r="B1140" s="80"/>
      <c r="C1140" s="1306" t="s">
        <v>12166</v>
      </c>
      <c r="D1140" s="98">
        <v>287</v>
      </c>
      <c r="E1140" s="1385"/>
      <c r="F1140" s="98">
        <v>5.6</v>
      </c>
      <c r="G1140" s="98"/>
      <c r="H1140" s="98"/>
      <c r="I1140" s="1385"/>
      <c r="J1140" s="2258"/>
      <c r="K1140" s="80"/>
    </row>
    <row r="1141" spans="1:11" ht="24">
      <c r="A1141" s="2515"/>
      <c r="B1141" s="80"/>
      <c r="C1141" s="1306" t="s">
        <v>12163</v>
      </c>
      <c r="D1141" s="98">
        <v>157</v>
      </c>
      <c r="E1141" s="1385"/>
      <c r="F1141" s="98">
        <v>4</v>
      </c>
      <c r="G1141" s="98"/>
      <c r="H1141" s="98"/>
      <c r="I1141" s="1385"/>
      <c r="J1141" s="2258"/>
      <c r="K1141" s="80"/>
    </row>
    <row r="1142" spans="1:11" ht="24">
      <c r="A1142" s="2532">
        <v>547</v>
      </c>
      <c r="B1142" s="2363" t="s">
        <v>12804</v>
      </c>
      <c r="C1142" s="2337" t="s">
        <v>12166</v>
      </c>
      <c r="D1142" s="2364">
        <v>393</v>
      </c>
      <c r="E1142" s="2367">
        <f>SUM(D1142:D1144)</f>
        <v>856</v>
      </c>
      <c r="F1142" s="2364">
        <v>8</v>
      </c>
      <c r="G1142" s="2364"/>
      <c r="H1142" s="2364">
        <v>9311184</v>
      </c>
      <c r="I1142" s="2367">
        <f>SUM(H1142)</f>
        <v>9311184</v>
      </c>
      <c r="J1142" s="2366" t="s">
        <v>12422</v>
      </c>
      <c r="K1142" s="2363" t="s">
        <v>12423</v>
      </c>
    </row>
    <row r="1143" spans="1:11" ht="24">
      <c r="A1143" s="2518"/>
      <c r="B1143" s="2577"/>
      <c r="C1143" s="2337" t="s">
        <v>12163</v>
      </c>
      <c r="D1143" s="2364">
        <v>60</v>
      </c>
      <c r="E1143" s="2288"/>
      <c r="F1143" s="2364">
        <v>4</v>
      </c>
      <c r="G1143" s="2364"/>
      <c r="H1143" s="2364"/>
      <c r="I1143" s="2277"/>
      <c r="J1143" s="2366"/>
      <c r="K1143" s="2363"/>
    </row>
    <row r="1144" spans="1:11" ht="24">
      <c r="A1144" s="2518"/>
      <c r="B1144" s="2577"/>
      <c r="C1144" s="2416" t="s">
        <v>12166</v>
      </c>
      <c r="D1144" s="2368">
        <v>403</v>
      </c>
      <c r="E1144" s="2288"/>
      <c r="F1144" s="2368">
        <v>4.5</v>
      </c>
      <c r="G1144" s="2368"/>
      <c r="H1144" s="2368"/>
      <c r="I1144" s="2277"/>
      <c r="J1144" s="2369"/>
      <c r="K1144" s="2363"/>
    </row>
    <row r="1145" spans="1:11" ht="24">
      <c r="A1145" s="2531">
        <v>548</v>
      </c>
      <c r="B1145" s="2363" t="s">
        <v>12805</v>
      </c>
      <c r="C1145" s="2337" t="s">
        <v>12163</v>
      </c>
      <c r="D1145" s="2364">
        <v>845</v>
      </c>
      <c r="E1145" s="2365">
        <f>SUM(D1145:D1146)</f>
        <v>1808</v>
      </c>
      <c r="F1145" s="2364">
        <v>4</v>
      </c>
      <c r="G1145" s="2364"/>
      <c r="H1145" s="2364">
        <v>11813392</v>
      </c>
      <c r="I1145" s="2365">
        <f>SUM(H1145)</f>
        <v>11813392</v>
      </c>
      <c r="J1145" s="2366" t="s">
        <v>12422</v>
      </c>
      <c r="K1145" s="2363" t="s">
        <v>12423</v>
      </c>
    </row>
    <row r="1146" spans="1:11" ht="24">
      <c r="A1146" s="2531"/>
      <c r="B1146" s="2363"/>
      <c r="C1146" s="2337" t="s">
        <v>12166</v>
      </c>
      <c r="D1146" s="2364">
        <v>963</v>
      </c>
      <c r="E1146" s="2370"/>
      <c r="F1146" s="2364">
        <v>6.3</v>
      </c>
      <c r="G1146" s="2364"/>
      <c r="H1146" s="2364"/>
      <c r="I1146" s="2365"/>
      <c r="J1146" s="2366"/>
      <c r="K1146" s="2363"/>
    </row>
    <row r="1147" spans="1:11" ht="24">
      <c r="A1147" s="2515">
        <v>549</v>
      </c>
      <c r="B1147" s="80" t="s">
        <v>12806</v>
      </c>
      <c r="C1147" s="1306" t="s">
        <v>12166</v>
      </c>
      <c r="D1147" s="98">
        <v>123</v>
      </c>
      <c r="E1147" s="1385">
        <f>SUM(D1147)</f>
        <v>123</v>
      </c>
      <c r="F1147" s="98">
        <v>6.2</v>
      </c>
      <c r="G1147" s="98"/>
      <c r="H1147" s="98">
        <v>1381016</v>
      </c>
      <c r="I1147" s="1385">
        <f>SUM(H1147)</f>
        <v>1381016</v>
      </c>
      <c r="J1147" s="2258" t="s">
        <v>12422</v>
      </c>
      <c r="K1147" s="80" t="s">
        <v>12423</v>
      </c>
    </row>
    <row r="1148" spans="1:11" ht="24">
      <c r="A1148" s="2515">
        <v>550</v>
      </c>
      <c r="B1148" s="80" t="s">
        <v>12807</v>
      </c>
      <c r="C1148" s="1306" t="s">
        <v>12166</v>
      </c>
      <c r="D1148" s="98">
        <v>503</v>
      </c>
      <c r="E1148" s="1385">
        <f>SUM(D1148:D1149)</f>
        <v>957</v>
      </c>
      <c r="F1148" s="98">
        <v>5.7</v>
      </c>
      <c r="G1148" s="98"/>
      <c r="H1148" s="98">
        <v>13231799</v>
      </c>
      <c r="I1148" s="1385">
        <f>SUM(H1148)</f>
        <v>13231799</v>
      </c>
      <c r="J1148" s="2258" t="s">
        <v>12422</v>
      </c>
      <c r="K1148" s="80" t="s">
        <v>12423</v>
      </c>
    </row>
    <row r="1149" spans="1:11" ht="24">
      <c r="A1149" s="2515"/>
      <c r="B1149" s="80"/>
      <c r="C1149" s="1306" t="s">
        <v>12166</v>
      </c>
      <c r="D1149" s="98">
        <v>454</v>
      </c>
      <c r="E1149" s="1385"/>
      <c r="F1149" s="98">
        <v>8.5</v>
      </c>
      <c r="G1149" s="98"/>
      <c r="H1149" s="98"/>
      <c r="I1149" s="1385"/>
      <c r="J1149" s="2258"/>
      <c r="K1149" s="80"/>
    </row>
    <row r="1150" spans="1:11" ht="24">
      <c r="A1150" s="2515">
        <v>551</v>
      </c>
      <c r="B1150" s="80" t="s">
        <v>12808</v>
      </c>
      <c r="C1150" s="1306" t="s">
        <v>12166</v>
      </c>
      <c r="D1150" s="98">
        <v>803</v>
      </c>
      <c r="E1150" s="1385">
        <f>SUM(D1150)</f>
        <v>803</v>
      </c>
      <c r="F1150" s="98">
        <v>6.6</v>
      </c>
      <c r="G1150" s="98"/>
      <c r="H1150" s="98">
        <v>10623354</v>
      </c>
      <c r="I1150" s="1385">
        <f>SUM(H1150)</f>
        <v>10623354</v>
      </c>
      <c r="J1150" s="2258" t="s">
        <v>12422</v>
      </c>
      <c r="K1150" s="80" t="s">
        <v>12423</v>
      </c>
    </row>
    <row r="1151" spans="1:11" ht="24">
      <c r="A1151" s="2533">
        <v>552</v>
      </c>
      <c r="B1151" s="900" t="s">
        <v>12809</v>
      </c>
      <c r="C1151" s="2347" t="s">
        <v>12810</v>
      </c>
      <c r="D1151" s="2371">
        <v>402</v>
      </c>
      <c r="E1151" s="2372">
        <f>SUM(D1151:D1153)</f>
        <v>982</v>
      </c>
      <c r="F1151" s="2371">
        <v>3.5</v>
      </c>
      <c r="G1151" s="2371"/>
      <c r="H1151" s="2371"/>
      <c r="I1151" s="2372">
        <f>SUM(H1151:H1153)</f>
        <v>6844574</v>
      </c>
      <c r="J1151" s="2373" t="s">
        <v>12811</v>
      </c>
      <c r="K1151" s="900" t="s">
        <v>12812</v>
      </c>
    </row>
    <row r="1152" spans="1:11" ht="24">
      <c r="A1152" s="2514"/>
      <c r="B1152" s="899"/>
      <c r="C1152" s="1306" t="s">
        <v>12166</v>
      </c>
      <c r="D1152" s="98">
        <v>406</v>
      </c>
      <c r="E1152" s="2259"/>
      <c r="F1152" s="98">
        <v>7.5</v>
      </c>
      <c r="G1152" s="98"/>
      <c r="H1152" s="98">
        <v>6844574</v>
      </c>
      <c r="I1152" s="2259"/>
      <c r="J1152" s="2258" t="s">
        <v>12422</v>
      </c>
      <c r="K1152" s="80" t="s">
        <v>12423</v>
      </c>
    </row>
    <row r="1153" spans="1:11" ht="24">
      <c r="A1153" s="2514"/>
      <c r="B1153" s="899"/>
      <c r="C1153" s="1306" t="s">
        <v>12166</v>
      </c>
      <c r="D1153" s="98">
        <v>174</v>
      </c>
      <c r="E1153" s="2261"/>
      <c r="F1153" s="98">
        <v>5.5</v>
      </c>
      <c r="G1153" s="98"/>
      <c r="H1153" s="98"/>
      <c r="I1153" s="2261"/>
      <c r="J1153" s="2258"/>
      <c r="K1153" s="80"/>
    </row>
    <row r="1154" spans="1:11" ht="24">
      <c r="A1154" s="2515">
        <v>553</v>
      </c>
      <c r="B1154" s="80" t="s">
        <v>12813</v>
      </c>
      <c r="C1154" s="1306" t="s">
        <v>12166</v>
      </c>
      <c r="D1154" s="98">
        <v>130</v>
      </c>
      <c r="E1154" s="1385">
        <f>SUM(D1154:D1161)</f>
        <v>2073</v>
      </c>
      <c r="F1154" s="98">
        <v>11.5</v>
      </c>
      <c r="G1154" s="98"/>
      <c r="H1154" s="98">
        <v>32107802</v>
      </c>
      <c r="I1154" s="1385">
        <f>SUM(H1154)</f>
        <v>32107802</v>
      </c>
      <c r="J1154" s="2258" t="s">
        <v>12422</v>
      </c>
      <c r="K1154" s="80" t="s">
        <v>12423</v>
      </c>
    </row>
    <row r="1155" spans="1:11" ht="24">
      <c r="A1155" s="2515"/>
      <c r="B1155" s="80"/>
      <c r="C1155" s="1306" t="s">
        <v>12166</v>
      </c>
      <c r="D1155" s="98">
        <v>80</v>
      </c>
      <c r="E1155" s="1385"/>
      <c r="F1155" s="98">
        <v>11.5</v>
      </c>
      <c r="G1155" s="98"/>
      <c r="H1155" s="98"/>
      <c r="I1155" s="1385"/>
      <c r="J1155" s="2258"/>
      <c r="K1155" s="80"/>
    </row>
    <row r="1156" spans="1:11" ht="24">
      <c r="A1156" s="2515"/>
      <c r="B1156" s="80"/>
      <c r="C1156" s="1306" t="s">
        <v>12254</v>
      </c>
      <c r="D1156" s="98">
        <v>417</v>
      </c>
      <c r="E1156" s="1385"/>
      <c r="F1156" s="98">
        <v>4</v>
      </c>
      <c r="G1156" s="98"/>
      <c r="H1156" s="98"/>
      <c r="I1156" s="1385"/>
      <c r="J1156" s="2258"/>
      <c r="K1156" s="80"/>
    </row>
    <row r="1157" spans="1:11" ht="24">
      <c r="A1157" s="2515"/>
      <c r="B1157" s="80"/>
      <c r="C1157" s="1306" t="s">
        <v>12163</v>
      </c>
      <c r="D1157" s="98">
        <v>66</v>
      </c>
      <c r="E1157" s="1385"/>
      <c r="F1157" s="98">
        <v>4.5</v>
      </c>
      <c r="G1157" s="98"/>
      <c r="H1157" s="98"/>
      <c r="I1157" s="1385"/>
      <c r="J1157" s="2258"/>
      <c r="K1157" s="80"/>
    </row>
    <row r="1158" spans="1:11" ht="24">
      <c r="A1158" s="2515"/>
      <c r="B1158" s="80"/>
      <c r="C1158" s="1306" t="s">
        <v>12166</v>
      </c>
      <c r="D1158" s="98">
        <v>220</v>
      </c>
      <c r="E1158" s="1385"/>
      <c r="F1158" s="98">
        <v>6.3</v>
      </c>
      <c r="G1158" s="98"/>
      <c r="H1158" s="98"/>
      <c r="I1158" s="1385"/>
      <c r="J1158" s="2258"/>
      <c r="K1158" s="80"/>
    </row>
    <row r="1159" spans="1:11" ht="24">
      <c r="A1159" s="2515"/>
      <c r="B1159" s="80"/>
      <c r="C1159" s="1306" t="s">
        <v>12166</v>
      </c>
      <c r="D1159" s="98">
        <v>150</v>
      </c>
      <c r="E1159" s="1385"/>
      <c r="F1159" s="98">
        <v>12.5</v>
      </c>
      <c r="G1159" s="98"/>
      <c r="H1159" s="98"/>
      <c r="I1159" s="1385"/>
      <c r="J1159" s="2258"/>
      <c r="K1159" s="80"/>
    </row>
    <row r="1160" spans="1:11" ht="24">
      <c r="A1160" s="2515"/>
      <c r="B1160" s="80"/>
      <c r="C1160" s="1306" t="s">
        <v>12166</v>
      </c>
      <c r="D1160" s="98">
        <v>720</v>
      </c>
      <c r="E1160" s="1385"/>
      <c r="F1160" s="98">
        <v>12</v>
      </c>
      <c r="G1160" s="98"/>
      <c r="H1160" s="98"/>
      <c r="I1160" s="1385"/>
      <c r="J1160" s="2258"/>
      <c r="K1160" s="80"/>
    </row>
    <row r="1161" spans="1:11" ht="24">
      <c r="A1161" s="2515"/>
      <c r="B1161" s="80"/>
      <c r="C1161" s="1306" t="s">
        <v>12166</v>
      </c>
      <c r="D1161" s="98">
        <v>290</v>
      </c>
      <c r="E1161" s="1385"/>
      <c r="F1161" s="98">
        <v>9.3000000000000007</v>
      </c>
      <c r="G1161" s="98"/>
      <c r="H1161" s="98"/>
      <c r="I1161" s="1385"/>
      <c r="J1161" s="2258"/>
      <c r="K1161" s="80"/>
    </row>
    <row r="1162" spans="1:11" ht="24">
      <c r="A1162" s="2515">
        <v>554</v>
      </c>
      <c r="B1162" s="80" t="s">
        <v>12814</v>
      </c>
      <c r="C1162" s="1306" t="s">
        <v>12163</v>
      </c>
      <c r="D1162" s="98">
        <v>120</v>
      </c>
      <c r="E1162" s="1385">
        <f>SUM(D1162:D1163)</f>
        <v>562</v>
      </c>
      <c r="F1162" s="98">
        <v>4</v>
      </c>
      <c r="G1162" s="98"/>
      <c r="H1162" s="98">
        <v>2513569</v>
      </c>
      <c r="I1162" s="1385">
        <f>SUM(H1162)</f>
        <v>2513569</v>
      </c>
      <c r="J1162" s="2258" t="s">
        <v>12422</v>
      </c>
      <c r="K1162" s="80" t="s">
        <v>12423</v>
      </c>
    </row>
    <row r="1163" spans="1:11" ht="24">
      <c r="A1163" s="2515"/>
      <c r="B1163" s="80"/>
      <c r="C1163" s="1306" t="s">
        <v>12163</v>
      </c>
      <c r="D1163" s="98">
        <v>442</v>
      </c>
      <c r="E1163" s="1385"/>
      <c r="F1163" s="98">
        <v>7</v>
      </c>
      <c r="G1163" s="98"/>
      <c r="H1163" s="98"/>
      <c r="I1163" s="1385"/>
      <c r="J1163" s="2258"/>
      <c r="K1163" s="80"/>
    </row>
    <row r="1164" spans="1:11" ht="24">
      <c r="A1164" s="2515">
        <v>555</v>
      </c>
      <c r="B1164" s="80" t="s">
        <v>12815</v>
      </c>
      <c r="C1164" s="1306" t="s">
        <v>12166</v>
      </c>
      <c r="D1164" s="98">
        <v>329</v>
      </c>
      <c r="E1164" s="1385">
        <f>SUM(D1164:D1165)</f>
        <v>3862</v>
      </c>
      <c r="F1164" s="98">
        <v>21.5</v>
      </c>
      <c r="G1164" s="98"/>
      <c r="H1164" s="98">
        <v>113501890</v>
      </c>
      <c r="I1164" s="1385">
        <f>SUM(H1164)</f>
        <v>113501890</v>
      </c>
      <c r="J1164" s="2258" t="s">
        <v>12816</v>
      </c>
      <c r="K1164" s="80" t="s">
        <v>12817</v>
      </c>
    </row>
    <row r="1165" spans="1:11" ht="24">
      <c r="A1165" s="2515"/>
      <c r="B1165" s="80"/>
      <c r="C1165" s="1306" t="s">
        <v>12166</v>
      </c>
      <c r="D1165" s="98">
        <v>3533</v>
      </c>
      <c r="E1165" s="1385"/>
      <c r="F1165" s="98">
        <v>15</v>
      </c>
      <c r="G1165" s="98"/>
      <c r="H1165" s="98"/>
      <c r="I1165" s="1385"/>
      <c r="J1165" s="2258"/>
      <c r="K1165" s="80" t="s">
        <v>12817</v>
      </c>
    </row>
    <row r="1166" spans="1:11" ht="24">
      <c r="A1166" s="2525">
        <v>556</v>
      </c>
      <c r="B1166" s="80" t="s">
        <v>12818</v>
      </c>
      <c r="C1166" s="1306" t="s">
        <v>12819</v>
      </c>
      <c r="D1166" s="98">
        <v>1860</v>
      </c>
      <c r="E1166" s="1405">
        <f>SUM(D1166:D1177)</f>
        <v>6199</v>
      </c>
      <c r="F1166" s="98">
        <v>9.1999999999999993</v>
      </c>
      <c r="G1166" s="98"/>
      <c r="H1166" s="98"/>
      <c r="I1166" s="1405">
        <f>SUM(H1166:H1177)</f>
        <v>37512741</v>
      </c>
      <c r="J1166" s="2258" t="s">
        <v>12168</v>
      </c>
      <c r="K1166" s="80" t="s">
        <v>12169</v>
      </c>
    </row>
    <row r="1167" spans="1:11" ht="24">
      <c r="A1167" s="2534"/>
      <c r="B1167" s="2583"/>
      <c r="C1167" s="2266" t="s">
        <v>12167</v>
      </c>
      <c r="D1167" s="887">
        <v>800</v>
      </c>
      <c r="E1167" s="2374"/>
      <c r="F1167" s="887">
        <v>12</v>
      </c>
      <c r="G1167" s="887"/>
      <c r="H1167" s="98"/>
      <c r="I1167" s="2361"/>
      <c r="J1167" s="2258" t="s">
        <v>12168</v>
      </c>
      <c r="K1167" s="80" t="s">
        <v>12169</v>
      </c>
    </row>
    <row r="1168" spans="1:11" ht="24">
      <c r="A1168" s="2534"/>
      <c r="B1168" s="2583"/>
      <c r="C1168" s="2266" t="s">
        <v>12163</v>
      </c>
      <c r="D1168" s="887">
        <v>297</v>
      </c>
      <c r="E1168" s="2374"/>
      <c r="F1168" s="887">
        <v>3</v>
      </c>
      <c r="G1168" s="887"/>
      <c r="H1168" s="887">
        <v>12482296</v>
      </c>
      <c r="I1168" s="2361"/>
      <c r="J1168" s="2258" t="s">
        <v>12820</v>
      </c>
      <c r="K1168" s="80" t="s">
        <v>12821</v>
      </c>
    </row>
    <row r="1169" spans="1:11" ht="24">
      <c r="A1169" s="2534"/>
      <c r="B1169" s="2583"/>
      <c r="C1169" s="2266" t="s">
        <v>12166</v>
      </c>
      <c r="D1169" s="887">
        <v>103</v>
      </c>
      <c r="E1169" s="2374"/>
      <c r="F1169" s="887">
        <v>6</v>
      </c>
      <c r="G1169" s="887"/>
      <c r="H1169" s="887"/>
      <c r="I1169" s="2361"/>
      <c r="J1169" s="2258"/>
      <c r="K1169" s="80"/>
    </row>
    <row r="1170" spans="1:11" ht="24">
      <c r="A1170" s="2534"/>
      <c r="B1170" s="2583"/>
      <c r="C1170" s="2266" t="s">
        <v>12166</v>
      </c>
      <c r="D1170" s="887">
        <v>60</v>
      </c>
      <c r="E1170" s="2374"/>
      <c r="F1170" s="887">
        <v>6</v>
      </c>
      <c r="G1170" s="887"/>
      <c r="H1170" s="887"/>
      <c r="I1170" s="2361"/>
      <c r="J1170" s="2258"/>
      <c r="K1170" s="80"/>
    </row>
    <row r="1171" spans="1:11" ht="24">
      <c r="A1171" s="2534"/>
      <c r="B1171" s="2583"/>
      <c r="C1171" s="2266" t="s">
        <v>12166</v>
      </c>
      <c r="D1171" s="887">
        <v>563</v>
      </c>
      <c r="E1171" s="2374"/>
      <c r="F1171" s="887">
        <v>7.1</v>
      </c>
      <c r="G1171" s="887"/>
      <c r="H1171" s="887"/>
      <c r="I1171" s="2361"/>
      <c r="J1171" s="2258"/>
      <c r="K1171" s="80"/>
    </row>
    <row r="1172" spans="1:11" ht="24">
      <c r="A1172" s="2534"/>
      <c r="B1172" s="2583"/>
      <c r="C1172" s="2266" t="s">
        <v>12166</v>
      </c>
      <c r="D1172" s="887">
        <v>156</v>
      </c>
      <c r="E1172" s="2374"/>
      <c r="F1172" s="887">
        <v>14</v>
      </c>
      <c r="G1172" s="887"/>
      <c r="H1172" s="887"/>
      <c r="I1172" s="2361"/>
      <c r="J1172" s="2258"/>
      <c r="K1172" s="80"/>
    </row>
    <row r="1173" spans="1:11" ht="24">
      <c r="A1173" s="2534"/>
      <c r="B1173" s="2583"/>
      <c r="C1173" s="1306" t="s">
        <v>12163</v>
      </c>
      <c r="D1173" s="98">
        <v>594</v>
      </c>
      <c r="E1173" s="2374"/>
      <c r="F1173" s="98">
        <v>3</v>
      </c>
      <c r="G1173" s="98"/>
      <c r="H1173" s="98">
        <v>25030445</v>
      </c>
      <c r="I1173" s="2361"/>
      <c r="J1173" s="2258" t="s">
        <v>12780</v>
      </c>
      <c r="K1173" s="80" t="s">
        <v>12781</v>
      </c>
    </row>
    <row r="1174" spans="1:11" ht="24">
      <c r="A1174" s="2534"/>
      <c r="B1174" s="2583"/>
      <c r="C1174" s="1306" t="s">
        <v>12166</v>
      </c>
      <c r="D1174" s="98">
        <v>206</v>
      </c>
      <c r="E1174" s="2374"/>
      <c r="F1174" s="98">
        <v>6</v>
      </c>
      <c r="G1174" s="98"/>
      <c r="H1174" s="98"/>
      <c r="I1174" s="2361"/>
      <c r="J1174" s="2258"/>
      <c r="K1174" s="80"/>
    </row>
    <row r="1175" spans="1:11" ht="24">
      <c r="A1175" s="2534"/>
      <c r="B1175" s="2583"/>
      <c r="C1175" s="1306" t="s">
        <v>12166</v>
      </c>
      <c r="D1175" s="98">
        <v>121</v>
      </c>
      <c r="E1175" s="2374"/>
      <c r="F1175" s="98">
        <v>6</v>
      </c>
      <c r="G1175" s="98"/>
      <c r="H1175" s="98"/>
      <c r="I1175" s="2361"/>
      <c r="J1175" s="2258"/>
      <c r="K1175" s="80"/>
    </row>
    <row r="1176" spans="1:11" ht="24">
      <c r="A1176" s="2534"/>
      <c r="B1176" s="2583"/>
      <c r="C1176" s="1306" t="s">
        <v>12166</v>
      </c>
      <c r="D1176" s="98">
        <v>1127</v>
      </c>
      <c r="E1176" s="2374"/>
      <c r="F1176" s="98">
        <v>7.1</v>
      </c>
      <c r="G1176" s="98"/>
      <c r="H1176" s="98"/>
      <c r="I1176" s="2361"/>
      <c r="J1176" s="2258"/>
      <c r="K1176" s="80"/>
    </row>
    <row r="1177" spans="1:11" ht="24">
      <c r="A1177" s="2535"/>
      <c r="B1177" s="2583"/>
      <c r="C1177" s="1306" t="s">
        <v>12166</v>
      </c>
      <c r="D1177" s="98">
        <v>312</v>
      </c>
      <c r="E1177" s="2375"/>
      <c r="F1177" s="98">
        <v>14</v>
      </c>
      <c r="G1177" s="98"/>
      <c r="H1177" s="98"/>
      <c r="I1177" s="2362"/>
      <c r="J1177" s="2258"/>
      <c r="K1177" s="80"/>
    </row>
    <row r="1178" spans="1:11" ht="24">
      <c r="A1178" s="2515">
        <v>557</v>
      </c>
      <c r="B1178" s="80" t="s">
        <v>12822</v>
      </c>
      <c r="C1178" s="1306" t="s">
        <v>12166</v>
      </c>
      <c r="D1178" s="98">
        <v>250</v>
      </c>
      <c r="E1178" s="1385">
        <f>SUM(D1178:D1181)</f>
        <v>1688</v>
      </c>
      <c r="F1178" s="98">
        <v>5.3</v>
      </c>
      <c r="G1178" s="98"/>
      <c r="H1178" s="98">
        <v>14084840</v>
      </c>
      <c r="I1178" s="1385">
        <f>SUM(H1178)</f>
        <v>14084840</v>
      </c>
      <c r="J1178" s="2258" t="s">
        <v>12422</v>
      </c>
      <c r="K1178" s="80" t="s">
        <v>12423</v>
      </c>
    </row>
    <row r="1179" spans="1:11" ht="24">
      <c r="A1179" s="2515"/>
      <c r="B1179" s="80"/>
      <c r="C1179" s="1306" t="s">
        <v>12166</v>
      </c>
      <c r="D1179" s="98">
        <v>786</v>
      </c>
      <c r="E1179" s="1385"/>
      <c r="F1179" s="98">
        <v>4</v>
      </c>
      <c r="G1179" s="98"/>
      <c r="H1179" s="98"/>
      <c r="I1179" s="1385"/>
      <c r="J1179" s="2258"/>
      <c r="K1179" s="80"/>
    </row>
    <row r="1180" spans="1:11" ht="24">
      <c r="A1180" s="2515"/>
      <c r="B1180" s="80"/>
      <c r="C1180" s="1306" t="s">
        <v>12166</v>
      </c>
      <c r="D1180" s="98">
        <v>420</v>
      </c>
      <c r="E1180" s="1385"/>
      <c r="F1180" s="98">
        <v>7.5</v>
      </c>
      <c r="G1180" s="98"/>
      <c r="H1180" s="98"/>
      <c r="I1180" s="1385"/>
      <c r="J1180" s="2258"/>
      <c r="K1180" s="80"/>
    </row>
    <row r="1181" spans="1:11" ht="24">
      <c r="A1181" s="2515"/>
      <c r="B1181" s="80"/>
      <c r="C1181" s="1306" t="s">
        <v>12163</v>
      </c>
      <c r="D1181" s="98">
        <v>232</v>
      </c>
      <c r="E1181" s="1385"/>
      <c r="F1181" s="98">
        <v>4</v>
      </c>
      <c r="G1181" s="98"/>
      <c r="H1181" s="98"/>
      <c r="I1181" s="1385"/>
      <c r="J1181" s="2258"/>
      <c r="K1181" s="80"/>
    </row>
    <row r="1182" spans="1:11" ht="24">
      <c r="A1182" s="2533">
        <v>558</v>
      </c>
      <c r="B1182" s="900" t="s">
        <v>12823</v>
      </c>
      <c r="C1182" s="2347" t="s">
        <v>12824</v>
      </c>
      <c r="D1182" s="2371">
        <v>115</v>
      </c>
      <c r="E1182" s="2251">
        <f>SUM(D1182)</f>
        <v>115</v>
      </c>
      <c r="F1182" s="2371">
        <v>4.5</v>
      </c>
      <c r="G1182" s="2371"/>
      <c r="H1182" s="2371"/>
      <c r="I1182" s="2251">
        <v>1</v>
      </c>
      <c r="J1182" s="2373" t="s">
        <v>12811</v>
      </c>
      <c r="K1182" s="900" t="s">
        <v>12812</v>
      </c>
    </row>
    <row r="1183" spans="1:11" ht="24">
      <c r="A1183" s="2515">
        <v>559</v>
      </c>
      <c r="B1183" s="80" t="s">
        <v>12825</v>
      </c>
      <c r="C1183" s="1306" t="s">
        <v>12177</v>
      </c>
      <c r="D1183" s="98">
        <v>955</v>
      </c>
      <c r="E1183" s="1385">
        <f>SUM(D1183)</f>
        <v>955</v>
      </c>
      <c r="F1183" s="98">
        <v>4</v>
      </c>
      <c r="G1183" s="98"/>
      <c r="H1183" s="98">
        <v>3132400</v>
      </c>
      <c r="I1183" s="1385">
        <f>SUM(H1183)</f>
        <v>3132400</v>
      </c>
      <c r="J1183" s="2258" t="s">
        <v>12607</v>
      </c>
      <c r="K1183" s="80" t="s">
        <v>12608</v>
      </c>
    </row>
    <row r="1184" spans="1:11" ht="24">
      <c r="A1184" s="2533">
        <v>560</v>
      </c>
      <c r="B1184" s="900" t="s">
        <v>12826</v>
      </c>
      <c r="C1184" s="2347" t="s">
        <v>12827</v>
      </c>
      <c r="D1184" s="2371">
        <v>2313</v>
      </c>
      <c r="E1184" s="2372">
        <f>SUM(D1184:D1185)</f>
        <v>2670</v>
      </c>
      <c r="F1184" s="2371">
        <v>4.5</v>
      </c>
      <c r="G1184" s="2371"/>
      <c r="H1184" s="2371">
        <v>20143350</v>
      </c>
      <c r="I1184" s="2372">
        <f>SUM(H1184:H1185)</f>
        <v>22583350</v>
      </c>
      <c r="J1184" s="2373" t="s">
        <v>12828</v>
      </c>
      <c r="K1184" s="900" t="s">
        <v>12829</v>
      </c>
    </row>
    <row r="1185" spans="1:11" ht="24">
      <c r="A1185" s="2514"/>
      <c r="B1185" s="899"/>
      <c r="C1185" s="2347" t="s">
        <v>12830</v>
      </c>
      <c r="D1185" s="2371">
        <v>357</v>
      </c>
      <c r="E1185" s="2261"/>
      <c r="F1185" s="2371">
        <v>7</v>
      </c>
      <c r="G1185" s="2371"/>
      <c r="H1185" s="2371">
        <v>2440000</v>
      </c>
      <c r="I1185" s="2261"/>
      <c r="J1185" s="2373" t="s">
        <v>12828</v>
      </c>
      <c r="K1185" s="900" t="s">
        <v>12829</v>
      </c>
    </row>
    <row r="1186" spans="1:11">
      <c r="A1186" s="2377"/>
      <c r="B1186" s="2577"/>
      <c r="C1186" s="2269"/>
      <c r="D1186" s="2270"/>
      <c r="E1186" s="2378">
        <f>SUM(E996:E1185)</f>
        <v>75002</v>
      </c>
      <c r="F1186" s="2379"/>
      <c r="G1186" s="2380"/>
      <c r="H1186" s="2381"/>
      <c r="I1186" s="2378">
        <f>SUM(I996:I1185)</f>
        <v>574336310</v>
      </c>
      <c r="J1186" s="2382"/>
      <c r="K1186" s="2383"/>
    </row>
    <row r="1187" spans="1:11" ht="24">
      <c r="A1187" s="2515">
        <v>561</v>
      </c>
      <c r="B1187" s="80" t="s">
        <v>12831</v>
      </c>
      <c r="C1187" s="1306" t="s">
        <v>12254</v>
      </c>
      <c r="D1187" s="98">
        <v>355</v>
      </c>
      <c r="E1187" s="1385">
        <f>SUM(D1187)</f>
        <v>355</v>
      </c>
      <c r="F1187" s="98">
        <v>4</v>
      </c>
      <c r="G1187" s="98"/>
      <c r="H1187" s="98">
        <v>2746281</v>
      </c>
      <c r="I1187" s="1385">
        <f>SUM(H1187)</f>
        <v>2746281</v>
      </c>
      <c r="J1187" s="2258" t="s">
        <v>12724</v>
      </c>
      <c r="K1187" s="80" t="s">
        <v>12725</v>
      </c>
    </row>
    <row r="1188" spans="1:11" ht="24">
      <c r="A1188" s="2515">
        <v>562</v>
      </c>
      <c r="B1188" s="80" t="s">
        <v>12832</v>
      </c>
      <c r="C1188" s="1306" t="s">
        <v>12166</v>
      </c>
      <c r="D1188" s="98">
        <v>281</v>
      </c>
      <c r="E1188" s="1385">
        <f>SUM(D1188)</f>
        <v>281</v>
      </c>
      <c r="F1188" s="98">
        <v>4</v>
      </c>
      <c r="G1188" s="98"/>
      <c r="H1188" s="98">
        <v>1356994</v>
      </c>
      <c r="I1188" s="1385">
        <f>SUM(H1188)</f>
        <v>1356994</v>
      </c>
      <c r="J1188" s="2258" t="s">
        <v>12724</v>
      </c>
      <c r="K1188" s="80" t="s">
        <v>12725</v>
      </c>
    </row>
    <row r="1189" spans="1:11" ht="24">
      <c r="A1189" s="2515">
        <v>563</v>
      </c>
      <c r="B1189" s="80" t="s">
        <v>12833</v>
      </c>
      <c r="C1189" s="1306" t="s">
        <v>12163</v>
      </c>
      <c r="D1189" s="98">
        <v>240</v>
      </c>
      <c r="E1189" s="1385">
        <f>SUM(D1189)</f>
        <v>240</v>
      </c>
      <c r="F1189" s="98">
        <v>3.5</v>
      </c>
      <c r="G1189" s="98"/>
      <c r="H1189" s="98">
        <v>169495</v>
      </c>
      <c r="I1189" s="1385">
        <f>SUM(H1189)</f>
        <v>169495</v>
      </c>
      <c r="J1189" s="2258" t="s">
        <v>12724</v>
      </c>
      <c r="K1189" s="80" t="s">
        <v>12725</v>
      </c>
    </row>
    <row r="1190" spans="1:11" ht="24">
      <c r="A1190" s="2515">
        <v>564</v>
      </c>
      <c r="B1190" s="80" t="s">
        <v>12834</v>
      </c>
      <c r="C1190" s="1306" t="s">
        <v>12163</v>
      </c>
      <c r="D1190" s="98">
        <v>294</v>
      </c>
      <c r="E1190" s="1385">
        <f>SUM(D1190)</f>
        <v>294</v>
      </c>
      <c r="F1190" s="98">
        <v>4</v>
      </c>
      <c r="G1190" s="98"/>
      <c r="H1190" s="98">
        <v>385602</v>
      </c>
      <c r="I1190" s="1385">
        <f>SUM(H1190)</f>
        <v>385602</v>
      </c>
      <c r="J1190" s="2258" t="s">
        <v>12724</v>
      </c>
      <c r="K1190" s="80" t="s">
        <v>12725</v>
      </c>
    </row>
    <row r="1191" spans="1:11" ht="24">
      <c r="A1191" s="2515">
        <v>565</v>
      </c>
      <c r="B1191" s="80" t="s">
        <v>12835</v>
      </c>
      <c r="C1191" s="1306" t="s">
        <v>12166</v>
      </c>
      <c r="D1191" s="98">
        <v>283</v>
      </c>
      <c r="E1191" s="1385">
        <f>SUM(D1191)</f>
        <v>283</v>
      </c>
      <c r="F1191" s="98">
        <v>3.7</v>
      </c>
      <c r="G1191" s="98"/>
      <c r="H1191" s="98">
        <v>1790884</v>
      </c>
      <c r="I1191" s="1385">
        <f>SUM(H1191)</f>
        <v>1790884</v>
      </c>
      <c r="J1191" s="2258" t="s">
        <v>12724</v>
      </c>
      <c r="K1191" s="80" t="s">
        <v>12725</v>
      </c>
    </row>
    <row r="1192" spans="1:11" ht="24">
      <c r="A1192" s="2515">
        <v>566</v>
      </c>
      <c r="B1192" s="80" t="s">
        <v>12836</v>
      </c>
      <c r="C1192" s="1306" t="s">
        <v>12166</v>
      </c>
      <c r="D1192" s="98">
        <v>300</v>
      </c>
      <c r="E1192" s="1405">
        <f>SUM(D1192:D1194)</f>
        <v>815</v>
      </c>
      <c r="F1192" s="98">
        <v>6.5</v>
      </c>
      <c r="G1192" s="98"/>
      <c r="H1192" s="98">
        <v>4277048</v>
      </c>
      <c r="I1192" s="1405">
        <f>SUM(H1192:H1194)</f>
        <v>4277048</v>
      </c>
      <c r="J1192" s="2258" t="s">
        <v>12724</v>
      </c>
      <c r="K1192" s="80" t="s">
        <v>12725</v>
      </c>
    </row>
    <row r="1193" spans="1:11" ht="24">
      <c r="A1193" s="2515"/>
      <c r="B1193" s="80"/>
      <c r="C1193" s="1306" t="s">
        <v>12166</v>
      </c>
      <c r="D1193" s="98">
        <v>215</v>
      </c>
      <c r="E1193" s="2255"/>
      <c r="F1193" s="98">
        <v>3.5</v>
      </c>
      <c r="G1193" s="98"/>
      <c r="H1193" s="98"/>
      <c r="I1193" s="2255"/>
      <c r="J1193" s="2258"/>
      <c r="K1193" s="80"/>
    </row>
    <row r="1194" spans="1:11" ht="24">
      <c r="A1194" s="2514"/>
      <c r="B1194" s="899"/>
      <c r="C1194" s="2266" t="s">
        <v>12167</v>
      </c>
      <c r="D1194" s="887">
        <v>300</v>
      </c>
      <c r="E1194" s="2261"/>
      <c r="F1194" s="887">
        <v>7</v>
      </c>
      <c r="G1194" s="887"/>
      <c r="H1194" s="98"/>
      <c r="I1194" s="2261"/>
      <c r="J1194" s="2258" t="s">
        <v>12168</v>
      </c>
      <c r="K1194" s="80" t="s">
        <v>12169</v>
      </c>
    </row>
    <row r="1195" spans="1:11" ht="24">
      <c r="A1195" s="2515">
        <v>567</v>
      </c>
      <c r="B1195" s="80" t="s">
        <v>12837</v>
      </c>
      <c r="C1195" s="1306" t="s">
        <v>12163</v>
      </c>
      <c r="D1195" s="98">
        <v>113</v>
      </c>
      <c r="E1195" s="1385">
        <f>SUM(D1195)</f>
        <v>113</v>
      </c>
      <c r="F1195" s="98">
        <v>4</v>
      </c>
      <c r="G1195" s="98"/>
      <c r="H1195" s="98">
        <v>136807</v>
      </c>
      <c r="I1195" s="1385">
        <f>SUM(H1195)</f>
        <v>136807</v>
      </c>
      <c r="J1195" s="2258" t="s">
        <v>12724</v>
      </c>
      <c r="K1195" s="80" t="s">
        <v>12725</v>
      </c>
    </row>
    <row r="1196" spans="1:11" ht="24">
      <c r="A1196" s="2515">
        <v>568</v>
      </c>
      <c r="B1196" s="80" t="s">
        <v>12838</v>
      </c>
      <c r="C1196" s="1306" t="s">
        <v>12163</v>
      </c>
      <c r="D1196" s="98">
        <v>261</v>
      </c>
      <c r="E1196" s="1385">
        <f>SUM(D1196:D1198)</f>
        <v>635</v>
      </c>
      <c r="F1196" s="98">
        <v>3.3</v>
      </c>
      <c r="G1196" s="98"/>
      <c r="H1196" s="98">
        <v>1474587</v>
      </c>
      <c r="I1196" s="1385">
        <f>SUM(H1196)</f>
        <v>1474587</v>
      </c>
      <c r="J1196" s="2258" t="s">
        <v>12724</v>
      </c>
      <c r="K1196" s="80" t="s">
        <v>12725</v>
      </c>
    </row>
    <row r="1197" spans="1:11" ht="24">
      <c r="A1197" s="2515"/>
      <c r="B1197" s="80"/>
      <c r="C1197" s="1306" t="s">
        <v>12163</v>
      </c>
      <c r="D1197" s="98">
        <v>216</v>
      </c>
      <c r="E1197" s="1385"/>
      <c r="F1197" s="98">
        <v>4.2</v>
      </c>
      <c r="G1197" s="98"/>
      <c r="H1197" s="98"/>
      <c r="I1197" s="1385"/>
      <c r="J1197" s="2258"/>
      <c r="K1197" s="80"/>
    </row>
    <row r="1198" spans="1:11" ht="24">
      <c r="A1198" s="2515"/>
      <c r="B1198" s="80"/>
      <c r="C1198" s="1306" t="s">
        <v>12166</v>
      </c>
      <c r="D1198" s="98">
        <v>158</v>
      </c>
      <c r="E1198" s="1385"/>
      <c r="F1198" s="98">
        <v>4.2</v>
      </c>
      <c r="G1198" s="98"/>
      <c r="H1198" s="98"/>
      <c r="I1198" s="1385"/>
      <c r="J1198" s="2258"/>
      <c r="K1198" s="80"/>
    </row>
    <row r="1199" spans="1:11" ht="24">
      <c r="A1199" s="2515">
        <v>569</v>
      </c>
      <c r="B1199" s="80" t="s">
        <v>12839</v>
      </c>
      <c r="C1199" s="1306" t="s">
        <v>12166</v>
      </c>
      <c r="D1199" s="98">
        <v>116</v>
      </c>
      <c r="E1199" s="1385">
        <f>SUM(D1199)</f>
        <v>116</v>
      </c>
      <c r="F1199" s="98">
        <v>4</v>
      </c>
      <c r="G1199" s="98"/>
      <c r="H1199" s="98">
        <v>653546</v>
      </c>
      <c r="I1199" s="1385">
        <f>SUM(H1199)</f>
        <v>653546</v>
      </c>
      <c r="J1199" s="2258" t="s">
        <v>12724</v>
      </c>
      <c r="K1199" s="80" t="s">
        <v>12725</v>
      </c>
    </row>
    <row r="1200" spans="1:11" ht="24">
      <c r="A1200" s="2515">
        <v>570</v>
      </c>
      <c r="B1200" s="80" t="s">
        <v>12840</v>
      </c>
      <c r="C1200" s="1306" t="s">
        <v>12166</v>
      </c>
      <c r="D1200" s="98">
        <v>234</v>
      </c>
      <c r="E1200" s="1385">
        <f>SUM(D1200)</f>
        <v>234</v>
      </c>
      <c r="F1200" s="98">
        <v>2.8</v>
      </c>
      <c r="G1200" s="98"/>
      <c r="H1200" s="98">
        <v>1058409</v>
      </c>
      <c r="I1200" s="1385">
        <f>SUM(H1200)</f>
        <v>1058409</v>
      </c>
      <c r="J1200" s="2258" t="s">
        <v>12724</v>
      </c>
      <c r="K1200" s="80" t="s">
        <v>12725</v>
      </c>
    </row>
    <row r="1201" spans="1:11" ht="24">
      <c r="A1201" s="2515">
        <v>571</v>
      </c>
      <c r="B1201" s="80" t="s">
        <v>12841</v>
      </c>
      <c r="C1201" s="1306" t="s">
        <v>12166</v>
      </c>
      <c r="D1201" s="98">
        <v>92</v>
      </c>
      <c r="E1201" s="1385">
        <f>SUM(D1201:D1203)</f>
        <v>563</v>
      </c>
      <c r="F1201" s="98">
        <v>3.5</v>
      </c>
      <c r="G1201" s="98"/>
      <c r="H1201" s="98">
        <v>4360323</v>
      </c>
      <c r="I1201" s="1385">
        <f>SUM(H1201)</f>
        <v>4360323</v>
      </c>
      <c r="J1201" s="2258" t="s">
        <v>12724</v>
      </c>
      <c r="K1201" s="80" t="s">
        <v>12725</v>
      </c>
    </row>
    <row r="1202" spans="1:11" ht="24">
      <c r="A1202" s="2515"/>
      <c r="B1202" s="80"/>
      <c r="C1202" s="1306" t="s">
        <v>12166</v>
      </c>
      <c r="D1202" s="98">
        <v>326</v>
      </c>
      <c r="E1202" s="1385"/>
      <c r="F1202" s="98">
        <v>6</v>
      </c>
      <c r="G1202" s="98"/>
      <c r="H1202" s="98"/>
      <c r="I1202" s="1385"/>
      <c r="J1202" s="2258"/>
      <c r="K1202" s="80"/>
    </row>
    <row r="1203" spans="1:11" ht="24">
      <c r="A1203" s="2515"/>
      <c r="B1203" s="80"/>
      <c r="C1203" s="1306" t="s">
        <v>12166</v>
      </c>
      <c r="D1203" s="98">
        <v>145</v>
      </c>
      <c r="E1203" s="1385"/>
      <c r="F1203" s="98">
        <v>3.7</v>
      </c>
      <c r="G1203" s="98"/>
      <c r="H1203" s="98"/>
      <c r="I1203" s="1385"/>
      <c r="J1203" s="2258"/>
      <c r="K1203" s="80"/>
    </row>
    <row r="1204" spans="1:11" ht="24">
      <c r="A1204" s="2515">
        <v>572</v>
      </c>
      <c r="B1204" s="80" t="s">
        <v>12842</v>
      </c>
      <c r="C1204" s="1306" t="s">
        <v>12166</v>
      </c>
      <c r="D1204" s="98">
        <v>1400</v>
      </c>
      <c r="E1204" s="1385">
        <f>SUM(D1204)</f>
        <v>1400</v>
      </c>
      <c r="F1204" s="98">
        <v>6.9</v>
      </c>
      <c r="G1204" s="98"/>
      <c r="H1204" s="98">
        <v>14661692</v>
      </c>
      <c r="I1204" s="1385">
        <f>SUM(H1204)</f>
        <v>14661692</v>
      </c>
      <c r="J1204" s="2258" t="s">
        <v>12724</v>
      </c>
      <c r="K1204" s="80" t="s">
        <v>12725</v>
      </c>
    </row>
    <row r="1205" spans="1:11" ht="24">
      <c r="A1205" s="2515">
        <v>573</v>
      </c>
      <c r="B1205" s="80" t="s">
        <v>12843</v>
      </c>
      <c r="C1205" s="1306" t="s">
        <v>12166</v>
      </c>
      <c r="D1205" s="98">
        <v>406</v>
      </c>
      <c r="E1205" s="1385">
        <f>SUM(D1205)</f>
        <v>406</v>
      </c>
      <c r="F1205" s="98">
        <v>6</v>
      </c>
      <c r="G1205" s="98"/>
      <c r="H1205" s="98">
        <v>3433605</v>
      </c>
      <c r="I1205" s="1385">
        <f>SUM(H1205)</f>
        <v>3433605</v>
      </c>
      <c r="J1205" s="2258" t="s">
        <v>12724</v>
      </c>
      <c r="K1205" s="80" t="s">
        <v>12725</v>
      </c>
    </row>
    <row r="1206" spans="1:11" ht="24">
      <c r="A1206" s="2515">
        <v>574</v>
      </c>
      <c r="B1206" s="80" t="s">
        <v>12844</v>
      </c>
      <c r="C1206" s="1306" t="s">
        <v>12166</v>
      </c>
      <c r="D1206" s="98">
        <v>161</v>
      </c>
      <c r="E1206" s="1385">
        <f>SUM(D1206:D1207)</f>
        <v>466</v>
      </c>
      <c r="F1206" s="98">
        <v>6.8</v>
      </c>
      <c r="G1206" s="98"/>
      <c r="H1206" s="98">
        <v>4366921</v>
      </c>
      <c r="I1206" s="1385">
        <f>SUM(H1206)</f>
        <v>4366921</v>
      </c>
      <c r="J1206" s="2258" t="s">
        <v>12724</v>
      </c>
      <c r="K1206" s="80" t="s">
        <v>12725</v>
      </c>
    </row>
    <row r="1207" spans="1:11" ht="24">
      <c r="A1207" s="2515"/>
      <c r="B1207" s="80"/>
      <c r="C1207" s="1306" t="s">
        <v>12166</v>
      </c>
      <c r="D1207" s="98">
        <v>305</v>
      </c>
      <c r="E1207" s="1385"/>
      <c r="F1207" s="98">
        <v>5.3</v>
      </c>
      <c r="G1207" s="98"/>
      <c r="H1207" s="98"/>
      <c r="I1207" s="1385"/>
      <c r="J1207" s="2258"/>
      <c r="K1207" s="80"/>
    </row>
    <row r="1208" spans="1:11" ht="24">
      <c r="A1208" s="2515">
        <v>575</v>
      </c>
      <c r="B1208" s="80" t="s">
        <v>12845</v>
      </c>
      <c r="C1208" s="1306" t="s">
        <v>12163</v>
      </c>
      <c r="D1208" s="98">
        <v>156</v>
      </c>
      <c r="E1208" s="1385">
        <f>SUM(D1208:D1209)</f>
        <v>565</v>
      </c>
      <c r="F1208" s="98">
        <v>4</v>
      </c>
      <c r="G1208" s="98"/>
      <c r="H1208" s="98">
        <v>3174083</v>
      </c>
      <c r="I1208" s="1385">
        <f>SUM(H1208)</f>
        <v>3174083</v>
      </c>
      <c r="J1208" s="2258" t="s">
        <v>12724</v>
      </c>
      <c r="K1208" s="80" t="s">
        <v>12725</v>
      </c>
    </row>
    <row r="1209" spans="1:11" ht="24">
      <c r="A1209" s="2515"/>
      <c r="B1209" s="80"/>
      <c r="C1209" s="1306" t="s">
        <v>12166</v>
      </c>
      <c r="D1209" s="98">
        <v>409</v>
      </c>
      <c r="E1209" s="1385"/>
      <c r="F1209" s="98">
        <v>4.2</v>
      </c>
      <c r="G1209" s="98"/>
      <c r="H1209" s="98"/>
      <c r="I1209" s="1385"/>
      <c r="J1209" s="2258"/>
      <c r="K1209" s="80"/>
    </row>
    <row r="1210" spans="1:11" ht="24">
      <c r="A1210" s="2515">
        <v>576</v>
      </c>
      <c r="B1210" s="80" t="s">
        <v>12846</v>
      </c>
      <c r="C1210" s="1306" t="s">
        <v>12163</v>
      </c>
      <c r="D1210" s="98">
        <v>280</v>
      </c>
      <c r="E1210" s="1385">
        <f>SUM(D1210)</f>
        <v>280</v>
      </c>
      <c r="F1210" s="98">
        <v>4</v>
      </c>
      <c r="G1210" s="98"/>
      <c r="H1210" s="98">
        <v>338990</v>
      </c>
      <c r="I1210" s="1385">
        <f>SUM(H1210)</f>
        <v>338990</v>
      </c>
      <c r="J1210" s="2258" t="s">
        <v>12724</v>
      </c>
      <c r="K1210" s="80" t="s">
        <v>12725</v>
      </c>
    </row>
    <row r="1211" spans="1:11" ht="24">
      <c r="A1211" s="2515">
        <v>577</v>
      </c>
      <c r="B1211" s="80" t="s">
        <v>12847</v>
      </c>
      <c r="C1211" s="1306" t="s">
        <v>12163</v>
      </c>
      <c r="D1211" s="98">
        <v>448</v>
      </c>
      <c r="E1211" s="1385">
        <f t="shared" ref="E1211:E1221" si="13">SUM(D1211)</f>
        <v>448</v>
      </c>
      <c r="F1211" s="98">
        <v>3.8</v>
      </c>
      <c r="G1211" s="98"/>
      <c r="H1211" s="98">
        <v>345510</v>
      </c>
      <c r="I1211" s="1385">
        <f t="shared" ref="I1211:I1221" si="14">SUM(H1211)</f>
        <v>345510</v>
      </c>
      <c r="J1211" s="2258" t="s">
        <v>12848</v>
      </c>
      <c r="K1211" s="80" t="s">
        <v>12849</v>
      </c>
    </row>
    <row r="1212" spans="1:11" ht="24">
      <c r="A1212" s="2515">
        <v>578</v>
      </c>
      <c r="B1212" s="80" t="s">
        <v>12850</v>
      </c>
      <c r="C1212" s="1306" t="s">
        <v>12166</v>
      </c>
      <c r="D1212" s="98">
        <v>494</v>
      </c>
      <c r="E1212" s="1385">
        <f t="shared" si="13"/>
        <v>494</v>
      </c>
      <c r="F1212" s="98">
        <v>6.3</v>
      </c>
      <c r="G1212" s="98"/>
      <c r="H1212" s="98">
        <v>5073528</v>
      </c>
      <c r="I1212" s="1385">
        <f t="shared" si="14"/>
        <v>5073528</v>
      </c>
      <c r="J1212" s="2258" t="s">
        <v>12848</v>
      </c>
      <c r="K1212" s="80" t="s">
        <v>12849</v>
      </c>
    </row>
    <row r="1213" spans="1:11" ht="24">
      <c r="A1213" s="2515">
        <v>579</v>
      </c>
      <c r="B1213" s="80" t="s">
        <v>12851</v>
      </c>
      <c r="C1213" s="1306" t="s">
        <v>12166</v>
      </c>
      <c r="D1213" s="98">
        <v>200</v>
      </c>
      <c r="E1213" s="1385">
        <f t="shared" si="13"/>
        <v>200</v>
      </c>
      <c r="F1213" s="98">
        <v>6.8</v>
      </c>
      <c r="G1213" s="98"/>
      <c r="H1213" s="98">
        <v>2226529</v>
      </c>
      <c r="I1213" s="1385">
        <f t="shared" si="14"/>
        <v>2226529</v>
      </c>
      <c r="J1213" s="2258" t="s">
        <v>12848</v>
      </c>
      <c r="K1213" s="80" t="s">
        <v>12849</v>
      </c>
    </row>
    <row r="1214" spans="1:11" ht="24">
      <c r="A1214" s="2515">
        <v>580</v>
      </c>
      <c r="B1214" s="80" t="s">
        <v>12852</v>
      </c>
      <c r="C1214" s="1306" t="s">
        <v>12166</v>
      </c>
      <c r="D1214" s="98">
        <v>206</v>
      </c>
      <c r="E1214" s="1385">
        <f t="shared" si="13"/>
        <v>206</v>
      </c>
      <c r="F1214" s="98">
        <v>3.8</v>
      </c>
      <c r="G1214" s="98"/>
      <c r="H1214" s="98">
        <v>1183820</v>
      </c>
      <c r="I1214" s="1385">
        <f t="shared" si="14"/>
        <v>1183820</v>
      </c>
      <c r="J1214" s="2258" t="s">
        <v>12848</v>
      </c>
      <c r="K1214" s="80" t="s">
        <v>12849</v>
      </c>
    </row>
    <row r="1215" spans="1:11" ht="24">
      <c r="A1215" s="2515">
        <v>581</v>
      </c>
      <c r="B1215" s="80" t="s">
        <v>12853</v>
      </c>
      <c r="C1215" s="1306" t="s">
        <v>12163</v>
      </c>
      <c r="D1215" s="98">
        <v>136</v>
      </c>
      <c r="E1215" s="1385">
        <f t="shared" si="13"/>
        <v>136</v>
      </c>
      <c r="F1215" s="98">
        <v>4</v>
      </c>
      <c r="G1215" s="98"/>
      <c r="H1215" s="98">
        <v>123489</v>
      </c>
      <c r="I1215" s="1385">
        <f t="shared" si="14"/>
        <v>123489</v>
      </c>
      <c r="J1215" s="2258" t="s">
        <v>12848</v>
      </c>
      <c r="K1215" s="80" t="s">
        <v>12849</v>
      </c>
    </row>
    <row r="1216" spans="1:11" ht="24">
      <c r="A1216" s="2515">
        <v>582</v>
      </c>
      <c r="B1216" s="80" t="s">
        <v>12854</v>
      </c>
      <c r="C1216" s="1306" t="s">
        <v>12163</v>
      </c>
      <c r="D1216" s="98">
        <v>521</v>
      </c>
      <c r="E1216" s="1385">
        <f t="shared" si="13"/>
        <v>521</v>
      </c>
      <c r="F1216" s="98">
        <v>4</v>
      </c>
      <c r="G1216" s="98"/>
      <c r="H1216" s="98">
        <v>473073</v>
      </c>
      <c r="I1216" s="1385">
        <f t="shared" si="14"/>
        <v>473073</v>
      </c>
      <c r="J1216" s="2258" t="s">
        <v>12848</v>
      </c>
      <c r="K1216" s="80" t="s">
        <v>12849</v>
      </c>
    </row>
    <row r="1217" spans="1:11" ht="24">
      <c r="A1217" s="2515">
        <v>583</v>
      </c>
      <c r="B1217" s="80" t="s">
        <v>12855</v>
      </c>
      <c r="C1217" s="1306" t="s">
        <v>12166</v>
      </c>
      <c r="D1217" s="98">
        <v>972</v>
      </c>
      <c r="E1217" s="1385">
        <f t="shared" si="13"/>
        <v>972</v>
      </c>
      <c r="F1217" s="98">
        <v>22</v>
      </c>
      <c r="G1217" s="98"/>
      <c r="H1217" s="98">
        <v>42617021</v>
      </c>
      <c r="I1217" s="1385">
        <f t="shared" si="14"/>
        <v>42617021</v>
      </c>
      <c r="J1217" s="2258" t="s">
        <v>12848</v>
      </c>
      <c r="K1217" s="80" t="s">
        <v>12849</v>
      </c>
    </row>
    <row r="1218" spans="1:11" ht="24">
      <c r="A1218" s="2515">
        <v>584</v>
      </c>
      <c r="B1218" s="80" t="s">
        <v>12856</v>
      </c>
      <c r="C1218" s="1306" t="s">
        <v>12163</v>
      </c>
      <c r="D1218" s="98">
        <v>542</v>
      </c>
      <c r="E1218" s="1385">
        <f t="shared" si="13"/>
        <v>542</v>
      </c>
      <c r="F1218" s="98">
        <v>4</v>
      </c>
      <c r="G1218" s="98"/>
      <c r="H1218" s="98">
        <v>820236</v>
      </c>
      <c r="I1218" s="1385">
        <f t="shared" si="14"/>
        <v>820236</v>
      </c>
      <c r="J1218" s="2258" t="s">
        <v>12848</v>
      </c>
      <c r="K1218" s="80" t="s">
        <v>12849</v>
      </c>
    </row>
    <row r="1219" spans="1:11" ht="24">
      <c r="A1219" s="2515">
        <v>585</v>
      </c>
      <c r="B1219" s="80" t="s">
        <v>12857</v>
      </c>
      <c r="C1219" s="1306" t="s">
        <v>12166</v>
      </c>
      <c r="D1219" s="98">
        <v>3700</v>
      </c>
      <c r="E1219" s="1385">
        <f t="shared" si="13"/>
        <v>3700</v>
      </c>
      <c r="F1219" s="98">
        <v>22</v>
      </c>
      <c r="G1219" s="98"/>
      <c r="H1219" s="98">
        <v>162181664</v>
      </c>
      <c r="I1219" s="1385">
        <f t="shared" si="14"/>
        <v>162181664</v>
      </c>
      <c r="J1219" s="2258" t="s">
        <v>12848</v>
      </c>
      <c r="K1219" s="80" t="s">
        <v>12849</v>
      </c>
    </row>
    <row r="1220" spans="1:11" ht="24">
      <c r="A1220" s="2515">
        <v>586</v>
      </c>
      <c r="B1220" s="80" t="s">
        <v>12858</v>
      </c>
      <c r="C1220" s="1306" t="s">
        <v>12163</v>
      </c>
      <c r="D1220" s="98">
        <v>86</v>
      </c>
      <c r="E1220" s="1385">
        <f t="shared" si="13"/>
        <v>86</v>
      </c>
      <c r="F1220" s="98">
        <v>3.5</v>
      </c>
      <c r="G1220" s="98"/>
      <c r="H1220" s="98">
        <v>68328</v>
      </c>
      <c r="I1220" s="1385">
        <f t="shared" si="14"/>
        <v>68328</v>
      </c>
      <c r="J1220" s="2258" t="s">
        <v>12848</v>
      </c>
      <c r="K1220" s="80" t="s">
        <v>12849</v>
      </c>
    </row>
    <row r="1221" spans="1:11" ht="24">
      <c r="A1221" s="2515">
        <v>587</v>
      </c>
      <c r="B1221" s="80" t="s">
        <v>12859</v>
      </c>
      <c r="C1221" s="1306" t="s">
        <v>12163</v>
      </c>
      <c r="D1221" s="98">
        <v>191</v>
      </c>
      <c r="E1221" s="1385">
        <f t="shared" si="13"/>
        <v>191</v>
      </c>
      <c r="F1221" s="98">
        <v>3.6</v>
      </c>
      <c r="G1221" s="98"/>
      <c r="H1221" s="98">
        <v>260145</v>
      </c>
      <c r="I1221" s="1385">
        <f t="shared" si="14"/>
        <v>260145</v>
      </c>
      <c r="J1221" s="2258" t="s">
        <v>12848</v>
      </c>
      <c r="K1221" s="80" t="s">
        <v>12849</v>
      </c>
    </row>
    <row r="1222" spans="1:11" ht="24">
      <c r="A1222" s="2515">
        <v>588</v>
      </c>
      <c r="B1222" s="80" t="s">
        <v>12860</v>
      </c>
      <c r="C1222" s="1306" t="s">
        <v>12254</v>
      </c>
      <c r="D1222" s="98">
        <v>62</v>
      </c>
      <c r="E1222" s="1385">
        <f>SUM(D1222:D1223)</f>
        <v>177</v>
      </c>
      <c r="F1222" s="98">
        <v>6</v>
      </c>
      <c r="G1222" s="98"/>
      <c r="H1222" s="98">
        <v>835472</v>
      </c>
      <c r="I1222" s="1385">
        <f>SUM(H1222)</f>
        <v>835472</v>
      </c>
      <c r="J1222" s="2258" t="s">
        <v>12848</v>
      </c>
      <c r="K1222" s="80" t="s">
        <v>12849</v>
      </c>
    </row>
    <row r="1223" spans="1:11" ht="24">
      <c r="A1223" s="2515"/>
      <c r="B1223" s="80"/>
      <c r="C1223" s="1306" t="s">
        <v>12163</v>
      </c>
      <c r="D1223" s="98">
        <v>115</v>
      </c>
      <c r="E1223" s="1385"/>
      <c r="F1223" s="98">
        <v>4</v>
      </c>
      <c r="G1223" s="98"/>
      <c r="H1223" s="98"/>
      <c r="I1223" s="1385"/>
      <c r="J1223" s="2258"/>
      <c r="K1223" s="80"/>
    </row>
    <row r="1224" spans="1:11" ht="24">
      <c r="A1224" s="2515">
        <v>589</v>
      </c>
      <c r="B1224" s="80" t="s">
        <v>12861</v>
      </c>
      <c r="C1224" s="1306" t="s">
        <v>12166</v>
      </c>
      <c r="D1224" s="98">
        <v>330</v>
      </c>
      <c r="E1224" s="1385">
        <f>SUM(D1224:D1225)</f>
        <v>1530</v>
      </c>
      <c r="F1224" s="98">
        <v>6.4</v>
      </c>
      <c r="G1224" s="98"/>
      <c r="H1224" s="98">
        <v>13611365</v>
      </c>
      <c r="I1224" s="1385">
        <f>SUM(H1224)</f>
        <v>13611365</v>
      </c>
      <c r="J1224" s="2258" t="s">
        <v>12848</v>
      </c>
      <c r="K1224" s="80" t="s">
        <v>12849</v>
      </c>
    </row>
    <row r="1225" spans="1:11" ht="24">
      <c r="A1225" s="2515"/>
      <c r="B1225" s="80"/>
      <c r="C1225" s="1306" t="s">
        <v>12166</v>
      </c>
      <c r="D1225" s="98">
        <v>1200</v>
      </c>
      <c r="E1225" s="1385"/>
      <c r="F1225" s="98">
        <v>5.4</v>
      </c>
      <c r="G1225" s="98"/>
      <c r="H1225" s="98"/>
      <c r="I1225" s="1385"/>
      <c r="J1225" s="2258"/>
      <c r="K1225" s="80"/>
    </row>
    <row r="1226" spans="1:11" ht="24">
      <c r="A1226" s="2515">
        <v>590</v>
      </c>
      <c r="B1226" s="80" t="s">
        <v>12862</v>
      </c>
      <c r="C1226" s="1306" t="s">
        <v>12166</v>
      </c>
      <c r="D1226" s="98">
        <v>206</v>
      </c>
      <c r="E1226" s="1385">
        <f>SUM(D1226:D1227)</f>
        <v>516</v>
      </c>
      <c r="F1226" s="98">
        <v>3.8</v>
      </c>
      <c r="G1226" s="98"/>
      <c r="H1226" s="98">
        <v>4224549</v>
      </c>
      <c r="I1226" s="1385">
        <f>SUM(H1226)</f>
        <v>4224549</v>
      </c>
      <c r="J1226" s="2258" t="s">
        <v>12848</v>
      </c>
      <c r="K1226" s="80" t="s">
        <v>12849</v>
      </c>
    </row>
    <row r="1227" spans="1:11" ht="24">
      <c r="A1227" s="2515"/>
      <c r="B1227" s="80"/>
      <c r="C1227" s="1306" t="s">
        <v>12166</v>
      </c>
      <c r="D1227" s="98">
        <v>310</v>
      </c>
      <c r="E1227" s="1385"/>
      <c r="F1227" s="98">
        <v>5</v>
      </c>
      <c r="G1227" s="98"/>
      <c r="H1227" s="98"/>
      <c r="I1227" s="1385"/>
      <c r="J1227" s="2258"/>
      <c r="K1227" s="80"/>
    </row>
    <row r="1228" spans="1:11" ht="24">
      <c r="A1228" s="2515">
        <v>591</v>
      </c>
      <c r="B1228" s="80" t="s">
        <v>12863</v>
      </c>
      <c r="C1228" s="1306" t="s">
        <v>12166</v>
      </c>
      <c r="D1228" s="98">
        <v>161</v>
      </c>
      <c r="E1228" s="1385">
        <f>SUM(D1228)</f>
        <v>161</v>
      </c>
      <c r="F1228" s="98">
        <v>4.5</v>
      </c>
      <c r="G1228" s="98"/>
      <c r="H1228" s="98">
        <v>1314510</v>
      </c>
      <c r="I1228" s="1385">
        <f>SUM(H1228)</f>
        <v>1314510</v>
      </c>
      <c r="J1228" s="2258" t="s">
        <v>12848</v>
      </c>
      <c r="K1228" s="80" t="s">
        <v>12849</v>
      </c>
    </row>
    <row r="1229" spans="1:11" ht="24">
      <c r="A1229" s="2515">
        <v>592</v>
      </c>
      <c r="B1229" s="80" t="s">
        <v>12864</v>
      </c>
      <c r="C1229" s="1306" t="s">
        <v>12163</v>
      </c>
      <c r="D1229" s="98">
        <v>414</v>
      </c>
      <c r="E1229" s="1385">
        <f>SUM(D1229:D1230)</f>
        <v>494</v>
      </c>
      <c r="F1229" s="98">
        <v>5</v>
      </c>
      <c r="G1229" s="98"/>
      <c r="H1229" s="98">
        <v>996793</v>
      </c>
      <c r="I1229" s="1385">
        <f>SUM(H1229)</f>
        <v>996793</v>
      </c>
      <c r="J1229" s="2258" t="s">
        <v>12848</v>
      </c>
      <c r="K1229" s="80" t="s">
        <v>12849</v>
      </c>
    </row>
    <row r="1230" spans="1:11" ht="24">
      <c r="A1230" s="2515"/>
      <c r="B1230" s="80"/>
      <c r="C1230" s="1306" t="s">
        <v>12163</v>
      </c>
      <c r="D1230" s="98">
        <v>80</v>
      </c>
      <c r="E1230" s="1385"/>
      <c r="F1230" s="98">
        <v>5</v>
      </c>
      <c r="G1230" s="98"/>
      <c r="H1230" s="98"/>
      <c r="I1230" s="1385"/>
      <c r="J1230" s="2258"/>
      <c r="K1230" s="80"/>
    </row>
    <row r="1231" spans="1:11" ht="24">
      <c r="A1231" s="2515">
        <v>593</v>
      </c>
      <c r="B1231" s="80" t="s">
        <v>12865</v>
      </c>
      <c r="C1231" s="1306" t="s">
        <v>12166</v>
      </c>
      <c r="D1231" s="98">
        <v>886</v>
      </c>
      <c r="E1231" s="1385">
        <f>SUM(D1231:D1232)</f>
        <v>1109</v>
      </c>
      <c r="F1231" s="98">
        <v>4.3</v>
      </c>
      <c r="G1231" s="98"/>
      <c r="H1231" s="98">
        <v>6826319</v>
      </c>
      <c r="I1231" s="1385">
        <f>SUM(H1231)</f>
        <v>6826319</v>
      </c>
      <c r="J1231" s="2258" t="s">
        <v>12848</v>
      </c>
      <c r="K1231" s="80" t="s">
        <v>12849</v>
      </c>
    </row>
    <row r="1232" spans="1:11" ht="24">
      <c r="A1232" s="2515"/>
      <c r="B1232" s="80"/>
      <c r="C1232" s="1306" t="s">
        <v>12166</v>
      </c>
      <c r="D1232" s="98">
        <v>223</v>
      </c>
      <c r="E1232" s="1385"/>
      <c r="F1232" s="98">
        <v>3.2</v>
      </c>
      <c r="G1232" s="98"/>
      <c r="H1232" s="98"/>
      <c r="I1232" s="1385"/>
      <c r="J1232" s="2258"/>
      <c r="K1232" s="80"/>
    </row>
    <row r="1233" spans="1:11" ht="24">
      <c r="A1233" s="2515">
        <v>594</v>
      </c>
      <c r="B1233" s="80" t="s">
        <v>12866</v>
      </c>
      <c r="C1233" s="1306" t="s">
        <v>12166</v>
      </c>
      <c r="D1233" s="98">
        <v>127</v>
      </c>
      <c r="E1233" s="1385">
        <f>SUM(D1233:D1234)</f>
        <v>238</v>
      </c>
      <c r="F1233" s="98">
        <v>4</v>
      </c>
      <c r="G1233" s="98"/>
      <c r="H1233" s="98">
        <v>1099136</v>
      </c>
      <c r="I1233" s="1385">
        <f>SUM(H1233)</f>
        <v>1099136</v>
      </c>
      <c r="J1233" s="2258" t="s">
        <v>12848</v>
      </c>
      <c r="K1233" s="80" t="s">
        <v>12849</v>
      </c>
    </row>
    <row r="1234" spans="1:11" ht="24">
      <c r="A1234" s="2515"/>
      <c r="B1234" s="80"/>
      <c r="C1234" s="1306" t="s">
        <v>12163</v>
      </c>
      <c r="D1234" s="98">
        <v>111</v>
      </c>
      <c r="E1234" s="1385"/>
      <c r="F1234" s="98">
        <v>4</v>
      </c>
      <c r="G1234" s="98"/>
      <c r="H1234" s="98"/>
      <c r="I1234" s="1385"/>
      <c r="J1234" s="2258"/>
      <c r="K1234" s="80"/>
    </row>
    <row r="1235" spans="1:11" ht="24">
      <c r="A1235" s="2515">
        <v>595</v>
      </c>
      <c r="B1235" s="80" t="s">
        <v>12867</v>
      </c>
      <c r="C1235" s="1306" t="s">
        <v>12163</v>
      </c>
      <c r="D1235" s="98">
        <v>200</v>
      </c>
      <c r="E1235" s="1385">
        <f>SUM(D1235)</f>
        <v>200</v>
      </c>
      <c r="F1235" s="98">
        <v>3.8</v>
      </c>
      <c r="G1235" s="98"/>
      <c r="H1235" s="98">
        <v>230029</v>
      </c>
      <c r="I1235" s="1385">
        <f>SUM(H1235)</f>
        <v>230029</v>
      </c>
      <c r="J1235" s="2258" t="s">
        <v>12848</v>
      </c>
      <c r="K1235" s="80" t="s">
        <v>12849</v>
      </c>
    </row>
    <row r="1236" spans="1:11" ht="24">
      <c r="A1236" s="2515">
        <v>596</v>
      </c>
      <c r="B1236" s="80" t="s">
        <v>12868</v>
      </c>
      <c r="C1236" s="1306" t="s">
        <v>12163</v>
      </c>
      <c r="D1236" s="98">
        <v>671</v>
      </c>
      <c r="E1236" s="1385">
        <f>SUM(D1236)</f>
        <v>671</v>
      </c>
      <c r="F1236" s="98">
        <v>4.5</v>
      </c>
      <c r="G1236" s="98"/>
      <c r="H1236" s="98">
        <v>1142390</v>
      </c>
      <c r="I1236" s="1385">
        <f>SUM(H1236)</f>
        <v>1142390</v>
      </c>
      <c r="J1236" s="2258" t="s">
        <v>12848</v>
      </c>
      <c r="K1236" s="80" t="s">
        <v>12849</v>
      </c>
    </row>
    <row r="1237" spans="1:11" ht="24">
      <c r="A1237" s="2515">
        <v>597</v>
      </c>
      <c r="B1237" s="80" t="s">
        <v>12869</v>
      </c>
      <c r="C1237" s="1306" t="s">
        <v>12166</v>
      </c>
      <c r="D1237" s="98">
        <v>560</v>
      </c>
      <c r="E1237" s="1385">
        <f>SUM(D1237)</f>
        <v>560</v>
      </c>
      <c r="F1237" s="98">
        <v>3.5</v>
      </c>
      <c r="G1237" s="98"/>
      <c r="H1237" s="98">
        <v>2763157</v>
      </c>
      <c r="I1237" s="1385">
        <f>SUM(H1237)</f>
        <v>2763157</v>
      </c>
      <c r="J1237" s="2258" t="s">
        <v>12848</v>
      </c>
      <c r="K1237" s="80" t="s">
        <v>12849</v>
      </c>
    </row>
    <row r="1238" spans="1:11" ht="24">
      <c r="A1238" s="2515">
        <v>598</v>
      </c>
      <c r="B1238" s="80" t="s">
        <v>12870</v>
      </c>
      <c r="C1238" s="1306" t="s">
        <v>12166</v>
      </c>
      <c r="D1238" s="98">
        <v>117</v>
      </c>
      <c r="E1238" s="1385">
        <f>SUM(D1238:D1239)</f>
        <v>269</v>
      </c>
      <c r="F1238" s="98">
        <v>4</v>
      </c>
      <c r="G1238" s="98"/>
      <c r="H1238" s="98">
        <v>1752824</v>
      </c>
      <c r="I1238" s="1385">
        <f>SUM(H1238)</f>
        <v>1752824</v>
      </c>
      <c r="J1238" s="2258" t="s">
        <v>12848</v>
      </c>
      <c r="K1238" s="80" t="s">
        <v>12849</v>
      </c>
    </row>
    <row r="1239" spans="1:11" ht="24">
      <c r="A1239" s="2515"/>
      <c r="B1239" s="80"/>
      <c r="C1239" s="1306" t="s">
        <v>12166</v>
      </c>
      <c r="D1239" s="98">
        <v>152</v>
      </c>
      <c r="E1239" s="1385"/>
      <c r="F1239" s="98">
        <v>3.7</v>
      </c>
      <c r="G1239" s="98"/>
      <c r="H1239" s="98"/>
      <c r="I1239" s="1385"/>
      <c r="J1239" s="2258"/>
      <c r="K1239" s="80"/>
    </row>
    <row r="1240" spans="1:11" ht="24">
      <c r="A1240" s="2515">
        <v>599</v>
      </c>
      <c r="B1240" s="80" t="s">
        <v>12871</v>
      </c>
      <c r="C1240" s="1306" t="s">
        <v>12166</v>
      </c>
      <c r="D1240" s="98">
        <v>230</v>
      </c>
      <c r="E1240" s="1385">
        <f>SUM(D1240:D1242)</f>
        <v>699</v>
      </c>
      <c r="F1240" s="98">
        <v>3.6</v>
      </c>
      <c r="G1240" s="98"/>
      <c r="H1240" s="98">
        <v>5987827</v>
      </c>
      <c r="I1240" s="1385">
        <f>SUM(H1240)</f>
        <v>5987827</v>
      </c>
      <c r="J1240" s="2258" t="s">
        <v>12848</v>
      </c>
      <c r="K1240" s="80" t="s">
        <v>12849</v>
      </c>
    </row>
    <row r="1241" spans="1:11" ht="24">
      <c r="A1241" s="2515"/>
      <c r="B1241" s="80"/>
      <c r="C1241" s="1306" t="s">
        <v>12166</v>
      </c>
      <c r="D1241" s="98">
        <v>305</v>
      </c>
      <c r="E1241" s="1385"/>
      <c r="F1241" s="98">
        <v>6</v>
      </c>
      <c r="G1241" s="98"/>
      <c r="H1241" s="98"/>
      <c r="I1241" s="1385"/>
      <c r="J1241" s="2258"/>
      <c r="K1241" s="80"/>
    </row>
    <row r="1242" spans="1:11" ht="24">
      <c r="A1242" s="2515"/>
      <c r="B1242" s="80"/>
      <c r="C1242" s="1306" t="s">
        <v>12166</v>
      </c>
      <c r="D1242" s="98">
        <v>164</v>
      </c>
      <c r="E1242" s="1385"/>
      <c r="F1242" s="98">
        <v>5.0999999999999996</v>
      </c>
      <c r="G1242" s="98"/>
      <c r="H1242" s="98"/>
      <c r="I1242" s="1385"/>
      <c r="J1242" s="2258"/>
      <c r="K1242" s="80"/>
    </row>
    <row r="1243" spans="1:11" ht="24">
      <c r="A1243" s="2515">
        <v>600</v>
      </c>
      <c r="B1243" s="80" t="s">
        <v>12872</v>
      </c>
      <c r="C1243" s="1306" t="s">
        <v>12163</v>
      </c>
      <c r="D1243" s="98">
        <v>413</v>
      </c>
      <c r="E1243" s="1385">
        <f>SUM(D1243)</f>
        <v>413</v>
      </c>
      <c r="F1243" s="98">
        <v>5</v>
      </c>
      <c r="G1243" s="98"/>
      <c r="H1243" s="98">
        <v>520845</v>
      </c>
      <c r="I1243" s="1385">
        <f>SUM(H1243)</f>
        <v>520845</v>
      </c>
      <c r="J1243" s="2258" t="s">
        <v>12848</v>
      </c>
      <c r="K1243" s="80" t="s">
        <v>12849</v>
      </c>
    </row>
    <row r="1244" spans="1:11" ht="24">
      <c r="A1244" s="2515">
        <v>601</v>
      </c>
      <c r="B1244" s="80" t="s">
        <v>12873</v>
      </c>
      <c r="C1244" s="1306" t="s">
        <v>12166</v>
      </c>
      <c r="D1244" s="98">
        <v>300</v>
      </c>
      <c r="E1244" s="1385">
        <f>SUM(D1244:D1245)</f>
        <v>842</v>
      </c>
      <c r="F1244" s="98">
        <v>4</v>
      </c>
      <c r="G1244" s="98"/>
      <c r="H1244" s="98">
        <v>7153366</v>
      </c>
      <c r="I1244" s="1385">
        <f>SUM(H1244)</f>
        <v>7153366</v>
      </c>
      <c r="J1244" s="2258" t="s">
        <v>12848</v>
      </c>
      <c r="K1244" s="80" t="s">
        <v>12849</v>
      </c>
    </row>
    <row r="1245" spans="1:11" ht="24">
      <c r="A1245" s="2515"/>
      <c r="B1245" s="80"/>
      <c r="C1245" s="1306" t="s">
        <v>12166</v>
      </c>
      <c r="D1245" s="98">
        <v>542</v>
      </c>
      <c r="E1245" s="1385"/>
      <c r="F1245" s="98">
        <v>5.5</v>
      </c>
      <c r="G1245" s="98"/>
      <c r="H1245" s="98"/>
      <c r="I1245" s="1385"/>
      <c r="J1245" s="2258"/>
      <c r="K1245" s="80"/>
    </row>
    <row r="1246" spans="1:11" ht="24">
      <c r="A1246" s="2515">
        <v>602</v>
      </c>
      <c r="B1246" s="80" t="s">
        <v>12874</v>
      </c>
      <c r="C1246" s="1306" t="s">
        <v>12163</v>
      </c>
      <c r="D1246" s="98">
        <v>178</v>
      </c>
      <c r="E1246" s="1385">
        <f>SUM(D1246)</f>
        <v>178</v>
      </c>
      <c r="F1246" s="98">
        <v>3.5</v>
      </c>
      <c r="G1246" s="98"/>
      <c r="H1246" s="98">
        <v>204277</v>
      </c>
      <c r="I1246" s="1385">
        <f>SUM(H1246)</f>
        <v>204277</v>
      </c>
      <c r="J1246" s="2258" t="s">
        <v>12848</v>
      </c>
      <c r="K1246" s="80" t="s">
        <v>12849</v>
      </c>
    </row>
    <row r="1247" spans="1:11" ht="24">
      <c r="A1247" s="2515">
        <v>603</v>
      </c>
      <c r="B1247" s="80" t="s">
        <v>12875</v>
      </c>
      <c r="C1247" s="1306" t="s">
        <v>12163</v>
      </c>
      <c r="D1247" s="98">
        <v>202</v>
      </c>
      <c r="E1247" s="1385">
        <f t="shared" ref="E1247:E1253" si="15">SUM(D1247)</f>
        <v>202</v>
      </c>
      <c r="F1247" s="98">
        <v>3.8</v>
      </c>
      <c r="G1247" s="98"/>
      <c r="H1247" s="98">
        <v>290412</v>
      </c>
      <c r="I1247" s="1385">
        <f t="shared" ref="I1247:I1253" si="16">SUM(H1247)</f>
        <v>290412</v>
      </c>
      <c r="J1247" s="2258" t="s">
        <v>12848</v>
      </c>
      <c r="K1247" s="80" t="s">
        <v>12849</v>
      </c>
    </row>
    <row r="1248" spans="1:11" ht="24">
      <c r="A1248" s="2515">
        <v>604</v>
      </c>
      <c r="B1248" s="80" t="s">
        <v>12876</v>
      </c>
      <c r="C1248" s="1306" t="s">
        <v>12166</v>
      </c>
      <c r="D1248" s="98">
        <v>105</v>
      </c>
      <c r="E1248" s="1385">
        <f t="shared" si="15"/>
        <v>105</v>
      </c>
      <c r="F1248" s="98">
        <v>4.4000000000000004</v>
      </c>
      <c r="G1248" s="98"/>
      <c r="H1248" s="98">
        <v>904612</v>
      </c>
      <c r="I1248" s="1385">
        <f t="shared" si="16"/>
        <v>904612</v>
      </c>
      <c r="J1248" s="2258" t="s">
        <v>12848</v>
      </c>
      <c r="K1248" s="80" t="s">
        <v>12849</v>
      </c>
    </row>
    <row r="1249" spans="1:11" ht="24">
      <c r="A1249" s="2515">
        <v>605</v>
      </c>
      <c r="B1249" s="80" t="s">
        <v>12877</v>
      </c>
      <c r="C1249" s="1306" t="s">
        <v>12166</v>
      </c>
      <c r="D1249" s="98">
        <v>255</v>
      </c>
      <c r="E1249" s="1385">
        <f t="shared" si="15"/>
        <v>255</v>
      </c>
      <c r="F1249" s="98">
        <v>4.0999999999999996</v>
      </c>
      <c r="G1249" s="98"/>
      <c r="H1249" s="98">
        <v>1682962</v>
      </c>
      <c r="I1249" s="1385">
        <f t="shared" si="16"/>
        <v>1682962</v>
      </c>
      <c r="J1249" s="2258" t="s">
        <v>12848</v>
      </c>
      <c r="K1249" s="80" t="s">
        <v>12849</v>
      </c>
    </row>
    <row r="1250" spans="1:11" ht="24">
      <c r="A1250" s="2515">
        <v>606</v>
      </c>
      <c r="B1250" s="80" t="s">
        <v>12878</v>
      </c>
      <c r="C1250" s="1306" t="s">
        <v>12166</v>
      </c>
      <c r="D1250" s="98">
        <v>108</v>
      </c>
      <c r="E1250" s="1385">
        <f t="shared" si="15"/>
        <v>108</v>
      </c>
      <c r="F1250" s="98">
        <v>2.8</v>
      </c>
      <c r="G1250" s="98"/>
      <c r="H1250" s="98">
        <v>457311</v>
      </c>
      <c r="I1250" s="1385">
        <f t="shared" si="16"/>
        <v>457311</v>
      </c>
      <c r="J1250" s="2258" t="s">
        <v>12848</v>
      </c>
      <c r="K1250" s="80" t="s">
        <v>12849</v>
      </c>
    </row>
    <row r="1251" spans="1:11" ht="24">
      <c r="A1251" s="2515">
        <v>607</v>
      </c>
      <c r="B1251" s="80" t="s">
        <v>12879</v>
      </c>
      <c r="C1251" s="1306" t="s">
        <v>12163</v>
      </c>
      <c r="D1251" s="98">
        <v>184</v>
      </c>
      <c r="E1251" s="1385">
        <f t="shared" si="15"/>
        <v>184</v>
      </c>
      <c r="F1251" s="98" t="s">
        <v>5284</v>
      </c>
      <c r="G1251" s="98"/>
      <c r="H1251" s="98">
        <v>183781</v>
      </c>
      <c r="I1251" s="1385">
        <f t="shared" si="16"/>
        <v>183781</v>
      </c>
      <c r="J1251" s="2258" t="s">
        <v>12880</v>
      </c>
      <c r="K1251" s="80" t="s">
        <v>12881</v>
      </c>
    </row>
    <row r="1252" spans="1:11" ht="24">
      <c r="A1252" s="2515">
        <v>608</v>
      </c>
      <c r="B1252" s="80" t="s">
        <v>12882</v>
      </c>
      <c r="C1252" s="1306" t="s">
        <v>12163</v>
      </c>
      <c r="D1252" s="98">
        <v>103</v>
      </c>
      <c r="E1252" s="1385">
        <f t="shared" si="15"/>
        <v>103</v>
      </c>
      <c r="F1252" s="98">
        <v>3</v>
      </c>
      <c r="G1252" s="98"/>
      <c r="H1252" s="98">
        <v>97246</v>
      </c>
      <c r="I1252" s="1385">
        <f t="shared" si="16"/>
        <v>97246</v>
      </c>
      <c r="J1252" s="2258" t="s">
        <v>12880</v>
      </c>
      <c r="K1252" s="80" t="s">
        <v>12881</v>
      </c>
    </row>
    <row r="1253" spans="1:11" ht="24">
      <c r="A1253" s="2515">
        <v>609</v>
      </c>
      <c r="B1253" s="80" t="s">
        <v>12883</v>
      </c>
      <c r="C1253" s="1306" t="s">
        <v>12166</v>
      </c>
      <c r="D1253" s="98">
        <v>132</v>
      </c>
      <c r="E1253" s="1385">
        <f t="shared" si="15"/>
        <v>132</v>
      </c>
      <c r="F1253" s="98">
        <v>3.8</v>
      </c>
      <c r="G1253" s="98"/>
      <c r="H1253" s="98">
        <v>908365</v>
      </c>
      <c r="I1253" s="1385">
        <f t="shared" si="16"/>
        <v>908365</v>
      </c>
      <c r="J1253" s="2258" t="s">
        <v>12880</v>
      </c>
      <c r="K1253" s="80" t="s">
        <v>12881</v>
      </c>
    </row>
    <row r="1254" spans="1:11" ht="24">
      <c r="A1254" s="2513">
        <v>610</v>
      </c>
      <c r="B1254" s="60" t="s">
        <v>12884</v>
      </c>
      <c r="C1254" s="2266" t="s">
        <v>12167</v>
      </c>
      <c r="D1254" s="887">
        <v>250</v>
      </c>
      <c r="E1254" s="2263">
        <f>SUM(D1254:D1255)</f>
        <v>504</v>
      </c>
      <c r="F1254" s="887">
        <v>8</v>
      </c>
      <c r="G1254" s="887"/>
      <c r="H1254" s="98"/>
      <c r="I1254" s="2263">
        <f>SUM(H1254:H1255)</f>
        <v>1431041</v>
      </c>
      <c r="J1254" s="2258" t="s">
        <v>12168</v>
      </c>
      <c r="K1254" s="80" t="s">
        <v>12169</v>
      </c>
    </row>
    <row r="1255" spans="1:11" ht="24">
      <c r="A1255" s="2514"/>
      <c r="B1255" s="899"/>
      <c r="C1255" s="1306" t="s">
        <v>12166</v>
      </c>
      <c r="D1255" s="98">
        <v>254</v>
      </c>
      <c r="E1255" s="2261"/>
      <c r="F1255" s="98">
        <v>4</v>
      </c>
      <c r="G1255" s="98"/>
      <c r="H1255" s="98">
        <v>1431041</v>
      </c>
      <c r="I1255" s="2261"/>
      <c r="J1255" s="2258" t="s">
        <v>12880</v>
      </c>
      <c r="K1255" s="80" t="s">
        <v>12881</v>
      </c>
    </row>
    <row r="1256" spans="1:11" ht="24">
      <c r="A1256" s="2513">
        <v>611</v>
      </c>
      <c r="B1256" s="60" t="s">
        <v>12885</v>
      </c>
      <c r="C1256" s="2266" t="s">
        <v>12167</v>
      </c>
      <c r="D1256" s="887">
        <v>550</v>
      </c>
      <c r="E1256" s="2263">
        <f>SUM(D1256:D1259)</f>
        <v>1472</v>
      </c>
      <c r="F1256" s="887">
        <v>10</v>
      </c>
      <c r="G1256" s="887"/>
      <c r="H1256" s="98"/>
      <c r="I1256" s="2263">
        <f>SUM(H1256:H1259)</f>
        <v>9636666</v>
      </c>
      <c r="J1256" s="2258" t="s">
        <v>12168</v>
      </c>
      <c r="K1256" s="80" t="s">
        <v>12169</v>
      </c>
    </row>
    <row r="1257" spans="1:11" ht="24">
      <c r="A1257" s="2514"/>
      <c r="B1257" s="899"/>
      <c r="C1257" s="1306" t="s">
        <v>12166</v>
      </c>
      <c r="D1257" s="98">
        <v>340</v>
      </c>
      <c r="E1257" s="2259"/>
      <c r="F1257" s="98">
        <v>7</v>
      </c>
      <c r="G1257" s="98"/>
      <c r="H1257" s="98">
        <v>9636666</v>
      </c>
      <c r="I1257" s="2259"/>
      <c r="J1257" s="2258" t="s">
        <v>12880</v>
      </c>
      <c r="K1257" s="80" t="s">
        <v>12881</v>
      </c>
    </row>
    <row r="1258" spans="1:11" ht="24">
      <c r="A1258" s="2514"/>
      <c r="B1258" s="899"/>
      <c r="C1258" s="1306" t="s">
        <v>12166</v>
      </c>
      <c r="D1258" s="98">
        <v>466</v>
      </c>
      <c r="E1258" s="2259"/>
      <c r="F1258" s="98">
        <v>6</v>
      </c>
      <c r="G1258" s="98"/>
      <c r="H1258" s="98"/>
      <c r="I1258" s="2259"/>
      <c r="J1258" s="2258"/>
      <c r="K1258" s="80"/>
    </row>
    <row r="1259" spans="1:11" ht="24">
      <c r="A1259" s="2514"/>
      <c r="B1259" s="899"/>
      <c r="C1259" s="1306" t="s">
        <v>12166</v>
      </c>
      <c r="D1259" s="98">
        <v>116</v>
      </c>
      <c r="E1259" s="2261"/>
      <c r="F1259" s="98">
        <v>3.5</v>
      </c>
      <c r="G1259" s="98"/>
      <c r="H1259" s="98"/>
      <c r="I1259" s="2261"/>
      <c r="J1259" s="2258"/>
      <c r="K1259" s="80"/>
    </row>
    <row r="1260" spans="1:11" ht="24">
      <c r="A1260" s="2515">
        <v>612</v>
      </c>
      <c r="B1260" s="80" t="s">
        <v>12886</v>
      </c>
      <c r="C1260" s="1306" t="s">
        <v>12163</v>
      </c>
      <c r="D1260" s="98">
        <v>459</v>
      </c>
      <c r="E1260" s="1385">
        <f>SUM(D1260)</f>
        <v>459</v>
      </c>
      <c r="F1260" s="98">
        <v>4.5</v>
      </c>
      <c r="G1260" s="98"/>
      <c r="H1260" s="98">
        <v>627652</v>
      </c>
      <c r="I1260" s="1385">
        <f>SUM(H1260)</f>
        <v>627652</v>
      </c>
      <c r="J1260" s="2258" t="s">
        <v>12880</v>
      </c>
      <c r="K1260" s="80" t="s">
        <v>12881</v>
      </c>
    </row>
    <row r="1261" spans="1:11" ht="24">
      <c r="A1261" s="2515">
        <v>613</v>
      </c>
      <c r="B1261" s="80" t="s">
        <v>12887</v>
      </c>
      <c r="C1261" s="1306" t="s">
        <v>12163</v>
      </c>
      <c r="D1261" s="98">
        <v>227</v>
      </c>
      <c r="E1261" s="1405">
        <f>SUM(D1261:D1262)</f>
        <v>320</v>
      </c>
      <c r="F1261" s="98">
        <v>3.5</v>
      </c>
      <c r="G1261" s="2256"/>
      <c r="H1261" s="2256">
        <v>800042</v>
      </c>
      <c r="I1261" s="1405">
        <f>SUM(H1261)</f>
        <v>800042</v>
      </c>
      <c r="J1261" s="2258" t="s">
        <v>12880</v>
      </c>
      <c r="K1261" s="80" t="s">
        <v>12881</v>
      </c>
    </row>
    <row r="1262" spans="1:11" ht="24">
      <c r="A1262" s="2515"/>
      <c r="B1262" s="80"/>
      <c r="C1262" s="1306" t="s">
        <v>12254</v>
      </c>
      <c r="D1262" s="98">
        <v>93</v>
      </c>
      <c r="E1262" s="2279"/>
      <c r="F1262" s="98">
        <v>3.5</v>
      </c>
      <c r="G1262" s="2254"/>
      <c r="H1262" s="2384"/>
      <c r="I1262" s="2279"/>
      <c r="J1262" s="2258" t="s">
        <v>12880</v>
      </c>
      <c r="K1262" s="80" t="s">
        <v>12881</v>
      </c>
    </row>
    <row r="1263" spans="1:11" ht="24">
      <c r="A1263" s="2515">
        <v>614</v>
      </c>
      <c r="B1263" s="80" t="s">
        <v>12888</v>
      </c>
      <c r="C1263" s="1306" t="s">
        <v>12163</v>
      </c>
      <c r="D1263" s="98">
        <v>543</v>
      </c>
      <c r="E1263" s="1385">
        <f>SUM(D1263)</f>
        <v>543</v>
      </c>
      <c r="F1263" s="98">
        <v>3.8</v>
      </c>
      <c r="G1263" s="2256"/>
      <c r="H1263" s="2256">
        <v>676573</v>
      </c>
      <c r="I1263" s="1385">
        <f>SUM(H1263)</f>
        <v>676573</v>
      </c>
      <c r="J1263" s="2258" t="s">
        <v>12880</v>
      </c>
      <c r="K1263" s="80" t="s">
        <v>12881</v>
      </c>
    </row>
    <row r="1264" spans="1:11" ht="24">
      <c r="A1264" s="2515">
        <v>615</v>
      </c>
      <c r="B1264" s="80" t="s">
        <v>12889</v>
      </c>
      <c r="C1264" s="1306" t="s">
        <v>12166</v>
      </c>
      <c r="D1264" s="98">
        <v>215</v>
      </c>
      <c r="E1264" s="1405">
        <f>SUM(D1264:D1265)</f>
        <v>735</v>
      </c>
      <c r="F1264" s="98">
        <v>6.3</v>
      </c>
      <c r="G1264" s="2256"/>
      <c r="H1264" s="2256">
        <v>6051101</v>
      </c>
      <c r="I1264" s="1405">
        <f>SUM(H1264)</f>
        <v>6051101</v>
      </c>
      <c r="J1264" s="2258" t="s">
        <v>12880</v>
      </c>
      <c r="K1264" s="80" t="s">
        <v>12881</v>
      </c>
    </row>
    <row r="1265" spans="1:11" ht="24">
      <c r="A1265" s="2514"/>
      <c r="B1265" s="899"/>
      <c r="C1265" s="2266" t="s">
        <v>12167</v>
      </c>
      <c r="D1265" s="887">
        <v>520</v>
      </c>
      <c r="E1265" s="2261"/>
      <c r="F1265" s="887">
        <v>10</v>
      </c>
      <c r="G1265" s="2262"/>
      <c r="H1265" s="2384"/>
      <c r="I1265" s="2261"/>
      <c r="J1265" s="2258" t="s">
        <v>12168</v>
      </c>
      <c r="K1265" s="80" t="s">
        <v>12169</v>
      </c>
    </row>
    <row r="1266" spans="1:11" ht="24">
      <c r="A1266" s="2515">
        <v>616</v>
      </c>
      <c r="B1266" s="80" t="s">
        <v>12890</v>
      </c>
      <c r="C1266" s="1306" t="s">
        <v>12166</v>
      </c>
      <c r="D1266" s="98">
        <v>483</v>
      </c>
      <c r="E1266" s="1405">
        <f>SUM(D1266:D1267)</f>
        <v>601</v>
      </c>
      <c r="F1266" s="98">
        <v>4.8</v>
      </c>
      <c r="G1266" s="2256"/>
      <c r="H1266" s="2256">
        <v>605456</v>
      </c>
      <c r="I1266" s="1405">
        <f>SUM(H1266)</f>
        <v>605456</v>
      </c>
      <c r="J1266" s="2258" t="s">
        <v>12880</v>
      </c>
      <c r="K1266" s="80" t="s">
        <v>12881</v>
      </c>
    </row>
    <row r="1267" spans="1:11" ht="24">
      <c r="A1267" s="2515"/>
      <c r="B1267" s="80"/>
      <c r="C1267" s="1306" t="s">
        <v>12166</v>
      </c>
      <c r="D1267" s="98">
        <v>118</v>
      </c>
      <c r="E1267" s="2261"/>
      <c r="F1267" s="98">
        <v>3</v>
      </c>
      <c r="G1267" s="2254"/>
      <c r="H1267" s="2384"/>
      <c r="I1267" s="2261"/>
      <c r="J1267" s="2258"/>
      <c r="K1267" s="80"/>
    </row>
    <row r="1268" spans="1:11" ht="24">
      <c r="A1268" s="2515">
        <v>617</v>
      </c>
      <c r="B1268" s="80" t="s">
        <v>12891</v>
      </c>
      <c r="C1268" s="1306" t="s">
        <v>12163</v>
      </c>
      <c r="D1268" s="98">
        <v>140</v>
      </c>
      <c r="E1268" s="1385">
        <f>SUM(D1268)</f>
        <v>140</v>
      </c>
      <c r="F1268" s="98">
        <v>4</v>
      </c>
      <c r="G1268" s="98"/>
      <c r="H1268" s="98">
        <v>169495</v>
      </c>
      <c r="I1268" s="1385">
        <f>SUM(H1268)</f>
        <v>169495</v>
      </c>
      <c r="J1268" s="2258" t="s">
        <v>12880</v>
      </c>
      <c r="K1268" s="80" t="s">
        <v>12881</v>
      </c>
    </row>
    <row r="1269" spans="1:11" ht="24">
      <c r="A1269" s="2515">
        <v>618</v>
      </c>
      <c r="B1269" s="80" t="s">
        <v>12892</v>
      </c>
      <c r="C1269" s="1306" t="s">
        <v>12163</v>
      </c>
      <c r="D1269" s="98">
        <v>147</v>
      </c>
      <c r="E1269" s="1385">
        <f t="shared" ref="E1269:E1274" si="17">SUM(D1269)</f>
        <v>147</v>
      </c>
      <c r="F1269" s="98">
        <v>4</v>
      </c>
      <c r="G1269" s="98"/>
      <c r="H1269" s="98">
        <v>207632</v>
      </c>
      <c r="I1269" s="1385">
        <f t="shared" ref="I1269:I1274" si="18">SUM(H1269)</f>
        <v>207632</v>
      </c>
      <c r="J1269" s="2258" t="s">
        <v>12880</v>
      </c>
      <c r="K1269" s="80" t="s">
        <v>12881</v>
      </c>
    </row>
    <row r="1270" spans="1:11" ht="24">
      <c r="A1270" s="2515">
        <v>619</v>
      </c>
      <c r="B1270" s="80" t="s">
        <v>12893</v>
      </c>
      <c r="C1270" s="1306" t="s">
        <v>12163</v>
      </c>
      <c r="D1270" s="98">
        <v>215</v>
      </c>
      <c r="E1270" s="1385">
        <f t="shared" si="17"/>
        <v>215</v>
      </c>
      <c r="F1270" s="98">
        <v>4</v>
      </c>
      <c r="G1270" s="98"/>
      <c r="H1270" s="98">
        <v>303679</v>
      </c>
      <c r="I1270" s="1385">
        <f t="shared" si="18"/>
        <v>303679</v>
      </c>
      <c r="J1270" s="2258" t="s">
        <v>12880</v>
      </c>
      <c r="K1270" s="80" t="s">
        <v>12881</v>
      </c>
    </row>
    <row r="1271" spans="1:11" ht="24">
      <c r="A1271" s="2515">
        <v>620</v>
      </c>
      <c r="B1271" s="80" t="s">
        <v>12894</v>
      </c>
      <c r="C1271" s="1306" t="s">
        <v>12163</v>
      </c>
      <c r="D1271" s="98">
        <v>96</v>
      </c>
      <c r="E1271" s="1385">
        <f t="shared" si="17"/>
        <v>96</v>
      </c>
      <c r="F1271" s="98">
        <v>4</v>
      </c>
      <c r="G1271" s="98"/>
      <c r="H1271" s="98">
        <v>135596</v>
      </c>
      <c r="I1271" s="1385">
        <f t="shared" si="18"/>
        <v>135596</v>
      </c>
      <c r="J1271" s="2258" t="s">
        <v>12880</v>
      </c>
      <c r="K1271" s="80" t="s">
        <v>12881</v>
      </c>
    </row>
    <row r="1272" spans="1:11" ht="24">
      <c r="A1272" s="2515">
        <v>621</v>
      </c>
      <c r="B1272" s="80" t="s">
        <v>12895</v>
      </c>
      <c r="C1272" s="1306" t="s">
        <v>12163</v>
      </c>
      <c r="D1272" s="98">
        <v>105</v>
      </c>
      <c r="E1272" s="1385">
        <f t="shared" si="17"/>
        <v>105</v>
      </c>
      <c r="F1272" s="98">
        <v>3.3</v>
      </c>
      <c r="G1272" s="98"/>
      <c r="H1272" s="98">
        <v>104875</v>
      </c>
      <c r="I1272" s="1385">
        <f t="shared" si="18"/>
        <v>104875</v>
      </c>
      <c r="J1272" s="2258" t="s">
        <v>12880</v>
      </c>
      <c r="K1272" s="80" t="s">
        <v>12881</v>
      </c>
    </row>
    <row r="1273" spans="1:11" ht="24">
      <c r="A1273" s="2515">
        <v>622</v>
      </c>
      <c r="B1273" s="80" t="s">
        <v>12896</v>
      </c>
      <c r="C1273" s="1306" t="s">
        <v>12166</v>
      </c>
      <c r="D1273" s="98">
        <v>237</v>
      </c>
      <c r="E1273" s="1385">
        <f t="shared" si="17"/>
        <v>237</v>
      </c>
      <c r="F1273" s="98">
        <v>3.7</v>
      </c>
      <c r="G1273" s="98"/>
      <c r="H1273" s="98">
        <v>1590496</v>
      </c>
      <c r="I1273" s="1385">
        <f t="shared" si="18"/>
        <v>1590496</v>
      </c>
      <c r="J1273" s="2258" t="s">
        <v>12880</v>
      </c>
      <c r="K1273" s="80" t="s">
        <v>12881</v>
      </c>
    </row>
    <row r="1274" spans="1:11" ht="24">
      <c r="A1274" s="2515">
        <v>623</v>
      </c>
      <c r="B1274" s="80" t="s">
        <v>12897</v>
      </c>
      <c r="C1274" s="1306" t="s">
        <v>12163</v>
      </c>
      <c r="D1274" s="98">
        <v>421</v>
      </c>
      <c r="E1274" s="1385">
        <f t="shared" si="17"/>
        <v>421</v>
      </c>
      <c r="F1274" s="98">
        <v>4</v>
      </c>
      <c r="G1274" s="98"/>
      <c r="H1274" s="98">
        <v>552171</v>
      </c>
      <c r="I1274" s="1385">
        <f t="shared" si="18"/>
        <v>552171</v>
      </c>
      <c r="J1274" s="2258" t="s">
        <v>12880</v>
      </c>
      <c r="K1274" s="80" t="s">
        <v>12881</v>
      </c>
    </row>
    <row r="1275" spans="1:11" ht="24">
      <c r="A1275" s="2513">
        <v>624</v>
      </c>
      <c r="B1275" s="60" t="s">
        <v>12898</v>
      </c>
      <c r="C1275" s="2266" t="s">
        <v>12167</v>
      </c>
      <c r="D1275" s="887">
        <v>140</v>
      </c>
      <c r="E1275" s="2263">
        <f>SUM(D1275:D1276)</f>
        <v>340</v>
      </c>
      <c r="F1275" s="887">
        <v>8</v>
      </c>
      <c r="G1275" s="887"/>
      <c r="H1275" s="98"/>
      <c r="I1275" s="2263">
        <f>SUM(H1275:H1276)</f>
        <v>1674109</v>
      </c>
      <c r="J1275" s="2258" t="s">
        <v>12168</v>
      </c>
      <c r="K1275" s="80" t="s">
        <v>12169</v>
      </c>
    </row>
    <row r="1276" spans="1:11" ht="24">
      <c r="A1276" s="2514"/>
      <c r="B1276" s="899"/>
      <c r="C1276" s="1306" t="s">
        <v>12166</v>
      </c>
      <c r="D1276" s="98">
        <v>200</v>
      </c>
      <c r="E1276" s="2261"/>
      <c r="F1276" s="98">
        <v>5.2</v>
      </c>
      <c r="G1276" s="98"/>
      <c r="H1276" s="98">
        <v>1674109</v>
      </c>
      <c r="I1276" s="2261"/>
      <c r="J1276" s="2258" t="s">
        <v>12880</v>
      </c>
      <c r="K1276" s="80" t="s">
        <v>12881</v>
      </c>
    </row>
    <row r="1277" spans="1:11" ht="24">
      <c r="A1277" s="2515">
        <v>625</v>
      </c>
      <c r="B1277" s="80" t="s">
        <v>12899</v>
      </c>
      <c r="C1277" s="2264" t="s">
        <v>12163</v>
      </c>
      <c r="D1277" s="2256">
        <v>211</v>
      </c>
      <c r="E1277" s="1405">
        <f>SUM(D1277)</f>
        <v>211</v>
      </c>
      <c r="F1277" s="2256">
        <v>4</v>
      </c>
      <c r="G1277" s="2256"/>
      <c r="H1277" s="2256">
        <v>255453</v>
      </c>
      <c r="I1277" s="1405">
        <f>SUM(H1277)</f>
        <v>255453</v>
      </c>
      <c r="J1277" s="2258" t="s">
        <v>12880</v>
      </c>
      <c r="K1277" s="80" t="s">
        <v>12881</v>
      </c>
    </row>
    <row r="1278" spans="1:11" ht="24">
      <c r="A1278" s="2515">
        <v>626</v>
      </c>
      <c r="B1278" s="80" t="s">
        <v>12900</v>
      </c>
      <c r="C1278" s="1306" t="s">
        <v>12166</v>
      </c>
      <c r="D1278" s="98">
        <v>242</v>
      </c>
      <c r="E1278" s="1405">
        <f>SUM(D1278)</f>
        <v>242</v>
      </c>
      <c r="F1278" s="98">
        <v>3.3</v>
      </c>
      <c r="G1278" s="98"/>
      <c r="H1278" s="98">
        <v>1367463</v>
      </c>
      <c r="I1278" s="1405">
        <f>SUM(H1278)</f>
        <v>1367463</v>
      </c>
      <c r="J1278" s="2258" t="s">
        <v>12880</v>
      </c>
      <c r="K1278" s="80" t="s">
        <v>12881</v>
      </c>
    </row>
    <row r="1279" spans="1:11" ht="24">
      <c r="A1279" s="2515">
        <v>627</v>
      </c>
      <c r="B1279" s="80" t="s">
        <v>12901</v>
      </c>
      <c r="C1279" s="1306" t="s">
        <v>12163</v>
      </c>
      <c r="D1279" s="98">
        <v>426</v>
      </c>
      <c r="E1279" s="1405">
        <f>SUM(D1279)</f>
        <v>426</v>
      </c>
      <c r="F1279" s="98">
        <v>4</v>
      </c>
      <c r="G1279" s="98"/>
      <c r="H1279" s="98">
        <v>687666</v>
      </c>
      <c r="I1279" s="1405">
        <f>SUM(H1279)</f>
        <v>687666</v>
      </c>
      <c r="J1279" s="2258" t="s">
        <v>12880</v>
      </c>
      <c r="K1279" s="80" t="s">
        <v>12881</v>
      </c>
    </row>
    <row r="1280" spans="1:11" ht="24">
      <c r="A1280" s="2513">
        <v>628</v>
      </c>
      <c r="B1280" s="60" t="s">
        <v>12902</v>
      </c>
      <c r="C1280" s="2266" t="s">
        <v>12170</v>
      </c>
      <c r="D1280" s="887">
        <v>150</v>
      </c>
      <c r="E1280" s="2263">
        <f>SUM(D1280:D1281)</f>
        <v>450</v>
      </c>
      <c r="F1280" s="887">
        <v>8</v>
      </c>
      <c r="G1280" s="887"/>
      <c r="H1280" s="98"/>
      <c r="I1280" s="2263">
        <f>SUM(H1280:H1281)</f>
        <v>318709</v>
      </c>
      <c r="J1280" s="2258" t="s">
        <v>12168</v>
      </c>
      <c r="K1280" s="80" t="s">
        <v>12169</v>
      </c>
    </row>
    <row r="1281" spans="1:11" ht="24">
      <c r="A1281" s="2514"/>
      <c r="B1281" s="899"/>
      <c r="C1281" s="1306" t="s">
        <v>12163</v>
      </c>
      <c r="D1281" s="98">
        <v>300</v>
      </c>
      <c r="E1281" s="2261"/>
      <c r="F1281" s="98">
        <v>3.5</v>
      </c>
      <c r="G1281" s="98"/>
      <c r="H1281" s="98">
        <v>318709</v>
      </c>
      <c r="I1281" s="2261"/>
      <c r="J1281" s="2258" t="s">
        <v>12880</v>
      </c>
      <c r="K1281" s="80" t="s">
        <v>12881</v>
      </c>
    </row>
    <row r="1282" spans="1:11" ht="24">
      <c r="A1282" s="2515">
        <v>629</v>
      </c>
      <c r="B1282" s="80" t="s">
        <v>12903</v>
      </c>
      <c r="C1282" s="1306" t="s">
        <v>12166</v>
      </c>
      <c r="D1282" s="98">
        <v>157</v>
      </c>
      <c r="E1282" s="1385">
        <f>SUM(D1282)</f>
        <v>157</v>
      </c>
      <c r="F1282" s="98">
        <v>3.6</v>
      </c>
      <c r="G1282" s="98"/>
      <c r="H1282" s="98">
        <v>1042688</v>
      </c>
      <c r="I1282" s="1385">
        <f>SUM(H1282)</f>
        <v>1042688</v>
      </c>
      <c r="J1282" s="2258" t="s">
        <v>12880</v>
      </c>
      <c r="K1282" s="80" t="s">
        <v>12881</v>
      </c>
    </row>
    <row r="1283" spans="1:11" ht="24">
      <c r="A1283" s="2515">
        <v>630</v>
      </c>
      <c r="B1283" s="80" t="s">
        <v>12904</v>
      </c>
      <c r="C1283" s="1306" t="s">
        <v>12166</v>
      </c>
      <c r="D1283" s="98">
        <v>30</v>
      </c>
      <c r="E1283" s="1385">
        <f>SUM(D1283:D1284)</f>
        <v>236</v>
      </c>
      <c r="F1283" s="98">
        <v>3.6</v>
      </c>
      <c r="G1283" s="98"/>
      <c r="H1283" s="98"/>
      <c r="I1283" s="1385">
        <f>SUM(H1283:H1284)</f>
        <v>820716</v>
      </c>
      <c r="J1283" s="2258" t="s">
        <v>12880</v>
      </c>
      <c r="K1283" s="80" t="s">
        <v>12881</v>
      </c>
    </row>
    <row r="1284" spans="1:11" ht="24">
      <c r="A1284" s="2515"/>
      <c r="B1284" s="80"/>
      <c r="C1284" s="1306" t="s">
        <v>12166</v>
      </c>
      <c r="D1284" s="98">
        <v>206</v>
      </c>
      <c r="E1284" s="1385"/>
      <c r="F1284" s="98">
        <v>3.3</v>
      </c>
      <c r="G1284" s="98"/>
      <c r="H1284" s="98">
        <v>820716</v>
      </c>
      <c r="I1284" s="1385"/>
      <c r="J1284" s="2258"/>
      <c r="K1284" s="80"/>
    </row>
    <row r="1285" spans="1:11" ht="24">
      <c r="A1285" s="2515">
        <v>631</v>
      </c>
      <c r="B1285" s="80" t="s">
        <v>12905</v>
      </c>
      <c r="C1285" s="1306" t="s">
        <v>12163</v>
      </c>
      <c r="D1285" s="98">
        <v>282</v>
      </c>
      <c r="E1285" s="1385">
        <f>SUM(D1285)</f>
        <v>282</v>
      </c>
      <c r="F1285" s="98">
        <v>3.8</v>
      </c>
      <c r="G1285" s="98"/>
      <c r="H1285" s="98">
        <v>351370</v>
      </c>
      <c r="I1285" s="1385">
        <f>SUM(H1285)</f>
        <v>351370</v>
      </c>
      <c r="J1285" s="2258" t="s">
        <v>12880</v>
      </c>
      <c r="K1285" s="80" t="s">
        <v>12881</v>
      </c>
    </row>
    <row r="1286" spans="1:11" ht="24">
      <c r="A1286" s="2515">
        <v>632</v>
      </c>
      <c r="B1286" s="80" t="s">
        <v>12906</v>
      </c>
      <c r="C1286" s="1306" t="s">
        <v>12166</v>
      </c>
      <c r="D1286" s="98">
        <v>220</v>
      </c>
      <c r="E1286" s="1385">
        <f>SUM(D1286)</f>
        <v>220</v>
      </c>
      <c r="F1286" s="98">
        <v>4.3</v>
      </c>
      <c r="G1286" s="98"/>
      <c r="H1286" s="98">
        <v>1522795</v>
      </c>
      <c r="I1286" s="1385">
        <f>SUM(H1286)</f>
        <v>1522795</v>
      </c>
      <c r="J1286" s="2258" t="s">
        <v>12880</v>
      </c>
      <c r="K1286" s="80" t="s">
        <v>12881</v>
      </c>
    </row>
    <row r="1287" spans="1:11" ht="24">
      <c r="A1287" s="2515">
        <v>633</v>
      </c>
      <c r="B1287" s="80" t="s">
        <v>12907</v>
      </c>
      <c r="C1287" s="1306" t="s">
        <v>12166</v>
      </c>
      <c r="D1287" s="98">
        <v>202</v>
      </c>
      <c r="E1287" s="1385">
        <f>SUM(D1287)</f>
        <v>202</v>
      </c>
      <c r="F1287" s="98">
        <v>3.2</v>
      </c>
      <c r="G1287" s="98"/>
      <c r="H1287" s="98">
        <v>975490</v>
      </c>
      <c r="I1287" s="1385">
        <f>SUM(H1287)</f>
        <v>975490</v>
      </c>
      <c r="J1287" s="2258" t="s">
        <v>12880</v>
      </c>
      <c r="K1287" s="80" t="s">
        <v>12881</v>
      </c>
    </row>
    <row r="1288" spans="1:11" ht="24">
      <c r="A1288" s="2515">
        <v>634</v>
      </c>
      <c r="B1288" s="80" t="s">
        <v>12908</v>
      </c>
      <c r="C1288" s="1306" t="s">
        <v>12166</v>
      </c>
      <c r="D1288" s="98">
        <v>106</v>
      </c>
      <c r="E1288" s="1385">
        <f>SUM(D1288)</f>
        <v>106</v>
      </c>
      <c r="F1288" s="98">
        <v>4.4000000000000004</v>
      </c>
      <c r="G1288" s="98"/>
      <c r="H1288" s="98">
        <v>750773</v>
      </c>
      <c r="I1288" s="1385">
        <f>SUM(H1288)</f>
        <v>750773</v>
      </c>
      <c r="J1288" s="2258" t="s">
        <v>12880</v>
      </c>
      <c r="K1288" s="80" t="s">
        <v>12881</v>
      </c>
    </row>
    <row r="1289" spans="1:11" ht="24">
      <c r="A1289" s="2515">
        <v>635</v>
      </c>
      <c r="B1289" s="80" t="s">
        <v>12909</v>
      </c>
      <c r="C1289" s="1306" t="s">
        <v>12166</v>
      </c>
      <c r="D1289" s="98">
        <v>75</v>
      </c>
      <c r="E1289" s="1385">
        <f>SUM(D1289)</f>
        <v>75</v>
      </c>
      <c r="F1289" s="98">
        <v>3.2</v>
      </c>
      <c r="G1289" s="98"/>
      <c r="H1289" s="98">
        <v>386333</v>
      </c>
      <c r="I1289" s="1385">
        <f>SUM(H1289)</f>
        <v>386333</v>
      </c>
      <c r="J1289" s="2258" t="s">
        <v>12880</v>
      </c>
      <c r="K1289" s="80" t="s">
        <v>12881</v>
      </c>
    </row>
    <row r="1290" spans="1:11" ht="24">
      <c r="A1290" s="2513">
        <v>636</v>
      </c>
      <c r="B1290" s="60" t="s">
        <v>12910</v>
      </c>
      <c r="C1290" s="2266" t="s">
        <v>12170</v>
      </c>
      <c r="D1290" s="887">
        <v>100</v>
      </c>
      <c r="E1290" s="2263">
        <f>SUM(D1290:D1291)</f>
        <v>755</v>
      </c>
      <c r="F1290" s="887">
        <v>8</v>
      </c>
      <c r="G1290" s="887"/>
      <c r="H1290" s="98"/>
      <c r="I1290" s="2263">
        <f>SUM(H1290:H1291)</f>
        <v>3677104</v>
      </c>
      <c r="J1290" s="2258" t="s">
        <v>12168</v>
      </c>
      <c r="K1290" s="80" t="s">
        <v>12169</v>
      </c>
    </row>
    <row r="1291" spans="1:11" ht="24">
      <c r="A1291" s="2514"/>
      <c r="B1291" s="899"/>
      <c r="C1291" s="1306" t="s">
        <v>12166</v>
      </c>
      <c r="D1291" s="98">
        <v>655</v>
      </c>
      <c r="E1291" s="2261"/>
      <c r="F1291" s="98">
        <v>3.1</v>
      </c>
      <c r="G1291" s="98"/>
      <c r="H1291" s="98">
        <v>3677104</v>
      </c>
      <c r="I1291" s="2261"/>
      <c r="J1291" s="2258" t="s">
        <v>12880</v>
      </c>
      <c r="K1291" s="80" t="s">
        <v>12881</v>
      </c>
    </row>
    <row r="1292" spans="1:11" ht="24">
      <c r="A1292" s="2515">
        <v>637</v>
      </c>
      <c r="B1292" s="80" t="s">
        <v>12911</v>
      </c>
      <c r="C1292" s="1306" t="s">
        <v>12166</v>
      </c>
      <c r="D1292" s="98">
        <v>263</v>
      </c>
      <c r="E1292" s="2263">
        <f>SUM(D1292:D1293)</f>
        <v>670</v>
      </c>
      <c r="F1292" s="98">
        <v>7</v>
      </c>
      <c r="G1292" s="98"/>
      <c r="H1292" s="98">
        <v>7466977</v>
      </c>
      <c r="I1292" s="2263">
        <f>SUM(H1292:H1293)</f>
        <v>7466977</v>
      </c>
      <c r="J1292" s="2258" t="s">
        <v>12912</v>
      </c>
      <c r="K1292" s="80" t="s">
        <v>12913</v>
      </c>
    </row>
    <row r="1293" spans="1:11" ht="24">
      <c r="A1293" s="2515"/>
      <c r="B1293" s="80"/>
      <c r="C1293" s="1306" t="s">
        <v>12166</v>
      </c>
      <c r="D1293" s="98">
        <v>407</v>
      </c>
      <c r="E1293" s="2261"/>
      <c r="F1293" s="98">
        <v>7</v>
      </c>
      <c r="G1293" s="98"/>
      <c r="H1293" s="98"/>
      <c r="I1293" s="2261"/>
      <c r="J1293" s="2258"/>
      <c r="K1293" s="80"/>
    </row>
    <row r="1294" spans="1:11" ht="24">
      <c r="A1294" s="2513">
        <v>638</v>
      </c>
      <c r="B1294" s="60" t="s">
        <v>12914</v>
      </c>
      <c r="C1294" s="2266" t="s">
        <v>12170</v>
      </c>
      <c r="D1294" s="887">
        <v>200</v>
      </c>
      <c r="E1294" s="2263">
        <f>SUM(D1294:D1295)</f>
        <v>484</v>
      </c>
      <c r="F1294" s="887">
        <v>10</v>
      </c>
      <c r="G1294" s="887"/>
      <c r="H1294" s="98"/>
      <c r="I1294" s="2263">
        <f>SUM(H1294:H1295)</f>
        <v>250712</v>
      </c>
      <c r="J1294" s="2258" t="s">
        <v>12168</v>
      </c>
      <c r="K1294" s="80" t="s">
        <v>12169</v>
      </c>
    </row>
    <row r="1295" spans="1:11" ht="24">
      <c r="A1295" s="2514"/>
      <c r="B1295" s="899"/>
      <c r="C1295" s="1306" t="s">
        <v>12163</v>
      </c>
      <c r="D1295" s="98">
        <v>284</v>
      </c>
      <c r="E1295" s="2261"/>
      <c r="F1295" s="98">
        <v>3.5</v>
      </c>
      <c r="G1295" s="98"/>
      <c r="H1295" s="98">
        <v>250712</v>
      </c>
      <c r="I1295" s="2261"/>
      <c r="J1295" s="2258" t="s">
        <v>12915</v>
      </c>
      <c r="K1295" s="80" t="s">
        <v>12913</v>
      </c>
    </row>
    <row r="1296" spans="1:11" ht="24">
      <c r="A1296" s="2515">
        <v>639</v>
      </c>
      <c r="B1296" s="80" t="s">
        <v>12916</v>
      </c>
      <c r="C1296" s="1306" t="s">
        <v>12166</v>
      </c>
      <c r="D1296" s="98">
        <v>198</v>
      </c>
      <c r="E1296" s="1385">
        <f>SUM(D1296:D1298)</f>
        <v>516</v>
      </c>
      <c r="F1296" s="98">
        <v>2.8</v>
      </c>
      <c r="G1296" s="98"/>
      <c r="H1296" s="98">
        <v>1523108</v>
      </c>
      <c r="I1296" s="1385">
        <f>SUM(H1296)</f>
        <v>1523108</v>
      </c>
      <c r="J1296" s="2258" t="s">
        <v>12917</v>
      </c>
      <c r="K1296" s="80" t="s">
        <v>12913</v>
      </c>
    </row>
    <row r="1297" spans="1:11" ht="24">
      <c r="A1297" s="2515"/>
      <c r="B1297" s="80"/>
      <c r="C1297" s="1306" t="s">
        <v>12163</v>
      </c>
      <c r="D1297" s="98">
        <v>120</v>
      </c>
      <c r="E1297" s="1385"/>
      <c r="F1297" s="98">
        <v>6</v>
      </c>
      <c r="G1297" s="98"/>
      <c r="H1297" s="98"/>
      <c r="I1297" s="1385"/>
      <c r="J1297" s="2258"/>
      <c r="K1297" s="80"/>
    </row>
    <row r="1298" spans="1:11" ht="24">
      <c r="A1298" s="2515"/>
      <c r="B1298" s="80"/>
      <c r="C1298" s="1306" t="s">
        <v>12163</v>
      </c>
      <c r="D1298" s="98">
        <v>198</v>
      </c>
      <c r="E1298" s="1385"/>
      <c r="F1298" s="98">
        <v>4</v>
      </c>
      <c r="G1298" s="98"/>
      <c r="H1298" s="98"/>
      <c r="I1298" s="1385"/>
      <c r="J1298" s="2258"/>
      <c r="K1298" s="80"/>
    </row>
    <row r="1299" spans="1:11" ht="24">
      <c r="A1299" s="2515">
        <v>640</v>
      </c>
      <c r="B1299" s="80" t="s">
        <v>12918</v>
      </c>
      <c r="C1299" s="1306" t="s">
        <v>12163</v>
      </c>
      <c r="D1299" s="98">
        <v>165</v>
      </c>
      <c r="E1299" s="1385">
        <f>SUM(D1299)</f>
        <v>165</v>
      </c>
      <c r="F1299" s="98">
        <v>3.8</v>
      </c>
      <c r="G1299" s="98"/>
      <c r="H1299" s="98">
        <v>221403</v>
      </c>
      <c r="I1299" s="1385">
        <f>SUM(H1299)</f>
        <v>221403</v>
      </c>
      <c r="J1299" s="2258" t="s">
        <v>12915</v>
      </c>
      <c r="K1299" s="80" t="s">
        <v>12913</v>
      </c>
    </row>
    <row r="1300" spans="1:11" ht="24">
      <c r="A1300" s="2515">
        <v>641</v>
      </c>
      <c r="B1300" s="80" t="s">
        <v>12919</v>
      </c>
      <c r="C1300" s="1306" t="s">
        <v>12166</v>
      </c>
      <c r="D1300" s="98">
        <v>384</v>
      </c>
      <c r="E1300" s="1385">
        <f>SUM(D1300:D1302)</f>
        <v>837</v>
      </c>
      <c r="F1300" s="98">
        <v>5</v>
      </c>
      <c r="G1300" s="98"/>
      <c r="H1300" s="98">
        <v>6479839</v>
      </c>
      <c r="I1300" s="1385">
        <f>SUM(H1300)</f>
        <v>6479839</v>
      </c>
      <c r="J1300" s="2258" t="s">
        <v>12917</v>
      </c>
      <c r="K1300" s="80" t="s">
        <v>12913</v>
      </c>
    </row>
    <row r="1301" spans="1:11" ht="24">
      <c r="A1301" s="2515"/>
      <c r="B1301" s="80"/>
      <c r="C1301" s="1306" t="s">
        <v>12166</v>
      </c>
      <c r="D1301" s="98">
        <v>348</v>
      </c>
      <c r="E1301" s="1385"/>
      <c r="F1301" s="98">
        <v>5.8</v>
      </c>
      <c r="G1301" s="98"/>
      <c r="H1301" s="98"/>
      <c r="I1301" s="1385"/>
      <c r="J1301" s="2258"/>
      <c r="K1301" s="80"/>
    </row>
    <row r="1302" spans="1:11" ht="24">
      <c r="A1302" s="2515"/>
      <c r="B1302" s="80"/>
      <c r="C1302" s="1306" t="s">
        <v>12166</v>
      </c>
      <c r="D1302" s="98">
        <v>105</v>
      </c>
      <c r="E1302" s="1385"/>
      <c r="F1302" s="98">
        <v>3.1</v>
      </c>
      <c r="G1302" s="98"/>
      <c r="H1302" s="98"/>
      <c r="I1302" s="1385"/>
      <c r="J1302" s="2258"/>
      <c r="K1302" s="80"/>
    </row>
    <row r="1303" spans="1:11" ht="24">
      <c r="A1303" s="2515">
        <v>642</v>
      </c>
      <c r="B1303" s="80" t="s">
        <v>12920</v>
      </c>
      <c r="C1303" s="1306" t="s">
        <v>12163</v>
      </c>
      <c r="D1303" s="98">
        <v>100</v>
      </c>
      <c r="E1303" s="1385">
        <f>SUM(D1303)</f>
        <v>100</v>
      </c>
      <c r="F1303" s="98">
        <v>3.5</v>
      </c>
      <c r="G1303" s="98"/>
      <c r="H1303" s="98">
        <v>132418</v>
      </c>
      <c r="I1303" s="1385">
        <f>SUM(H1303)</f>
        <v>132418</v>
      </c>
      <c r="J1303" s="2258" t="s">
        <v>12917</v>
      </c>
      <c r="K1303" s="80" t="s">
        <v>12913</v>
      </c>
    </row>
    <row r="1304" spans="1:11" ht="24">
      <c r="A1304" s="2515">
        <v>643</v>
      </c>
      <c r="B1304" s="80" t="s">
        <v>12921</v>
      </c>
      <c r="C1304" s="1306" t="s">
        <v>12166</v>
      </c>
      <c r="D1304" s="98">
        <v>300</v>
      </c>
      <c r="E1304" s="1385">
        <f t="shared" ref="E1304:E1311" si="19">SUM(D1304)</f>
        <v>300</v>
      </c>
      <c r="F1304" s="98">
        <v>4</v>
      </c>
      <c r="G1304" s="98"/>
      <c r="H1304" s="98">
        <v>1931664</v>
      </c>
      <c r="I1304" s="1385">
        <f t="shared" ref="I1304:I1311" si="20">SUM(H1304)</f>
        <v>1931664</v>
      </c>
      <c r="J1304" s="2258" t="s">
        <v>12917</v>
      </c>
      <c r="K1304" s="80" t="s">
        <v>12913</v>
      </c>
    </row>
    <row r="1305" spans="1:11" ht="24">
      <c r="A1305" s="2515">
        <v>644</v>
      </c>
      <c r="B1305" s="80" t="s">
        <v>12922</v>
      </c>
      <c r="C1305" s="1306" t="s">
        <v>12166</v>
      </c>
      <c r="D1305" s="98">
        <v>256</v>
      </c>
      <c r="E1305" s="1385">
        <f t="shared" si="19"/>
        <v>256</v>
      </c>
      <c r="F1305" s="98">
        <v>6.9</v>
      </c>
      <c r="G1305" s="98"/>
      <c r="H1305" s="98">
        <v>2856322</v>
      </c>
      <c r="I1305" s="1385">
        <f t="shared" si="20"/>
        <v>2856322</v>
      </c>
      <c r="J1305" s="2258" t="s">
        <v>12917</v>
      </c>
      <c r="K1305" s="80" t="s">
        <v>12913</v>
      </c>
    </row>
    <row r="1306" spans="1:11" ht="24">
      <c r="A1306" s="2515">
        <v>645</v>
      </c>
      <c r="B1306" s="80" t="s">
        <v>12923</v>
      </c>
      <c r="C1306" s="1306" t="s">
        <v>12163</v>
      </c>
      <c r="D1306" s="98">
        <v>72</v>
      </c>
      <c r="E1306" s="1385">
        <f t="shared" si="19"/>
        <v>72</v>
      </c>
      <c r="F1306" s="98">
        <v>4</v>
      </c>
      <c r="G1306" s="98"/>
      <c r="H1306" s="98">
        <v>123489</v>
      </c>
      <c r="I1306" s="1385">
        <f t="shared" si="20"/>
        <v>123489</v>
      </c>
      <c r="J1306" s="2258" t="s">
        <v>12917</v>
      </c>
      <c r="K1306" s="80" t="s">
        <v>12913</v>
      </c>
    </row>
    <row r="1307" spans="1:11" ht="24">
      <c r="A1307" s="2515">
        <v>646</v>
      </c>
      <c r="B1307" s="80" t="s">
        <v>12924</v>
      </c>
      <c r="C1307" s="1306" t="s">
        <v>12166</v>
      </c>
      <c r="D1307" s="98">
        <v>306</v>
      </c>
      <c r="E1307" s="1385">
        <f t="shared" si="19"/>
        <v>306</v>
      </c>
      <c r="F1307" s="98">
        <v>4.4000000000000004</v>
      </c>
      <c r="G1307" s="98"/>
      <c r="H1307" s="98">
        <v>2438243</v>
      </c>
      <c r="I1307" s="1385">
        <f t="shared" si="20"/>
        <v>2438243</v>
      </c>
      <c r="J1307" s="2258" t="s">
        <v>12917</v>
      </c>
      <c r="K1307" s="80" t="s">
        <v>12913</v>
      </c>
    </row>
    <row r="1308" spans="1:11" ht="24">
      <c r="A1308" s="2515">
        <v>647</v>
      </c>
      <c r="B1308" s="80" t="s">
        <v>12925</v>
      </c>
      <c r="C1308" s="1306" t="s">
        <v>12163</v>
      </c>
      <c r="D1308" s="98">
        <v>130</v>
      </c>
      <c r="E1308" s="1385">
        <f t="shared" si="19"/>
        <v>130</v>
      </c>
      <c r="F1308" s="98">
        <v>4</v>
      </c>
      <c r="G1308" s="98"/>
      <c r="H1308" s="98">
        <v>196736</v>
      </c>
      <c r="I1308" s="1385">
        <f t="shared" si="20"/>
        <v>196736</v>
      </c>
      <c r="J1308" s="2258" t="s">
        <v>12917</v>
      </c>
      <c r="K1308" s="80" t="s">
        <v>12913</v>
      </c>
    </row>
    <row r="1309" spans="1:11" ht="24">
      <c r="A1309" s="2515">
        <v>648</v>
      </c>
      <c r="B1309" s="80" t="s">
        <v>12926</v>
      </c>
      <c r="C1309" s="1306" t="s">
        <v>12163</v>
      </c>
      <c r="D1309" s="98">
        <v>136</v>
      </c>
      <c r="E1309" s="1385">
        <f t="shared" si="19"/>
        <v>136</v>
      </c>
      <c r="F1309" s="98">
        <v>4</v>
      </c>
      <c r="G1309" s="98"/>
      <c r="H1309" s="98">
        <v>123489</v>
      </c>
      <c r="I1309" s="1385">
        <f t="shared" si="20"/>
        <v>123489</v>
      </c>
      <c r="J1309" s="2258" t="s">
        <v>12917</v>
      </c>
      <c r="K1309" s="80" t="s">
        <v>12913</v>
      </c>
    </row>
    <row r="1310" spans="1:11" ht="24">
      <c r="A1310" s="2515">
        <v>649</v>
      </c>
      <c r="B1310" s="80" t="s">
        <v>12927</v>
      </c>
      <c r="C1310" s="1306" t="s">
        <v>12163</v>
      </c>
      <c r="D1310" s="98">
        <v>84</v>
      </c>
      <c r="E1310" s="1385">
        <f t="shared" si="19"/>
        <v>84</v>
      </c>
      <c r="F1310" s="98">
        <v>4</v>
      </c>
      <c r="G1310" s="98"/>
      <c r="H1310" s="98">
        <v>67798</v>
      </c>
      <c r="I1310" s="1385">
        <f t="shared" si="20"/>
        <v>67798</v>
      </c>
      <c r="J1310" s="2258" t="s">
        <v>12917</v>
      </c>
      <c r="K1310" s="80" t="s">
        <v>12913</v>
      </c>
    </row>
    <row r="1311" spans="1:11" ht="24">
      <c r="A1311" s="2515">
        <v>650</v>
      </c>
      <c r="B1311" s="80" t="s">
        <v>12928</v>
      </c>
      <c r="C1311" s="1306" t="s">
        <v>12163</v>
      </c>
      <c r="D1311" s="98">
        <v>198</v>
      </c>
      <c r="E1311" s="1385">
        <f t="shared" si="19"/>
        <v>198</v>
      </c>
      <c r="F1311" s="98">
        <v>3.5</v>
      </c>
      <c r="G1311" s="98"/>
      <c r="H1311" s="98">
        <v>174792</v>
      </c>
      <c r="I1311" s="1385">
        <f t="shared" si="20"/>
        <v>174792</v>
      </c>
      <c r="J1311" s="2258" t="s">
        <v>12917</v>
      </c>
      <c r="K1311" s="80" t="s">
        <v>12913</v>
      </c>
    </row>
    <row r="1312" spans="1:11" ht="24">
      <c r="A1312" s="4413">
        <v>651</v>
      </c>
      <c r="B1312" s="4416" t="s">
        <v>12929</v>
      </c>
      <c r="C1312" s="1306" t="s">
        <v>12166</v>
      </c>
      <c r="D1312" s="98">
        <v>337</v>
      </c>
      <c r="E1312" s="1385">
        <f>SUM(D1312:D1315)</f>
        <v>1747</v>
      </c>
      <c r="F1312" s="98">
        <v>3.1</v>
      </c>
      <c r="G1312" s="98"/>
      <c r="H1312" s="98">
        <v>16732765</v>
      </c>
      <c r="I1312" s="1385">
        <f>SUM(H1312)</f>
        <v>16732765</v>
      </c>
      <c r="J1312" s="2258" t="s">
        <v>12917</v>
      </c>
      <c r="K1312" s="80" t="s">
        <v>12913</v>
      </c>
    </row>
    <row r="1313" spans="1:11" ht="24">
      <c r="A1313" s="4414"/>
      <c r="B1313" s="4416"/>
      <c r="C1313" s="1306" t="s">
        <v>12166</v>
      </c>
      <c r="D1313" s="98">
        <v>982</v>
      </c>
      <c r="E1313" s="1385"/>
      <c r="F1313" s="98">
        <v>9</v>
      </c>
      <c r="G1313" s="98"/>
      <c r="H1313" s="98"/>
      <c r="I1313" s="1385"/>
      <c r="J1313" s="2258"/>
      <c r="K1313" s="80"/>
    </row>
    <row r="1314" spans="1:11" ht="24">
      <c r="A1314" s="4414"/>
      <c r="B1314" s="4416"/>
      <c r="C1314" s="1306" t="s">
        <v>12163</v>
      </c>
      <c r="D1314" s="98">
        <v>211</v>
      </c>
      <c r="E1314" s="1385"/>
      <c r="F1314" s="98">
        <v>3.5</v>
      </c>
      <c r="G1314" s="98"/>
      <c r="H1314" s="98"/>
      <c r="I1314" s="1385"/>
      <c r="J1314" s="2258"/>
      <c r="K1314" s="80"/>
    </row>
    <row r="1315" spans="1:11" ht="24">
      <c r="A1315" s="4415"/>
      <c r="B1315" s="4416"/>
      <c r="C1315" s="1306" t="s">
        <v>12166</v>
      </c>
      <c r="D1315" s="98">
        <v>217</v>
      </c>
      <c r="E1315" s="1385"/>
      <c r="F1315" s="98">
        <v>3</v>
      </c>
      <c r="G1315" s="98"/>
      <c r="H1315" s="98"/>
      <c r="I1315" s="1385"/>
      <c r="J1315" s="2258"/>
      <c r="K1315" s="80"/>
    </row>
    <row r="1316" spans="1:11" ht="24">
      <c r="A1316" s="2515">
        <v>652</v>
      </c>
      <c r="B1316" s="80" t="s">
        <v>12930</v>
      </c>
      <c r="C1316" s="1306" t="s">
        <v>12163</v>
      </c>
      <c r="D1316" s="98">
        <v>60</v>
      </c>
      <c r="E1316" s="1385">
        <f>SUM(D1316:D1319)</f>
        <v>678</v>
      </c>
      <c r="F1316" s="98">
        <v>4</v>
      </c>
      <c r="G1316" s="98"/>
      <c r="H1316" s="98">
        <v>3703047</v>
      </c>
      <c r="I1316" s="1385">
        <f>SUM(H1316)</f>
        <v>3703047</v>
      </c>
      <c r="J1316" s="2258" t="s">
        <v>12917</v>
      </c>
      <c r="K1316" s="80" t="s">
        <v>12913</v>
      </c>
    </row>
    <row r="1317" spans="1:11" ht="24">
      <c r="A1317" s="2515"/>
      <c r="B1317" s="80"/>
      <c r="C1317" s="1306" t="s">
        <v>12166</v>
      </c>
      <c r="D1317" s="98">
        <v>256</v>
      </c>
      <c r="E1317" s="1385"/>
      <c r="F1317" s="98">
        <v>5.0999999999999996</v>
      </c>
      <c r="G1317" s="98"/>
      <c r="H1317" s="98"/>
      <c r="I1317" s="1385"/>
      <c r="J1317" s="2258"/>
      <c r="K1317" s="80"/>
    </row>
    <row r="1318" spans="1:11" ht="24">
      <c r="A1318" s="2515"/>
      <c r="B1318" s="80"/>
      <c r="C1318" s="1306" t="s">
        <v>12166</v>
      </c>
      <c r="D1318" s="98">
        <v>256</v>
      </c>
      <c r="E1318" s="1385"/>
      <c r="F1318" s="98">
        <v>4</v>
      </c>
      <c r="G1318" s="98"/>
      <c r="H1318" s="98"/>
      <c r="I1318" s="1385"/>
      <c r="J1318" s="2258"/>
      <c r="K1318" s="80"/>
    </row>
    <row r="1319" spans="1:11" ht="24">
      <c r="A1319" s="2515"/>
      <c r="B1319" s="80"/>
      <c r="C1319" s="1306" t="s">
        <v>12163</v>
      </c>
      <c r="D1319" s="98">
        <v>106</v>
      </c>
      <c r="E1319" s="1385"/>
      <c r="F1319" s="98">
        <v>3.5</v>
      </c>
      <c r="G1319" s="98"/>
      <c r="H1319" s="98"/>
      <c r="I1319" s="1385"/>
      <c r="J1319" s="2258"/>
      <c r="K1319" s="80"/>
    </row>
    <row r="1320" spans="1:11" ht="24">
      <c r="A1320" s="2515">
        <v>653</v>
      </c>
      <c r="B1320" s="80" t="s">
        <v>12931</v>
      </c>
      <c r="C1320" s="1306" t="s">
        <v>12163</v>
      </c>
      <c r="D1320" s="98">
        <v>60</v>
      </c>
      <c r="E1320" s="1385">
        <f>SUM(D1320:D1322)</f>
        <v>572</v>
      </c>
      <c r="F1320" s="98">
        <v>4</v>
      </c>
      <c r="G1320" s="98"/>
      <c r="H1320" s="98">
        <v>3590756</v>
      </c>
      <c r="I1320" s="1385">
        <f>SUM(H1320)</f>
        <v>3590756</v>
      </c>
      <c r="J1320" s="2258" t="s">
        <v>12917</v>
      </c>
      <c r="K1320" s="80" t="s">
        <v>12913</v>
      </c>
    </row>
    <row r="1321" spans="1:11" ht="24">
      <c r="A1321" s="2515"/>
      <c r="B1321" s="80"/>
      <c r="C1321" s="1306" t="s">
        <v>12166</v>
      </c>
      <c r="D1321" s="98">
        <v>256</v>
      </c>
      <c r="E1321" s="1385"/>
      <c r="F1321" s="98">
        <v>4</v>
      </c>
      <c r="G1321" s="98"/>
      <c r="H1321" s="98"/>
      <c r="I1321" s="1385"/>
      <c r="J1321" s="2258"/>
      <c r="K1321" s="80"/>
    </row>
    <row r="1322" spans="1:11" ht="24">
      <c r="A1322" s="2515"/>
      <c r="B1322" s="80"/>
      <c r="C1322" s="1306" t="s">
        <v>12166</v>
      </c>
      <c r="D1322" s="98">
        <v>256</v>
      </c>
      <c r="E1322" s="1385"/>
      <c r="F1322" s="98">
        <v>5.0999999999999996</v>
      </c>
      <c r="G1322" s="98"/>
      <c r="H1322" s="98"/>
      <c r="I1322" s="1385"/>
      <c r="J1322" s="2258"/>
      <c r="K1322" s="80"/>
    </row>
    <row r="1323" spans="1:11" ht="24">
      <c r="A1323" s="2515">
        <v>654</v>
      </c>
      <c r="B1323" s="80" t="s">
        <v>12932</v>
      </c>
      <c r="C1323" s="1306" t="s">
        <v>12166</v>
      </c>
      <c r="D1323" s="98">
        <v>286</v>
      </c>
      <c r="E1323" s="1385">
        <f>SUM(D1323)</f>
        <v>286</v>
      </c>
      <c r="F1323" s="98">
        <v>4.3</v>
      </c>
      <c r="G1323" s="98"/>
      <c r="H1323" s="98">
        <v>1979634</v>
      </c>
      <c r="I1323" s="1385">
        <f>SUM(H1323)</f>
        <v>1979634</v>
      </c>
      <c r="J1323" s="2258" t="s">
        <v>12917</v>
      </c>
      <c r="K1323" s="80" t="s">
        <v>12913</v>
      </c>
    </row>
    <row r="1324" spans="1:11" ht="24">
      <c r="A1324" s="2515">
        <v>655</v>
      </c>
      <c r="B1324" s="80" t="s">
        <v>12933</v>
      </c>
      <c r="C1324" s="1306" t="s">
        <v>12254</v>
      </c>
      <c r="D1324" s="98">
        <v>48</v>
      </c>
      <c r="E1324" s="1385">
        <f>SUM(D1324:D1325)</f>
        <v>85</v>
      </c>
      <c r="F1324" s="98">
        <v>4.2</v>
      </c>
      <c r="G1324" s="98"/>
      <c r="H1324" s="98">
        <v>369707</v>
      </c>
      <c r="I1324" s="1385">
        <f>SUM(H1324)</f>
        <v>369707</v>
      </c>
      <c r="J1324" s="2258" t="s">
        <v>12917</v>
      </c>
      <c r="K1324" s="80" t="s">
        <v>12913</v>
      </c>
    </row>
    <row r="1325" spans="1:11" ht="24">
      <c r="A1325" s="2515"/>
      <c r="B1325" s="80"/>
      <c r="C1325" s="1306" t="s">
        <v>12163</v>
      </c>
      <c r="D1325" s="98">
        <v>37</v>
      </c>
      <c r="E1325" s="1385"/>
      <c r="F1325" s="98">
        <v>4</v>
      </c>
      <c r="G1325" s="98"/>
      <c r="H1325" s="98"/>
      <c r="I1325" s="1385"/>
      <c r="J1325" s="2258"/>
      <c r="K1325" s="80"/>
    </row>
    <row r="1326" spans="1:11" ht="24">
      <c r="A1326" s="2515">
        <v>656</v>
      </c>
      <c r="B1326" s="80" t="s">
        <v>12934</v>
      </c>
      <c r="C1326" s="1306" t="s">
        <v>12163</v>
      </c>
      <c r="D1326" s="98">
        <v>300</v>
      </c>
      <c r="E1326" s="1385">
        <f>SUM(D1326:D1327)</f>
        <v>400</v>
      </c>
      <c r="F1326" s="98">
        <v>6</v>
      </c>
      <c r="G1326" s="98"/>
      <c r="H1326" s="98">
        <v>650741</v>
      </c>
      <c r="I1326" s="1385">
        <f>SUM(H1326)</f>
        <v>650741</v>
      </c>
      <c r="J1326" s="2258" t="s">
        <v>12917</v>
      </c>
      <c r="K1326" s="80" t="s">
        <v>12913</v>
      </c>
    </row>
    <row r="1327" spans="1:11" ht="24">
      <c r="A1327" s="2515"/>
      <c r="B1327" s="80"/>
      <c r="C1327" s="1306" t="s">
        <v>12163</v>
      </c>
      <c r="D1327" s="98">
        <v>100</v>
      </c>
      <c r="E1327" s="1385"/>
      <c r="F1327" s="98">
        <v>3.5</v>
      </c>
      <c r="G1327" s="98"/>
      <c r="H1327" s="98"/>
      <c r="I1327" s="1385"/>
      <c r="J1327" s="2258"/>
      <c r="K1327" s="80"/>
    </row>
    <row r="1328" spans="1:11" ht="24">
      <c r="A1328" s="2515">
        <v>657</v>
      </c>
      <c r="B1328" s="80" t="s">
        <v>12935</v>
      </c>
      <c r="C1328" s="1306" t="s">
        <v>12166</v>
      </c>
      <c r="D1328" s="98">
        <v>18</v>
      </c>
      <c r="E1328" s="1385">
        <f>SUM(D1328:D1332)</f>
        <v>2481</v>
      </c>
      <c r="F1328" s="98">
        <v>3.5</v>
      </c>
      <c r="G1328" s="98"/>
      <c r="H1328" s="98">
        <v>10918703</v>
      </c>
      <c r="I1328" s="1385">
        <f>SUM(H1328)</f>
        <v>10918703</v>
      </c>
      <c r="J1328" s="2258" t="s">
        <v>12917</v>
      </c>
      <c r="K1328" s="80" t="s">
        <v>12913</v>
      </c>
    </row>
    <row r="1329" spans="1:11" ht="24">
      <c r="A1329" s="2515"/>
      <c r="B1329" s="80"/>
      <c r="C1329" s="1306" t="s">
        <v>12163</v>
      </c>
      <c r="D1329" s="98">
        <v>203</v>
      </c>
      <c r="E1329" s="1385"/>
      <c r="F1329" s="98">
        <v>3.5</v>
      </c>
      <c r="G1329" s="98"/>
      <c r="H1329" s="98"/>
      <c r="I1329" s="1385"/>
      <c r="J1329" s="2258"/>
      <c r="K1329" s="80"/>
    </row>
    <row r="1330" spans="1:11" ht="24">
      <c r="A1330" s="2515"/>
      <c r="B1330" s="80"/>
      <c r="C1330" s="1306" t="s">
        <v>12166</v>
      </c>
      <c r="D1330" s="98">
        <v>421</v>
      </c>
      <c r="E1330" s="1385"/>
      <c r="F1330" s="98">
        <v>5</v>
      </c>
      <c r="G1330" s="98"/>
      <c r="H1330" s="98"/>
      <c r="I1330" s="1385"/>
      <c r="J1330" s="2258"/>
      <c r="K1330" s="80"/>
    </row>
    <row r="1331" spans="1:11" ht="24">
      <c r="A1331" s="2515"/>
      <c r="B1331" s="80"/>
      <c r="C1331" s="1306" t="s">
        <v>12166</v>
      </c>
      <c r="D1331" s="98">
        <v>739</v>
      </c>
      <c r="E1331" s="1385"/>
      <c r="F1331" s="98">
        <v>4.2</v>
      </c>
      <c r="G1331" s="98"/>
      <c r="H1331" s="98"/>
      <c r="I1331" s="1385"/>
      <c r="J1331" s="2258"/>
      <c r="K1331" s="80"/>
    </row>
    <row r="1332" spans="1:11" ht="24">
      <c r="A1332" s="2515"/>
      <c r="B1332" s="80"/>
      <c r="C1332" s="1306" t="s">
        <v>12163</v>
      </c>
      <c r="D1332" s="98">
        <v>1100</v>
      </c>
      <c r="E1332" s="1385"/>
      <c r="F1332" s="98">
        <v>5</v>
      </c>
      <c r="G1332" s="98"/>
      <c r="H1332" s="98"/>
      <c r="I1332" s="1385"/>
      <c r="J1332" s="2258"/>
      <c r="K1332" s="80"/>
    </row>
    <row r="1333" spans="1:11" ht="24">
      <c r="A1333" s="2515">
        <v>658</v>
      </c>
      <c r="B1333" s="80" t="s">
        <v>12936</v>
      </c>
      <c r="C1333" s="1306" t="s">
        <v>12163</v>
      </c>
      <c r="D1333" s="98">
        <v>108</v>
      </c>
      <c r="E1333" s="1385">
        <f>SUM(D1333)</f>
        <v>108</v>
      </c>
      <c r="F1333" s="98">
        <v>3.5</v>
      </c>
      <c r="G1333" s="98"/>
      <c r="H1333" s="98">
        <v>123943</v>
      </c>
      <c r="I1333" s="1385">
        <f>SUM(H1333)</f>
        <v>123943</v>
      </c>
      <c r="J1333" s="2258" t="s">
        <v>12917</v>
      </c>
      <c r="K1333" s="80" t="s">
        <v>12913</v>
      </c>
    </row>
    <row r="1334" spans="1:11" ht="24">
      <c r="A1334" s="2515">
        <v>659</v>
      </c>
      <c r="B1334" s="80" t="s">
        <v>12937</v>
      </c>
      <c r="C1334" s="1306" t="s">
        <v>12166</v>
      </c>
      <c r="D1334" s="98">
        <v>291</v>
      </c>
      <c r="E1334" s="1385">
        <f>SUM(D1334)</f>
        <v>291</v>
      </c>
      <c r="F1334" s="98">
        <v>3.3</v>
      </c>
      <c r="G1334" s="98"/>
      <c r="H1334" s="98">
        <v>1548301</v>
      </c>
      <c r="I1334" s="1385">
        <f>SUM(H1334)</f>
        <v>1548301</v>
      </c>
      <c r="J1334" s="2258" t="s">
        <v>12917</v>
      </c>
      <c r="K1334" s="80" t="s">
        <v>12913</v>
      </c>
    </row>
    <row r="1335" spans="1:11" ht="24">
      <c r="A1335" s="2515">
        <v>660</v>
      </c>
      <c r="B1335" s="80" t="s">
        <v>12938</v>
      </c>
      <c r="C1335" s="1306" t="s">
        <v>12163</v>
      </c>
      <c r="D1335" s="98">
        <v>360</v>
      </c>
      <c r="E1335" s="1385">
        <f>SUM(D1335)</f>
        <v>360</v>
      </c>
      <c r="F1335" s="98">
        <v>6</v>
      </c>
      <c r="G1335" s="98"/>
      <c r="H1335" s="98">
        <v>544806</v>
      </c>
      <c r="I1335" s="1385">
        <f>SUM(H1335)</f>
        <v>544806</v>
      </c>
      <c r="J1335" s="2258" t="s">
        <v>12917</v>
      </c>
      <c r="K1335" s="80" t="s">
        <v>12913</v>
      </c>
    </row>
    <row r="1336" spans="1:11" ht="24">
      <c r="A1336" s="2515">
        <v>661</v>
      </c>
      <c r="B1336" s="80" t="s">
        <v>12939</v>
      </c>
      <c r="C1336" s="1306" t="s">
        <v>12163</v>
      </c>
      <c r="D1336" s="98">
        <v>174</v>
      </c>
      <c r="E1336" s="1385">
        <f>SUM(D1336)</f>
        <v>174</v>
      </c>
      <c r="F1336" s="98">
        <v>3.3</v>
      </c>
      <c r="G1336" s="98"/>
      <c r="H1336" s="98">
        <v>144828</v>
      </c>
      <c r="I1336" s="1385">
        <f>SUM(H1336)</f>
        <v>144828</v>
      </c>
      <c r="J1336" s="2258" t="s">
        <v>12917</v>
      </c>
      <c r="K1336" s="80" t="s">
        <v>12913</v>
      </c>
    </row>
    <row r="1337" spans="1:11" ht="24">
      <c r="A1337" s="4413">
        <v>662</v>
      </c>
      <c r="B1337" s="80" t="s">
        <v>12940</v>
      </c>
      <c r="C1337" s="1306" t="s">
        <v>12166</v>
      </c>
      <c r="D1337" s="98">
        <v>500</v>
      </c>
      <c r="E1337" s="1385">
        <f>SUM(D1337:D1340)</f>
        <v>891</v>
      </c>
      <c r="F1337" s="98">
        <v>6.1</v>
      </c>
      <c r="G1337" s="98"/>
      <c r="H1337" s="98">
        <v>8862796</v>
      </c>
      <c r="I1337" s="1385">
        <f>SUM(H1337)</f>
        <v>8862796</v>
      </c>
      <c r="J1337" s="2258" t="s">
        <v>12917</v>
      </c>
      <c r="K1337" s="80" t="s">
        <v>12913</v>
      </c>
    </row>
    <row r="1338" spans="1:11" ht="24">
      <c r="A1338" s="4414"/>
      <c r="B1338" s="80"/>
      <c r="C1338" s="1306" t="s">
        <v>12166</v>
      </c>
      <c r="D1338" s="98">
        <v>200</v>
      </c>
      <c r="E1338" s="1385"/>
      <c r="F1338" s="98">
        <v>5.7</v>
      </c>
      <c r="G1338" s="98"/>
      <c r="H1338" s="98"/>
      <c r="I1338" s="1385"/>
      <c r="J1338" s="2258"/>
      <c r="K1338" s="80"/>
    </row>
    <row r="1339" spans="1:11" ht="24">
      <c r="A1339" s="4414"/>
      <c r="B1339" s="80"/>
      <c r="C1339" s="1306" t="s">
        <v>12166</v>
      </c>
      <c r="D1339" s="98">
        <v>191</v>
      </c>
      <c r="E1339" s="1385"/>
      <c r="F1339" s="98">
        <v>3.8</v>
      </c>
      <c r="G1339" s="98"/>
      <c r="H1339" s="98"/>
      <c r="I1339" s="1385"/>
      <c r="J1339" s="2258"/>
      <c r="K1339" s="80"/>
    </row>
    <row r="1340" spans="1:11" ht="24">
      <c r="A1340" s="4415"/>
      <c r="B1340" s="80"/>
      <c r="C1340" s="1306" t="s">
        <v>12166</v>
      </c>
      <c r="D1340" s="98"/>
      <c r="E1340" s="1385"/>
      <c r="F1340" s="98"/>
      <c r="G1340" s="98"/>
      <c r="H1340" s="98"/>
      <c r="I1340" s="1385"/>
      <c r="J1340" s="2258"/>
      <c r="K1340" s="80"/>
    </row>
    <row r="1341" spans="1:11" ht="24">
      <c r="A1341" s="2515">
        <v>663</v>
      </c>
      <c r="B1341" s="80" t="s">
        <v>12941</v>
      </c>
      <c r="C1341" s="2264" t="s">
        <v>12166</v>
      </c>
      <c r="D1341" s="2256">
        <v>700</v>
      </c>
      <c r="E1341" s="1405">
        <f>SUM(D1341)</f>
        <v>700</v>
      </c>
      <c r="F1341" s="2256">
        <v>3.8</v>
      </c>
      <c r="G1341" s="2256"/>
      <c r="H1341" s="2256">
        <v>4281855</v>
      </c>
      <c r="I1341" s="1405">
        <f>SUM(H1341)</f>
        <v>4281855</v>
      </c>
      <c r="J1341" s="2258" t="s">
        <v>12917</v>
      </c>
      <c r="K1341" s="80" t="s">
        <v>12913</v>
      </c>
    </row>
    <row r="1342" spans="1:11" ht="24">
      <c r="A1342" s="2515">
        <v>664</v>
      </c>
      <c r="B1342" s="80" t="s">
        <v>12942</v>
      </c>
      <c r="C1342" s="1306" t="s">
        <v>12166</v>
      </c>
      <c r="D1342" s="98">
        <v>400</v>
      </c>
      <c r="E1342" s="1405">
        <f t="shared" ref="E1342:E1348" si="21">SUM(D1342)</f>
        <v>400</v>
      </c>
      <c r="F1342" s="98">
        <v>3.2</v>
      </c>
      <c r="G1342" s="98"/>
      <c r="H1342" s="98">
        <v>2414851</v>
      </c>
      <c r="I1342" s="1405">
        <f t="shared" ref="I1342:I1348" si="22">SUM(H1342)</f>
        <v>2414851</v>
      </c>
      <c r="J1342" s="2258" t="s">
        <v>12917</v>
      </c>
      <c r="K1342" s="80" t="s">
        <v>12913</v>
      </c>
    </row>
    <row r="1343" spans="1:11" ht="24">
      <c r="A1343" s="2515">
        <v>665</v>
      </c>
      <c r="B1343" s="80" t="s">
        <v>12943</v>
      </c>
      <c r="C1343" s="1306" t="s">
        <v>12163</v>
      </c>
      <c r="D1343" s="98">
        <v>413</v>
      </c>
      <c r="E1343" s="1405">
        <f t="shared" si="21"/>
        <v>413</v>
      </c>
      <c r="F1343" s="98">
        <v>3.5</v>
      </c>
      <c r="G1343" s="98"/>
      <c r="H1343" s="98">
        <v>437509</v>
      </c>
      <c r="I1343" s="1405">
        <f t="shared" si="22"/>
        <v>437509</v>
      </c>
      <c r="J1343" s="2258" t="s">
        <v>12917</v>
      </c>
      <c r="K1343" s="80" t="s">
        <v>12913</v>
      </c>
    </row>
    <row r="1344" spans="1:11" ht="24">
      <c r="A1344" s="2515">
        <v>666</v>
      </c>
      <c r="B1344" s="80" t="s">
        <v>12944</v>
      </c>
      <c r="C1344" s="2264" t="s">
        <v>12163</v>
      </c>
      <c r="D1344" s="2256">
        <v>123</v>
      </c>
      <c r="E1344" s="1405">
        <f t="shared" si="21"/>
        <v>123</v>
      </c>
      <c r="F1344" s="2256">
        <v>5</v>
      </c>
      <c r="G1344" s="2256"/>
      <c r="H1344" s="2256">
        <v>232678</v>
      </c>
      <c r="I1344" s="1405">
        <f t="shared" si="22"/>
        <v>232678</v>
      </c>
      <c r="J1344" s="2258" t="s">
        <v>12917</v>
      </c>
      <c r="K1344" s="80" t="s">
        <v>12913</v>
      </c>
    </row>
    <row r="1345" spans="1:11" ht="24">
      <c r="A1345" s="2515">
        <v>667</v>
      </c>
      <c r="B1345" s="60" t="s">
        <v>12945</v>
      </c>
      <c r="C1345" s="2266" t="s">
        <v>12170</v>
      </c>
      <c r="D1345" s="887">
        <v>150</v>
      </c>
      <c r="E1345" s="1405">
        <f t="shared" si="21"/>
        <v>150</v>
      </c>
      <c r="F1345" s="887">
        <v>8</v>
      </c>
      <c r="G1345" s="887"/>
      <c r="H1345" s="98"/>
      <c r="I1345" s="1405">
        <v>1</v>
      </c>
      <c r="J1345" s="2258" t="s">
        <v>12168</v>
      </c>
      <c r="K1345" s="80" t="s">
        <v>12169</v>
      </c>
    </row>
    <row r="1346" spans="1:11" ht="24">
      <c r="A1346" s="2515">
        <v>668</v>
      </c>
      <c r="B1346" s="900" t="s">
        <v>12946</v>
      </c>
      <c r="C1346" s="2347" t="s">
        <v>12166</v>
      </c>
      <c r="D1346" s="2371">
        <v>0.80500000000000005</v>
      </c>
      <c r="E1346" s="1405">
        <f t="shared" si="21"/>
        <v>0.80500000000000005</v>
      </c>
      <c r="F1346" s="2371"/>
      <c r="G1346" s="2371"/>
      <c r="H1346" s="2371"/>
      <c r="I1346" s="1405">
        <v>1</v>
      </c>
      <c r="J1346" s="2373" t="s">
        <v>12226</v>
      </c>
      <c r="K1346" s="900" t="s">
        <v>12227</v>
      </c>
    </row>
    <row r="1347" spans="1:11">
      <c r="A1347" s="2377"/>
      <c r="B1347" s="2577"/>
      <c r="C1347" s="2269"/>
      <c r="D1347" s="2270"/>
      <c r="E1347" s="2281">
        <f>SUM(E1187:E1346)</f>
        <v>47498.805</v>
      </c>
      <c r="F1347" s="2272"/>
      <c r="G1347" s="2269"/>
      <c r="H1347" s="2385"/>
      <c r="I1347" s="2281">
        <f>SUM(I1187:I1346)</f>
        <v>430193214</v>
      </c>
      <c r="J1347" s="2382"/>
      <c r="K1347" s="2383"/>
    </row>
    <row r="1348" spans="1:11" ht="24">
      <c r="A1348" s="2515">
        <v>669</v>
      </c>
      <c r="B1348" s="80" t="s">
        <v>12947</v>
      </c>
      <c r="C1348" s="1306" t="s">
        <v>12163</v>
      </c>
      <c r="D1348" s="98">
        <v>184</v>
      </c>
      <c r="E1348" s="1405">
        <f t="shared" si="21"/>
        <v>184</v>
      </c>
      <c r="F1348" s="98">
        <v>3</v>
      </c>
      <c r="G1348" s="98"/>
      <c r="H1348" s="98">
        <v>125305</v>
      </c>
      <c r="I1348" s="1405">
        <f t="shared" si="22"/>
        <v>125305</v>
      </c>
      <c r="J1348" s="2258" t="s">
        <v>12948</v>
      </c>
      <c r="K1348" s="80" t="s">
        <v>12949</v>
      </c>
    </row>
    <row r="1349" spans="1:11" ht="24">
      <c r="A1349" s="2515">
        <v>670</v>
      </c>
      <c r="B1349" s="80" t="s">
        <v>12950</v>
      </c>
      <c r="C1349" s="1306" t="s">
        <v>12163</v>
      </c>
      <c r="D1349" s="98">
        <v>342</v>
      </c>
      <c r="E1349" s="1385">
        <f>SUM(D1349:D1350)</f>
        <v>734</v>
      </c>
      <c r="F1349" s="98">
        <v>3.5</v>
      </c>
      <c r="G1349" s="98"/>
      <c r="H1349" s="98">
        <v>3828714</v>
      </c>
      <c r="I1349" s="1385">
        <f>SUM(H1349)</f>
        <v>3828714</v>
      </c>
      <c r="J1349" s="2258" t="s">
        <v>12948</v>
      </c>
      <c r="K1349" s="80" t="s">
        <v>12949</v>
      </c>
    </row>
    <row r="1350" spans="1:11" ht="24">
      <c r="A1350" s="2515"/>
      <c r="B1350" s="80"/>
      <c r="C1350" s="1306" t="s">
        <v>12166</v>
      </c>
      <c r="D1350" s="98">
        <v>392</v>
      </c>
      <c r="E1350" s="1385"/>
      <c r="F1350" s="98">
        <v>4.7</v>
      </c>
      <c r="G1350" s="98"/>
      <c r="H1350" s="98"/>
      <c r="I1350" s="1385"/>
      <c r="J1350" s="2258"/>
      <c r="K1350" s="80"/>
    </row>
    <row r="1351" spans="1:11" ht="24">
      <c r="A1351" s="2515">
        <v>671</v>
      </c>
      <c r="B1351" s="80" t="s">
        <v>12951</v>
      </c>
      <c r="C1351" s="1306" t="s">
        <v>12166</v>
      </c>
      <c r="D1351" s="98">
        <v>604</v>
      </c>
      <c r="E1351" s="1385">
        <f>SUM(D1351:D1352)</f>
        <v>1170</v>
      </c>
      <c r="F1351" s="98">
        <v>3.6</v>
      </c>
      <c r="G1351" s="98"/>
      <c r="H1351" s="98">
        <v>4504055</v>
      </c>
      <c r="I1351" s="1385">
        <f>SUM(H1351)</f>
        <v>4504055</v>
      </c>
      <c r="J1351" s="2258" t="s">
        <v>12948</v>
      </c>
      <c r="K1351" s="80" t="s">
        <v>12949</v>
      </c>
    </row>
    <row r="1352" spans="1:11" ht="24">
      <c r="A1352" s="2515"/>
      <c r="B1352" s="80"/>
      <c r="C1352" s="1306" t="s">
        <v>12163</v>
      </c>
      <c r="D1352" s="98">
        <v>566</v>
      </c>
      <c r="E1352" s="1385"/>
      <c r="F1352" s="98">
        <v>3</v>
      </c>
      <c r="G1352" s="98"/>
      <c r="H1352" s="98"/>
      <c r="I1352" s="1385"/>
      <c r="J1352" s="2258"/>
      <c r="K1352" s="80"/>
    </row>
    <row r="1353" spans="1:11" ht="24">
      <c r="A1353" s="2515">
        <v>672</v>
      </c>
      <c r="B1353" s="80" t="s">
        <v>12952</v>
      </c>
      <c r="C1353" s="1306" t="s">
        <v>12163</v>
      </c>
      <c r="D1353" s="98">
        <v>209</v>
      </c>
      <c r="E1353" s="1385">
        <f>SUM(D1353:D1354)</f>
        <v>457</v>
      </c>
      <c r="F1353" s="98">
        <v>4</v>
      </c>
      <c r="G1353" s="98"/>
      <c r="H1353" s="98">
        <v>1573039</v>
      </c>
      <c r="I1353" s="1385">
        <f>SUM(H1353)</f>
        <v>1573039</v>
      </c>
      <c r="J1353" s="2258" t="s">
        <v>12948</v>
      </c>
      <c r="K1353" s="80" t="s">
        <v>12949</v>
      </c>
    </row>
    <row r="1354" spans="1:11" ht="24">
      <c r="A1354" s="2515"/>
      <c r="B1354" s="80"/>
      <c r="C1354" s="1306" t="s">
        <v>12166</v>
      </c>
      <c r="D1354" s="98">
        <v>248</v>
      </c>
      <c r="E1354" s="1385"/>
      <c r="F1354" s="98">
        <v>3.6</v>
      </c>
      <c r="G1354" s="98"/>
      <c r="H1354" s="98"/>
      <c r="I1354" s="1385"/>
      <c r="J1354" s="2258"/>
      <c r="K1354" s="80"/>
    </row>
    <row r="1355" spans="1:11" ht="24">
      <c r="A1355" s="2515">
        <v>673</v>
      </c>
      <c r="B1355" s="80" t="s">
        <v>12953</v>
      </c>
      <c r="C1355" s="1306" t="s">
        <v>12166</v>
      </c>
      <c r="D1355" s="98">
        <v>601</v>
      </c>
      <c r="E1355" s="1385">
        <f>SUM(D1355)</f>
        <v>601</v>
      </c>
      <c r="F1355" s="98">
        <v>3.2</v>
      </c>
      <c r="G1355" s="98"/>
      <c r="H1355" s="98">
        <v>1934883</v>
      </c>
      <c r="I1355" s="1385">
        <f>SUM(H1355)</f>
        <v>1934883</v>
      </c>
      <c r="J1355" s="2258" t="s">
        <v>12948</v>
      </c>
      <c r="K1355" s="80" t="s">
        <v>12949</v>
      </c>
    </row>
    <row r="1356" spans="1:11" ht="24">
      <c r="A1356" s="2515">
        <v>674</v>
      </c>
      <c r="B1356" s="80" t="s">
        <v>12954</v>
      </c>
      <c r="C1356" s="1306" t="s">
        <v>12163</v>
      </c>
      <c r="D1356" s="98">
        <v>276</v>
      </c>
      <c r="E1356" s="1385">
        <f t="shared" ref="E1356:E1367" si="23">SUM(D1356)</f>
        <v>276</v>
      </c>
      <c r="F1356" s="98">
        <v>3.5</v>
      </c>
      <c r="G1356" s="98"/>
      <c r="H1356" s="98">
        <v>219284</v>
      </c>
      <c r="I1356" s="1385">
        <f t="shared" ref="I1356:I1367" si="24">SUM(H1356)</f>
        <v>219284</v>
      </c>
      <c r="J1356" s="2258" t="s">
        <v>12948</v>
      </c>
      <c r="K1356" s="80" t="s">
        <v>12949</v>
      </c>
    </row>
    <row r="1357" spans="1:11" ht="24">
      <c r="A1357" s="2515">
        <v>675</v>
      </c>
      <c r="B1357" s="80" t="s">
        <v>12955</v>
      </c>
      <c r="C1357" s="1306" t="s">
        <v>12163</v>
      </c>
      <c r="D1357" s="98">
        <v>140</v>
      </c>
      <c r="E1357" s="1385">
        <f t="shared" si="23"/>
        <v>140</v>
      </c>
      <c r="F1357" s="98">
        <v>3</v>
      </c>
      <c r="G1357" s="98"/>
      <c r="H1357" s="98">
        <v>95341</v>
      </c>
      <c r="I1357" s="1385">
        <f t="shared" si="24"/>
        <v>95341</v>
      </c>
      <c r="J1357" s="2258" t="s">
        <v>12948</v>
      </c>
      <c r="K1357" s="80" t="s">
        <v>12949</v>
      </c>
    </row>
    <row r="1358" spans="1:11" ht="24">
      <c r="A1358" s="2515">
        <v>676</v>
      </c>
      <c r="B1358" s="80" t="s">
        <v>12956</v>
      </c>
      <c r="C1358" s="1306" t="s">
        <v>12163</v>
      </c>
      <c r="D1358" s="98">
        <v>207</v>
      </c>
      <c r="E1358" s="1385">
        <f t="shared" si="23"/>
        <v>207</v>
      </c>
      <c r="F1358" s="98">
        <v>3.5</v>
      </c>
      <c r="G1358" s="98"/>
      <c r="H1358" s="98">
        <v>274106</v>
      </c>
      <c r="I1358" s="1385">
        <f t="shared" si="24"/>
        <v>274106</v>
      </c>
      <c r="J1358" s="2258" t="s">
        <v>12948</v>
      </c>
      <c r="K1358" s="80" t="s">
        <v>12949</v>
      </c>
    </row>
    <row r="1359" spans="1:11" ht="24">
      <c r="A1359" s="2515">
        <v>677</v>
      </c>
      <c r="B1359" s="80" t="s">
        <v>12957</v>
      </c>
      <c r="C1359" s="1306" t="s">
        <v>12163</v>
      </c>
      <c r="D1359" s="98">
        <v>281</v>
      </c>
      <c r="E1359" s="1385">
        <f t="shared" si="23"/>
        <v>281</v>
      </c>
      <c r="F1359" s="98">
        <v>3</v>
      </c>
      <c r="G1359" s="98"/>
      <c r="H1359" s="98">
        <v>193850</v>
      </c>
      <c r="I1359" s="1385">
        <f t="shared" si="24"/>
        <v>193850</v>
      </c>
      <c r="J1359" s="2258" t="s">
        <v>12948</v>
      </c>
      <c r="K1359" s="80" t="s">
        <v>12949</v>
      </c>
    </row>
    <row r="1360" spans="1:11" ht="24">
      <c r="A1360" s="2515">
        <v>678</v>
      </c>
      <c r="B1360" s="80" t="s">
        <v>12958</v>
      </c>
      <c r="C1360" s="1306" t="s">
        <v>12163</v>
      </c>
      <c r="D1360" s="98">
        <v>582</v>
      </c>
      <c r="E1360" s="1385">
        <f t="shared" si="23"/>
        <v>582</v>
      </c>
      <c r="F1360" s="98">
        <v>3.2</v>
      </c>
      <c r="G1360" s="98"/>
      <c r="H1360" s="98">
        <v>375795</v>
      </c>
      <c r="I1360" s="1385">
        <f t="shared" si="24"/>
        <v>375795</v>
      </c>
      <c r="J1360" s="2258" t="s">
        <v>12948</v>
      </c>
      <c r="K1360" s="80" t="s">
        <v>12949</v>
      </c>
    </row>
    <row r="1361" spans="1:11" ht="24">
      <c r="A1361" s="2515">
        <v>679</v>
      </c>
      <c r="B1361" s="80" t="s">
        <v>12959</v>
      </c>
      <c r="C1361" s="1306" t="s">
        <v>12163</v>
      </c>
      <c r="D1361" s="98">
        <v>178</v>
      </c>
      <c r="E1361" s="1385">
        <f t="shared" si="23"/>
        <v>178</v>
      </c>
      <c r="F1361" s="98">
        <v>3</v>
      </c>
      <c r="G1361" s="98"/>
      <c r="H1361" s="98">
        <v>121219</v>
      </c>
      <c r="I1361" s="1385">
        <f t="shared" si="24"/>
        <v>121219</v>
      </c>
      <c r="J1361" s="2258" t="s">
        <v>12948</v>
      </c>
      <c r="K1361" s="80" t="s">
        <v>12949</v>
      </c>
    </row>
    <row r="1362" spans="1:11" ht="24">
      <c r="A1362" s="2515">
        <v>680</v>
      </c>
      <c r="B1362" s="80" t="s">
        <v>12960</v>
      </c>
      <c r="C1362" s="1306" t="s">
        <v>12163</v>
      </c>
      <c r="D1362" s="98">
        <v>105</v>
      </c>
      <c r="E1362" s="1385">
        <f t="shared" si="23"/>
        <v>105</v>
      </c>
      <c r="F1362" s="98">
        <v>2.5</v>
      </c>
      <c r="G1362" s="98"/>
      <c r="H1362" s="98">
        <v>39725</v>
      </c>
      <c r="I1362" s="1385">
        <f t="shared" si="24"/>
        <v>39725</v>
      </c>
      <c r="J1362" s="2258" t="s">
        <v>12948</v>
      </c>
      <c r="K1362" s="80" t="s">
        <v>12949</v>
      </c>
    </row>
    <row r="1363" spans="1:11" ht="24">
      <c r="A1363" s="2515">
        <v>681</v>
      </c>
      <c r="B1363" s="80" t="s">
        <v>12961</v>
      </c>
      <c r="C1363" s="1306" t="s">
        <v>12163</v>
      </c>
      <c r="D1363" s="98">
        <v>130</v>
      </c>
      <c r="E1363" s="1385">
        <f t="shared" si="23"/>
        <v>130</v>
      </c>
      <c r="F1363" s="98">
        <v>3</v>
      </c>
      <c r="G1363" s="98"/>
      <c r="H1363" s="98">
        <v>78694</v>
      </c>
      <c r="I1363" s="1385">
        <f t="shared" si="24"/>
        <v>78694</v>
      </c>
      <c r="J1363" s="2258" t="s">
        <v>12948</v>
      </c>
      <c r="K1363" s="80" t="s">
        <v>12949</v>
      </c>
    </row>
    <row r="1364" spans="1:11" ht="24">
      <c r="A1364" s="2515">
        <v>682</v>
      </c>
      <c r="B1364" s="80" t="s">
        <v>12962</v>
      </c>
      <c r="C1364" s="1306" t="s">
        <v>12163</v>
      </c>
      <c r="D1364" s="98">
        <v>355</v>
      </c>
      <c r="E1364" s="1385">
        <f t="shared" si="23"/>
        <v>355</v>
      </c>
      <c r="F1364" s="98">
        <v>3</v>
      </c>
      <c r="G1364" s="98"/>
      <c r="H1364" s="98">
        <v>241758</v>
      </c>
      <c r="I1364" s="1385">
        <f t="shared" si="24"/>
        <v>241758</v>
      </c>
      <c r="J1364" s="2258" t="s">
        <v>12948</v>
      </c>
      <c r="K1364" s="80" t="s">
        <v>12949</v>
      </c>
    </row>
    <row r="1365" spans="1:11" ht="24">
      <c r="A1365" s="2515">
        <v>683</v>
      </c>
      <c r="B1365" s="80" t="s">
        <v>12963</v>
      </c>
      <c r="C1365" s="1306" t="s">
        <v>12254</v>
      </c>
      <c r="D1365" s="98">
        <v>236</v>
      </c>
      <c r="E1365" s="1385">
        <f t="shared" si="23"/>
        <v>236</v>
      </c>
      <c r="F1365" s="98">
        <v>3.1</v>
      </c>
      <c r="G1365" s="98"/>
      <c r="H1365" s="98">
        <v>786064</v>
      </c>
      <c r="I1365" s="1385">
        <f t="shared" si="24"/>
        <v>786064</v>
      </c>
      <c r="J1365" s="2258" t="s">
        <v>12948</v>
      </c>
      <c r="K1365" s="80" t="s">
        <v>12949</v>
      </c>
    </row>
    <row r="1366" spans="1:11" ht="24">
      <c r="A1366" s="2515">
        <v>684</v>
      </c>
      <c r="B1366" s="80" t="s">
        <v>12964</v>
      </c>
      <c r="C1366" s="1306" t="s">
        <v>12163</v>
      </c>
      <c r="D1366" s="98">
        <v>608</v>
      </c>
      <c r="E1366" s="1385">
        <f t="shared" si="23"/>
        <v>608</v>
      </c>
      <c r="F1366" s="98">
        <v>3</v>
      </c>
      <c r="G1366" s="98"/>
      <c r="H1366" s="98">
        <v>368047</v>
      </c>
      <c r="I1366" s="1385">
        <f t="shared" si="24"/>
        <v>368047</v>
      </c>
      <c r="J1366" s="2258" t="s">
        <v>12948</v>
      </c>
      <c r="K1366" s="80" t="s">
        <v>12949</v>
      </c>
    </row>
    <row r="1367" spans="1:11" ht="24">
      <c r="A1367" s="2515">
        <v>685</v>
      </c>
      <c r="B1367" s="80" t="s">
        <v>12965</v>
      </c>
      <c r="C1367" s="1306" t="s">
        <v>12163</v>
      </c>
      <c r="D1367" s="98">
        <v>200</v>
      </c>
      <c r="E1367" s="1385">
        <f t="shared" si="23"/>
        <v>200</v>
      </c>
      <c r="F1367" s="98">
        <v>3</v>
      </c>
      <c r="G1367" s="98"/>
      <c r="H1367" s="98">
        <v>121068</v>
      </c>
      <c r="I1367" s="1385">
        <f t="shared" si="24"/>
        <v>121068</v>
      </c>
      <c r="J1367" s="2258" t="s">
        <v>12948</v>
      </c>
      <c r="K1367" s="80" t="s">
        <v>12949</v>
      </c>
    </row>
    <row r="1368" spans="1:11" ht="24">
      <c r="A1368" s="2515">
        <v>686</v>
      </c>
      <c r="B1368" s="80" t="s">
        <v>12966</v>
      </c>
      <c r="C1368" s="1306" t="s">
        <v>12163</v>
      </c>
      <c r="D1368" s="98">
        <v>142</v>
      </c>
      <c r="E1368" s="1385">
        <f>SUM(D1368:D1369)</f>
        <v>453</v>
      </c>
      <c r="F1368" s="98">
        <v>3.5</v>
      </c>
      <c r="G1368" s="98"/>
      <c r="H1368" s="98">
        <v>426437</v>
      </c>
      <c r="I1368" s="1385">
        <f>SUM(H1368)</f>
        <v>426437</v>
      </c>
      <c r="J1368" s="2258" t="s">
        <v>12948</v>
      </c>
      <c r="K1368" s="80" t="s">
        <v>12949</v>
      </c>
    </row>
    <row r="1369" spans="1:11" ht="24">
      <c r="A1369" s="2515"/>
      <c r="B1369" s="80"/>
      <c r="C1369" s="1306" t="s">
        <v>12163</v>
      </c>
      <c r="D1369" s="98">
        <v>311</v>
      </c>
      <c r="E1369" s="1385"/>
      <c r="F1369" s="98">
        <v>3</v>
      </c>
      <c r="G1369" s="98"/>
      <c r="H1369" s="98"/>
      <c r="I1369" s="1385"/>
      <c r="J1369" s="2258"/>
      <c r="K1369" s="80"/>
    </row>
    <row r="1370" spans="1:11" ht="24">
      <c r="A1370" s="2515">
        <v>687</v>
      </c>
      <c r="B1370" s="1401" t="s">
        <v>12967</v>
      </c>
      <c r="C1370" s="1306" t="s">
        <v>12163</v>
      </c>
      <c r="D1370" s="98">
        <v>263</v>
      </c>
      <c r="E1370" s="1385">
        <f>SUM(D1370)</f>
        <v>263</v>
      </c>
      <c r="F1370" s="98">
        <v>4</v>
      </c>
      <c r="G1370" s="98"/>
      <c r="H1370" s="98">
        <v>477613</v>
      </c>
      <c r="I1370" s="1385">
        <f t="shared" ref="I1370:I1375" si="25">SUM(H1370)</f>
        <v>477613</v>
      </c>
      <c r="J1370" s="2258" t="s">
        <v>12948</v>
      </c>
      <c r="K1370" s="80" t="s">
        <v>12949</v>
      </c>
    </row>
    <row r="1371" spans="1:11" ht="24">
      <c r="A1371" s="2515">
        <v>688</v>
      </c>
      <c r="B1371" s="1401" t="s">
        <v>12968</v>
      </c>
      <c r="C1371" s="1306" t="s">
        <v>12163</v>
      </c>
      <c r="D1371" s="98">
        <v>204</v>
      </c>
      <c r="E1371" s="1385">
        <f>SUM(D1371)</f>
        <v>204</v>
      </c>
      <c r="F1371" s="98">
        <v>3.5</v>
      </c>
      <c r="G1371" s="98"/>
      <c r="H1371" s="98">
        <v>180089</v>
      </c>
      <c r="I1371" s="1385">
        <f t="shared" si="25"/>
        <v>180089</v>
      </c>
      <c r="J1371" s="2258" t="s">
        <v>12948</v>
      </c>
      <c r="K1371" s="80" t="s">
        <v>12949</v>
      </c>
    </row>
    <row r="1372" spans="1:11" ht="24">
      <c r="A1372" s="2515">
        <v>689</v>
      </c>
      <c r="B1372" s="1401" t="s">
        <v>12969</v>
      </c>
      <c r="C1372" s="1306" t="s">
        <v>12163</v>
      </c>
      <c r="D1372" s="98">
        <v>108</v>
      </c>
      <c r="E1372" s="1385">
        <f>SUM(D1372)</f>
        <v>108</v>
      </c>
      <c r="F1372" s="98">
        <v>3.3</v>
      </c>
      <c r="G1372" s="98"/>
      <c r="H1372" s="98">
        <v>83391</v>
      </c>
      <c r="I1372" s="1385">
        <f t="shared" si="25"/>
        <v>83391</v>
      </c>
      <c r="J1372" s="2258" t="s">
        <v>12948</v>
      </c>
      <c r="K1372" s="80" t="s">
        <v>12949</v>
      </c>
    </row>
    <row r="1373" spans="1:11" ht="24">
      <c r="A1373" s="2515">
        <v>690</v>
      </c>
      <c r="B1373" s="1401" t="s">
        <v>12970</v>
      </c>
      <c r="C1373" s="1306" t="s">
        <v>12163</v>
      </c>
      <c r="D1373" s="98">
        <v>183</v>
      </c>
      <c r="E1373" s="1385">
        <f>SUM(D1373)</f>
        <v>183</v>
      </c>
      <c r="F1373" s="98">
        <v>4</v>
      </c>
      <c r="G1373" s="98"/>
      <c r="H1373" s="98">
        <v>258480</v>
      </c>
      <c r="I1373" s="1385">
        <f t="shared" si="25"/>
        <v>258480</v>
      </c>
      <c r="J1373" s="2258" t="s">
        <v>12948</v>
      </c>
      <c r="K1373" s="80" t="s">
        <v>12949</v>
      </c>
    </row>
    <row r="1374" spans="1:11" ht="24">
      <c r="A1374" s="2515">
        <v>691</v>
      </c>
      <c r="B1374" s="1401" t="s">
        <v>12971</v>
      </c>
      <c r="C1374" s="1306" t="s">
        <v>12163</v>
      </c>
      <c r="D1374" s="98">
        <v>194</v>
      </c>
      <c r="E1374" s="1385">
        <f>SUM(D1374)</f>
        <v>194</v>
      </c>
      <c r="F1374" s="98">
        <v>3</v>
      </c>
      <c r="G1374" s="98"/>
      <c r="H1374" s="98">
        <v>132115</v>
      </c>
      <c r="I1374" s="1385">
        <f t="shared" si="25"/>
        <v>132115</v>
      </c>
      <c r="J1374" s="2258" t="s">
        <v>12948</v>
      </c>
      <c r="K1374" s="80" t="s">
        <v>12949</v>
      </c>
    </row>
    <row r="1375" spans="1:11" ht="24">
      <c r="A1375" s="2515">
        <v>692</v>
      </c>
      <c r="B1375" s="1401" t="s">
        <v>12972</v>
      </c>
      <c r="C1375" s="1306" t="s">
        <v>12163</v>
      </c>
      <c r="D1375" s="98">
        <v>152</v>
      </c>
      <c r="E1375" s="1385">
        <f>SUM(D1375:D1376)</f>
        <v>739</v>
      </c>
      <c r="F1375" s="98">
        <v>3</v>
      </c>
      <c r="G1375" s="98"/>
      <c r="H1375" s="98">
        <v>436639</v>
      </c>
      <c r="I1375" s="1385">
        <f t="shared" si="25"/>
        <v>436639</v>
      </c>
      <c r="J1375" s="2258" t="s">
        <v>12948</v>
      </c>
      <c r="K1375" s="80" t="s">
        <v>12949</v>
      </c>
    </row>
    <row r="1376" spans="1:11" ht="24">
      <c r="A1376" s="2515"/>
      <c r="B1376" s="1401"/>
      <c r="C1376" s="1306" t="s">
        <v>12163</v>
      </c>
      <c r="D1376" s="98">
        <v>587</v>
      </c>
      <c r="E1376" s="1385"/>
      <c r="F1376" s="98">
        <v>2.5</v>
      </c>
      <c r="G1376" s="98"/>
      <c r="H1376" s="98"/>
      <c r="I1376" s="1385"/>
      <c r="J1376" s="2258"/>
      <c r="K1376" s="80"/>
    </row>
    <row r="1377" spans="1:11" ht="24.75">
      <c r="A1377" s="2513">
        <v>693</v>
      </c>
      <c r="B1377" s="895" t="s">
        <v>12973</v>
      </c>
      <c r="C1377" s="2266" t="s">
        <v>12974</v>
      </c>
      <c r="D1377" s="887">
        <v>670</v>
      </c>
      <c r="E1377" s="2263">
        <f>SUM(D1377:D1379)</f>
        <v>1273</v>
      </c>
      <c r="F1377" s="887">
        <v>5</v>
      </c>
      <c r="G1377" s="887"/>
      <c r="H1377" s="98"/>
      <c r="I1377" s="2263">
        <f>SUM(H1377:H1379)</f>
        <v>444647</v>
      </c>
      <c r="J1377" s="2258" t="s">
        <v>12168</v>
      </c>
      <c r="K1377" s="80" t="s">
        <v>12169</v>
      </c>
    </row>
    <row r="1378" spans="1:11" ht="24">
      <c r="A1378" s="2536"/>
      <c r="B1378" s="2584"/>
      <c r="C1378" s="1306" t="s">
        <v>12163</v>
      </c>
      <c r="D1378" s="98">
        <v>316</v>
      </c>
      <c r="E1378" s="2277"/>
      <c r="F1378" s="98">
        <v>3</v>
      </c>
      <c r="G1378" s="98"/>
      <c r="H1378" s="98">
        <v>444647</v>
      </c>
      <c r="I1378" s="2277"/>
      <c r="J1378" s="2258" t="s">
        <v>12948</v>
      </c>
      <c r="K1378" s="80" t="s">
        <v>12949</v>
      </c>
    </row>
    <row r="1379" spans="1:11" ht="24">
      <c r="A1379" s="2536"/>
      <c r="B1379" s="2583"/>
      <c r="C1379" s="1306" t="s">
        <v>12163</v>
      </c>
      <c r="D1379" s="98">
        <v>287</v>
      </c>
      <c r="E1379" s="2278"/>
      <c r="F1379" s="98">
        <v>3.5</v>
      </c>
      <c r="G1379" s="98"/>
      <c r="H1379" s="98"/>
      <c r="I1379" s="2278"/>
      <c r="J1379" s="2258"/>
      <c r="K1379" s="80"/>
    </row>
    <row r="1380" spans="1:11" ht="24">
      <c r="A1380" s="2515">
        <v>694</v>
      </c>
      <c r="B1380" s="80" t="s">
        <v>12975</v>
      </c>
      <c r="C1380" s="1306" t="s">
        <v>12163</v>
      </c>
      <c r="D1380" s="98">
        <v>213</v>
      </c>
      <c r="E1380" s="1385">
        <f>SUM(D1380:D1381)</f>
        <v>314</v>
      </c>
      <c r="F1380" s="98">
        <v>3</v>
      </c>
      <c r="G1380" s="98"/>
      <c r="H1380" s="98">
        <v>205362</v>
      </c>
      <c r="I1380" s="1385">
        <f>SUM(H1380)</f>
        <v>205362</v>
      </c>
      <c r="J1380" s="2258" t="s">
        <v>12948</v>
      </c>
      <c r="K1380" s="80" t="s">
        <v>12949</v>
      </c>
    </row>
    <row r="1381" spans="1:11" ht="24">
      <c r="A1381" s="2515"/>
      <c r="B1381" s="80"/>
      <c r="C1381" s="1306" t="s">
        <v>12163</v>
      </c>
      <c r="D1381" s="98">
        <v>101</v>
      </c>
      <c r="E1381" s="1385"/>
      <c r="F1381" s="98">
        <v>3</v>
      </c>
      <c r="G1381" s="98"/>
      <c r="H1381" s="98"/>
      <c r="I1381" s="1385"/>
      <c r="J1381" s="2258"/>
      <c r="K1381" s="80"/>
    </row>
    <row r="1382" spans="1:11" ht="24">
      <c r="A1382" s="2515">
        <v>695</v>
      </c>
      <c r="B1382" s="80" t="s">
        <v>12976</v>
      </c>
      <c r="C1382" s="1306" t="s">
        <v>12163</v>
      </c>
      <c r="D1382" s="98">
        <v>381</v>
      </c>
      <c r="E1382" s="1385">
        <f>SUM(D1382)</f>
        <v>381</v>
      </c>
      <c r="F1382" s="98">
        <v>3</v>
      </c>
      <c r="G1382" s="98"/>
      <c r="H1382" s="98">
        <v>259464</v>
      </c>
      <c r="I1382" s="1385">
        <f>SUM(H1382)</f>
        <v>259464</v>
      </c>
      <c r="J1382" s="2258" t="s">
        <v>12948</v>
      </c>
      <c r="K1382" s="80" t="s">
        <v>12949</v>
      </c>
    </row>
    <row r="1383" spans="1:11" ht="24">
      <c r="A1383" s="2515">
        <v>696</v>
      </c>
      <c r="B1383" s="80" t="s">
        <v>12977</v>
      </c>
      <c r="C1383" s="1306" t="s">
        <v>12166</v>
      </c>
      <c r="D1383" s="98">
        <v>600</v>
      </c>
      <c r="E1383" s="1385">
        <f>SUM(D1383:D1384)</f>
        <v>1463</v>
      </c>
      <c r="F1383" s="98">
        <v>6.6</v>
      </c>
      <c r="G1383" s="98"/>
      <c r="H1383" s="98">
        <v>12401402</v>
      </c>
      <c r="I1383" s="1385">
        <f>SUM(H1383)</f>
        <v>12401402</v>
      </c>
      <c r="J1383" s="2258" t="s">
        <v>12948</v>
      </c>
      <c r="K1383" s="80" t="s">
        <v>12949</v>
      </c>
    </row>
    <row r="1384" spans="1:11" ht="24">
      <c r="A1384" s="2515"/>
      <c r="B1384" s="80"/>
      <c r="C1384" s="1306" t="s">
        <v>12166</v>
      </c>
      <c r="D1384" s="98">
        <v>863</v>
      </c>
      <c r="E1384" s="1385"/>
      <c r="F1384" s="98">
        <v>4.5</v>
      </c>
      <c r="G1384" s="98"/>
      <c r="H1384" s="98"/>
      <c r="I1384" s="1385"/>
      <c r="J1384" s="2258"/>
      <c r="K1384" s="80"/>
    </row>
    <row r="1385" spans="1:11" ht="24">
      <c r="A1385" s="2515">
        <v>697</v>
      </c>
      <c r="B1385" s="80" t="s">
        <v>12978</v>
      </c>
      <c r="C1385" s="1306" t="s">
        <v>12163</v>
      </c>
      <c r="D1385" s="98">
        <v>52</v>
      </c>
      <c r="E1385" s="1385">
        <f t="shared" ref="E1385:E1391" si="26">SUM(D1385)</f>
        <v>52</v>
      </c>
      <c r="F1385" s="98">
        <v>3</v>
      </c>
      <c r="G1385" s="98"/>
      <c r="H1385" s="98">
        <v>35412</v>
      </c>
      <c r="I1385" s="1385">
        <f>SUM(H1385)</f>
        <v>35412</v>
      </c>
      <c r="J1385" s="2258" t="s">
        <v>12948</v>
      </c>
      <c r="K1385" s="80" t="s">
        <v>12949</v>
      </c>
    </row>
    <row r="1386" spans="1:11" ht="24">
      <c r="A1386" s="2537">
        <v>698</v>
      </c>
      <c r="B1386" s="2290" t="s">
        <v>12979</v>
      </c>
      <c r="C1386" s="2567" t="s">
        <v>12163</v>
      </c>
      <c r="D1386" s="2323">
        <v>108</v>
      </c>
      <c r="E1386" s="2386">
        <f t="shared" si="26"/>
        <v>108</v>
      </c>
      <c r="F1386" s="2323">
        <v>3</v>
      </c>
      <c r="G1386" s="2323">
        <v>0</v>
      </c>
      <c r="H1386" s="2299">
        <v>73549</v>
      </c>
      <c r="I1386" s="1385">
        <f>SUM(H1386)</f>
        <v>73549</v>
      </c>
      <c r="J1386" s="2258" t="s">
        <v>12980</v>
      </c>
      <c r="K1386" s="80" t="s">
        <v>12981</v>
      </c>
    </row>
    <row r="1387" spans="1:11" ht="24">
      <c r="A1387" s="2537">
        <v>699</v>
      </c>
      <c r="B1387" s="2290" t="s">
        <v>12982</v>
      </c>
      <c r="C1387" s="2567" t="s">
        <v>12163</v>
      </c>
      <c r="D1387" s="2323">
        <v>211</v>
      </c>
      <c r="E1387" s="2386">
        <f t="shared" si="26"/>
        <v>211</v>
      </c>
      <c r="F1387" s="2323">
        <v>3</v>
      </c>
      <c r="G1387" s="2323">
        <v>0</v>
      </c>
      <c r="H1387" s="2299">
        <v>95795</v>
      </c>
      <c r="I1387" s="1385">
        <f>SUM(H1387)</f>
        <v>95795</v>
      </c>
      <c r="J1387" s="2258" t="s">
        <v>12980</v>
      </c>
      <c r="K1387" s="80" t="s">
        <v>12981</v>
      </c>
    </row>
    <row r="1388" spans="1:11" ht="24">
      <c r="A1388" s="2538">
        <v>700</v>
      </c>
      <c r="B1388" s="2290" t="s">
        <v>12983</v>
      </c>
      <c r="C1388" s="2567" t="s">
        <v>12166</v>
      </c>
      <c r="D1388" s="2323">
        <v>78</v>
      </c>
      <c r="E1388" s="2386">
        <f t="shared" si="26"/>
        <v>78</v>
      </c>
      <c r="F1388" s="2323">
        <v>3.5</v>
      </c>
      <c r="G1388" s="2323">
        <v>0</v>
      </c>
      <c r="H1388" s="2299">
        <v>835417</v>
      </c>
      <c r="I1388" s="2387">
        <v>835418</v>
      </c>
      <c r="J1388" s="2258" t="s">
        <v>12980</v>
      </c>
      <c r="K1388" s="80" t="s">
        <v>12981</v>
      </c>
    </row>
    <row r="1389" spans="1:11" ht="24">
      <c r="A1389" s="2538"/>
      <c r="B1389" s="2290"/>
      <c r="C1389" s="2567" t="s">
        <v>12163</v>
      </c>
      <c r="D1389" s="2323">
        <v>518</v>
      </c>
      <c r="E1389" s="2386">
        <f t="shared" si="26"/>
        <v>518</v>
      </c>
      <c r="F1389" s="2323">
        <v>3</v>
      </c>
      <c r="G1389" s="2323">
        <v>0</v>
      </c>
      <c r="H1389" s="2299"/>
      <c r="I1389" s="2387"/>
      <c r="J1389" s="2258" t="s">
        <v>12980</v>
      </c>
      <c r="K1389" s="80" t="s">
        <v>12981</v>
      </c>
    </row>
    <row r="1390" spans="1:11" ht="24">
      <c r="A1390" s="2537">
        <v>701</v>
      </c>
      <c r="B1390" s="2290" t="s">
        <v>12984</v>
      </c>
      <c r="C1390" s="2567" t="s">
        <v>12163</v>
      </c>
      <c r="D1390" s="2323">
        <v>602</v>
      </c>
      <c r="E1390" s="2386">
        <f t="shared" si="26"/>
        <v>602</v>
      </c>
      <c r="F1390" s="2323">
        <v>3</v>
      </c>
      <c r="G1390" s="2323">
        <v>0</v>
      </c>
      <c r="H1390" s="2299">
        <v>409967</v>
      </c>
      <c r="I1390" s="2387">
        <f>SUM(H1390)</f>
        <v>409967</v>
      </c>
      <c r="J1390" s="2258" t="s">
        <v>12980</v>
      </c>
      <c r="K1390" s="80" t="s">
        <v>12981</v>
      </c>
    </row>
    <row r="1391" spans="1:11" ht="24">
      <c r="A1391" s="2538">
        <v>702</v>
      </c>
      <c r="B1391" s="2290" t="s">
        <v>12985</v>
      </c>
      <c r="C1391" s="2567" t="s">
        <v>12163</v>
      </c>
      <c r="D1391" s="2323">
        <v>256</v>
      </c>
      <c r="E1391" s="2386">
        <f t="shared" si="26"/>
        <v>256</v>
      </c>
      <c r="F1391" s="2323">
        <v>3.5</v>
      </c>
      <c r="G1391" s="2323">
        <v>0</v>
      </c>
      <c r="H1391" s="2299">
        <v>316391</v>
      </c>
      <c r="I1391" s="2387">
        <f>SUM(H1391)</f>
        <v>316391</v>
      </c>
      <c r="J1391" s="2258" t="s">
        <v>12980</v>
      </c>
      <c r="K1391" s="80" t="s">
        <v>12981</v>
      </c>
    </row>
    <row r="1392" spans="1:11" ht="24">
      <c r="A1392" s="2537">
        <v>703</v>
      </c>
      <c r="B1392" s="2290" t="s">
        <v>12986</v>
      </c>
      <c r="C1392" s="2567" t="s">
        <v>12166</v>
      </c>
      <c r="D1392" s="2323">
        <v>622</v>
      </c>
      <c r="E1392" s="2388">
        <f>SUM(D1392:D1396)</f>
        <v>2501</v>
      </c>
      <c r="F1392" s="2323">
        <v>4.8</v>
      </c>
      <c r="G1392" s="2323">
        <v>0</v>
      </c>
      <c r="H1392" s="2299">
        <v>15240608</v>
      </c>
      <c r="I1392" s="2387">
        <f>H1392</f>
        <v>15240608</v>
      </c>
      <c r="J1392" s="2258" t="s">
        <v>12980</v>
      </c>
      <c r="K1392" s="80" t="s">
        <v>12981</v>
      </c>
    </row>
    <row r="1393" spans="1:11" ht="24">
      <c r="A1393" s="2537"/>
      <c r="B1393" s="2290"/>
      <c r="C1393" s="2567" t="s">
        <v>12166</v>
      </c>
      <c r="D1393" s="2323">
        <v>214</v>
      </c>
      <c r="E1393" s="2389"/>
      <c r="F1393" s="2323">
        <v>3.8</v>
      </c>
      <c r="G1393" s="2323">
        <v>0</v>
      </c>
      <c r="H1393" s="2299"/>
      <c r="I1393" s="2387"/>
      <c r="J1393" s="2258" t="s">
        <v>12980</v>
      </c>
      <c r="K1393" s="80" t="s">
        <v>12981</v>
      </c>
    </row>
    <row r="1394" spans="1:11" ht="24">
      <c r="A1394" s="2537"/>
      <c r="B1394" s="2290"/>
      <c r="C1394" s="2567" t="s">
        <v>12166</v>
      </c>
      <c r="D1394" s="2323">
        <v>554</v>
      </c>
      <c r="E1394" s="2389"/>
      <c r="F1394" s="2323">
        <v>4.7</v>
      </c>
      <c r="G1394" s="2323">
        <v>0</v>
      </c>
      <c r="H1394" s="2299"/>
      <c r="I1394" s="2387"/>
      <c r="J1394" s="2258" t="s">
        <v>12980</v>
      </c>
      <c r="K1394" s="80" t="s">
        <v>12981</v>
      </c>
    </row>
    <row r="1395" spans="1:11" ht="24">
      <c r="A1395" s="2537"/>
      <c r="B1395" s="2290"/>
      <c r="C1395" s="2567" t="s">
        <v>12166</v>
      </c>
      <c r="D1395" s="2323">
        <v>181</v>
      </c>
      <c r="E1395" s="2389"/>
      <c r="F1395" s="2323">
        <v>7</v>
      </c>
      <c r="G1395" s="2323">
        <v>0</v>
      </c>
      <c r="H1395" s="2299"/>
      <c r="I1395" s="2387"/>
      <c r="J1395" s="2258" t="s">
        <v>12980</v>
      </c>
      <c r="K1395" s="80" t="s">
        <v>12981</v>
      </c>
    </row>
    <row r="1396" spans="1:11" ht="24">
      <c r="A1396" s="2537"/>
      <c r="B1396" s="2290"/>
      <c r="C1396" s="2567" t="s">
        <v>12163</v>
      </c>
      <c r="D1396" s="2323">
        <v>930</v>
      </c>
      <c r="E1396" s="2390"/>
      <c r="F1396" s="2323">
        <v>3</v>
      </c>
      <c r="G1396" s="2323">
        <v>0</v>
      </c>
      <c r="H1396" s="2299"/>
      <c r="I1396" s="2387"/>
      <c r="J1396" s="2258" t="s">
        <v>12980</v>
      </c>
      <c r="K1396" s="80" t="s">
        <v>12981</v>
      </c>
    </row>
    <row r="1397" spans="1:11" ht="24">
      <c r="A1397" s="2538">
        <v>704</v>
      </c>
      <c r="B1397" s="2290" t="s">
        <v>12987</v>
      </c>
      <c r="C1397" s="2567" t="s">
        <v>12166</v>
      </c>
      <c r="D1397" s="2323">
        <v>112</v>
      </c>
      <c r="E1397" s="2388">
        <f>SUM(D1397:D1398)</f>
        <v>280</v>
      </c>
      <c r="F1397" s="2323">
        <v>3.5</v>
      </c>
      <c r="G1397" s="2323">
        <v>0</v>
      </c>
      <c r="H1397" s="2299">
        <v>690206</v>
      </c>
      <c r="I1397" s="2387">
        <f>H1397</f>
        <v>690206</v>
      </c>
      <c r="J1397" s="2258" t="s">
        <v>12980</v>
      </c>
      <c r="K1397" s="80" t="s">
        <v>12981</v>
      </c>
    </row>
    <row r="1398" spans="1:11" ht="24">
      <c r="A1398" s="2538"/>
      <c r="B1398" s="2290"/>
      <c r="C1398" s="2567" t="s">
        <v>12163</v>
      </c>
      <c r="D1398" s="2323">
        <v>168</v>
      </c>
      <c r="E1398" s="2390"/>
      <c r="F1398" s="2323">
        <v>3</v>
      </c>
      <c r="G1398" s="2323">
        <v>0</v>
      </c>
      <c r="H1398" s="2299"/>
      <c r="I1398" s="2387"/>
      <c r="J1398" s="2258" t="s">
        <v>12980</v>
      </c>
      <c r="K1398" s="80" t="s">
        <v>12981</v>
      </c>
    </row>
    <row r="1399" spans="1:11" ht="24">
      <c r="A1399" s="2537">
        <v>705</v>
      </c>
      <c r="B1399" s="2290" t="s">
        <v>12988</v>
      </c>
      <c r="C1399" s="2567" t="s">
        <v>12163</v>
      </c>
      <c r="D1399" s="2323">
        <v>200</v>
      </c>
      <c r="E1399" s="2386">
        <f>SUM(D1399)</f>
        <v>200</v>
      </c>
      <c r="F1399" s="2323">
        <v>3</v>
      </c>
      <c r="G1399" s="2323">
        <v>0</v>
      </c>
      <c r="H1399" s="2299">
        <v>136202</v>
      </c>
      <c r="I1399" s="2387">
        <f>H1399</f>
        <v>136202</v>
      </c>
      <c r="J1399" s="2258" t="s">
        <v>12980</v>
      </c>
      <c r="K1399" s="80" t="s">
        <v>12981</v>
      </c>
    </row>
    <row r="1400" spans="1:11" ht="24">
      <c r="A1400" s="2538">
        <v>706</v>
      </c>
      <c r="B1400" s="2290" t="s">
        <v>12989</v>
      </c>
      <c r="C1400" s="2567" t="s">
        <v>12163</v>
      </c>
      <c r="D1400" s="2323">
        <v>298</v>
      </c>
      <c r="E1400" s="2386">
        <f>SUM(D1400)</f>
        <v>298</v>
      </c>
      <c r="F1400" s="2323">
        <v>3</v>
      </c>
      <c r="G1400" s="2323">
        <v>0</v>
      </c>
      <c r="H1400" s="2299">
        <v>202940</v>
      </c>
      <c r="I1400" s="2387">
        <f>H1400</f>
        <v>202940</v>
      </c>
      <c r="J1400" s="2258" t="s">
        <v>12980</v>
      </c>
      <c r="K1400" s="80" t="s">
        <v>12981</v>
      </c>
    </row>
    <row r="1401" spans="1:11" ht="24">
      <c r="A1401" s="2538">
        <v>707</v>
      </c>
      <c r="B1401" s="2290" t="s">
        <v>12990</v>
      </c>
      <c r="C1401" s="2567" t="s">
        <v>12163</v>
      </c>
      <c r="D1401" s="2323">
        <v>214</v>
      </c>
      <c r="E1401" s="2386">
        <f>SUM(D1401)</f>
        <v>214</v>
      </c>
      <c r="F1401" s="2323">
        <v>3</v>
      </c>
      <c r="G1401" s="2323">
        <v>0</v>
      </c>
      <c r="H1401" s="2299">
        <v>97157</v>
      </c>
      <c r="I1401" s="2387">
        <f>H1401</f>
        <v>97157</v>
      </c>
      <c r="J1401" s="2258" t="s">
        <v>12980</v>
      </c>
      <c r="K1401" s="80" t="s">
        <v>12981</v>
      </c>
    </row>
    <row r="1402" spans="1:11">
      <c r="A1402" s="2327"/>
      <c r="B1402" s="2579"/>
      <c r="C1402" s="2269"/>
      <c r="D1402" s="2270"/>
      <c r="E1402" s="2271">
        <f>SUM(E1348:E1401)</f>
        <v>17337</v>
      </c>
      <c r="F1402" s="2272"/>
      <c r="G1402" s="2273"/>
      <c r="H1402" s="2274"/>
      <c r="I1402" s="2271">
        <f>SUM(I1348:I1401)</f>
        <v>48320231</v>
      </c>
      <c r="J1402" s="2391"/>
      <c r="K1402" s="2392"/>
    </row>
    <row r="1403" spans="1:11" ht="24">
      <c r="A1403" s="2515">
        <v>708</v>
      </c>
      <c r="B1403" s="80" t="s">
        <v>12991</v>
      </c>
      <c r="C1403" s="1306" t="s">
        <v>12166</v>
      </c>
      <c r="D1403" s="98">
        <v>808</v>
      </c>
      <c r="E1403" s="1385">
        <f>SUM(D1403)</f>
        <v>808</v>
      </c>
      <c r="F1403" s="98">
        <v>3</v>
      </c>
      <c r="G1403" s="98"/>
      <c r="H1403" s="98">
        <v>4392194</v>
      </c>
      <c r="I1403" s="1385">
        <f>SUM(H1403)</f>
        <v>4392194</v>
      </c>
      <c r="J1403" s="2258" t="s">
        <v>12777</v>
      </c>
      <c r="K1403" s="80" t="s">
        <v>12778</v>
      </c>
    </row>
    <row r="1404" spans="1:11" ht="24">
      <c r="A1404" s="2515">
        <v>709</v>
      </c>
      <c r="B1404" s="80" t="s">
        <v>12992</v>
      </c>
      <c r="C1404" s="1306" t="s">
        <v>12166</v>
      </c>
      <c r="D1404" s="98">
        <v>212</v>
      </c>
      <c r="E1404" s="1385">
        <f>SUM(D1404)</f>
        <v>212</v>
      </c>
      <c r="F1404" s="98">
        <v>5</v>
      </c>
      <c r="G1404" s="98"/>
      <c r="H1404" s="98">
        <v>962283</v>
      </c>
      <c r="I1404" s="1385">
        <f>SUM(H1404)</f>
        <v>962283</v>
      </c>
      <c r="J1404" s="2258" t="s">
        <v>12777</v>
      </c>
      <c r="K1404" s="80" t="s">
        <v>12778</v>
      </c>
    </row>
    <row r="1405" spans="1:11" ht="24">
      <c r="A1405" s="2515">
        <v>710</v>
      </c>
      <c r="B1405" s="80" t="s">
        <v>12993</v>
      </c>
      <c r="C1405" s="1306" t="s">
        <v>12166</v>
      </c>
      <c r="D1405" s="98">
        <v>281</v>
      </c>
      <c r="E1405" s="1385">
        <f>SUM(D1405:D1406)</f>
        <v>1086</v>
      </c>
      <c r="F1405" s="98">
        <v>4.4000000000000004</v>
      </c>
      <c r="G1405" s="98"/>
      <c r="H1405" s="98">
        <v>16213374</v>
      </c>
      <c r="I1405" s="1385">
        <f>SUM(H1405)</f>
        <v>16213374</v>
      </c>
      <c r="J1405" s="2258" t="s">
        <v>12777</v>
      </c>
      <c r="K1405" s="80" t="s">
        <v>12778</v>
      </c>
    </row>
    <row r="1406" spans="1:11" ht="24">
      <c r="A1406" s="2515"/>
      <c r="B1406" s="80"/>
      <c r="C1406" s="1306" t="s">
        <v>12166</v>
      </c>
      <c r="D1406" s="98">
        <v>805</v>
      </c>
      <c r="E1406" s="1385"/>
      <c r="F1406" s="98">
        <v>9.6999999999999993</v>
      </c>
      <c r="G1406" s="98"/>
      <c r="H1406" s="98"/>
      <c r="I1406" s="1385"/>
      <c r="J1406" s="2258"/>
      <c r="K1406" s="80"/>
    </row>
    <row r="1407" spans="1:11" ht="24">
      <c r="A1407" s="2515">
        <v>711</v>
      </c>
      <c r="B1407" s="80" t="s">
        <v>12994</v>
      </c>
      <c r="C1407" s="1306" t="s">
        <v>12166</v>
      </c>
      <c r="D1407" s="98">
        <v>181</v>
      </c>
      <c r="E1407" s="1385">
        <f>SUM(D1407:D1408)</f>
        <v>344</v>
      </c>
      <c r="F1407" s="98">
        <v>4.4000000000000004</v>
      </c>
      <c r="G1407" s="98"/>
      <c r="H1407" s="98">
        <v>2167528</v>
      </c>
      <c r="I1407" s="1385">
        <f>SUM(H1407)</f>
        <v>2167528</v>
      </c>
      <c r="J1407" s="2258" t="s">
        <v>12777</v>
      </c>
      <c r="K1407" s="80" t="s">
        <v>12778</v>
      </c>
    </row>
    <row r="1408" spans="1:11" ht="24">
      <c r="A1408" s="2515"/>
      <c r="B1408" s="80"/>
      <c r="C1408" s="1306" t="s">
        <v>12166</v>
      </c>
      <c r="D1408" s="98">
        <v>163</v>
      </c>
      <c r="E1408" s="1385"/>
      <c r="F1408" s="98">
        <v>3</v>
      </c>
      <c r="G1408" s="98"/>
      <c r="H1408" s="98"/>
      <c r="I1408" s="1385"/>
      <c r="J1408" s="2258"/>
      <c r="K1408" s="80"/>
    </row>
    <row r="1409" spans="1:11" ht="24">
      <c r="A1409" s="2515">
        <v>712</v>
      </c>
      <c r="B1409" s="80" t="s">
        <v>12995</v>
      </c>
      <c r="C1409" s="1306" t="s">
        <v>12166</v>
      </c>
      <c r="D1409" s="98">
        <v>120</v>
      </c>
      <c r="E1409" s="1385">
        <f>SUM(D1409:D1410)</f>
        <v>326</v>
      </c>
      <c r="F1409" s="98">
        <v>3.1</v>
      </c>
      <c r="G1409" s="98"/>
      <c r="H1409" s="98">
        <v>1959577</v>
      </c>
      <c r="I1409" s="1385">
        <f>SUM(H1409)</f>
        <v>1959577</v>
      </c>
      <c r="J1409" s="2258" t="s">
        <v>12777</v>
      </c>
      <c r="K1409" s="80" t="s">
        <v>12778</v>
      </c>
    </row>
    <row r="1410" spans="1:11" ht="24">
      <c r="A1410" s="2515"/>
      <c r="B1410" s="80"/>
      <c r="C1410" s="1306" t="s">
        <v>12166</v>
      </c>
      <c r="D1410" s="98">
        <v>206</v>
      </c>
      <c r="E1410" s="1385"/>
      <c r="F1410" s="98">
        <v>4</v>
      </c>
      <c r="G1410" s="98"/>
      <c r="H1410" s="98"/>
      <c r="I1410" s="1385"/>
      <c r="J1410" s="2258"/>
      <c r="K1410" s="80"/>
    </row>
    <row r="1411" spans="1:11" ht="24">
      <c r="A1411" s="2515">
        <v>713</v>
      </c>
      <c r="B1411" s="80" t="s">
        <v>12996</v>
      </c>
      <c r="C1411" s="1306" t="s">
        <v>12166</v>
      </c>
      <c r="D1411" s="98">
        <v>220</v>
      </c>
      <c r="E1411" s="1385">
        <f>SUM(D1411)</f>
        <v>220</v>
      </c>
      <c r="F1411" s="98">
        <v>5</v>
      </c>
      <c r="G1411" s="98"/>
      <c r="H1411" s="98">
        <v>2105184</v>
      </c>
      <c r="I1411" s="1385">
        <f>SUM(H1411)</f>
        <v>2105184</v>
      </c>
      <c r="J1411" s="2258" t="s">
        <v>12777</v>
      </c>
      <c r="K1411" s="80" t="s">
        <v>12778</v>
      </c>
    </row>
    <row r="1412" spans="1:11" ht="24">
      <c r="A1412" s="2515">
        <v>714</v>
      </c>
      <c r="B1412" s="80" t="s">
        <v>12997</v>
      </c>
      <c r="C1412" s="1306" t="s">
        <v>12163</v>
      </c>
      <c r="D1412" s="98">
        <v>219</v>
      </c>
      <c r="E1412" s="1385">
        <f>SUM(D1412)</f>
        <v>219</v>
      </c>
      <c r="F1412" s="98">
        <v>6</v>
      </c>
      <c r="G1412" s="98"/>
      <c r="H1412" s="98">
        <v>331424</v>
      </c>
      <c r="I1412" s="1385">
        <f>SUM(H1412)</f>
        <v>331424</v>
      </c>
      <c r="J1412" s="2258" t="s">
        <v>12777</v>
      </c>
      <c r="K1412" s="80" t="s">
        <v>12778</v>
      </c>
    </row>
    <row r="1413" spans="1:11" ht="24">
      <c r="A1413" s="2515">
        <v>715</v>
      </c>
      <c r="B1413" s="80" t="s">
        <v>12998</v>
      </c>
      <c r="C1413" s="1306" t="s">
        <v>12163</v>
      </c>
      <c r="D1413" s="98">
        <v>420</v>
      </c>
      <c r="E1413" s="1385">
        <f>SUM(D1413:D1414)</f>
        <v>612</v>
      </c>
      <c r="F1413" s="98">
        <v>5</v>
      </c>
      <c r="G1413" s="98"/>
      <c r="H1413" s="98">
        <v>1271032</v>
      </c>
      <c r="I1413" s="1385">
        <f>SUM(H1413)</f>
        <v>1271032</v>
      </c>
      <c r="J1413" s="2258" t="s">
        <v>12777</v>
      </c>
      <c r="K1413" s="80" t="s">
        <v>12778</v>
      </c>
    </row>
    <row r="1414" spans="1:11" ht="24">
      <c r="A1414" s="2515"/>
      <c r="B1414" s="80"/>
      <c r="C1414" s="1306" t="s">
        <v>12163</v>
      </c>
      <c r="D1414" s="98">
        <v>192</v>
      </c>
      <c r="E1414" s="1385"/>
      <c r="F1414" s="98">
        <v>6</v>
      </c>
      <c r="G1414" s="98"/>
      <c r="H1414" s="98"/>
      <c r="I1414" s="1385"/>
      <c r="J1414" s="2258"/>
      <c r="K1414" s="80"/>
    </row>
    <row r="1415" spans="1:11" ht="24">
      <c r="A1415" s="2515">
        <v>716</v>
      </c>
      <c r="B1415" s="80" t="s">
        <v>12999</v>
      </c>
      <c r="C1415" s="1306" t="s">
        <v>12166</v>
      </c>
      <c r="D1415" s="98">
        <v>242</v>
      </c>
      <c r="E1415" s="1385">
        <f>SUM(D1415)</f>
        <v>242</v>
      </c>
      <c r="F1415" s="98">
        <v>7</v>
      </c>
      <c r="G1415" s="98"/>
      <c r="H1415" s="98">
        <v>2813725</v>
      </c>
      <c r="I1415" s="1385">
        <f>SUM(H1415)</f>
        <v>2813725</v>
      </c>
      <c r="J1415" s="2258" t="s">
        <v>12777</v>
      </c>
      <c r="K1415" s="80" t="s">
        <v>12778</v>
      </c>
    </row>
    <row r="1416" spans="1:11" ht="24">
      <c r="A1416" s="2515">
        <v>717</v>
      </c>
      <c r="B1416" s="80" t="s">
        <v>13000</v>
      </c>
      <c r="C1416" s="1306" t="s">
        <v>12166</v>
      </c>
      <c r="D1416" s="98">
        <v>18</v>
      </c>
      <c r="E1416" s="1385">
        <f>SUM(D1416:D1417)</f>
        <v>202</v>
      </c>
      <c r="F1416" s="98">
        <v>3.2</v>
      </c>
      <c r="G1416" s="98"/>
      <c r="H1416" s="98">
        <v>274204</v>
      </c>
      <c r="I1416" s="1385">
        <f>SUM(H1416)</f>
        <v>274204</v>
      </c>
      <c r="J1416" s="2258" t="s">
        <v>12777</v>
      </c>
      <c r="K1416" s="80" t="s">
        <v>12778</v>
      </c>
    </row>
    <row r="1417" spans="1:11" ht="24">
      <c r="A1417" s="2515"/>
      <c r="B1417" s="80"/>
      <c r="C1417" s="1306" t="s">
        <v>12163</v>
      </c>
      <c r="D1417" s="98">
        <v>184</v>
      </c>
      <c r="E1417" s="1385"/>
      <c r="F1417" s="98">
        <v>3.5</v>
      </c>
      <c r="G1417" s="98"/>
      <c r="H1417" s="98"/>
      <c r="I1417" s="1385"/>
      <c r="J1417" s="2258"/>
      <c r="K1417" s="80"/>
    </row>
    <row r="1418" spans="1:11" ht="24">
      <c r="A1418" s="2533">
        <v>718</v>
      </c>
      <c r="B1418" s="900" t="s">
        <v>13001</v>
      </c>
      <c r="C1418" s="2347" t="s">
        <v>12166</v>
      </c>
      <c r="D1418" s="2371">
        <v>1069</v>
      </c>
      <c r="E1418" s="2251">
        <f>SUM(D1418)</f>
        <v>1069</v>
      </c>
      <c r="F1418" s="2371"/>
      <c r="G1418" s="2371"/>
      <c r="H1418" s="2371"/>
      <c r="I1418" s="2251">
        <f>SUM(H1418)</f>
        <v>0</v>
      </c>
      <c r="J1418" s="2373" t="s">
        <v>12226</v>
      </c>
      <c r="K1418" s="900" t="s">
        <v>12227</v>
      </c>
    </row>
    <row r="1419" spans="1:11" ht="24">
      <c r="A1419" s="2515">
        <v>719</v>
      </c>
      <c r="B1419" s="80" t="s">
        <v>13002</v>
      </c>
      <c r="C1419" s="1306" t="s">
        <v>12166</v>
      </c>
      <c r="D1419" s="98">
        <v>88</v>
      </c>
      <c r="E1419" s="1385">
        <f>SUM(D1419:D1420)</f>
        <v>145</v>
      </c>
      <c r="F1419" s="98">
        <v>3.2</v>
      </c>
      <c r="G1419" s="98"/>
      <c r="H1419" s="98">
        <v>577108</v>
      </c>
      <c r="I1419" s="1385">
        <f>SUM(H1419)</f>
        <v>577108</v>
      </c>
      <c r="J1419" s="2258" t="s">
        <v>12780</v>
      </c>
      <c r="K1419" s="80" t="s">
        <v>12781</v>
      </c>
    </row>
    <row r="1420" spans="1:11" ht="24">
      <c r="A1420" s="2515"/>
      <c r="B1420" s="80"/>
      <c r="C1420" s="1306" t="s">
        <v>12163</v>
      </c>
      <c r="D1420" s="98">
        <v>57</v>
      </c>
      <c r="E1420" s="1385"/>
      <c r="F1420" s="98">
        <v>3</v>
      </c>
      <c r="G1420" s="98"/>
      <c r="H1420" s="98"/>
      <c r="I1420" s="1385"/>
      <c r="J1420" s="2258"/>
      <c r="K1420" s="80"/>
    </row>
    <row r="1421" spans="1:11" ht="24">
      <c r="A1421" s="2515">
        <v>720</v>
      </c>
      <c r="B1421" s="80" t="s">
        <v>13003</v>
      </c>
      <c r="C1421" s="1306" t="s">
        <v>12163</v>
      </c>
      <c r="D1421" s="98">
        <v>115</v>
      </c>
      <c r="E1421" s="1385">
        <f>SUM(D1421)</f>
        <v>115</v>
      </c>
      <c r="F1421" s="98">
        <v>3</v>
      </c>
      <c r="G1421" s="98"/>
      <c r="H1421" s="98">
        <v>121825</v>
      </c>
      <c r="I1421" s="1385">
        <f>SUM(H1421)</f>
        <v>121825</v>
      </c>
      <c r="J1421" s="2258" t="s">
        <v>12780</v>
      </c>
      <c r="K1421" s="80" t="s">
        <v>12781</v>
      </c>
    </row>
    <row r="1422" spans="1:11" ht="24" customHeight="1">
      <c r="A1422" s="2539">
        <v>721</v>
      </c>
      <c r="B1422" s="2394" t="s">
        <v>13004</v>
      </c>
      <c r="C1422" s="2393" t="s">
        <v>12163</v>
      </c>
      <c r="D1422" s="2395">
        <v>314</v>
      </c>
      <c r="E1422" s="2396">
        <f>SUM(D1422:D1424)</f>
        <v>2573</v>
      </c>
      <c r="F1422" s="2395">
        <v>3.3</v>
      </c>
      <c r="G1422" s="2395"/>
      <c r="H1422" s="2395">
        <v>13395655</v>
      </c>
      <c r="I1422" s="2396">
        <f>SUM(H1422)</f>
        <v>13395655</v>
      </c>
      <c r="J1422" s="2397" t="s">
        <v>12777</v>
      </c>
      <c r="K1422" s="2394" t="s">
        <v>12778</v>
      </c>
    </row>
    <row r="1423" spans="1:11" ht="24">
      <c r="A1423" s="2539"/>
      <c r="B1423" s="2394"/>
      <c r="C1423" s="2393" t="s">
        <v>12163</v>
      </c>
      <c r="D1423" s="2395">
        <v>104</v>
      </c>
      <c r="E1423" s="2396"/>
      <c r="F1423" s="2395">
        <v>4</v>
      </c>
      <c r="G1423" s="2395"/>
      <c r="H1423" s="2395"/>
      <c r="I1423" s="2396"/>
      <c r="J1423" s="2397"/>
      <c r="K1423" s="2394"/>
    </row>
    <row r="1424" spans="1:11" ht="24">
      <c r="A1424" s="2539"/>
      <c r="B1424" s="2394"/>
      <c r="C1424" s="2393" t="s">
        <v>12166</v>
      </c>
      <c r="D1424" s="2395">
        <v>2155</v>
      </c>
      <c r="E1424" s="2396"/>
      <c r="F1424" s="2395">
        <v>3.7</v>
      </c>
      <c r="G1424" s="2395"/>
      <c r="H1424" s="2395"/>
      <c r="I1424" s="2396"/>
      <c r="J1424" s="2397"/>
      <c r="K1424" s="2394"/>
    </row>
    <row r="1425" spans="1:11">
      <c r="A1425" s="2327"/>
      <c r="B1425" s="2579"/>
      <c r="C1425" s="2269"/>
      <c r="D1425" s="2270"/>
      <c r="E1425" s="2271">
        <f>SUM(E1403:E1424)</f>
        <v>8173</v>
      </c>
      <c r="F1425" s="2272"/>
      <c r="G1425" s="2273"/>
      <c r="H1425" s="2274"/>
      <c r="I1425" s="2271">
        <f>SUM(I1403:I1424)</f>
        <v>46585113</v>
      </c>
      <c r="J1425" s="2391"/>
      <c r="K1425" s="2392"/>
    </row>
    <row r="1426" spans="1:11">
      <c r="A1426" s="2459"/>
      <c r="B1426" s="893"/>
      <c r="C1426" s="2398"/>
      <c r="D1426" s="2399"/>
      <c r="E1426" s="2399">
        <f>E1425+E1402+E1347+E1186</f>
        <v>148010.80499999999</v>
      </c>
      <c r="F1426" s="2399"/>
      <c r="G1426" s="2399"/>
      <c r="H1426" s="2399"/>
      <c r="I1426" s="2399">
        <f>I1425+I1402+I1347+I1186</f>
        <v>1099434868</v>
      </c>
      <c r="J1426" s="2400"/>
      <c r="K1426" s="2401"/>
    </row>
    <row r="1427" spans="1:11">
      <c r="A1427" s="4431" t="s">
        <v>13005</v>
      </c>
      <c r="B1427" s="4432"/>
      <c r="C1427" s="4432"/>
      <c r="D1427" s="4432"/>
      <c r="E1427" s="4432"/>
      <c r="F1427" s="4432"/>
      <c r="G1427" s="4432"/>
      <c r="H1427" s="4432"/>
      <c r="I1427" s="4432"/>
      <c r="J1427" s="4432"/>
      <c r="K1427" s="4433"/>
    </row>
    <row r="1428" spans="1:11" ht="24">
      <c r="A1428" s="2540">
        <v>722</v>
      </c>
      <c r="B1428" s="1115" t="s">
        <v>13006</v>
      </c>
      <c r="C1428" s="2570" t="s">
        <v>7065</v>
      </c>
      <c r="D1428" s="2403">
        <v>170</v>
      </c>
      <c r="E1428" s="2404">
        <f>SUM(D1428:D1429)</f>
        <v>261</v>
      </c>
      <c r="F1428" s="2336">
        <v>4</v>
      </c>
      <c r="G1428" s="2336"/>
      <c r="H1428" s="98"/>
      <c r="I1428" s="2404">
        <f>SUM(H1428:H1429)</f>
        <v>410157</v>
      </c>
      <c r="J1428" s="1301" t="s">
        <v>12591</v>
      </c>
      <c r="K1428" s="80" t="s">
        <v>13007</v>
      </c>
    </row>
    <row r="1429" spans="1:11" ht="24">
      <c r="A1429" s="2515"/>
      <c r="B1429" s="80"/>
      <c r="C1429" s="1306" t="s">
        <v>12166</v>
      </c>
      <c r="D1429" s="98">
        <v>91</v>
      </c>
      <c r="E1429" s="2279"/>
      <c r="F1429" s="98">
        <v>3.2</v>
      </c>
      <c r="G1429" s="98"/>
      <c r="H1429" s="98">
        <v>410157</v>
      </c>
      <c r="I1429" s="2279"/>
      <c r="J1429" s="2258" t="s">
        <v>13008</v>
      </c>
      <c r="K1429" s="80" t="s">
        <v>13009</v>
      </c>
    </row>
    <row r="1430" spans="1:11" ht="24">
      <c r="A1430" s="2515">
        <v>723</v>
      </c>
      <c r="B1430" s="80" t="s">
        <v>13010</v>
      </c>
      <c r="C1430" s="1306" t="s">
        <v>12166</v>
      </c>
      <c r="D1430" s="98">
        <v>89</v>
      </c>
      <c r="E1430" s="1385">
        <f>SUM(D1430)</f>
        <v>89</v>
      </c>
      <c r="F1430" s="98">
        <v>3</v>
      </c>
      <c r="G1430" s="98"/>
      <c r="H1430" s="98">
        <v>510382</v>
      </c>
      <c r="I1430" s="1385">
        <f>SUM(H1430)</f>
        <v>510382</v>
      </c>
      <c r="J1430" s="2258" t="s">
        <v>13008</v>
      </c>
      <c r="K1430" s="80" t="s">
        <v>13009</v>
      </c>
    </row>
    <row r="1431" spans="1:11" ht="24">
      <c r="A1431" s="2540">
        <v>724</v>
      </c>
      <c r="B1431" s="1115" t="s">
        <v>13011</v>
      </c>
      <c r="C1431" s="2570" t="s">
        <v>12167</v>
      </c>
      <c r="D1431" s="2403">
        <v>371</v>
      </c>
      <c r="E1431" s="2404">
        <f>SUM(D1431:D1433)</f>
        <v>1310</v>
      </c>
      <c r="F1431" s="2336">
        <v>6</v>
      </c>
      <c r="G1431" s="2336"/>
      <c r="H1431" s="98"/>
      <c r="I1431" s="2404">
        <f>SUM(H1431:H1433)</f>
        <v>4939325</v>
      </c>
      <c r="J1431" s="1301" t="s">
        <v>12591</v>
      </c>
      <c r="K1431" s="80" t="s">
        <v>13007</v>
      </c>
    </row>
    <row r="1432" spans="1:11" ht="24">
      <c r="A1432" s="2514"/>
      <c r="B1432" s="899"/>
      <c r="C1432" s="1306" t="s">
        <v>12166</v>
      </c>
      <c r="D1432" s="98">
        <v>250</v>
      </c>
      <c r="E1432" s="2259"/>
      <c r="F1432" s="98">
        <v>3.2</v>
      </c>
      <c r="G1432" s="98"/>
      <c r="H1432" s="98">
        <v>4939325</v>
      </c>
      <c r="I1432" s="2259"/>
      <c r="J1432" s="2258" t="s">
        <v>13008</v>
      </c>
      <c r="K1432" s="80" t="s">
        <v>13009</v>
      </c>
    </row>
    <row r="1433" spans="1:11" ht="24">
      <c r="A1433" s="2514"/>
      <c r="B1433" s="899"/>
      <c r="C1433" s="1306" t="s">
        <v>12166</v>
      </c>
      <c r="D1433" s="98">
        <v>689</v>
      </c>
      <c r="E1433" s="2261"/>
      <c r="F1433" s="98">
        <v>5</v>
      </c>
      <c r="G1433" s="98"/>
      <c r="H1433" s="98"/>
      <c r="I1433" s="2261"/>
      <c r="J1433" s="2258"/>
      <c r="K1433" s="80"/>
    </row>
    <row r="1434" spans="1:11" ht="24">
      <c r="A1434" s="2540">
        <v>725</v>
      </c>
      <c r="B1434" s="1115" t="s">
        <v>13012</v>
      </c>
      <c r="C1434" s="2570" t="s">
        <v>12170</v>
      </c>
      <c r="D1434" s="2403">
        <v>419</v>
      </c>
      <c r="E1434" s="2404">
        <f>SUM(D1434:D1435)</f>
        <v>740</v>
      </c>
      <c r="F1434" s="2336">
        <v>4</v>
      </c>
      <c r="G1434" s="2336"/>
      <c r="H1434" s="98"/>
      <c r="I1434" s="2404">
        <f>SUM(H1434:H1435)</f>
        <v>246131</v>
      </c>
      <c r="J1434" s="1301" t="s">
        <v>12591</v>
      </c>
      <c r="K1434" s="80" t="s">
        <v>12592</v>
      </c>
    </row>
    <row r="1435" spans="1:11" ht="24">
      <c r="A1435" s="2514"/>
      <c r="B1435" s="899"/>
      <c r="C1435" s="1306" t="s">
        <v>12163</v>
      </c>
      <c r="D1435" s="98">
        <v>321</v>
      </c>
      <c r="E1435" s="2261"/>
      <c r="F1435" s="98">
        <v>3.8</v>
      </c>
      <c r="G1435" s="98"/>
      <c r="H1435" s="98">
        <v>246131</v>
      </c>
      <c r="I1435" s="2261"/>
      <c r="J1435" s="2258" t="s">
        <v>13008</v>
      </c>
      <c r="K1435" s="80" t="s">
        <v>13009</v>
      </c>
    </row>
    <row r="1436" spans="1:11" ht="24">
      <c r="A1436" s="2540">
        <v>726</v>
      </c>
      <c r="B1436" s="1115" t="s">
        <v>13013</v>
      </c>
      <c r="C1436" s="2570" t="s">
        <v>12170</v>
      </c>
      <c r="D1436" s="2403">
        <v>70</v>
      </c>
      <c r="E1436" s="2404">
        <f>SUM(D1436:D1437)</f>
        <v>111</v>
      </c>
      <c r="F1436" s="2336">
        <v>4</v>
      </c>
      <c r="G1436" s="2336"/>
      <c r="H1436" s="98"/>
      <c r="I1436" s="2404">
        <f>SUM(H1436:H1437)</f>
        <v>33092</v>
      </c>
      <c r="J1436" s="1301" t="s">
        <v>12591</v>
      </c>
      <c r="K1436" s="80" t="s">
        <v>12592</v>
      </c>
    </row>
    <row r="1437" spans="1:11" ht="24">
      <c r="A1437" s="2514"/>
      <c r="B1437" s="899"/>
      <c r="C1437" s="1306" t="s">
        <v>12163</v>
      </c>
      <c r="D1437" s="98">
        <v>41</v>
      </c>
      <c r="E1437" s="2261"/>
      <c r="F1437" s="98">
        <v>3.2</v>
      </c>
      <c r="G1437" s="98"/>
      <c r="H1437" s="98">
        <v>33092</v>
      </c>
      <c r="I1437" s="2261"/>
      <c r="J1437" s="2258" t="s">
        <v>13008</v>
      </c>
      <c r="K1437" s="80" t="s">
        <v>13009</v>
      </c>
    </row>
    <row r="1438" spans="1:11" ht="24">
      <c r="A1438" s="2540">
        <v>727</v>
      </c>
      <c r="B1438" s="1115" t="s">
        <v>13014</v>
      </c>
      <c r="C1438" s="2570" t="s">
        <v>12167</v>
      </c>
      <c r="D1438" s="2403">
        <v>779</v>
      </c>
      <c r="E1438" s="2404">
        <f>SUM(D1438:D1440)</f>
        <v>1697</v>
      </c>
      <c r="F1438" s="2336">
        <v>6</v>
      </c>
      <c r="G1438" s="2336"/>
      <c r="H1438" s="98"/>
      <c r="I1438" s="2404">
        <f>SUM(H1438:H1440)</f>
        <v>11902841</v>
      </c>
      <c r="J1438" s="1301" t="s">
        <v>12591</v>
      </c>
      <c r="K1438" s="80" t="s">
        <v>12592</v>
      </c>
    </row>
    <row r="1439" spans="1:11" ht="24">
      <c r="A1439" s="2514"/>
      <c r="B1439" s="899"/>
      <c r="C1439" s="1306" t="s">
        <v>12166</v>
      </c>
      <c r="D1439" s="98">
        <v>221</v>
      </c>
      <c r="E1439" s="2259"/>
      <c r="F1439" s="98">
        <v>8.1999999999999993</v>
      </c>
      <c r="G1439" s="98"/>
      <c r="H1439" s="98">
        <v>11902841</v>
      </c>
      <c r="I1439" s="2259"/>
      <c r="J1439" s="2258" t="s">
        <v>13008</v>
      </c>
      <c r="K1439" s="80" t="s">
        <v>13009</v>
      </c>
    </row>
    <row r="1440" spans="1:11" ht="24">
      <c r="A1440" s="2514"/>
      <c r="B1440" s="899"/>
      <c r="C1440" s="1306" t="s">
        <v>12166</v>
      </c>
      <c r="D1440" s="98">
        <v>697</v>
      </c>
      <c r="E1440" s="2261"/>
      <c r="F1440" s="98">
        <v>6.5</v>
      </c>
      <c r="G1440" s="98"/>
      <c r="H1440" s="98"/>
      <c r="I1440" s="2261"/>
      <c r="J1440" s="2258"/>
      <c r="K1440" s="80"/>
    </row>
    <row r="1441" spans="1:11" ht="24">
      <c r="A1441" s="2515">
        <v>728</v>
      </c>
      <c r="B1441" s="80" t="s">
        <v>13015</v>
      </c>
      <c r="C1441" s="1306" t="s">
        <v>12163</v>
      </c>
      <c r="D1441" s="98">
        <v>378</v>
      </c>
      <c r="E1441" s="1385">
        <f>SUM(D1441)</f>
        <v>378</v>
      </c>
      <c r="F1441" s="98">
        <v>3</v>
      </c>
      <c r="G1441" s="98"/>
      <c r="H1441" s="98">
        <v>171614</v>
      </c>
      <c r="I1441" s="1385">
        <f>SUM(H1441)</f>
        <v>171614</v>
      </c>
      <c r="J1441" s="2258" t="s">
        <v>13008</v>
      </c>
      <c r="K1441" s="80" t="s">
        <v>13009</v>
      </c>
    </row>
    <row r="1442" spans="1:11" ht="24">
      <c r="A1442" s="2540">
        <v>729</v>
      </c>
      <c r="B1442" s="1115" t="s">
        <v>13016</v>
      </c>
      <c r="C1442" s="2570" t="s">
        <v>12167</v>
      </c>
      <c r="D1442" s="2403">
        <v>258</v>
      </c>
      <c r="E1442" s="2404">
        <f>SUM(D1442:D1444)</f>
        <v>720</v>
      </c>
      <c r="F1442" s="2336">
        <v>4</v>
      </c>
      <c r="G1442" s="2336"/>
      <c r="H1442" s="98"/>
      <c r="I1442" s="2404">
        <f>SUM(H1442:H1444)</f>
        <v>1183809</v>
      </c>
      <c r="J1442" s="1301" t="s">
        <v>12591</v>
      </c>
      <c r="K1442" s="80" t="s">
        <v>12592</v>
      </c>
    </row>
    <row r="1443" spans="1:11" ht="24">
      <c r="A1443" s="2514"/>
      <c r="B1443" s="899"/>
      <c r="C1443" s="1306" t="s">
        <v>12163</v>
      </c>
      <c r="D1443" s="98">
        <v>102</v>
      </c>
      <c r="E1443" s="2259"/>
      <c r="F1443" s="98">
        <v>4.2</v>
      </c>
      <c r="G1443" s="98"/>
      <c r="H1443" s="98">
        <v>1183809</v>
      </c>
      <c r="I1443" s="2259"/>
      <c r="J1443" s="2258" t="s">
        <v>13008</v>
      </c>
      <c r="K1443" s="80" t="s">
        <v>13009</v>
      </c>
    </row>
    <row r="1444" spans="1:11" ht="24">
      <c r="A1444" s="2514"/>
      <c r="B1444" s="899"/>
      <c r="C1444" s="1306" t="s">
        <v>12166</v>
      </c>
      <c r="D1444" s="98">
        <v>360</v>
      </c>
      <c r="E1444" s="2261"/>
      <c r="F1444" s="98">
        <v>3</v>
      </c>
      <c r="G1444" s="98"/>
      <c r="H1444" s="98"/>
      <c r="I1444" s="2261"/>
      <c r="J1444" s="2258"/>
      <c r="K1444" s="80"/>
    </row>
    <row r="1445" spans="1:11" ht="24">
      <c r="A1445" s="2515">
        <v>730</v>
      </c>
      <c r="B1445" s="80" t="s">
        <v>13017</v>
      </c>
      <c r="C1445" s="1306" t="s">
        <v>12166</v>
      </c>
      <c r="D1445" s="98">
        <v>503</v>
      </c>
      <c r="E1445" s="1385">
        <f>SUM(D1445)</f>
        <v>503</v>
      </c>
      <c r="F1445" s="98">
        <v>3.6</v>
      </c>
      <c r="G1445" s="98"/>
      <c r="H1445" s="98">
        <v>3279241</v>
      </c>
      <c r="I1445" s="1385">
        <f>SUM(H1445)</f>
        <v>3279241</v>
      </c>
      <c r="J1445" s="2258" t="s">
        <v>13008</v>
      </c>
      <c r="K1445" s="80" t="s">
        <v>13009</v>
      </c>
    </row>
    <row r="1446" spans="1:11" ht="24">
      <c r="A1446" s="2513">
        <v>731</v>
      </c>
      <c r="B1446" s="60" t="s">
        <v>13018</v>
      </c>
      <c r="C1446" s="2266" t="s">
        <v>12163</v>
      </c>
      <c r="D1446" s="887">
        <v>119</v>
      </c>
      <c r="E1446" s="2263">
        <f>SUM(D1446:D1447)</f>
        <v>236</v>
      </c>
      <c r="F1446" s="887">
        <v>2.8</v>
      </c>
      <c r="G1446" s="887"/>
      <c r="H1446" s="887">
        <v>75637</v>
      </c>
      <c r="I1446" s="2263">
        <f>SUM(H1446:H1447)</f>
        <v>75637</v>
      </c>
      <c r="J1446" s="2258" t="s">
        <v>12732</v>
      </c>
      <c r="K1446" s="80" t="s">
        <v>13019</v>
      </c>
    </row>
    <row r="1447" spans="1:11" ht="24">
      <c r="A1447" s="2514"/>
      <c r="B1447" s="899"/>
      <c r="C1447" s="2419" t="s">
        <v>12167</v>
      </c>
      <c r="D1447" s="2336">
        <v>117</v>
      </c>
      <c r="E1447" s="2261"/>
      <c r="F1447" s="98">
        <v>4</v>
      </c>
      <c r="G1447" s="98"/>
      <c r="H1447" s="98"/>
      <c r="I1447" s="2261"/>
      <c r="J1447" s="1301" t="s">
        <v>12591</v>
      </c>
      <c r="K1447" s="80" t="s">
        <v>12592</v>
      </c>
    </row>
    <row r="1448" spans="1:11" ht="24">
      <c r="A1448" s="2540">
        <v>732</v>
      </c>
      <c r="B1448" s="1115" t="s">
        <v>13020</v>
      </c>
      <c r="C1448" s="2419" t="s">
        <v>13021</v>
      </c>
      <c r="D1448" s="2336">
        <v>400</v>
      </c>
      <c r="E1448" s="2404">
        <f>SUM(D1448:D1450)</f>
        <v>1400</v>
      </c>
      <c r="F1448" s="98">
        <v>5</v>
      </c>
      <c r="G1448" s="98"/>
      <c r="H1448" s="98"/>
      <c r="I1448" s="2404">
        <f>SUM(H1448:H1450)</f>
        <v>8550049</v>
      </c>
      <c r="J1448" s="1301" t="s">
        <v>12591</v>
      </c>
      <c r="K1448" s="80" t="s">
        <v>12592</v>
      </c>
    </row>
    <row r="1449" spans="1:11" ht="24">
      <c r="A1449" s="2514"/>
      <c r="B1449" s="899"/>
      <c r="C1449" s="1306" t="s">
        <v>12254</v>
      </c>
      <c r="D1449" s="98">
        <v>498</v>
      </c>
      <c r="E1449" s="2259"/>
      <c r="F1449" s="98">
        <v>3.7</v>
      </c>
      <c r="G1449" s="98"/>
      <c r="H1449" s="98">
        <v>8550049</v>
      </c>
      <c r="I1449" s="2259"/>
      <c r="J1449" s="2258" t="s">
        <v>13008</v>
      </c>
      <c r="K1449" s="80" t="s">
        <v>13009</v>
      </c>
    </row>
    <row r="1450" spans="1:11" ht="24">
      <c r="A1450" s="2514"/>
      <c r="B1450" s="899"/>
      <c r="C1450" s="1306" t="s">
        <v>12166</v>
      </c>
      <c r="D1450" s="98">
        <v>502</v>
      </c>
      <c r="E1450" s="2261"/>
      <c r="F1450" s="98">
        <v>5.2</v>
      </c>
      <c r="G1450" s="98"/>
      <c r="H1450" s="98"/>
      <c r="I1450" s="2261"/>
      <c r="J1450" s="2258"/>
      <c r="K1450" s="80"/>
    </row>
    <row r="1451" spans="1:11" ht="24">
      <c r="A1451" s="2540">
        <v>733</v>
      </c>
      <c r="B1451" s="1115" t="s">
        <v>13022</v>
      </c>
      <c r="C1451" s="2419" t="s">
        <v>12252</v>
      </c>
      <c r="D1451" s="2336">
        <v>400</v>
      </c>
      <c r="E1451" s="2404">
        <f>SUM(D1451:D1452)</f>
        <v>608</v>
      </c>
      <c r="F1451" s="98">
        <v>4</v>
      </c>
      <c r="G1451" s="98"/>
      <c r="H1451" s="98"/>
      <c r="I1451" s="2404">
        <f>SUM(H1451:H1452)</f>
        <v>110172</v>
      </c>
      <c r="J1451" s="1301" t="s">
        <v>12591</v>
      </c>
      <c r="K1451" s="80" t="s">
        <v>12592</v>
      </c>
    </row>
    <row r="1452" spans="1:11" ht="24">
      <c r="A1452" s="2514"/>
      <c r="B1452" s="899"/>
      <c r="C1452" s="1306" t="s">
        <v>12163</v>
      </c>
      <c r="D1452" s="98">
        <v>208</v>
      </c>
      <c r="E1452" s="2261"/>
      <c r="F1452" s="98">
        <v>3.5</v>
      </c>
      <c r="G1452" s="98"/>
      <c r="H1452" s="98">
        <v>110172</v>
      </c>
      <c r="I1452" s="2261"/>
      <c r="J1452" s="2258" t="s">
        <v>13008</v>
      </c>
      <c r="K1452" s="80" t="s">
        <v>13009</v>
      </c>
    </row>
    <row r="1453" spans="1:11" ht="24">
      <c r="A1453" s="2515">
        <v>734</v>
      </c>
      <c r="B1453" s="80" t="s">
        <v>13023</v>
      </c>
      <c r="C1453" s="1306" t="s">
        <v>12254</v>
      </c>
      <c r="D1453" s="98">
        <v>293</v>
      </c>
      <c r="E1453" s="1385">
        <f>SUM(D1453)</f>
        <v>293</v>
      </c>
      <c r="F1453" s="98">
        <v>3.5</v>
      </c>
      <c r="G1453" s="98"/>
      <c r="H1453" s="98">
        <v>1807023</v>
      </c>
      <c r="I1453" s="1385">
        <f>SUM(H1453)</f>
        <v>1807023</v>
      </c>
      <c r="J1453" s="2258" t="s">
        <v>13008</v>
      </c>
      <c r="K1453" s="80" t="s">
        <v>13009</v>
      </c>
    </row>
    <row r="1454" spans="1:11" ht="24">
      <c r="A1454" s="2540">
        <v>735</v>
      </c>
      <c r="B1454" s="1115" t="s">
        <v>13024</v>
      </c>
      <c r="C1454" s="2419" t="s">
        <v>12170</v>
      </c>
      <c r="D1454" s="2336">
        <v>350</v>
      </c>
      <c r="E1454" s="2404">
        <f>SUM(D1454:D1456)</f>
        <v>432</v>
      </c>
      <c r="F1454" s="98">
        <v>4</v>
      </c>
      <c r="G1454" s="98"/>
      <c r="H1454" s="98"/>
      <c r="I1454" s="2404">
        <f>SUM(H1454:H1456)</f>
        <v>134658</v>
      </c>
      <c r="J1454" s="1301" t="s">
        <v>12591</v>
      </c>
      <c r="K1454" s="80" t="s">
        <v>12592</v>
      </c>
    </row>
    <row r="1455" spans="1:11" ht="24">
      <c r="A1455" s="2514"/>
      <c r="B1455" s="899"/>
      <c r="C1455" s="1306" t="s">
        <v>12166</v>
      </c>
      <c r="D1455" s="98">
        <v>19</v>
      </c>
      <c r="E1455" s="2259"/>
      <c r="F1455" s="98">
        <v>3</v>
      </c>
      <c r="G1455" s="98"/>
      <c r="H1455" s="98">
        <v>134658</v>
      </c>
      <c r="I1455" s="2259"/>
      <c r="J1455" s="2258" t="s">
        <v>13008</v>
      </c>
      <c r="K1455" s="80" t="s">
        <v>13009</v>
      </c>
    </row>
    <row r="1456" spans="1:11" ht="24">
      <c r="A1456" s="2514"/>
      <c r="B1456" s="899"/>
      <c r="C1456" s="1306" t="s">
        <v>12163</v>
      </c>
      <c r="D1456" s="98">
        <v>63</v>
      </c>
      <c r="E1456" s="2261"/>
      <c r="F1456" s="98">
        <v>3</v>
      </c>
      <c r="G1456" s="98"/>
      <c r="H1456" s="98"/>
      <c r="I1456" s="2261"/>
      <c r="J1456" s="2258"/>
      <c r="K1456" s="80"/>
    </row>
    <row r="1457" spans="1:11" ht="24">
      <c r="A1457" s="2540">
        <v>736</v>
      </c>
      <c r="B1457" s="1115" t="s">
        <v>13025</v>
      </c>
      <c r="C1457" s="2419" t="s">
        <v>12170</v>
      </c>
      <c r="D1457" s="2336">
        <v>400</v>
      </c>
      <c r="E1457" s="2404">
        <f>SUM(D1457:D1459)</f>
        <v>661</v>
      </c>
      <c r="F1457" s="98">
        <v>4</v>
      </c>
      <c r="G1457" s="98"/>
      <c r="H1457" s="98"/>
      <c r="I1457" s="2404">
        <f>SUM(H1457:H1459)</f>
        <v>1069176</v>
      </c>
      <c r="J1457" s="1301" t="s">
        <v>12591</v>
      </c>
      <c r="K1457" s="80" t="s">
        <v>12592</v>
      </c>
    </row>
    <row r="1458" spans="1:11" ht="24">
      <c r="A1458" s="2514"/>
      <c r="B1458" s="899"/>
      <c r="C1458" s="1306" t="s">
        <v>12166</v>
      </c>
      <c r="D1458" s="98">
        <v>108</v>
      </c>
      <c r="E1458" s="2259"/>
      <c r="F1458" s="98">
        <v>3.2</v>
      </c>
      <c r="G1458" s="98"/>
      <c r="H1458" s="98">
        <v>1069176</v>
      </c>
      <c r="I1458" s="2259"/>
      <c r="J1458" s="2258" t="s">
        <v>13008</v>
      </c>
      <c r="K1458" s="80" t="s">
        <v>13009</v>
      </c>
    </row>
    <row r="1459" spans="1:11" ht="24">
      <c r="A1459" s="2514"/>
      <c r="B1459" s="899"/>
      <c r="C1459" s="1306" t="s">
        <v>12166</v>
      </c>
      <c r="D1459" s="98">
        <v>153</v>
      </c>
      <c r="E1459" s="2261"/>
      <c r="F1459" s="98">
        <v>3.2</v>
      </c>
      <c r="G1459" s="98"/>
      <c r="H1459" s="98"/>
      <c r="I1459" s="2261"/>
      <c r="J1459" s="2258"/>
      <c r="K1459" s="80"/>
    </row>
    <row r="1460" spans="1:11" ht="24">
      <c r="A1460" s="2540">
        <v>737</v>
      </c>
      <c r="B1460" s="1115" t="s">
        <v>13026</v>
      </c>
      <c r="C1460" s="2419" t="s">
        <v>12167</v>
      </c>
      <c r="D1460" s="2336">
        <v>114</v>
      </c>
      <c r="E1460" s="2404">
        <f>SUM(D1460:D1462)</f>
        <v>671</v>
      </c>
      <c r="F1460" s="98">
        <v>5</v>
      </c>
      <c r="G1460" s="98"/>
      <c r="H1460" s="98"/>
      <c r="I1460" s="2404">
        <f>SUM(H1460:H1462)</f>
        <v>5746848</v>
      </c>
      <c r="J1460" s="1301" t="s">
        <v>12591</v>
      </c>
      <c r="K1460" s="80" t="s">
        <v>12592</v>
      </c>
    </row>
    <row r="1461" spans="1:11" ht="24">
      <c r="A1461" s="2514"/>
      <c r="B1461" s="899"/>
      <c r="C1461" s="1306" t="s">
        <v>12166</v>
      </c>
      <c r="D1461" s="98">
        <v>486</v>
      </c>
      <c r="E1461" s="2259"/>
      <c r="F1461" s="98">
        <v>6</v>
      </c>
      <c r="G1461" s="98"/>
      <c r="H1461" s="98">
        <v>5746848</v>
      </c>
      <c r="I1461" s="2259"/>
      <c r="J1461" s="2258" t="s">
        <v>13008</v>
      </c>
      <c r="K1461" s="80" t="s">
        <v>13009</v>
      </c>
    </row>
    <row r="1462" spans="1:11" ht="24">
      <c r="A1462" s="2514"/>
      <c r="B1462" s="899"/>
      <c r="C1462" s="1306" t="s">
        <v>12163</v>
      </c>
      <c r="D1462" s="98">
        <v>71</v>
      </c>
      <c r="E1462" s="2261"/>
      <c r="F1462" s="98">
        <v>4</v>
      </c>
      <c r="G1462" s="98"/>
      <c r="H1462" s="98"/>
      <c r="I1462" s="2261"/>
      <c r="J1462" s="2258" t="s">
        <v>13008</v>
      </c>
      <c r="K1462" s="80" t="s">
        <v>13009</v>
      </c>
    </row>
    <row r="1463" spans="1:11" ht="24">
      <c r="A1463" s="2540">
        <v>738</v>
      </c>
      <c r="B1463" s="1115" t="s">
        <v>13027</v>
      </c>
      <c r="C1463" s="2419" t="s">
        <v>12170</v>
      </c>
      <c r="D1463" s="2336">
        <v>144</v>
      </c>
      <c r="E1463" s="2404">
        <f>SUM(D1463:D1464)</f>
        <v>330</v>
      </c>
      <c r="F1463" s="98">
        <v>4</v>
      </c>
      <c r="G1463" s="98"/>
      <c r="H1463" s="98"/>
      <c r="I1463" s="2404">
        <f>SUM(H1463:H1464)</f>
        <v>126667</v>
      </c>
      <c r="J1463" s="1301" t="s">
        <v>12591</v>
      </c>
      <c r="K1463" s="80" t="s">
        <v>12592</v>
      </c>
    </row>
    <row r="1464" spans="1:11" ht="24">
      <c r="A1464" s="2514"/>
      <c r="B1464" s="899"/>
      <c r="C1464" s="1306" t="s">
        <v>12163</v>
      </c>
      <c r="D1464" s="98">
        <v>186</v>
      </c>
      <c r="E1464" s="2261"/>
      <c r="F1464" s="98">
        <v>3</v>
      </c>
      <c r="G1464" s="98"/>
      <c r="H1464" s="98">
        <v>126667</v>
      </c>
      <c r="I1464" s="2261"/>
      <c r="J1464" s="2258" t="s">
        <v>13008</v>
      </c>
      <c r="K1464" s="80" t="s">
        <v>13009</v>
      </c>
    </row>
    <row r="1465" spans="1:11" ht="24">
      <c r="A1465" s="2515">
        <v>739</v>
      </c>
      <c r="B1465" s="80" t="s">
        <v>13028</v>
      </c>
      <c r="C1465" s="1306" t="s">
        <v>12163</v>
      </c>
      <c r="D1465" s="98">
        <v>167</v>
      </c>
      <c r="E1465" s="2404">
        <f>SUM(D1465:D1466)</f>
        <v>262</v>
      </c>
      <c r="F1465" s="98">
        <v>4</v>
      </c>
      <c r="G1465" s="98"/>
      <c r="H1465" s="98">
        <v>168486</v>
      </c>
      <c r="I1465" s="2404">
        <f>SUM(H1465:H1466)</f>
        <v>168486</v>
      </c>
      <c r="J1465" s="2258" t="s">
        <v>13008</v>
      </c>
      <c r="K1465" s="80" t="s">
        <v>13009</v>
      </c>
    </row>
    <row r="1466" spans="1:11" ht="24">
      <c r="A1466" s="2514"/>
      <c r="B1466" s="899"/>
      <c r="C1466" s="2419" t="s">
        <v>12170</v>
      </c>
      <c r="D1466" s="2336">
        <v>95</v>
      </c>
      <c r="E1466" s="2261"/>
      <c r="F1466" s="98">
        <v>4</v>
      </c>
      <c r="G1466" s="98"/>
      <c r="H1466" s="98"/>
      <c r="I1466" s="2261"/>
      <c r="J1466" s="1301" t="s">
        <v>12591</v>
      </c>
      <c r="K1466" s="80" t="s">
        <v>12592</v>
      </c>
    </row>
    <row r="1467" spans="1:11" ht="24">
      <c r="A1467" s="2540">
        <v>740</v>
      </c>
      <c r="B1467" s="1115" t="s">
        <v>13029</v>
      </c>
      <c r="C1467" s="2419" t="s">
        <v>13030</v>
      </c>
      <c r="D1467" s="2336">
        <v>332</v>
      </c>
      <c r="E1467" s="2404">
        <f>SUM(D1467:D1469)</f>
        <v>695</v>
      </c>
      <c r="F1467" s="98">
        <v>5</v>
      </c>
      <c r="G1467" s="98"/>
      <c r="H1467" s="98"/>
      <c r="I1467" s="2404">
        <f>SUM(H1467:H1469)</f>
        <v>3038322</v>
      </c>
      <c r="J1467" s="1301" t="s">
        <v>12591</v>
      </c>
      <c r="K1467" s="80" t="s">
        <v>12592</v>
      </c>
    </row>
    <row r="1468" spans="1:11" ht="24">
      <c r="A1468" s="2514"/>
      <c r="B1468" s="899"/>
      <c r="C1468" s="1306" t="s">
        <v>12166</v>
      </c>
      <c r="D1468" s="98">
        <v>215</v>
      </c>
      <c r="E1468" s="2259"/>
      <c r="F1468" s="98">
        <v>4</v>
      </c>
      <c r="G1468" s="98"/>
      <c r="H1468" s="98">
        <v>3038322</v>
      </c>
      <c r="I1468" s="2259"/>
      <c r="J1468" s="2258" t="s">
        <v>13008</v>
      </c>
      <c r="K1468" s="80" t="s">
        <v>13009</v>
      </c>
    </row>
    <row r="1469" spans="1:11" ht="24">
      <c r="A1469" s="2514"/>
      <c r="B1469" s="899"/>
      <c r="C1469" s="1306" t="s">
        <v>12166</v>
      </c>
      <c r="D1469" s="98">
        <v>148</v>
      </c>
      <c r="E1469" s="2261"/>
      <c r="F1469" s="98">
        <v>5.7</v>
      </c>
      <c r="G1469" s="98"/>
      <c r="H1469" s="98"/>
      <c r="I1469" s="2261"/>
      <c r="J1469" s="2258"/>
      <c r="K1469" s="80"/>
    </row>
    <row r="1470" spans="1:11" ht="24">
      <c r="A1470" s="2515">
        <v>741</v>
      </c>
      <c r="B1470" s="80" t="s">
        <v>13031</v>
      </c>
      <c r="C1470" s="1306" t="s">
        <v>12163</v>
      </c>
      <c r="D1470" s="98">
        <v>179</v>
      </c>
      <c r="E1470" s="1385">
        <f>SUM(D1470:D1471)</f>
        <v>694</v>
      </c>
      <c r="F1470" s="98">
        <v>3</v>
      </c>
      <c r="G1470" s="98"/>
      <c r="H1470" s="98">
        <v>4054984</v>
      </c>
      <c r="I1470" s="1385">
        <f>SUM(H1470)</f>
        <v>4054984</v>
      </c>
      <c r="J1470" s="2258" t="s">
        <v>13008</v>
      </c>
      <c r="K1470" s="80" t="s">
        <v>13009</v>
      </c>
    </row>
    <row r="1471" spans="1:11" ht="24">
      <c r="A1471" s="2515"/>
      <c r="B1471" s="80"/>
      <c r="C1471" s="1306" t="s">
        <v>12166</v>
      </c>
      <c r="D1471" s="98">
        <v>515</v>
      </c>
      <c r="E1471" s="1385"/>
      <c r="F1471" s="98">
        <v>4.2</v>
      </c>
      <c r="G1471" s="98"/>
      <c r="H1471" s="98"/>
      <c r="I1471" s="1385"/>
      <c r="J1471" s="2258"/>
      <c r="K1471" s="80"/>
    </row>
    <row r="1472" spans="1:11" ht="24">
      <c r="A1472" s="2540">
        <v>742</v>
      </c>
      <c r="B1472" s="1115" t="s">
        <v>13032</v>
      </c>
      <c r="C1472" s="2419" t="s">
        <v>13030</v>
      </c>
      <c r="D1472" s="2336">
        <v>346</v>
      </c>
      <c r="E1472" s="1385">
        <f>SUM(D1472:D1473)</f>
        <v>730</v>
      </c>
      <c r="F1472" s="98">
        <v>4</v>
      </c>
      <c r="G1472" s="98"/>
      <c r="H1472" s="98"/>
      <c r="I1472" s="1385">
        <v>1</v>
      </c>
      <c r="J1472" s="1301" t="s">
        <v>12591</v>
      </c>
      <c r="K1472" s="80" t="s">
        <v>12592</v>
      </c>
    </row>
    <row r="1473" spans="1:11" ht="24">
      <c r="A1473" s="2514"/>
      <c r="B1473" s="899"/>
      <c r="C1473" s="1306" t="s">
        <v>12166</v>
      </c>
      <c r="D1473" s="98">
        <v>384</v>
      </c>
      <c r="E1473" s="1385"/>
      <c r="F1473" s="98">
        <v>3.2</v>
      </c>
      <c r="G1473" s="98"/>
      <c r="H1473" s="98">
        <v>2348903</v>
      </c>
      <c r="I1473" s="1385"/>
      <c r="J1473" s="2258" t="s">
        <v>13008</v>
      </c>
      <c r="K1473" s="80" t="s">
        <v>13009</v>
      </c>
    </row>
    <row r="1474" spans="1:11" ht="24">
      <c r="A1474" s="2540">
        <v>743</v>
      </c>
      <c r="B1474" s="1115" t="s">
        <v>13033</v>
      </c>
      <c r="C1474" s="2419" t="s">
        <v>12167</v>
      </c>
      <c r="D1474" s="2336">
        <v>352</v>
      </c>
      <c r="E1474" s="1385">
        <f>SUM(D1474:D1475)</f>
        <v>1650</v>
      </c>
      <c r="F1474" s="98">
        <v>6</v>
      </c>
      <c r="G1474" s="98"/>
      <c r="H1474" s="98"/>
      <c r="I1474" s="1385">
        <v>1</v>
      </c>
      <c r="J1474" s="1301" t="s">
        <v>12591</v>
      </c>
      <c r="K1474" s="80" t="s">
        <v>12592</v>
      </c>
    </row>
    <row r="1475" spans="1:11" ht="24">
      <c r="A1475" s="2514"/>
      <c r="B1475" s="899"/>
      <c r="C1475" s="1306" t="s">
        <v>12166</v>
      </c>
      <c r="D1475" s="98">
        <v>1298</v>
      </c>
      <c r="E1475" s="1385"/>
      <c r="F1475" s="98">
        <v>7</v>
      </c>
      <c r="G1475" s="98"/>
      <c r="H1475" s="98">
        <v>13726844</v>
      </c>
      <c r="I1475" s="1385"/>
      <c r="J1475" s="2258" t="s">
        <v>13008</v>
      </c>
      <c r="K1475" s="80" t="s">
        <v>13009</v>
      </c>
    </row>
    <row r="1476" spans="1:11" ht="24">
      <c r="A1476" s="2540">
        <v>744</v>
      </c>
      <c r="B1476" s="1115" t="s">
        <v>13034</v>
      </c>
      <c r="C1476" s="2419" t="s">
        <v>12170</v>
      </c>
      <c r="D1476" s="2336">
        <v>110</v>
      </c>
      <c r="E1476" s="2404">
        <f>SUM(D1476:D1478)</f>
        <v>161</v>
      </c>
      <c r="F1476" s="98">
        <v>4</v>
      </c>
      <c r="G1476" s="98"/>
      <c r="H1476" s="98"/>
      <c r="I1476" s="2404">
        <f>SUM(H1476:H1478)</f>
        <v>87295</v>
      </c>
      <c r="J1476" s="1301" t="s">
        <v>12591</v>
      </c>
      <c r="K1476" s="80" t="s">
        <v>12592</v>
      </c>
    </row>
    <row r="1477" spans="1:11" ht="24">
      <c r="A1477" s="2514"/>
      <c r="B1477" s="899"/>
      <c r="C1477" s="1306" t="s">
        <v>12166</v>
      </c>
      <c r="D1477" s="98">
        <v>11</v>
      </c>
      <c r="E1477" s="2259"/>
      <c r="F1477" s="98">
        <v>3</v>
      </c>
      <c r="G1477" s="98"/>
      <c r="H1477" s="98">
        <v>87295</v>
      </c>
      <c r="I1477" s="2259"/>
      <c r="J1477" s="2258" t="s">
        <v>13008</v>
      </c>
      <c r="K1477" s="80" t="s">
        <v>13009</v>
      </c>
    </row>
    <row r="1478" spans="1:11" ht="24">
      <c r="A1478" s="2514"/>
      <c r="B1478" s="899"/>
      <c r="C1478" s="1306" t="s">
        <v>12163</v>
      </c>
      <c r="D1478" s="98">
        <v>40</v>
      </c>
      <c r="E1478" s="2261"/>
      <c r="F1478" s="98">
        <v>3</v>
      </c>
      <c r="G1478" s="98"/>
      <c r="H1478" s="98"/>
      <c r="I1478" s="2261"/>
      <c r="J1478" s="2258"/>
      <c r="K1478" s="80"/>
    </row>
    <row r="1479" spans="1:11" ht="24">
      <c r="A1479" s="2515">
        <v>745</v>
      </c>
      <c r="B1479" s="80" t="s">
        <v>13035</v>
      </c>
      <c r="C1479" s="1306" t="s">
        <v>12166</v>
      </c>
      <c r="D1479" s="98">
        <v>588</v>
      </c>
      <c r="E1479" s="2404">
        <f>SUM(D1479:D1481)</f>
        <v>1025</v>
      </c>
      <c r="F1479" s="98">
        <v>3.2</v>
      </c>
      <c r="G1479" s="98"/>
      <c r="H1479" s="98">
        <v>5595061</v>
      </c>
      <c r="I1479" s="2404">
        <f>SUM(H1479:H1481)</f>
        <v>5595061</v>
      </c>
      <c r="J1479" s="2258" t="s">
        <v>12816</v>
      </c>
      <c r="K1479" s="80" t="s">
        <v>12817</v>
      </c>
    </row>
    <row r="1480" spans="1:11" ht="24">
      <c r="A1480" s="2515"/>
      <c r="B1480" s="80"/>
      <c r="C1480" s="1306" t="s">
        <v>12166</v>
      </c>
      <c r="D1480" s="98">
        <v>141</v>
      </c>
      <c r="E1480" s="2259"/>
      <c r="F1480" s="98">
        <v>2.8</v>
      </c>
      <c r="G1480" s="98"/>
      <c r="H1480" s="98"/>
      <c r="I1480" s="2259"/>
      <c r="J1480" s="2258"/>
      <c r="K1480" s="80"/>
    </row>
    <row r="1481" spans="1:11" ht="24">
      <c r="A1481" s="2515"/>
      <c r="B1481" s="80"/>
      <c r="C1481" s="1306" t="s">
        <v>12166</v>
      </c>
      <c r="D1481" s="98">
        <v>296</v>
      </c>
      <c r="E1481" s="2261"/>
      <c r="F1481" s="98">
        <v>3.5</v>
      </c>
      <c r="G1481" s="98"/>
      <c r="H1481" s="98"/>
      <c r="I1481" s="2261"/>
      <c r="J1481" s="2258"/>
      <c r="K1481" s="80"/>
    </row>
    <row r="1482" spans="1:11" ht="24">
      <c r="A1482" s="2540">
        <v>746</v>
      </c>
      <c r="B1482" s="1115" t="s">
        <v>13036</v>
      </c>
      <c r="C1482" s="2419" t="s">
        <v>12170</v>
      </c>
      <c r="D1482" s="2336">
        <v>80</v>
      </c>
      <c r="E1482" s="2404">
        <f>SUM(D1482:D1483)</f>
        <v>221</v>
      </c>
      <c r="F1482" s="98">
        <v>4</v>
      </c>
      <c r="G1482" s="98"/>
      <c r="H1482" s="98"/>
      <c r="I1482" s="2404">
        <f>SUM(H1482:H1483)</f>
        <v>889441</v>
      </c>
      <c r="J1482" s="1301" t="s">
        <v>12591</v>
      </c>
      <c r="K1482" s="80" t="s">
        <v>12592</v>
      </c>
    </row>
    <row r="1483" spans="1:11" ht="24">
      <c r="A1483" s="2514"/>
      <c r="B1483" s="899"/>
      <c r="C1483" s="1306" t="s">
        <v>12166</v>
      </c>
      <c r="D1483" s="98">
        <v>141</v>
      </c>
      <c r="E1483" s="2261"/>
      <c r="F1483" s="98">
        <v>3.3</v>
      </c>
      <c r="G1483" s="98"/>
      <c r="H1483" s="98">
        <v>889441</v>
      </c>
      <c r="I1483" s="2261"/>
      <c r="J1483" s="2258" t="s">
        <v>13008</v>
      </c>
      <c r="K1483" s="80" t="s">
        <v>13009</v>
      </c>
    </row>
    <row r="1484" spans="1:11" ht="24">
      <c r="A1484" s="2540">
        <v>747</v>
      </c>
      <c r="B1484" s="1115" t="s">
        <v>13037</v>
      </c>
      <c r="C1484" s="2402" t="s">
        <v>12167</v>
      </c>
      <c r="D1484" s="2405">
        <v>860</v>
      </c>
      <c r="E1484" s="2404">
        <f>SUM(D1484:D1486)</f>
        <v>1900</v>
      </c>
      <c r="F1484" s="2256">
        <v>6</v>
      </c>
      <c r="G1484" s="2256"/>
      <c r="H1484" s="2256"/>
      <c r="I1484" s="2404">
        <f>SUM(H1484:H1486)</f>
        <v>7096062</v>
      </c>
      <c r="J1484" s="1301" t="s">
        <v>12591</v>
      </c>
      <c r="K1484" s="80" t="s">
        <v>12592</v>
      </c>
    </row>
    <row r="1485" spans="1:11" ht="24">
      <c r="A1485" s="2514"/>
      <c r="B1485" s="899"/>
      <c r="C1485" s="1306" t="s">
        <v>12166</v>
      </c>
      <c r="D1485" s="98">
        <v>409</v>
      </c>
      <c r="E1485" s="2259"/>
      <c r="F1485" s="98">
        <v>3.5</v>
      </c>
      <c r="G1485" s="98"/>
      <c r="H1485" s="98">
        <v>7096062</v>
      </c>
      <c r="I1485" s="2259"/>
      <c r="J1485" s="2258" t="s">
        <v>13008</v>
      </c>
      <c r="K1485" s="80" t="s">
        <v>13009</v>
      </c>
    </row>
    <row r="1486" spans="1:11" ht="24">
      <c r="A1486" s="2514"/>
      <c r="B1486" s="899"/>
      <c r="C1486" s="1306" t="s">
        <v>12166</v>
      </c>
      <c r="D1486" s="98">
        <v>631</v>
      </c>
      <c r="E1486" s="2261"/>
      <c r="F1486" s="98">
        <v>5</v>
      </c>
      <c r="G1486" s="98"/>
      <c r="H1486" s="98"/>
      <c r="I1486" s="2261"/>
      <c r="J1486" s="2258"/>
      <c r="K1486" s="80"/>
    </row>
    <row r="1487" spans="1:11" ht="24">
      <c r="A1487" s="2540">
        <v>748</v>
      </c>
      <c r="B1487" s="1115" t="s">
        <v>13038</v>
      </c>
      <c r="C1487" s="1306" t="s">
        <v>12170</v>
      </c>
      <c r="D1487" s="98">
        <v>70</v>
      </c>
      <c r="E1487" s="2404">
        <f>SUM(D1487:D1488)</f>
        <v>212</v>
      </c>
      <c r="F1487" s="98">
        <v>4</v>
      </c>
      <c r="G1487" s="98"/>
      <c r="H1487" s="98"/>
      <c r="I1487" s="2404">
        <f>SUM(H1487:H1488)</f>
        <v>96703</v>
      </c>
      <c r="J1487" s="1301" t="s">
        <v>12591</v>
      </c>
      <c r="K1487" s="80" t="s">
        <v>12592</v>
      </c>
    </row>
    <row r="1488" spans="1:11" ht="24">
      <c r="A1488" s="2514"/>
      <c r="B1488" s="899"/>
      <c r="C1488" s="1306" t="s">
        <v>12163</v>
      </c>
      <c r="D1488" s="98">
        <v>142</v>
      </c>
      <c r="E1488" s="2261"/>
      <c r="F1488" s="98">
        <v>3</v>
      </c>
      <c r="G1488" s="98"/>
      <c r="H1488" s="98">
        <v>96703</v>
      </c>
      <c r="I1488" s="2261"/>
      <c r="J1488" s="2258" t="s">
        <v>13008</v>
      </c>
      <c r="K1488" s="80" t="s">
        <v>13009</v>
      </c>
    </row>
    <row r="1489" spans="1:11" ht="24">
      <c r="A1489" s="2540">
        <v>749</v>
      </c>
      <c r="B1489" s="1115" t="s">
        <v>13039</v>
      </c>
      <c r="C1489" s="1306" t="s">
        <v>12167</v>
      </c>
      <c r="D1489" s="98">
        <v>1146</v>
      </c>
      <c r="E1489" s="2404">
        <f>SUM(D1489:D1494)</f>
        <v>2651</v>
      </c>
      <c r="F1489" s="98">
        <v>6</v>
      </c>
      <c r="G1489" s="98"/>
      <c r="H1489" s="98"/>
      <c r="I1489" s="2404">
        <f>SUM(H1489:H1494)</f>
        <v>11043989</v>
      </c>
      <c r="J1489" s="1301" t="s">
        <v>12591</v>
      </c>
      <c r="K1489" s="80" t="s">
        <v>12592</v>
      </c>
    </row>
    <row r="1490" spans="1:11" ht="24">
      <c r="A1490" s="2514"/>
      <c r="B1490" s="899"/>
      <c r="C1490" s="1306" t="s">
        <v>12163</v>
      </c>
      <c r="D1490" s="98">
        <v>130</v>
      </c>
      <c r="E1490" s="2259"/>
      <c r="F1490" s="98">
        <v>3.5</v>
      </c>
      <c r="G1490" s="98"/>
      <c r="H1490" s="98">
        <v>11043989</v>
      </c>
      <c r="I1490" s="2259"/>
      <c r="J1490" s="2258" t="s">
        <v>13008</v>
      </c>
      <c r="K1490" s="80" t="s">
        <v>13009</v>
      </c>
    </row>
    <row r="1491" spans="1:11" ht="24">
      <c r="A1491" s="2514"/>
      <c r="B1491" s="899"/>
      <c r="C1491" s="1306" t="s">
        <v>12166</v>
      </c>
      <c r="D1491" s="98">
        <v>160</v>
      </c>
      <c r="E1491" s="2259"/>
      <c r="F1491" s="98">
        <v>3.4</v>
      </c>
      <c r="G1491" s="98"/>
      <c r="H1491" s="98"/>
      <c r="I1491" s="2259"/>
      <c r="J1491" s="2258"/>
      <c r="K1491" s="80"/>
    </row>
    <row r="1492" spans="1:11" ht="24">
      <c r="A1492" s="2514"/>
      <c r="B1492" s="899"/>
      <c r="C1492" s="1306" t="s">
        <v>12166</v>
      </c>
      <c r="D1492" s="98">
        <v>421</v>
      </c>
      <c r="E1492" s="2259"/>
      <c r="F1492" s="98">
        <v>7</v>
      </c>
      <c r="G1492" s="98"/>
      <c r="H1492" s="98"/>
      <c r="I1492" s="2259"/>
      <c r="J1492" s="2258"/>
      <c r="K1492" s="80"/>
    </row>
    <row r="1493" spans="1:11" ht="24">
      <c r="A1493" s="2514"/>
      <c r="B1493" s="899"/>
      <c r="C1493" s="1306" t="s">
        <v>12166</v>
      </c>
      <c r="D1493" s="98">
        <v>479</v>
      </c>
      <c r="E1493" s="2259"/>
      <c r="F1493" s="98">
        <v>3.5</v>
      </c>
      <c r="G1493" s="98"/>
      <c r="H1493" s="98"/>
      <c r="I1493" s="2259"/>
      <c r="J1493" s="2258"/>
      <c r="K1493" s="80"/>
    </row>
    <row r="1494" spans="1:11" ht="24">
      <c r="A1494" s="2514"/>
      <c r="B1494" s="899"/>
      <c r="C1494" s="1306" t="s">
        <v>12166</v>
      </c>
      <c r="D1494" s="98">
        <v>315</v>
      </c>
      <c r="E1494" s="2261"/>
      <c r="F1494" s="98">
        <v>5</v>
      </c>
      <c r="G1494" s="98"/>
      <c r="H1494" s="98"/>
      <c r="I1494" s="2261"/>
      <c r="J1494" s="2258"/>
      <c r="K1494" s="80"/>
    </row>
    <row r="1495" spans="1:11" ht="24">
      <c r="A1495" s="2540">
        <v>750</v>
      </c>
      <c r="B1495" s="1115" t="s">
        <v>13040</v>
      </c>
      <c r="C1495" s="1306" t="s">
        <v>12170</v>
      </c>
      <c r="D1495" s="98">
        <v>100</v>
      </c>
      <c r="E1495" s="2404">
        <f>SUM(D1495:D1496)</f>
        <v>351</v>
      </c>
      <c r="F1495" s="98">
        <v>5</v>
      </c>
      <c r="G1495" s="98"/>
      <c r="H1495" s="98"/>
      <c r="I1495" s="2404">
        <f>SUM(H1495:H1496)</f>
        <v>1679290</v>
      </c>
      <c r="J1495" s="1301" t="s">
        <v>12591</v>
      </c>
      <c r="K1495" s="80" t="s">
        <v>12592</v>
      </c>
    </row>
    <row r="1496" spans="1:11" ht="24">
      <c r="A1496" s="2514"/>
      <c r="B1496" s="899"/>
      <c r="C1496" s="1306" t="s">
        <v>12166</v>
      </c>
      <c r="D1496" s="98">
        <v>251</v>
      </c>
      <c r="E1496" s="2261"/>
      <c r="F1496" s="98">
        <v>3.5</v>
      </c>
      <c r="G1496" s="98"/>
      <c r="H1496" s="98">
        <v>1679290</v>
      </c>
      <c r="I1496" s="2261"/>
      <c r="J1496" s="2258" t="s">
        <v>13008</v>
      </c>
      <c r="K1496" s="80" t="s">
        <v>13009</v>
      </c>
    </row>
    <row r="1497" spans="1:11" ht="24">
      <c r="A1497" s="2540">
        <v>751</v>
      </c>
      <c r="B1497" s="1115" t="s">
        <v>13041</v>
      </c>
      <c r="C1497" s="1306" t="s">
        <v>12170</v>
      </c>
      <c r="D1497" s="98">
        <v>110</v>
      </c>
      <c r="E1497" s="2404">
        <f>SUM(D1497:D1499)</f>
        <v>182</v>
      </c>
      <c r="F1497" s="98">
        <v>4</v>
      </c>
      <c r="G1497" s="98"/>
      <c r="H1497" s="98"/>
      <c r="I1497" s="2404">
        <f>SUM(H1497:H1499)</f>
        <v>94662</v>
      </c>
      <c r="J1497" s="1301" t="s">
        <v>12591</v>
      </c>
      <c r="K1497" s="80" t="s">
        <v>12592</v>
      </c>
    </row>
    <row r="1498" spans="1:11" ht="24">
      <c r="A1498" s="2514"/>
      <c r="B1498" s="899"/>
      <c r="C1498" s="1306" t="s">
        <v>12166</v>
      </c>
      <c r="D1498" s="98">
        <v>11</v>
      </c>
      <c r="E1498" s="2259"/>
      <c r="F1498" s="98">
        <v>3</v>
      </c>
      <c r="G1498" s="98"/>
      <c r="H1498" s="98">
        <v>94662</v>
      </c>
      <c r="I1498" s="2259"/>
      <c r="J1498" s="2258" t="s">
        <v>13008</v>
      </c>
      <c r="K1498" s="80" t="s">
        <v>13009</v>
      </c>
    </row>
    <row r="1499" spans="1:11" ht="24">
      <c r="A1499" s="2514"/>
      <c r="B1499" s="899"/>
      <c r="C1499" s="1306" t="s">
        <v>12163</v>
      </c>
      <c r="D1499" s="98">
        <v>61</v>
      </c>
      <c r="E1499" s="2261"/>
      <c r="F1499" s="98">
        <v>3</v>
      </c>
      <c r="G1499" s="98"/>
      <c r="H1499" s="98"/>
      <c r="I1499" s="2261"/>
      <c r="J1499" s="2258"/>
      <c r="K1499" s="80"/>
    </row>
    <row r="1500" spans="1:11" ht="24">
      <c r="A1500" s="2515">
        <v>752</v>
      </c>
      <c r="B1500" s="80" t="s">
        <v>13042</v>
      </c>
      <c r="C1500" s="1306" t="s">
        <v>12166</v>
      </c>
      <c r="D1500" s="98">
        <v>218</v>
      </c>
      <c r="E1500" s="1385">
        <f>SUM(D1500)</f>
        <v>218</v>
      </c>
      <c r="F1500" s="98">
        <v>2.8</v>
      </c>
      <c r="G1500" s="98"/>
      <c r="H1500" s="98">
        <v>982573</v>
      </c>
      <c r="I1500" s="1385">
        <f>SUM(H1500)</f>
        <v>982573</v>
      </c>
      <c r="J1500" s="2258" t="s">
        <v>13008</v>
      </c>
      <c r="K1500" s="80" t="s">
        <v>13009</v>
      </c>
    </row>
    <row r="1501" spans="1:11" ht="24">
      <c r="A1501" s="2515">
        <v>753</v>
      </c>
      <c r="B1501" s="80" t="s">
        <v>13043</v>
      </c>
      <c r="C1501" s="1306" t="s">
        <v>12166</v>
      </c>
      <c r="D1501" s="98">
        <v>161</v>
      </c>
      <c r="E1501" s="1385">
        <f>SUM(D1501)</f>
        <v>161</v>
      </c>
      <c r="F1501" s="98">
        <v>6</v>
      </c>
      <c r="G1501" s="98"/>
      <c r="H1501" s="98">
        <v>1730734</v>
      </c>
      <c r="I1501" s="1385">
        <f>SUM(H1501)</f>
        <v>1730734</v>
      </c>
      <c r="J1501" s="2258" t="s">
        <v>13008</v>
      </c>
      <c r="K1501" s="80" t="s">
        <v>13009</v>
      </c>
    </row>
    <row r="1502" spans="1:11" ht="24">
      <c r="A1502" s="2515">
        <v>754</v>
      </c>
      <c r="B1502" s="80" t="s">
        <v>13044</v>
      </c>
      <c r="C1502" s="1306" t="s">
        <v>12163</v>
      </c>
      <c r="D1502" s="98">
        <v>94</v>
      </c>
      <c r="E1502" s="1385">
        <f>SUM(D1502)</f>
        <v>94</v>
      </c>
      <c r="F1502" s="98">
        <v>3</v>
      </c>
      <c r="G1502" s="98"/>
      <c r="H1502" s="98">
        <v>56902</v>
      </c>
      <c r="I1502" s="1385">
        <f>SUM(H1502)</f>
        <v>56902</v>
      </c>
      <c r="J1502" s="2258" t="s">
        <v>13008</v>
      </c>
      <c r="K1502" s="80" t="s">
        <v>13009</v>
      </c>
    </row>
    <row r="1503" spans="1:11" ht="24">
      <c r="A1503" s="2540">
        <v>755</v>
      </c>
      <c r="B1503" s="1115" t="s">
        <v>13045</v>
      </c>
      <c r="C1503" s="1306" t="s">
        <v>12170</v>
      </c>
      <c r="D1503" s="98">
        <v>300</v>
      </c>
      <c r="E1503" s="2404">
        <f>SUM(D1503:D1504)</f>
        <v>1009</v>
      </c>
      <c r="F1503" s="98">
        <v>6</v>
      </c>
      <c r="G1503" s="98"/>
      <c r="H1503" s="98"/>
      <c r="I1503" s="2404">
        <f>SUM(H1503:H1504)</f>
        <v>574735</v>
      </c>
      <c r="J1503" s="1301" t="s">
        <v>12591</v>
      </c>
      <c r="K1503" s="80" t="s">
        <v>12592</v>
      </c>
    </row>
    <row r="1504" spans="1:11" ht="24">
      <c r="A1504" s="2514"/>
      <c r="B1504" s="899"/>
      <c r="C1504" s="1306" t="s">
        <v>12163</v>
      </c>
      <c r="D1504" s="98">
        <v>709</v>
      </c>
      <c r="E1504" s="2261"/>
      <c r="F1504" s="98">
        <v>4</v>
      </c>
      <c r="G1504" s="98"/>
      <c r="H1504" s="98">
        <v>574735</v>
      </c>
      <c r="I1504" s="2261"/>
      <c r="J1504" s="2258" t="s">
        <v>13008</v>
      </c>
      <c r="K1504" s="80" t="s">
        <v>13009</v>
      </c>
    </row>
    <row r="1505" spans="1:11" ht="24">
      <c r="A1505" s="2515">
        <v>756</v>
      </c>
      <c r="B1505" s="80" t="s">
        <v>13046</v>
      </c>
      <c r="C1505" s="1306" t="s">
        <v>12163</v>
      </c>
      <c r="D1505" s="98">
        <v>181</v>
      </c>
      <c r="E1505" s="1385">
        <f>SUM(D1505)</f>
        <v>181</v>
      </c>
      <c r="F1505" s="98">
        <v>2.6</v>
      </c>
      <c r="G1505" s="98"/>
      <c r="H1505" s="98">
        <v>71218</v>
      </c>
      <c r="I1505" s="1385">
        <f>SUM(H1505)</f>
        <v>71218</v>
      </c>
      <c r="J1505" s="2258" t="s">
        <v>13008</v>
      </c>
      <c r="K1505" s="80" t="s">
        <v>13009</v>
      </c>
    </row>
    <row r="1506" spans="1:11" ht="24">
      <c r="A1506" s="2515">
        <v>757</v>
      </c>
      <c r="B1506" s="80" t="s">
        <v>13047</v>
      </c>
      <c r="C1506" s="1306" t="s">
        <v>12163</v>
      </c>
      <c r="D1506" s="98">
        <v>106</v>
      </c>
      <c r="E1506" s="1385">
        <f>SUM(D1506)</f>
        <v>106</v>
      </c>
      <c r="F1506" s="98">
        <v>3</v>
      </c>
      <c r="G1506" s="98"/>
      <c r="H1506" s="98">
        <v>72187</v>
      </c>
      <c r="I1506" s="1385">
        <f>SUM(H1506)</f>
        <v>72187</v>
      </c>
      <c r="J1506" s="2258" t="s">
        <v>13008</v>
      </c>
      <c r="K1506" s="80" t="s">
        <v>13009</v>
      </c>
    </row>
    <row r="1507" spans="1:11" ht="24">
      <c r="A1507" s="2515">
        <v>758</v>
      </c>
      <c r="B1507" s="80" t="s">
        <v>13048</v>
      </c>
      <c r="C1507" s="1306" t="s">
        <v>12166</v>
      </c>
      <c r="D1507" s="98">
        <v>402</v>
      </c>
      <c r="E1507" s="1405">
        <f>SUM(D1507:D1509)</f>
        <v>916</v>
      </c>
      <c r="F1507" s="98">
        <v>3.5</v>
      </c>
      <c r="G1507" s="98"/>
      <c r="H1507" s="98">
        <v>4748443</v>
      </c>
      <c r="I1507" s="1405">
        <f>SUM(H1507:H1509)</f>
        <v>4748443</v>
      </c>
      <c r="J1507" s="2258" t="s">
        <v>13008</v>
      </c>
      <c r="K1507" s="80" t="s">
        <v>13009</v>
      </c>
    </row>
    <row r="1508" spans="1:11" ht="24">
      <c r="A1508" s="2515"/>
      <c r="B1508" s="80"/>
      <c r="C1508" s="1306" t="s">
        <v>12166</v>
      </c>
      <c r="D1508" s="98">
        <v>264</v>
      </c>
      <c r="E1508" s="2255"/>
      <c r="F1508" s="98">
        <v>5.2</v>
      </c>
      <c r="G1508" s="98"/>
      <c r="H1508" s="98"/>
      <c r="I1508" s="2255"/>
      <c r="J1508" s="2258"/>
      <c r="K1508" s="80"/>
    </row>
    <row r="1509" spans="1:11" ht="24">
      <c r="A1509" s="2514"/>
      <c r="B1509" s="899"/>
      <c r="C1509" s="1306" t="s">
        <v>13030</v>
      </c>
      <c r="D1509" s="98">
        <v>250</v>
      </c>
      <c r="E1509" s="2261"/>
      <c r="F1509" s="98">
        <v>6</v>
      </c>
      <c r="G1509" s="98"/>
      <c r="H1509" s="98"/>
      <c r="I1509" s="2261"/>
      <c r="J1509" s="1301" t="s">
        <v>12591</v>
      </c>
      <c r="K1509" s="80" t="s">
        <v>12592</v>
      </c>
    </row>
    <row r="1510" spans="1:11" ht="24">
      <c r="A1510" s="2540">
        <v>759</v>
      </c>
      <c r="B1510" s="1115" t="s">
        <v>13049</v>
      </c>
      <c r="C1510" s="1306" t="s">
        <v>12170</v>
      </c>
      <c r="D1510" s="98">
        <v>100</v>
      </c>
      <c r="E1510" s="2404">
        <f>SUM(D1510:D1511)</f>
        <v>286</v>
      </c>
      <c r="F1510" s="98">
        <v>4</v>
      </c>
      <c r="G1510" s="98"/>
      <c r="H1510" s="98"/>
      <c r="I1510" s="2404">
        <f>SUM(H1510:H1511)</f>
        <v>112593</v>
      </c>
      <c r="J1510" s="1301" t="s">
        <v>12591</v>
      </c>
      <c r="K1510" s="80" t="s">
        <v>12592</v>
      </c>
    </row>
    <row r="1511" spans="1:11" ht="24">
      <c r="A1511" s="2514"/>
      <c r="B1511" s="899"/>
      <c r="C1511" s="1306" t="s">
        <v>12163</v>
      </c>
      <c r="D1511" s="98">
        <v>186</v>
      </c>
      <c r="E1511" s="2261"/>
      <c r="F1511" s="98">
        <v>3</v>
      </c>
      <c r="G1511" s="98"/>
      <c r="H1511" s="98">
        <v>112593</v>
      </c>
      <c r="I1511" s="2261"/>
      <c r="J1511" s="2258" t="s">
        <v>13008</v>
      </c>
      <c r="K1511" s="80" t="s">
        <v>13009</v>
      </c>
    </row>
    <row r="1512" spans="1:11" ht="24">
      <c r="A1512" s="2515">
        <v>760</v>
      </c>
      <c r="B1512" s="80" t="s">
        <v>13050</v>
      </c>
      <c r="C1512" s="1306" t="s">
        <v>12166</v>
      </c>
      <c r="D1512" s="98">
        <v>86</v>
      </c>
      <c r="E1512" s="1385">
        <f>SUM(D1512)</f>
        <v>86</v>
      </c>
      <c r="F1512" s="98">
        <v>3</v>
      </c>
      <c r="G1512" s="98"/>
      <c r="H1512" s="98">
        <v>155740</v>
      </c>
      <c r="I1512" s="1385">
        <f>SUM(H1512)</f>
        <v>155740</v>
      </c>
      <c r="J1512" s="2258" t="s">
        <v>13008</v>
      </c>
      <c r="K1512" s="80" t="s">
        <v>13009</v>
      </c>
    </row>
    <row r="1513" spans="1:11" ht="24">
      <c r="A1513" s="2540">
        <v>761</v>
      </c>
      <c r="B1513" s="1115" t="s">
        <v>13051</v>
      </c>
      <c r="C1513" s="1306" t="s">
        <v>13030</v>
      </c>
      <c r="D1513" s="98">
        <v>300</v>
      </c>
      <c r="E1513" s="2404">
        <f>SUM(D1513:D1514)</f>
        <v>701</v>
      </c>
      <c r="F1513" s="98">
        <v>5</v>
      </c>
      <c r="G1513" s="98"/>
      <c r="H1513" s="98"/>
      <c r="I1513" s="2404">
        <f>SUM(H1513:H1514)</f>
        <v>2315723</v>
      </c>
      <c r="J1513" s="1301" t="s">
        <v>12591</v>
      </c>
      <c r="K1513" s="80" t="s">
        <v>12592</v>
      </c>
    </row>
    <row r="1514" spans="1:11" ht="24">
      <c r="A1514" s="2514"/>
      <c r="B1514" s="899"/>
      <c r="C1514" s="1306" t="s">
        <v>12166</v>
      </c>
      <c r="D1514" s="98">
        <v>401</v>
      </c>
      <c r="E1514" s="2261"/>
      <c r="F1514" s="98">
        <v>3.5</v>
      </c>
      <c r="G1514" s="98"/>
      <c r="H1514" s="98">
        <v>2315723</v>
      </c>
      <c r="I1514" s="2261"/>
      <c r="J1514" s="2258" t="s">
        <v>13008</v>
      </c>
      <c r="K1514" s="80" t="s">
        <v>13009</v>
      </c>
    </row>
    <row r="1515" spans="1:11" ht="24">
      <c r="A1515" s="2515">
        <v>762</v>
      </c>
      <c r="B1515" s="80" t="s">
        <v>13052</v>
      </c>
      <c r="C1515" s="1306" t="s">
        <v>12170</v>
      </c>
      <c r="D1515" s="98">
        <v>105</v>
      </c>
      <c r="E1515" s="2404">
        <f>SUM(D1515:D1516)</f>
        <v>157</v>
      </c>
      <c r="F1515" s="98">
        <v>4</v>
      </c>
      <c r="G1515" s="98"/>
      <c r="H1515" s="98"/>
      <c r="I1515" s="2404">
        <f>SUM(H1515:H1516)</f>
        <v>23608</v>
      </c>
      <c r="J1515" s="1301" t="s">
        <v>12591</v>
      </c>
      <c r="K1515" s="80" t="s">
        <v>12592</v>
      </c>
    </row>
    <row r="1516" spans="1:11" ht="24">
      <c r="A1516" s="2514"/>
      <c r="B1516" s="899"/>
      <c r="C1516" s="1306" t="s">
        <v>12163</v>
      </c>
      <c r="D1516" s="98">
        <v>52</v>
      </c>
      <c r="E1516" s="2261"/>
      <c r="F1516" s="98">
        <v>3</v>
      </c>
      <c r="G1516" s="98"/>
      <c r="H1516" s="98">
        <v>23608</v>
      </c>
      <c r="I1516" s="2261"/>
      <c r="J1516" s="2258" t="s">
        <v>13008</v>
      </c>
      <c r="K1516" s="80" t="s">
        <v>13009</v>
      </c>
    </row>
    <row r="1517" spans="1:11" ht="24">
      <c r="A1517" s="2540">
        <v>763</v>
      </c>
      <c r="B1517" s="1115" t="s">
        <v>13053</v>
      </c>
      <c r="C1517" s="1306" t="s">
        <v>12167</v>
      </c>
      <c r="D1517" s="98">
        <v>237</v>
      </c>
      <c r="E1517" s="2404">
        <f>SUM(D1517:D1518)</f>
        <v>558</v>
      </c>
      <c r="F1517" s="98">
        <v>5</v>
      </c>
      <c r="G1517" s="98"/>
      <c r="H1517" s="98"/>
      <c r="I1517" s="2404">
        <f>SUM(H1517:H1518)</f>
        <v>1130325</v>
      </c>
      <c r="J1517" s="1301" t="s">
        <v>12591</v>
      </c>
      <c r="K1517" s="80" t="s">
        <v>12592</v>
      </c>
    </row>
    <row r="1518" spans="1:11" ht="24">
      <c r="A1518" s="2514"/>
      <c r="B1518" s="899"/>
      <c r="C1518" s="1306" t="s">
        <v>12166</v>
      </c>
      <c r="D1518" s="98">
        <v>321</v>
      </c>
      <c r="E1518" s="2261"/>
      <c r="F1518" s="98">
        <v>3.5</v>
      </c>
      <c r="G1518" s="98"/>
      <c r="H1518" s="98">
        <v>1130325</v>
      </c>
      <c r="I1518" s="2261"/>
      <c r="J1518" s="2258" t="s">
        <v>13008</v>
      </c>
      <c r="K1518" s="80" t="s">
        <v>13009</v>
      </c>
    </row>
    <row r="1519" spans="1:11" ht="24">
      <c r="A1519" s="2540">
        <v>764</v>
      </c>
      <c r="B1519" s="1115" t="s">
        <v>13054</v>
      </c>
      <c r="C1519" s="1306" t="s">
        <v>12167</v>
      </c>
      <c r="D1519" s="98">
        <v>388</v>
      </c>
      <c r="E1519" s="2404">
        <f>SUM(D1519:D1521)</f>
        <v>782</v>
      </c>
      <c r="F1519" s="98">
        <v>5</v>
      </c>
      <c r="G1519" s="98"/>
      <c r="H1519" s="98"/>
      <c r="I1519" s="2404">
        <f>SUM(H1519:H1521)</f>
        <v>3587321</v>
      </c>
      <c r="J1519" s="1301" t="s">
        <v>12591</v>
      </c>
      <c r="K1519" s="80" t="s">
        <v>12592</v>
      </c>
    </row>
    <row r="1520" spans="1:11" ht="24">
      <c r="A1520" s="2514"/>
      <c r="B1520" s="899"/>
      <c r="C1520" s="1306" t="s">
        <v>12166</v>
      </c>
      <c r="D1520" s="98">
        <v>86</v>
      </c>
      <c r="E1520" s="2259"/>
      <c r="F1520" s="98">
        <v>3.5</v>
      </c>
      <c r="G1520" s="98"/>
      <c r="H1520" s="98">
        <v>3587321</v>
      </c>
      <c r="I1520" s="2259"/>
      <c r="J1520" s="2258" t="s">
        <v>13008</v>
      </c>
      <c r="K1520" s="80" t="s">
        <v>13009</v>
      </c>
    </row>
    <row r="1521" spans="1:11" ht="24">
      <c r="A1521" s="2514"/>
      <c r="B1521" s="899"/>
      <c r="C1521" s="1306" t="s">
        <v>12166</v>
      </c>
      <c r="D1521" s="98">
        <v>308</v>
      </c>
      <c r="E1521" s="2261"/>
      <c r="F1521" s="98">
        <v>5.4</v>
      </c>
      <c r="G1521" s="98"/>
      <c r="H1521" s="98"/>
      <c r="I1521" s="2261"/>
      <c r="J1521" s="2258"/>
      <c r="K1521" s="80"/>
    </row>
    <row r="1522" spans="1:11" ht="24">
      <c r="A1522" s="2540">
        <v>765</v>
      </c>
      <c r="B1522" s="1115" t="s">
        <v>13055</v>
      </c>
      <c r="C1522" s="1306" t="s">
        <v>12170</v>
      </c>
      <c r="D1522" s="98">
        <v>150</v>
      </c>
      <c r="E1522" s="2404">
        <f>SUM(D1522:D1523)</f>
        <v>306</v>
      </c>
      <c r="F1522" s="98">
        <v>4</v>
      </c>
      <c r="G1522" s="98"/>
      <c r="H1522" s="98"/>
      <c r="I1522" s="2404">
        <f>SUM(H1522:H1523)</f>
        <v>70825</v>
      </c>
      <c r="J1522" s="1301" t="s">
        <v>12591</v>
      </c>
      <c r="K1522" s="80" t="s">
        <v>12592</v>
      </c>
    </row>
    <row r="1523" spans="1:11" ht="24">
      <c r="A1523" s="2514"/>
      <c r="B1523" s="899"/>
      <c r="C1523" s="1306" t="s">
        <v>12163</v>
      </c>
      <c r="D1523" s="98">
        <v>156</v>
      </c>
      <c r="E1523" s="2261"/>
      <c r="F1523" s="98">
        <v>3</v>
      </c>
      <c r="G1523" s="98"/>
      <c r="H1523" s="98">
        <v>70825</v>
      </c>
      <c r="I1523" s="2261"/>
      <c r="J1523" s="2258" t="s">
        <v>13008</v>
      </c>
      <c r="K1523" s="80" t="s">
        <v>13009</v>
      </c>
    </row>
    <row r="1524" spans="1:11" ht="24">
      <c r="A1524" s="2540">
        <v>766</v>
      </c>
      <c r="B1524" s="1115" t="s">
        <v>13056</v>
      </c>
      <c r="C1524" s="1306" t="s">
        <v>12170</v>
      </c>
      <c r="D1524" s="98">
        <v>650</v>
      </c>
      <c r="E1524" s="2404">
        <f>SUM(D1524:D1525)</f>
        <v>1146</v>
      </c>
      <c r="F1524" s="98">
        <v>5</v>
      </c>
      <c r="G1524" s="98"/>
      <c r="H1524" s="98"/>
      <c r="I1524" s="2404">
        <f>SUM(H1524:H1525)</f>
        <v>3146270</v>
      </c>
      <c r="J1524" s="1301" t="s">
        <v>12591</v>
      </c>
      <c r="K1524" s="80" t="s">
        <v>12592</v>
      </c>
    </row>
    <row r="1525" spans="1:11" ht="24">
      <c r="A1525" s="2514"/>
      <c r="B1525" s="899"/>
      <c r="C1525" s="1306" t="s">
        <v>12166</v>
      </c>
      <c r="D1525" s="98">
        <v>496</v>
      </c>
      <c r="E1525" s="2261"/>
      <c r="F1525" s="98">
        <v>3.5</v>
      </c>
      <c r="G1525" s="98"/>
      <c r="H1525" s="98">
        <v>3146270</v>
      </c>
      <c r="I1525" s="2261"/>
      <c r="J1525" s="2258" t="s">
        <v>13008</v>
      </c>
      <c r="K1525" s="80" t="s">
        <v>13009</v>
      </c>
    </row>
    <row r="1526" spans="1:11" ht="24">
      <c r="A1526" s="2540">
        <v>767</v>
      </c>
      <c r="B1526" s="1115" t="s">
        <v>13057</v>
      </c>
      <c r="C1526" s="1306" t="s">
        <v>12170</v>
      </c>
      <c r="D1526" s="98">
        <v>810</v>
      </c>
      <c r="E1526" s="2404">
        <f>SUM(D1526:D1528)</f>
        <v>1710</v>
      </c>
      <c r="F1526" s="98">
        <v>5</v>
      </c>
      <c r="G1526" s="98"/>
      <c r="H1526" s="98"/>
      <c r="I1526" s="2404">
        <f>SUM(H1526:H1528)</f>
        <v>6436063</v>
      </c>
      <c r="J1526" s="1301" t="s">
        <v>12591</v>
      </c>
      <c r="K1526" s="80" t="s">
        <v>12592</v>
      </c>
    </row>
    <row r="1527" spans="1:11" ht="24">
      <c r="A1527" s="2514"/>
      <c r="B1527" s="899"/>
      <c r="C1527" s="1306" t="s">
        <v>12166</v>
      </c>
      <c r="D1527" s="98">
        <v>80</v>
      </c>
      <c r="E1527" s="2259"/>
      <c r="F1527" s="98">
        <v>6.5</v>
      </c>
      <c r="G1527" s="98"/>
      <c r="H1527" s="98">
        <v>6436063</v>
      </c>
      <c r="I1527" s="2259"/>
      <c r="J1527" s="2258" t="s">
        <v>13008</v>
      </c>
      <c r="K1527" s="80" t="s">
        <v>13009</v>
      </c>
    </row>
    <row r="1528" spans="1:11" ht="24">
      <c r="A1528" s="2514"/>
      <c r="B1528" s="899"/>
      <c r="C1528" s="1306" t="s">
        <v>12166</v>
      </c>
      <c r="D1528" s="98">
        <v>820</v>
      </c>
      <c r="E1528" s="2261"/>
      <c r="F1528" s="98">
        <v>3.7</v>
      </c>
      <c r="G1528" s="98"/>
      <c r="H1528" s="98"/>
      <c r="I1528" s="2261"/>
      <c r="J1528" s="2258"/>
      <c r="K1528" s="80"/>
    </row>
    <row r="1529" spans="1:11" ht="24">
      <c r="A1529" s="2515">
        <v>768</v>
      </c>
      <c r="B1529" s="80" t="s">
        <v>13058</v>
      </c>
      <c r="C1529" s="1306" t="s">
        <v>13030</v>
      </c>
      <c r="D1529" s="98">
        <v>319</v>
      </c>
      <c r="E1529" s="2404">
        <f>SUM(D1529:D1531)</f>
        <v>534</v>
      </c>
      <c r="F1529" s="98">
        <v>6</v>
      </c>
      <c r="G1529" s="98"/>
      <c r="H1529" s="98"/>
      <c r="I1529" s="2404">
        <f>SUM(H1529:H1531)</f>
        <v>870325</v>
      </c>
      <c r="J1529" s="1301" t="s">
        <v>12591</v>
      </c>
      <c r="K1529" s="80" t="s">
        <v>12592</v>
      </c>
    </row>
    <row r="1530" spans="1:11" ht="24">
      <c r="A1530" s="2514"/>
      <c r="B1530" s="899"/>
      <c r="C1530" s="1306" t="s">
        <v>12166</v>
      </c>
      <c r="D1530" s="98">
        <v>108</v>
      </c>
      <c r="E1530" s="2259"/>
      <c r="F1530" s="98">
        <v>3.5</v>
      </c>
      <c r="G1530" s="98"/>
      <c r="H1530" s="98">
        <v>870325</v>
      </c>
      <c r="I1530" s="2259"/>
      <c r="J1530" s="2258" t="s">
        <v>13008</v>
      </c>
      <c r="K1530" s="80" t="s">
        <v>13009</v>
      </c>
    </row>
    <row r="1531" spans="1:11" ht="24">
      <c r="A1531" s="2514"/>
      <c r="B1531" s="899"/>
      <c r="C1531" s="1306" t="s">
        <v>12163</v>
      </c>
      <c r="D1531" s="98">
        <v>107</v>
      </c>
      <c r="E1531" s="2261"/>
      <c r="F1531" s="98">
        <v>5.5</v>
      </c>
      <c r="G1531" s="98"/>
      <c r="H1531" s="98"/>
      <c r="I1531" s="2261"/>
      <c r="J1531" s="2258"/>
      <c r="K1531" s="80"/>
    </row>
    <row r="1532" spans="1:11" ht="24">
      <c r="A1532" s="2515">
        <v>769</v>
      </c>
      <c r="B1532" s="80" t="s">
        <v>13059</v>
      </c>
      <c r="C1532" s="1306" t="s">
        <v>12163</v>
      </c>
      <c r="D1532" s="98">
        <v>531</v>
      </c>
      <c r="E1532" s="1385">
        <f>SUM(D1532:D1533)</f>
        <v>933</v>
      </c>
      <c r="F1532" s="98">
        <v>3</v>
      </c>
      <c r="G1532" s="98"/>
      <c r="H1532" s="98">
        <v>3238248</v>
      </c>
      <c r="I1532" s="1385">
        <f>SUM(H1532)</f>
        <v>3238248</v>
      </c>
      <c r="J1532" s="2258" t="s">
        <v>13008</v>
      </c>
      <c r="K1532" s="80" t="s">
        <v>13009</v>
      </c>
    </row>
    <row r="1533" spans="1:11" ht="24">
      <c r="A1533" s="2515"/>
      <c r="B1533" s="80"/>
      <c r="C1533" s="1306" t="s">
        <v>12254</v>
      </c>
      <c r="D1533" s="98">
        <v>402</v>
      </c>
      <c r="E1533" s="1385"/>
      <c r="F1533" s="98">
        <v>3.7</v>
      </c>
      <c r="G1533" s="98"/>
      <c r="H1533" s="98"/>
      <c r="I1533" s="1385"/>
      <c r="J1533" s="2258"/>
      <c r="K1533" s="80"/>
    </row>
    <row r="1534" spans="1:11" ht="24">
      <c r="A1534" s="2515">
        <v>770</v>
      </c>
      <c r="B1534" s="80" t="s">
        <v>13060</v>
      </c>
      <c r="C1534" s="1306" t="s">
        <v>12166</v>
      </c>
      <c r="D1534" s="98">
        <v>406</v>
      </c>
      <c r="E1534" s="1385">
        <f>SUM(D1534)</f>
        <v>406</v>
      </c>
      <c r="F1534" s="98">
        <v>9.1999999999999993</v>
      </c>
      <c r="G1534" s="98"/>
      <c r="H1534" s="98">
        <v>6420346</v>
      </c>
      <c r="I1534" s="1385">
        <f>SUM(H1534)</f>
        <v>6420346</v>
      </c>
      <c r="J1534" s="2258" t="s">
        <v>13008</v>
      </c>
      <c r="K1534" s="80" t="s">
        <v>13009</v>
      </c>
    </row>
    <row r="1535" spans="1:11" ht="24">
      <c r="A1535" s="2515">
        <v>771</v>
      </c>
      <c r="B1535" s="80" t="s">
        <v>13061</v>
      </c>
      <c r="C1535" s="1306" t="s">
        <v>12167</v>
      </c>
      <c r="D1535" s="98">
        <v>640</v>
      </c>
      <c r="E1535" s="1405">
        <f>SUM(D1535:D1539)</f>
        <v>1725</v>
      </c>
      <c r="F1535" s="98">
        <v>6</v>
      </c>
      <c r="G1535" s="98"/>
      <c r="H1535" s="98"/>
      <c r="I1535" s="1405">
        <f>SUM(H1535:H1539)</f>
        <v>7315766</v>
      </c>
      <c r="J1535" s="1301" t="s">
        <v>12591</v>
      </c>
      <c r="K1535" s="80" t="s">
        <v>12592</v>
      </c>
    </row>
    <row r="1536" spans="1:11" ht="24">
      <c r="A1536" s="2514"/>
      <c r="B1536" s="899"/>
      <c r="C1536" s="1306" t="s">
        <v>12163</v>
      </c>
      <c r="D1536" s="98">
        <v>213</v>
      </c>
      <c r="E1536" s="2259"/>
      <c r="F1536" s="98">
        <v>3</v>
      </c>
      <c r="G1536" s="98"/>
      <c r="H1536" s="98">
        <v>7315766</v>
      </c>
      <c r="I1536" s="2259"/>
      <c r="J1536" s="2258" t="s">
        <v>13008</v>
      </c>
      <c r="K1536" s="80" t="s">
        <v>13009</v>
      </c>
    </row>
    <row r="1537" spans="1:11" ht="24">
      <c r="A1537" s="2514"/>
      <c r="B1537" s="899"/>
      <c r="C1537" s="1306" t="s">
        <v>12166</v>
      </c>
      <c r="D1537" s="98">
        <v>68</v>
      </c>
      <c r="E1537" s="2259"/>
      <c r="F1537" s="98">
        <v>3.5</v>
      </c>
      <c r="G1537" s="98"/>
      <c r="H1537" s="98"/>
      <c r="I1537" s="2259"/>
      <c r="J1537" s="2258"/>
      <c r="K1537" s="80"/>
    </row>
    <row r="1538" spans="1:11" ht="24">
      <c r="A1538" s="2514"/>
      <c r="B1538" s="899"/>
      <c r="C1538" s="1306" t="s">
        <v>12166</v>
      </c>
      <c r="D1538" s="98">
        <v>100</v>
      </c>
      <c r="E1538" s="2259"/>
      <c r="F1538" s="98">
        <v>2.6</v>
      </c>
      <c r="G1538" s="98"/>
      <c r="H1538" s="98"/>
      <c r="I1538" s="2259"/>
      <c r="J1538" s="2258"/>
      <c r="K1538" s="80"/>
    </row>
    <row r="1539" spans="1:11" ht="24">
      <c r="A1539" s="2514"/>
      <c r="B1539" s="899"/>
      <c r="C1539" s="1306" t="s">
        <v>12166</v>
      </c>
      <c r="D1539" s="98">
        <v>704</v>
      </c>
      <c r="E1539" s="2261"/>
      <c r="F1539" s="98">
        <v>5.5</v>
      </c>
      <c r="G1539" s="98"/>
      <c r="H1539" s="98"/>
      <c r="I1539" s="2261"/>
      <c r="J1539" s="2258"/>
      <c r="K1539" s="80"/>
    </row>
    <row r="1540" spans="1:11" ht="24">
      <c r="A1540" s="2515">
        <v>772</v>
      </c>
      <c r="B1540" s="80" t="s">
        <v>13062</v>
      </c>
      <c r="C1540" s="1306" t="s">
        <v>12166</v>
      </c>
      <c r="D1540" s="98">
        <v>200</v>
      </c>
      <c r="E1540" s="1385">
        <f>SUM(D1540:D1541)</f>
        <v>528</v>
      </c>
      <c r="F1540" s="98">
        <v>4</v>
      </c>
      <c r="G1540" s="98"/>
      <c r="H1540" s="98">
        <v>4834947</v>
      </c>
      <c r="I1540" s="1385">
        <f>SUM(H1540)</f>
        <v>4834947</v>
      </c>
      <c r="J1540" s="2258" t="s">
        <v>13008</v>
      </c>
      <c r="K1540" s="80" t="s">
        <v>13009</v>
      </c>
    </row>
    <row r="1541" spans="1:11" ht="24">
      <c r="A1541" s="2515"/>
      <c r="B1541" s="80"/>
      <c r="C1541" s="1306" t="s">
        <v>12166</v>
      </c>
      <c r="D1541" s="98">
        <v>328</v>
      </c>
      <c r="E1541" s="1385"/>
      <c r="F1541" s="98">
        <v>6.5</v>
      </c>
      <c r="G1541" s="98"/>
      <c r="H1541" s="98"/>
      <c r="I1541" s="1385"/>
      <c r="J1541" s="2258"/>
      <c r="K1541" s="80"/>
    </row>
    <row r="1542" spans="1:11" ht="24">
      <c r="A1542" s="2515">
        <v>773</v>
      </c>
      <c r="B1542" s="80" t="s">
        <v>13063</v>
      </c>
      <c r="C1542" s="1306" t="s">
        <v>12254</v>
      </c>
      <c r="D1542" s="98">
        <v>195</v>
      </c>
      <c r="E1542" s="1385">
        <f>SUM(D1542)</f>
        <v>195</v>
      </c>
      <c r="F1542" s="98">
        <v>4</v>
      </c>
      <c r="G1542" s="98"/>
      <c r="H1542" s="98">
        <v>1508521</v>
      </c>
      <c r="I1542" s="1385">
        <f>SUM(H1542)</f>
        <v>1508521</v>
      </c>
      <c r="J1542" s="2258" t="s">
        <v>13008</v>
      </c>
      <c r="K1542" s="80" t="s">
        <v>13009</v>
      </c>
    </row>
    <row r="1543" spans="1:11" ht="24">
      <c r="A1543" s="2515">
        <v>774</v>
      </c>
      <c r="B1543" s="80" t="s">
        <v>13064</v>
      </c>
      <c r="C1543" s="1306" t="s">
        <v>12166</v>
      </c>
      <c r="D1543" s="98">
        <v>287</v>
      </c>
      <c r="E1543" s="1385">
        <f>SUM(D1543:D1545)</f>
        <v>1029</v>
      </c>
      <c r="F1543" s="98">
        <v>6.3</v>
      </c>
      <c r="G1543" s="98"/>
      <c r="H1543" s="98">
        <v>5725053</v>
      </c>
      <c r="I1543" s="1385">
        <f>SUM(H1543)</f>
        <v>5725053</v>
      </c>
      <c r="J1543" s="2258" t="s">
        <v>13008</v>
      </c>
      <c r="K1543" s="80" t="s">
        <v>13009</v>
      </c>
    </row>
    <row r="1544" spans="1:11" ht="24">
      <c r="A1544" s="2515"/>
      <c r="B1544" s="80"/>
      <c r="C1544" s="1306" t="s">
        <v>12163</v>
      </c>
      <c r="D1544" s="98">
        <v>340</v>
      </c>
      <c r="E1544" s="1385"/>
      <c r="F1544" s="98">
        <v>3</v>
      </c>
      <c r="G1544" s="98"/>
      <c r="H1544" s="98"/>
      <c r="I1544" s="1385"/>
      <c r="J1544" s="2258"/>
      <c r="K1544" s="80"/>
    </row>
    <row r="1545" spans="1:11" ht="24">
      <c r="A1545" s="2515"/>
      <c r="B1545" s="80"/>
      <c r="C1545" s="1306" t="s">
        <v>12166</v>
      </c>
      <c r="D1545" s="98">
        <v>402</v>
      </c>
      <c r="E1545" s="1385"/>
      <c r="F1545" s="98">
        <v>4.2</v>
      </c>
      <c r="G1545" s="98"/>
      <c r="H1545" s="98"/>
      <c r="I1545" s="1385"/>
      <c r="J1545" s="2258"/>
      <c r="K1545" s="80"/>
    </row>
    <row r="1546" spans="1:11" ht="24">
      <c r="A1546" s="2515">
        <v>775</v>
      </c>
      <c r="B1546" s="80" t="s">
        <v>13065</v>
      </c>
      <c r="C1546" s="1306" t="s">
        <v>12166</v>
      </c>
      <c r="D1546" s="98">
        <v>685</v>
      </c>
      <c r="E1546" s="1385">
        <f>SUM(D1546)</f>
        <v>685</v>
      </c>
      <c r="F1546" s="98">
        <v>10.5</v>
      </c>
      <c r="G1546" s="98"/>
      <c r="H1546" s="98">
        <v>12055198</v>
      </c>
      <c r="I1546" s="1385">
        <f>SUM(H1546)</f>
        <v>12055198</v>
      </c>
      <c r="J1546" s="2258" t="s">
        <v>13008</v>
      </c>
      <c r="K1546" s="80" t="s">
        <v>13009</v>
      </c>
    </row>
    <row r="1547" spans="1:11" ht="24">
      <c r="A1547" s="2515">
        <v>776</v>
      </c>
      <c r="B1547" s="80" t="s">
        <v>13066</v>
      </c>
      <c r="C1547" s="1306" t="s">
        <v>12166</v>
      </c>
      <c r="D1547" s="98">
        <v>228</v>
      </c>
      <c r="E1547" s="1385">
        <f>SUM(D1547:D1548)</f>
        <v>339</v>
      </c>
      <c r="F1547" s="98">
        <v>10.5</v>
      </c>
      <c r="G1547" s="98"/>
      <c r="H1547" s="98">
        <v>4485833</v>
      </c>
      <c r="I1547" s="1385">
        <f>SUM(H1547)</f>
        <v>4485833</v>
      </c>
      <c r="J1547" s="2258" t="s">
        <v>13008</v>
      </c>
      <c r="K1547" s="80" t="s">
        <v>13009</v>
      </c>
    </row>
    <row r="1548" spans="1:11" ht="24">
      <c r="A1548" s="2515"/>
      <c r="B1548" s="80"/>
      <c r="C1548" s="1306" t="s">
        <v>12166</v>
      </c>
      <c r="D1548" s="98">
        <v>111</v>
      </c>
      <c r="E1548" s="1385"/>
      <c r="F1548" s="98">
        <v>6.5</v>
      </c>
      <c r="G1548" s="98"/>
      <c r="H1548" s="98"/>
      <c r="I1548" s="1385"/>
      <c r="J1548" s="2258"/>
      <c r="K1548" s="80"/>
    </row>
    <row r="1549" spans="1:11" ht="24">
      <c r="A1549" s="2515">
        <v>777</v>
      </c>
      <c r="B1549" s="80" t="s">
        <v>13067</v>
      </c>
      <c r="C1549" s="1306" t="s">
        <v>12170</v>
      </c>
      <c r="D1549" s="98">
        <v>70</v>
      </c>
      <c r="E1549" s="1385">
        <f>SUM(D1549:D1550)</f>
        <v>273</v>
      </c>
      <c r="F1549" s="98">
        <v>4</v>
      </c>
      <c r="G1549" s="98"/>
      <c r="H1549" s="98"/>
      <c r="I1549" s="1385">
        <f>SUM(H1549:H1550)</f>
        <v>204807</v>
      </c>
      <c r="J1549" s="1301" t="s">
        <v>12591</v>
      </c>
      <c r="K1549" s="80" t="s">
        <v>12592</v>
      </c>
    </row>
    <row r="1550" spans="1:11" ht="24">
      <c r="A1550" s="2514"/>
      <c r="B1550" s="899"/>
      <c r="C1550" s="1306" t="s">
        <v>12163</v>
      </c>
      <c r="D1550" s="98">
        <v>203</v>
      </c>
      <c r="E1550" s="1385"/>
      <c r="F1550" s="98">
        <v>4</v>
      </c>
      <c r="G1550" s="98"/>
      <c r="H1550" s="98">
        <v>204807</v>
      </c>
      <c r="I1550" s="1385"/>
      <c r="J1550" s="2258" t="s">
        <v>13008</v>
      </c>
      <c r="K1550" s="80" t="s">
        <v>13009</v>
      </c>
    </row>
    <row r="1551" spans="1:11" ht="24">
      <c r="A1551" s="2515">
        <v>778</v>
      </c>
      <c r="B1551" s="80" t="s">
        <v>13068</v>
      </c>
      <c r="C1551" s="1306" t="s">
        <v>12170</v>
      </c>
      <c r="D1551" s="98">
        <v>160</v>
      </c>
      <c r="E1551" s="1385">
        <f>SUM(D1551:D1552)</f>
        <v>362</v>
      </c>
      <c r="F1551" s="98">
        <v>4</v>
      </c>
      <c r="G1551" s="98"/>
      <c r="H1551" s="98"/>
      <c r="I1551" s="1385">
        <f>SUM(H1551:H1552)</f>
        <v>1467300</v>
      </c>
      <c r="J1551" s="1301" t="s">
        <v>12591</v>
      </c>
      <c r="K1551" s="80" t="s">
        <v>12592</v>
      </c>
    </row>
    <row r="1552" spans="1:11" ht="24">
      <c r="A1552" s="2514"/>
      <c r="B1552" s="899"/>
      <c r="C1552" s="1306" t="s">
        <v>12166</v>
      </c>
      <c r="D1552" s="98">
        <v>202</v>
      </c>
      <c r="E1552" s="1385"/>
      <c r="F1552" s="98">
        <v>3.8</v>
      </c>
      <c r="G1552" s="98"/>
      <c r="H1552" s="98">
        <v>1467300</v>
      </c>
      <c r="I1552" s="1385"/>
      <c r="J1552" s="2258" t="s">
        <v>13008</v>
      </c>
      <c r="K1552" s="80" t="s">
        <v>13009</v>
      </c>
    </row>
    <row r="1553" spans="1:11" ht="24">
      <c r="A1553" s="2515">
        <v>779</v>
      </c>
      <c r="B1553" s="80" t="s">
        <v>13069</v>
      </c>
      <c r="C1553" s="1306" t="s">
        <v>12166</v>
      </c>
      <c r="D1553" s="98">
        <v>127</v>
      </c>
      <c r="E1553" s="1385">
        <f>SUM(D1553)</f>
        <v>127</v>
      </c>
      <c r="F1553" s="98">
        <v>3.3</v>
      </c>
      <c r="G1553" s="98"/>
      <c r="H1553" s="98">
        <v>801127</v>
      </c>
      <c r="I1553" s="1385">
        <f>SUM(H1553)</f>
        <v>801127</v>
      </c>
      <c r="J1553" s="2258" t="s">
        <v>13008</v>
      </c>
      <c r="K1553" s="80" t="s">
        <v>13009</v>
      </c>
    </row>
    <row r="1554" spans="1:11" ht="24">
      <c r="A1554" s="2515">
        <v>780</v>
      </c>
      <c r="B1554" s="80" t="s">
        <v>13070</v>
      </c>
      <c r="C1554" s="1306" t="s">
        <v>12167</v>
      </c>
      <c r="D1554" s="98">
        <v>200</v>
      </c>
      <c r="E1554" s="1405">
        <f>SUM(D1554:D1556)</f>
        <v>1067</v>
      </c>
      <c r="F1554" s="98">
        <v>6</v>
      </c>
      <c r="G1554" s="98"/>
      <c r="H1554" s="98"/>
      <c r="I1554" s="1405">
        <f>SUM(H1554:H1556)</f>
        <v>5396828</v>
      </c>
      <c r="J1554" s="1301" t="s">
        <v>12591</v>
      </c>
      <c r="K1554" s="80" t="s">
        <v>12592</v>
      </c>
    </row>
    <row r="1555" spans="1:11" ht="24">
      <c r="A1555" s="2514"/>
      <c r="B1555" s="899"/>
      <c r="C1555" s="1306" t="s">
        <v>12166</v>
      </c>
      <c r="D1555" s="98">
        <v>303</v>
      </c>
      <c r="E1555" s="2259"/>
      <c r="F1555" s="98">
        <v>5.2</v>
      </c>
      <c r="G1555" s="98"/>
      <c r="H1555" s="98">
        <v>5396828</v>
      </c>
      <c r="I1555" s="2259"/>
      <c r="J1555" s="2258" t="s">
        <v>13008</v>
      </c>
      <c r="K1555" s="80" t="s">
        <v>13009</v>
      </c>
    </row>
    <row r="1556" spans="1:11" ht="24">
      <c r="A1556" s="2514"/>
      <c r="B1556" s="899"/>
      <c r="C1556" s="1306" t="s">
        <v>12166</v>
      </c>
      <c r="D1556" s="98">
        <v>564</v>
      </c>
      <c r="E1556" s="2261"/>
      <c r="F1556" s="98">
        <v>3.5</v>
      </c>
      <c r="G1556" s="98"/>
      <c r="H1556" s="98"/>
      <c r="I1556" s="2261"/>
      <c r="J1556" s="2258"/>
      <c r="K1556" s="80"/>
    </row>
    <row r="1557" spans="1:11" ht="24">
      <c r="A1557" s="2540">
        <v>781</v>
      </c>
      <c r="B1557" s="1115" t="s">
        <v>13071</v>
      </c>
      <c r="C1557" s="2570" t="s">
        <v>12170</v>
      </c>
      <c r="D1557" s="2403">
        <v>98</v>
      </c>
      <c r="E1557" s="2404">
        <f>SUM(D1557:D1559)</f>
        <v>336</v>
      </c>
      <c r="F1557" s="2336">
        <v>4</v>
      </c>
      <c r="G1557" s="2336"/>
      <c r="H1557" s="98"/>
      <c r="I1557" s="2404">
        <f>SUM(H1557:H1559)</f>
        <v>402510</v>
      </c>
      <c r="J1557" s="1301" t="s">
        <v>12591</v>
      </c>
      <c r="K1557" s="80" t="s">
        <v>12592</v>
      </c>
    </row>
    <row r="1558" spans="1:11" ht="24">
      <c r="A1558" s="2514"/>
      <c r="B1558" s="899"/>
      <c r="C1558" s="1306" t="s">
        <v>12163</v>
      </c>
      <c r="D1558" s="98">
        <v>142</v>
      </c>
      <c r="E1558" s="2259"/>
      <c r="F1558" s="98">
        <v>3</v>
      </c>
      <c r="G1558" s="98"/>
      <c r="H1558" s="98">
        <v>402510</v>
      </c>
      <c r="I1558" s="2259"/>
      <c r="J1558" s="2258" t="s">
        <v>13072</v>
      </c>
      <c r="K1558" s="80" t="s">
        <v>13073</v>
      </c>
    </row>
    <row r="1559" spans="1:11" ht="24">
      <c r="A1559" s="2514"/>
      <c r="B1559" s="899"/>
      <c r="C1559" s="1306" t="s">
        <v>12166</v>
      </c>
      <c r="D1559" s="98">
        <v>96</v>
      </c>
      <c r="E1559" s="2261"/>
      <c r="F1559" s="98">
        <v>3.5</v>
      </c>
      <c r="G1559" s="98"/>
      <c r="H1559" s="98"/>
      <c r="I1559" s="2261"/>
      <c r="J1559" s="2258"/>
      <c r="K1559" s="80"/>
    </row>
    <row r="1560" spans="1:11" ht="24">
      <c r="A1560" s="2515">
        <v>782</v>
      </c>
      <c r="B1560" s="80" t="s">
        <v>13074</v>
      </c>
      <c r="C1560" s="1306" t="s">
        <v>12166</v>
      </c>
      <c r="D1560" s="98">
        <v>263</v>
      </c>
      <c r="E1560" s="1385">
        <f>SUM(D1560:D1561)</f>
        <v>743</v>
      </c>
      <c r="F1560" s="98">
        <v>3</v>
      </c>
      <c r="G1560" s="98"/>
      <c r="H1560" s="98">
        <v>1634388</v>
      </c>
      <c r="I1560" s="1385">
        <f>SUM(H1560)</f>
        <v>1634388</v>
      </c>
      <c r="J1560" s="2258" t="s">
        <v>13072</v>
      </c>
      <c r="K1560" s="80" t="s">
        <v>13073</v>
      </c>
    </row>
    <row r="1561" spans="1:11" ht="24">
      <c r="A1561" s="2515"/>
      <c r="B1561" s="80"/>
      <c r="C1561" s="1306" t="s">
        <v>12163</v>
      </c>
      <c r="D1561" s="98">
        <v>480</v>
      </c>
      <c r="E1561" s="1385"/>
      <c r="F1561" s="98">
        <v>3</v>
      </c>
      <c r="G1561" s="98"/>
      <c r="H1561" s="98"/>
      <c r="I1561" s="1385"/>
      <c r="J1561" s="2258"/>
      <c r="K1561" s="80"/>
    </row>
    <row r="1562" spans="1:11" ht="24">
      <c r="A1562" s="2540">
        <v>783</v>
      </c>
      <c r="B1562" s="1115" t="s">
        <v>13075</v>
      </c>
      <c r="C1562" s="2570" t="s">
        <v>12167</v>
      </c>
      <c r="D1562" s="2403">
        <v>215</v>
      </c>
      <c r="E1562" s="1385">
        <f>SUM(D1562:D1563)</f>
        <v>423</v>
      </c>
      <c r="F1562" s="2336">
        <v>4</v>
      </c>
      <c r="G1562" s="2336"/>
      <c r="H1562" s="98"/>
      <c r="I1562" s="1385">
        <f>SUM(H1562:H1563)</f>
        <v>1272323</v>
      </c>
      <c r="J1562" s="1301" t="s">
        <v>12591</v>
      </c>
      <c r="K1562" s="80" t="s">
        <v>12592</v>
      </c>
    </row>
    <row r="1563" spans="1:11" ht="24">
      <c r="A1563" s="2514"/>
      <c r="B1563" s="899"/>
      <c r="C1563" s="1306" t="s">
        <v>12166</v>
      </c>
      <c r="D1563" s="98">
        <v>208</v>
      </c>
      <c r="E1563" s="1385"/>
      <c r="F1563" s="98">
        <v>3.2</v>
      </c>
      <c r="G1563" s="98"/>
      <c r="H1563" s="98">
        <v>1272323</v>
      </c>
      <c r="I1563" s="1385"/>
      <c r="J1563" s="2258" t="s">
        <v>13072</v>
      </c>
      <c r="K1563" s="80" t="s">
        <v>13073</v>
      </c>
    </row>
    <row r="1564" spans="1:11" ht="24">
      <c r="A1564" s="2515">
        <v>784</v>
      </c>
      <c r="B1564" s="80" t="s">
        <v>13076</v>
      </c>
      <c r="C1564" s="1306" t="s">
        <v>12166</v>
      </c>
      <c r="D1564" s="98">
        <v>164</v>
      </c>
      <c r="E1564" s="1385">
        <f>SUM(D1564)</f>
        <v>164</v>
      </c>
      <c r="F1564" s="98">
        <v>3.2</v>
      </c>
      <c r="G1564" s="98"/>
      <c r="H1564" s="98">
        <v>1003178</v>
      </c>
      <c r="I1564" s="1385">
        <f>SUM(H1564)</f>
        <v>1003178</v>
      </c>
      <c r="J1564" s="2258" t="s">
        <v>13072</v>
      </c>
      <c r="K1564" s="80" t="s">
        <v>13073</v>
      </c>
    </row>
    <row r="1565" spans="1:11" ht="24">
      <c r="A1565" s="2540">
        <v>785</v>
      </c>
      <c r="B1565" s="1115" t="s">
        <v>13077</v>
      </c>
      <c r="C1565" s="2419" t="s">
        <v>12167</v>
      </c>
      <c r="D1565" s="2336">
        <v>950</v>
      </c>
      <c r="E1565" s="2404">
        <f>SUM(D1565:D1568)</f>
        <v>2487</v>
      </c>
      <c r="F1565" s="98">
        <v>9</v>
      </c>
      <c r="G1565" s="98"/>
      <c r="H1565" s="98"/>
      <c r="I1565" s="2404">
        <f>SUM(H1565:H1568)</f>
        <v>29079984</v>
      </c>
      <c r="J1565" s="1301" t="s">
        <v>12591</v>
      </c>
      <c r="K1565" s="80" t="s">
        <v>12592</v>
      </c>
    </row>
    <row r="1566" spans="1:11" ht="24">
      <c r="A1566" s="2514"/>
      <c r="B1566" s="899"/>
      <c r="C1566" s="1306" t="s">
        <v>12166</v>
      </c>
      <c r="D1566" s="98">
        <v>487</v>
      </c>
      <c r="E1566" s="2259"/>
      <c r="F1566" s="98">
        <v>7.2</v>
      </c>
      <c r="G1566" s="98"/>
      <c r="H1566" s="98">
        <v>29079984</v>
      </c>
      <c r="I1566" s="2259"/>
      <c r="J1566" s="2258" t="s">
        <v>13072</v>
      </c>
      <c r="K1566" s="80" t="s">
        <v>13073</v>
      </c>
    </row>
    <row r="1567" spans="1:11" ht="24">
      <c r="A1567" s="2514"/>
      <c r="B1567" s="899"/>
      <c r="C1567" s="1306" t="s">
        <v>12166</v>
      </c>
      <c r="D1567" s="98">
        <v>363</v>
      </c>
      <c r="E1567" s="2259"/>
      <c r="F1567" s="98">
        <v>10</v>
      </c>
      <c r="G1567" s="98"/>
      <c r="H1567" s="98"/>
      <c r="I1567" s="2259"/>
      <c r="J1567" s="2258"/>
      <c r="K1567" s="80"/>
    </row>
    <row r="1568" spans="1:11" ht="24">
      <c r="A1568" s="2514"/>
      <c r="B1568" s="899"/>
      <c r="C1568" s="1306" t="s">
        <v>12166</v>
      </c>
      <c r="D1568" s="98">
        <v>687</v>
      </c>
      <c r="E1568" s="2261"/>
      <c r="F1568" s="98">
        <v>14</v>
      </c>
      <c r="G1568" s="98"/>
      <c r="H1568" s="98"/>
      <c r="I1568" s="2261"/>
      <c r="J1568" s="2258"/>
      <c r="K1568" s="80"/>
    </row>
    <row r="1569" spans="1:11" ht="24">
      <c r="A1569" s="2540">
        <v>786</v>
      </c>
      <c r="B1569" s="1115" t="s">
        <v>13078</v>
      </c>
      <c r="C1569" s="2419" t="s">
        <v>12170</v>
      </c>
      <c r="D1569" s="2336">
        <v>325</v>
      </c>
      <c r="E1569" s="2404">
        <f>SUM(D1569:D1571)</f>
        <v>860</v>
      </c>
      <c r="F1569" s="98">
        <v>4</v>
      </c>
      <c r="G1569" s="98"/>
      <c r="H1569" s="98"/>
      <c r="I1569" s="2404">
        <f>SUM(H1569:H1571)</f>
        <v>1155925</v>
      </c>
      <c r="J1569" s="1301" t="s">
        <v>12591</v>
      </c>
      <c r="K1569" s="80" t="s">
        <v>12592</v>
      </c>
    </row>
    <row r="1570" spans="1:11" ht="24">
      <c r="A1570" s="2514"/>
      <c r="B1570" s="899"/>
      <c r="C1570" s="1306" t="s">
        <v>12163</v>
      </c>
      <c r="D1570" s="98">
        <v>357</v>
      </c>
      <c r="E1570" s="2259"/>
      <c r="F1570" s="98">
        <v>3</v>
      </c>
      <c r="G1570" s="98"/>
      <c r="H1570" s="98">
        <v>1155925</v>
      </c>
      <c r="I1570" s="2259"/>
      <c r="J1570" s="2258" t="s">
        <v>13072</v>
      </c>
      <c r="K1570" s="80" t="s">
        <v>13073</v>
      </c>
    </row>
    <row r="1571" spans="1:11" ht="24">
      <c r="A1571" s="2514"/>
      <c r="B1571" s="899"/>
      <c r="C1571" s="1306" t="s">
        <v>12166</v>
      </c>
      <c r="D1571" s="98">
        <v>178</v>
      </c>
      <c r="E1571" s="2261"/>
      <c r="F1571" s="98">
        <v>3.2</v>
      </c>
      <c r="G1571" s="98"/>
      <c r="H1571" s="98"/>
      <c r="I1571" s="2261"/>
      <c r="J1571" s="2258"/>
      <c r="K1571" s="80"/>
    </row>
    <row r="1572" spans="1:11" ht="24">
      <c r="A1572" s="2540">
        <v>787</v>
      </c>
      <c r="B1572" s="1115" t="s">
        <v>13079</v>
      </c>
      <c r="C1572" s="1306" t="s">
        <v>12167</v>
      </c>
      <c r="D1572" s="98">
        <v>940</v>
      </c>
      <c r="E1572" s="2404">
        <f>SUM(D1572:D1574)</f>
        <v>2919</v>
      </c>
      <c r="F1572" s="98">
        <v>8</v>
      </c>
      <c r="G1572" s="98"/>
      <c r="H1572" s="98"/>
      <c r="I1572" s="2404">
        <f>SUM(H1572:H1574)</f>
        <v>19637949</v>
      </c>
      <c r="J1572" s="1301" t="s">
        <v>12591</v>
      </c>
      <c r="K1572" s="80" t="s">
        <v>12592</v>
      </c>
    </row>
    <row r="1573" spans="1:11" ht="24">
      <c r="A1573" s="2514"/>
      <c r="B1573" s="899"/>
      <c r="C1573" s="1306" t="s">
        <v>12166</v>
      </c>
      <c r="D1573" s="98">
        <v>619</v>
      </c>
      <c r="E1573" s="2259"/>
      <c r="F1573" s="98">
        <v>3.2</v>
      </c>
      <c r="G1573" s="98"/>
      <c r="H1573" s="98">
        <v>19637949</v>
      </c>
      <c r="I1573" s="2259"/>
      <c r="J1573" s="2258" t="s">
        <v>13072</v>
      </c>
      <c r="K1573" s="80" t="s">
        <v>13073</v>
      </c>
    </row>
    <row r="1574" spans="1:11" ht="24">
      <c r="A1574" s="2514"/>
      <c r="B1574" s="899"/>
      <c r="C1574" s="1306" t="s">
        <v>12166</v>
      </c>
      <c r="D1574" s="98">
        <v>1360</v>
      </c>
      <c r="E1574" s="2261"/>
      <c r="F1574" s="98">
        <v>7.4</v>
      </c>
      <c r="G1574" s="98"/>
      <c r="H1574" s="98"/>
      <c r="I1574" s="2261"/>
      <c r="J1574" s="2258"/>
      <c r="K1574" s="80"/>
    </row>
    <row r="1575" spans="1:11" ht="24">
      <c r="A1575" s="2540">
        <v>788</v>
      </c>
      <c r="B1575" s="1115" t="s">
        <v>13080</v>
      </c>
      <c r="C1575" s="1306" t="s">
        <v>12167</v>
      </c>
      <c r="D1575" s="98">
        <v>173</v>
      </c>
      <c r="E1575" s="2404">
        <f>SUM(D1575:D1576)</f>
        <v>622</v>
      </c>
      <c r="F1575" s="98">
        <v>6</v>
      </c>
      <c r="G1575" s="98"/>
      <c r="H1575" s="98"/>
      <c r="I1575" s="2404">
        <f>SUM(H1575:H1576)</f>
        <v>4570136</v>
      </c>
      <c r="J1575" s="1301" t="s">
        <v>12591</v>
      </c>
      <c r="K1575" s="80" t="s">
        <v>12592</v>
      </c>
    </row>
    <row r="1576" spans="1:11" ht="24">
      <c r="A1576" s="2514"/>
      <c r="B1576" s="899"/>
      <c r="C1576" s="1306" t="s">
        <v>12166</v>
      </c>
      <c r="D1576" s="98">
        <v>449</v>
      </c>
      <c r="E1576" s="2261"/>
      <c r="F1576" s="98">
        <v>6.75</v>
      </c>
      <c r="G1576" s="98"/>
      <c r="H1576" s="98">
        <v>4570136</v>
      </c>
      <c r="I1576" s="2261"/>
      <c r="J1576" s="2258" t="s">
        <v>13072</v>
      </c>
      <c r="K1576" s="80" t="s">
        <v>13073</v>
      </c>
    </row>
    <row r="1577" spans="1:11" ht="24">
      <c r="A1577" s="2515">
        <v>789</v>
      </c>
      <c r="B1577" s="80" t="s">
        <v>13081</v>
      </c>
      <c r="C1577" s="1306" t="s">
        <v>12163</v>
      </c>
      <c r="D1577" s="98">
        <v>194</v>
      </c>
      <c r="E1577" s="1385">
        <f>SUM(D1577)</f>
        <v>194</v>
      </c>
      <c r="F1577" s="98">
        <v>3</v>
      </c>
      <c r="G1577" s="98"/>
      <c r="H1577" s="98">
        <v>117436</v>
      </c>
      <c r="I1577" s="1385">
        <f>SUM(H1577)</f>
        <v>117436</v>
      </c>
      <c r="J1577" s="2258" t="s">
        <v>13072</v>
      </c>
      <c r="K1577" s="80" t="s">
        <v>13073</v>
      </c>
    </row>
    <row r="1578" spans="1:11" ht="24">
      <c r="A1578" s="2540">
        <v>790</v>
      </c>
      <c r="B1578" s="1115" t="s">
        <v>13082</v>
      </c>
      <c r="C1578" s="1306" t="s">
        <v>13083</v>
      </c>
      <c r="D1578" s="98">
        <v>500</v>
      </c>
      <c r="E1578" s="2404">
        <f>SUM(D1578:D1580)</f>
        <v>994</v>
      </c>
      <c r="F1578" s="98">
        <v>4</v>
      </c>
      <c r="G1578" s="98"/>
      <c r="H1578" s="98"/>
      <c r="I1578" s="2404">
        <f>SUM(H1578:H1580)</f>
        <v>2500027</v>
      </c>
      <c r="J1578" s="1301" t="s">
        <v>12591</v>
      </c>
      <c r="K1578" s="80" t="s">
        <v>12592</v>
      </c>
    </row>
    <row r="1579" spans="1:11" ht="24">
      <c r="A1579" s="2514"/>
      <c r="B1579" s="899"/>
      <c r="C1579" s="1306" t="s">
        <v>12254</v>
      </c>
      <c r="D1579" s="98">
        <v>411</v>
      </c>
      <c r="E1579" s="2259"/>
      <c r="F1579" s="98">
        <v>3.4</v>
      </c>
      <c r="G1579" s="98"/>
      <c r="H1579" s="98">
        <v>2500027</v>
      </c>
      <c r="I1579" s="2259"/>
      <c r="J1579" s="2258" t="s">
        <v>13072</v>
      </c>
      <c r="K1579" s="80" t="s">
        <v>13073</v>
      </c>
    </row>
    <row r="1580" spans="1:11" ht="24">
      <c r="A1580" s="2514"/>
      <c r="B1580" s="899"/>
      <c r="C1580" s="1306" t="s">
        <v>12163</v>
      </c>
      <c r="D1580" s="98">
        <v>83</v>
      </c>
      <c r="E1580" s="2261"/>
      <c r="F1580" s="98">
        <v>3</v>
      </c>
      <c r="G1580" s="98"/>
      <c r="H1580" s="98"/>
      <c r="I1580" s="2261"/>
      <c r="J1580" s="2258"/>
      <c r="K1580" s="80"/>
    </row>
    <row r="1581" spans="1:11" ht="24">
      <c r="A1581" s="2515">
        <v>791</v>
      </c>
      <c r="B1581" s="80" t="s">
        <v>13084</v>
      </c>
      <c r="C1581" s="1306" t="s">
        <v>12166</v>
      </c>
      <c r="D1581" s="98">
        <v>226</v>
      </c>
      <c r="E1581" s="1385">
        <f>SUM(D1581:D1582)</f>
        <v>678</v>
      </c>
      <c r="F1581" s="98">
        <v>3.5</v>
      </c>
      <c r="G1581" s="98"/>
      <c r="H1581" s="98">
        <v>3691627</v>
      </c>
      <c r="I1581" s="1385">
        <f>SUM(H1581)</f>
        <v>3691627</v>
      </c>
      <c r="J1581" s="2258" t="s">
        <v>13072</v>
      </c>
      <c r="K1581" s="80" t="s">
        <v>13073</v>
      </c>
    </row>
    <row r="1582" spans="1:11" ht="24">
      <c r="A1582" s="2515"/>
      <c r="B1582" s="80"/>
      <c r="C1582" s="1306" t="s">
        <v>12166</v>
      </c>
      <c r="D1582" s="98">
        <v>452</v>
      </c>
      <c r="E1582" s="1385"/>
      <c r="F1582" s="98">
        <v>3.2</v>
      </c>
      <c r="G1582" s="98"/>
      <c r="H1582" s="98"/>
      <c r="I1582" s="1385"/>
      <c r="J1582" s="2258"/>
      <c r="K1582" s="80"/>
    </row>
    <row r="1583" spans="1:11" ht="24">
      <c r="A1583" s="2515">
        <v>792</v>
      </c>
      <c r="B1583" s="80" t="s">
        <v>13085</v>
      </c>
      <c r="C1583" s="1306" t="s">
        <v>12166</v>
      </c>
      <c r="D1583" s="98">
        <v>136</v>
      </c>
      <c r="E1583" s="1385">
        <f>SUM(D1583:D1584)</f>
        <v>284</v>
      </c>
      <c r="F1583" s="98">
        <v>3.2</v>
      </c>
      <c r="G1583" s="98"/>
      <c r="H1583" s="98">
        <v>790140</v>
      </c>
      <c r="I1583" s="1385">
        <f>SUM(H1583)</f>
        <v>790140</v>
      </c>
      <c r="J1583" s="2258" t="s">
        <v>13072</v>
      </c>
      <c r="K1583" s="80" t="s">
        <v>13073</v>
      </c>
    </row>
    <row r="1584" spans="1:11" ht="24">
      <c r="A1584" s="2515"/>
      <c r="B1584" s="80"/>
      <c r="C1584" s="1306" t="s">
        <v>12163</v>
      </c>
      <c r="D1584" s="98">
        <v>148</v>
      </c>
      <c r="E1584" s="1385"/>
      <c r="F1584" s="98">
        <v>3</v>
      </c>
      <c r="G1584" s="98"/>
      <c r="H1584" s="98"/>
      <c r="I1584" s="1385"/>
      <c r="J1584" s="2258"/>
      <c r="K1584" s="80"/>
    </row>
    <row r="1585" spans="1:11" ht="24">
      <c r="A1585" s="2515">
        <v>793</v>
      </c>
      <c r="B1585" s="80" t="s">
        <v>13086</v>
      </c>
      <c r="C1585" s="1306" t="s">
        <v>12166</v>
      </c>
      <c r="D1585" s="98">
        <v>537</v>
      </c>
      <c r="E1585" s="1385">
        <f>SUM(D1585)</f>
        <v>537</v>
      </c>
      <c r="F1585" s="98">
        <v>3</v>
      </c>
      <c r="G1585" s="98"/>
      <c r="H1585" s="98">
        <v>2431180</v>
      </c>
      <c r="I1585" s="1385">
        <f>SUM(H1585)</f>
        <v>2431180</v>
      </c>
      <c r="J1585" s="2258" t="s">
        <v>13072</v>
      </c>
      <c r="K1585" s="80" t="s">
        <v>13073</v>
      </c>
    </row>
    <row r="1586" spans="1:11" ht="24">
      <c r="A1586" s="2515">
        <v>794</v>
      </c>
      <c r="B1586" s="80" t="s">
        <v>13087</v>
      </c>
      <c r="C1586" s="1306" t="s">
        <v>12254</v>
      </c>
      <c r="D1586" s="98">
        <v>200</v>
      </c>
      <c r="E1586" s="1385">
        <f>SUM(D1586)</f>
        <v>200</v>
      </c>
      <c r="F1586" s="98">
        <v>4.0999999999999996</v>
      </c>
      <c r="G1586" s="98"/>
      <c r="H1586" s="98">
        <v>1673985</v>
      </c>
      <c r="I1586" s="1385">
        <f>SUM(H1586)</f>
        <v>1673985</v>
      </c>
      <c r="J1586" s="2258" t="s">
        <v>13072</v>
      </c>
      <c r="K1586" s="80" t="s">
        <v>13073</v>
      </c>
    </row>
    <row r="1587" spans="1:11" ht="24">
      <c r="A1587" s="2515">
        <v>795</v>
      </c>
      <c r="B1587" s="80" t="s">
        <v>13088</v>
      </c>
      <c r="C1587" s="1306" t="s">
        <v>12163</v>
      </c>
      <c r="D1587" s="98">
        <v>108</v>
      </c>
      <c r="E1587" s="1385">
        <f>SUM(D1587)</f>
        <v>108</v>
      </c>
      <c r="F1587" s="98">
        <v>3</v>
      </c>
      <c r="G1587" s="98"/>
      <c r="H1587" s="98">
        <v>114409</v>
      </c>
      <c r="I1587" s="1385">
        <f>SUM(H1587)</f>
        <v>114409</v>
      </c>
      <c r="J1587" s="2258" t="s">
        <v>13072</v>
      </c>
      <c r="K1587" s="80" t="s">
        <v>13073</v>
      </c>
    </row>
    <row r="1588" spans="1:11" ht="24">
      <c r="A1588" s="2515">
        <v>796</v>
      </c>
      <c r="B1588" s="80" t="s">
        <v>13089</v>
      </c>
      <c r="C1588" s="1306" t="s">
        <v>12166</v>
      </c>
      <c r="D1588" s="98">
        <v>500</v>
      </c>
      <c r="E1588" s="1385">
        <f>SUM(D1588)</f>
        <v>500</v>
      </c>
      <c r="F1588" s="98">
        <v>3.4</v>
      </c>
      <c r="G1588" s="98"/>
      <c r="H1588" s="98">
        <v>3249622</v>
      </c>
      <c r="I1588" s="1385">
        <f>SUM(H1588)</f>
        <v>3249622</v>
      </c>
      <c r="J1588" s="2258" t="s">
        <v>13072</v>
      </c>
      <c r="K1588" s="80" t="s">
        <v>13073</v>
      </c>
    </row>
    <row r="1589" spans="1:11" ht="24">
      <c r="A1589" s="2540">
        <v>797</v>
      </c>
      <c r="B1589" s="1115" t="s">
        <v>13090</v>
      </c>
      <c r="C1589" s="1306" t="s">
        <v>12170</v>
      </c>
      <c r="D1589" s="98">
        <v>220</v>
      </c>
      <c r="E1589" s="2404">
        <f>SUM(D1589:D1590)</f>
        <v>514</v>
      </c>
      <c r="F1589" s="98">
        <v>4</v>
      </c>
      <c r="G1589" s="98"/>
      <c r="H1589" s="98"/>
      <c r="I1589" s="2404">
        <f>SUM(H1589:H1590)</f>
        <v>1516912</v>
      </c>
      <c r="J1589" s="1301" t="s">
        <v>12591</v>
      </c>
      <c r="K1589" s="80" t="s">
        <v>12592</v>
      </c>
    </row>
    <row r="1590" spans="1:11" ht="24">
      <c r="A1590" s="2514"/>
      <c r="B1590" s="899"/>
      <c r="C1590" s="1306" t="s">
        <v>12166</v>
      </c>
      <c r="D1590" s="98">
        <v>294</v>
      </c>
      <c r="E1590" s="2261"/>
      <c r="F1590" s="98">
        <v>3.2</v>
      </c>
      <c r="G1590" s="98"/>
      <c r="H1590" s="98">
        <v>1516912</v>
      </c>
      <c r="I1590" s="2261"/>
      <c r="J1590" s="2258" t="s">
        <v>13072</v>
      </c>
      <c r="K1590" s="80" t="s">
        <v>13073</v>
      </c>
    </row>
    <row r="1591" spans="1:11" ht="24">
      <c r="A1591" s="2515">
        <v>798</v>
      </c>
      <c r="B1591" s="80" t="s">
        <v>13091</v>
      </c>
      <c r="C1591" s="1306" t="s">
        <v>12163</v>
      </c>
      <c r="D1591" s="98">
        <v>338</v>
      </c>
      <c r="E1591" s="1385">
        <f>SUM(D1591)</f>
        <v>338</v>
      </c>
      <c r="F1591" s="98">
        <v>3</v>
      </c>
      <c r="G1591" s="98"/>
      <c r="H1591" s="98">
        <v>358059</v>
      </c>
      <c r="I1591" s="1385">
        <f>SUM(H1591)</f>
        <v>358059</v>
      </c>
      <c r="J1591" s="2258" t="s">
        <v>13072</v>
      </c>
      <c r="K1591" s="80" t="s">
        <v>13073</v>
      </c>
    </row>
    <row r="1592" spans="1:11" ht="24">
      <c r="A1592" s="2515">
        <v>799</v>
      </c>
      <c r="B1592" s="80" t="s">
        <v>13092</v>
      </c>
      <c r="C1592" s="1306" t="s">
        <v>12166</v>
      </c>
      <c r="D1592" s="98">
        <v>432</v>
      </c>
      <c r="E1592" s="1385">
        <f>SUM(D1592)</f>
        <v>432</v>
      </c>
      <c r="F1592" s="98">
        <v>3.5</v>
      </c>
      <c r="G1592" s="98"/>
      <c r="H1592" s="98">
        <v>2129660</v>
      </c>
      <c r="I1592" s="1385">
        <f>SUM(H1592)</f>
        <v>2129660</v>
      </c>
      <c r="J1592" s="2258" t="s">
        <v>13072</v>
      </c>
      <c r="K1592" s="80" t="s">
        <v>13073</v>
      </c>
    </row>
    <row r="1593" spans="1:11" ht="24">
      <c r="A1593" s="2540">
        <v>800</v>
      </c>
      <c r="B1593" s="1115" t="s">
        <v>13093</v>
      </c>
      <c r="C1593" s="1306" t="s">
        <v>12167</v>
      </c>
      <c r="D1593" s="98">
        <v>200</v>
      </c>
      <c r="E1593" s="2404">
        <f>SUM(D1593:D1595)</f>
        <v>603</v>
      </c>
      <c r="F1593" s="98">
        <v>6</v>
      </c>
      <c r="G1593" s="98"/>
      <c r="H1593" s="98"/>
      <c r="I1593" s="2404">
        <f>SUM(H1593:H1595)</f>
        <v>2950919</v>
      </c>
      <c r="J1593" s="1301" t="s">
        <v>12591</v>
      </c>
      <c r="K1593" s="80" t="s">
        <v>12592</v>
      </c>
    </row>
    <row r="1594" spans="1:11" ht="24">
      <c r="A1594" s="2514"/>
      <c r="B1594" s="899"/>
      <c r="C1594" s="1306" t="s">
        <v>12166</v>
      </c>
      <c r="D1594" s="98">
        <v>202</v>
      </c>
      <c r="E1594" s="2259"/>
      <c r="F1594" s="98">
        <v>5.7</v>
      </c>
      <c r="G1594" s="98"/>
      <c r="H1594" s="98">
        <v>2950919</v>
      </c>
      <c r="I1594" s="2259"/>
      <c r="J1594" s="2258" t="s">
        <v>13072</v>
      </c>
      <c r="K1594" s="80" t="s">
        <v>13073</v>
      </c>
    </row>
    <row r="1595" spans="1:11" ht="24">
      <c r="A1595" s="2514"/>
      <c r="B1595" s="899"/>
      <c r="C1595" s="1306" t="s">
        <v>12166</v>
      </c>
      <c r="D1595" s="98">
        <v>201</v>
      </c>
      <c r="E1595" s="2261"/>
      <c r="F1595" s="98">
        <v>4</v>
      </c>
      <c r="G1595" s="98"/>
      <c r="H1595" s="98"/>
      <c r="I1595" s="2261"/>
      <c r="J1595" s="2258"/>
      <c r="K1595" s="80"/>
    </row>
    <row r="1596" spans="1:11" ht="24">
      <c r="A1596" s="2515">
        <v>801</v>
      </c>
      <c r="B1596" s="80" t="s">
        <v>13094</v>
      </c>
      <c r="C1596" s="1306" t="s">
        <v>12166</v>
      </c>
      <c r="D1596" s="98">
        <v>78</v>
      </c>
      <c r="E1596" s="1385">
        <f>SUM(D1596)</f>
        <v>78</v>
      </c>
      <c r="F1596" s="98">
        <v>3.7</v>
      </c>
      <c r="G1596" s="98"/>
      <c r="H1596" s="98">
        <v>551671</v>
      </c>
      <c r="I1596" s="1385">
        <f>SUM(H1596)</f>
        <v>551671</v>
      </c>
      <c r="J1596" s="2258" t="s">
        <v>13072</v>
      </c>
      <c r="K1596" s="80" t="s">
        <v>13073</v>
      </c>
    </row>
    <row r="1597" spans="1:11" ht="24">
      <c r="A1597" s="2541">
        <v>802</v>
      </c>
      <c r="B1597" s="1115" t="s">
        <v>13095</v>
      </c>
      <c r="C1597" s="1306" t="s">
        <v>12170</v>
      </c>
      <c r="D1597" s="98">
        <v>111</v>
      </c>
      <c r="E1597" s="1405">
        <f>SUM(D1597:D1598)</f>
        <v>211</v>
      </c>
      <c r="F1597" s="98">
        <v>4</v>
      </c>
      <c r="G1597" s="98"/>
      <c r="H1597" s="98"/>
      <c r="I1597" s="1405">
        <f>SUM(H1597:H1598)</f>
        <v>649924</v>
      </c>
      <c r="J1597" s="1301" t="s">
        <v>12591</v>
      </c>
      <c r="K1597" s="80" t="s">
        <v>12592</v>
      </c>
    </row>
    <row r="1598" spans="1:11" ht="24">
      <c r="A1598" s="2519"/>
      <c r="B1598" s="2577"/>
      <c r="C1598" s="1306" t="s">
        <v>12166</v>
      </c>
      <c r="D1598" s="98">
        <v>100</v>
      </c>
      <c r="E1598" s="2289"/>
      <c r="F1598" s="98">
        <v>3.4</v>
      </c>
      <c r="G1598" s="98"/>
      <c r="H1598" s="98">
        <v>649924</v>
      </c>
      <c r="I1598" s="2278"/>
      <c r="J1598" s="2258" t="s">
        <v>13072</v>
      </c>
      <c r="K1598" s="80" t="s">
        <v>13073</v>
      </c>
    </row>
    <row r="1599" spans="1:11" ht="24">
      <c r="A1599" s="2515">
        <v>803</v>
      </c>
      <c r="B1599" s="80" t="s">
        <v>13096</v>
      </c>
      <c r="C1599" s="1306" t="s">
        <v>12166</v>
      </c>
      <c r="D1599" s="98">
        <v>148</v>
      </c>
      <c r="E1599" s="1385">
        <f>SUM(D1599)</f>
        <v>148</v>
      </c>
      <c r="F1599" s="98">
        <v>3</v>
      </c>
      <c r="G1599" s="98"/>
      <c r="H1599" s="98">
        <v>851212</v>
      </c>
      <c r="I1599" s="1385">
        <f>SUM(H1599)</f>
        <v>851212</v>
      </c>
      <c r="J1599" s="2258" t="s">
        <v>13072</v>
      </c>
      <c r="K1599" s="80" t="s">
        <v>13073</v>
      </c>
    </row>
    <row r="1600" spans="1:11" ht="24">
      <c r="A1600" s="2515">
        <v>804</v>
      </c>
      <c r="B1600" s="80" t="s">
        <v>13097</v>
      </c>
      <c r="C1600" s="1306" t="s">
        <v>12166</v>
      </c>
      <c r="D1600" s="98">
        <v>202</v>
      </c>
      <c r="E1600" s="1385">
        <f>SUM(D1600)</f>
        <v>202</v>
      </c>
      <c r="F1600" s="98">
        <v>3.4</v>
      </c>
      <c r="G1600" s="98"/>
      <c r="H1600" s="98">
        <v>1312847</v>
      </c>
      <c r="I1600" s="1385">
        <f>SUM(H1600)</f>
        <v>1312847</v>
      </c>
      <c r="J1600" s="2258" t="s">
        <v>13072</v>
      </c>
      <c r="K1600" s="80" t="s">
        <v>13073</v>
      </c>
    </row>
    <row r="1601" spans="1:11" ht="24">
      <c r="A1601" s="2515">
        <v>805</v>
      </c>
      <c r="B1601" s="80" t="s">
        <v>13098</v>
      </c>
      <c r="C1601" s="1306" t="s">
        <v>12166</v>
      </c>
      <c r="D1601" s="98">
        <v>458</v>
      </c>
      <c r="E1601" s="1385">
        <f>SUM(D1601)</f>
        <v>458</v>
      </c>
      <c r="F1601" s="98">
        <v>3.4</v>
      </c>
      <c r="G1601" s="98"/>
      <c r="H1601" s="98">
        <v>2976654</v>
      </c>
      <c r="I1601" s="1385">
        <f>SUM(H1601)</f>
        <v>2976654</v>
      </c>
      <c r="J1601" s="2258" t="s">
        <v>13072</v>
      </c>
      <c r="K1601" s="80" t="s">
        <v>13073</v>
      </c>
    </row>
    <row r="1602" spans="1:11" ht="24">
      <c r="A1602" s="2515">
        <v>806</v>
      </c>
      <c r="B1602" s="80" t="s">
        <v>13099</v>
      </c>
      <c r="C1602" s="1306" t="s">
        <v>12166</v>
      </c>
      <c r="D1602" s="98">
        <v>515</v>
      </c>
      <c r="E1602" s="1385">
        <f>SUM(D1602)</f>
        <v>515</v>
      </c>
      <c r="F1602" s="98">
        <v>7.2</v>
      </c>
      <c r="G1602" s="98"/>
      <c r="H1602" s="98">
        <v>5446568</v>
      </c>
      <c r="I1602" s="1385">
        <f>SUM(H1602)</f>
        <v>5446568</v>
      </c>
      <c r="J1602" s="2258" t="s">
        <v>13072</v>
      </c>
      <c r="K1602" s="80" t="s">
        <v>13073</v>
      </c>
    </row>
    <row r="1603" spans="1:11" ht="24">
      <c r="A1603" s="2515">
        <v>807</v>
      </c>
      <c r="B1603" s="80" t="s">
        <v>13100</v>
      </c>
      <c r="C1603" s="1306" t="s">
        <v>12163</v>
      </c>
      <c r="D1603" s="98">
        <v>119</v>
      </c>
      <c r="E1603" s="1385">
        <f>SUM(D1603)</f>
        <v>119</v>
      </c>
      <c r="F1603" s="98">
        <v>3.5</v>
      </c>
      <c r="G1603" s="98"/>
      <c r="H1603" s="98">
        <v>105052</v>
      </c>
      <c r="I1603" s="1385">
        <f>SUM(H1603)</f>
        <v>105052</v>
      </c>
      <c r="J1603" s="2258" t="s">
        <v>13072</v>
      </c>
      <c r="K1603" s="80" t="s">
        <v>13073</v>
      </c>
    </row>
    <row r="1604" spans="1:11" ht="24">
      <c r="A1604" s="2525">
        <v>808</v>
      </c>
      <c r="B1604" s="80" t="s">
        <v>13101</v>
      </c>
      <c r="C1604" s="1306" t="s">
        <v>13030</v>
      </c>
      <c r="D1604" s="98">
        <v>251</v>
      </c>
      <c r="E1604" s="1405">
        <f>SUM(D1604:D1607)</f>
        <v>847</v>
      </c>
      <c r="F1604" s="98">
        <v>4</v>
      </c>
      <c r="G1604" s="98"/>
      <c r="H1604" s="98"/>
      <c r="I1604" s="1405">
        <f>SUM(H1604:H1607)</f>
        <v>3796364</v>
      </c>
      <c r="J1604" s="1301" t="s">
        <v>12591</v>
      </c>
      <c r="K1604" s="80" t="s">
        <v>12592</v>
      </c>
    </row>
    <row r="1605" spans="1:11" ht="24">
      <c r="A1605" s="2518"/>
      <c r="B1605" s="2577"/>
      <c r="C1605" s="1306" t="s">
        <v>12166</v>
      </c>
      <c r="D1605" s="98">
        <v>160</v>
      </c>
      <c r="E1605" s="2288"/>
      <c r="F1605" s="98">
        <v>4.5</v>
      </c>
      <c r="G1605" s="98"/>
      <c r="H1605" s="98">
        <v>3796364</v>
      </c>
      <c r="I1605" s="2277"/>
      <c r="J1605" s="2258" t="s">
        <v>13072</v>
      </c>
      <c r="K1605" s="80" t="s">
        <v>13073</v>
      </c>
    </row>
    <row r="1606" spans="1:11" ht="24">
      <c r="A1606" s="2518"/>
      <c r="B1606" s="2577"/>
      <c r="C1606" s="1306" t="s">
        <v>12166</v>
      </c>
      <c r="D1606" s="98">
        <v>140</v>
      </c>
      <c r="E1606" s="2288"/>
      <c r="F1606" s="98">
        <v>3.5</v>
      </c>
      <c r="G1606" s="98"/>
      <c r="H1606" s="98"/>
      <c r="I1606" s="2277"/>
      <c r="J1606" s="2258"/>
      <c r="K1606" s="80"/>
    </row>
    <row r="1607" spans="1:11" ht="24">
      <c r="A1607" s="2519"/>
      <c r="B1607" s="2577"/>
      <c r="C1607" s="1306" t="s">
        <v>12166</v>
      </c>
      <c r="D1607" s="98">
        <v>296</v>
      </c>
      <c r="E1607" s="2289"/>
      <c r="F1607" s="98">
        <v>3.5</v>
      </c>
      <c r="G1607" s="98"/>
      <c r="H1607" s="98"/>
      <c r="I1607" s="2278"/>
      <c r="J1607" s="2258"/>
      <c r="K1607" s="80"/>
    </row>
    <row r="1608" spans="1:11" ht="24">
      <c r="A1608" s="2515">
        <v>809</v>
      </c>
      <c r="B1608" s="80" t="s">
        <v>13102</v>
      </c>
      <c r="C1608" s="1306" t="s">
        <v>12166</v>
      </c>
      <c r="D1608" s="98">
        <v>312</v>
      </c>
      <c r="E1608" s="1385">
        <f>SUM(D1608)</f>
        <v>312</v>
      </c>
      <c r="F1608" s="98">
        <v>4.0999999999999996</v>
      </c>
      <c r="G1608" s="98"/>
      <c r="H1608" s="98">
        <v>1801760</v>
      </c>
      <c r="I1608" s="1385">
        <f>SUM(H1608)</f>
        <v>1801760</v>
      </c>
      <c r="J1608" s="2258" t="s">
        <v>13072</v>
      </c>
      <c r="K1608" s="80" t="s">
        <v>13073</v>
      </c>
    </row>
    <row r="1609" spans="1:11" ht="24">
      <c r="A1609" s="2515">
        <v>810</v>
      </c>
      <c r="B1609" s="80" t="s">
        <v>13103</v>
      </c>
      <c r="C1609" s="1306" t="s">
        <v>12170</v>
      </c>
      <c r="D1609" s="98">
        <v>120</v>
      </c>
      <c r="E1609" s="1405">
        <f>SUM(D1609:D1610)</f>
        <v>408</v>
      </c>
      <c r="F1609" s="98">
        <v>4</v>
      </c>
      <c r="G1609" s="98"/>
      <c r="H1609" s="98"/>
      <c r="I1609" s="1405">
        <f>SUM(H1609:H1610)</f>
        <v>176825</v>
      </c>
      <c r="J1609" s="1301" t="s">
        <v>12591</v>
      </c>
      <c r="K1609" s="80" t="s">
        <v>12592</v>
      </c>
    </row>
    <row r="1610" spans="1:11" ht="24">
      <c r="A1610" s="2514"/>
      <c r="B1610" s="899"/>
      <c r="C1610" s="1306" t="s">
        <v>12163</v>
      </c>
      <c r="D1610" s="98">
        <v>288</v>
      </c>
      <c r="E1610" s="2261"/>
      <c r="F1610" s="98">
        <v>3</v>
      </c>
      <c r="G1610" s="98"/>
      <c r="H1610" s="98">
        <v>176825</v>
      </c>
      <c r="I1610" s="2261"/>
      <c r="J1610" s="2258" t="s">
        <v>13072</v>
      </c>
      <c r="K1610" s="80" t="s">
        <v>13073</v>
      </c>
    </row>
    <row r="1611" spans="1:11" ht="24">
      <c r="A1611" s="2515">
        <v>811</v>
      </c>
      <c r="B1611" s="80" t="s">
        <v>13104</v>
      </c>
      <c r="C1611" s="1306" t="s">
        <v>12170</v>
      </c>
      <c r="D1611" s="98">
        <v>237</v>
      </c>
      <c r="E1611" s="1405">
        <f>SUM(D1611:D1613)</f>
        <v>810</v>
      </c>
      <c r="F1611" s="98">
        <v>5</v>
      </c>
      <c r="G1611" s="98"/>
      <c r="H1611" s="98"/>
      <c r="I1611" s="1405">
        <f>SUM(H1611:H1613)</f>
        <v>4773588</v>
      </c>
      <c r="J1611" s="1301" t="s">
        <v>12591</v>
      </c>
      <c r="K1611" s="80" t="s">
        <v>12592</v>
      </c>
    </row>
    <row r="1612" spans="1:11" ht="24">
      <c r="A1612" s="2514"/>
      <c r="B1612" s="899"/>
      <c r="C1612" s="1306" t="s">
        <v>12163</v>
      </c>
      <c r="D1612" s="98">
        <v>173</v>
      </c>
      <c r="E1612" s="2259"/>
      <c r="F1612" s="98">
        <v>3</v>
      </c>
      <c r="G1612" s="98"/>
      <c r="H1612" s="98">
        <v>4773588</v>
      </c>
      <c r="I1612" s="2259"/>
      <c r="J1612" s="2258" t="s">
        <v>13072</v>
      </c>
      <c r="K1612" s="80" t="s">
        <v>13073</v>
      </c>
    </row>
    <row r="1613" spans="1:11" ht="24">
      <c r="A1613" s="2514"/>
      <c r="B1613" s="899"/>
      <c r="C1613" s="1306" t="s">
        <v>12166</v>
      </c>
      <c r="D1613" s="98">
        <v>400</v>
      </c>
      <c r="E1613" s="2261"/>
      <c r="F1613" s="98">
        <v>6</v>
      </c>
      <c r="G1613" s="98"/>
      <c r="H1613" s="98"/>
      <c r="I1613" s="2261"/>
      <c r="J1613" s="2258"/>
      <c r="K1613" s="80"/>
    </row>
    <row r="1614" spans="1:11" ht="24">
      <c r="A1614" s="2515">
        <v>812</v>
      </c>
      <c r="B1614" s="80" t="s">
        <v>13105</v>
      </c>
      <c r="C1614" s="1306" t="s">
        <v>12163</v>
      </c>
      <c r="D1614" s="98">
        <v>1103</v>
      </c>
      <c r="E1614" s="1385">
        <f>SUM(D1614)</f>
        <v>1103</v>
      </c>
      <c r="F1614" s="98">
        <v>3.2</v>
      </c>
      <c r="G1614" s="98"/>
      <c r="H1614" s="98">
        <v>1246355</v>
      </c>
      <c r="I1614" s="1385">
        <f>SUM(H1614)</f>
        <v>1246355</v>
      </c>
      <c r="J1614" s="2258" t="s">
        <v>13072</v>
      </c>
      <c r="K1614" s="80" t="s">
        <v>13073</v>
      </c>
    </row>
    <row r="1615" spans="1:11" ht="24">
      <c r="A1615" s="2515">
        <v>813</v>
      </c>
      <c r="B1615" s="80" t="s">
        <v>13106</v>
      </c>
      <c r="C1615" s="1306" t="s">
        <v>12166</v>
      </c>
      <c r="D1615" s="98">
        <v>163</v>
      </c>
      <c r="E1615" s="1385">
        <f t="shared" ref="E1615:E1625" si="27">SUM(D1615)</f>
        <v>163</v>
      </c>
      <c r="F1615" s="98">
        <v>3</v>
      </c>
      <c r="G1615" s="98"/>
      <c r="H1615" s="98">
        <v>934744</v>
      </c>
      <c r="I1615" s="1385">
        <f t="shared" ref="I1615:I1625" si="28">SUM(H1615)</f>
        <v>934744</v>
      </c>
      <c r="J1615" s="2258" t="s">
        <v>13072</v>
      </c>
      <c r="K1615" s="80" t="s">
        <v>13073</v>
      </c>
    </row>
    <row r="1616" spans="1:11" ht="24">
      <c r="A1616" s="2515">
        <v>814</v>
      </c>
      <c r="B1616" s="80" t="s">
        <v>13107</v>
      </c>
      <c r="C1616" s="1306" t="s">
        <v>12166</v>
      </c>
      <c r="D1616" s="98">
        <v>200</v>
      </c>
      <c r="E1616" s="1385">
        <f t="shared" si="27"/>
        <v>200</v>
      </c>
      <c r="F1616" s="98">
        <v>3.2</v>
      </c>
      <c r="G1616" s="98"/>
      <c r="H1616" s="98">
        <v>1223387</v>
      </c>
      <c r="I1616" s="1385">
        <f t="shared" si="28"/>
        <v>1223387</v>
      </c>
      <c r="J1616" s="2258" t="s">
        <v>13072</v>
      </c>
      <c r="K1616" s="80" t="s">
        <v>13073</v>
      </c>
    </row>
    <row r="1617" spans="1:11" ht="24">
      <c r="A1617" s="2515">
        <v>815</v>
      </c>
      <c r="B1617" s="80" t="s">
        <v>13108</v>
      </c>
      <c r="C1617" s="1306" t="s">
        <v>12163</v>
      </c>
      <c r="D1617" s="98">
        <v>143</v>
      </c>
      <c r="E1617" s="1385">
        <f t="shared" si="27"/>
        <v>143</v>
      </c>
      <c r="F1617" s="98">
        <v>3</v>
      </c>
      <c r="G1617" s="98"/>
      <c r="H1617" s="98">
        <v>151486</v>
      </c>
      <c r="I1617" s="1385">
        <f t="shared" si="28"/>
        <v>151486</v>
      </c>
      <c r="J1617" s="2258" t="s">
        <v>13072</v>
      </c>
      <c r="K1617" s="80" t="s">
        <v>13073</v>
      </c>
    </row>
    <row r="1618" spans="1:11" ht="24">
      <c r="A1618" s="2515">
        <v>816</v>
      </c>
      <c r="B1618" s="80" t="s">
        <v>13109</v>
      </c>
      <c r="C1618" s="1306" t="s">
        <v>12166</v>
      </c>
      <c r="D1618" s="98">
        <v>129</v>
      </c>
      <c r="E1618" s="1385">
        <f t="shared" si="27"/>
        <v>129</v>
      </c>
      <c r="F1618" s="98">
        <v>3.3</v>
      </c>
      <c r="G1618" s="98"/>
      <c r="H1618" s="98">
        <v>816231</v>
      </c>
      <c r="I1618" s="1385">
        <f t="shared" si="28"/>
        <v>816231</v>
      </c>
      <c r="J1618" s="2258" t="s">
        <v>13072</v>
      </c>
      <c r="K1618" s="80" t="s">
        <v>13073</v>
      </c>
    </row>
    <row r="1619" spans="1:11" ht="24">
      <c r="A1619" s="2515">
        <v>817</v>
      </c>
      <c r="B1619" s="80" t="s">
        <v>13110</v>
      </c>
      <c r="C1619" s="1306" t="s">
        <v>12166</v>
      </c>
      <c r="D1619" s="98">
        <v>174</v>
      </c>
      <c r="E1619" s="1385">
        <f t="shared" si="27"/>
        <v>174</v>
      </c>
      <c r="F1619" s="98">
        <v>4.5</v>
      </c>
      <c r="G1619" s="98"/>
      <c r="H1619" s="98">
        <v>1102859</v>
      </c>
      <c r="I1619" s="1385">
        <f t="shared" si="28"/>
        <v>1102859</v>
      </c>
      <c r="J1619" s="2258" t="s">
        <v>13072</v>
      </c>
      <c r="K1619" s="80" t="s">
        <v>13073</v>
      </c>
    </row>
    <row r="1620" spans="1:11" ht="24">
      <c r="A1620" s="2515">
        <v>818</v>
      </c>
      <c r="B1620" s="80" t="s">
        <v>13111</v>
      </c>
      <c r="C1620" s="1306" t="s">
        <v>12163</v>
      </c>
      <c r="D1620" s="98">
        <v>72</v>
      </c>
      <c r="E1620" s="1385">
        <f t="shared" si="27"/>
        <v>72</v>
      </c>
      <c r="F1620" s="98">
        <v>3.2</v>
      </c>
      <c r="G1620" s="98"/>
      <c r="H1620" s="98">
        <v>48977</v>
      </c>
      <c r="I1620" s="1385">
        <f t="shared" si="28"/>
        <v>48977</v>
      </c>
      <c r="J1620" s="2258" t="s">
        <v>13072</v>
      </c>
      <c r="K1620" s="80" t="s">
        <v>13073</v>
      </c>
    </row>
    <row r="1621" spans="1:11" ht="24">
      <c r="A1621" s="2515">
        <v>819</v>
      </c>
      <c r="B1621" s="80" t="s">
        <v>13112</v>
      </c>
      <c r="C1621" s="1306" t="s">
        <v>12163</v>
      </c>
      <c r="D1621" s="98">
        <v>134</v>
      </c>
      <c r="E1621" s="1385">
        <f t="shared" si="27"/>
        <v>134</v>
      </c>
      <c r="F1621" s="98">
        <v>3.5</v>
      </c>
      <c r="G1621" s="98"/>
      <c r="H1621" s="98">
        <v>118294</v>
      </c>
      <c r="I1621" s="1385">
        <f t="shared" si="28"/>
        <v>118294</v>
      </c>
      <c r="J1621" s="2258" t="s">
        <v>13072</v>
      </c>
      <c r="K1621" s="80" t="s">
        <v>13073</v>
      </c>
    </row>
    <row r="1622" spans="1:11" ht="24">
      <c r="A1622" s="2515">
        <v>820</v>
      </c>
      <c r="B1622" s="80" t="s">
        <v>13113</v>
      </c>
      <c r="C1622" s="1306" t="s">
        <v>12163</v>
      </c>
      <c r="D1622" s="98">
        <v>73</v>
      </c>
      <c r="E1622" s="1385">
        <f t="shared" si="27"/>
        <v>73</v>
      </c>
      <c r="F1622" s="98">
        <v>3</v>
      </c>
      <c r="G1622" s="98"/>
      <c r="H1622" s="98">
        <v>55237</v>
      </c>
      <c r="I1622" s="1385">
        <f t="shared" si="28"/>
        <v>55237</v>
      </c>
      <c r="J1622" s="2258" t="s">
        <v>13072</v>
      </c>
      <c r="K1622" s="80" t="s">
        <v>13073</v>
      </c>
    </row>
    <row r="1623" spans="1:11" ht="24">
      <c r="A1623" s="2515">
        <v>821</v>
      </c>
      <c r="B1623" s="80" t="s">
        <v>13114</v>
      </c>
      <c r="C1623" s="1306" t="s">
        <v>12254</v>
      </c>
      <c r="D1623" s="98">
        <v>202</v>
      </c>
      <c r="E1623" s="1385">
        <f t="shared" si="27"/>
        <v>202</v>
      </c>
      <c r="F1623" s="98">
        <v>3.7</v>
      </c>
      <c r="G1623" s="98"/>
      <c r="H1623" s="98">
        <v>1525776</v>
      </c>
      <c r="I1623" s="1385">
        <f t="shared" si="28"/>
        <v>1525776</v>
      </c>
      <c r="J1623" s="2258" t="s">
        <v>13072</v>
      </c>
      <c r="K1623" s="80" t="s">
        <v>13073</v>
      </c>
    </row>
    <row r="1624" spans="1:11" ht="24">
      <c r="A1624" s="2515">
        <v>822</v>
      </c>
      <c r="B1624" s="80" t="s">
        <v>13115</v>
      </c>
      <c r="C1624" s="1306" t="s">
        <v>12254</v>
      </c>
      <c r="D1624" s="98">
        <v>158</v>
      </c>
      <c r="E1624" s="1385">
        <f t="shared" si="27"/>
        <v>158</v>
      </c>
      <c r="F1624" s="98">
        <v>4.2</v>
      </c>
      <c r="G1624" s="98"/>
      <c r="H1624" s="98">
        <v>1354703</v>
      </c>
      <c r="I1624" s="1385">
        <f t="shared" si="28"/>
        <v>1354703</v>
      </c>
      <c r="J1624" s="2258" t="s">
        <v>13072</v>
      </c>
      <c r="K1624" s="80" t="s">
        <v>13073</v>
      </c>
    </row>
    <row r="1625" spans="1:11" ht="24">
      <c r="A1625" s="2515">
        <v>823</v>
      </c>
      <c r="B1625" s="80" t="s">
        <v>13116</v>
      </c>
      <c r="C1625" s="1306" t="s">
        <v>12254</v>
      </c>
      <c r="D1625" s="98">
        <v>94</v>
      </c>
      <c r="E1625" s="1385">
        <f t="shared" si="27"/>
        <v>94</v>
      </c>
      <c r="F1625" s="98">
        <v>3.8</v>
      </c>
      <c r="G1625" s="98"/>
      <c r="H1625" s="98">
        <v>729204</v>
      </c>
      <c r="I1625" s="1385">
        <f t="shared" si="28"/>
        <v>729204</v>
      </c>
      <c r="J1625" s="2258" t="s">
        <v>13072</v>
      </c>
      <c r="K1625" s="80" t="s">
        <v>13073</v>
      </c>
    </row>
    <row r="1626" spans="1:11" ht="24">
      <c r="A1626" s="2515">
        <v>824</v>
      </c>
      <c r="B1626" s="80" t="s">
        <v>13117</v>
      </c>
      <c r="C1626" s="1306" t="s">
        <v>12170</v>
      </c>
      <c r="D1626" s="98">
        <v>120</v>
      </c>
      <c r="E1626" s="1405">
        <f>SUM(D1626:D1627)</f>
        <v>243</v>
      </c>
      <c r="F1626" s="98">
        <v>4</v>
      </c>
      <c r="G1626" s="98"/>
      <c r="H1626" s="98"/>
      <c r="I1626" s="1405">
        <f>SUM(H1626:H1627)</f>
        <v>55843</v>
      </c>
      <c r="J1626" s="1301" t="s">
        <v>12591</v>
      </c>
      <c r="K1626" s="80" t="s">
        <v>12592</v>
      </c>
    </row>
    <row r="1627" spans="1:11" ht="24">
      <c r="A1627" s="2514"/>
      <c r="B1627" s="899"/>
      <c r="C1627" s="1306" t="s">
        <v>12163</v>
      </c>
      <c r="D1627" s="98">
        <v>123</v>
      </c>
      <c r="E1627" s="2261"/>
      <c r="F1627" s="98">
        <v>3</v>
      </c>
      <c r="G1627" s="98"/>
      <c r="H1627" s="98">
        <v>55843</v>
      </c>
      <c r="I1627" s="2261"/>
      <c r="J1627" s="2258" t="s">
        <v>13072</v>
      </c>
      <c r="K1627" s="80" t="s">
        <v>13073</v>
      </c>
    </row>
    <row r="1628" spans="1:11" ht="24">
      <c r="A1628" s="2515">
        <v>825</v>
      </c>
      <c r="B1628" s="80" t="s">
        <v>13118</v>
      </c>
      <c r="C1628" s="1306" t="s">
        <v>12166</v>
      </c>
      <c r="D1628" s="98">
        <v>121</v>
      </c>
      <c r="E1628" s="1385">
        <f>SUM(D1628)</f>
        <v>121</v>
      </c>
      <c r="F1628" s="98">
        <v>3</v>
      </c>
      <c r="G1628" s="98"/>
      <c r="H1628" s="98">
        <v>547808</v>
      </c>
      <c r="I1628" s="1385">
        <f t="shared" ref="I1628:I1633" si="29">SUM(H1628)</f>
        <v>547808</v>
      </c>
      <c r="J1628" s="2258" t="s">
        <v>13072</v>
      </c>
      <c r="K1628" s="80" t="s">
        <v>13073</v>
      </c>
    </row>
    <row r="1629" spans="1:11" ht="24">
      <c r="A1629" s="2515">
        <v>826</v>
      </c>
      <c r="B1629" s="80" t="s">
        <v>13119</v>
      </c>
      <c r="C1629" s="1306" t="s">
        <v>12166</v>
      </c>
      <c r="D1629" s="98">
        <v>612</v>
      </c>
      <c r="E1629" s="1385">
        <f>SUM(D1629)</f>
        <v>612</v>
      </c>
      <c r="F1629" s="98">
        <v>3.6</v>
      </c>
      <c r="G1629" s="98"/>
      <c r="H1629" s="98">
        <v>4211510</v>
      </c>
      <c r="I1629" s="1385">
        <f t="shared" si="29"/>
        <v>4211510</v>
      </c>
      <c r="J1629" s="2258" t="s">
        <v>13072</v>
      </c>
      <c r="K1629" s="80" t="s">
        <v>13073</v>
      </c>
    </row>
    <row r="1630" spans="1:11" ht="24">
      <c r="A1630" s="2515">
        <v>827</v>
      </c>
      <c r="B1630" s="80" t="s">
        <v>13120</v>
      </c>
      <c r="C1630" s="1306" t="s">
        <v>12166</v>
      </c>
      <c r="D1630" s="98">
        <v>308</v>
      </c>
      <c r="E1630" s="1385">
        <f>SUM(D1630)</f>
        <v>308</v>
      </c>
      <c r="F1630" s="98">
        <v>3.2</v>
      </c>
      <c r="G1630" s="98"/>
      <c r="H1630" s="98">
        <v>1784858</v>
      </c>
      <c r="I1630" s="1385">
        <f t="shared" si="29"/>
        <v>1784858</v>
      </c>
      <c r="J1630" s="2258" t="s">
        <v>13072</v>
      </c>
      <c r="K1630" s="80" t="s">
        <v>13073</v>
      </c>
    </row>
    <row r="1631" spans="1:11" ht="24">
      <c r="A1631" s="2515">
        <v>828</v>
      </c>
      <c r="B1631" s="80" t="s">
        <v>13121</v>
      </c>
      <c r="C1631" s="1306" t="s">
        <v>12163</v>
      </c>
      <c r="D1631" s="98">
        <v>293</v>
      </c>
      <c r="E1631" s="1385">
        <f>SUM(D1631)</f>
        <v>293</v>
      </c>
      <c r="F1631" s="98">
        <v>4</v>
      </c>
      <c r="G1631" s="98"/>
      <c r="H1631" s="98">
        <v>266047</v>
      </c>
      <c r="I1631" s="1385">
        <f t="shared" si="29"/>
        <v>266047</v>
      </c>
      <c r="J1631" s="2258" t="s">
        <v>13072</v>
      </c>
      <c r="K1631" s="80" t="s">
        <v>13073</v>
      </c>
    </row>
    <row r="1632" spans="1:11" ht="24">
      <c r="A1632" s="2515">
        <v>829</v>
      </c>
      <c r="B1632" s="80" t="s">
        <v>13122</v>
      </c>
      <c r="C1632" s="1306" t="s">
        <v>12166</v>
      </c>
      <c r="D1632" s="98">
        <v>152</v>
      </c>
      <c r="E1632" s="1385">
        <f>SUM(D1632)</f>
        <v>152</v>
      </c>
      <c r="F1632" s="98">
        <v>3.2</v>
      </c>
      <c r="G1632" s="98"/>
      <c r="H1632" s="98">
        <v>932261</v>
      </c>
      <c r="I1632" s="1385">
        <f t="shared" si="29"/>
        <v>932261</v>
      </c>
      <c r="J1632" s="2258" t="s">
        <v>13072</v>
      </c>
      <c r="K1632" s="80" t="s">
        <v>13073</v>
      </c>
    </row>
    <row r="1633" spans="1:11" ht="24">
      <c r="A1633" s="2515">
        <v>830</v>
      </c>
      <c r="B1633" s="80" t="s">
        <v>13123</v>
      </c>
      <c r="C1633" s="1306" t="s">
        <v>12166</v>
      </c>
      <c r="D1633" s="98">
        <v>20</v>
      </c>
      <c r="E1633" s="1385">
        <f>SUM(D1633:D1634)</f>
        <v>94</v>
      </c>
      <c r="F1633" s="98">
        <v>3.3</v>
      </c>
      <c r="G1633" s="98"/>
      <c r="H1633" s="98">
        <v>179916</v>
      </c>
      <c r="I1633" s="1385">
        <f t="shared" si="29"/>
        <v>179916</v>
      </c>
      <c r="J1633" s="2258" t="s">
        <v>13072</v>
      </c>
      <c r="K1633" s="80" t="s">
        <v>13073</v>
      </c>
    </row>
    <row r="1634" spans="1:11" ht="24">
      <c r="A1634" s="2515"/>
      <c r="B1634" s="80"/>
      <c r="C1634" s="1306" t="s">
        <v>12163</v>
      </c>
      <c r="D1634" s="98">
        <v>74</v>
      </c>
      <c r="E1634" s="1385"/>
      <c r="F1634" s="98">
        <v>3.2</v>
      </c>
      <c r="G1634" s="98"/>
      <c r="H1634" s="98"/>
      <c r="I1634" s="1385"/>
      <c r="J1634" s="2258"/>
      <c r="K1634" s="80"/>
    </row>
    <row r="1635" spans="1:11" ht="24">
      <c r="A1635" s="2515">
        <v>831</v>
      </c>
      <c r="B1635" s="80" t="s">
        <v>13124</v>
      </c>
      <c r="C1635" s="1306" t="s">
        <v>12166</v>
      </c>
      <c r="D1635" s="98">
        <v>451</v>
      </c>
      <c r="E1635" s="1385">
        <f>SUM(D1635)</f>
        <v>451</v>
      </c>
      <c r="F1635" s="98">
        <v>3.4</v>
      </c>
      <c r="G1635" s="98"/>
      <c r="H1635" s="98">
        <v>2931159</v>
      </c>
      <c r="I1635" s="1385">
        <f>SUM(H1635)</f>
        <v>2931159</v>
      </c>
      <c r="J1635" s="2258" t="s">
        <v>13072</v>
      </c>
      <c r="K1635" s="80" t="s">
        <v>13073</v>
      </c>
    </row>
    <row r="1636" spans="1:11" ht="24">
      <c r="A1636" s="2515">
        <v>832</v>
      </c>
      <c r="B1636" s="80" t="s">
        <v>13125</v>
      </c>
      <c r="C1636" s="1306" t="s">
        <v>12167</v>
      </c>
      <c r="D1636" s="98">
        <v>122</v>
      </c>
      <c r="E1636" s="1405">
        <f>SUM(D1636:D1638)</f>
        <v>827</v>
      </c>
      <c r="F1636" s="98">
        <v>3.2</v>
      </c>
      <c r="G1636" s="98"/>
      <c r="H1636" s="98"/>
      <c r="I1636" s="1405">
        <f>SUM(H1636:H1638)</f>
        <v>3075631</v>
      </c>
      <c r="J1636" s="1301" t="s">
        <v>12591</v>
      </c>
      <c r="K1636" s="80" t="s">
        <v>12592</v>
      </c>
    </row>
    <row r="1637" spans="1:11" ht="24">
      <c r="A1637" s="2514"/>
      <c r="B1637" s="899"/>
      <c r="C1637" s="1306" t="s">
        <v>12163</v>
      </c>
      <c r="D1637" s="98">
        <v>97</v>
      </c>
      <c r="E1637" s="2259"/>
      <c r="F1637" s="98">
        <v>3</v>
      </c>
      <c r="G1637" s="98"/>
      <c r="H1637" s="98">
        <v>3075631</v>
      </c>
      <c r="I1637" s="2259"/>
      <c r="J1637" s="2258" t="s">
        <v>13072</v>
      </c>
      <c r="K1637" s="80" t="s">
        <v>13073</v>
      </c>
    </row>
    <row r="1638" spans="1:11" ht="24">
      <c r="A1638" s="2514"/>
      <c r="B1638" s="899"/>
      <c r="C1638" s="1306" t="s">
        <v>12166</v>
      </c>
      <c r="D1638" s="98">
        <v>608</v>
      </c>
      <c r="E1638" s="2261"/>
      <c r="F1638" s="98">
        <v>3.2</v>
      </c>
      <c r="G1638" s="98"/>
      <c r="H1638" s="98"/>
      <c r="I1638" s="2261"/>
      <c r="J1638" s="2258"/>
      <c r="K1638" s="80"/>
    </row>
    <row r="1639" spans="1:11" ht="24">
      <c r="A1639" s="2515">
        <v>833</v>
      </c>
      <c r="B1639" s="80" t="s">
        <v>13126</v>
      </c>
      <c r="C1639" s="1306" t="s">
        <v>12166</v>
      </c>
      <c r="D1639" s="98">
        <v>224</v>
      </c>
      <c r="E1639" s="1385">
        <f>SUM(D1639)</f>
        <v>224</v>
      </c>
      <c r="F1639" s="98">
        <v>6.1</v>
      </c>
      <c r="G1639" s="98"/>
      <c r="H1639" s="98">
        <v>2096230</v>
      </c>
      <c r="I1639" s="1385">
        <f>SUM(H1639)</f>
        <v>2096230</v>
      </c>
      <c r="J1639" s="2258" t="s">
        <v>13072</v>
      </c>
      <c r="K1639" s="80" t="s">
        <v>13073</v>
      </c>
    </row>
    <row r="1640" spans="1:11" ht="24">
      <c r="A1640" s="2515">
        <v>834</v>
      </c>
      <c r="B1640" s="80" t="s">
        <v>13127</v>
      </c>
      <c r="C1640" s="1306" t="s">
        <v>12163</v>
      </c>
      <c r="D1640" s="98">
        <v>437</v>
      </c>
      <c r="E1640" s="1385">
        <f>SUM(D1640)</f>
        <v>437</v>
      </c>
      <c r="F1640" s="98">
        <v>3</v>
      </c>
      <c r="G1640" s="98"/>
      <c r="H1640" s="98">
        <v>264534</v>
      </c>
      <c r="I1640" s="1385">
        <f>SUM(H1640)</f>
        <v>264534</v>
      </c>
      <c r="J1640" s="2258" t="s">
        <v>13072</v>
      </c>
      <c r="K1640" s="80" t="s">
        <v>13073</v>
      </c>
    </row>
    <row r="1641" spans="1:11" ht="24">
      <c r="A1641" s="2525">
        <v>835</v>
      </c>
      <c r="B1641" s="80" t="s">
        <v>13128</v>
      </c>
      <c r="C1641" s="1306" t="s">
        <v>12167</v>
      </c>
      <c r="D1641" s="98">
        <v>130</v>
      </c>
      <c r="E1641" s="1405">
        <f>SUM(D1641:D1643)</f>
        <v>379</v>
      </c>
      <c r="F1641" s="98">
        <v>4</v>
      </c>
      <c r="G1641" s="98"/>
      <c r="H1641" s="98"/>
      <c r="I1641" s="1405">
        <f>SUM(H1641:H1643)</f>
        <v>764032</v>
      </c>
      <c r="J1641" s="1301" t="s">
        <v>12591</v>
      </c>
      <c r="K1641" s="80" t="s">
        <v>12592</v>
      </c>
    </row>
    <row r="1642" spans="1:11" ht="24">
      <c r="A1642" s="2518"/>
      <c r="B1642" s="2577"/>
      <c r="C1642" s="1306" t="s">
        <v>12166</v>
      </c>
      <c r="D1642" s="98">
        <v>107</v>
      </c>
      <c r="E1642" s="2288"/>
      <c r="F1642" s="98">
        <v>3</v>
      </c>
      <c r="G1642" s="98"/>
      <c r="H1642" s="98">
        <v>764032</v>
      </c>
      <c r="I1642" s="2277"/>
      <c r="J1642" s="2258" t="s">
        <v>13072</v>
      </c>
      <c r="K1642" s="80" t="s">
        <v>13073</v>
      </c>
    </row>
    <row r="1643" spans="1:11" ht="24">
      <c r="A1643" s="2519"/>
      <c r="B1643" s="2577"/>
      <c r="C1643" s="1306" t="s">
        <v>12163</v>
      </c>
      <c r="D1643" s="98">
        <v>142</v>
      </c>
      <c r="E1643" s="2289"/>
      <c r="F1643" s="98">
        <v>3</v>
      </c>
      <c r="G1643" s="98"/>
      <c r="H1643" s="98"/>
      <c r="I1643" s="2278"/>
      <c r="J1643" s="2258"/>
      <c r="K1643" s="80"/>
    </row>
    <row r="1644" spans="1:11" ht="24">
      <c r="A1644" s="2515">
        <v>836</v>
      </c>
      <c r="B1644" s="80" t="s">
        <v>13129</v>
      </c>
      <c r="C1644" s="1306" t="s">
        <v>12254</v>
      </c>
      <c r="D1644" s="98">
        <v>305</v>
      </c>
      <c r="E1644" s="1385">
        <f>SUM(D1644)</f>
        <v>305</v>
      </c>
      <c r="F1644" s="98">
        <v>3.4</v>
      </c>
      <c r="G1644" s="98"/>
      <c r="H1644" s="98">
        <v>1829934</v>
      </c>
      <c r="I1644" s="1385">
        <f>SUM(H1644)</f>
        <v>1829934</v>
      </c>
      <c r="J1644" s="2258" t="s">
        <v>13072</v>
      </c>
      <c r="K1644" s="80" t="s">
        <v>13073</v>
      </c>
    </row>
    <row r="1645" spans="1:11" ht="24">
      <c r="A1645" s="2515">
        <v>837</v>
      </c>
      <c r="B1645" s="80" t="s">
        <v>13130</v>
      </c>
      <c r="C1645" s="1306" t="s">
        <v>12166</v>
      </c>
      <c r="D1645" s="98">
        <v>464</v>
      </c>
      <c r="E1645" s="1385">
        <f>SUM(D1645)</f>
        <v>464</v>
      </c>
      <c r="F1645" s="98">
        <v>3</v>
      </c>
      <c r="G1645" s="98"/>
      <c r="H1645" s="98">
        <v>2660867</v>
      </c>
      <c r="I1645" s="1385">
        <f>SUM(H1645)</f>
        <v>2660867</v>
      </c>
      <c r="J1645" s="2258" t="s">
        <v>13072</v>
      </c>
      <c r="K1645" s="80" t="s">
        <v>13073</v>
      </c>
    </row>
    <row r="1646" spans="1:11" ht="24">
      <c r="A1646" s="2515">
        <v>838</v>
      </c>
      <c r="B1646" s="80" t="s">
        <v>13131</v>
      </c>
      <c r="C1646" s="1306" t="s">
        <v>13030</v>
      </c>
      <c r="D1646" s="98">
        <v>810</v>
      </c>
      <c r="E1646" s="1405">
        <f>SUM(D1646:D1648)</f>
        <v>1937</v>
      </c>
      <c r="F1646" s="98">
        <v>5</v>
      </c>
      <c r="G1646" s="98"/>
      <c r="H1646" s="98"/>
      <c r="I1646" s="1405">
        <v>1</v>
      </c>
      <c r="J1646" s="1301" t="s">
        <v>12591</v>
      </c>
      <c r="K1646" s="80" t="s">
        <v>12592</v>
      </c>
    </row>
    <row r="1647" spans="1:11" ht="24">
      <c r="A1647" s="2514"/>
      <c r="B1647" s="899"/>
      <c r="C1647" s="1306" t="s">
        <v>12166</v>
      </c>
      <c r="D1647" s="98">
        <v>977</v>
      </c>
      <c r="E1647" s="2259"/>
      <c r="F1647" s="98">
        <v>3.3</v>
      </c>
      <c r="G1647" s="98"/>
      <c r="H1647" s="98" t="s">
        <v>13132</v>
      </c>
      <c r="I1647" s="2259"/>
      <c r="J1647" s="2258" t="s">
        <v>13072</v>
      </c>
      <c r="K1647" s="80" t="s">
        <v>13073</v>
      </c>
    </row>
    <row r="1648" spans="1:11" ht="24">
      <c r="A1648" s="2514"/>
      <c r="B1648" s="899"/>
      <c r="C1648" s="1306" t="s">
        <v>12166</v>
      </c>
      <c r="D1648" s="98">
        <v>150</v>
      </c>
      <c r="E1648" s="2261"/>
      <c r="F1648" s="98">
        <v>4</v>
      </c>
      <c r="G1648" s="98"/>
      <c r="H1648" s="98"/>
      <c r="I1648" s="2261"/>
      <c r="J1648" s="2258"/>
      <c r="K1648" s="80"/>
    </row>
    <row r="1649" spans="1:11" ht="24">
      <c r="A1649" s="2515">
        <v>839</v>
      </c>
      <c r="B1649" s="80" t="s">
        <v>13133</v>
      </c>
      <c r="C1649" s="1306" t="s">
        <v>12170</v>
      </c>
      <c r="D1649" s="98">
        <v>130</v>
      </c>
      <c r="E1649" s="1405">
        <f>SUM(D1649:D1650)</f>
        <v>339</v>
      </c>
      <c r="F1649" s="98">
        <v>4</v>
      </c>
      <c r="G1649" s="98"/>
      <c r="H1649" s="98"/>
      <c r="I1649" s="1405">
        <f>SUM(H1649:H1650)</f>
        <v>126516</v>
      </c>
      <c r="J1649" s="1301" t="s">
        <v>12591</v>
      </c>
      <c r="K1649" s="80" t="s">
        <v>12592</v>
      </c>
    </row>
    <row r="1650" spans="1:11" ht="24">
      <c r="A1650" s="2514"/>
      <c r="B1650" s="899"/>
      <c r="C1650" s="1306" t="s">
        <v>12163</v>
      </c>
      <c r="D1650" s="98">
        <v>209</v>
      </c>
      <c r="E1650" s="2261"/>
      <c r="F1650" s="98">
        <v>3</v>
      </c>
      <c r="G1650" s="98"/>
      <c r="H1650" s="98">
        <v>126516</v>
      </c>
      <c r="I1650" s="2261"/>
      <c r="J1650" s="2258" t="s">
        <v>13072</v>
      </c>
      <c r="K1650" s="80" t="s">
        <v>13073</v>
      </c>
    </row>
    <row r="1651" spans="1:11" ht="24">
      <c r="A1651" s="2515">
        <v>840</v>
      </c>
      <c r="B1651" s="80" t="s">
        <v>13134</v>
      </c>
      <c r="C1651" s="1306" t="s">
        <v>13030</v>
      </c>
      <c r="D1651" s="98">
        <v>465</v>
      </c>
      <c r="E1651" s="1405">
        <f>SUM(D1651:D1653)</f>
        <v>935</v>
      </c>
      <c r="F1651" s="98">
        <v>4</v>
      </c>
      <c r="G1651" s="98"/>
      <c r="H1651" s="98"/>
      <c r="I1651" s="1405">
        <f>SUM(H1651:H1653)</f>
        <v>2339629</v>
      </c>
      <c r="J1651" s="1301" t="s">
        <v>12591</v>
      </c>
      <c r="K1651" s="80" t="s">
        <v>12592</v>
      </c>
    </row>
    <row r="1652" spans="1:11" ht="24">
      <c r="A1652" s="2514"/>
      <c r="B1652" s="899"/>
      <c r="C1652" s="1306" t="s">
        <v>12254</v>
      </c>
      <c r="D1652" s="98">
        <v>384</v>
      </c>
      <c r="E1652" s="2259"/>
      <c r="F1652" s="98">
        <v>3.4</v>
      </c>
      <c r="G1652" s="98"/>
      <c r="H1652" s="98">
        <v>2339629</v>
      </c>
      <c r="I1652" s="2259"/>
      <c r="J1652" s="2258" t="s">
        <v>13072</v>
      </c>
      <c r="K1652" s="80" t="s">
        <v>13073</v>
      </c>
    </row>
    <row r="1653" spans="1:11" ht="24">
      <c r="A1653" s="2514"/>
      <c r="B1653" s="899"/>
      <c r="C1653" s="1306" t="s">
        <v>12163</v>
      </c>
      <c r="D1653" s="98">
        <v>86</v>
      </c>
      <c r="E1653" s="2261"/>
      <c r="F1653" s="98">
        <v>3</v>
      </c>
      <c r="G1653" s="98"/>
      <c r="H1653" s="98"/>
      <c r="I1653" s="2261"/>
      <c r="J1653" s="2258"/>
      <c r="K1653" s="80"/>
    </row>
    <row r="1654" spans="1:11" ht="24">
      <c r="A1654" s="2540">
        <v>841</v>
      </c>
      <c r="B1654" s="1115" t="s">
        <v>13135</v>
      </c>
      <c r="C1654" s="2419" t="s">
        <v>12167</v>
      </c>
      <c r="D1654" s="2336">
        <v>57.5</v>
      </c>
      <c r="E1654" s="2404">
        <f>SUM(D1654:D1656)</f>
        <v>847.5</v>
      </c>
      <c r="F1654" s="98">
        <v>6</v>
      </c>
      <c r="G1654" s="98"/>
      <c r="H1654" s="98"/>
      <c r="I1654" s="2404">
        <f>SUM(H1654:H1656)</f>
        <v>5476840</v>
      </c>
      <c r="J1654" s="1301" t="s">
        <v>12591</v>
      </c>
      <c r="K1654" s="80" t="s">
        <v>12592</v>
      </c>
    </row>
    <row r="1655" spans="1:11" ht="24">
      <c r="A1655" s="2514"/>
      <c r="B1655" s="899"/>
      <c r="C1655" s="1306" t="s">
        <v>12166</v>
      </c>
      <c r="D1655" s="98">
        <v>308</v>
      </c>
      <c r="E1655" s="2259"/>
      <c r="F1655" s="98">
        <v>6</v>
      </c>
      <c r="G1655" s="98"/>
      <c r="H1655" s="98">
        <v>5476840</v>
      </c>
      <c r="I1655" s="2259"/>
      <c r="J1655" s="2258" t="s">
        <v>13136</v>
      </c>
      <c r="K1655" s="80" t="s">
        <v>13137</v>
      </c>
    </row>
    <row r="1656" spans="1:11" ht="24">
      <c r="A1656" s="2514"/>
      <c r="B1656" s="899"/>
      <c r="C1656" s="1306" t="s">
        <v>12166</v>
      </c>
      <c r="D1656" s="98">
        <v>482</v>
      </c>
      <c r="E1656" s="2261"/>
      <c r="F1656" s="98">
        <v>4</v>
      </c>
      <c r="G1656" s="98"/>
      <c r="H1656" s="98"/>
      <c r="I1656" s="2261"/>
      <c r="J1656" s="2258"/>
      <c r="K1656" s="80"/>
    </row>
    <row r="1657" spans="1:11" ht="24">
      <c r="A1657" s="2540">
        <v>842</v>
      </c>
      <c r="B1657" s="1115" t="s">
        <v>13138</v>
      </c>
      <c r="C1657" s="1306" t="s">
        <v>12170</v>
      </c>
      <c r="D1657" s="98">
        <v>550</v>
      </c>
      <c r="E1657" s="2404">
        <f>SUM(D1657:D1658)</f>
        <v>633</v>
      </c>
      <c r="F1657" s="98">
        <v>4</v>
      </c>
      <c r="G1657" s="98"/>
      <c r="H1657" s="98"/>
      <c r="I1657" s="2404">
        <f>SUM(H1657:H1658)</f>
        <v>31402</v>
      </c>
      <c r="J1657" s="1301" t="s">
        <v>12591</v>
      </c>
      <c r="K1657" s="80" t="s">
        <v>12592</v>
      </c>
    </row>
    <row r="1658" spans="1:11" ht="24">
      <c r="A1658" s="2514"/>
      <c r="B1658" s="899"/>
      <c r="C1658" s="1306" t="s">
        <v>12163</v>
      </c>
      <c r="D1658" s="98">
        <v>83</v>
      </c>
      <c r="E1658" s="2261"/>
      <c r="F1658" s="98">
        <v>2.5</v>
      </c>
      <c r="G1658" s="98"/>
      <c r="H1658" s="98">
        <v>31402</v>
      </c>
      <c r="I1658" s="2261"/>
      <c r="J1658" s="2258" t="s">
        <v>13136</v>
      </c>
      <c r="K1658" s="80" t="s">
        <v>13137</v>
      </c>
    </row>
    <row r="1659" spans="1:11" ht="24">
      <c r="A1659" s="2542">
        <v>843</v>
      </c>
      <c r="B1659" s="2585" t="s">
        <v>13139</v>
      </c>
      <c r="C1659" s="2571" t="s">
        <v>12167</v>
      </c>
      <c r="D1659" s="2406">
        <v>1900</v>
      </c>
      <c r="E1659" s="2407">
        <f>SUM(D1659:D1662)</f>
        <v>5550</v>
      </c>
      <c r="F1659" s="2408">
        <v>8</v>
      </c>
      <c r="G1659" s="2408"/>
      <c r="H1659" s="2364"/>
      <c r="I1659" s="2407">
        <f>SUM(H1659:H1662)</f>
        <v>38344557</v>
      </c>
      <c r="J1659" s="2369" t="s">
        <v>12591</v>
      </c>
      <c r="K1659" s="2363" t="s">
        <v>12592</v>
      </c>
    </row>
    <row r="1660" spans="1:11" ht="24">
      <c r="A1660" s="2531"/>
      <c r="B1660" s="2363"/>
      <c r="C1660" s="2337" t="s">
        <v>12166</v>
      </c>
      <c r="D1660" s="2364">
        <v>2591</v>
      </c>
      <c r="E1660" s="2409"/>
      <c r="F1660" s="2364">
        <v>7.2</v>
      </c>
      <c r="G1660" s="2364"/>
      <c r="H1660" s="2364">
        <v>38344557</v>
      </c>
      <c r="I1660" s="2409"/>
      <c r="J1660" s="2366" t="s">
        <v>13136</v>
      </c>
      <c r="K1660" s="2363" t="s">
        <v>13137</v>
      </c>
    </row>
    <row r="1661" spans="1:11" ht="24">
      <c r="A1661" s="2531"/>
      <c r="B1661" s="2363"/>
      <c r="C1661" s="2337" t="s">
        <v>12166</v>
      </c>
      <c r="D1661" s="2364">
        <v>801</v>
      </c>
      <c r="E1661" s="2409"/>
      <c r="F1661" s="2364">
        <v>6.2</v>
      </c>
      <c r="G1661" s="2364"/>
      <c r="H1661" s="2364"/>
      <c r="I1661" s="2409"/>
      <c r="J1661" s="2366"/>
      <c r="K1661" s="2363"/>
    </row>
    <row r="1662" spans="1:11" ht="24">
      <c r="A1662" s="2531"/>
      <c r="B1662" s="2363"/>
      <c r="C1662" s="2337" t="s">
        <v>12166</v>
      </c>
      <c r="D1662" s="2364">
        <v>258</v>
      </c>
      <c r="E1662" s="2410"/>
      <c r="F1662" s="2364">
        <v>9.1999999999999993</v>
      </c>
      <c r="G1662" s="2364"/>
      <c r="H1662" s="2364"/>
      <c r="I1662" s="2410"/>
      <c r="J1662" s="2366"/>
      <c r="K1662" s="2363"/>
    </row>
    <row r="1663" spans="1:11" ht="36">
      <c r="A1663" s="2532">
        <v>844</v>
      </c>
      <c r="B1663" s="2363" t="s">
        <v>13140</v>
      </c>
      <c r="C1663" s="2337" t="s">
        <v>12166</v>
      </c>
      <c r="D1663" s="2364">
        <v>1000</v>
      </c>
      <c r="E1663" s="2367">
        <f>SUM(D1663:D1664)</f>
        <v>2022</v>
      </c>
      <c r="F1663" s="2364">
        <v>13</v>
      </c>
      <c r="G1663" s="2364"/>
      <c r="H1663" s="2364">
        <v>14504602</v>
      </c>
      <c r="I1663" s="2367">
        <f>SUM(H1663:H1664)</f>
        <v>14504602</v>
      </c>
      <c r="J1663" s="2366" t="s">
        <v>13136</v>
      </c>
      <c r="K1663" s="2363" t="s">
        <v>13141</v>
      </c>
    </row>
    <row r="1664" spans="1:11" ht="24">
      <c r="A1664" s="2543"/>
      <c r="B1664" s="2586"/>
      <c r="C1664" s="2572" t="s">
        <v>12167</v>
      </c>
      <c r="D1664" s="2412">
        <v>1022</v>
      </c>
      <c r="E1664" s="2413"/>
      <c r="F1664" s="2412">
        <v>9</v>
      </c>
      <c r="G1664" s="2412"/>
      <c r="H1664" s="2412"/>
      <c r="I1664" s="2414"/>
      <c r="J1664" s="2415" t="s">
        <v>12591</v>
      </c>
      <c r="K1664" s="2411" t="s">
        <v>13007</v>
      </c>
    </row>
    <row r="1665" spans="1:11" ht="24">
      <c r="A1665" s="2515">
        <v>845</v>
      </c>
      <c r="B1665" s="80" t="s">
        <v>13142</v>
      </c>
      <c r="C1665" s="1306" t="s">
        <v>12166</v>
      </c>
      <c r="D1665" s="98">
        <v>134</v>
      </c>
      <c r="E1665" s="1385">
        <f>SUM(D1665)</f>
        <v>134</v>
      </c>
      <c r="F1665" s="98">
        <v>3.2</v>
      </c>
      <c r="G1665" s="98"/>
      <c r="H1665" s="98">
        <v>776529</v>
      </c>
      <c r="I1665" s="1385">
        <f>SUM(H1665)</f>
        <v>776529</v>
      </c>
      <c r="J1665" s="2258" t="s">
        <v>12948</v>
      </c>
      <c r="K1665" s="80" t="s">
        <v>12949</v>
      </c>
    </row>
    <row r="1666" spans="1:11" ht="24">
      <c r="A1666" s="2515">
        <v>846</v>
      </c>
      <c r="B1666" s="80" t="s">
        <v>13143</v>
      </c>
      <c r="C1666" s="1306" t="s">
        <v>12254</v>
      </c>
      <c r="D1666" s="98">
        <v>201</v>
      </c>
      <c r="E1666" s="1385">
        <f>SUM(D1666)</f>
        <v>201</v>
      </c>
      <c r="F1666" s="98">
        <v>4.0999999999999996</v>
      </c>
      <c r="G1666" s="98"/>
      <c r="H1666" s="98">
        <v>1682355</v>
      </c>
      <c r="I1666" s="1385">
        <f>SUM(H1666)</f>
        <v>1682355</v>
      </c>
      <c r="J1666" s="2258" t="s">
        <v>12777</v>
      </c>
      <c r="K1666" s="80" t="s">
        <v>12778</v>
      </c>
    </row>
    <row r="1667" spans="1:11" ht="24">
      <c r="A1667" s="2540">
        <v>847</v>
      </c>
      <c r="B1667" s="1115" t="s">
        <v>13144</v>
      </c>
      <c r="C1667" s="2570" t="s">
        <v>12170</v>
      </c>
      <c r="D1667" s="2403">
        <v>850</v>
      </c>
      <c r="E1667" s="2404">
        <f>SUM(D1667:D1669)</f>
        <v>1793</v>
      </c>
      <c r="F1667" s="2336">
        <v>4</v>
      </c>
      <c r="G1667" s="2336"/>
      <c r="H1667" s="98"/>
      <c r="I1667" s="2404">
        <f>SUM(H1667:H1669)</f>
        <v>6636619</v>
      </c>
      <c r="J1667" s="1301" t="s">
        <v>12591</v>
      </c>
      <c r="K1667" s="80" t="s">
        <v>12592</v>
      </c>
    </row>
    <row r="1668" spans="1:11" ht="24">
      <c r="A1668" s="2514"/>
      <c r="B1668" s="899"/>
      <c r="C1668" s="1306" t="s">
        <v>12254</v>
      </c>
      <c r="D1668" s="98">
        <v>660</v>
      </c>
      <c r="E1668" s="2259"/>
      <c r="F1668" s="98">
        <v>3.6</v>
      </c>
      <c r="G1668" s="98"/>
      <c r="H1668" s="98">
        <v>6636619</v>
      </c>
      <c r="I1668" s="2259"/>
      <c r="J1668" s="2258" t="s">
        <v>12777</v>
      </c>
      <c r="K1668" s="80" t="s">
        <v>12778</v>
      </c>
    </row>
    <row r="1669" spans="1:11" ht="24">
      <c r="A1669" s="2514"/>
      <c r="B1669" s="899"/>
      <c r="C1669" s="1306" t="s">
        <v>12166</v>
      </c>
      <c r="D1669" s="98">
        <v>283</v>
      </c>
      <c r="E1669" s="2261"/>
      <c r="F1669" s="98">
        <v>3.3</v>
      </c>
      <c r="G1669" s="98"/>
      <c r="H1669" s="98"/>
      <c r="I1669" s="2261"/>
      <c r="J1669" s="2258"/>
      <c r="K1669" s="80"/>
    </row>
    <row r="1670" spans="1:11" ht="24">
      <c r="A1670" s="2540">
        <v>848</v>
      </c>
      <c r="B1670" s="1115" t="s">
        <v>13145</v>
      </c>
      <c r="C1670" s="2570" t="s">
        <v>7065</v>
      </c>
      <c r="D1670" s="2403">
        <v>1125</v>
      </c>
      <c r="E1670" s="2404">
        <f>SUM(D1670:D1676)</f>
        <v>2681</v>
      </c>
      <c r="F1670" s="2336">
        <v>4</v>
      </c>
      <c r="G1670" s="2336"/>
      <c r="H1670" s="98"/>
      <c r="I1670" s="2404">
        <f>SUM(H1670:H1676)</f>
        <v>5655182</v>
      </c>
      <c r="J1670" s="1301" t="s">
        <v>12591</v>
      </c>
      <c r="K1670" s="80" t="s">
        <v>12592</v>
      </c>
    </row>
    <row r="1671" spans="1:11" ht="24">
      <c r="A1671" s="2514"/>
      <c r="B1671" s="899"/>
      <c r="C1671" s="1306" t="s">
        <v>12166</v>
      </c>
      <c r="D1671" s="98">
        <v>273</v>
      </c>
      <c r="E1671" s="2259"/>
      <c r="F1671" s="98">
        <v>3.2</v>
      </c>
      <c r="G1671" s="98"/>
      <c r="H1671" s="98">
        <v>5655182</v>
      </c>
      <c r="I1671" s="2259"/>
      <c r="J1671" s="2258" t="s">
        <v>12777</v>
      </c>
      <c r="K1671" s="80" t="s">
        <v>12778</v>
      </c>
    </row>
    <row r="1672" spans="1:11" ht="24">
      <c r="A1672" s="2514"/>
      <c r="B1672" s="899"/>
      <c r="C1672" s="1306" t="s">
        <v>12163</v>
      </c>
      <c r="D1672" s="98">
        <v>182</v>
      </c>
      <c r="E1672" s="2259"/>
      <c r="F1672" s="98">
        <v>3.5</v>
      </c>
      <c r="G1672" s="98"/>
      <c r="H1672" s="98"/>
      <c r="I1672" s="2259"/>
      <c r="J1672" s="2258"/>
      <c r="K1672" s="80"/>
    </row>
    <row r="1673" spans="1:11" ht="24">
      <c r="A1673" s="2514"/>
      <c r="B1673" s="899"/>
      <c r="C1673" s="1306" t="s">
        <v>12163</v>
      </c>
      <c r="D1673" s="98">
        <v>232</v>
      </c>
      <c r="E1673" s="2259"/>
      <c r="F1673" s="98">
        <v>3.2</v>
      </c>
      <c r="G1673" s="98"/>
      <c r="H1673" s="98"/>
      <c r="I1673" s="2259"/>
      <c r="J1673" s="2258"/>
      <c r="K1673" s="80"/>
    </row>
    <row r="1674" spans="1:11" ht="24">
      <c r="A1674" s="2514"/>
      <c r="B1674" s="899"/>
      <c r="C1674" s="1306" t="s">
        <v>12254</v>
      </c>
      <c r="D1674" s="98">
        <v>235</v>
      </c>
      <c r="E1674" s="2259"/>
      <c r="F1674" s="98">
        <v>3.5</v>
      </c>
      <c r="G1674" s="98"/>
      <c r="H1674" s="98"/>
      <c r="I1674" s="2259"/>
      <c r="J1674" s="2258"/>
      <c r="K1674" s="80"/>
    </row>
    <row r="1675" spans="1:11" ht="24">
      <c r="A1675" s="2514"/>
      <c r="B1675" s="899"/>
      <c r="C1675" s="1306" t="s">
        <v>12166</v>
      </c>
      <c r="D1675" s="98">
        <v>304</v>
      </c>
      <c r="E1675" s="2259"/>
      <c r="F1675" s="98">
        <v>4</v>
      </c>
      <c r="G1675" s="98"/>
      <c r="H1675" s="98"/>
      <c r="I1675" s="2259"/>
      <c r="J1675" s="2258"/>
      <c r="K1675" s="80"/>
    </row>
    <row r="1676" spans="1:11" ht="24">
      <c r="A1676" s="2514"/>
      <c r="B1676" s="899"/>
      <c r="C1676" s="1306" t="s">
        <v>12163</v>
      </c>
      <c r="D1676" s="98">
        <v>330</v>
      </c>
      <c r="E1676" s="2261"/>
      <c r="F1676" s="98">
        <v>3.5</v>
      </c>
      <c r="G1676" s="98"/>
      <c r="H1676" s="98"/>
      <c r="I1676" s="2261"/>
      <c r="J1676" s="2258"/>
      <c r="K1676" s="80"/>
    </row>
    <row r="1677" spans="1:11" ht="24">
      <c r="A1677" s="2515">
        <v>849</v>
      </c>
      <c r="B1677" s="80" t="s">
        <v>13146</v>
      </c>
      <c r="C1677" s="1306" t="s">
        <v>12166</v>
      </c>
      <c r="D1677" s="98">
        <v>279</v>
      </c>
      <c r="E1677" s="1385">
        <f>SUM(D1677)</f>
        <v>279</v>
      </c>
      <c r="F1677" s="98">
        <v>4</v>
      </c>
      <c r="G1677" s="98"/>
      <c r="H1677" s="98">
        <v>1571892</v>
      </c>
      <c r="I1677" s="1385">
        <f>SUM(H1677)</f>
        <v>1571892</v>
      </c>
      <c r="J1677" s="2258" t="s">
        <v>12777</v>
      </c>
      <c r="K1677" s="80" t="s">
        <v>12778</v>
      </c>
    </row>
    <row r="1678" spans="1:11" ht="24">
      <c r="A1678" s="2515">
        <v>850</v>
      </c>
      <c r="B1678" s="80" t="s">
        <v>13147</v>
      </c>
      <c r="C1678" s="1306" t="s">
        <v>12166</v>
      </c>
      <c r="D1678" s="98">
        <v>191</v>
      </c>
      <c r="E1678" s="1385">
        <f>SUM(D1678:D1679)</f>
        <v>532</v>
      </c>
      <c r="F1678" s="98">
        <v>3.5</v>
      </c>
      <c r="G1678" s="98"/>
      <c r="H1678" s="98">
        <v>2932530</v>
      </c>
      <c r="I1678" s="1385">
        <f>SUM(H1678)</f>
        <v>2932530</v>
      </c>
      <c r="J1678" s="2258" t="s">
        <v>12777</v>
      </c>
      <c r="K1678" s="80" t="s">
        <v>12778</v>
      </c>
    </row>
    <row r="1679" spans="1:11" ht="24">
      <c r="A1679" s="2515"/>
      <c r="B1679" s="80"/>
      <c r="C1679" s="1306" t="s">
        <v>12166</v>
      </c>
      <c r="D1679" s="98">
        <v>341</v>
      </c>
      <c r="E1679" s="1385"/>
      <c r="F1679" s="98">
        <v>3.5</v>
      </c>
      <c r="G1679" s="98"/>
      <c r="H1679" s="98"/>
      <c r="I1679" s="1385"/>
      <c r="J1679" s="2258"/>
      <c r="K1679" s="80"/>
    </row>
    <row r="1680" spans="1:11" ht="24">
      <c r="A1680" s="2515">
        <v>851</v>
      </c>
      <c r="B1680" s="80" t="s">
        <v>13148</v>
      </c>
      <c r="C1680" s="1306" t="s">
        <v>12163</v>
      </c>
      <c r="D1680" s="98">
        <v>73</v>
      </c>
      <c r="E1680" s="1385">
        <f>SUM(D1680)</f>
        <v>73</v>
      </c>
      <c r="F1680" s="98">
        <v>3.5</v>
      </c>
      <c r="G1680" s="98"/>
      <c r="H1680" s="98">
        <v>96665</v>
      </c>
      <c r="I1680" s="1385">
        <f>SUM(H1680)</f>
        <v>96665</v>
      </c>
      <c r="J1680" s="2258" t="s">
        <v>12777</v>
      </c>
      <c r="K1680" s="80" t="s">
        <v>12778</v>
      </c>
    </row>
    <row r="1681" spans="1:11" ht="24">
      <c r="A1681" s="2515">
        <v>852</v>
      </c>
      <c r="B1681" s="80" t="s">
        <v>13149</v>
      </c>
      <c r="C1681" s="1306" t="s">
        <v>12254</v>
      </c>
      <c r="D1681" s="98">
        <v>213</v>
      </c>
      <c r="E1681" s="1385">
        <f>SUM(D1681)</f>
        <v>213</v>
      </c>
      <c r="F1681" s="98">
        <v>3.5</v>
      </c>
      <c r="G1681" s="98"/>
      <c r="H1681" s="98">
        <v>1521898</v>
      </c>
      <c r="I1681" s="1385">
        <f>SUM(H1681)</f>
        <v>1521898</v>
      </c>
      <c r="J1681" s="2258" t="s">
        <v>12777</v>
      </c>
      <c r="K1681" s="80" t="s">
        <v>12778</v>
      </c>
    </row>
    <row r="1682" spans="1:11" ht="24">
      <c r="A1682" s="2540">
        <v>853</v>
      </c>
      <c r="B1682" s="1115" t="s">
        <v>13150</v>
      </c>
      <c r="C1682" s="1306" t="s">
        <v>13030</v>
      </c>
      <c r="D1682" s="98">
        <v>330</v>
      </c>
      <c r="E1682" s="2404">
        <f>SUM(D1682:D1684)</f>
        <v>801</v>
      </c>
      <c r="F1682" s="98">
        <v>5</v>
      </c>
      <c r="G1682" s="98"/>
      <c r="H1682" s="98"/>
      <c r="I1682" s="2404">
        <f>SUM(H1682:H1684)</f>
        <v>2760368</v>
      </c>
      <c r="J1682" s="1301" t="s">
        <v>12591</v>
      </c>
      <c r="K1682" s="80" t="s">
        <v>12592</v>
      </c>
    </row>
    <row r="1683" spans="1:11" ht="24">
      <c r="A1683" s="2514"/>
      <c r="B1683" s="899"/>
      <c r="C1683" s="1306" t="s">
        <v>12166</v>
      </c>
      <c r="D1683" s="98">
        <v>300</v>
      </c>
      <c r="E1683" s="2259"/>
      <c r="F1683" s="98">
        <v>4.5</v>
      </c>
      <c r="G1683" s="98"/>
      <c r="H1683" s="98">
        <v>2760368</v>
      </c>
      <c r="I1683" s="2259"/>
      <c r="J1683" s="2258" t="s">
        <v>12777</v>
      </c>
      <c r="K1683" s="80" t="s">
        <v>12778</v>
      </c>
    </row>
    <row r="1684" spans="1:11" ht="24">
      <c r="A1684" s="2514"/>
      <c r="B1684" s="899"/>
      <c r="C1684" s="1306" t="s">
        <v>12166</v>
      </c>
      <c r="D1684" s="98">
        <v>171</v>
      </c>
      <c r="E1684" s="2261"/>
      <c r="F1684" s="98">
        <v>3</v>
      </c>
      <c r="G1684" s="98"/>
      <c r="H1684" s="98"/>
      <c r="I1684" s="2261"/>
      <c r="J1684" s="2258"/>
      <c r="K1684" s="80"/>
    </row>
    <row r="1685" spans="1:11" ht="24">
      <c r="A1685" s="2540">
        <v>854</v>
      </c>
      <c r="B1685" s="1115" t="s">
        <v>13151</v>
      </c>
      <c r="C1685" s="1306" t="s">
        <v>12167</v>
      </c>
      <c r="D1685" s="98">
        <v>175</v>
      </c>
      <c r="E1685" s="2404">
        <f>SUM(D1685:D1686)</f>
        <v>650</v>
      </c>
      <c r="F1685" s="98">
        <v>5</v>
      </c>
      <c r="G1685" s="98"/>
      <c r="H1685" s="98"/>
      <c r="I1685" s="2404">
        <f>SUM(H1685:H1686)</f>
        <v>2341640</v>
      </c>
      <c r="J1685" s="1301" t="s">
        <v>12591</v>
      </c>
      <c r="K1685" s="80" t="s">
        <v>12592</v>
      </c>
    </row>
    <row r="1686" spans="1:11" ht="24">
      <c r="A1686" s="2514"/>
      <c r="B1686" s="899"/>
      <c r="C1686" s="1306" t="s">
        <v>12166</v>
      </c>
      <c r="D1686" s="98">
        <v>475</v>
      </c>
      <c r="E1686" s="2261"/>
      <c r="F1686" s="98">
        <v>3.5</v>
      </c>
      <c r="G1686" s="98"/>
      <c r="H1686" s="98">
        <v>2341640</v>
      </c>
      <c r="I1686" s="2261"/>
      <c r="J1686" s="2258" t="s">
        <v>12777</v>
      </c>
      <c r="K1686" s="80" t="s">
        <v>12778</v>
      </c>
    </row>
    <row r="1687" spans="1:11" ht="24">
      <c r="A1687" s="2540">
        <v>855</v>
      </c>
      <c r="B1687" s="1115" t="s">
        <v>13152</v>
      </c>
      <c r="C1687" s="1306" t="s">
        <v>12170</v>
      </c>
      <c r="D1687" s="98">
        <v>376</v>
      </c>
      <c r="E1687" s="2404">
        <f>SUM(D1687:D1688)</f>
        <v>494</v>
      </c>
      <c r="F1687" s="98">
        <v>4</v>
      </c>
      <c r="G1687" s="98"/>
      <c r="H1687" s="98"/>
      <c r="I1687" s="2404">
        <f>SUM(H1687:H1688)</f>
        <v>145836</v>
      </c>
      <c r="J1687" s="1301" t="s">
        <v>12591</v>
      </c>
      <c r="K1687" s="80" t="s">
        <v>12592</v>
      </c>
    </row>
    <row r="1688" spans="1:11" ht="24">
      <c r="A1688" s="2514"/>
      <c r="B1688" s="899"/>
      <c r="C1688" s="2266" t="s">
        <v>12163</v>
      </c>
      <c r="D1688" s="887">
        <v>118</v>
      </c>
      <c r="E1688" s="2261"/>
      <c r="F1688" s="887">
        <v>3.5</v>
      </c>
      <c r="G1688" s="887"/>
      <c r="H1688" s="887">
        <v>145836</v>
      </c>
      <c r="I1688" s="2261"/>
      <c r="J1688" s="2258" t="s">
        <v>12732</v>
      </c>
      <c r="K1688" s="80" t="s">
        <v>13019</v>
      </c>
    </row>
    <row r="1689" spans="1:11" ht="24">
      <c r="A1689" s="2515">
        <v>856</v>
      </c>
      <c r="B1689" s="80" t="s">
        <v>13153</v>
      </c>
      <c r="C1689" s="1306" t="s">
        <v>12166</v>
      </c>
      <c r="D1689" s="98">
        <v>48</v>
      </c>
      <c r="E1689" s="2404">
        <f>SUM(D1689:D1690)</f>
        <v>383</v>
      </c>
      <c r="F1689" s="98">
        <v>5.6</v>
      </c>
      <c r="G1689" s="98"/>
      <c r="H1689" s="98">
        <v>1891011</v>
      </c>
      <c r="I1689" s="2404">
        <f>SUM(H1689:H1690)</f>
        <v>1891011</v>
      </c>
      <c r="J1689" s="2258" t="s">
        <v>12777</v>
      </c>
      <c r="K1689" s="80" t="s">
        <v>12778</v>
      </c>
    </row>
    <row r="1690" spans="1:11" ht="24">
      <c r="A1690" s="2515"/>
      <c r="B1690" s="80"/>
      <c r="C1690" s="1306" t="s">
        <v>12166</v>
      </c>
      <c r="D1690" s="98">
        <v>335</v>
      </c>
      <c r="E1690" s="2261"/>
      <c r="F1690" s="98">
        <v>3.2</v>
      </c>
      <c r="G1690" s="98"/>
      <c r="H1690" s="98"/>
      <c r="I1690" s="2261"/>
      <c r="J1690" s="2258"/>
      <c r="K1690" s="80"/>
    </row>
    <row r="1691" spans="1:11" ht="24">
      <c r="A1691" s="2540">
        <v>857</v>
      </c>
      <c r="B1691" s="1115" t="s">
        <v>13154</v>
      </c>
      <c r="C1691" s="1306" t="s">
        <v>12170</v>
      </c>
      <c r="D1691" s="98">
        <v>485</v>
      </c>
      <c r="E1691" s="2404">
        <f>SUM(D1691:D1694)</f>
        <v>1527</v>
      </c>
      <c r="F1691" s="98">
        <v>5</v>
      </c>
      <c r="G1691" s="98"/>
      <c r="H1691" s="98"/>
      <c r="I1691" s="2404">
        <f>SUM(H1691:H1694)</f>
        <v>5890962</v>
      </c>
      <c r="J1691" s="1301" t="s">
        <v>12591</v>
      </c>
      <c r="K1691" s="80" t="s">
        <v>12592</v>
      </c>
    </row>
    <row r="1692" spans="1:11" ht="24">
      <c r="A1692" s="2514"/>
      <c r="B1692" s="899"/>
      <c r="C1692" s="1306" t="s">
        <v>12163</v>
      </c>
      <c r="D1692" s="98">
        <v>197</v>
      </c>
      <c r="E1692" s="2259"/>
      <c r="F1692" s="98">
        <v>4</v>
      </c>
      <c r="G1692" s="98"/>
      <c r="H1692" s="98">
        <v>5890962</v>
      </c>
      <c r="I1692" s="2259"/>
      <c r="J1692" s="2258" t="s">
        <v>12777</v>
      </c>
      <c r="K1692" s="80" t="s">
        <v>12778</v>
      </c>
    </row>
    <row r="1693" spans="1:11" ht="24">
      <c r="A1693" s="2514"/>
      <c r="B1693" s="899"/>
      <c r="C1693" s="1306" t="s">
        <v>12163</v>
      </c>
      <c r="D1693" s="98">
        <v>49</v>
      </c>
      <c r="E1693" s="2259"/>
      <c r="F1693" s="98">
        <v>4</v>
      </c>
      <c r="G1693" s="98"/>
      <c r="H1693" s="98"/>
      <c r="I1693" s="2259"/>
      <c r="J1693" s="2258"/>
      <c r="K1693" s="80"/>
    </row>
    <row r="1694" spans="1:11" ht="24">
      <c r="A1694" s="2514"/>
      <c r="B1694" s="899"/>
      <c r="C1694" s="1306" t="s">
        <v>12254</v>
      </c>
      <c r="D1694" s="98">
        <v>796</v>
      </c>
      <c r="E1694" s="2261"/>
      <c r="F1694" s="98">
        <v>3.5</v>
      </c>
      <c r="G1694" s="98"/>
      <c r="H1694" s="98"/>
      <c r="I1694" s="2261"/>
      <c r="J1694" s="2258"/>
      <c r="K1694" s="80"/>
    </row>
    <row r="1695" spans="1:11" ht="24">
      <c r="A1695" s="2540">
        <v>858</v>
      </c>
      <c r="B1695" s="1115" t="s">
        <v>13155</v>
      </c>
      <c r="C1695" s="1306" t="s">
        <v>12167</v>
      </c>
      <c r="D1695" s="98">
        <v>265</v>
      </c>
      <c r="E1695" s="2404">
        <f>SUM(D1695:D1696)</f>
        <v>554</v>
      </c>
      <c r="F1695" s="98">
        <v>4</v>
      </c>
      <c r="G1695" s="98"/>
      <c r="H1695" s="98"/>
      <c r="I1695" s="2404">
        <f>SUM(H1695:H1696)</f>
        <v>1674753</v>
      </c>
      <c r="J1695" s="1301" t="s">
        <v>12591</v>
      </c>
      <c r="K1695" s="80" t="s">
        <v>12592</v>
      </c>
    </row>
    <row r="1696" spans="1:11" ht="24">
      <c r="A1696" s="2514"/>
      <c r="B1696" s="899"/>
      <c r="C1696" s="1306" t="s">
        <v>12166</v>
      </c>
      <c r="D1696" s="98">
        <v>289</v>
      </c>
      <c r="E1696" s="2261"/>
      <c r="F1696" s="98">
        <v>3.2</v>
      </c>
      <c r="G1696" s="98"/>
      <c r="H1696" s="98">
        <v>1674753</v>
      </c>
      <c r="I1696" s="2261"/>
      <c r="J1696" s="2258" t="s">
        <v>12777</v>
      </c>
      <c r="K1696" s="80" t="s">
        <v>12778</v>
      </c>
    </row>
    <row r="1697" spans="1:11" ht="24">
      <c r="A1697" s="2540">
        <v>859</v>
      </c>
      <c r="B1697" s="1115" t="s">
        <v>13156</v>
      </c>
      <c r="C1697" s="1306" t="s">
        <v>12167</v>
      </c>
      <c r="D1697" s="98">
        <v>350</v>
      </c>
      <c r="E1697" s="2404">
        <f>SUM(D1697:D1698)</f>
        <v>838</v>
      </c>
      <c r="F1697" s="98">
        <v>4</v>
      </c>
      <c r="G1697" s="98"/>
      <c r="H1697" s="98"/>
      <c r="I1697" s="2404">
        <f>SUM(H1697:H1698)</f>
        <v>2985065</v>
      </c>
      <c r="J1697" s="1301" t="s">
        <v>12591</v>
      </c>
      <c r="K1697" s="80" t="s">
        <v>12592</v>
      </c>
    </row>
    <row r="1698" spans="1:11" ht="24">
      <c r="A1698" s="2514"/>
      <c r="B1698" s="899"/>
      <c r="C1698" s="1306" t="s">
        <v>12166</v>
      </c>
      <c r="D1698" s="98">
        <v>488</v>
      </c>
      <c r="E1698" s="2261"/>
      <c r="F1698" s="98">
        <v>3.2</v>
      </c>
      <c r="G1698" s="98"/>
      <c r="H1698" s="98">
        <v>2985065</v>
      </c>
      <c r="I1698" s="2261"/>
      <c r="J1698" s="2258" t="s">
        <v>12777</v>
      </c>
      <c r="K1698" s="80" t="s">
        <v>12778</v>
      </c>
    </row>
    <row r="1699" spans="1:11" ht="24">
      <c r="A1699" s="2515">
        <v>860</v>
      </c>
      <c r="B1699" s="80" t="s">
        <v>13157</v>
      </c>
      <c r="C1699" s="1306" t="s">
        <v>12166</v>
      </c>
      <c r="D1699" s="98">
        <v>204</v>
      </c>
      <c r="E1699" s="1385">
        <f>SUM(D1699)</f>
        <v>204</v>
      </c>
      <c r="F1699" s="98">
        <v>4</v>
      </c>
      <c r="G1699" s="98"/>
      <c r="H1699" s="98">
        <v>1480210</v>
      </c>
      <c r="I1699" s="1385">
        <f>SUM(H1699)</f>
        <v>1480210</v>
      </c>
      <c r="J1699" s="2258" t="s">
        <v>12777</v>
      </c>
      <c r="K1699" s="80" t="s">
        <v>12778</v>
      </c>
    </row>
    <row r="1700" spans="1:11" ht="24">
      <c r="A1700" s="2540">
        <v>861</v>
      </c>
      <c r="B1700" s="1115" t="s">
        <v>13158</v>
      </c>
      <c r="C1700" s="1306" t="s">
        <v>12170</v>
      </c>
      <c r="D1700" s="98">
        <v>385</v>
      </c>
      <c r="E1700" s="2404">
        <f>SUM(D1700:D1701)</f>
        <v>689</v>
      </c>
      <c r="F1700" s="98">
        <v>5</v>
      </c>
      <c r="G1700" s="98"/>
      <c r="H1700" s="98"/>
      <c r="I1700" s="2404">
        <f>SUM(H1700:H1701)</f>
        <v>1926835</v>
      </c>
      <c r="J1700" s="1301" t="s">
        <v>12591</v>
      </c>
      <c r="K1700" s="80" t="s">
        <v>12592</v>
      </c>
    </row>
    <row r="1701" spans="1:11" ht="24">
      <c r="A1701" s="2514"/>
      <c r="B1701" s="899"/>
      <c r="C1701" s="1306" t="s">
        <v>12166</v>
      </c>
      <c r="D1701" s="98">
        <v>304</v>
      </c>
      <c r="E1701" s="2261"/>
      <c r="F1701" s="98">
        <v>3.5</v>
      </c>
      <c r="G1701" s="98"/>
      <c r="H1701" s="98">
        <v>1926835</v>
      </c>
      <c r="I1701" s="2261"/>
      <c r="J1701" s="2258" t="s">
        <v>12777</v>
      </c>
      <c r="K1701" s="80" t="s">
        <v>12778</v>
      </c>
    </row>
    <row r="1702" spans="1:11" ht="24">
      <c r="A1702" s="2515">
        <v>862</v>
      </c>
      <c r="B1702" s="80" t="s">
        <v>13159</v>
      </c>
      <c r="C1702" s="1306" t="s">
        <v>13030</v>
      </c>
      <c r="D1702" s="98">
        <v>640</v>
      </c>
      <c r="E1702" s="1405">
        <f>SUM(D1702:D1706)</f>
        <v>2202</v>
      </c>
      <c r="F1702" s="98">
        <v>6</v>
      </c>
      <c r="G1702" s="98"/>
      <c r="H1702" s="98"/>
      <c r="I1702" s="1405">
        <f>SUM(H1702:H1706)</f>
        <v>8385896</v>
      </c>
      <c r="J1702" s="1301" t="s">
        <v>12591</v>
      </c>
      <c r="K1702" s="80" t="s">
        <v>12592</v>
      </c>
    </row>
    <row r="1703" spans="1:11" ht="24">
      <c r="A1703" s="2514"/>
      <c r="B1703" s="899"/>
      <c r="C1703" s="1306" t="s">
        <v>12166</v>
      </c>
      <c r="D1703" s="98">
        <v>493</v>
      </c>
      <c r="E1703" s="2259"/>
      <c r="F1703" s="98">
        <v>3.3</v>
      </c>
      <c r="G1703" s="98"/>
      <c r="H1703" s="98">
        <v>8385896</v>
      </c>
      <c r="I1703" s="2259"/>
      <c r="J1703" s="2258" t="s">
        <v>12777</v>
      </c>
      <c r="K1703" s="80" t="s">
        <v>12778</v>
      </c>
    </row>
    <row r="1704" spans="1:11" ht="24">
      <c r="A1704" s="2514"/>
      <c r="B1704" s="899"/>
      <c r="C1704" s="1306" t="s">
        <v>12163</v>
      </c>
      <c r="D1704" s="98">
        <v>183</v>
      </c>
      <c r="E1704" s="2259"/>
      <c r="F1704" s="98">
        <v>4</v>
      </c>
      <c r="G1704" s="98"/>
      <c r="H1704" s="98"/>
      <c r="I1704" s="2259"/>
      <c r="J1704" s="2258"/>
      <c r="K1704" s="80"/>
    </row>
    <row r="1705" spans="1:11" ht="24">
      <c r="A1705" s="2514"/>
      <c r="B1705" s="899"/>
      <c r="C1705" s="1306" t="s">
        <v>12163</v>
      </c>
      <c r="D1705" s="98">
        <v>126</v>
      </c>
      <c r="E1705" s="2259"/>
      <c r="F1705" s="98">
        <v>4</v>
      </c>
      <c r="G1705" s="98"/>
      <c r="H1705" s="98"/>
      <c r="I1705" s="2259"/>
      <c r="J1705" s="2258"/>
      <c r="K1705" s="80"/>
    </row>
    <row r="1706" spans="1:11" ht="24">
      <c r="A1706" s="2514"/>
      <c r="B1706" s="899"/>
      <c r="C1706" s="1306" t="s">
        <v>12166</v>
      </c>
      <c r="D1706" s="98">
        <v>760</v>
      </c>
      <c r="E1706" s="2261"/>
      <c r="F1706" s="98">
        <v>4.2</v>
      </c>
      <c r="G1706" s="98"/>
      <c r="H1706" s="98"/>
      <c r="I1706" s="2261"/>
      <c r="J1706" s="2258"/>
      <c r="K1706" s="80"/>
    </row>
    <row r="1707" spans="1:11" ht="24">
      <c r="A1707" s="2515">
        <v>863</v>
      </c>
      <c r="B1707" s="80" t="s">
        <v>13160</v>
      </c>
      <c r="C1707" s="1306" t="s">
        <v>12163</v>
      </c>
      <c r="D1707" s="98">
        <v>136</v>
      </c>
      <c r="E1707" s="1385">
        <f>SUM(D1707)</f>
        <v>136</v>
      </c>
      <c r="F1707" s="98">
        <v>3.5</v>
      </c>
      <c r="G1707" s="98"/>
      <c r="H1707" s="98">
        <v>108053</v>
      </c>
      <c r="I1707" s="1385">
        <f>SUM(H1707)</f>
        <v>108053</v>
      </c>
      <c r="J1707" s="2258" t="s">
        <v>12777</v>
      </c>
      <c r="K1707" s="80" t="s">
        <v>12778</v>
      </c>
    </row>
    <row r="1708" spans="1:11" ht="24">
      <c r="A1708" s="2515">
        <v>864</v>
      </c>
      <c r="B1708" s="80" t="s">
        <v>13161</v>
      </c>
      <c r="C1708" s="1306" t="s">
        <v>12166</v>
      </c>
      <c r="D1708" s="98">
        <v>423</v>
      </c>
      <c r="E1708" s="1385">
        <f>SUM(D1708)</f>
        <v>423</v>
      </c>
      <c r="F1708" s="98">
        <v>9.3000000000000007</v>
      </c>
      <c r="G1708" s="98"/>
      <c r="H1708" s="98">
        <v>5878444</v>
      </c>
      <c r="I1708" s="1385">
        <f>SUM(H1708)</f>
        <v>5878444</v>
      </c>
      <c r="J1708" s="2258" t="s">
        <v>12777</v>
      </c>
      <c r="K1708" s="80" t="s">
        <v>12778</v>
      </c>
    </row>
    <row r="1709" spans="1:11" ht="24">
      <c r="A1709" s="2515">
        <v>865</v>
      </c>
      <c r="B1709" s="80" t="s">
        <v>13162</v>
      </c>
      <c r="C1709" s="1306" t="s">
        <v>12167</v>
      </c>
      <c r="D1709" s="98">
        <v>715</v>
      </c>
      <c r="E1709" s="1405">
        <f>SUM(D1709:D1711)</f>
        <v>1212</v>
      </c>
      <c r="F1709" s="98">
        <v>6</v>
      </c>
      <c r="G1709" s="98"/>
      <c r="H1709" s="98"/>
      <c r="I1709" s="1405">
        <f>SUM(H1709:H1711)</f>
        <v>5150037</v>
      </c>
      <c r="J1709" s="1301" t="s">
        <v>12591</v>
      </c>
      <c r="K1709" s="80" t="s">
        <v>12592</v>
      </c>
    </row>
    <row r="1710" spans="1:11" ht="24">
      <c r="A1710" s="2514"/>
      <c r="B1710" s="899"/>
      <c r="C1710" s="1306" t="s">
        <v>12166</v>
      </c>
      <c r="D1710" s="98">
        <v>198</v>
      </c>
      <c r="E1710" s="2259"/>
      <c r="F1710" s="98">
        <v>6</v>
      </c>
      <c r="G1710" s="98"/>
      <c r="H1710" s="98">
        <v>5150037</v>
      </c>
      <c r="I1710" s="2259"/>
      <c r="J1710" s="2258" t="s">
        <v>12816</v>
      </c>
      <c r="K1710" s="80" t="s">
        <v>12817</v>
      </c>
    </row>
    <row r="1711" spans="1:11" ht="24">
      <c r="A1711" s="2514"/>
      <c r="B1711" s="899"/>
      <c r="C1711" s="1306" t="s">
        <v>12166</v>
      </c>
      <c r="D1711" s="98">
        <v>299</v>
      </c>
      <c r="E1711" s="2261"/>
      <c r="F1711" s="98">
        <v>6</v>
      </c>
      <c r="G1711" s="98"/>
      <c r="H1711" s="98"/>
      <c r="I1711" s="2261"/>
      <c r="J1711" s="2258"/>
      <c r="K1711" s="80"/>
    </row>
    <row r="1712" spans="1:11" ht="24">
      <c r="A1712" s="2531">
        <v>866</v>
      </c>
      <c r="B1712" s="2363" t="s">
        <v>13163</v>
      </c>
      <c r="C1712" s="2337" t="s">
        <v>12167</v>
      </c>
      <c r="D1712" s="2364">
        <v>162</v>
      </c>
      <c r="E1712" s="2367">
        <f>SUM(D1712:D1714)</f>
        <v>518</v>
      </c>
      <c r="F1712" s="2364">
        <v>8</v>
      </c>
      <c r="G1712" s="2364"/>
      <c r="H1712" s="2364"/>
      <c r="I1712" s="2367">
        <f>SUM(H1712:H1714)</f>
        <v>6291139</v>
      </c>
      <c r="J1712" s="2369" t="s">
        <v>12591</v>
      </c>
      <c r="K1712" s="2363" t="s">
        <v>12592</v>
      </c>
    </row>
    <row r="1713" spans="1:11" ht="24">
      <c r="A1713" s="2531"/>
      <c r="B1713" s="2363"/>
      <c r="C1713" s="2337" t="s">
        <v>12166</v>
      </c>
      <c r="D1713" s="2364">
        <v>100</v>
      </c>
      <c r="E1713" s="2409"/>
      <c r="F1713" s="2364">
        <v>9</v>
      </c>
      <c r="G1713" s="2364"/>
      <c r="H1713" s="2364">
        <v>6291139</v>
      </c>
      <c r="I1713" s="2409"/>
      <c r="J1713" s="2366" t="s">
        <v>12816</v>
      </c>
      <c r="K1713" s="2363" t="s">
        <v>12817</v>
      </c>
    </row>
    <row r="1714" spans="1:11" ht="24">
      <c r="A1714" s="2531"/>
      <c r="B1714" s="2363"/>
      <c r="C1714" s="2337" t="s">
        <v>12166</v>
      </c>
      <c r="D1714" s="2364">
        <v>256</v>
      </c>
      <c r="E1714" s="2410"/>
      <c r="F1714" s="2364">
        <v>10.5</v>
      </c>
      <c r="G1714" s="2364"/>
      <c r="H1714" s="2364"/>
      <c r="I1714" s="2410"/>
      <c r="J1714" s="2366"/>
      <c r="K1714" s="2363"/>
    </row>
    <row r="1715" spans="1:11" ht="24">
      <c r="A1715" s="2515">
        <v>867</v>
      </c>
      <c r="B1715" s="80" t="s">
        <v>13164</v>
      </c>
      <c r="C1715" s="1306" t="s">
        <v>13030</v>
      </c>
      <c r="D1715" s="98">
        <v>300</v>
      </c>
      <c r="E1715" s="1405">
        <f>SUM(D1715:D1718)</f>
        <v>822</v>
      </c>
      <c r="F1715" s="98">
        <v>4</v>
      </c>
      <c r="G1715" s="98"/>
      <c r="H1715" s="98"/>
      <c r="I1715" s="1405">
        <f>SUM(H1715:H1718)</f>
        <v>3055681</v>
      </c>
      <c r="J1715" s="1301" t="s">
        <v>12591</v>
      </c>
      <c r="K1715" s="80" t="s">
        <v>12592</v>
      </c>
    </row>
    <row r="1716" spans="1:11" ht="24">
      <c r="A1716" s="2514"/>
      <c r="B1716" s="899"/>
      <c r="C1716" s="1306" t="s">
        <v>12166</v>
      </c>
      <c r="D1716" s="98">
        <v>81</v>
      </c>
      <c r="E1716" s="2259"/>
      <c r="F1716" s="98">
        <v>3.5</v>
      </c>
      <c r="G1716" s="98"/>
      <c r="H1716" s="98">
        <v>3055681</v>
      </c>
      <c r="I1716" s="2259"/>
      <c r="J1716" s="2258" t="s">
        <v>12816</v>
      </c>
      <c r="K1716" s="80" t="s">
        <v>12817</v>
      </c>
    </row>
    <row r="1717" spans="1:11" ht="24">
      <c r="A1717" s="2514"/>
      <c r="B1717" s="899"/>
      <c r="C1717" s="1306" t="s">
        <v>12166</v>
      </c>
      <c r="D1717" s="98">
        <v>39</v>
      </c>
      <c r="E1717" s="2259"/>
      <c r="F1717" s="98">
        <v>3.5</v>
      </c>
      <c r="G1717" s="98"/>
      <c r="H1717" s="98"/>
      <c r="I1717" s="2259"/>
      <c r="J1717" s="2258"/>
      <c r="K1717" s="80"/>
    </row>
    <row r="1718" spans="1:11" ht="24">
      <c r="A1718" s="2514"/>
      <c r="B1718" s="899"/>
      <c r="C1718" s="1306" t="s">
        <v>12166</v>
      </c>
      <c r="D1718" s="98">
        <v>402</v>
      </c>
      <c r="E1718" s="2261"/>
      <c r="F1718" s="98">
        <v>3.5</v>
      </c>
      <c r="G1718" s="98"/>
      <c r="H1718" s="98"/>
      <c r="I1718" s="2261"/>
      <c r="J1718" s="2258"/>
      <c r="K1718" s="80"/>
    </row>
    <row r="1719" spans="1:11" ht="24">
      <c r="A1719" s="2515">
        <v>868</v>
      </c>
      <c r="B1719" s="80" t="s">
        <v>13165</v>
      </c>
      <c r="C1719" s="1306" t="s">
        <v>12254</v>
      </c>
      <c r="D1719" s="98">
        <v>126</v>
      </c>
      <c r="E1719" s="1385">
        <f>SUM(D1719:D1721)</f>
        <v>567</v>
      </c>
      <c r="F1719" s="98">
        <v>6</v>
      </c>
      <c r="G1719" s="98"/>
      <c r="H1719" s="98">
        <v>2972252</v>
      </c>
      <c r="I1719" s="1385">
        <f>SUM(H1719)</f>
        <v>2972252</v>
      </c>
      <c r="J1719" s="2258" t="s">
        <v>12816</v>
      </c>
      <c r="K1719" s="80" t="s">
        <v>12817</v>
      </c>
    </row>
    <row r="1720" spans="1:11" ht="24">
      <c r="A1720" s="2515"/>
      <c r="B1720" s="80"/>
      <c r="C1720" s="1306" t="s">
        <v>12163</v>
      </c>
      <c r="D1720" s="98">
        <v>210</v>
      </c>
      <c r="E1720" s="1385"/>
      <c r="F1720" s="98">
        <v>3</v>
      </c>
      <c r="G1720" s="98"/>
      <c r="H1720" s="98"/>
      <c r="I1720" s="1385"/>
      <c r="J1720" s="2258"/>
      <c r="K1720" s="80"/>
    </row>
    <row r="1721" spans="1:11" ht="24">
      <c r="A1721" s="2515"/>
      <c r="B1721" s="80"/>
      <c r="C1721" s="1306" t="s">
        <v>12166</v>
      </c>
      <c r="D1721" s="98">
        <v>231</v>
      </c>
      <c r="E1721" s="1385"/>
      <c r="F1721" s="98">
        <v>3.5</v>
      </c>
      <c r="G1721" s="98"/>
      <c r="H1721" s="98"/>
      <c r="I1721" s="1385"/>
      <c r="J1721" s="2258"/>
      <c r="K1721" s="80"/>
    </row>
    <row r="1722" spans="1:11" ht="24">
      <c r="A1722" s="2515">
        <v>869</v>
      </c>
      <c r="B1722" s="80" t="s">
        <v>13166</v>
      </c>
      <c r="C1722" s="1306" t="s">
        <v>12170</v>
      </c>
      <c r="D1722" s="98">
        <v>178</v>
      </c>
      <c r="E1722" s="1405">
        <f>SUM(D1722:D1723)</f>
        <v>264</v>
      </c>
      <c r="F1722" s="98">
        <v>4</v>
      </c>
      <c r="G1722" s="98"/>
      <c r="H1722" s="98"/>
      <c r="I1722" s="1405">
        <f>SUM(H1722:H1723)</f>
        <v>39044</v>
      </c>
      <c r="J1722" s="1301" t="s">
        <v>12591</v>
      </c>
      <c r="K1722" s="80" t="s">
        <v>12592</v>
      </c>
    </row>
    <row r="1723" spans="1:11" ht="24">
      <c r="A1723" s="2514"/>
      <c r="B1723" s="899"/>
      <c r="C1723" s="1306" t="s">
        <v>12163</v>
      </c>
      <c r="D1723" s="98">
        <v>86</v>
      </c>
      <c r="E1723" s="2261"/>
      <c r="F1723" s="98">
        <v>3</v>
      </c>
      <c r="G1723" s="98"/>
      <c r="H1723" s="98">
        <v>39044</v>
      </c>
      <c r="I1723" s="2261"/>
      <c r="J1723" s="2258" t="s">
        <v>12816</v>
      </c>
      <c r="K1723" s="80" t="s">
        <v>12817</v>
      </c>
    </row>
    <row r="1724" spans="1:11" ht="24">
      <c r="A1724" s="2515">
        <v>870</v>
      </c>
      <c r="B1724" s="80" t="s">
        <v>13167</v>
      </c>
      <c r="C1724" s="1306" t="s">
        <v>12170</v>
      </c>
      <c r="D1724" s="98">
        <v>225</v>
      </c>
      <c r="E1724" s="1405">
        <f>SUM(D1724:D1725)</f>
        <v>323</v>
      </c>
      <c r="F1724" s="98">
        <v>4</v>
      </c>
      <c r="G1724" s="98"/>
      <c r="H1724" s="98"/>
      <c r="I1724" s="1405">
        <f>SUM(H1724:H1725)</f>
        <v>77372</v>
      </c>
      <c r="J1724" s="1301" t="s">
        <v>12591</v>
      </c>
      <c r="K1724" s="80" t="s">
        <v>12592</v>
      </c>
    </row>
    <row r="1725" spans="1:11" ht="24">
      <c r="A1725" s="2514"/>
      <c r="B1725" s="899"/>
      <c r="C1725" s="1306" t="s">
        <v>12163</v>
      </c>
      <c r="D1725" s="98">
        <v>98</v>
      </c>
      <c r="E1725" s="2261"/>
      <c r="F1725" s="98">
        <v>3.8</v>
      </c>
      <c r="G1725" s="98"/>
      <c r="H1725" s="98">
        <v>77372</v>
      </c>
      <c r="I1725" s="2261"/>
      <c r="J1725" s="2258" t="s">
        <v>12816</v>
      </c>
      <c r="K1725" s="80" t="s">
        <v>12817</v>
      </c>
    </row>
    <row r="1726" spans="1:11" ht="24">
      <c r="A1726" s="2515">
        <v>871</v>
      </c>
      <c r="B1726" s="80" t="s">
        <v>13168</v>
      </c>
      <c r="C1726" s="1306" t="s">
        <v>12254</v>
      </c>
      <c r="D1726" s="98">
        <v>565</v>
      </c>
      <c r="E1726" s="1385">
        <f>SUM(D1726)</f>
        <v>565</v>
      </c>
      <c r="F1726" s="98">
        <v>3.5</v>
      </c>
      <c r="G1726" s="98"/>
      <c r="H1726" s="98">
        <v>4036958</v>
      </c>
      <c r="I1726" s="1385">
        <f>SUM(H1726)</f>
        <v>4036958</v>
      </c>
      <c r="J1726" s="2258" t="s">
        <v>12816</v>
      </c>
      <c r="K1726" s="80" t="s">
        <v>12817</v>
      </c>
    </row>
    <row r="1727" spans="1:11" ht="24">
      <c r="A1727" s="2515">
        <v>872</v>
      </c>
      <c r="B1727" s="80" t="s">
        <v>13169</v>
      </c>
      <c r="C1727" s="1306" t="s">
        <v>12170</v>
      </c>
      <c r="D1727" s="98">
        <v>254</v>
      </c>
      <c r="E1727" s="1405">
        <f>SUM(D1727:D1729)</f>
        <v>580</v>
      </c>
      <c r="F1727" s="98">
        <v>4</v>
      </c>
      <c r="G1727" s="98"/>
      <c r="H1727" s="98"/>
      <c r="I1727" s="1405">
        <f>SUM(H1727:H1729)</f>
        <v>1184695</v>
      </c>
      <c r="J1727" s="1301" t="s">
        <v>12591</v>
      </c>
      <c r="K1727" s="80" t="s">
        <v>12592</v>
      </c>
    </row>
    <row r="1728" spans="1:11" ht="24">
      <c r="A1728" s="2514"/>
      <c r="B1728" s="899"/>
      <c r="C1728" s="1306" t="s">
        <v>12163</v>
      </c>
      <c r="D1728" s="98">
        <v>96</v>
      </c>
      <c r="E1728" s="2259"/>
      <c r="F1728" s="98">
        <v>3.5</v>
      </c>
      <c r="G1728" s="98"/>
      <c r="H1728" s="98">
        <v>1184695</v>
      </c>
      <c r="I1728" s="2259"/>
      <c r="J1728" s="2258" t="s">
        <v>12816</v>
      </c>
      <c r="K1728" s="80" t="s">
        <v>12817</v>
      </c>
    </row>
    <row r="1729" spans="1:11" ht="24">
      <c r="A1729" s="2514"/>
      <c r="B1729" s="899"/>
      <c r="C1729" s="1306" t="s">
        <v>12166</v>
      </c>
      <c r="D1729" s="98">
        <v>230</v>
      </c>
      <c r="E1729" s="2261"/>
      <c r="F1729" s="98">
        <v>3.5</v>
      </c>
      <c r="G1729" s="98"/>
      <c r="H1729" s="98"/>
      <c r="I1729" s="2261"/>
      <c r="J1729" s="2258"/>
      <c r="K1729" s="80"/>
    </row>
    <row r="1730" spans="1:11" ht="24">
      <c r="A1730" s="2515">
        <v>873</v>
      </c>
      <c r="B1730" s="80" t="s">
        <v>13170</v>
      </c>
      <c r="C1730" s="1306" t="s">
        <v>12170</v>
      </c>
      <c r="D1730" s="98">
        <v>121</v>
      </c>
      <c r="E1730" s="1405">
        <f>SUM(D1730:D1732)</f>
        <v>210</v>
      </c>
      <c r="F1730" s="98">
        <v>4</v>
      </c>
      <c r="G1730" s="98"/>
      <c r="H1730" s="98"/>
      <c r="I1730" s="1405">
        <f>SUM(H1730:H1732)</f>
        <v>167930</v>
      </c>
      <c r="J1730" s="1301" t="s">
        <v>12591</v>
      </c>
      <c r="K1730" s="80" t="s">
        <v>12592</v>
      </c>
    </row>
    <row r="1731" spans="1:11" ht="24">
      <c r="A1731" s="2514"/>
      <c r="B1731" s="899"/>
      <c r="C1731" s="1306" t="s">
        <v>12166</v>
      </c>
      <c r="D1731" s="98">
        <v>20</v>
      </c>
      <c r="E1731" s="2259"/>
      <c r="F1731" s="98">
        <v>3.3</v>
      </c>
      <c r="G1731" s="98"/>
      <c r="H1731" s="98">
        <v>167930</v>
      </c>
      <c r="I1731" s="2259"/>
      <c r="J1731" s="2258" t="s">
        <v>12816</v>
      </c>
      <c r="K1731" s="80" t="s">
        <v>12817</v>
      </c>
    </row>
    <row r="1732" spans="1:11" ht="24">
      <c r="A1732" s="2514"/>
      <c r="B1732" s="899"/>
      <c r="C1732" s="1306" t="s">
        <v>12163</v>
      </c>
      <c r="D1732" s="98">
        <v>69</v>
      </c>
      <c r="E1732" s="2261"/>
      <c r="F1732" s="98">
        <v>3</v>
      </c>
      <c r="G1732" s="98"/>
      <c r="H1732" s="98"/>
      <c r="I1732" s="2261"/>
      <c r="J1732" s="2258"/>
      <c r="K1732" s="80"/>
    </row>
    <row r="1733" spans="1:11" ht="24">
      <c r="A1733" s="2515">
        <v>874</v>
      </c>
      <c r="B1733" s="80" t="s">
        <v>13171</v>
      </c>
      <c r="C1733" s="1306" t="s">
        <v>12166</v>
      </c>
      <c r="D1733" s="98">
        <v>181</v>
      </c>
      <c r="E1733" s="1385"/>
      <c r="F1733" s="98">
        <v>9.1999999999999993</v>
      </c>
      <c r="G1733" s="98"/>
      <c r="H1733" s="98">
        <v>6618364</v>
      </c>
      <c r="I1733" s="2365">
        <v>1</v>
      </c>
      <c r="J1733" s="2258" t="s">
        <v>12816</v>
      </c>
      <c r="K1733" s="80" t="s">
        <v>12817</v>
      </c>
    </row>
    <row r="1734" spans="1:11" ht="24">
      <c r="A1734" s="2515"/>
      <c r="B1734" s="80"/>
      <c r="C1734" s="1306" t="s">
        <v>12166</v>
      </c>
      <c r="D1734" s="98">
        <v>605</v>
      </c>
      <c r="E1734" s="1385"/>
      <c r="F1734" s="98">
        <v>3.6</v>
      </c>
      <c r="G1734" s="98"/>
      <c r="H1734" s="98"/>
      <c r="I1734" s="2365"/>
      <c r="J1734" s="2258"/>
      <c r="K1734" s="80"/>
    </row>
    <row r="1735" spans="1:11" ht="24">
      <c r="A1735" s="2515">
        <v>875</v>
      </c>
      <c r="B1735" s="80" t="s">
        <v>13172</v>
      </c>
      <c r="C1735" s="1306" t="s">
        <v>12170</v>
      </c>
      <c r="D1735" s="98">
        <v>96</v>
      </c>
      <c r="E1735" s="1405">
        <f>SUM(D1735:D1736)</f>
        <v>188</v>
      </c>
      <c r="F1735" s="98">
        <v>4</v>
      </c>
      <c r="G1735" s="98"/>
      <c r="H1735" s="98"/>
      <c r="I1735" s="1405">
        <f>SUM(H1735:H1736)</f>
        <v>580344</v>
      </c>
      <c r="J1735" s="1301" t="s">
        <v>12591</v>
      </c>
      <c r="K1735" s="80" t="s">
        <v>12592</v>
      </c>
    </row>
    <row r="1736" spans="1:11" ht="24">
      <c r="A1736" s="2514"/>
      <c r="B1736" s="899"/>
      <c r="C1736" s="1306" t="s">
        <v>12166</v>
      </c>
      <c r="D1736" s="98">
        <v>92</v>
      </c>
      <c r="E1736" s="2261"/>
      <c r="F1736" s="98">
        <v>3.3</v>
      </c>
      <c r="G1736" s="98"/>
      <c r="H1736" s="98">
        <v>580344</v>
      </c>
      <c r="I1736" s="2261"/>
      <c r="J1736" s="2258" t="s">
        <v>12816</v>
      </c>
      <c r="K1736" s="80" t="s">
        <v>12817</v>
      </c>
    </row>
    <row r="1737" spans="1:11" ht="24">
      <c r="A1737" s="2515">
        <v>876</v>
      </c>
      <c r="B1737" s="80" t="s">
        <v>13173</v>
      </c>
      <c r="C1737" s="1306" t="s">
        <v>12167</v>
      </c>
      <c r="D1737" s="98">
        <v>143</v>
      </c>
      <c r="E1737" s="1405">
        <f>SUM(D1737:D1738)</f>
        <v>269</v>
      </c>
      <c r="F1737" s="98">
        <v>5</v>
      </c>
      <c r="G1737" s="98"/>
      <c r="H1737" s="98"/>
      <c r="I1737" s="1405">
        <f>SUM(H1737:H1738)</f>
        <v>1064830</v>
      </c>
      <c r="J1737" s="1301" t="s">
        <v>12591</v>
      </c>
      <c r="K1737" s="80" t="s">
        <v>12592</v>
      </c>
    </row>
    <row r="1738" spans="1:11" ht="24">
      <c r="A1738" s="2514"/>
      <c r="B1738" s="899"/>
      <c r="C1738" s="1306" t="s">
        <v>12166</v>
      </c>
      <c r="D1738" s="98">
        <v>126</v>
      </c>
      <c r="E1738" s="2261"/>
      <c r="F1738" s="98">
        <v>6</v>
      </c>
      <c r="G1738" s="98"/>
      <c r="H1738" s="98">
        <v>1064830</v>
      </c>
      <c r="I1738" s="2261"/>
      <c r="J1738" s="2258" t="s">
        <v>12816</v>
      </c>
      <c r="K1738" s="80" t="s">
        <v>12817</v>
      </c>
    </row>
    <row r="1739" spans="1:11" ht="24">
      <c r="A1739" s="2515">
        <v>877</v>
      </c>
      <c r="B1739" s="80" t="s">
        <v>13174</v>
      </c>
      <c r="C1739" s="1306" t="s">
        <v>12163</v>
      </c>
      <c r="D1739" s="98">
        <v>101</v>
      </c>
      <c r="E1739" s="1385">
        <f>SUM(D1739)</f>
        <v>101</v>
      </c>
      <c r="F1739" s="98">
        <v>3</v>
      </c>
      <c r="G1739" s="98"/>
      <c r="H1739" s="98">
        <v>68782</v>
      </c>
      <c r="I1739" s="1385">
        <f>SUM(H1739)</f>
        <v>68782</v>
      </c>
      <c r="J1739" s="2258" t="s">
        <v>12816</v>
      </c>
      <c r="K1739" s="80" t="s">
        <v>12817</v>
      </c>
    </row>
    <row r="1740" spans="1:11" ht="24">
      <c r="A1740" s="2515">
        <v>878</v>
      </c>
      <c r="B1740" s="80" t="s">
        <v>13175</v>
      </c>
      <c r="C1740" s="1306" t="s">
        <v>12166</v>
      </c>
      <c r="D1740" s="98">
        <v>518</v>
      </c>
      <c r="E1740" s="1385">
        <f>SUM(D1740)</f>
        <v>518</v>
      </c>
      <c r="F1740" s="98">
        <v>10.199999999999999</v>
      </c>
      <c r="G1740" s="98"/>
      <c r="H1740" s="98">
        <v>8989524</v>
      </c>
      <c r="I1740" s="1385">
        <f>SUM(H1740)</f>
        <v>8989524</v>
      </c>
      <c r="J1740" s="2258" t="s">
        <v>12816</v>
      </c>
      <c r="K1740" s="80" t="s">
        <v>12817</v>
      </c>
    </row>
    <row r="1741" spans="1:11" ht="24">
      <c r="A1741" s="2515">
        <v>879</v>
      </c>
      <c r="B1741" s="80" t="s">
        <v>13176</v>
      </c>
      <c r="C1741" s="1306" t="s">
        <v>12163</v>
      </c>
      <c r="D1741" s="98">
        <v>217</v>
      </c>
      <c r="E1741" s="1385">
        <f>SUM(D1741:D1742)</f>
        <v>351</v>
      </c>
      <c r="F1741" s="98">
        <v>5.5</v>
      </c>
      <c r="G1741" s="98"/>
      <c r="H1741" s="98">
        <v>532661</v>
      </c>
      <c r="I1741" s="1385">
        <f>SUM(H1741)</f>
        <v>532661</v>
      </c>
      <c r="J1741" s="2258" t="s">
        <v>12816</v>
      </c>
      <c r="K1741" s="80" t="s">
        <v>12817</v>
      </c>
    </row>
    <row r="1742" spans="1:11" ht="24">
      <c r="A1742" s="2515"/>
      <c r="B1742" s="80"/>
      <c r="C1742" s="1306" t="s">
        <v>12163</v>
      </c>
      <c r="D1742" s="98">
        <v>134</v>
      </c>
      <c r="E1742" s="1385"/>
      <c r="F1742" s="98">
        <v>4</v>
      </c>
      <c r="G1742" s="98"/>
      <c r="H1742" s="98"/>
      <c r="I1742" s="1385"/>
      <c r="J1742" s="2258"/>
      <c r="K1742" s="80"/>
    </row>
    <row r="1743" spans="1:11" ht="24">
      <c r="A1743" s="2515">
        <v>880</v>
      </c>
      <c r="B1743" s="80" t="s">
        <v>13177</v>
      </c>
      <c r="C1743" s="1306" t="s">
        <v>12170</v>
      </c>
      <c r="D1743" s="98">
        <v>193</v>
      </c>
      <c r="E1743" s="1385">
        <f>SUM(D1743:D1744)</f>
        <v>390</v>
      </c>
      <c r="F1743" s="98">
        <v>4</v>
      </c>
      <c r="G1743" s="98"/>
      <c r="H1743" s="98"/>
      <c r="I1743" s="1385">
        <v>1</v>
      </c>
      <c r="J1743" s="1301" t="s">
        <v>12591</v>
      </c>
      <c r="K1743" s="80" t="s">
        <v>12592</v>
      </c>
    </row>
    <row r="1744" spans="1:11" ht="24">
      <c r="A1744" s="2514"/>
      <c r="B1744" s="899"/>
      <c r="C1744" s="1306" t="s">
        <v>12163</v>
      </c>
      <c r="D1744" s="98">
        <v>197</v>
      </c>
      <c r="E1744" s="1385"/>
      <c r="F1744" s="98">
        <v>4</v>
      </c>
      <c r="G1744" s="98"/>
      <c r="H1744" s="98">
        <v>159003</v>
      </c>
      <c r="I1744" s="1385"/>
      <c r="J1744" s="2258" t="s">
        <v>12816</v>
      </c>
      <c r="K1744" s="80" t="s">
        <v>12817</v>
      </c>
    </row>
    <row r="1745" spans="1:11" ht="24">
      <c r="A1745" s="2515">
        <v>881</v>
      </c>
      <c r="B1745" s="80" t="s">
        <v>13178</v>
      </c>
      <c r="C1745" s="1306" t="s">
        <v>12170</v>
      </c>
      <c r="D1745" s="98">
        <v>219</v>
      </c>
      <c r="E1745" s="1385">
        <f>SUM(D1745:D1746)</f>
        <v>433</v>
      </c>
      <c r="F1745" s="98">
        <v>5</v>
      </c>
      <c r="G1745" s="98"/>
      <c r="H1745" s="98"/>
      <c r="I1745" s="1385">
        <v>1</v>
      </c>
      <c r="J1745" s="1301" t="s">
        <v>12591</v>
      </c>
      <c r="K1745" s="80" t="s">
        <v>12592</v>
      </c>
    </row>
    <row r="1746" spans="1:11" ht="24">
      <c r="A1746" s="2514"/>
      <c r="B1746" s="899"/>
      <c r="C1746" s="1306" t="s">
        <v>12166</v>
      </c>
      <c r="D1746" s="98">
        <v>214</v>
      </c>
      <c r="E1746" s="1385"/>
      <c r="F1746" s="98">
        <v>3.8</v>
      </c>
      <c r="G1746" s="98"/>
      <c r="H1746" s="98">
        <v>1554466</v>
      </c>
      <c r="I1746" s="1385"/>
      <c r="J1746" s="2258" t="s">
        <v>12816</v>
      </c>
      <c r="K1746" s="80" t="s">
        <v>12817</v>
      </c>
    </row>
    <row r="1747" spans="1:11" ht="24">
      <c r="A1747" s="2515">
        <v>882</v>
      </c>
      <c r="B1747" s="80" t="s">
        <v>13179</v>
      </c>
      <c r="C1747" s="1306" t="s">
        <v>12170</v>
      </c>
      <c r="D1747" s="98">
        <v>234</v>
      </c>
      <c r="E1747" s="1385">
        <f>SUM(D1747:D1748)</f>
        <v>528</v>
      </c>
      <c r="F1747" s="98">
        <v>5</v>
      </c>
      <c r="G1747" s="98"/>
      <c r="H1747" s="98"/>
      <c r="I1747" s="1385">
        <v>1</v>
      </c>
      <c r="J1747" s="1301" t="s">
        <v>12591</v>
      </c>
      <c r="K1747" s="80" t="s">
        <v>12592</v>
      </c>
    </row>
    <row r="1748" spans="1:11" ht="24">
      <c r="A1748" s="2514"/>
      <c r="B1748" s="899"/>
      <c r="C1748" s="1306" t="s">
        <v>12163</v>
      </c>
      <c r="D1748" s="98">
        <v>294</v>
      </c>
      <c r="E1748" s="1385"/>
      <c r="F1748" s="98">
        <v>3.2</v>
      </c>
      <c r="G1748" s="98"/>
      <c r="H1748" s="98">
        <v>142376</v>
      </c>
      <c r="I1748" s="1385"/>
      <c r="J1748" s="2258" t="s">
        <v>12816</v>
      </c>
      <c r="K1748" s="80" t="s">
        <v>12817</v>
      </c>
    </row>
    <row r="1749" spans="1:11" ht="24">
      <c r="A1749" s="2515">
        <v>883</v>
      </c>
      <c r="B1749" s="80" t="s">
        <v>13180</v>
      </c>
      <c r="C1749" s="1306" t="s">
        <v>12163</v>
      </c>
      <c r="D1749" s="98">
        <v>261</v>
      </c>
      <c r="E1749" s="1385">
        <f>SUM(D1749:D1750)</f>
        <v>409</v>
      </c>
      <c r="F1749" s="98">
        <v>4.2</v>
      </c>
      <c r="G1749" s="98"/>
      <c r="H1749" s="98">
        <v>1289791</v>
      </c>
      <c r="I1749" s="1385">
        <f>SUM(H1749)</f>
        <v>1289791</v>
      </c>
      <c r="J1749" s="2258" t="s">
        <v>12816</v>
      </c>
      <c r="K1749" s="80" t="s">
        <v>12817</v>
      </c>
    </row>
    <row r="1750" spans="1:11" ht="24">
      <c r="A1750" s="2515"/>
      <c r="B1750" s="80"/>
      <c r="C1750" s="1306" t="s">
        <v>12254</v>
      </c>
      <c r="D1750" s="98">
        <v>148</v>
      </c>
      <c r="E1750" s="1385"/>
      <c r="F1750" s="98">
        <v>4.2</v>
      </c>
      <c r="G1750" s="98"/>
      <c r="H1750" s="98"/>
      <c r="I1750" s="1385"/>
      <c r="J1750" s="2258"/>
      <c r="K1750" s="80"/>
    </row>
    <row r="1751" spans="1:11" ht="24">
      <c r="A1751" s="2515">
        <v>884</v>
      </c>
      <c r="B1751" s="80" t="s">
        <v>13181</v>
      </c>
      <c r="C1751" s="1306" t="s">
        <v>12167</v>
      </c>
      <c r="D1751" s="98">
        <v>145</v>
      </c>
      <c r="E1751" s="1385">
        <f>SUM(D1751:D1752)</f>
        <v>257</v>
      </c>
      <c r="F1751" s="98">
        <v>6</v>
      </c>
      <c r="G1751" s="98"/>
      <c r="H1751" s="98"/>
      <c r="I1751" s="1385">
        <v>1</v>
      </c>
      <c r="J1751" s="1301" t="s">
        <v>12591</v>
      </c>
      <c r="K1751" s="80" t="s">
        <v>12592</v>
      </c>
    </row>
    <row r="1752" spans="1:11" ht="24">
      <c r="A1752" s="2514"/>
      <c r="B1752" s="899"/>
      <c r="C1752" s="1306" t="s">
        <v>12166</v>
      </c>
      <c r="D1752" s="98">
        <v>112</v>
      </c>
      <c r="E1752" s="1385"/>
      <c r="F1752" s="98">
        <v>7.7</v>
      </c>
      <c r="G1752" s="98"/>
      <c r="H1752" s="98">
        <v>1594577</v>
      </c>
      <c r="I1752" s="1385"/>
      <c r="J1752" s="2258" t="s">
        <v>12816</v>
      </c>
      <c r="K1752" s="80" t="s">
        <v>12817</v>
      </c>
    </row>
    <row r="1753" spans="1:11" ht="24">
      <c r="A1753" s="2515">
        <v>885</v>
      </c>
      <c r="B1753" s="80" t="s">
        <v>13182</v>
      </c>
      <c r="C1753" s="1306" t="s">
        <v>12167</v>
      </c>
      <c r="D1753" s="98">
        <v>573</v>
      </c>
      <c r="E1753" s="1385">
        <f>SUM(D1753:D1754)</f>
        <v>1236</v>
      </c>
      <c r="F1753" s="98">
        <v>6</v>
      </c>
      <c r="G1753" s="98"/>
      <c r="H1753" s="98"/>
      <c r="I1753" s="1385">
        <v>1</v>
      </c>
      <c r="J1753" s="1301" t="s">
        <v>12591</v>
      </c>
      <c r="K1753" s="80" t="s">
        <v>12592</v>
      </c>
    </row>
    <row r="1754" spans="1:11" ht="24">
      <c r="A1754" s="2514"/>
      <c r="B1754" s="899"/>
      <c r="C1754" s="1306" t="s">
        <v>12163</v>
      </c>
      <c r="D1754" s="98">
        <v>663</v>
      </c>
      <c r="E1754" s="1385"/>
      <c r="F1754" s="98">
        <v>6</v>
      </c>
      <c r="G1754" s="98"/>
      <c r="H1754" s="98">
        <v>1003351</v>
      </c>
      <c r="I1754" s="1385"/>
      <c r="J1754" s="2258" t="s">
        <v>12816</v>
      </c>
      <c r="K1754" s="80" t="s">
        <v>12817</v>
      </c>
    </row>
    <row r="1755" spans="1:11" ht="24">
      <c r="A1755" s="2515">
        <v>886</v>
      </c>
      <c r="B1755" s="80" t="s">
        <v>13183</v>
      </c>
      <c r="C1755" s="1306" t="s">
        <v>12167</v>
      </c>
      <c r="D1755" s="98">
        <v>400</v>
      </c>
      <c r="E1755" s="1385">
        <f>SUM(D1755:D1756)</f>
        <v>708</v>
      </c>
      <c r="F1755" s="98">
        <v>4</v>
      </c>
      <c r="G1755" s="98"/>
      <c r="H1755" s="98"/>
      <c r="I1755" s="1385">
        <v>1</v>
      </c>
      <c r="J1755" s="1301" t="s">
        <v>12591</v>
      </c>
      <c r="K1755" s="80" t="s">
        <v>12592</v>
      </c>
    </row>
    <row r="1756" spans="1:11" ht="24">
      <c r="A1756" s="2514"/>
      <c r="B1756" s="899"/>
      <c r="C1756" s="1306" t="s">
        <v>12166</v>
      </c>
      <c r="D1756" s="98">
        <v>308</v>
      </c>
      <c r="E1756" s="1385"/>
      <c r="F1756" s="98">
        <v>3.5</v>
      </c>
      <c r="G1756" s="98"/>
      <c r="H1756" s="98">
        <v>2064461</v>
      </c>
      <c r="I1756" s="1385"/>
      <c r="J1756" s="2258" t="s">
        <v>12816</v>
      </c>
      <c r="K1756" s="80" t="s">
        <v>12817</v>
      </c>
    </row>
    <row r="1757" spans="1:11" ht="24">
      <c r="A1757" s="2515">
        <v>887</v>
      </c>
      <c r="B1757" s="80" t="s">
        <v>13184</v>
      </c>
      <c r="C1757" s="1306" t="s">
        <v>12254</v>
      </c>
      <c r="D1757" s="98">
        <v>98</v>
      </c>
      <c r="E1757" s="1385">
        <f>SUM(D1757:D1759)</f>
        <v>441</v>
      </c>
      <c r="F1757" s="98">
        <v>5</v>
      </c>
      <c r="G1757" s="98"/>
      <c r="H1757" s="98">
        <v>2763254</v>
      </c>
      <c r="I1757" s="1385">
        <f>SUM(H1757)</f>
        <v>2763254</v>
      </c>
      <c r="J1757" s="2258" t="s">
        <v>12816</v>
      </c>
      <c r="K1757" s="80" t="s">
        <v>12817</v>
      </c>
    </row>
    <row r="1758" spans="1:11" ht="24">
      <c r="A1758" s="2515"/>
      <c r="B1758" s="80"/>
      <c r="C1758" s="1306" t="s">
        <v>12166</v>
      </c>
      <c r="D1758" s="98">
        <v>174</v>
      </c>
      <c r="E1758" s="1385"/>
      <c r="F1758" s="98">
        <v>3</v>
      </c>
      <c r="G1758" s="98"/>
      <c r="H1758" s="98"/>
      <c r="I1758" s="1385"/>
      <c r="J1758" s="2258"/>
      <c r="K1758" s="80"/>
    </row>
    <row r="1759" spans="1:11" ht="24">
      <c r="A1759" s="2515"/>
      <c r="B1759" s="80"/>
      <c r="C1759" s="1306" t="s">
        <v>12166</v>
      </c>
      <c r="D1759" s="98">
        <v>169</v>
      </c>
      <c r="E1759" s="1385"/>
      <c r="F1759" s="98">
        <v>3</v>
      </c>
      <c r="G1759" s="98"/>
      <c r="H1759" s="98"/>
      <c r="I1759" s="1385"/>
      <c r="J1759" s="2258"/>
      <c r="K1759" s="80"/>
    </row>
    <row r="1760" spans="1:11" ht="24">
      <c r="A1760" s="2515">
        <v>888</v>
      </c>
      <c r="B1760" s="80" t="s">
        <v>5728</v>
      </c>
      <c r="C1760" s="1306" t="s">
        <v>12167</v>
      </c>
      <c r="D1760" s="98">
        <v>600</v>
      </c>
      <c r="E1760" s="1405">
        <f>SUM(D1760:D1763)</f>
        <v>1423</v>
      </c>
      <c r="F1760" s="98">
        <v>8</v>
      </c>
      <c r="G1760" s="98"/>
      <c r="H1760" s="98"/>
      <c r="I1760" s="1405">
        <f>SUM(H1760:H1763)</f>
        <v>9702204</v>
      </c>
      <c r="J1760" s="1301" t="s">
        <v>12591</v>
      </c>
      <c r="K1760" s="80" t="s">
        <v>12592</v>
      </c>
    </row>
    <row r="1761" spans="1:11" ht="24">
      <c r="A1761" s="2514"/>
      <c r="B1761" s="899"/>
      <c r="C1761" s="1306" t="s">
        <v>12166</v>
      </c>
      <c r="D1761" s="98">
        <v>123</v>
      </c>
      <c r="E1761" s="2259"/>
      <c r="F1761" s="98">
        <v>7</v>
      </c>
      <c r="G1761" s="98"/>
      <c r="H1761" s="98">
        <v>9702204</v>
      </c>
      <c r="I1761" s="2259"/>
      <c r="J1761" s="2258" t="s">
        <v>12816</v>
      </c>
      <c r="K1761" s="80" t="s">
        <v>12817</v>
      </c>
    </row>
    <row r="1762" spans="1:11" ht="24">
      <c r="A1762" s="2514"/>
      <c r="B1762" s="899"/>
      <c r="C1762" s="1306" t="s">
        <v>12166</v>
      </c>
      <c r="D1762" s="98">
        <v>585</v>
      </c>
      <c r="E1762" s="2259"/>
      <c r="F1762" s="98">
        <v>8.5</v>
      </c>
      <c r="G1762" s="98"/>
      <c r="H1762" s="98"/>
      <c r="I1762" s="2259"/>
      <c r="J1762" s="2258"/>
      <c r="K1762" s="80"/>
    </row>
    <row r="1763" spans="1:11" ht="24">
      <c r="A1763" s="2514"/>
      <c r="B1763" s="899"/>
      <c r="C1763" s="1306" t="s">
        <v>12166</v>
      </c>
      <c r="D1763" s="98">
        <v>115</v>
      </c>
      <c r="E1763" s="2261"/>
      <c r="F1763" s="98">
        <v>3</v>
      </c>
      <c r="G1763" s="98"/>
      <c r="H1763" s="98"/>
      <c r="I1763" s="2261"/>
      <c r="J1763" s="2258"/>
      <c r="K1763" s="80"/>
    </row>
    <row r="1764" spans="1:11" ht="24">
      <c r="A1764" s="2515">
        <v>889</v>
      </c>
      <c r="B1764" s="80" t="s">
        <v>13185</v>
      </c>
      <c r="C1764" s="1306" t="s">
        <v>12254</v>
      </c>
      <c r="D1764" s="98">
        <v>288</v>
      </c>
      <c r="E1764" s="1385">
        <f>SUM(D1764)</f>
        <v>288</v>
      </c>
      <c r="F1764" s="98">
        <v>3</v>
      </c>
      <c r="G1764" s="98"/>
      <c r="H1764" s="98">
        <v>1763809</v>
      </c>
      <c r="I1764" s="1385">
        <f>SUM(H1764)</f>
        <v>1763809</v>
      </c>
      <c r="J1764" s="2258" t="s">
        <v>12816</v>
      </c>
      <c r="K1764" s="80" t="s">
        <v>12817</v>
      </c>
    </row>
    <row r="1765" spans="1:11" ht="24">
      <c r="A1765" s="2515">
        <v>890</v>
      </c>
      <c r="B1765" s="80" t="s">
        <v>13186</v>
      </c>
      <c r="C1765" s="1306" t="s">
        <v>12170</v>
      </c>
      <c r="D1765" s="98">
        <v>211</v>
      </c>
      <c r="E1765" s="1405">
        <f>SUM(D1765:D1766)</f>
        <v>600</v>
      </c>
      <c r="F1765" s="98">
        <v>5</v>
      </c>
      <c r="G1765" s="98"/>
      <c r="H1765" s="98"/>
      <c r="I1765" s="1405">
        <f>SUM(H1765:H1766)</f>
        <v>2858840</v>
      </c>
      <c r="J1765" s="1301" t="s">
        <v>12591</v>
      </c>
      <c r="K1765" s="80" t="s">
        <v>12592</v>
      </c>
    </row>
    <row r="1766" spans="1:11" ht="24">
      <c r="A1766" s="2514"/>
      <c r="B1766" s="899"/>
      <c r="C1766" s="1306" t="s">
        <v>12254</v>
      </c>
      <c r="D1766" s="98">
        <v>389</v>
      </c>
      <c r="E1766" s="2261"/>
      <c r="F1766" s="98">
        <v>3.6</v>
      </c>
      <c r="G1766" s="98"/>
      <c r="H1766" s="98">
        <v>2858840</v>
      </c>
      <c r="I1766" s="2261"/>
      <c r="J1766" s="2258" t="s">
        <v>12816</v>
      </c>
      <c r="K1766" s="80" t="s">
        <v>12817</v>
      </c>
    </row>
    <row r="1767" spans="1:11" ht="24">
      <c r="A1767" s="2515">
        <v>891</v>
      </c>
      <c r="B1767" s="80" t="s">
        <v>13187</v>
      </c>
      <c r="C1767" s="1306" t="s">
        <v>12166</v>
      </c>
      <c r="D1767" s="98">
        <v>284</v>
      </c>
      <c r="E1767" s="1385">
        <f>SUM(D1767)</f>
        <v>284</v>
      </c>
      <c r="F1767" s="98">
        <v>3.5</v>
      </c>
      <c r="G1767" s="98"/>
      <c r="H1767" s="98">
        <v>1900073</v>
      </c>
      <c r="I1767" s="1385">
        <f>SUM(H1767)</f>
        <v>1900073</v>
      </c>
      <c r="J1767" s="2258" t="s">
        <v>12816</v>
      </c>
      <c r="K1767" s="80" t="s">
        <v>12817</v>
      </c>
    </row>
    <row r="1768" spans="1:11" ht="24">
      <c r="A1768" s="2515">
        <v>892</v>
      </c>
      <c r="B1768" s="80" t="s">
        <v>13188</v>
      </c>
      <c r="C1768" s="1306" t="s">
        <v>12163</v>
      </c>
      <c r="D1768" s="98">
        <v>290</v>
      </c>
      <c r="E1768" s="1385">
        <f>SUM(D1768)</f>
        <v>290</v>
      </c>
      <c r="F1768" s="98">
        <v>4</v>
      </c>
      <c r="G1768" s="98"/>
      <c r="H1768" s="98">
        <v>234065</v>
      </c>
      <c r="I1768" s="1385">
        <f>SUM(H1768)</f>
        <v>234065</v>
      </c>
      <c r="J1768" s="2258" t="s">
        <v>12816</v>
      </c>
      <c r="K1768" s="80" t="s">
        <v>12817</v>
      </c>
    </row>
    <row r="1769" spans="1:11" ht="24">
      <c r="A1769" s="2515">
        <v>893</v>
      </c>
      <c r="B1769" s="80" t="s">
        <v>13189</v>
      </c>
      <c r="C1769" s="1306" t="s">
        <v>12163</v>
      </c>
      <c r="D1769" s="98">
        <v>83</v>
      </c>
      <c r="E1769" s="1385">
        <f>SUM(D1769)</f>
        <v>83</v>
      </c>
      <c r="F1769" s="98">
        <v>3</v>
      </c>
      <c r="G1769" s="98"/>
      <c r="H1769" s="98">
        <v>87926</v>
      </c>
      <c r="I1769" s="1385">
        <f>SUM(H1769)</f>
        <v>87926</v>
      </c>
      <c r="J1769" s="2258" t="s">
        <v>12816</v>
      </c>
      <c r="K1769" s="80" t="s">
        <v>12817</v>
      </c>
    </row>
    <row r="1770" spans="1:11" ht="24">
      <c r="A1770" s="2540">
        <v>894</v>
      </c>
      <c r="B1770" s="1115" t="s">
        <v>13190</v>
      </c>
      <c r="C1770" s="2570" t="s">
        <v>12167</v>
      </c>
      <c r="D1770" s="2403">
        <v>300</v>
      </c>
      <c r="E1770" s="2404">
        <f>SUM(D1770:D1771)</f>
        <v>431</v>
      </c>
      <c r="F1770" s="2336">
        <v>4</v>
      </c>
      <c r="G1770" s="2336"/>
      <c r="H1770" s="98"/>
      <c r="I1770" s="2404">
        <f>SUM(H1770:H1771)</f>
        <v>59475</v>
      </c>
      <c r="J1770" s="1301" t="s">
        <v>12591</v>
      </c>
      <c r="K1770" s="80" t="s">
        <v>13007</v>
      </c>
    </row>
    <row r="1771" spans="1:11" ht="24">
      <c r="A1771" s="2514"/>
      <c r="B1771" s="899"/>
      <c r="C1771" s="1306" t="s">
        <v>12163</v>
      </c>
      <c r="D1771" s="98">
        <v>131</v>
      </c>
      <c r="E1771" s="2261"/>
      <c r="F1771" s="98">
        <v>3</v>
      </c>
      <c r="G1771" s="98"/>
      <c r="H1771" s="98">
        <v>59475</v>
      </c>
      <c r="I1771" s="2261"/>
      <c r="J1771" s="2258" t="s">
        <v>12816</v>
      </c>
      <c r="K1771" s="80" t="s">
        <v>12817</v>
      </c>
    </row>
    <row r="1772" spans="1:11" ht="24">
      <c r="A1772" s="2515">
        <v>895</v>
      </c>
      <c r="B1772" s="80" t="s">
        <v>13191</v>
      </c>
      <c r="C1772" s="1306" t="s">
        <v>12166</v>
      </c>
      <c r="D1772" s="98">
        <v>718</v>
      </c>
      <c r="E1772" s="1385">
        <f>SUM(D1772)</f>
        <v>718</v>
      </c>
      <c r="F1772" s="98">
        <v>3.6</v>
      </c>
      <c r="G1772" s="98"/>
      <c r="H1772" s="98">
        <v>4160804</v>
      </c>
      <c r="I1772" s="1385">
        <f>SUM(H1772)</f>
        <v>4160804</v>
      </c>
      <c r="J1772" s="2258" t="s">
        <v>12816</v>
      </c>
      <c r="K1772" s="80" t="s">
        <v>12817</v>
      </c>
    </row>
    <row r="1773" spans="1:11" ht="24">
      <c r="A1773" s="2515">
        <v>896</v>
      </c>
      <c r="B1773" s="80" t="s">
        <v>13192</v>
      </c>
      <c r="C1773" s="1306" t="s">
        <v>12163</v>
      </c>
      <c r="D1773" s="98">
        <v>117</v>
      </c>
      <c r="E1773" s="1385">
        <f t="shared" ref="E1773:E1778" si="30">SUM(D1773)</f>
        <v>117</v>
      </c>
      <c r="F1773" s="98">
        <v>3</v>
      </c>
      <c r="G1773" s="98"/>
      <c r="H1773" s="98">
        <v>79678</v>
      </c>
      <c r="I1773" s="1385">
        <f t="shared" ref="I1773:I1778" si="31">SUM(H1773)</f>
        <v>79678</v>
      </c>
      <c r="J1773" s="2258" t="s">
        <v>12816</v>
      </c>
      <c r="K1773" s="80" t="s">
        <v>12817</v>
      </c>
    </row>
    <row r="1774" spans="1:11" ht="24">
      <c r="A1774" s="2515">
        <v>897</v>
      </c>
      <c r="B1774" s="80" t="s">
        <v>13193</v>
      </c>
      <c r="C1774" s="1306" t="s">
        <v>12166</v>
      </c>
      <c r="D1774" s="98">
        <v>153</v>
      </c>
      <c r="E1774" s="1385">
        <f t="shared" si="30"/>
        <v>153</v>
      </c>
      <c r="F1774" s="98">
        <v>3</v>
      </c>
      <c r="G1774" s="98"/>
      <c r="H1774" s="98">
        <v>877398</v>
      </c>
      <c r="I1774" s="1385">
        <f t="shared" si="31"/>
        <v>877398</v>
      </c>
      <c r="J1774" s="2258" t="s">
        <v>12816</v>
      </c>
      <c r="K1774" s="80" t="s">
        <v>12817</v>
      </c>
    </row>
    <row r="1775" spans="1:11" ht="24">
      <c r="A1775" s="2515">
        <v>898</v>
      </c>
      <c r="B1775" s="80" t="s">
        <v>13194</v>
      </c>
      <c r="C1775" s="1306" t="s">
        <v>12163</v>
      </c>
      <c r="D1775" s="98">
        <v>57</v>
      </c>
      <c r="E1775" s="1385">
        <f t="shared" si="30"/>
        <v>57</v>
      </c>
      <c r="F1775" s="98">
        <v>3</v>
      </c>
      <c r="G1775" s="98"/>
      <c r="H1775" s="98">
        <v>64696</v>
      </c>
      <c r="I1775" s="1385">
        <f t="shared" si="31"/>
        <v>64696</v>
      </c>
      <c r="J1775" s="2258" t="s">
        <v>12816</v>
      </c>
      <c r="K1775" s="80" t="s">
        <v>12817</v>
      </c>
    </row>
    <row r="1776" spans="1:11" ht="24">
      <c r="A1776" s="2515">
        <v>899</v>
      </c>
      <c r="B1776" s="80" t="s">
        <v>13195</v>
      </c>
      <c r="C1776" s="1306" t="s">
        <v>12166</v>
      </c>
      <c r="D1776" s="98">
        <v>128</v>
      </c>
      <c r="E1776" s="1385">
        <f t="shared" si="30"/>
        <v>128</v>
      </c>
      <c r="F1776" s="98">
        <v>3.2</v>
      </c>
      <c r="G1776" s="98"/>
      <c r="H1776" s="98">
        <v>782968</v>
      </c>
      <c r="I1776" s="1385">
        <f t="shared" si="31"/>
        <v>782968</v>
      </c>
      <c r="J1776" s="2258" t="s">
        <v>12816</v>
      </c>
      <c r="K1776" s="80" t="s">
        <v>12817</v>
      </c>
    </row>
    <row r="1777" spans="1:11" ht="24">
      <c r="A1777" s="2515">
        <v>900</v>
      </c>
      <c r="B1777" s="80" t="s">
        <v>13196</v>
      </c>
      <c r="C1777" s="1306" t="s">
        <v>12254</v>
      </c>
      <c r="D1777" s="98">
        <v>452</v>
      </c>
      <c r="E1777" s="1385">
        <f t="shared" si="30"/>
        <v>452</v>
      </c>
      <c r="F1777" s="98">
        <v>3.4</v>
      </c>
      <c r="G1777" s="98"/>
      <c r="H1777" s="98">
        <v>3137293</v>
      </c>
      <c r="I1777" s="1385">
        <f t="shared" si="31"/>
        <v>3137293</v>
      </c>
      <c r="J1777" s="2258" t="s">
        <v>12816</v>
      </c>
      <c r="K1777" s="80" t="s">
        <v>12817</v>
      </c>
    </row>
    <row r="1778" spans="1:11" ht="24">
      <c r="A1778" s="2515">
        <v>901</v>
      </c>
      <c r="B1778" s="80" t="s">
        <v>13197</v>
      </c>
      <c r="C1778" s="1306" t="s">
        <v>12163</v>
      </c>
      <c r="D1778" s="98">
        <v>97</v>
      </c>
      <c r="E1778" s="1385">
        <f t="shared" si="30"/>
        <v>97</v>
      </c>
      <c r="F1778" s="98">
        <v>3</v>
      </c>
      <c r="G1778" s="98"/>
      <c r="H1778" s="98">
        <v>66058</v>
      </c>
      <c r="I1778" s="1385">
        <f t="shared" si="31"/>
        <v>66058</v>
      </c>
      <c r="J1778" s="2258" t="s">
        <v>12816</v>
      </c>
      <c r="K1778" s="80" t="s">
        <v>12817</v>
      </c>
    </row>
    <row r="1779" spans="1:11" ht="24">
      <c r="A1779" s="2515">
        <v>902</v>
      </c>
      <c r="B1779" s="80" t="s">
        <v>13198</v>
      </c>
      <c r="C1779" s="1306" t="s">
        <v>12254</v>
      </c>
      <c r="D1779" s="98">
        <v>395</v>
      </c>
      <c r="E1779" s="1385">
        <f>SUM(D1779:D1780)</f>
        <v>516</v>
      </c>
      <c r="F1779" s="98">
        <v>3.4</v>
      </c>
      <c r="G1779" s="98"/>
      <c r="H1779" s="98">
        <v>2439733</v>
      </c>
      <c r="I1779" s="1385">
        <f>SUM(H1779)</f>
        <v>2439733</v>
      </c>
      <c r="J1779" s="2258" t="s">
        <v>12816</v>
      </c>
      <c r="K1779" s="80" t="s">
        <v>12817</v>
      </c>
    </row>
    <row r="1780" spans="1:11" ht="24">
      <c r="A1780" s="2515"/>
      <c r="B1780" s="80"/>
      <c r="C1780" s="1306" t="s">
        <v>12163</v>
      </c>
      <c r="D1780" s="98">
        <v>121</v>
      </c>
      <c r="E1780" s="1385"/>
      <c r="F1780" s="98">
        <v>3</v>
      </c>
      <c r="G1780" s="98"/>
      <c r="H1780" s="98"/>
      <c r="I1780" s="1385"/>
      <c r="J1780" s="2258"/>
      <c r="K1780" s="80"/>
    </row>
    <row r="1781" spans="1:11" ht="24">
      <c r="A1781" s="2515">
        <v>903</v>
      </c>
      <c r="B1781" s="80" t="s">
        <v>13199</v>
      </c>
      <c r="C1781" s="1306" t="s">
        <v>12163</v>
      </c>
      <c r="D1781" s="98">
        <v>196</v>
      </c>
      <c r="E1781" s="1385">
        <f>SUM(D1781)</f>
        <v>196</v>
      </c>
      <c r="F1781" s="98">
        <v>3.5</v>
      </c>
      <c r="G1781" s="98"/>
      <c r="H1781" s="98">
        <v>155724</v>
      </c>
      <c r="I1781" s="1385">
        <f>SUM(H1781)</f>
        <v>155724</v>
      </c>
      <c r="J1781" s="2258" t="s">
        <v>12816</v>
      </c>
      <c r="K1781" s="80" t="s">
        <v>12817</v>
      </c>
    </row>
    <row r="1782" spans="1:11" ht="24">
      <c r="A1782" s="2515">
        <v>904</v>
      </c>
      <c r="B1782" s="80" t="s">
        <v>13200</v>
      </c>
      <c r="C1782" s="1306" t="s">
        <v>12166</v>
      </c>
      <c r="D1782" s="98">
        <v>168</v>
      </c>
      <c r="E1782" s="1385">
        <f>SUM(D1782)</f>
        <v>168</v>
      </c>
      <c r="F1782" s="98">
        <v>3</v>
      </c>
      <c r="G1782" s="98"/>
      <c r="H1782" s="98">
        <v>963417</v>
      </c>
      <c r="I1782" s="1385">
        <f>SUM(H1782)</f>
        <v>963417</v>
      </c>
      <c r="J1782" s="2258" t="s">
        <v>12816</v>
      </c>
      <c r="K1782" s="80" t="s">
        <v>12817</v>
      </c>
    </row>
    <row r="1783" spans="1:11" ht="24">
      <c r="A1783" s="2515">
        <v>905</v>
      </c>
      <c r="B1783" s="80" t="s">
        <v>13201</v>
      </c>
      <c r="C1783" s="1306" t="s">
        <v>12163</v>
      </c>
      <c r="D1783" s="98">
        <v>103</v>
      </c>
      <c r="E1783" s="1385">
        <f>SUM(D1783)</f>
        <v>103</v>
      </c>
      <c r="F1783" s="98">
        <v>3</v>
      </c>
      <c r="G1783" s="98"/>
      <c r="H1783" s="98">
        <v>77938</v>
      </c>
      <c r="I1783" s="1385">
        <f>SUM(H1783)</f>
        <v>77938</v>
      </c>
      <c r="J1783" s="2258" t="s">
        <v>12816</v>
      </c>
      <c r="K1783" s="80" t="s">
        <v>12817</v>
      </c>
    </row>
    <row r="1784" spans="1:11" ht="24">
      <c r="A1784" s="2515">
        <v>906</v>
      </c>
      <c r="B1784" s="80" t="s">
        <v>13202</v>
      </c>
      <c r="C1784" s="1306" t="s">
        <v>12166</v>
      </c>
      <c r="D1784" s="98">
        <v>443</v>
      </c>
      <c r="E1784" s="1385">
        <f>SUM(D1784)</f>
        <v>443</v>
      </c>
      <c r="F1784" s="98">
        <v>3.4</v>
      </c>
      <c r="G1784" s="98"/>
      <c r="H1784" s="98">
        <v>2881652</v>
      </c>
      <c r="I1784" s="1385">
        <f>SUM(H1784)</f>
        <v>2881652</v>
      </c>
      <c r="J1784" s="2258" t="s">
        <v>12816</v>
      </c>
      <c r="K1784" s="80" t="s">
        <v>12817</v>
      </c>
    </row>
    <row r="1785" spans="1:11" ht="24">
      <c r="A1785" s="2515">
        <v>907</v>
      </c>
      <c r="B1785" s="80" t="s">
        <v>13203</v>
      </c>
      <c r="C1785" s="1306" t="s">
        <v>12254</v>
      </c>
      <c r="D1785" s="98">
        <v>248</v>
      </c>
      <c r="E1785" s="1385">
        <f>SUM(D1785:D1786)</f>
        <v>327</v>
      </c>
      <c r="F1785" s="98">
        <v>3.4</v>
      </c>
      <c r="G1785" s="98"/>
      <c r="H1785" s="98">
        <v>1521661</v>
      </c>
      <c r="I1785" s="1385">
        <f>SUM(H1785)</f>
        <v>1521661</v>
      </c>
      <c r="J1785" s="2258" t="s">
        <v>12816</v>
      </c>
      <c r="K1785" s="80" t="s">
        <v>12817</v>
      </c>
    </row>
    <row r="1786" spans="1:11" ht="24">
      <c r="A1786" s="2515"/>
      <c r="B1786" s="80"/>
      <c r="C1786" s="1306" t="s">
        <v>12163</v>
      </c>
      <c r="D1786" s="98">
        <v>79</v>
      </c>
      <c r="E1786" s="1385"/>
      <c r="F1786" s="98">
        <v>3</v>
      </c>
      <c r="G1786" s="98"/>
      <c r="H1786" s="98"/>
      <c r="I1786" s="1385"/>
      <c r="J1786" s="2258"/>
      <c r="K1786" s="80"/>
    </row>
    <row r="1787" spans="1:11" ht="24">
      <c r="A1787" s="2515">
        <v>908</v>
      </c>
      <c r="B1787" s="80" t="s">
        <v>13204</v>
      </c>
      <c r="C1787" s="1306" t="s">
        <v>12163</v>
      </c>
      <c r="D1787" s="98">
        <v>212</v>
      </c>
      <c r="E1787" s="1385">
        <f>SUM(D1787:D1788)</f>
        <v>496</v>
      </c>
      <c r="F1787" s="98">
        <v>3</v>
      </c>
      <c r="G1787" s="98"/>
      <c r="H1787" s="98">
        <v>867707</v>
      </c>
      <c r="I1787" s="1385">
        <f>SUM(H1787)</f>
        <v>867707</v>
      </c>
      <c r="J1787" s="2258" t="s">
        <v>12816</v>
      </c>
      <c r="K1787" s="80" t="s">
        <v>12817</v>
      </c>
    </row>
    <row r="1788" spans="1:11" ht="24">
      <c r="A1788" s="2515"/>
      <c r="B1788" s="80"/>
      <c r="C1788" s="1306" t="s">
        <v>12166</v>
      </c>
      <c r="D1788" s="98">
        <v>284</v>
      </c>
      <c r="E1788" s="1385"/>
      <c r="F1788" s="98">
        <v>3</v>
      </c>
      <c r="G1788" s="98"/>
      <c r="H1788" s="98"/>
      <c r="I1788" s="1385"/>
      <c r="J1788" s="2258"/>
      <c r="K1788" s="80"/>
    </row>
    <row r="1789" spans="1:11" ht="24">
      <c r="A1789" s="2515">
        <v>909</v>
      </c>
      <c r="B1789" s="80" t="s">
        <v>13205</v>
      </c>
      <c r="C1789" s="1306" t="s">
        <v>12166</v>
      </c>
      <c r="D1789" s="98">
        <v>147</v>
      </c>
      <c r="E1789" s="1385">
        <f>SUM(D1789)</f>
        <v>147</v>
      </c>
      <c r="F1789" s="98">
        <v>3</v>
      </c>
      <c r="G1789" s="98"/>
      <c r="H1789" s="98">
        <v>845477</v>
      </c>
      <c r="I1789" s="1385">
        <f>SUM(H1789)</f>
        <v>845477</v>
      </c>
      <c r="J1789" s="2258" t="s">
        <v>12816</v>
      </c>
      <c r="K1789" s="80" t="s">
        <v>12817</v>
      </c>
    </row>
    <row r="1790" spans="1:11" ht="24">
      <c r="A1790" s="2515">
        <v>910</v>
      </c>
      <c r="B1790" s="80" t="s">
        <v>13206</v>
      </c>
      <c r="C1790" s="1306" t="s">
        <v>12166</v>
      </c>
      <c r="D1790" s="98">
        <v>198</v>
      </c>
      <c r="E1790" s="1385">
        <f>SUM(D1790:D1791)</f>
        <v>337</v>
      </c>
      <c r="F1790" s="98">
        <v>3.5</v>
      </c>
      <c r="G1790" s="98"/>
      <c r="H1790" s="98">
        <v>2127406</v>
      </c>
      <c r="I1790" s="1385">
        <f>SUM(H1790)</f>
        <v>2127406</v>
      </c>
      <c r="J1790" s="2258" t="s">
        <v>12816</v>
      </c>
      <c r="K1790" s="80" t="s">
        <v>12817</v>
      </c>
    </row>
    <row r="1791" spans="1:11" ht="24">
      <c r="A1791" s="2515"/>
      <c r="B1791" s="80"/>
      <c r="C1791" s="1306" t="s">
        <v>12166</v>
      </c>
      <c r="D1791" s="98">
        <v>139</v>
      </c>
      <c r="E1791" s="1385"/>
      <c r="F1791" s="98">
        <v>3.5</v>
      </c>
      <c r="G1791" s="98"/>
      <c r="H1791" s="98"/>
      <c r="I1791" s="1385"/>
      <c r="J1791" s="2258"/>
      <c r="K1791" s="80"/>
    </row>
    <row r="1792" spans="1:11" ht="24">
      <c r="A1792" s="2515">
        <v>911</v>
      </c>
      <c r="B1792" s="80" t="s">
        <v>13207</v>
      </c>
      <c r="C1792" s="1306" t="s">
        <v>12163</v>
      </c>
      <c r="D1792" s="98">
        <v>26</v>
      </c>
      <c r="E1792" s="1385">
        <f>SUM(D1792)</f>
        <v>26</v>
      </c>
      <c r="F1792" s="98">
        <v>4</v>
      </c>
      <c r="G1792" s="98"/>
      <c r="H1792" s="98">
        <v>23608</v>
      </c>
      <c r="I1792" s="1385">
        <f>SUM(H1792)</f>
        <v>23608</v>
      </c>
      <c r="J1792" s="2258" t="s">
        <v>12816</v>
      </c>
      <c r="K1792" s="80" t="s">
        <v>12817</v>
      </c>
    </row>
    <row r="1793" spans="1:11" ht="24">
      <c r="A1793" s="2515">
        <v>912</v>
      </c>
      <c r="B1793" s="80" t="s">
        <v>13208</v>
      </c>
      <c r="C1793" s="1306" t="s">
        <v>12166</v>
      </c>
      <c r="D1793" s="98">
        <v>216</v>
      </c>
      <c r="E1793" s="1385">
        <f>SUM(D1793)</f>
        <v>216</v>
      </c>
      <c r="F1793" s="98">
        <v>6.4</v>
      </c>
      <c r="G1793" s="98"/>
      <c r="H1793" s="98">
        <v>2086197</v>
      </c>
      <c r="I1793" s="1385">
        <f>SUM(H1793)</f>
        <v>2086197</v>
      </c>
      <c r="J1793" s="2258" t="s">
        <v>12816</v>
      </c>
      <c r="K1793" s="80" t="s">
        <v>12817</v>
      </c>
    </row>
    <row r="1794" spans="1:11" ht="24">
      <c r="A1794" s="2515">
        <v>913</v>
      </c>
      <c r="B1794" s="80" t="s">
        <v>13209</v>
      </c>
      <c r="C1794" s="1306" t="s">
        <v>12166</v>
      </c>
      <c r="D1794" s="98">
        <v>428</v>
      </c>
      <c r="E1794" s="1385">
        <f>SUM(D1794:D1795)</f>
        <v>553</v>
      </c>
      <c r="F1794" s="98">
        <v>3</v>
      </c>
      <c r="G1794" s="98"/>
      <c r="H1794" s="98">
        <v>2530088</v>
      </c>
      <c r="I1794" s="1385">
        <f>SUM(H1794)</f>
        <v>2530088</v>
      </c>
      <c r="J1794" s="2258" t="s">
        <v>12816</v>
      </c>
      <c r="K1794" s="80" t="s">
        <v>12817</v>
      </c>
    </row>
    <row r="1795" spans="1:11" ht="24">
      <c r="A1795" s="2515"/>
      <c r="B1795" s="80"/>
      <c r="C1795" s="1306" t="s">
        <v>12163</v>
      </c>
      <c r="D1795" s="98">
        <v>125</v>
      </c>
      <c r="E1795" s="1385"/>
      <c r="F1795" s="98">
        <v>3</v>
      </c>
      <c r="G1795" s="98"/>
      <c r="H1795" s="98"/>
      <c r="I1795" s="1385"/>
      <c r="J1795" s="2258"/>
      <c r="K1795" s="80"/>
    </row>
    <row r="1796" spans="1:11" ht="24">
      <c r="A1796" s="2540">
        <v>914</v>
      </c>
      <c r="B1796" s="1115" t="s">
        <v>13210</v>
      </c>
      <c r="C1796" s="1306" t="s">
        <v>13030</v>
      </c>
      <c r="D1796" s="98">
        <v>100</v>
      </c>
      <c r="E1796" s="1385">
        <f>SUM(D1796:D1797)</f>
        <v>231</v>
      </c>
      <c r="F1796" s="98">
        <v>6</v>
      </c>
      <c r="G1796" s="98"/>
      <c r="H1796" s="98"/>
      <c r="I1796" s="1385">
        <f>SUM(H1796:H1797)</f>
        <v>1727098</v>
      </c>
      <c r="J1796" s="1301" t="s">
        <v>12591</v>
      </c>
      <c r="K1796" s="80" t="s">
        <v>12592</v>
      </c>
    </row>
    <row r="1797" spans="1:11" ht="24">
      <c r="A1797" s="2514"/>
      <c r="B1797" s="899"/>
      <c r="C1797" s="1306" t="s">
        <v>12166</v>
      </c>
      <c r="D1797" s="98">
        <v>131</v>
      </c>
      <c r="E1797" s="1385"/>
      <c r="F1797" s="98">
        <v>7.4</v>
      </c>
      <c r="G1797" s="98"/>
      <c r="H1797" s="98">
        <v>1727098</v>
      </c>
      <c r="I1797" s="1385"/>
      <c r="J1797" s="2258" t="s">
        <v>12816</v>
      </c>
      <c r="K1797" s="80" t="s">
        <v>12817</v>
      </c>
    </row>
    <row r="1798" spans="1:11" ht="24">
      <c r="A1798" s="2515">
        <v>915</v>
      </c>
      <c r="B1798" s="80" t="s">
        <v>13211</v>
      </c>
      <c r="C1798" s="1306" t="s">
        <v>12163</v>
      </c>
      <c r="D1798" s="98">
        <v>194</v>
      </c>
      <c r="E1798" s="1385">
        <f>SUM(D1798)</f>
        <v>194</v>
      </c>
      <c r="F1798" s="98">
        <v>3</v>
      </c>
      <c r="G1798" s="98"/>
      <c r="H1798" s="98">
        <v>88077</v>
      </c>
      <c r="I1798" s="1385">
        <f>SUM(H1798)</f>
        <v>88077</v>
      </c>
      <c r="J1798" s="2258" t="s">
        <v>12816</v>
      </c>
      <c r="K1798" s="80" t="s">
        <v>12817</v>
      </c>
    </row>
    <row r="1799" spans="1:11" ht="24">
      <c r="A1799" s="2540">
        <v>916</v>
      </c>
      <c r="B1799" s="1115" t="s">
        <v>13212</v>
      </c>
      <c r="C1799" s="1306" t="s">
        <v>12170</v>
      </c>
      <c r="D1799" s="98">
        <v>200</v>
      </c>
      <c r="E1799" s="2404">
        <f>SUM(D1799:D1800)</f>
        <v>686</v>
      </c>
      <c r="F1799" s="98">
        <v>4</v>
      </c>
      <c r="G1799" s="98"/>
      <c r="H1799" s="98"/>
      <c r="I1799" s="2404">
        <f>SUM(H1799:H1800)</f>
        <v>2566022</v>
      </c>
      <c r="J1799" s="1301" t="s">
        <v>12591</v>
      </c>
      <c r="K1799" s="80" t="s">
        <v>12592</v>
      </c>
    </row>
    <row r="1800" spans="1:11" ht="24">
      <c r="A1800" s="2514"/>
      <c r="B1800" s="899"/>
      <c r="C1800" s="1306" t="s">
        <v>12166</v>
      </c>
      <c r="D1800" s="98">
        <v>486</v>
      </c>
      <c r="E1800" s="2261"/>
      <c r="F1800" s="98">
        <v>3.2</v>
      </c>
      <c r="G1800" s="98"/>
      <c r="H1800" s="98">
        <v>2566022</v>
      </c>
      <c r="I1800" s="2261"/>
      <c r="J1800" s="2258" t="s">
        <v>12816</v>
      </c>
      <c r="K1800" s="80" t="s">
        <v>12817</v>
      </c>
    </row>
    <row r="1801" spans="1:11" ht="24">
      <c r="A1801" s="2515">
        <v>917</v>
      </c>
      <c r="B1801" s="80" t="s">
        <v>13213</v>
      </c>
      <c r="C1801" s="1306" t="s">
        <v>12163</v>
      </c>
      <c r="D1801" s="98">
        <v>129</v>
      </c>
      <c r="E1801" s="1385">
        <f>SUM(D1801)</f>
        <v>129</v>
      </c>
      <c r="F1801" s="98">
        <v>3</v>
      </c>
      <c r="G1801" s="98"/>
      <c r="H1801" s="98">
        <v>97611</v>
      </c>
      <c r="I1801" s="1385">
        <f>SUM(H1801)</f>
        <v>97611</v>
      </c>
      <c r="J1801" s="2258" t="s">
        <v>12816</v>
      </c>
      <c r="K1801" s="80" t="s">
        <v>12817</v>
      </c>
    </row>
    <row r="1802" spans="1:11" ht="24">
      <c r="A1802" s="2515">
        <v>918</v>
      </c>
      <c r="B1802" s="80" t="s">
        <v>13214</v>
      </c>
      <c r="C1802" s="1306" t="s">
        <v>12163</v>
      </c>
      <c r="D1802" s="98">
        <v>121</v>
      </c>
      <c r="E1802" s="1385">
        <f>SUM(D1802:D1803)</f>
        <v>331</v>
      </c>
      <c r="F1802" s="98">
        <v>3</v>
      </c>
      <c r="G1802" s="98"/>
      <c r="H1802" s="98">
        <v>2266684</v>
      </c>
      <c r="I1802" s="1385">
        <f>SUM(H1802)</f>
        <v>2266684</v>
      </c>
      <c r="J1802" s="2258" t="s">
        <v>12816</v>
      </c>
      <c r="K1802" s="80" t="s">
        <v>12817</v>
      </c>
    </row>
    <row r="1803" spans="1:11" ht="24">
      <c r="A1803" s="2515"/>
      <c r="B1803" s="80"/>
      <c r="C1803" s="1306" t="s">
        <v>12166</v>
      </c>
      <c r="D1803" s="98">
        <v>210</v>
      </c>
      <c r="E1803" s="1385"/>
      <c r="F1803" s="98">
        <v>7.2</v>
      </c>
      <c r="G1803" s="98"/>
      <c r="H1803" s="98"/>
      <c r="I1803" s="1385"/>
      <c r="J1803" s="2258"/>
      <c r="K1803" s="80"/>
    </row>
    <row r="1804" spans="1:11" ht="24">
      <c r="A1804" s="2540">
        <v>919</v>
      </c>
      <c r="B1804" s="1115" t="s">
        <v>13215</v>
      </c>
      <c r="C1804" s="1306" t="s">
        <v>12167</v>
      </c>
      <c r="D1804" s="98">
        <v>1190</v>
      </c>
      <c r="E1804" s="2404">
        <f>SUM(D1804:D1807)</f>
        <v>2621</v>
      </c>
      <c r="F1804" s="98">
        <v>6</v>
      </c>
      <c r="G1804" s="98"/>
      <c r="H1804" s="98"/>
      <c r="I1804" s="2404">
        <f>SUM(H1804:H1807)</f>
        <v>8310974</v>
      </c>
      <c r="J1804" s="1301" t="s">
        <v>12591</v>
      </c>
      <c r="K1804" s="80" t="s">
        <v>12592</v>
      </c>
    </row>
    <row r="1805" spans="1:11" ht="24">
      <c r="A1805" s="2514"/>
      <c r="B1805" s="899"/>
      <c r="C1805" s="1306" t="s">
        <v>12166</v>
      </c>
      <c r="D1805" s="98">
        <v>908</v>
      </c>
      <c r="E1805" s="2259"/>
      <c r="F1805" s="98">
        <v>5.3</v>
      </c>
      <c r="G1805" s="98"/>
      <c r="H1805" s="98">
        <v>8310974</v>
      </c>
      <c r="I1805" s="2259"/>
      <c r="J1805" s="2258" t="s">
        <v>12816</v>
      </c>
      <c r="K1805" s="80" t="s">
        <v>12817</v>
      </c>
    </row>
    <row r="1806" spans="1:11" ht="24">
      <c r="A1806" s="2514"/>
      <c r="B1806" s="899"/>
      <c r="C1806" s="1306" t="s">
        <v>12166</v>
      </c>
      <c r="D1806" s="98">
        <v>192</v>
      </c>
      <c r="E1806" s="2259"/>
      <c r="F1806" s="98">
        <v>3.2</v>
      </c>
      <c r="G1806" s="98"/>
      <c r="H1806" s="98"/>
      <c r="I1806" s="2259"/>
      <c r="J1806" s="2258"/>
      <c r="K1806" s="80"/>
    </row>
    <row r="1807" spans="1:11" ht="24">
      <c r="A1807" s="2514"/>
      <c r="B1807" s="899"/>
      <c r="C1807" s="1306" t="s">
        <v>12166</v>
      </c>
      <c r="D1807" s="98">
        <v>331</v>
      </c>
      <c r="E1807" s="2261"/>
      <c r="F1807" s="98">
        <v>4.4000000000000004</v>
      </c>
      <c r="G1807" s="98"/>
      <c r="H1807" s="98"/>
      <c r="I1807" s="2261"/>
      <c r="J1807" s="2258"/>
      <c r="K1807" s="80"/>
    </row>
    <row r="1808" spans="1:11" ht="24">
      <c r="A1808" s="2513">
        <v>920</v>
      </c>
      <c r="B1808" s="60" t="s">
        <v>13216</v>
      </c>
      <c r="C1808" s="2266" t="s">
        <v>12163</v>
      </c>
      <c r="D1808" s="887">
        <v>67</v>
      </c>
      <c r="E1808" s="2263">
        <f>SUM(D1808:D1809)</f>
        <v>1588</v>
      </c>
      <c r="F1808" s="887">
        <v>4</v>
      </c>
      <c r="G1808" s="887"/>
      <c r="H1808" s="887">
        <v>54077</v>
      </c>
      <c r="I1808" s="2263">
        <f>SUM(H1808:H1809)</f>
        <v>54077</v>
      </c>
      <c r="J1808" s="2258" t="s">
        <v>12732</v>
      </c>
      <c r="K1808" s="80" t="s">
        <v>12733</v>
      </c>
    </row>
    <row r="1809" spans="1:11" ht="24">
      <c r="A1809" s="2514"/>
      <c r="B1809" s="899"/>
      <c r="C1809" s="1306" t="s">
        <v>12170</v>
      </c>
      <c r="D1809" s="98">
        <v>1521</v>
      </c>
      <c r="E1809" s="2261"/>
      <c r="F1809" s="98">
        <v>4</v>
      </c>
      <c r="G1809" s="98"/>
      <c r="H1809" s="98"/>
      <c r="I1809" s="2261"/>
      <c r="J1809" s="1301" t="s">
        <v>12591</v>
      </c>
      <c r="K1809" s="80" t="s">
        <v>12592</v>
      </c>
    </row>
    <row r="1810" spans="1:11" ht="24">
      <c r="A1810" s="2540">
        <v>921</v>
      </c>
      <c r="B1810" s="1115" t="s">
        <v>13217</v>
      </c>
      <c r="C1810" s="1306" t="s">
        <v>12167</v>
      </c>
      <c r="D1810" s="98">
        <v>80</v>
      </c>
      <c r="E1810" s="2404">
        <f>SUM(D1810:D1812)</f>
        <v>376</v>
      </c>
      <c r="F1810" s="98">
        <v>4</v>
      </c>
      <c r="G1810" s="98"/>
      <c r="H1810" s="98"/>
      <c r="I1810" s="2404">
        <f>SUM(H1810:H1812)</f>
        <v>566184</v>
      </c>
      <c r="J1810" s="1301" t="s">
        <v>12591</v>
      </c>
      <c r="K1810" s="80" t="s">
        <v>12592</v>
      </c>
    </row>
    <row r="1811" spans="1:11" ht="24">
      <c r="A1811" s="2514"/>
      <c r="B1811" s="899"/>
      <c r="C1811" s="1306" t="s">
        <v>12166</v>
      </c>
      <c r="D1811" s="98">
        <v>156</v>
      </c>
      <c r="E1811" s="2259"/>
      <c r="F1811" s="98">
        <v>3</v>
      </c>
      <c r="G1811" s="98"/>
      <c r="H1811" s="98">
        <v>566184</v>
      </c>
      <c r="I1811" s="2259"/>
      <c r="J1811" s="2258" t="s">
        <v>12816</v>
      </c>
      <c r="K1811" s="80" t="s">
        <v>12817</v>
      </c>
    </row>
    <row r="1812" spans="1:11" ht="24">
      <c r="A1812" s="2514"/>
      <c r="B1812" s="899"/>
      <c r="C1812" s="1306" t="s">
        <v>12163</v>
      </c>
      <c r="D1812" s="98">
        <v>140</v>
      </c>
      <c r="E1812" s="2261"/>
      <c r="F1812" s="98">
        <v>3</v>
      </c>
      <c r="G1812" s="98"/>
      <c r="H1812" s="98"/>
      <c r="I1812" s="2261"/>
      <c r="J1812" s="2258"/>
      <c r="K1812" s="80"/>
    </row>
    <row r="1813" spans="1:11" ht="24">
      <c r="A1813" s="2515">
        <v>922</v>
      </c>
      <c r="B1813" s="80" t="s">
        <v>13218</v>
      </c>
      <c r="C1813" s="1306" t="s">
        <v>12166</v>
      </c>
      <c r="D1813" s="98">
        <v>101</v>
      </c>
      <c r="E1813" s="1385">
        <f>SUM(D1813)</f>
        <v>101</v>
      </c>
      <c r="F1813" s="98">
        <v>8.3000000000000007</v>
      </c>
      <c r="G1813" s="98"/>
      <c r="H1813" s="98">
        <v>1518107</v>
      </c>
      <c r="I1813" s="1385">
        <f>SUM(H1813)</f>
        <v>1518107</v>
      </c>
      <c r="J1813" s="2258" t="s">
        <v>12816</v>
      </c>
      <c r="K1813" s="80" t="s">
        <v>12817</v>
      </c>
    </row>
    <row r="1814" spans="1:11" ht="24">
      <c r="A1814" s="2515">
        <v>923</v>
      </c>
      <c r="B1814" s="80" t="s">
        <v>13219</v>
      </c>
      <c r="C1814" s="1306" t="s">
        <v>12166</v>
      </c>
      <c r="D1814" s="98">
        <v>211</v>
      </c>
      <c r="E1814" s="1385">
        <f>SUM(D1814)</f>
        <v>211</v>
      </c>
      <c r="F1814" s="98">
        <v>3.2</v>
      </c>
      <c r="G1814" s="98"/>
      <c r="H1814" s="98">
        <v>1290673</v>
      </c>
      <c r="I1814" s="1385">
        <f>SUM(H1814)</f>
        <v>1290673</v>
      </c>
      <c r="J1814" s="2258" t="s">
        <v>12816</v>
      </c>
      <c r="K1814" s="80" t="s">
        <v>12817</v>
      </c>
    </row>
    <row r="1815" spans="1:11" ht="24">
      <c r="A1815" s="2544">
        <v>924</v>
      </c>
      <c r="B1815" s="2585" t="s">
        <v>13220</v>
      </c>
      <c r="C1815" s="2416" t="s">
        <v>12167</v>
      </c>
      <c r="D1815" s="2368">
        <v>1828</v>
      </c>
      <c r="E1815" s="2407">
        <f>SUM(D1815:D1817)</f>
        <v>2806</v>
      </c>
      <c r="F1815" s="2368">
        <v>10</v>
      </c>
      <c r="G1815" s="2368"/>
      <c r="H1815" s="2368"/>
      <c r="I1815" s="2407">
        <f>SUM(H1815:H1817)</f>
        <v>46304544</v>
      </c>
      <c r="J1815" s="2369" t="s">
        <v>12591</v>
      </c>
      <c r="K1815" s="2363" t="s">
        <v>12592</v>
      </c>
    </row>
    <row r="1816" spans="1:11" ht="24">
      <c r="A1816" s="2545"/>
      <c r="B1816" s="2363"/>
      <c r="C1816" s="2337" t="s">
        <v>12166</v>
      </c>
      <c r="D1816" s="2364">
        <v>560</v>
      </c>
      <c r="E1816" s="2409"/>
      <c r="F1816" s="2364">
        <v>19.399999999999999</v>
      </c>
      <c r="G1816" s="2364"/>
      <c r="H1816" s="2364">
        <v>32074826</v>
      </c>
      <c r="I1816" s="2409"/>
      <c r="J1816" s="2366" t="s">
        <v>12422</v>
      </c>
      <c r="K1816" s="2363" t="s">
        <v>12423</v>
      </c>
    </row>
    <row r="1817" spans="1:11" ht="24">
      <c r="A1817" s="2546"/>
      <c r="B1817" s="2586"/>
      <c r="C1817" s="2337" t="s">
        <v>12166</v>
      </c>
      <c r="D1817" s="2364">
        <v>418</v>
      </c>
      <c r="E1817" s="2417"/>
      <c r="F1817" s="2364">
        <v>20.5</v>
      </c>
      <c r="G1817" s="2364"/>
      <c r="H1817" s="2364">
        <v>14229718</v>
      </c>
      <c r="I1817" s="2418"/>
      <c r="J1817" s="2366" t="s">
        <v>12780</v>
      </c>
      <c r="K1817" s="2363" t="s">
        <v>12781</v>
      </c>
    </row>
    <row r="1818" spans="1:11" ht="24">
      <c r="A1818" s="2540">
        <v>925</v>
      </c>
      <c r="B1818" s="1115" t="s">
        <v>13221</v>
      </c>
      <c r="C1818" s="2570" t="s">
        <v>12167</v>
      </c>
      <c r="D1818" s="2403">
        <v>285</v>
      </c>
      <c r="E1818" s="2420">
        <f>SUM(D1818)</f>
        <v>285</v>
      </c>
      <c r="F1818" s="2336">
        <v>5</v>
      </c>
      <c r="G1818" s="2336"/>
      <c r="H1818" s="98"/>
      <c r="I1818" s="2420">
        <v>1</v>
      </c>
      <c r="J1818" s="1301" t="s">
        <v>12591</v>
      </c>
      <c r="K1818" s="80" t="s">
        <v>12592</v>
      </c>
    </row>
    <row r="1819" spans="1:11" ht="24">
      <c r="A1819" s="2540">
        <v>926</v>
      </c>
      <c r="B1819" s="1115" t="s">
        <v>13222</v>
      </c>
      <c r="C1819" s="2573" t="s">
        <v>12170</v>
      </c>
      <c r="D1819" s="2421">
        <v>360</v>
      </c>
      <c r="E1819" s="2404">
        <f>SUM(D1819)</f>
        <v>360</v>
      </c>
      <c r="F1819" s="2405">
        <v>4</v>
      </c>
      <c r="G1819" s="2405"/>
      <c r="H1819" s="2256"/>
      <c r="I1819" s="2420">
        <v>1</v>
      </c>
      <c r="J1819" s="1301" t="s">
        <v>12591</v>
      </c>
      <c r="K1819" s="80" t="s">
        <v>12592</v>
      </c>
    </row>
    <row r="1820" spans="1:11" ht="24">
      <c r="A1820" s="2513">
        <v>927</v>
      </c>
      <c r="B1820" s="60" t="s">
        <v>13223</v>
      </c>
      <c r="C1820" s="2266" t="s">
        <v>12166</v>
      </c>
      <c r="D1820" s="887">
        <v>573</v>
      </c>
      <c r="E1820" s="2263">
        <f>SUM(D1820:D1821)</f>
        <v>1213</v>
      </c>
      <c r="F1820" s="887">
        <v>4.0999999999999996</v>
      </c>
      <c r="G1820" s="887"/>
      <c r="H1820" s="887">
        <v>4490787</v>
      </c>
      <c r="I1820" s="2263">
        <f>SUM(H1820:H1821)</f>
        <v>4490787</v>
      </c>
      <c r="J1820" s="2258" t="s">
        <v>12732</v>
      </c>
      <c r="K1820" s="80" t="s">
        <v>13019</v>
      </c>
    </row>
    <row r="1821" spans="1:11" ht="24">
      <c r="A1821" s="2514"/>
      <c r="B1821" s="899"/>
      <c r="C1821" s="2419" t="s">
        <v>12170</v>
      </c>
      <c r="D1821" s="2336">
        <v>640</v>
      </c>
      <c r="E1821" s="2261"/>
      <c r="F1821" s="98">
        <v>6</v>
      </c>
      <c r="G1821" s="98"/>
      <c r="H1821" s="98"/>
      <c r="I1821" s="2261"/>
      <c r="J1821" s="1301" t="s">
        <v>12591</v>
      </c>
      <c r="K1821" s="80" t="s">
        <v>12592</v>
      </c>
    </row>
    <row r="1822" spans="1:11" ht="24">
      <c r="A1822" s="2540">
        <v>928</v>
      </c>
      <c r="B1822" s="1115" t="s">
        <v>13224</v>
      </c>
      <c r="C1822" s="1306" t="s">
        <v>13030</v>
      </c>
      <c r="D1822" s="98">
        <v>675</v>
      </c>
      <c r="E1822" s="2420">
        <f>SUM(D1822)</f>
        <v>675</v>
      </c>
      <c r="F1822" s="98">
        <v>9</v>
      </c>
      <c r="G1822" s="98"/>
      <c r="H1822" s="98"/>
      <c r="I1822" s="2420">
        <v>1</v>
      </c>
      <c r="J1822" s="1301" t="s">
        <v>12591</v>
      </c>
      <c r="K1822" s="80" t="s">
        <v>12592</v>
      </c>
    </row>
    <row r="1823" spans="1:11" ht="24">
      <c r="A1823" s="2513">
        <v>929</v>
      </c>
      <c r="B1823" s="60" t="s">
        <v>13225</v>
      </c>
      <c r="C1823" s="2266" t="s">
        <v>12163</v>
      </c>
      <c r="D1823" s="887">
        <v>412</v>
      </c>
      <c r="E1823" s="2263">
        <f>SUM(D1823:D1824)</f>
        <v>574</v>
      </c>
      <c r="F1823" s="887">
        <v>4.5</v>
      </c>
      <c r="G1823" s="887"/>
      <c r="H1823" s="887">
        <v>420863</v>
      </c>
      <c r="I1823" s="2263">
        <f>SUM(H1823:H1824)</f>
        <v>420863</v>
      </c>
      <c r="J1823" s="2258" t="s">
        <v>12732</v>
      </c>
      <c r="K1823" s="80" t="s">
        <v>13019</v>
      </c>
    </row>
    <row r="1824" spans="1:11" ht="24">
      <c r="A1824" s="2514"/>
      <c r="B1824" s="899"/>
      <c r="C1824" s="1306" t="s">
        <v>12170</v>
      </c>
      <c r="D1824" s="98">
        <v>162</v>
      </c>
      <c r="E1824" s="2261"/>
      <c r="F1824" s="98">
        <v>4</v>
      </c>
      <c r="G1824" s="98"/>
      <c r="H1824" s="98"/>
      <c r="I1824" s="2261"/>
      <c r="J1824" s="1301" t="s">
        <v>12591</v>
      </c>
      <c r="K1824" s="80" t="s">
        <v>12592</v>
      </c>
    </row>
    <row r="1825" spans="1:11" ht="24">
      <c r="A1825" s="2515">
        <v>930</v>
      </c>
      <c r="B1825" s="80" t="s">
        <v>13226</v>
      </c>
      <c r="C1825" s="1306" t="s">
        <v>12166</v>
      </c>
      <c r="D1825" s="98">
        <v>241</v>
      </c>
      <c r="E1825" s="2263">
        <f>SUM(D1825:D1826)</f>
        <v>273.5</v>
      </c>
      <c r="F1825" s="98">
        <v>3.5</v>
      </c>
      <c r="G1825" s="98"/>
      <c r="H1825" s="98">
        <v>1612386</v>
      </c>
      <c r="I1825" s="2263">
        <f>SUM(H1825:H1826)</f>
        <v>1612386</v>
      </c>
      <c r="J1825" s="2258" t="s">
        <v>12780</v>
      </c>
      <c r="K1825" s="80" t="s">
        <v>12781</v>
      </c>
    </row>
    <row r="1826" spans="1:11" ht="24">
      <c r="A1826" s="2514"/>
      <c r="B1826" s="899"/>
      <c r="C1826" s="1306" t="s">
        <v>12170</v>
      </c>
      <c r="D1826" s="98">
        <v>32.5</v>
      </c>
      <c r="E1826" s="2261"/>
      <c r="F1826" s="98">
        <v>4</v>
      </c>
      <c r="G1826" s="98"/>
      <c r="H1826" s="98"/>
      <c r="I1826" s="2261"/>
      <c r="J1826" s="1301" t="s">
        <v>12591</v>
      </c>
      <c r="K1826" s="80" t="s">
        <v>12592</v>
      </c>
    </row>
    <row r="1827" spans="1:11" ht="24">
      <c r="A1827" s="2513">
        <v>931</v>
      </c>
      <c r="B1827" s="60" t="s">
        <v>13227</v>
      </c>
      <c r="C1827" s="2266" t="s">
        <v>12163</v>
      </c>
      <c r="D1827" s="887">
        <v>278</v>
      </c>
      <c r="E1827" s="2263">
        <f>SUM(D1827:D1828)</f>
        <v>889</v>
      </c>
      <c r="F1827" s="887">
        <v>3</v>
      </c>
      <c r="G1827" s="887"/>
      <c r="H1827" s="887">
        <v>189320</v>
      </c>
      <c r="I1827" s="2263">
        <f>SUM(H1827:H1828)</f>
        <v>189320</v>
      </c>
      <c r="J1827" s="2258" t="s">
        <v>12732</v>
      </c>
      <c r="K1827" s="80" t="s">
        <v>13019</v>
      </c>
    </row>
    <row r="1828" spans="1:11" ht="24">
      <c r="A1828" s="2514"/>
      <c r="B1828" s="899"/>
      <c r="C1828" s="1306" t="s">
        <v>12182</v>
      </c>
      <c r="D1828" s="98">
        <v>611</v>
      </c>
      <c r="E1828" s="2261"/>
      <c r="F1828" s="98">
        <v>3</v>
      </c>
      <c r="G1828" s="98"/>
      <c r="H1828" s="98"/>
      <c r="I1828" s="2261"/>
      <c r="J1828" s="1301" t="s">
        <v>12591</v>
      </c>
      <c r="K1828" s="80" t="s">
        <v>12592</v>
      </c>
    </row>
    <row r="1829" spans="1:11" ht="24">
      <c r="A1829" s="2513">
        <v>932</v>
      </c>
      <c r="B1829" s="60" t="s">
        <v>13228</v>
      </c>
      <c r="C1829" s="2266" t="s">
        <v>12166</v>
      </c>
      <c r="D1829" s="887">
        <v>412</v>
      </c>
      <c r="E1829" s="2263">
        <f>SUM(D1829:D1831)</f>
        <v>1098</v>
      </c>
      <c r="F1829" s="887">
        <v>3.4</v>
      </c>
      <c r="G1829" s="887"/>
      <c r="H1829" s="887">
        <v>2352507</v>
      </c>
      <c r="I1829" s="2263">
        <f>SUM(H1829:H1831)</f>
        <v>2352507</v>
      </c>
      <c r="J1829" s="2258" t="s">
        <v>12732</v>
      </c>
      <c r="K1829" s="80" t="s">
        <v>13019</v>
      </c>
    </row>
    <row r="1830" spans="1:11" ht="24">
      <c r="A1830" s="2513"/>
      <c r="B1830" s="60"/>
      <c r="C1830" s="2266" t="s">
        <v>12163</v>
      </c>
      <c r="D1830" s="887">
        <v>86</v>
      </c>
      <c r="E1830" s="2325"/>
      <c r="F1830" s="887">
        <v>3</v>
      </c>
      <c r="G1830" s="887"/>
      <c r="H1830" s="887"/>
      <c r="I1830" s="2325"/>
      <c r="J1830" s="2258"/>
      <c r="K1830" s="80"/>
    </row>
    <row r="1831" spans="1:11" ht="24">
      <c r="A1831" s="2514"/>
      <c r="B1831" s="899"/>
      <c r="C1831" s="1306" t="s">
        <v>12170</v>
      </c>
      <c r="D1831" s="98">
        <v>600</v>
      </c>
      <c r="E1831" s="2261"/>
      <c r="F1831" s="98">
        <v>4</v>
      </c>
      <c r="G1831" s="98"/>
      <c r="H1831" s="98"/>
      <c r="I1831" s="2261"/>
      <c r="J1831" s="1301" t="s">
        <v>12591</v>
      </c>
      <c r="K1831" s="80" t="s">
        <v>12592</v>
      </c>
    </row>
    <row r="1832" spans="1:11" ht="24">
      <c r="A1832" s="2540">
        <v>933</v>
      </c>
      <c r="B1832" s="1115" t="s">
        <v>13229</v>
      </c>
      <c r="C1832" s="1306" t="s">
        <v>12170</v>
      </c>
      <c r="D1832" s="98">
        <v>180</v>
      </c>
      <c r="E1832" s="2420">
        <f>SUM(D1832)</f>
        <v>180</v>
      </c>
      <c r="F1832" s="98">
        <v>3</v>
      </c>
      <c r="G1832" s="98"/>
      <c r="H1832" s="98"/>
      <c r="I1832" s="2420">
        <v>1</v>
      </c>
      <c r="J1832" s="1301" t="s">
        <v>12591</v>
      </c>
      <c r="K1832" s="80" t="s">
        <v>12592</v>
      </c>
    </row>
    <row r="1833" spans="1:11" ht="24">
      <c r="A1833" s="2540">
        <v>934</v>
      </c>
      <c r="B1833" s="1115" t="s">
        <v>13230</v>
      </c>
      <c r="C1833" s="1306" t="s">
        <v>12170</v>
      </c>
      <c r="D1833" s="98">
        <v>80</v>
      </c>
      <c r="E1833" s="2420">
        <f>SUM(D1833)</f>
        <v>80</v>
      </c>
      <c r="F1833" s="98">
        <v>4</v>
      </c>
      <c r="G1833" s="98"/>
      <c r="H1833" s="98"/>
      <c r="I1833" s="2420">
        <v>1</v>
      </c>
      <c r="J1833" s="1301" t="s">
        <v>12591</v>
      </c>
      <c r="K1833" s="80" t="s">
        <v>12592</v>
      </c>
    </row>
    <row r="1834" spans="1:11" ht="24">
      <c r="A1834" s="2513">
        <v>935</v>
      </c>
      <c r="B1834" s="60" t="s">
        <v>13231</v>
      </c>
      <c r="C1834" s="2266" t="s">
        <v>12254</v>
      </c>
      <c r="D1834" s="887">
        <v>210</v>
      </c>
      <c r="E1834" s="2263">
        <f>SUM(D1834:D1836)</f>
        <v>1238</v>
      </c>
      <c r="F1834" s="887">
        <v>4.5</v>
      </c>
      <c r="G1834" s="887"/>
      <c r="H1834" s="887">
        <v>1731233</v>
      </c>
      <c r="I1834" s="2263">
        <f>SUM(H1834:H1836)</f>
        <v>1731233</v>
      </c>
      <c r="J1834" s="2258" t="s">
        <v>12732</v>
      </c>
      <c r="K1834" s="80" t="s">
        <v>13019</v>
      </c>
    </row>
    <row r="1835" spans="1:11" ht="24">
      <c r="A1835" s="2513"/>
      <c r="B1835" s="60"/>
      <c r="C1835" s="2266" t="s">
        <v>12163</v>
      </c>
      <c r="D1835" s="887">
        <v>97</v>
      </c>
      <c r="E1835" s="2325"/>
      <c r="F1835" s="887">
        <v>3</v>
      </c>
      <c r="G1835" s="887"/>
      <c r="H1835" s="887"/>
      <c r="I1835" s="2325"/>
      <c r="J1835" s="2258"/>
      <c r="K1835" s="80"/>
    </row>
    <row r="1836" spans="1:11" ht="24">
      <c r="A1836" s="2514"/>
      <c r="B1836" s="899"/>
      <c r="C1836" s="1306" t="s">
        <v>12170</v>
      </c>
      <c r="D1836" s="98">
        <v>931</v>
      </c>
      <c r="E1836" s="2261"/>
      <c r="F1836" s="98">
        <v>4</v>
      </c>
      <c r="G1836" s="98"/>
      <c r="H1836" s="98"/>
      <c r="I1836" s="2261"/>
      <c r="J1836" s="1301" t="s">
        <v>12591</v>
      </c>
      <c r="K1836" s="80" t="s">
        <v>12592</v>
      </c>
    </row>
    <row r="1837" spans="1:11" ht="24">
      <c r="A1837" s="2515">
        <v>936</v>
      </c>
      <c r="B1837" s="80" t="s">
        <v>13232</v>
      </c>
      <c r="C1837" s="1306" t="s">
        <v>12163</v>
      </c>
      <c r="D1837" s="98">
        <v>64</v>
      </c>
      <c r="E1837" s="1405">
        <f>SUM(D1837:D1838)</f>
        <v>403</v>
      </c>
      <c r="F1837" s="98">
        <v>3</v>
      </c>
      <c r="G1837" s="98"/>
      <c r="H1837" s="98">
        <v>29056</v>
      </c>
      <c r="I1837" s="1405">
        <f>SUM(H1837:H1838)</f>
        <v>29056</v>
      </c>
      <c r="J1837" s="2258" t="s">
        <v>12780</v>
      </c>
      <c r="K1837" s="80" t="s">
        <v>12781</v>
      </c>
    </row>
    <row r="1838" spans="1:11" ht="24">
      <c r="A1838" s="2514"/>
      <c r="B1838" s="899"/>
      <c r="C1838" s="1306" t="s">
        <v>12170</v>
      </c>
      <c r="D1838" s="98">
        <v>339</v>
      </c>
      <c r="E1838" s="2261"/>
      <c r="F1838" s="98">
        <v>4</v>
      </c>
      <c r="G1838" s="98"/>
      <c r="H1838" s="98"/>
      <c r="I1838" s="2261"/>
      <c r="J1838" s="1301" t="s">
        <v>12591</v>
      </c>
      <c r="K1838" s="80" t="s">
        <v>12592</v>
      </c>
    </row>
    <row r="1839" spans="1:11" ht="24">
      <c r="A1839" s="2547">
        <v>937</v>
      </c>
      <c r="B1839" s="904" t="s">
        <v>13233</v>
      </c>
      <c r="C1839" s="2424" t="s">
        <v>12166</v>
      </c>
      <c r="D1839" s="905">
        <v>826</v>
      </c>
      <c r="E1839" s="2422">
        <f>SUM(D1839:D1842)</f>
        <v>3918</v>
      </c>
      <c r="F1839" s="905">
        <v>12.3</v>
      </c>
      <c r="G1839" s="905"/>
      <c r="H1839" s="905">
        <v>41540209</v>
      </c>
      <c r="I1839" s="2422">
        <f>SUM(H1839:H1842)</f>
        <v>41540209</v>
      </c>
      <c r="J1839" s="2366" t="s">
        <v>12732</v>
      </c>
      <c r="K1839" s="2363" t="s">
        <v>12821</v>
      </c>
    </row>
    <row r="1840" spans="1:11" ht="24">
      <c r="A1840" s="2547"/>
      <c r="B1840" s="904"/>
      <c r="C1840" s="2424" t="s">
        <v>12166</v>
      </c>
      <c r="D1840" s="905">
        <v>392</v>
      </c>
      <c r="E1840" s="2423"/>
      <c r="F1840" s="905">
        <v>10.7</v>
      </c>
      <c r="G1840" s="905"/>
      <c r="H1840" s="905"/>
      <c r="I1840" s="2423"/>
      <c r="J1840" s="2366"/>
      <c r="K1840" s="2363"/>
    </row>
    <row r="1841" spans="1:11" ht="24">
      <c r="A1841" s="2547"/>
      <c r="B1841" s="904"/>
      <c r="C1841" s="2424" t="s">
        <v>12166</v>
      </c>
      <c r="D1841" s="905">
        <v>943</v>
      </c>
      <c r="E1841" s="2423"/>
      <c r="F1841" s="905">
        <v>12.3</v>
      </c>
      <c r="G1841" s="905"/>
      <c r="H1841" s="905"/>
      <c r="I1841" s="2423"/>
      <c r="J1841" s="2366"/>
      <c r="K1841" s="2363"/>
    </row>
    <row r="1842" spans="1:11" ht="24">
      <c r="A1842" s="2531"/>
      <c r="B1842" s="2363"/>
      <c r="C1842" s="2337" t="s">
        <v>12167</v>
      </c>
      <c r="D1842" s="2364">
        <v>1757</v>
      </c>
      <c r="E1842" s="2410"/>
      <c r="F1842" s="2364">
        <v>9</v>
      </c>
      <c r="G1842" s="2364"/>
      <c r="H1842" s="2364"/>
      <c r="I1842" s="2410"/>
      <c r="J1842" s="2369" t="s">
        <v>12591</v>
      </c>
      <c r="K1842" s="2363" t="s">
        <v>12592</v>
      </c>
    </row>
    <row r="1843" spans="1:11" ht="24">
      <c r="A1843" s="2513">
        <v>938</v>
      </c>
      <c r="B1843" s="60" t="s">
        <v>13234</v>
      </c>
      <c r="C1843" s="2266" t="s">
        <v>12166</v>
      </c>
      <c r="D1843" s="887">
        <v>116</v>
      </c>
      <c r="E1843" s="2263">
        <f>SUM(D1843:D1844)</f>
        <v>236</v>
      </c>
      <c r="F1843" s="887">
        <v>3.2</v>
      </c>
      <c r="G1843" s="887"/>
      <c r="H1843" s="887">
        <v>709565</v>
      </c>
      <c r="I1843" s="2263">
        <f>SUM(H1843:H1844)</f>
        <v>709565</v>
      </c>
      <c r="J1843" s="2258" t="s">
        <v>12732</v>
      </c>
      <c r="K1843" s="80" t="s">
        <v>13019</v>
      </c>
    </row>
    <row r="1844" spans="1:11" ht="24">
      <c r="A1844" s="2514"/>
      <c r="B1844" s="899"/>
      <c r="C1844" s="1306" t="s">
        <v>12170</v>
      </c>
      <c r="D1844" s="98">
        <v>120</v>
      </c>
      <c r="E1844" s="2261"/>
      <c r="F1844" s="98">
        <v>4</v>
      </c>
      <c r="G1844" s="98"/>
      <c r="H1844" s="98"/>
      <c r="I1844" s="2261"/>
      <c r="J1844" s="1301" t="s">
        <v>12591</v>
      </c>
      <c r="K1844" s="80" t="s">
        <v>12592</v>
      </c>
    </row>
    <row r="1845" spans="1:11" ht="24">
      <c r="A1845" s="2525">
        <v>939</v>
      </c>
      <c r="B1845" s="80" t="s">
        <v>13235</v>
      </c>
      <c r="C1845" s="1306" t="s">
        <v>12170</v>
      </c>
      <c r="D1845" s="98">
        <v>60</v>
      </c>
      <c r="E1845" s="1405">
        <f>SUM(D1845:D1846)</f>
        <v>128</v>
      </c>
      <c r="F1845" s="98">
        <v>4</v>
      </c>
      <c r="G1845" s="98"/>
      <c r="H1845" s="98"/>
      <c r="I1845" s="1405">
        <f>SUM(H1845:H1846)</f>
        <v>480944</v>
      </c>
      <c r="J1845" s="1301" t="s">
        <v>12591</v>
      </c>
      <c r="K1845" s="80" t="s">
        <v>12592</v>
      </c>
    </row>
    <row r="1846" spans="1:11" ht="24">
      <c r="A1846" s="2548"/>
      <c r="B1846" s="2577"/>
      <c r="C1846" s="1306" t="s">
        <v>12166</v>
      </c>
      <c r="D1846" s="98">
        <v>68</v>
      </c>
      <c r="E1846" s="2289"/>
      <c r="F1846" s="98">
        <v>3.7</v>
      </c>
      <c r="G1846" s="98"/>
      <c r="H1846" s="98">
        <v>480944</v>
      </c>
      <c r="I1846" s="2278"/>
      <c r="J1846" s="2258" t="s">
        <v>13008</v>
      </c>
      <c r="K1846" s="80" t="s">
        <v>13009</v>
      </c>
    </row>
    <row r="1847" spans="1:11" ht="24">
      <c r="A1847" s="2515">
        <v>940</v>
      </c>
      <c r="B1847" s="80" t="s">
        <v>13236</v>
      </c>
      <c r="C1847" s="1306" t="s">
        <v>12166</v>
      </c>
      <c r="D1847" s="98">
        <v>112</v>
      </c>
      <c r="E1847" s="1385">
        <f>SUM(D1847)</f>
        <v>112</v>
      </c>
      <c r="F1847" s="98">
        <v>3.3</v>
      </c>
      <c r="G1847" s="98"/>
      <c r="H1847" s="98">
        <v>706506</v>
      </c>
      <c r="I1847" s="1385">
        <f>SUM(H1847)</f>
        <v>706506</v>
      </c>
      <c r="J1847" s="2258" t="s">
        <v>13008</v>
      </c>
      <c r="K1847" s="80" t="s">
        <v>13009</v>
      </c>
    </row>
    <row r="1848" spans="1:11" ht="24">
      <c r="A1848" s="2515">
        <v>941</v>
      </c>
      <c r="B1848" s="80" t="s">
        <v>13237</v>
      </c>
      <c r="C1848" s="1306" t="s">
        <v>12167</v>
      </c>
      <c r="D1848" s="98">
        <v>401</v>
      </c>
      <c r="E1848" s="1385">
        <f>SUM(D1848)</f>
        <v>401</v>
      </c>
      <c r="F1848" s="98">
        <v>4</v>
      </c>
      <c r="G1848" s="98"/>
      <c r="H1848" s="98"/>
      <c r="I1848" s="1385">
        <v>1</v>
      </c>
      <c r="J1848" s="1301" t="s">
        <v>12591</v>
      </c>
      <c r="K1848" s="80" t="s">
        <v>12592</v>
      </c>
    </row>
    <row r="1849" spans="1:11" ht="24">
      <c r="A1849" s="2515">
        <v>942</v>
      </c>
      <c r="B1849" s="80" t="s">
        <v>13238</v>
      </c>
      <c r="C1849" s="1306" t="s">
        <v>12170</v>
      </c>
      <c r="D1849" s="98">
        <v>448</v>
      </c>
      <c r="E1849" s="1385">
        <f>SUM(D1849)</f>
        <v>448</v>
      </c>
      <c r="F1849" s="98">
        <v>4</v>
      </c>
      <c r="G1849" s="98"/>
      <c r="H1849" s="98"/>
      <c r="I1849" s="1385">
        <v>1</v>
      </c>
      <c r="J1849" s="1301" t="s">
        <v>12591</v>
      </c>
      <c r="K1849" s="80" t="s">
        <v>12592</v>
      </c>
    </row>
    <row r="1850" spans="1:11" ht="24">
      <c r="A1850" s="2547">
        <v>943</v>
      </c>
      <c r="B1850" s="904" t="s">
        <v>13239</v>
      </c>
      <c r="C1850" s="2424" t="s">
        <v>12166</v>
      </c>
      <c r="D1850" s="905">
        <v>313</v>
      </c>
      <c r="E1850" s="2422">
        <f>SUM(D1850:D1853)</f>
        <v>1761</v>
      </c>
      <c r="F1850" s="905">
        <v>6</v>
      </c>
      <c r="G1850" s="905"/>
      <c r="H1850" s="905">
        <v>19429137</v>
      </c>
      <c r="I1850" s="2422">
        <f>SUM(H1850:H1853)</f>
        <v>19429137</v>
      </c>
      <c r="J1850" s="2366" t="s">
        <v>12732</v>
      </c>
      <c r="K1850" s="2363" t="s">
        <v>12821</v>
      </c>
    </row>
    <row r="1851" spans="1:11" ht="24">
      <c r="A1851" s="2547"/>
      <c r="B1851" s="904"/>
      <c r="C1851" s="2424" t="s">
        <v>12166</v>
      </c>
      <c r="D1851" s="905">
        <v>370</v>
      </c>
      <c r="E1851" s="2423"/>
      <c r="F1851" s="905">
        <v>9</v>
      </c>
      <c r="G1851" s="905"/>
      <c r="H1851" s="905"/>
      <c r="I1851" s="2423"/>
      <c r="J1851" s="2366"/>
      <c r="K1851" s="2363"/>
    </row>
    <row r="1852" spans="1:11" ht="24">
      <c r="A1852" s="2547"/>
      <c r="B1852" s="904"/>
      <c r="C1852" s="2424" t="s">
        <v>12166</v>
      </c>
      <c r="D1852" s="905">
        <v>578</v>
      </c>
      <c r="E1852" s="2423"/>
      <c r="F1852" s="905">
        <v>12</v>
      </c>
      <c r="G1852" s="905"/>
      <c r="H1852" s="905"/>
      <c r="I1852" s="2423"/>
      <c r="J1852" s="2366"/>
      <c r="K1852" s="2363"/>
    </row>
    <row r="1853" spans="1:11" ht="24">
      <c r="A1853" s="2531"/>
      <c r="B1853" s="2363"/>
      <c r="C1853" s="2337" t="s">
        <v>12167</v>
      </c>
      <c r="D1853" s="2364">
        <v>500</v>
      </c>
      <c r="E1853" s="2410"/>
      <c r="F1853" s="2364">
        <v>9</v>
      </c>
      <c r="G1853" s="2364"/>
      <c r="H1853" s="2364"/>
      <c r="I1853" s="2410"/>
      <c r="J1853" s="2369" t="s">
        <v>12591</v>
      </c>
      <c r="K1853" s="2363" t="s">
        <v>12592</v>
      </c>
    </row>
    <row r="1854" spans="1:11" ht="24">
      <c r="A1854" s="2513">
        <v>944</v>
      </c>
      <c r="B1854" s="60" t="s">
        <v>7490</v>
      </c>
      <c r="C1854" s="2266" t="s">
        <v>12166</v>
      </c>
      <c r="D1854" s="887">
        <v>104</v>
      </c>
      <c r="E1854" s="2263">
        <f>SUM(D1854:D1857)</f>
        <v>12713</v>
      </c>
      <c r="F1854" s="887">
        <v>11.5</v>
      </c>
      <c r="G1854" s="887"/>
      <c r="H1854" s="887">
        <v>148698476</v>
      </c>
      <c r="I1854" s="2263">
        <f>SUM(H1854:H1857)</f>
        <v>148698476</v>
      </c>
      <c r="J1854" s="2258" t="s">
        <v>12732</v>
      </c>
      <c r="K1854" s="80" t="s">
        <v>12821</v>
      </c>
    </row>
    <row r="1855" spans="1:11" ht="24">
      <c r="A1855" s="2513"/>
      <c r="B1855" s="60"/>
      <c r="C1855" s="2266" t="s">
        <v>12166</v>
      </c>
      <c r="D1855" s="887">
        <v>3204</v>
      </c>
      <c r="E1855" s="2325"/>
      <c r="F1855" s="887">
        <v>17</v>
      </c>
      <c r="G1855" s="887"/>
      <c r="H1855" s="887"/>
      <c r="I1855" s="2325"/>
      <c r="J1855" s="2258"/>
      <c r="K1855" s="80"/>
    </row>
    <row r="1856" spans="1:11" ht="24">
      <c r="A1856" s="2513"/>
      <c r="B1856" s="60"/>
      <c r="C1856" s="2266" t="s">
        <v>12166</v>
      </c>
      <c r="D1856" s="887">
        <v>2935</v>
      </c>
      <c r="E1856" s="2325"/>
      <c r="F1856" s="887">
        <v>13</v>
      </c>
      <c r="G1856" s="887"/>
      <c r="H1856" s="887"/>
      <c r="I1856" s="2325"/>
      <c r="J1856" s="2258"/>
      <c r="K1856" s="80"/>
    </row>
    <row r="1857" spans="1:11" ht="24">
      <c r="A1857" s="2514"/>
      <c r="B1857" s="899"/>
      <c r="C1857" s="1306" t="s">
        <v>12167</v>
      </c>
      <c r="D1857" s="98">
        <v>6470</v>
      </c>
      <c r="E1857" s="2261"/>
      <c r="F1857" s="98">
        <v>10</v>
      </c>
      <c r="G1857" s="98"/>
      <c r="H1857" s="98"/>
      <c r="I1857" s="2261"/>
      <c r="J1857" s="1301" t="s">
        <v>12591</v>
      </c>
      <c r="K1857" s="80" t="s">
        <v>12592</v>
      </c>
    </row>
    <row r="1858" spans="1:11" ht="24">
      <c r="A1858" s="2515">
        <v>945</v>
      </c>
      <c r="B1858" s="80" t="s">
        <v>13240</v>
      </c>
      <c r="C1858" s="1306" t="s">
        <v>13030</v>
      </c>
      <c r="D1858" s="98">
        <v>96</v>
      </c>
      <c r="E1858" s="1385">
        <f>SUM(D1858)</f>
        <v>96</v>
      </c>
      <c r="F1858" s="98">
        <v>4</v>
      </c>
      <c r="G1858" s="98"/>
      <c r="H1858" s="98"/>
      <c r="I1858" s="1385">
        <v>1</v>
      </c>
      <c r="J1858" s="1301" t="s">
        <v>12591</v>
      </c>
      <c r="K1858" s="80" t="s">
        <v>12592</v>
      </c>
    </row>
    <row r="1859" spans="1:11" ht="24">
      <c r="A1859" s="2515">
        <v>946</v>
      </c>
      <c r="B1859" s="80" t="s">
        <v>13241</v>
      </c>
      <c r="C1859" s="1306" t="s">
        <v>12170</v>
      </c>
      <c r="D1859" s="98">
        <v>250</v>
      </c>
      <c r="E1859" s="1385">
        <f>SUM(D1859)</f>
        <v>250</v>
      </c>
      <c r="F1859" s="98">
        <v>4</v>
      </c>
      <c r="G1859" s="98"/>
      <c r="H1859" s="98"/>
      <c r="I1859" s="1385">
        <v>1</v>
      </c>
      <c r="J1859" s="1301" t="s">
        <v>12591</v>
      </c>
      <c r="K1859" s="80" t="s">
        <v>12592</v>
      </c>
    </row>
    <row r="1860" spans="1:11" ht="24">
      <c r="A1860" s="2515">
        <v>947</v>
      </c>
      <c r="B1860" s="80" t="s">
        <v>13242</v>
      </c>
      <c r="C1860" s="1306" t="s">
        <v>12170</v>
      </c>
      <c r="D1860" s="98">
        <v>50</v>
      </c>
      <c r="E1860" s="1385">
        <f>SUM(D1860)</f>
        <v>50</v>
      </c>
      <c r="F1860" s="98">
        <v>4</v>
      </c>
      <c r="G1860" s="98"/>
      <c r="H1860" s="98"/>
      <c r="I1860" s="1385">
        <v>1</v>
      </c>
      <c r="J1860" s="1301" t="s">
        <v>12591</v>
      </c>
      <c r="K1860" s="80" t="s">
        <v>12592</v>
      </c>
    </row>
    <row r="1861" spans="1:11" ht="24">
      <c r="A1861" s="2515">
        <v>948</v>
      </c>
      <c r="B1861" s="80" t="s">
        <v>13243</v>
      </c>
      <c r="C1861" s="1306" t="s">
        <v>12170</v>
      </c>
      <c r="D1861" s="98">
        <v>240</v>
      </c>
      <c r="E1861" s="1385">
        <f>SUM(D1861)</f>
        <v>240</v>
      </c>
      <c r="F1861" s="98">
        <v>6</v>
      </c>
      <c r="G1861" s="98"/>
      <c r="H1861" s="98"/>
      <c r="I1861" s="1385">
        <v>1</v>
      </c>
      <c r="J1861" s="1301" t="s">
        <v>12591</v>
      </c>
      <c r="K1861" s="80" t="s">
        <v>12592</v>
      </c>
    </row>
    <row r="1862" spans="1:11" ht="24">
      <c r="A1862" s="2515">
        <v>949</v>
      </c>
      <c r="B1862" s="80" t="s">
        <v>13244</v>
      </c>
      <c r="C1862" s="1306" t="s">
        <v>12170</v>
      </c>
      <c r="D1862" s="98">
        <v>250</v>
      </c>
      <c r="E1862" s="1385">
        <f>SUM(D1862)</f>
        <v>250</v>
      </c>
      <c r="F1862" s="98">
        <v>4</v>
      </c>
      <c r="G1862" s="98"/>
      <c r="H1862" s="98"/>
      <c r="I1862" s="1385">
        <v>1</v>
      </c>
      <c r="J1862" s="1301" t="s">
        <v>12591</v>
      </c>
      <c r="K1862" s="80" t="s">
        <v>12592</v>
      </c>
    </row>
    <row r="1863" spans="1:11" ht="24">
      <c r="A1863" s="2547">
        <v>950</v>
      </c>
      <c r="B1863" s="904" t="s">
        <v>13245</v>
      </c>
      <c r="C1863" s="2424" t="s">
        <v>12166</v>
      </c>
      <c r="D1863" s="905">
        <v>421</v>
      </c>
      <c r="E1863" s="2422">
        <f>SUM(D1863:D1865)</f>
        <v>3260</v>
      </c>
      <c r="F1863" s="905">
        <v>6.5</v>
      </c>
      <c r="G1863" s="905"/>
      <c r="H1863" s="905">
        <v>20731304</v>
      </c>
      <c r="I1863" s="2422">
        <f>SUM(H1863:H1865)</f>
        <v>20731304</v>
      </c>
      <c r="J1863" s="2366" t="s">
        <v>12732</v>
      </c>
      <c r="K1863" s="2363" t="s">
        <v>13019</v>
      </c>
    </row>
    <row r="1864" spans="1:11" ht="24">
      <c r="A1864" s="2547"/>
      <c r="B1864" s="904"/>
      <c r="C1864" s="2424" t="s">
        <v>12166</v>
      </c>
      <c r="D1864" s="905">
        <v>912</v>
      </c>
      <c r="E1864" s="2423"/>
      <c r="F1864" s="905">
        <v>11</v>
      </c>
      <c r="G1864" s="905"/>
      <c r="H1864" s="905"/>
      <c r="I1864" s="2423"/>
      <c r="J1864" s="2366"/>
      <c r="K1864" s="2363"/>
    </row>
    <row r="1865" spans="1:11" ht="24">
      <c r="A1865" s="2531"/>
      <c r="B1865" s="2363"/>
      <c r="C1865" s="2337" t="s">
        <v>12167</v>
      </c>
      <c r="D1865" s="2364">
        <v>1927</v>
      </c>
      <c r="E1865" s="2410"/>
      <c r="F1865" s="2364">
        <v>9</v>
      </c>
      <c r="G1865" s="2364"/>
      <c r="H1865" s="2364"/>
      <c r="I1865" s="2410"/>
      <c r="J1865" s="2366" t="s">
        <v>12591</v>
      </c>
      <c r="K1865" s="2363" t="s">
        <v>12592</v>
      </c>
    </row>
    <row r="1866" spans="1:11" ht="24">
      <c r="A1866" s="2547">
        <v>951</v>
      </c>
      <c r="B1866" s="904" t="s">
        <v>13246</v>
      </c>
      <c r="C1866" s="2424" t="s">
        <v>12166</v>
      </c>
      <c r="D1866" s="905">
        <v>1768</v>
      </c>
      <c r="E1866" s="2425">
        <f>SUM(D1866)</f>
        <v>1768</v>
      </c>
      <c r="F1866" s="905">
        <v>12.4</v>
      </c>
      <c r="G1866" s="905"/>
      <c r="H1866" s="905">
        <v>38189477.060000002</v>
      </c>
      <c r="I1866" s="2425">
        <f>SUM(H1866)</f>
        <v>38189477.060000002</v>
      </c>
      <c r="J1866" s="2366" t="s">
        <v>12732</v>
      </c>
      <c r="K1866" s="2363" t="s">
        <v>13019</v>
      </c>
    </row>
    <row r="1867" spans="1:11" ht="24">
      <c r="A1867" s="2515">
        <v>952</v>
      </c>
      <c r="B1867" s="80" t="s">
        <v>13247</v>
      </c>
      <c r="C1867" s="1306" t="s">
        <v>12166</v>
      </c>
      <c r="D1867" s="98">
        <v>1394</v>
      </c>
      <c r="E1867" s="2267">
        <f>SUM(D1867)</f>
        <v>1394</v>
      </c>
      <c r="F1867" s="98">
        <v>6</v>
      </c>
      <c r="G1867" s="98"/>
      <c r="H1867" s="98">
        <v>12961456</v>
      </c>
      <c r="I1867" s="2267">
        <f>SUM(H1867)</f>
        <v>12961456</v>
      </c>
      <c r="J1867" s="2258" t="s">
        <v>12780</v>
      </c>
      <c r="K1867" s="80" t="s">
        <v>12781</v>
      </c>
    </row>
    <row r="1868" spans="1:11" ht="24">
      <c r="A1868" s="2515">
        <v>953</v>
      </c>
      <c r="B1868" s="80" t="s">
        <v>13248</v>
      </c>
      <c r="C1868" s="1306" t="s">
        <v>12166</v>
      </c>
      <c r="D1868" s="98">
        <v>238</v>
      </c>
      <c r="E1868" s="2267">
        <f>SUM(D1868)</f>
        <v>238</v>
      </c>
      <c r="F1868" s="98">
        <v>3.2</v>
      </c>
      <c r="G1868" s="98"/>
      <c r="H1868" s="98">
        <v>1455831</v>
      </c>
      <c r="I1868" s="2267">
        <f>SUM(H1868)</f>
        <v>1455831</v>
      </c>
      <c r="J1868" s="2258" t="s">
        <v>12780</v>
      </c>
      <c r="K1868" s="80" t="s">
        <v>12781</v>
      </c>
    </row>
    <row r="1869" spans="1:11">
      <c r="A1869" s="2426"/>
      <c r="B1869" s="2587"/>
      <c r="C1869" s="2427"/>
      <c r="D1869" s="2428"/>
      <c r="E1869" s="2429">
        <f>SUM(E1428:E1868)</f>
        <v>153808</v>
      </c>
      <c r="F1869" s="2430"/>
      <c r="G1869" s="2431"/>
      <c r="H1869" s="2432"/>
      <c r="I1869" s="2429">
        <f>SUM(I1428:I1868)</f>
        <v>845557001.05999994</v>
      </c>
      <c r="J1869" s="2433"/>
      <c r="K1869" s="2434"/>
    </row>
    <row r="1870" spans="1:11">
      <c r="A1870" s="4417" t="s">
        <v>13249</v>
      </c>
      <c r="B1870" s="4418"/>
      <c r="C1870" s="4418"/>
      <c r="D1870" s="4418"/>
      <c r="E1870" s="4418"/>
      <c r="F1870" s="4418"/>
      <c r="G1870" s="4418"/>
      <c r="H1870" s="4418"/>
      <c r="I1870" s="4418"/>
      <c r="J1870" s="4418"/>
      <c r="K1870" s="4418"/>
    </row>
    <row r="1871" spans="1:11" ht="24">
      <c r="A1871" s="2515">
        <v>954</v>
      </c>
      <c r="B1871" s="80" t="s">
        <v>13250</v>
      </c>
      <c r="C1871" s="1306" t="s">
        <v>12166</v>
      </c>
      <c r="D1871" s="98">
        <v>498</v>
      </c>
      <c r="E1871" s="1385">
        <f>SUM(D1871:D1872)</f>
        <v>745</v>
      </c>
      <c r="F1871" s="98">
        <v>4</v>
      </c>
      <c r="G1871" s="98"/>
      <c r="H1871" s="98">
        <v>3300012</v>
      </c>
      <c r="I1871" s="1385">
        <f>SUM(H1871)</f>
        <v>3300012</v>
      </c>
      <c r="J1871" s="2258" t="s">
        <v>12780</v>
      </c>
      <c r="K1871" s="80" t="s">
        <v>12781</v>
      </c>
    </row>
    <row r="1872" spans="1:11" ht="24">
      <c r="A1872" s="2515"/>
      <c r="B1872" s="80"/>
      <c r="C1872" s="1306" t="s">
        <v>12163</v>
      </c>
      <c r="D1872" s="98">
        <v>247</v>
      </c>
      <c r="E1872" s="1385"/>
      <c r="F1872" s="98">
        <v>2.5</v>
      </c>
      <c r="G1872" s="98"/>
      <c r="H1872" s="98"/>
      <c r="I1872" s="1385"/>
      <c r="J1872" s="2258"/>
      <c r="K1872" s="80"/>
    </row>
    <row r="1873" spans="1:11" ht="24">
      <c r="A1873" s="2531">
        <v>955</v>
      </c>
      <c r="B1873" s="2363" t="s">
        <v>13251</v>
      </c>
      <c r="C1873" s="2337" t="s">
        <v>12166</v>
      </c>
      <c r="D1873" s="2364">
        <v>624</v>
      </c>
      <c r="E1873" s="2365">
        <f>SUM(D1873:D1875)</f>
        <v>1025</v>
      </c>
      <c r="F1873" s="2364">
        <v>7</v>
      </c>
      <c r="G1873" s="2364"/>
      <c r="H1873" s="2364">
        <v>23396373</v>
      </c>
      <c r="I1873" s="2365">
        <f>SUM(H1873)</f>
        <v>23396373</v>
      </c>
      <c r="J1873" s="2366" t="s">
        <v>12780</v>
      </c>
      <c r="K1873" s="2363" t="s">
        <v>12781</v>
      </c>
    </row>
    <row r="1874" spans="1:11" ht="24">
      <c r="A1874" s="2531"/>
      <c r="B1874" s="2363"/>
      <c r="C1874" s="2337" t="s">
        <v>12166</v>
      </c>
      <c r="D1874" s="2364">
        <v>87</v>
      </c>
      <c r="E1874" s="2365"/>
      <c r="F1874" s="2364">
        <v>20</v>
      </c>
      <c r="G1874" s="2364"/>
      <c r="H1874" s="2364"/>
      <c r="I1874" s="2365"/>
      <c r="J1874" s="2366"/>
      <c r="K1874" s="2363"/>
    </row>
    <row r="1875" spans="1:11" ht="24">
      <c r="A1875" s="2531"/>
      <c r="B1875" s="2363"/>
      <c r="C1875" s="2337" t="s">
        <v>12166</v>
      </c>
      <c r="D1875" s="2364">
        <v>314</v>
      </c>
      <c r="E1875" s="2365"/>
      <c r="F1875" s="2364">
        <v>15.5</v>
      </c>
      <c r="G1875" s="2364"/>
      <c r="H1875" s="2364"/>
      <c r="I1875" s="2365"/>
      <c r="J1875" s="2366"/>
      <c r="K1875" s="2363"/>
    </row>
    <row r="1876" spans="1:11" ht="24">
      <c r="A1876" s="2515">
        <v>956</v>
      </c>
      <c r="B1876" s="80" t="s">
        <v>13252</v>
      </c>
      <c r="C1876" s="1306" t="s">
        <v>12163</v>
      </c>
      <c r="D1876" s="98">
        <v>420</v>
      </c>
      <c r="E1876" s="1385">
        <f>SUM(D1876:D1879)</f>
        <v>1413</v>
      </c>
      <c r="F1876" s="98">
        <v>3.5</v>
      </c>
      <c r="G1876" s="98"/>
      <c r="H1876" s="98">
        <v>4346729</v>
      </c>
      <c r="I1876" s="1385">
        <f>SUM(H1876)</f>
        <v>4346729</v>
      </c>
      <c r="J1876" s="2258" t="s">
        <v>12780</v>
      </c>
      <c r="K1876" s="80" t="s">
        <v>12781</v>
      </c>
    </row>
    <row r="1877" spans="1:11" ht="24">
      <c r="A1877" s="2515"/>
      <c r="B1877" s="80"/>
      <c r="C1877" s="1306" t="s">
        <v>12166</v>
      </c>
      <c r="D1877" s="98">
        <v>106</v>
      </c>
      <c r="E1877" s="1385"/>
      <c r="F1877" s="98">
        <v>3.5</v>
      </c>
      <c r="G1877" s="98"/>
      <c r="H1877" s="98"/>
      <c r="I1877" s="1385"/>
      <c r="J1877" s="2258"/>
      <c r="K1877" s="80"/>
    </row>
    <row r="1878" spans="1:11" ht="24">
      <c r="A1878" s="2515"/>
      <c r="B1878" s="80"/>
      <c r="C1878" s="1306" t="s">
        <v>12163</v>
      </c>
      <c r="D1878" s="98">
        <v>705</v>
      </c>
      <c r="E1878" s="1385"/>
      <c r="F1878" s="98">
        <v>5</v>
      </c>
      <c r="G1878" s="98"/>
      <c r="H1878" s="98"/>
      <c r="I1878" s="1385"/>
      <c r="J1878" s="2258"/>
      <c r="K1878" s="80"/>
    </row>
    <row r="1879" spans="1:11" ht="24">
      <c r="A1879" s="2515"/>
      <c r="B1879" s="80"/>
      <c r="C1879" s="1306" t="s">
        <v>12166</v>
      </c>
      <c r="D1879" s="98">
        <v>182</v>
      </c>
      <c r="E1879" s="1385"/>
      <c r="F1879" s="98">
        <v>6.5</v>
      </c>
      <c r="G1879" s="98"/>
      <c r="H1879" s="98"/>
      <c r="I1879" s="1385"/>
      <c r="J1879" s="2258"/>
      <c r="K1879" s="80"/>
    </row>
    <row r="1880" spans="1:11" ht="24">
      <c r="A1880" s="2515">
        <v>957</v>
      </c>
      <c r="B1880" s="80" t="s">
        <v>13253</v>
      </c>
      <c r="C1880" s="1306" t="s">
        <v>12166</v>
      </c>
      <c r="D1880" s="98">
        <v>538</v>
      </c>
      <c r="E1880" s="1385">
        <f>SUM(D1880:D1883)</f>
        <v>818</v>
      </c>
      <c r="F1880" s="98">
        <v>9</v>
      </c>
      <c r="G1880" s="98"/>
      <c r="H1880" s="98">
        <v>9800917</v>
      </c>
      <c r="I1880" s="1385">
        <f>SUM(H1880)</f>
        <v>9800917</v>
      </c>
      <c r="J1880" s="2258" t="s">
        <v>12780</v>
      </c>
      <c r="K1880" s="80" t="s">
        <v>12781</v>
      </c>
    </row>
    <row r="1881" spans="1:11" ht="24">
      <c r="A1881" s="2515"/>
      <c r="B1881" s="80"/>
      <c r="C1881" s="1306" t="s">
        <v>12166</v>
      </c>
      <c r="D1881" s="98">
        <v>85</v>
      </c>
      <c r="E1881" s="1385"/>
      <c r="F1881" s="98">
        <v>6</v>
      </c>
      <c r="G1881" s="98"/>
      <c r="H1881" s="98"/>
      <c r="I1881" s="1385"/>
      <c r="J1881" s="2258"/>
      <c r="K1881" s="80"/>
    </row>
    <row r="1882" spans="1:11" ht="24">
      <c r="A1882" s="2515"/>
      <c r="B1882" s="80"/>
      <c r="C1882" s="1306" t="s">
        <v>12166</v>
      </c>
      <c r="D1882" s="98">
        <v>84</v>
      </c>
      <c r="E1882" s="1385"/>
      <c r="F1882" s="98">
        <v>6.4</v>
      </c>
      <c r="G1882" s="98"/>
      <c r="H1882" s="98"/>
      <c r="I1882" s="1385"/>
      <c r="J1882" s="2258"/>
      <c r="K1882" s="80"/>
    </row>
    <row r="1883" spans="1:11" ht="24">
      <c r="A1883" s="2515"/>
      <c r="B1883" s="80"/>
      <c r="C1883" s="1306" t="s">
        <v>12163</v>
      </c>
      <c r="D1883" s="98">
        <v>111</v>
      </c>
      <c r="E1883" s="1385"/>
      <c r="F1883" s="98">
        <v>2.5</v>
      </c>
      <c r="G1883" s="98"/>
      <c r="H1883" s="98"/>
      <c r="I1883" s="1385"/>
      <c r="J1883" s="2258"/>
      <c r="K1883" s="80"/>
    </row>
    <row r="1884" spans="1:11" ht="24">
      <c r="A1884" s="2515">
        <v>958</v>
      </c>
      <c r="B1884" s="80" t="s">
        <v>13254</v>
      </c>
      <c r="C1884" s="1306" t="s">
        <v>12166</v>
      </c>
      <c r="D1884" s="98">
        <v>300</v>
      </c>
      <c r="E1884" s="1385">
        <f>SUM(D1884:D1886)</f>
        <v>817</v>
      </c>
      <c r="F1884" s="98">
        <v>7</v>
      </c>
      <c r="G1884" s="98"/>
      <c r="H1884" s="98">
        <v>5435138</v>
      </c>
      <c r="I1884" s="1385">
        <f>SUM(H1884)</f>
        <v>5435138</v>
      </c>
      <c r="J1884" s="2258" t="s">
        <v>12780</v>
      </c>
      <c r="K1884" s="80" t="s">
        <v>12781</v>
      </c>
    </row>
    <row r="1885" spans="1:11" ht="24">
      <c r="A1885" s="2515"/>
      <c r="B1885" s="80"/>
      <c r="C1885" s="1306" t="s">
        <v>12163</v>
      </c>
      <c r="D1885" s="98">
        <v>300</v>
      </c>
      <c r="E1885" s="1385"/>
      <c r="F1885" s="98">
        <v>4</v>
      </c>
      <c r="G1885" s="98"/>
      <c r="H1885" s="98"/>
      <c r="I1885" s="1385"/>
      <c r="J1885" s="2258"/>
      <c r="K1885" s="80"/>
    </row>
    <row r="1886" spans="1:11" ht="24">
      <c r="A1886" s="2515"/>
      <c r="B1886" s="80"/>
      <c r="C1886" s="1306" t="s">
        <v>12254</v>
      </c>
      <c r="D1886" s="98">
        <v>217</v>
      </c>
      <c r="E1886" s="1385"/>
      <c r="F1886" s="98">
        <v>4</v>
      </c>
      <c r="G1886" s="98"/>
      <c r="H1886" s="98"/>
      <c r="I1886" s="1385"/>
      <c r="J1886" s="2258"/>
      <c r="K1886" s="80"/>
    </row>
    <row r="1887" spans="1:11" ht="24">
      <c r="A1887" s="2515">
        <v>959</v>
      </c>
      <c r="B1887" s="80" t="s">
        <v>13255</v>
      </c>
      <c r="C1887" s="1306" t="s">
        <v>12163</v>
      </c>
      <c r="D1887" s="98">
        <v>104</v>
      </c>
      <c r="E1887" s="1385">
        <f>SUM(D1887:D1889)</f>
        <v>745</v>
      </c>
      <c r="F1887" s="98">
        <v>2.5</v>
      </c>
      <c r="G1887" s="98"/>
      <c r="H1887" s="98">
        <v>4546901</v>
      </c>
      <c r="I1887" s="1385">
        <f>SUM(H1887)</f>
        <v>4546901</v>
      </c>
      <c r="J1887" s="2258" t="s">
        <v>12780</v>
      </c>
      <c r="K1887" s="80" t="s">
        <v>12781</v>
      </c>
    </row>
    <row r="1888" spans="1:11" ht="24">
      <c r="A1888" s="2515"/>
      <c r="B1888" s="80"/>
      <c r="C1888" s="1306" t="s">
        <v>12163</v>
      </c>
      <c r="D1888" s="98">
        <v>278</v>
      </c>
      <c r="E1888" s="1385"/>
      <c r="F1888" s="98">
        <v>4</v>
      </c>
      <c r="G1888" s="98"/>
      <c r="H1888" s="98"/>
      <c r="I1888" s="1385"/>
      <c r="J1888" s="2258"/>
      <c r="K1888" s="80"/>
    </row>
    <row r="1889" spans="1:11" ht="24">
      <c r="A1889" s="2515"/>
      <c r="B1889" s="80"/>
      <c r="C1889" s="1306" t="s">
        <v>12166</v>
      </c>
      <c r="D1889" s="98">
        <v>363</v>
      </c>
      <c r="E1889" s="1385"/>
      <c r="F1889" s="98">
        <v>7</v>
      </c>
      <c r="G1889" s="98"/>
      <c r="H1889" s="98"/>
      <c r="I1889" s="1385"/>
      <c r="J1889" s="2258"/>
      <c r="K1889" s="80"/>
    </row>
    <row r="1890" spans="1:11" ht="24">
      <c r="A1890" s="2515">
        <v>960</v>
      </c>
      <c r="B1890" s="80" t="s">
        <v>13256</v>
      </c>
      <c r="C1890" s="1306" t="s">
        <v>12166</v>
      </c>
      <c r="D1890" s="98">
        <v>150</v>
      </c>
      <c r="E1890" s="1385">
        <f>SUM(D1890:D1894)</f>
        <v>1629</v>
      </c>
      <c r="F1890" s="98">
        <v>5.5</v>
      </c>
      <c r="G1890" s="98"/>
      <c r="H1890" s="98">
        <v>17747671</v>
      </c>
      <c r="I1890" s="1385">
        <f>SUM(H1890)</f>
        <v>17747671</v>
      </c>
      <c r="J1890" s="2258" t="s">
        <v>12780</v>
      </c>
      <c r="K1890" s="80" t="s">
        <v>12781</v>
      </c>
    </row>
    <row r="1891" spans="1:11" ht="24">
      <c r="A1891" s="2515"/>
      <c r="B1891" s="80"/>
      <c r="C1891" s="1306" t="s">
        <v>12163</v>
      </c>
      <c r="D1891" s="98">
        <v>437</v>
      </c>
      <c r="E1891" s="1385"/>
      <c r="F1891" s="98">
        <v>2.5</v>
      </c>
      <c r="G1891" s="98"/>
      <c r="H1891" s="98"/>
      <c r="I1891" s="1385"/>
      <c r="J1891" s="2258"/>
      <c r="K1891" s="80"/>
    </row>
    <row r="1892" spans="1:11" ht="24">
      <c r="A1892" s="2515"/>
      <c r="B1892" s="80"/>
      <c r="C1892" s="1306" t="s">
        <v>12166</v>
      </c>
      <c r="D1892" s="98">
        <v>120</v>
      </c>
      <c r="E1892" s="1385"/>
      <c r="F1892" s="98">
        <v>6.2</v>
      </c>
      <c r="G1892" s="98"/>
      <c r="H1892" s="98"/>
      <c r="I1892" s="1385"/>
      <c r="J1892" s="2258"/>
      <c r="K1892" s="80"/>
    </row>
    <row r="1893" spans="1:11" ht="24">
      <c r="A1893" s="2515"/>
      <c r="B1893" s="80"/>
      <c r="C1893" s="1306" t="s">
        <v>12166</v>
      </c>
      <c r="D1893" s="98">
        <v>142</v>
      </c>
      <c r="E1893" s="1385"/>
      <c r="F1893" s="98">
        <v>9.4</v>
      </c>
      <c r="G1893" s="98"/>
      <c r="H1893" s="98"/>
      <c r="I1893" s="1385"/>
      <c r="J1893" s="2258"/>
      <c r="K1893" s="80"/>
    </row>
    <row r="1894" spans="1:11" ht="24">
      <c r="A1894" s="2515"/>
      <c r="B1894" s="80"/>
      <c r="C1894" s="1306" t="s">
        <v>12166</v>
      </c>
      <c r="D1894" s="98">
        <v>780</v>
      </c>
      <c r="E1894" s="1385"/>
      <c r="F1894" s="98">
        <v>7.1</v>
      </c>
      <c r="G1894" s="98"/>
      <c r="H1894" s="98"/>
      <c r="I1894" s="1385"/>
      <c r="J1894" s="2258"/>
      <c r="K1894" s="80"/>
    </row>
    <row r="1895" spans="1:11" ht="24">
      <c r="A1895" s="2515">
        <v>961</v>
      </c>
      <c r="B1895" s="80" t="s">
        <v>13257</v>
      </c>
      <c r="C1895" s="1306" t="s">
        <v>12163</v>
      </c>
      <c r="D1895" s="98">
        <v>128</v>
      </c>
      <c r="E1895" s="1385">
        <f>SUM(D1895:D1898)</f>
        <v>1334</v>
      </c>
      <c r="F1895" s="98">
        <v>4</v>
      </c>
      <c r="G1895" s="98"/>
      <c r="H1895" s="98">
        <v>8433057</v>
      </c>
      <c r="I1895" s="1385">
        <f>SUM(H1895)</f>
        <v>8433057</v>
      </c>
      <c r="J1895" s="2258" t="s">
        <v>12780</v>
      </c>
      <c r="K1895" s="80" t="s">
        <v>12781</v>
      </c>
    </row>
    <row r="1896" spans="1:11" ht="24">
      <c r="A1896" s="2515"/>
      <c r="B1896" s="80"/>
      <c r="C1896" s="1306" t="s">
        <v>12166</v>
      </c>
      <c r="D1896" s="98">
        <v>114</v>
      </c>
      <c r="E1896" s="1385"/>
      <c r="F1896" s="98">
        <v>6</v>
      </c>
      <c r="G1896" s="98"/>
      <c r="H1896" s="98"/>
      <c r="I1896" s="1385"/>
      <c r="J1896" s="2258"/>
      <c r="K1896" s="80"/>
    </row>
    <row r="1897" spans="1:11" ht="24">
      <c r="A1897" s="2515"/>
      <c r="B1897" s="80"/>
      <c r="C1897" s="1306" t="s">
        <v>12166</v>
      </c>
      <c r="D1897" s="98">
        <v>200</v>
      </c>
      <c r="E1897" s="1385"/>
      <c r="F1897" s="98">
        <v>6</v>
      </c>
      <c r="G1897" s="98"/>
      <c r="H1897" s="98"/>
      <c r="I1897" s="1385"/>
      <c r="J1897" s="2258"/>
      <c r="K1897" s="80"/>
    </row>
    <row r="1898" spans="1:11" ht="24">
      <c r="A1898" s="2515"/>
      <c r="B1898" s="80"/>
      <c r="C1898" s="1306" t="s">
        <v>12166</v>
      </c>
      <c r="D1898" s="98">
        <v>892</v>
      </c>
      <c r="E1898" s="1385"/>
      <c r="F1898" s="98">
        <v>5.5</v>
      </c>
      <c r="G1898" s="98"/>
      <c r="H1898" s="98"/>
      <c r="I1898" s="1385"/>
      <c r="J1898" s="2258"/>
      <c r="K1898" s="80"/>
    </row>
    <row r="1899" spans="1:11" ht="24">
      <c r="A1899" s="2515">
        <v>962</v>
      </c>
      <c r="B1899" s="80" t="s">
        <v>13258</v>
      </c>
      <c r="C1899" s="1306" t="s">
        <v>12254</v>
      </c>
      <c r="D1899" s="98">
        <v>15</v>
      </c>
      <c r="E1899" s="1385">
        <f>SUM(D1899:D1904)</f>
        <v>773</v>
      </c>
      <c r="F1899" s="98">
        <v>4</v>
      </c>
      <c r="G1899" s="98"/>
      <c r="H1899" s="98">
        <v>2819254</v>
      </c>
      <c r="I1899" s="1385">
        <f>SUM(H1899)</f>
        <v>2819254</v>
      </c>
      <c r="J1899" s="2258" t="s">
        <v>12780</v>
      </c>
      <c r="K1899" s="80" t="s">
        <v>12781</v>
      </c>
    </row>
    <row r="1900" spans="1:11" ht="24">
      <c r="A1900" s="2515"/>
      <c r="B1900" s="80"/>
      <c r="C1900" s="1306" t="s">
        <v>12163</v>
      </c>
      <c r="D1900" s="98">
        <v>83</v>
      </c>
      <c r="E1900" s="1385"/>
      <c r="F1900" s="98">
        <v>4</v>
      </c>
      <c r="G1900" s="98"/>
      <c r="H1900" s="98"/>
      <c r="I1900" s="1385"/>
      <c r="J1900" s="2258"/>
      <c r="K1900" s="80"/>
    </row>
    <row r="1901" spans="1:11" ht="24">
      <c r="A1901" s="2515"/>
      <c r="B1901" s="80"/>
      <c r="C1901" s="1306" t="s">
        <v>12163</v>
      </c>
      <c r="D1901" s="98">
        <v>119</v>
      </c>
      <c r="E1901" s="1385"/>
      <c r="F1901" s="98">
        <v>3</v>
      </c>
      <c r="G1901" s="98"/>
      <c r="H1901" s="98"/>
      <c r="I1901" s="1385"/>
      <c r="J1901" s="2258"/>
      <c r="K1901" s="80"/>
    </row>
    <row r="1902" spans="1:11" ht="24">
      <c r="A1902" s="2515"/>
      <c r="B1902" s="80"/>
      <c r="C1902" s="1306" t="s">
        <v>12163</v>
      </c>
      <c r="D1902" s="98">
        <v>300</v>
      </c>
      <c r="E1902" s="1385"/>
      <c r="F1902" s="98">
        <v>3</v>
      </c>
      <c r="G1902" s="98"/>
      <c r="H1902" s="98"/>
      <c r="I1902" s="1385"/>
      <c r="J1902" s="2258"/>
      <c r="K1902" s="80"/>
    </row>
    <row r="1903" spans="1:11" ht="24">
      <c r="A1903" s="2515"/>
      <c r="B1903" s="80"/>
      <c r="C1903" s="1306" t="s">
        <v>12166</v>
      </c>
      <c r="D1903" s="98">
        <v>122</v>
      </c>
      <c r="E1903" s="1385"/>
      <c r="F1903" s="98">
        <v>4</v>
      </c>
      <c r="G1903" s="98"/>
      <c r="H1903" s="98"/>
      <c r="I1903" s="1385"/>
      <c r="J1903" s="2258"/>
      <c r="K1903" s="80"/>
    </row>
    <row r="1904" spans="1:11" ht="24">
      <c r="A1904" s="2515"/>
      <c r="B1904" s="80"/>
      <c r="C1904" s="1306" t="s">
        <v>12166</v>
      </c>
      <c r="D1904" s="98">
        <v>134</v>
      </c>
      <c r="E1904" s="1385"/>
      <c r="F1904" s="98">
        <v>7.1</v>
      </c>
      <c r="G1904" s="98"/>
      <c r="H1904" s="98"/>
      <c r="I1904" s="1385"/>
      <c r="J1904" s="2258"/>
      <c r="K1904" s="80"/>
    </row>
    <row r="1905" spans="1:11" ht="24">
      <c r="A1905" s="2515">
        <v>963</v>
      </c>
      <c r="B1905" s="80" t="s">
        <v>13259</v>
      </c>
      <c r="C1905" s="1306" t="s">
        <v>12166</v>
      </c>
      <c r="D1905" s="98">
        <v>300</v>
      </c>
      <c r="E1905" s="1385">
        <f>SUM(D1905:D1907)</f>
        <v>1716</v>
      </c>
      <c r="F1905" s="98">
        <v>3.5</v>
      </c>
      <c r="G1905" s="98"/>
      <c r="H1905" s="98">
        <v>7283542</v>
      </c>
      <c r="I1905" s="1385">
        <f>SUM(H1905)</f>
        <v>7283542</v>
      </c>
      <c r="J1905" s="2258" t="s">
        <v>12780</v>
      </c>
      <c r="K1905" s="80" t="s">
        <v>12781</v>
      </c>
    </row>
    <row r="1906" spans="1:11" ht="24">
      <c r="A1906" s="2515"/>
      <c r="B1906" s="80"/>
      <c r="C1906" s="1306" t="s">
        <v>12163</v>
      </c>
      <c r="D1906" s="98">
        <v>600</v>
      </c>
      <c r="E1906" s="1385"/>
      <c r="F1906" s="98">
        <v>3.5</v>
      </c>
      <c r="G1906" s="98"/>
      <c r="H1906" s="98"/>
      <c r="I1906" s="1385"/>
      <c r="J1906" s="2258"/>
      <c r="K1906" s="80"/>
    </row>
    <row r="1907" spans="1:11" ht="24">
      <c r="A1907" s="2515"/>
      <c r="B1907" s="80"/>
      <c r="C1907" s="1306" t="s">
        <v>12166</v>
      </c>
      <c r="D1907" s="98">
        <v>816</v>
      </c>
      <c r="E1907" s="1385"/>
      <c r="F1907" s="98">
        <v>4.3</v>
      </c>
      <c r="G1907" s="98"/>
      <c r="H1907" s="98"/>
      <c r="I1907" s="1385"/>
      <c r="J1907" s="2258"/>
      <c r="K1907" s="80"/>
    </row>
    <row r="1908" spans="1:11" ht="24">
      <c r="A1908" s="2515">
        <v>964</v>
      </c>
      <c r="B1908" s="80" t="s">
        <v>13260</v>
      </c>
      <c r="C1908" s="1306" t="s">
        <v>13261</v>
      </c>
      <c r="D1908" s="98">
        <v>250</v>
      </c>
      <c r="E1908" s="1405">
        <f>SUM(D1908:D1909)</f>
        <v>362</v>
      </c>
      <c r="F1908" s="98">
        <v>6</v>
      </c>
      <c r="G1908" s="98"/>
      <c r="H1908" s="98"/>
      <c r="I1908" s="1405">
        <f>SUM(H1908:H1909)</f>
        <v>98872</v>
      </c>
      <c r="J1908" s="2258" t="s">
        <v>12168</v>
      </c>
      <c r="K1908" s="80" t="s">
        <v>12169</v>
      </c>
    </row>
    <row r="1909" spans="1:11" ht="24">
      <c r="A1909" s="2515"/>
      <c r="B1909" s="2577"/>
      <c r="C1909" s="1306" t="s">
        <v>12163</v>
      </c>
      <c r="D1909" s="98">
        <v>112</v>
      </c>
      <c r="E1909" s="2279"/>
      <c r="F1909" s="98">
        <v>3.5</v>
      </c>
      <c r="G1909" s="98"/>
      <c r="H1909" s="98">
        <v>98872</v>
      </c>
      <c r="I1909" s="2279"/>
      <c r="J1909" s="2258" t="s">
        <v>12780</v>
      </c>
      <c r="K1909" s="80" t="s">
        <v>12781</v>
      </c>
    </row>
    <row r="1910" spans="1:11" ht="24">
      <c r="A1910" s="2515">
        <v>965</v>
      </c>
      <c r="B1910" s="80" t="s">
        <v>13262</v>
      </c>
      <c r="C1910" s="1306" t="s">
        <v>12166</v>
      </c>
      <c r="D1910" s="98">
        <v>108</v>
      </c>
      <c r="E1910" s="1385">
        <f>SUM(D1910)</f>
        <v>108</v>
      </c>
      <c r="F1910" s="98">
        <v>3</v>
      </c>
      <c r="G1910" s="98"/>
      <c r="H1910" s="98">
        <v>586743</v>
      </c>
      <c r="I1910" s="1385">
        <f>SUM(H1910)</f>
        <v>586743</v>
      </c>
      <c r="J1910" s="2258" t="s">
        <v>12780</v>
      </c>
      <c r="K1910" s="80" t="s">
        <v>12781</v>
      </c>
    </row>
    <row r="1911" spans="1:11" ht="24">
      <c r="A1911" s="2515">
        <v>966</v>
      </c>
      <c r="B1911" s="80" t="s">
        <v>12754</v>
      </c>
      <c r="C1911" s="1306" t="s">
        <v>12252</v>
      </c>
      <c r="D1911" s="98">
        <v>170</v>
      </c>
      <c r="E1911" s="1405">
        <f>SUM(D1911:D1912)</f>
        <v>267</v>
      </c>
      <c r="F1911" s="98">
        <v>5</v>
      </c>
      <c r="G1911" s="98"/>
      <c r="H1911" s="98"/>
      <c r="I1911" s="1405">
        <f>SUM(H1911:H1912)</f>
        <v>58718</v>
      </c>
      <c r="J1911" s="2258" t="s">
        <v>12168</v>
      </c>
      <c r="K1911" s="80" t="s">
        <v>12169</v>
      </c>
    </row>
    <row r="1912" spans="1:11" ht="24">
      <c r="A1912" s="2515"/>
      <c r="B1912" s="899"/>
      <c r="C1912" s="1306" t="s">
        <v>12163</v>
      </c>
      <c r="D1912" s="98">
        <v>97</v>
      </c>
      <c r="E1912" s="2279"/>
      <c r="F1912" s="98">
        <v>3</v>
      </c>
      <c r="G1912" s="98"/>
      <c r="H1912" s="98">
        <v>58718</v>
      </c>
      <c r="I1912" s="2279"/>
      <c r="J1912" s="2258" t="s">
        <v>12780</v>
      </c>
      <c r="K1912" s="80" t="s">
        <v>12781</v>
      </c>
    </row>
    <row r="1913" spans="1:11" ht="24">
      <c r="A1913" s="2515">
        <v>967</v>
      </c>
      <c r="B1913" s="80" t="s">
        <v>13263</v>
      </c>
      <c r="C1913" s="1306" t="s">
        <v>13261</v>
      </c>
      <c r="D1913" s="98">
        <v>260</v>
      </c>
      <c r="E1913" s="1405">
        <f>SUM(D1913:D1914)</f>
        <v>344</v>
      </c>
      <c r="F1913" s="98">
        <v>6</v>
      </c>
      <c r="G1913" s="98"/>
      <c r="H1913" s="98"/>
      <c r="I1913" s="1405">
        <f>SUM(H1913:H1914)</f>
        <v>53336</v>
      </c>
      <c r="J1913" s="2258" t="s">
        <v>12168</v>
      </c>
      <c r="K1913" s="80" t="s">
        <v>12169</v>
      </c>
    </row>
    <row r="1914" spans="1:11" ht="24">
      <c r="A1914" s="2515"/>
      <c r="B1914" s="2577"/>
      <c r="C1914" s="1306" t="s">
        <v>12163</v>
      </c>
      <c r="D1914" s="98">
        <v>84</v>
      </c>
      <c r="E1914" s="2279"/>
      <c r="F1914" s="98">
        <v>3</v>
      </c>
      <c r="G1914" s="98"/>
      <c r="H1914" s="98">
        <v>53336</v>
      </c>
      <c r="I1914" s="2279"/>
      <c r="J1914" s="2258" t="s">
        <v>12780</v>
      </c>
      <c r="K1914" s="80" t="s">
        <v>12781</v>
      </c>
    </row>
    <row r="1915" spans="1:11" ht="24">
      <c r="A1915" s="2515">
        <v>968</v>
      </c>
      <c r="B1915" s="80" t="s">
        <v>13264</v>
      </c>
      <c r="C1915" s="1306" t="s">
        <v>12167</v>
      </c>
      <c r="D1915" s="98">
        <v>120</v>
      </c>
      <c r="E1915" s="1405">
        <f>SUM(D1915:D1916)</f>
        <v>238</v>
      </c>
      <c r="F1915" s="98">
        <v>7.5</v>
      </c>
      <c r="G1915" s="98"/>
      <c r="H1915" s="98"/>
      <c r="I1915" s="1405">
        <f>SUM(H1915:H1916)</f>
        <v>2040208</v>
      </c>
      <c r="J1915" s="2258" t="s">
        <v>12168</v>
      </c>
      <c r="K1915" s="80" t="s">
        <v>12169</v>
      </c>
    </row>
    <row r="1916" spans="1:11" ht="24">
      <c r="A1916" s="2515"/>
      <c r="B1916" s="899"/>
      <c r="C1916" s="1306" t="s">
        <v>12166</v>
      </c>
      <c r="D1916" s="98">
        <v>118</v>
      </c>
      <c r="E1916" s="2279"/>
      <c r="F1916" s="98">
        <v>7.3</v>
      </c>
      <c r="G1916" s="98"/>
      <c r="H1916" s="98">
        <v>2040208</v>
      </c>
      <c r="I1916" s="2279"/>
      <c r="J1916" s="2258" t="s">
        <v>12780</v>
      </c>
      <c r="K1916" s="80" t="s">
        <v>12781</v>
      </c>
    </row>
    <row r="1917" spans="1:11" ht="24">
      <c r="A1917" s="2515">
        <v>969</v>
      </c>
      <c r="B1917" s="80" t="s">
        <v>12117</v>
      </c>
      <c r="C1917" s="1306" t="s">
        <v>12167</v>
      </c>
      <c r="D1917" s="98">
        <v>322</v>
      </c>
      <c r="E1917" s="1405">
        <f>SUM(D1917:D1920)</f>
        <v>715</v>
      </c>
      <c r="F1917" s="98">
        <v>12</v>
      </c>
      <c r="G1917" s="98"/>
      <c r="H1917" s="98"/>
      <c r="I1917" s="1405">
        <f>SUM(H1917:H1920)</f>
        <v>10511973</v>
      </c>
      <c r="J1917" s="2258" t="s">
        <v>12168</v>
      </c>
      <c r="K1917" s="80" t="s">
        <v>12169</v>
      </c>
    </row>
    <row r="1918" spans="1:11" ht="24">
      <c r="A1918" s="2516"/>
      <c r="B1918" s="2577"/>
      <c r="C1918" s="1306" t="s">
        <v>12166</v>
      </c>
      <c r="D1918" s="98">
        <v>104</v>
      </c>
      <c r="E1918" s="2277"/>
      <c r="F1918" s="98">
        <v>11.7</v>
      </c>
      <c r="G1918" s="98"/>
      <c r="H1918" s="98">
        <v>10511973</v>
      </c>
      <c r="I1918" s="2277"/>
      <c r="J1918" s="2258" t="s">
        <v>12780</v>
      </c>
      <c r="K1918" s="80" t="s">
        <v>12781</v>
      </c>
    </row>
    <row r="1919" spans="1:11" ht="24">
      <c r="A1919" s="2516"/>
      <c r="B1919" s="2577"/>
      <c r="C1919" s="1306" t="s">
        <v>12166</v>
      </c>
      <c r="D1919" s="98">
        <v>220</v>
      </c>
      <c r="E1919" s="2277"/>
      <c r="F1919" s="98">
        <v>14.6</v>
      </c>
      <c r="G1919" s="98"/>
      <c r="H1919" s="98"/>
      <c r="I1919" s="2277"/>
      <c r="J1919" s="2258"/>
      <c r="K1919" s="80"/>
    </row>
    <row r="1920" spans="1:11" ht="24">
      <c r="A1920" s="2516"/>
      <c r="B1920" s="2577"/>
      <c r="C1920" s="1306" t="s">
        <v>12166</v>
      </c>
      <c r="D1920" s="98">
        <v>69</v>
      </c>
      <c r="E1920" s="2278"/>
      <c r="F1920" s="98">
        <v>21</v>
      </c>
      <c r="G1920" s="98"/>
      <c r="H1920" s="98"/>
      <c r="I1920" s="2278"/>
      <c r="J1920" s="2258"/>
      <c r="K1920" s="80"/>
    </row>
    <row r="1921" spans="1:11" ht="24">
      <c r="A1921" s="2531">
        <v>970</v>
      </c>
      <c r="B1921" s="2363" t="s">
        <v>13265</v>
      </c>
      <c r="C1921" s="2337" t="s">
        <v>12166</v>
      </c>
      <c r="D1921" s="2364">
        <v>71</v>
      </c>
      <c r="E1921" s="2365">
        <f>SUM(D1921:D1924)</f>
        <v>896</v>
      </c>
      <c r="F1921" s="2364">
        <v>11.3</v>
      </c>
      <c r="G1921" s="2364"/>
      <c r="H1921" s="2364">
        <v>13722947</v>
      </c>
      <c r="I1921" s="2365">
        <f>SUM(H1921)</f>
        <v>13722947</v>
      </c>
      <c r="J1921" s="2366" t="s">
        <v>12780</v>
      </c>
      <c r="K1921" s="2363" t="s">
        <v>12781</v>
      </c>
    </row>
    <row r="1922" spans="1:11" ht="24">
      <c r="A1922" s="2531"/>
      <c r="B1922" s="2363"/>
      <c r="C1922" s="2337" t="s">
        <v>12166</v>
      </c>
      <c r="D1922" s="2364">
        <v>136</v>
      </c>
      <c r="E1922" s="2365"/>
      <c r="F1922" s="2364">
        <v>11.3</v>
      </c>
      <c r="G1922" s="2364"/>
      <c r="H1922" s="2364"/>
      <c r="I1922" s="2365"/>
      <c r="J1922" s="2366"/>
      <c r="K1922" s="2363"/>
    </row>
    <row r="1923" spans="1:11" ht="24">
      <c r="A1923" s="2531"/>
      <c r="B1923" s="2363"/>
      <c r="C1923" s="2337" t="s">
        <v>12166</v>
      </c>
      <c r="D1923" s="2364">
        <v>95</v>
      </c>
      <c r="E1923" s="2365"/>
      <c r="F1923" s="2364">
        <v>5.8</v>
      </c>
      <c r="G1923" s="2364"/>
      <c r="H1923" s="2364"/>
      <c r="I1923" s="2365"/>
      <c r="J1923" s="2366"/>
      <c r="K1923" s="2363"/>
    </row>
    <row r="1924" spans="1:11" ht="24">
      <c r="A1924" s="2531"/>
      <c r="B1924" s="2363"/>
      <c r="C1924" s="2337" t="s">
        <v>12166</v>
      </c>
      <c r="D1924" s="2364">
        <v>594</v>
      </c>
      <c r="E1924" s="2365"/>
      <c r="F1924" s="2364">
        <v>8.4</v>
      </c>
      <c r="G1924" s="2364"/>
      <c r="H1924" s="2364"/>
      <c r="I1924" s="2365"/>
      <c r="J1924" s="2366"/>
      <c r="K1924" s="2363"/>
    </row>
    <row r="1925" spans="1:11" ht="24">
      <c r="A1925" s="2515">
        <v>971</v>
      </c>
      <c r="B1925" s="80" t="s">
        <v>13266</v>
      </c>
      <c r="C1925" s="1306" t="s">
        <v>12166</v>
      </c>
      <c r="D1925" s="98">
        <v>203</v>
      </c>
      <c r="E1925" s="1385">
        <f>SUM(D1925:D1926)</f>
        <v>845</v>
      </c>
      <c r="F1925" s="98">
        <v>14.4</v>
      </c>
      <c r="G1925" s="98"/>
      <c r="H1925" s="98">
        <v>24645942</v>
      </c>
      <c r="I1925" s="1385">
        <f>SUM(H1925)</f>
        <v>24645942</v>
      </c>
      <c r="J1925" s="2258" t="s">
        <v>12780</v>
      </c>
      <c r="K1925" s="80" t="s">
        <v>12781</v>
      </c>
    </row>
    <row r="1926" spans="1:11" ht="24">
      <c r="A1926" s="2515"/>
      <c r="B1926" s="80"/>
      <c r="C1926" s="1306" t="s">
        <v>12166</v>
      </c>
      <c r="D1926" s="98">
        <v>642</v>
      </c>
      <c r="E1926" s="1385"/>
      <c r="F1926" s="98">
        <v>16</v>
      </c>
      <c r="G1926" s="98"/>
      <c r="H1926" s="98"/>
      <c r="I1926" s="1385"/>
      <c r="J1926" s="2258"/>
      <c r="K1926" s="80"/>
    </row>
    <row r="1927" spans="1:11" ht="24">
      <c r="A1927" s="2515">
        <v>972</v>
      </c>
      <c r="B1927" s="80" t="s">
        <v>13267</v>
      </c>
      <c r="C1927" s="1306" t="s">
        <v>12166</v>
      </c>
      <c r="D1927" s="98">
        <v>117</v>
      </c>
      <c r="E1927" s="1385">
        <f>SUM(D1927)</f>
        <v>117</v>
      </c>
      <c r="F1927" s="98">
        <v>3.2</v>
      </c>
      <c r="G1927" s="98"/>
      <c r="H1927" s="98">
        <v>684553</v>
      </c>
      <c r="I1927" s="1385">
        <f>SUM(H1927)</f>
        <v>684553</v>
      </c>
      <c r="J1927" s="2258" t="s">
        <v>12780</v>
      </c>
      <c r="K1927" s="80" t="s">
        <v>12781</v>
      </c>
    </row>
    <row r="1928" spans="1:11" ht="24">
      <c r="A1928" s="2515">
        <v>973</v>
      </c>
      <c r="B1928" s="80" t="s">
        <v>13268</v>
      </c>
      <c r="C1928" s="1306" t="s">
        <v>12166</v>
      </c>
      <c r="D1928" s="98">
        <v>627</v>
      </c>
      <c r="E1928" s="1385">
        <f>SUM(D1928)</f>
        <v>627</v>
      </c>
      <c r="F1928" s="98">
        <v>5</v>
      </c>
      <c r="G1928" s="98"/>
      <c r="H1928" s="98">
        <v>7273923</v>
      </c>
      <c r="I1928" s="1385">
        <f>SUM(H1928)</f>
        <v>7273923</v>
      </c>
      <c r="J1928" s="2258" t="s">
        <v>12780</v>
      </c>
      <c r="K1928" s="80" t="s">
        <v>12781</v>
      </c>
    </row>
    <row r="1929" spans="1:11" ht="24">
      <c r="A1929" s="2513">
        <v>974</v>
      </c>
      <c r="B1929" s="60" t="s">
        <v>13269</v>
      </c>
      <c r="C1929" s="2266" t="s">
        <v>12166</v>
      </c>
      <c r="D1929" s="887">
        <v>668</v>
      </c>
      <c r="E1929" s="1385">
        <f>SUM(D1929)</f>
        <v>668</v>
      </c>
      <c r="F1929" s="887">
        <v>10.199999999999999</v>
      </c>
      <c r="G1929" s="887"/>
      <c r="H1929" s="887">
        <v>14314476</v>
      </c>
      <c r="I1929" s="1385">
        <f>SUM(H1929)</f>
        <v>14314476</v>
      </c>
      <c r="J1929" s="2258" t="s">
        <v>12732</v>
      </c>
      <c r="K1929" s="80" t="s">
        <v>12733</v>
      </c>
    </row>
    <row r="1930" spans="1:11" ht="24">
      <c r="A1930" s="2515">
        <v>975</v>
      </c>
      <c r="B1930" s="80" t="s">
        <v>7487</v>
      </c>
      <c r="C1930" s="1306" t="s">
        <v>12167</v>
      </c>
      <c r="D1930" s="98">
        <v>360</v>
      </c>
      <c r="E1930" s="1385">
        <f>SUM(D1930)</f>
        <v>360</v>
      </c>
      <c r="F1930" s="98">
        <v>12</v>
      </c>
      <c r="G1930" s="98"/>
      <c r="H1930" s="98"/>
      <c r="I1930" s="1385">
        <v>1</v>
      </c>
      <c r="J1930" s="2258" t="s">
        <v>12168</v>
      </c>
      <c r="K1930" s="80" t="s">
        <v>12169</v>
      </c>
    </row>
    <row r="1931" spans="1:11" ht="24">
      <c r="A1931" s="2547">
        <v>976</v>
      </c>
      <c r="B1931" s="904" t="s">
        <v>13270</v>
      </c>
      <c r="C1931" s="2424" t="s">
        <v>12166</v>
      </c>
      <c r="D1931" s="905">
        <v>540</v>
      </c>
      <c r="E1931" s="2425">
        <f>SUM(D1931:D1932)</f>
        <v>1478</v>
      </c>
      <c r="F1931" s="905">
        <v>12.1</v>
      </c>
      <c r="G1931" s="905"/>
      <c r="H1931" s="905">
        <v>27066007</v>
      </c>
      <c r="I1931" s="2425">
        <f>SUM(H1931)</f>
        <v>27066007</v>
      </c>
      <c r="J1931" s="2366" t="s">
        <v>12820</v>
      </c>
      <c r="K1931" s="2363" t="s">
        <v>12733</v>
      </c>
    </row>
    <row r="1932" spans="1:11" ht="24">
      <c r="A1932" s="2547"/>
      <c r="B1932" s="904"/>
      <c r="C1932" s="2424" t="s">
        <v>12166</v>
      </c>
      <c r="D1932" s="905">
        <v>938</v>
      </c>
      <c r="E1932" s="2425"/>
      <c r="F1932" s="905">
        <v>9.1</v>
      </c>
      <c r="G1932" s="905"/>
      <c r="H1932" s="905"/>
      <c r="I1932" s="2425"/>
      <c r="J1932" s="2366"/>
      <c r="K1932" s="2363"/>
    </row>
    <row r="1933" spans="1:11" ht="24">
      <c r="A1933" s="2547">
        <v>977</v>
      </c>
      <c r="B1933" s="904" t="s">
        <v>13271</v>
      </c>
      <c r="C1933" s="2424" t="s">
        <v>12166</v>
      </c>
      <c r="D1933" s="905">
        <v>1657</v>
      </c>
      <c r="E1933" s="2425">
        <f>SUM(D1933:D1934)</f>
        <v>2110</v>
      </c>
      <c r="F1933" s="905">
        <v>12.5</v>
      </c>
      <c r="G1933" s="2435"/>
      <c r="H1933" s="2435">
        <v>46106152</v>
      </c>
      <c r="I1933" s="2425">
        <f>SUM(H1933)</f>
        <v>46106152</v>
      </c>
      <c r="J1933" s="2366" t="s">
        <v>12820</v>
      </c>
      <c r="K1933" s="2363" t="s">
        <v>12733</v>
      </c>
    </row>
    <row r="1934" spans="1:11" ht="24">
      <c r="A1934" s="2547"/>
      <c r="B1934" s="904"/>
      <c r="C1934" s="2424" t="s">
        <v>12166</v>
      </c>
      <c r="D1934" s="905">
        <v>453</v>
      </c>
      <c r="E1934" s="2425"/>
      <c r="F1934" s="905">
        <v>14</v>
      </c>
      <c r="G1934" s="2436"/>
      <c r="H1934" s="2436"/>
      <c r="I1934" s="2425"/>
      <c r="J1934" s="2366"/>
      <c r="K1934" s="2363"/>
    </row>
    <row r="1935" spans="1:11" ht="24">
      <c r="A1935" s="2549">
        <v>978</v>
      </c>
      <c r="B1935" s="904" t="s">
        <v>13272</v>
      </c>
      <c r="C1935" s="2424" t="s">
        <v>12166</v>
      </c>
      <c r="D1935" s="905">
        <v>1524</v>
      </c>
      <c r="E1935" s="2422">
        <f>SUM(D1935:D1938)</f>
        <v>4322</v>
      </c>
      <c r="F1935" s="905">
        <v>10.7</v>
      </c>
      <c r="G1935" s="905"/>
      <c r="H1935" s="905">
        <v>33924762</v>
      </c>
      <c r="I1935" s="2422">
        <f>SUM(H1935:H1938)</f>
        <v>70971552</v>
      </c>
      <c r="J1935" s="2366" t="s">
        <v>12820</v>
      </c>
      <c r="K1935" s="2363" t="s">
        <v>12733</v>
      </c>
    </row>
    <row r="1936" spans="1:11" ht="24">
      <c r="A1936" s="2550"/>
      <c r="B1936" s="904"/>
      <c r="C1936" s="2424" t="s">
        <v>12166</v>
      </c>
      <c r="D1936" s="905">
        <v>637</v>
      </c>
      <c r="E1936" s="2423"/>
      <c r="F1936" s="905">
        <v>10.7</v>
      </c>
      <c r="G1936" s="905"/>
      <c r="H1936" s="905"/>
      <c r="I1936" s="2423"/>
      <c r="J1936" s="2366"/>
      <c r="K1936" s="2363"/>
    </row>
    <row r="1937" spans="1:11" ht="48">
      <c r="A1937" s="2520"/>
      <c r="B1937" s="2441" t="s">
        <v>13273</v>
      </c>
      <c r="C1937" s="2567" t="s">
        <v>12166</v>
      </c>
      <c r="D1937" s="2290">
        <v>1524</v>
      </c>
      <c r="E1937" s="2329"/>
      <c r="F1937" s="2290">
        <v>10.7</v>
      </c>
      <c r="G1937" s="2290"/>
      <c r="H1937" s="2292">
        <v>37046790</v>
      </c>
      <c r="I1937" s="2293"/>
      <c r="J1937" s="2301" t="s">
        <v>12464</v>
      </c>
      <c r="K1937" s="2301" t="s">
        <v>12465</v>
      </c>
    </row>
    <row r="1938" spans="1:11" ht="24">
      <c r="A1938" s="2521"/>
      <c r="B1938" s="2441"/>
      <c r="C1938" s="2567" t="s">
        <v>12166</v>
      </c>
      <c r="D1938" s="2290">
        <v>637</v>
      </c>
      <c r="E1938" s="2330"/>
      <c r="F1938" s="2290">
        <v>10.7</v>
      </c>
      <c r="G1938" s="2290"/>
      <c r="H1938" s="2296"/>
      <c r="I1938" s="2297"/>
      <c r="J1938" s="2304"/>
      <c r="K1938" s="2304"/>
    </row>
    <row r="1939" spans="1:11" ht="24">
      <c r="A1939" s="2515">
        <v>979</v>
      </c>
      <c r="B1939" s="80" t="s">
        <v>13274</v>
      </c>
      <c r="C1939" s="1306" t="s">
        <v>12166</v>
      </c>
      <c r="D1939" s="98">
        <v>118</v>
      </c>
      <c r="E1939" s="1385">
        <f>SUM(D1939)</f>
        <v>118</v>
      </c>
      <c r="F1939" s="98">
        <v>4</v>
      </c>
      <c r="G1939" s="98"/>
      <c r="H1939" s="98">
        <v>712301</v>
      </c>
      <c r="I1939" s="1385">
        <f>SUM(H1939)</f>
        <v>712301</v>
      </c>
      <c r="J1939" s="2258" t="s">
        <v>13275</v>
      </c>
      <c r="K1939" s="80" t="s">
        <v>13276</v>
      </c>
    </row>
    <row r="1940" spans="1:11" ht="24">
      <c r="A1940" s="2515">
        <v>980</v>
      </c>
      <c r="B1940" s="80" t="s">
        <v>13277</v>
      </c>
      <c r="C1940" s="1306" t="s">
        <v>12166</v>
      </c>
      <c r="D1940" s="98">
        <v>90</v>
      </c>
      <c r="E1940" s="1385">
        <f>SUM(D1940:D1942)</f>
        <v>497</v>
      </c>
      <c r="F1940" s="98">
        <v>4</v>
      </c>
      <c r="G1940" s="98"/>
      <c r="H1940" s="98">
        <v>3959807</v>
      </c>
      <c r="I1940" s="1385">
        <f>SUM(H1940)</f>
        <v>3959807</v>
      </c>
      <c r="J1940" s="2258" t="s">
        <v>13275</v>
      </c>
      <c r="K1940" s="80" t="s">
        <v>13276</v>
      </c>
    </row>
    <row r="1941" spans="1:11" ht="24">
      <c r="A1941" s="2515"/>
      <c r="B1941" s="80"/>
      <c r="C1941" s="1306" t="s">
        <v>12166</v>
      </c>
      <c r="D1941" s="98">
        <v>110</v>
      </c>
      <c r="E1941" s="1385"/>
      <c r="F1941" s="98">
        <v>6</v>
      </c>
      <c r="G1941" s="98"/>
      <c r="H1941" s="98"/>
      <c r="I1941" s="1385"/>
      <c r="J1941" s="2258"/>
      <c r="K1941" s="80"/>
    </row>
    <row r="1942" spans="1:11" ht="24">
      <c r="A1942" s="2515"/>
      <c r="B1942" s="80"/>
      <c r="C1942" s="1306" t="s">
        <v>12254</v>
      </c>
      <c r="D1942" s="98">
        <v>297</v>
      </c>
      <c r="E1942" s="1385"/>
      <c r="F1942" s="98">
        <v>4</v>
      </c>
      <c r="G1942" s="98"/>
      <c r="H1942" s="98"/>
      <c r="I1942" s="1385"/>
      <c r="J1942" s="2258"/>
      <c r="K1942" s="80"/>
    </row>
    <row r="1943" spans="1:11" ht="24">
      <c r="A1943" s="2515">
        <v>981</v>
      </c>
      <c r="B1943" s="80" t="s">
        <v>13278</v>
      </c>
      <c r="C1943" s="1306" t="s">
        <v>12163</v>
      </c>
      <c r="D1943" s="98">
        <v>224</v>
      </c>
      <c r="E1943" s="1385">
        <f>SUM(D1943)</f>
        <v>224</v>
      </c>
      <c r="F1943" s="98">
        <v>3.2</v>
      </c>
      <c r="G1943" s="98"/>
      <c r="H1943" s="98">
        <v>216954</v>
      </c>
      <c r="I1943" s="1385">
        <f>SUM(H1943)</f>
        <v>216954</v>
      </c>
      <c r="J1943" s="2258" t="s">
        <v>13275</v>
      </c>
      <c r="K1943" s="80" t="s">
        <v>13276</v>
      </c>
    </row>
    <row r="1944" spans="1:11" ht="24">
      <c r="A1944" s="2515">
        <v>982</v>
      </c>
      <c r="B1944" s="80" t="s">
        <v>13279</v>
      </c>
      <c r="C1944" s="1306" t="s">
        <v>12163</v>
      </c>
      <c r="D1944" s="98">
        <v>197</v>
      </c>
      <c r="E1944" s="1385">
        <f>SUM(D1944)</f>
        <v>197</v>
      </c>
      <c r="F1944" s="98">
        <v>3</v>
      </c>
      <c r="G1944" s="98"/>
      <c r="H1944" s="98">
        <v>89439</v>
      </c>
      <c r="I1944" s="1385">
        <f>SUM(H1944)</f>
        <v>89439</v>
      </c>
      <c r="J1944" s="2258" t="s">
        <v>13275</v>
      </c>
      <c r="K1944" s="80" t="s">
        <v>13276</v>
      </c>
    </row>
    <row r="1945" spans="1:11" ht="24">
      <c r="A1945" s="2525">
        <v>983</v>
      </c>
      <c r="B1945" s="80" t="s">
        <v>13280</v>
      </c>
      <c r="C1945" s="1306" t="s">
        <v>12252</v>
      </c>
      <c r="D1945" s="98">
        <v>100</v>
      </c>
      <c r="E1945" s="1405">
        <f>SUM(D1945:D1946)</f>
        <v>232</v>
      </c>
      <c r="F1945" s="98">
        <v>6</v>
      </c>
      <c r="G1945" s="98"/>
      <c r="H1945" s="98"/>
      <c r="I1945" s="1405">
        <f>SUM(H1945:H1946)</f>
        <v>139834</v>
      </c>
      <c r="J1945" s="2258" t="s">
        <v>12168</v>
      </c>
      <c r="K1945" s="80" t="s">
        <v>12169</v>
      </c>
    </row>
    <row r="1946" spans="1:11" ht="24">
      <c r="A1946" s="2548"/>
      <c r="B1946" s="2577"/>
      <c r="C1946" s="1306" t="s">
        <v>12163</v>
      </c>
      <c r="D1946" s="98">
        <v>132</v>
      </c>
      <c r="E1946" s="2289"/>
      <c r="F1946" s="98">
        <v>3.5</v>
      </c>
      <c r="G1946" s="98"/>
      <c r="H1946" s="98">
        <v>139834</v>
      </c>
      <c r="I1946" s="2278"/>
      <c r="J1946" s="2258" t="s">
        <v>13275</v>
      </c>
      <c r="K1946" s="80" t="s">
        <v>13276</v>
      </c>
    </row>
    <row r="1947" spans="1:11" ht="24">
      <c r="A1947" s="2531">
        <v>984</v>
      </c>
      <c r="B1947" s="2363" t="s">
        <v>13281</v>
      </c>
      <c r="C1947" s="2337" t="s">
        <v>12166</v>
      </c>
      <c r="D1947" s="2364">
        <v>504</v>
      </c>
      <c r="E1947" s="2365">
        <f>SUM(D1947:D1949)</f>
        <v>1431</v>
      </c>
      <c r="F1947" s="2364">
        <v>8.3000000000000007</v>
      </c>
      <c r="G1947" s="2364"/>
      <c r="H1947" s="2364">
        <v>20060941</v>
      </c>
      <c r="I1947" s="2365">
        <f>SUM(H1947)</f>
        <v>20060941</v>
      </c>
      <c r="J1947" s="2366" t="s">
        <v>12422</v>
      </c>
      <c r="K1947" s="2363" t="s">
        <v>12423</v>
      </c>
    </row>
    <row r="1948" spans="1:11" ht="24">
      <c r="A1948" s="2531"/>
      <c r="B1948" s="2363"/>
      <c r="C1948" s="2337" t="s">
        <v>12166</v>
      </c>
      <c r="D1948" s="2364">
        <v>608</v>
      </c>
      <c r="E1948" s="2365"/>
      <c r="F1948" s="2364">
        <v>8.1</v>
      </c>
      <c r="G1948" s="2364"/>
      <c r="H1948" s="2364"/>
      <c r="I1948" s="2365"/>
      <c r="J1948" s="2366"/>
      <c r="K1948" s="2363"/>
    </row>
    <row r="1949" spans="1:11" ht="24">
      <c r="A1949" s="2531"/>
      <c r="B1949" s="2363"/>
      <c r="C1949" s="2337" t="s">
        <v>12254</v>
      </c>
      <c r="D1949" s="2364">
        <v>319</v>
      </c>
      <c r="E1949" s="2365"/>
      <c r="F1949" s="2364">
        <v>6</v>
      </c>
      <c r="G1949" s="2364"/>
      <c r="H1949" s="2364"/>
      <c r="I1949" s="2365"/>
      <c r="J1949" s="2366"/>
      <c r="K1949" s="2363"/>
    </row>
    <row r="1950" spans="1:11" ht="24">
      <c r="A1950" s="2525">
        <v>985</v>
      </c>
      <c r="B1950" s="80" t="s">
        <v>13282</v>
      </c>
      <c r="C1950" s="1306" t="s">
        <v>12163</v>
      </c>
      <c r="D1950" s="98">
        <v>124</v>
      </c>
      <c r="E1950" s="1405">
        <f>SUM(D1950:D1952)</f>
        <v>503</v>
      </c>
      <c r="F1950" s="98">
        <v>3.7</v>
      </c>
      <c r="G1950" s="98"/>
      <c r="H1950" s="98">
        <v>166806</v>
      </c>
      <c r="I1950" s="1405">
        <f>SUM(H1950:H1952)</f>
        <v>166806</v>
      </c>
      <c r="J1950" s="2258" t="s">
        <v>13275</v>
      </c>
      <c r="K1950" s="80" t="s">
        <v>13276</v>
      </c>
    </row>
    <row r="1951" spans="1:11" ht="24">
      <c r="A1951" s="2524"/>
      <c r="B1951" s="80"/>
      <c r="C1951" s="1306" t="s">
        <v>12163</v>
      </c>
      <c r="D1951" s="98">
        <v>109</v>
      </c>
      <c r="E1951" s="2255"/>
      <c r="F1951" s="98">
        <v>3</v>
      </c>
      <c r="G1951" s="98"/>
      <c r="H1951" s="98"/>
      <c r="I1951" s="2255"/>
      <c r="J1951" s="2258"/>
      <c r="K1951" s="80"/>
    </row>
    <row r="1952" spans="1:11" ht="24">
      <c r="A1952" s="2519"/>
      <c r="B1952" s="2577"/>
      <c r="C1952" s="1306" t="s">
        <v>13261</v>
      </c>
      <c r="D1952" s="98">
        <v>270</v>
      </c>
      <c r="E1952" s="2289"/>
      <c r="F1952" s="98">
        <v>6</v>
      </c>
      <c r="G1952" s="98"/>
      <c r="H1952" s="98"/>
      <c r="I1952" s="2278"/>
      <c r="J1952" s="2258" t="s">
        <v>12168</v>
      </c>
      <c r="K1952" s="80" t="s">
        <v>12169</v>
      </c>
    </row>
    <row r="1953" spans="1:11" ht="24">
      <c r="A1953" s="2525">
        <v>986</v>
      </c>
      <c r="B1953" s="80" t="s">
        <v>13283</v>
      </c>
      <c r="C1953" s="1306" t="s">
        <v>12252</v>
      </c>
      <c r="D1953" s="98">
        <v>100</v>
      </c>
      <c r="E1953" s="1405">
        <f>SUM(D1953:D1954)</f>
        <v>223</v>
      </c>
      <c r="F1953" s="98">
        <v>5</v>
      </c>
      <c r="G1953" s="98"/>
      <c r="H1953" s="98"/>
      <c r="I1953" s="1405">
        <f>SUM(H1953:H1954)</f>
        <v>93071</v>
      </c>
      <c r="J1953" s="2258" t="s">
        <v>12168</v>
      </c>
      <c r="K1953" s="80" t="s">
        <v>12169</v>
      </c>
    </row>
    <row r="1954" spans="1:11" ht="24">
      <c r="A1954" s="2548"/>
      <c r="B1954" s="2577"/>
      <c r="C1954" s="1306" t="s">
        <v>12163</v>
      </c>
      <c r="D1954" s="98">
        <v>123</v>
      </c>
      <c r="E1954" s="2289"/>
      <c r="F1954" s="98">
        <v>3</v>
      </c>
      <c r="G1954" s="98"/>
      <c r="H1954" s="98">
        <v>93071</v>
      </c>
      <c r="I1954" s="2278"/>
      <c r="J1954" s="2258" t="s">
        <v>13275</v>
      </c>
      <c r="K1954" s="80" t="s">
        <v>13276</v>
      </c>
    </row>
    <row r="1955" spans="1:11" ht="24">
      <c r="A1955" s="2515">
        <v>987</v>
      </c>
      <c r="B1955" s="80" t="s">
        <v>13284</v>
      </c>
      <c r="C1955" s="1306" t="s">
        <v>12166</v>
      </c>
      <c r="D1955" s="98">
        <v>159</v>
      </c>
      <c r="E1955" s="1385">
        <f>SUM(D1955:D1956)</f>
        <v>620</v>
      </c>
      <c r="F1955" s="98">
        <v>4</v>
      </c>
      <c r="G1955" s="98"/>
      <c r="H1955" s="98">
        <v>1305331</v>
      </c>
      <c r="I1955" s="1385">
        <f>SUM(H1955)</f>
        <v>1305331</v>
      </c>
      <c r="J1955" s="2258" t="s">
        <v>13275</v>
      </c>
      <c r="K1955" s="80" t="s">
        <v>13276</v>
      </c>
    </row>
    <row r="1956" spans="1:11" ht="24">
      <c r="A1956" s="2515"/>
      <c r="B1956" s="80"/>
      <c r="C1956" s="1306" t="s">
        <v>12163</v>
      </c>
      <c r="D1956" s="98">
        <v>461</v>
      </c>
      <c r="E1956" s="1385"/>
      <c r="F1956" s="98">
        <v>3</v>
      </c>
      <c r="G1956" s="98"/>
      <c r="H1956" s="98"/>
      <c r="I1956" s="1385"/>
      <c r="J1956" s="2258"/>
      <c r="K1956" s="80"/>
    </row>
    <row r="1957" spans="1:11" ht="24">
      <c r="A1957" s="2515">
        <v>988</v>
      </c>
      <c r="B1957" s="80" t="s">
        <v>13285</v>
      </c>
      <c r="C1957" s="1306" t="s">
        <v>12163</v>
      </c>
      <c r="D1957" s="98">
        <v>653</v>
      </c>
      <c r="E1957" s="1385">
        <f>SUM(D1957)</f>
        <v>653</v>
      </c>
      <c r="F1957" s="98">
        <v>2.5</v>
      </c>
      <c r="G1957" s="98"/>
      <c r="H1957" s="98">
        <v>247054</v>
      </c>
      <c r="I1957" s="1385">
        <f t="shared" ref="I1957:I1962" si="32">SUM(H1957)</f>
        <v>247054</v>
      </c>
      <c r="J1957" s="2258" t="s">
        <v>13275</v>
      </c>
      <c r="K1957" s="80" t="s">
        <v>13276</v>
      </c>
    </row>
    <row r="1958" spans="1:11" ht="24">
      <c r="A1958" s="2515">
        <v>989</v>
      </c>
      <c r="B1958" s="80" t="s">
        <v>13286</v>
      </c>
      <c r="C1958" s="1306" t="s">
        <v>12163</v>
      </c>
      <c r="D1958" s="98">
        <v>257</v>
      </c>
      <c r="E1958" s="1385">
        <f>SUM(D1958)</f>
        <v>257</v>
      </c>
      <c r="F1958" s="98">
        <v>2.5</v>
      </c>
      <c r="G1958" s="98"/>
      <c r="H1958" s="98">
        <v>97233</v>
      </c>
      <c r="I1958" s="1385">
        <f t="shared" si="32"/>
        <v>97233</v>
      </c>
      <c r="J1958" s="2258" t="s">
        <v>13275</v>
      </c>
      <c r="K1958" s="80" t="s">
        <v>13276</v>
      </c>
    </row>
    <row r="1959" spans="1:11" ht="24">
      <c r="A1959" s="2525">
        <v>990</v>
      </c>
      <c r="B1959" s="80" t="s">
        <v>13287</v>
      </c>
      <c r="C1959" s="1306" t="s">
        <v>13261</v>
      </c>
      <c r="D1959" s="98">
        <v>180</v>
      </c>
      <c r="E1959" s="1405">
        <f>SUM(D1959:D1960)</f>
        <v>634</v>
      </c>
      <c r="F1959" s="98">
        <v>6</v>
      </c>
      <c r="G1959" s="98"/>
      <c r="H1959" s="98"/>
      <c r="I1959" s="1405">
        <f>SUM(H1959:H1960)</f>
        <v>343530</v>
      </c>
      <c r="J1959" s="2258" t="s">
        <v>12168</v>
      </c>
      <c r="K1959" s="80" t="s">
        <v>12169</v>
      </c>
    </row>
    <row r="1960" spans="1:11" ht="24">
      <c r="A1960" s="2548"/>
      <c r="B1960" s="2577"/>
      <c r="C1960" s="1306" t="s">
        <v>12163</v>
      </c>
      <c r="D1960" s="98">
        <v>454</v>
      </c>
      <c r="E1960" s="2289"/>
      <c r="F1960" s="98">
        <v>3</v>
      </c>
      <c r="G1960" s="98"/>
      <c r="H1960" s="98">
        <v>343530</v>
      </c>
      <c r="I1960" s="2278"/>
      <c r="J1960" s="2258" t="s">
        <v>13275</v>
      </c>
      <c r="K1960" s="80" t="s">
        <v>13276</v>
      </c>
    </row>
    <row r="1961" spans="1:11" ht="24">
      <c r="A1961" s="2515">
        <v>991</v>
      </c>
      <c r="B1961" s="80" t="s">
        <v>13288</v>
      </c>
      <c r="C1961" s="1306" t="s">
        <v>12166</v>
      </c>
      <c r="D1961" s="98">
        <v>209</v>
      </c>
      <c r="E1961" s="1385">
        <f>SUM(D1961)</f>
        <v>209</v>
      </c>
      <c r="F1961" s="98">
        <v>6</v>
      </c>
      <c r="G1961" s="98"/>
      <c r="H1961" s="98">
        <v>2229208</v>
      </c>
      <c r="I1961" s="1385">
        <f t="shared" si="32"/>
        <v>2229208</v>
      </c>
      <c r="J1961" s="2258" t="s">
        <v>13275</v>
      </c>
      <c r="K1961" s="80" t="s">
        <v>13276</v>
      </c>
    </row>
    <row r="1962" spans="1:11" ht="24">
      <c r="A1962" s="2515">
        <v>992</v>
      </c>
      <c r="B1962" s="80" t="s">
        <v>13289</v>
      </c>
      <c r="C1962" s="1306" t="s">
        <v>12166</v>
      </c>
      <c r="D1962" s="98">
        <v>54</v>
      </c>
      <c r="E1962" s="1385">
        <f>SUM(D1962:D1963)</f>
        <v>205</v>
      </c>
      <c r="F1962" s="98">
        <v>6.5</v>
      </c>
      <c r="G1962" s="98"/>
      <c r="H1962" s="98">
        <v>773784</v>
      </c>
      <c r="I1962" s="1385">
        <f t="shared" si="32"/>
        <v>773784</v>
      </c>
      <c r="J1962" s="2258" t="s">
        <v>13275</v>
      </c>
      <c r="K1962" s="80" t="s">
        <v>13276</v>
      </c>
    </row>
    <row r="1963" spans="1:11" ht="24">
      <c r="A1963" s="2515"/>
      <c r="B1963" s="80"/>
      <c r="C1963" s="1306" t="s">
        <v>12163</v>
      </c>
      <c r="D1963" s="98">
        <v>151</v>
      </c>
      <c r="E1963" s="1385"/>
      <c r="F1963" s="98">
        <v>3</v>
      </c>
      <c r="G1963" s="98"/>
      <c r="H1963" s="98"/>
      <c r="I1963" s="1385"/>
      <c r="J1963" s="2258"/>
      <c r="K1963" s="80"/>
    </row>
    <row r="1964" spans="1:11" ht="24">
      <c r="A1964" s="2532">
        <v>993</v>
      </c>
      <c r="B1964" s="2363" t="s">
        <v>13290</v>
      </c>
      <c r="C1964" s="2337" t="s">
        <v>13291</v>
      </c>
      <c r="D1964" s="2364">
        <v>2010</v>
      </c>
      <c r="E1964" s="2367">
        <f>SUM(D1964:D1969)</f>
        <v>4986</v>
      </c>
      <c r="F1964" s="2364">
        <v>11.8</v>
      </c>
      <c r="G1964" s="2364"/>
      <c r="H1964" s="2364"/>
      <c r="I1964" s="2367">
        <f>SUM(H1964:H1969)</f>
        <v>33630148</v>
      </c>
      <c r="J1964" s="2366" t="s">
        <v>12168</v>
      </c>
      <c r="K1964" s="2363" t="s">
        <v>12169</v>
      </c>
    </row>
    <row r="1965" spans="1:11" ht="24">
      <c r="A1965" s="2551"/>
      <c r="B1965" s="2586"/>
      <c r="C1965" s="2337" t="s">
        <v>12163</v>
      </c>
      <c r="D1965" s="2364">
        <v>254</v>
      </c>
      <c r="E1965" s="2437"/>
      <c r="F1965" s="2364">
        <v>3</v>
      </c>
      <c r="G1965" s="2364"/>
      <c r="H1965" s="2364">
        <v>33630148</v>
      </c>
      <c r="I1965" s="2438"/>
      <c r="J1965" s="2366" t="s">
        <v>13275</v>
      </c>
      <c r="K1965" s="2363" t="s">
        <v>13276</v>
      </c>
    </row>
    <row r="1966" spans="1:11" ht="24">
      <c r="A1966" s="2551"/>
      <c r="B1966" s="2586"/>
      <c r="C1966" s="2337" t="s">
        <v>12254</v>
      </c>
      <c r="D1966" s="2364">
        <v>104</v>
      </c>
      <c r="E1966" s="2437"/>
      <c r="F1966" s="2364">
        <v>4</v>
      </c>
      <c r="G1966" s="2364"/>
      <c r="H1966" s="2364"/>
      <c r="I1966" s="2438"/>
      <c r="J1966" s="2366"/>
      <c r="K1966" s="2363"/>
    </row>
    <row r="1967" spans="1:11" ht="24">
      <c r="A1967" s="2551"/>
      <c r="B1967" s="2586"/>
      <c r="C1967" s="2337" t="s">
        <v>12166</v>
      </c>
      <c r="D1967" s="2364">
        <v>598</v>
      </c>
      <c r="E1967" s="2437"/>
      <c r="F1967" s="2364">
        <v>6.2</v>
      </c>
      <c r="G1967" s="2364"/>
      <c r="H1967" s="2364"/>
      <c r="I1967" s="2438"/>
      <c r="J1967" s="2366"/>
      <c r="K1967" s="2363"/>
    </row>
    <row r="1968" spans="1:11" ht="24">
      <c r="A1968" s="2551"/>
      <c r="B1968" s="2586"/>
      <c r="C1968" s="2337" t="s">
        <v>12166</v>
      </c>
      <c r="D1968" s="2364">
        <v>1494</v>
      </c>
      <c r="E1968" s="2437"/>
      <c r="F1968" s="2364">
        <v>8.5</v>
      </c>
      <c r="G1968" s="2364"/>
      <c r="H1968" s="2364"/>
      <c r="I1968" s="2438"/>
      <c r="J1968" s="2366"/>
      <c r="K1968" s="2363"/>
    </row>
    <row r="1969" spans="1:11" ht="24">
      <c r="A1969" s="2546"/>
      <c r="B1969" s="2586"/>
      <c r="C1969" s="2337" t="s">
        <v>12166</v>
      </c>
      <c r="D1969" s="2364">
        <v>526</v>
      </c>
      <c r="E1969" s="2417"/>
      <c r="F1969" s="2364">
        <v>4</v>
      </c>
      <c r="G1969" s="2364"/>
      <c r="H1969" s="2364"/>
      <c r="I1969" s="2418"/>
      <c r="J1969" s="2366"/>
      <c r="K1969" s="2363"/>
    </row>
    <row r="1970" spans="1:11" ht="24">
      <c r="A1970" s="2515">
        <v>994</v>
      </c>
      <c r="B1970" s="80" t="s">
        <v>13292</v>
      </c>
      <c r="C1970" s="1306" t="s">
        <v>12163</v>
      </c>
      <c r="D1970" s="98">
        <v>203</v>
      </c>
      <c r="E1970" s="1385">
        <f>SUM(D1970)</f>
        <v>203</v>
      </c>
      <c r="F1970" s="98">
        <v>3</v>
      </c>
      <c r="G1970" s="98"/>
      <c r="H1970" s="98">
        <v>122884</v>
      </c>
      <c r="I1970" s="1385">
        <f>SUM(H1970)</f>
        <v>122884</v>
      </c>
      <c r="J1970" s="2258" t="s">
        <v>13275</v>
      </c>
      <c r="K1970" s="80" t="s">
        <v>13276</v>
      </c>
    </row>
    <row r="1971" spans="1:11" ht="24">
      <c r="A1971" s="2515">
        <v>995</v>
      </c>
      <c r="B1971" s="80" t="s">
        <v>13293</v>
      </c>
      <c r="C1971" s="1306" t="s">
        <v>12166</v>
      </c>
      <c r="D1971" s="98">
        <v>318</v>
      </c>
      <c r="E1971" s="1385">
        <f>SUM(D1971:D1972)</f>
        <v>430</v>
      </c>
      <c r="F1971" s="98">
        <v>4.5</v>
      </c>
      <c r="G1971" s="98"/>
      <c r="H1971" s="98">
        <v>3039804</v>
      </c>
      <c r="I1971" s="1385">
        <f>SUM(H1971)</f>
        <v>3039804</v>
      </c>
      <c r="J1971" s="2258" t="s">
        <v>13275</v>
      </c>
      <c r="K1971" s="80" t="s">
        <v>13276</v>
      </c>
    </row>
    <row r="1972" spans="1:11" ht="24">
      <c r="A1972" s="2515"/>
      <c r="B1972" s="80"/>
      <c r="C1972" s="1306" t="s">
        <v>12163</v>
      </c>
      <c r="D1972" s="98">
        <v>112</v>
      </c>
      <c r="E1972" s="1385"/>
      <c r="F1972" s="98">
        <v>2.8</v>
      </c>
      <c r="G1972" s="98"/>
      <c r="H1972" s="98"/>
      <c r="I1972" s="1385"/>
      <c r="J1972" s="2258"/>
      <c r="K1972" s="80"/>
    </row>
    <row r="1973" spans="1:11" ht="24">
      <c r="A1973" s="2515">
        <v>996</v>
      </c>
      <c r="B1973" s="80" t="s">
        <v>13294</v>
      </c>
      <c r="C1973" s="1306" t="s">
        <v>12163</v>
      </c>
      <c r="D1973" s="98">
        <v>1016</v>
      </c>
      <c r="E1973" s="1385">
        <f>SUM(D1973:D1975)</f>
        <v>1755.1</v>
      </c>
      <c r="F1973" s="98">
        <v>3</v>
      </c>
      <c r="G1973" s="98"/>
      <c r="H1973" s="98">
        <v>1434914</v>
      </c>
      <c r="I1973" s="1385">
        <f>SUM(H1973)</f>
        <v>1434914</v>
      </c>
      <c r="J1973" s="2258" t="s">
        <v>13275</v>
      </c>
      <c r="K1973" s="80" t="s">
        <v>13276</v>
      </c>
    </row>
    <row r="1974" spans="1:11" ht="60">
      <c r="A1974" s="2515"/>
      <c r="B1974" s="80"/>
      <c r="C1974" s="1306" t="s">
        <v>13295</v>
      </c>
      <c r="D1974" s="98">
        <v>191.1</v>
      </c>
      <c r="E1974" s="1385"/>
      <c r="F1974" s="98"/>
      <c r="G1974" s="98"/>
      <c r="H1974" s="98"/>
      <c r="I1974" s="1385"/>
      <c r="J1974" s="2258"/>
      <c r="K1974" s="80"/>
    </row>
    <row r="1975" spans="1:11" ht="24">
      <c r="A1975" s="2515"/>
      <c r="B1975" s="80"/>
      <c r="C1975" s="1306" t="s">
        <v>12163</v>
      </c>
      <c r="D1975" s="98">
        <v>548</v>
      </c>
      <c r="E1975" s="1385"/>
      <c r="F1975" s="98">
        <v>3.5</v>
      </c>
      <c r="G1975" s="98"/>
      <c r="H1975" s="98"/>
      <c r="I1975" s="1385"/>
      <c r="J1975" s="2258"/>
      <c r="K1975" s="80"/>
    </row>
    <row r="1976" spans="1:11" ht="24">
      <c r="A1976" s="2515">
        <v>997</v>
      </c>
      <c r="B1976" s="80" t="s">
        <v>13296</v>
      </c>
      <c r="C1976" s="1306" t="s">
        <v>12163</v>
      </c>
      <c r="D1976" s="98">
        <v>161</v>
      </c>
      <c r="E1976" s="1385">
        <f>SUM(D1976:D1977)</f>
        <v>361</v>
      </c>
      <c r="F1976" s="98">
        <v>3</v>
      </c>
      <c r="G1976" s="98"/>
      <c r="H1976" s="98">
        <v>1280385</v>
      </c>
      <c r="I1976" s="1385">
        <f>SUM(H1976)</f>
        <v>1280385</v>
      </c>
      <c r="J1976" s="2258" t="s">
        <v>13275</v>
      </c>
      <c r="K1976" s="80" t="s">
        <v>13276</v>
      </c>
    </row>
    <row r="1977" spans="1:11" ht="24">
      <c r="A1977" s="2515"/>
      <c r="B1977" s="80"/>
      <c r="C1977" s="1306" t="s">
        <v>12166</v>
      </c>
      <c r="D1977" s="98">
        <v>200</v>
      </c>
      <c r="E1977" s="1385"/>
      <c r="F1977" s="98">
        <v>6</v>
      </c>
      <c r="G1977" s="98"/>
      <c r="H1977" s="98"/>
      <c r="I1977" s="1385"/>
      <c r="J1977" s="2258"/>
      <c r="K1977" s="80"/>
    </row>
    <row r="1978" spans="1:11" ht="24">
      <c r="A1978" s="2525">
        <v>998</v>
      </c>
      <c r="B1978" s="80" t="s">
        <v>13297</v>
      </c>
      <c r="C1978" s="1306" t="s">
        <v>13298</v>
      </c>
      <c r="D1978" s="98">
        <v>178</v>
      </c>
      <c r="E1978" s="1405">
        <f>SUM(D1978:D1980)</f>
        <v>434</v>
      </c>
      <c r="F1978" s="98">
        <v>7</v>
      </c>
      <c r="G1978" s="98"/>
      <c r="H1978" s="98"/>
      <c r="I1978" s="1405">
        <f>SUM(H1978:H1980)</f>
        <v>1137153</v>
      </c>
      <c r="J1978" s="2258" t="s">
        <v>12168</v>
      </c>
      <c r="K1978" s="80" t="s">
        <v>12169</v>
      </c>
    </row>
    <row r="1979" spans="1:11" ht="24">
      <c r="A1979" s="2518"/>
      <c r="B1979" s="2577"/>
      <c r="C1979" s="1306" t="s">
        <v>12163</v>
      </c>
      <c r="D1979" s="98">
        <v>164</v>
      </c>
      <c r="E1979" s="2288"/>
      <c r="F1979" s="98">
        <v>4</v>
      </c>
      <c r="G1979" s="98"/>
      <c r="H1979" s="98">
        <v>1137153</v>
      </c>
      <c r="I1979" s="2277"/>
      <c r="J1979" s="2258" t="s">
        <v>13275</v>
      </c>
      <c r="K1979" s="80" t="s">
        <v>13276</v>
      </c>
    </row>
    <row r="1980" spans="1:11" ht="24">
      <c r="A1980" s="2519"/>
      <c r="B1980" s="2577"/>
      <c r="C1980" s="1306" t="s">
        <v>12166</v>
      </c>
      <c r="D1980" s="98">
        <v>92</v>
      </c>
      <c r="E1980" s="2289"/>
      <c r="F1980" s="98">
        <v>7.1</v>
      </c>
      <c r="G1980" s="98"/>
      <c r="H1980" s="98"/>
      <c r="I1980" s="2278"/>
      <c r="J1980" s="2258"/>
      <c r="K1980" s="80"/>
    </row>
    <row r="1981" spans="1:11" ht="24">
      <c r="A1981" s="2515">
        <v>999</v>
      </c>
      <c r="B1981" s="80" t="s">
        <v>13299</v>
      </c>
      <c r="C1981" s="1306" t="s">
        <v>13300</v>
      </c>
      <c r="D1981" s="98">
        <v>150</v>
      </c>
      <c r="E1981" s="1385">
        <f>SUM(D1981:D1982)</f>
        <v>480</v>
      </c>
      <c r="F1981" s="98">
        <v>7.6</v>
      </c>
      <c r="G1981" s="98"/>
      <c r="H1981" s="98"/>
      <c r="I1981" s="1405">
        <f>SUM(H1981:H1982)</f>
        <v>238030</v>
      </c>
      <c r="J1981" s="2258" t="s">
        <v>12168</v>
      </c>
      <c r="K1981" s="80" t="s">
        <v>12169</v>
      </c>
    </row>
    <row r="1982" spans="1:11" ht="24">
      <c r="A1982" s="2515"/>
      <c r="B1982" s="899"/>
      <c r="C1982" s="1306" t="s">
        <v>12163</v>
      </c>
      <c r="D1982" s="98">
        <v>330</v>
      </c>
      <c r="E1982" s="1385"/>
      <c r="F1982" s="98">
        <v>3.5</v>
      </c>
      <c r="G1982" s="98"/>
      <c r="H1982" s="98">
        <v>238030</v>
      </c>
      <c r="I1982" s="2279"/>
      <c r="J1982" s="2258" t="s">
        <v>13275</v>
      </c>
      <c r="K1982" s="80" t="s">
        <v>13276</v>
      </c>
    </row>
    <row r="1983" spans="1:11" ht="24">
      <c r="A1983" s="2515">
        <v>1000</v>
      </c>
      <c r="B1983" s="80" t="s">
        <v>13301</v>
      </c>
      <c r="C1983" s="1306" t="s">
        <v>12163</v>
      </c>
      <c r="D1983" s="98">
        <v>1143</v>
      </c>
      <c r="E1983" s="1385">
        <f>SUM(D1983)</f>
        <v>1143</v>
      </c>
      <c r="F1983" s="98">
        <v>3</v>
      </c>
      <c r="G1983" s="98"/>
      <c r="H1983" s="98">
        <v>518928</v>
      </c>
      <c r="I1983" s="1385">
        <f>SUM(H1983)</f>
        <v>518928</v>
      </c>
      <c r="J1983" s="2258" t="s">
        <v>13275</v>
      </c>
      <c r="K1983" s="80" t="s">
        <v>13276</v>
      </c>
    </row>
    <row r="1984" spans="1:11" ht="24">
      <c r="A1984" s="2515">
        <v>1001</v>
      </c>
      <c r="B1984" s="80" t="s">
        <v>13302</v>
      </c>
      <c r="C1984" s="1306" t="s">
        <v>13298</v>
      </c>
      <c r="D1984" s="98">
        <v>147</v>
      </c>
      <c r="E1984" s="1405">
        <f>SUM(D1984:D1986)</f>
        <v>673</v>
      </c>
      <c r="F1984" s="98">
        <v>7</v>
      </c>
      <c r="G1984" s="98"/>
      <c r="H1984" s="98"/>
      <c r="I1984" s="1405">
        <f>SUM(H1984:H1986)</f>
        <v>2460282</v>
      </c>
      <c r="J1984" s="2258" t="s">
        <v>12168</v>
      </c>
      <c r="K1984" s="80" t="s">
        <v>12169</v>
      </c>
    </row>
    <row r="1985" spans="1:11" ht="24">
      <c r="A1985" s="2514"/>
      <c r="B1985" s="899"/>
      <c r="C1985" s="1306" t="s">
        <v>12166</v>
      </c>
      <c r="D1985" s="98">
        <v>273</v>
      </c>
      <c r="E1985" s="2259"/>
      <c r="F1985" s="98">
        <v>6</v>
      </c>
      <c r="G1985" s="98"/>
      <c r="H1985" s="98">
        <v>2460282</v>
      </c>
      <c r="I1985" s="2259"/>
      <c r="J1985" s="2258" t="s">
        <v>13275</v>
      </c>
      <c r="K1985" s="80" t="s">
        <v>13276</v>
      </c>
    </row>
    <row r="1986" spans="1:11" ht="24">
      <c r="A1986" s="2514"/>
      <c r="B1986" s="899"/>
      <c r="C1986" s="1306" t="s">
        <v>12163</v>
      </c>
      <c r="D1986" s="98">
        <v>253</v>
      </c>
      <c r="E1986" s="2261"/>
      <c r="F1986" s="98">
        <v>3</v>
      </c>
      <c r="G1986" s="98"/>
      <c r="H1986" s="98"/>
      <c r="I1986" s="2261"/>
      <c r="J1986" s="2258"/>
      <c r="K1986" s="80"/>
    </row>
    <row r="1987" spans="1:11" ht="24">
      <c r="A1987" s="2515">
        <v>1002</v>
      </c>
      <c r="B1987" s="80" t="s">
        <v>13303</v>
      </c>
      <c r="C1987" s="1306" t="s">
        <v>13261</v>
      </c>
      <c r="D1987" s="98">
        <v>452</v>
      </c>
      <c r="E1987" s="1405">
        <f>SUM(D1987:D1990)</f>
        <v>1609</v>
      </c>
      <c r="F1987" s="98">
        <v>6</v>
      </c>
      <c r="G1987" s="98"/>
      <c r="H1987" s="2439"/>
      <c r="I1987" s="1405">
        <f>SUM(H1987:H1990)</f>
        <v>6734288</v>
      </c>
      <c r="J1987" s="2258" t="s">
        <v>12168</v>
      </c>
      <c r="K1987" s="80" t="s">
        <v>12169</v>
      </c>
    </row>
    <row r="1988" spans="1:11" ht="24">
      <c r="A1988" s="2514"/>
      <c r="B1988" s="899"/>
      <c r="C1988" s="1306" t="s">
        <v>12254</v>
      </c>
      <c r="D1988" s="98">
        <v>142</v>
      </c>
      <c r="E1988" s="2259"/>
      <c r="F1988" s="98">
        <v>4</v>
      </c>
      <c r="G1988" s="98"/>
      <c r="H1988" s="98">
        <v>6734288</v>
      </c>
      <c r="I1988" s="2259"/>
      <c r="J1988" s="2258" t="s">
        <v>13275</v>
      </c>
      <c r="K1988" s="80" t="s">
        <v>13276</v>
      </c>
    </row>
    <row r="1989" spans="1:11" ht="24">
      <c r="A1989" s="2514"/>
      <c r="B1989" s="899"/>
      <c r="C1989" s="1306" t="s">
        <v>12254</v>
      </c>
      <c r="D1989" s="98">
        <v>809</v>
      </c>
      <c r="E1989" s="2259"/>
      <c r="F1989" s="98">
        <v>3.3</v>
      </c>
      <c r="G1989" s="98"/>
      <c r="H1989" s="98"/>
      <c r="I1989" s="2259"/>
      <c r="J1989" s="2258"/>
      <c r="K1989" s="80"/>
    </row>
    <row r="1990" spans="1:11" ht="24">
      <c r="A1990" s="2514"/>
      <c r="B1990" s="899"/>
      <c r="C1990" s="1306" t="s">
        <v>12163</v>
      </c>
      <c r="D1990" s="98">
        <v>206</v>
      </c>
      <c r="E1990" s="2261"/>
      <c r="F1990" s="98">
        <v>3</v>
      </c>
      <c r="G1990" s="98"/>
      <c r="H1990" s="98"/>
      <c r="I1990" s="2261"/>
      <c r="J1990" s="2258"/>
      <c r="K1990" s="80"/>
    </row>
    <row r="1991" spans="1:11" ht="24">
      <c r="A1991" s="2515">
        <v>1003</v>
      </c>
      <c r="B1991" s="80" t="s">
        <v>13304</v>
      </c>
      <c r="C1991" s="1306" t="s">
        <v>12163</v>
      </c>
      <c r="D1991" s="98">
        <v>422</v>
      </c>
      <c r="E1991" s="1385">
        <f>SUM(D1991)</f>
        <v>422</v>
      </c>
      <c r="F1991" s="98">
        <v>3.7</v>
      </c>
      <c r="G1991" s="98"/>
      <c r="H1991" s="98">
        <v>606489</v>
      </c>
      <c r="I1991" s="1385">
        <f>SUM(H1991)</f>
        <v>606489</v>
      </c>
      <c r="J1991" s="2258" t="s">
        <v>13275</v>
      </c>
      <c r="K1991" s="80" t="s">
        <v>13276</v>
      </c>
    </row>
    <row r="1992" spans="1:11" ht="24">
      <c r="A1992" s="2515">
        <v>1004</v>
      </c>
      <c r="B1992" s="80" t="s">
        <v>13305</v>
      </c>
      <c r="C1992" s="1306" t="s">
        <v>12254</v>
      </c>
      <c r="D1992" s="98">
        <v>154</v>
      </c>
      <c r="E1992" s="1385">
        <f>SUM(D1992)</f>
        <v>154</v>
      </c>
      <c r="F1992" s="98">
        <v>4</v>
      </c>
      <c r="G1992" s="98"/>
      <c r="H1992" s="98">
        <v>1257530</v>
      </c>
      <c r="I1992" s="1385">
        <f>SUM(H1992)</f>
        <v>1257530</v>
      </c>
      <c r="J1992" s="2258" t="s">
        <v>13275</v>
      </c>
      <c r="K1992" s="80" t="s">
        <v>13276</v>
      </c>
    </row>
    <row r="1993" spans="1:11" ht="24">
      <c r="A1993" s="2515">
        <v>1005</v>
      </c>
      <c r="B1993" s="80" t="s">
        <v>13306</v>
      </c>
      <c r="C1993" s="1306" t="s">
        <v>12167</v>
      </c>
      <c r="D1993" s="98">
        <v>80</v>
      </c>
      <c r="E1993" s="1385">
        <f>SUM(D1993)</f>
        <v>80</v>
      </c>
      <c r="F1993" s="98">
        <v>7</v>
      </c>
      <c r="G1993" s="98"/>
      <c r="H1993" s="98"/>
      <c r="I1993" s="1385">
        <v>1</v>
      </c>
      <c r="J1993" s="2258" t="s">
        <v>12168</v>
      </c>
      <c r="K1993" s="80" t="s">
        <v>12169</v>
      </c>
    </row>
    <row r="1994" spans="1:11" ht="24">
      <c r="A1994" s="2531">
        <v>1006</v>
      </c>
      <c r="B1994" s="2363" t="s">
        <v>13307</v>
      </c>
      <c r="C1994" s="2337" t="s">
        <v>13308</v>
      </c>
      <c r="D1994" s="2364">
        <v>1520</v>
      </c>
      <c r="E1994" s="2367">
        <f>SUM(D1994:D1999)</f>
        <v>3902</v>
      </c>
      <c r="F1994" s="2364">
        <v>7.8</v>
      </c>
      <c r="G1994" s="2364"/>
      <c r="H1994" s="2364"/>
      <c r="I1994" s="2367">
        <f>SUM(H1994:H1999)</f>
        <v>18223766</v>
      </c>
      <c r="J1994" s="2366" t="s">
        <v>12168</v>
      </c>
      <c r="K1994" s="2363" t="s">
        <v>12169</v>
      </c>
    </row>
    <row r="1995" spans="1:11" ht="24">
      <c r="A1995" s="2531"/>
      <c r="B1995" s="2363"/>
      <c r="C1995" s="2337" t="s">
        <v>12166</v>
      </c>
      <c r="D1995" s="2364">
        <v>294</v>
      </c>
      <c r="E1995" s="2409"/>
      <c r="F1995" s="2364">
        <v>8</v>
      </c>
      <c r="G1995" s="2364"/>
      <c r="H1995" s="2364">
        <v>18223766</v>
      </c>
      <c r="I1995" s="2409"/>
      <c r="J1995" s="2366" t="s">
        <v>13275</v>
      </c>
      <c r="K1995" s="2363" t="s">
        <v>13276</v>
      </c>
    </row>
    <row r="1996" spans="1:11" ht="24">
      <c r="A1996" s="2531"/>
      <c r="B1996" s="2363"/>
      <c r="C1996" s="2337" t="s">
        <v>12166</v>
      </c>
      <c r="D1996" s="2364">
        <v>961</v>
      </c>
      <c r="E1996" s="2409"/>
      <c r="F1996" s="2364">
        <v>6.5</v>
      </c>
      <c r="G1996" s="2364"/>
      <c r="H1996" s="2364"/>
      <c r="I1996" s="2409"/>
      <c r="J1996" s="2366"/>
      <c r="K1996" s="2363"/>
    </row>
    <row r="1997" spans="1:11" ht="24">
      <c r="A1997" s="2531"/>
      <c r="B1997" s="2363"/>
      <c r="C1997" s="2337" t="s">
        <v>12166</v>
      </c>
      <c r="D1997" s="2364">
        <v>45</v>
      </c>
      <c r="E1997" s="2409"/>
      <c r="F1997" s="2364">
        <v>6</v>
      </c>
      <c r="G1997" s="2364"/>
      <c r="H1997" s="2364"/>
      <c r="I1997" s="2409"/>
      <c r="J1997" s="2366"/>
      <c r="K1997" s="2363"/>
    </row>
    <row r="1998" spans="1:11" ht="24">
      <c r="A1998" s="2531"/>
      <c r="B1998" s="2363"/>
      <c r="C1998" s="2337" t="s">
        <v>12163</v>
      </c>
      <c r="D1998" s="2364">
        <v>878</v>
      </c>
      <c r="E1998" s="2409"/>
      <c r="F1998" s="2364">
        <v>3</v>
      </c>
      <c r="G1998" s="2364"/>
      <c r="H1998" s="2364"/>
      <c r="I1998" s="2409"/>
      <c r="J1998" s="2366"/>
      <c r="K1998" s="2363"/>
    </row>
    <row r="1999" spans="1:11" ht="24">
      <c r="A1999" s="2531"/>
      <c r="B1999" s="2363"/>
      <c r="C1999" s="2337" t="s">
        <v>12254</v>
      </c>
      <c r="D1999" s="2364">
        <v>204</v>
      </c>
      <c r="E1999" s="2410"/>
      <c r="F1999" s="2364">
        <v>4</v>
      </c>
      <c r="G1999" s="2364"/>
      <c r="H1999" s="2364"/>
      <c r="I1999" s="2410"/>
      <c r="J1999" s="2366"/>
      <c r="K1999" s="2363"/>
    </row>
    <row r="2000" spans="1:11" ht="24">
      <c r="A2000" s="2515">
        <v>1007</v>
      </c>
      <c r="B2000" s="80" t="s">
        <v>13309</v>
      </c>
      <c r="C2000" s="1306" t="s">
        <v>12163</v>
      </c>
      <c r="D2000" s="98">
        <v>52</v>
      </c>
      <c r="E2000" s="1385">
        <f>SUM(D2000:D2002)</f>
        <v>347</v>
      </c>
      <c r="F2000" s="98">
        <v>3</v>
      </c>
      <c r="G2000" s="98"/>
      <c r="H2000" s="98">
        <v>2579735</v>
      </c>
      <c r="I2000" s="1385">
        <f>SUM(H2000)</f>
        <v>2579735</v>
      </c>
      <c r="J2000" s="2258" t="s">
        <v>13275</v>
      </c>
      <c r="K2000" s="80" t="s">
        <v>13276</v>
      </c>
    </row>
    <row r="2001" spans="1:11" ht="24">
      <c r="A2001" s="2515"/>
      <c r="B2001" s="80"/>
      <c r="C2001" s="1306" t="s">
        <v>12166</v>
      </c>
      <c r="D2001" s="98">
        <v>144</v>
      </c>
      <c r="E2001" s="1385"/>
      <c r="F2001" s="98">
        <v>6.8</v>
      </c>
      <c r="G2001" s="98"/>
      <c r="H2001" s="98"/>
      <c r="I2001" s="1385"/>
      <c r="J2001" s="2258"/>
      <c r="K2001" s="80"/>
    </row>
    <row r="2002" spans="1:11" ht="24">
      <c r="A2002" s="2515"/>
      <c r="B2002" s="80"/>
      <c r="C2002" s="1306" t="s">
        <v>12254</v>
      </c>
      <c r="D2002" s="98">
        <v>151</v>
      </c>
      <c r="E2002" s="1385"/>
      <c r="F2002" s="98">
        <v>4</v>
      </c>
      <c r="G2002" s="98"/>
      <c r="H2002" s="98"/>
      <c r="I2002" s="1385"/>
      <c r="J2002" s="2258"/>
      <c r="K2002" s="80"/>
    </row>
    <row r="2003" spans="1:11" ht="24">
      <c r="A2003" s="2515">
        <v>1008</v>
      </c>
      <c r="B2003" s="80" t="s">
        <v>13310</v>
      </c>
      <c r="C2003" s="1306" t="s">
        <v>13311</v>
      </c>
      <c r="D2003" s="98">
        <v>700</v>
      </c>
      <c r="E2003" s="1405">
        <f>SUM(D2003:D2007)</f>
        <v>2050</v>
      </c>
      <c r="F2003" s="98">
        <v>7</v>
      </c>
      <c r="G2003" s="98"/>
      <c r="H2003" s="98"/>
      <c r="I2003" s="1405">
        <f>SUM(H2003:H2007)</f>
        <v>8445898</v>
      </c>
      <c r="J2003" s="2258" t="s">
        <v>12168</v>
      </c>
      <c r="K2003" s="80" t="s">
        <v>12169</v>
      </c>
    </row>
    <row r="2004" spans="1:11" ht="24">
      <c r="A2004" s="2514"/>
      <c r="B2004" s="899"/>
      <c r="C2004" s="1306" t="s">
        <v>12166</v>
      </c>
      <c r="D2004" s="98">
        <v>163</v>
      </c>
      <c r="E2004" s="2259"/>
      <c r="F2004" s="98">
        <v>6</v>
      </c>
      <c r="G2004" s="2256"/>
      <c r="H2004" s="2256">
        <v>8445898</v>
      </c>
      <c r="I2004" s="2259"/>
      <c r="J2004" s="2258" t="s">
        <v>13275</v>
      </c>
      <c r="K2004" s="80" t="s">
        <v>13276</v>
      </c>
    </row>
    <row r="2005" spans="1:11" ht="24">
      <c r="A2005" s="2514"/>
      <c r="B2005" s="899"/>
      <c r="C2005" s="1306" t="s">
        <v>12166</v>
      </c>
      <c r="D2005" s="98">
        <v>337</v>
      </c>
      <c r="E2005" s="2259"/>
      <c r="F2005" s="98">
        <v>4.8</v>
      </c>
      <c r="G2005" s="2265"/>
      <c r="H2005" s="2265"/>
      <c r="I2005" s="2259"/>
      <c r="J2005" s="2258"/>
      <c r="K2005" s="80"/>
    </row>
    <row r="2006" spans="1:11" ht="24">
      <c r="A2006" s="2514"/>
      <c r="B2006" s="899"/>
      <c r="C2006" s="1306" t="s">
        <v>12254</v>
      </c>
      <c r="D2006" s="98">
        <v>315</v>
      </c>
      <c r="E2006" s="2259"/>
      <c r="F2006" s="98">
        <v>4</v>
      </c>
      <c r="G2006" s="2265"/>
      <c r="H2006" s="2265"/>
      <c r="I2006" s="2259"/>
      <c r="J2006" s="2258"/>
      <c r="K2006" s="80"/>
    </row>
    <row r="2007" spans="1:11" ht="24">
      <c r="A2007" s="2514"/>
      <c r="B2007" s="899"/>
      <c r="C2007" s="1306" t="s">
        <v>12166</v>
      </c>
      <c r="D2007" s="98">
        <v>535</v>
      </c>
      <c r="E2007" s="2261"/>
      <c r="F2007" s="98">
        <v>3.5</v>
      </c>
      <c r="G2007" s="2254"/>
      <c r="H2007" s="2254"/>
      <c r="I2007" s="2261"/>
      <c r="J2007" s="2258"/>
      <c r="K2007" s="80"/>
    </row>
    <row r="2008" spans="1:11" ht="24">
      <c r="A2008" s="2515">
        <v>1009</v>
      </c>
      <c r="B2008" s="80" t="s">
        <v>13312</v>
      </c>
      <c r="C2008" s="1306" t="s">
        <v>12163</v>
      </c>
      <c r="D2008" s="98">
        <v>631</v>
      </c>
      <c r="E2008" s="1385">
        <f>SUM(D2008)</f>
        <v>631</v>
      </c>
      <c r="F2008" s="98">
        <v>4</v>
      </c>
      <c r="G2008" s="98"/>
      <c r="H2008" s="98">
        <v>636616</v>
      </c>
      <c r="I2008" s="1385">
        <f>SUM(H2008)</f>
        <v>636616</v>
      </c>
      <c r="J2008" s="2258" t="s">
        <v>13275</v>
      </c>
      <c r="K2008" s="80" t="s">
        <v>13276</v>
      </c>
    </row>
    <row r="2009" spans="1:11" ht="24">
      <c r="A2009" s="2515">
        <v>1010</v>
      </c>
      <c r="B2009" s="80" t="s">
        <v>13313</v>
      </c>
      <c r="C2009" s="1306" t="s">
        <v>13314</v>
      </c>
      <c r="D2009" s="98">
        <v>100</v>
      </c>
      <c r="E2009" s="1405">
        <f>SUM(D2009:D2012)</f>
        <v>491</v>
      </c>
      <c r="F2009" s="98">
        <v>8.5</v>
      </c>
      <c r="G2009" s="98"/>
      <c r="H2009" s="98"/>
      <c r="I2009" s="1405">
        <f>SUM(H2009:H2012)</f>
        <v>1955079</v>
      </c>
      <c r="J2009" s="2258" t="s">
        <v>12168</v>
      </c>
      <c r="K2009" s="80" t="s">
        <v>12169</v>
      </c>
    </row>
    <row r="2010" spans="1:11" ht="24">
      <c r="A2010" s="2514"/>
      <c r="B2010" s="899"/>
      <c r="C2010" s="1306" t="s">
        <v>12166</v>
      </c>
      <c r="D2010" s="98">
        <v>98</v>
      </c>
      <c r="E2010" s="2259"/>
      <c r="F2010" s="98">
        <v>3.2</v>
      </c>
      <c r="G2010" s="98"/>
      <c r="H2010" s="98">
        <v>1955079</v>
      </c>
      <c r="I2010" s="2259"/>
      <c r="J2010" s="2258" t="s">
        <v>13275</v>
      </c>
      <c r="K2010" s="80" t="s">
        <v>13276</v>
      </c>
    </row>
    <row r="2011" spans="1:11" ht="24">
      <c r="A2011" s="2514"/>
      <c r="B2011" s="899"/>
      <c r="C2011" s="1306" t="s">
        <v>12166</v>
      </c>
      <c r="D2011" s="98">
        <v>147</v>
      </c>
      <c r="E2011" s="2259"/>
      <c r="F2011" s="98">
        <v>6</v>
      </c>
      <c r="G2011" s="98"/>
      <c r="H2011" s="98"/>
      <c r="I2011" s="2259"/>
      <c r="J2011" s="2258"/>
      <c r="K2011" s="80"/>
    </row>
    <row r="2012" spans="1:11" ht="24">
      <c r="A2012" s="2514"/>
      <c r="B2012" s="899"/>
      <c r="C2012" s="1306" t="s">
        <v>12163</v>
      </c>
      <c r="D2012" s="98">
        <v>146</v>
      </c>
      <c r="E2012" s="2261"/>
      <c r="F2012" s="98">
        <v>1</v>
      </c>
      <c r="G2012" s="98"/>
      <c r="H2012" s="98"/>
      <c r="I2012" s="2261"/>
      <c r="J2012" s="2258"/>
      <c r="K2012" s="80"/>
    </row>
    <row r="2013" spans="1:11" ht="24">
      <c r="A2013" s="2515">
        <v>1011</v>
      </c>
      <c r="B2013" s="80" t="s">
        <v>13315</v>
      </c>
      <c r="C2013" s="1306" t="s">
        <v>12166</v>
      </c>
      <c r="D2013" s="98">
        <v>103</v>
      </c>
      <c r="E2013" s="1385">
        <f>SUM(D2013)</f>
        <v>103</v>
      </c>
      <c r="F2013" s="98">
        <v>3.2</v>
      </c>
      <c r="G2013" s="98"/>
      <c r="H2013" s="98">
        <v>469079</v>
      </c>
      <c r="I2013" s="1385">
        <f>SUM(H2013)</f>
        <v>469079</v>
      </c>
      <c r="J2013" s="2258" t="s">
        <v>13275</v>
      </c>
      <c r="K2013" s="80" t="s">
        <v>13276</v>
      </c>
    </row>
    <row r="2014" spans="1:11" ht="24">
      <c r="A2014" s="2515">
        <v>1012</v>
      </c>
      <c r="B2014" s="80" t="s">
        <v>13316</v>
      </c>
      <c r="C2014" s="1306" t="s">
        <v>12163</v>
      </c>
      <c r="D2014" s="98">
        <v>103</v>
      </c>
      <c r="E2014" s="1405">
        <f>SUM(D2014:D2015)</f>
        <v>210</v>
      </c>
      <c r="F2014" s="98">
        <v>3</v>
      </c>
      <c r="G2014" s="98"/>
      <c r="H2014" s="98">
        <v>846179</v>
      </c>
      <c r="I2014" s="1385">
        <f>SUM(H2014)</f>
        <v>846179</v>
      </c>
      <c r="J2014" s="2258" t="s">
        <v>13275</v>
      </c>
      <c r="K2014" s="80" t="s">
        <v>13276</v>
      </c>
    </row>
    <row r="2015" spans="1:11" ht="24">
      <c r="A2015" s="2515"/>
      <c r="B2015" s="80"/>
      <c r="C2015" s="1306" t="s">
        <v>12166</v>
      </c>
      <c r="D2015" s="98">
        <v>107</v>
      </c>
      <c r="E2015" s="2279"/>
      <c r="F2015" s="98">
        <v>5</v>
      </c>
      <c r="G2015" s="98"/>
      <c r="H2015" s="98"/>
      <c r="I2015" s="1385"/>
      <c r="J2015" s="2258"/>
      <c r="K2015" s="80"/>
    </row>
    <row r="2016" spans="1:11" ht="24">
      <c r="A2016" s="2515">
        <v>1013</v>
      </c>
      <c r="B2016" s="80" t="s">
        <v>13317</v>
      </c>
      <c r="C2016" s="1306" t="s">
        <v>13261</v>
      </c>
      <c r="D2016" s="98">
        <v>90</v>
      </c>
      <c r="E2016" s="1405">
        <f>SUM(D2016:D2017)</f>
        <v>183</v>
      </c>
      <c r="F2016" s="98">
        <v>7</v>
      </c>
      <c r="G2016" s="98"/>
      <c r="H2016" s="98"/>
      <c r="I2016" s="1385">
        <f>SUM(H2016:H2017)</f>
        <v>42222</v>
      </c>
      <c r="J2016" s="2258" t="s">
        <v>12168</v>
      </c>
      <c r="K2016" s="80" t="s">
        <v>12169</v>
      </c>
    </row>
    <row r="2017" spans="1:11" ht="24">
      <c r="A2017" s="2515"/>
      <c r="B2017" s="899"/>
      <c r="C2017" s="1306" t="s">
        <v>12163</v>
      </c>
      <c r="D2017" s="98">
        <v>93</v>
      </c>
      <c r="E2017" s="2279"/>
      <c r="F2017" s="98">
        <v>3</v>
      </c>
      <c r="G2017" s="98"/>
      <c r="H2017" s="98">
        <v>42222</v>
      </c>
      <c r="I2017" s="1385"/>
      <c r="J2017" s="2258" t="s">
        <v>13275</v>
      </c>
      <c r="K2017" s="80" t="s">
        <v>13276</v>
      </c>
    </row>
    <row r="2018" spans="1:11" ht="24">
      <c r="A2018" s="2515">
        <v>1014</v>
      </c>
      <c r="B2018" s="80" t="s">
        <v>13318</v>
      </c>
      <c r="C2018" s="1306" t="s">
        <v>13261</v>
      </c>
      <c r="D2018" s="98">
        <v>200</v>
      </c>
      <c r="E2018" s="1405">
        <f>SUM(D2018:D2019)</f>
        <v>374</v>
      </c>
      <c r="F2018" s="98">
        <v>5</v>
      </c>
      <c r="G2018" s="98"/>
      <c r="H2018" s="98"/>
      <c r="I2018" s="1385">
        <f>SUM(H2018:H2019)</f>
        <v>92163</v>
      </c>
      <c r="J2018" s="2258" t="s">
        <v>12168</v>
      </c>
      <c r="K2018" s="80" t="s">
        <v>12169</v>
      </c>
    </row>
    <row r="2019" spans="1:11" ht="24">
      <c r="A2019" s="2515"/>
      <c r="B2019" s="899"/>
      <c r="C2019" s="1306" t="s">
        <v>12163</v>
      </c>
      <c r="D2019" s="98">
        <v>174</v>
      </c>
      <c r="E2019" s="2279"/>
      <c r="F2019" s="98">
        <v>3.5</v>
      </c>
      <c r="G2019" s="98"/>
      <c r="H2019" s="98">
        <v>92163</v>
      </c>
      <c r="I2019" s="1385"/>
      <c r="J2019" s="2258" t="s">
        <v>13275</v>
      </c>
      <c r="K2019" s="80" t="s">
        <v>13276</v>
      </c>
    </row>
    <row r="2020" spans="1:11" ht="24">
      <c r="A2020" s="2515">
        <v>1015</v>
      </c>
      <c r="B2020" s="80" t="s">
        <v>13319</v>
      </c>
      <c r="C2020" s="1306" t="s">
        <v>12252</v>
      </c>
      <c r="D2020" s="98">
        <v>80</v>
      </c>
      <c r="E2020" s="1405">
        <f>SUM(D2020:D2021)</f>
        <v>182</v>
      </c>
      <c r="F2020" s="98">
        <v>6.5</v>
      </c>
      <c r="G2020" s="98"/>
      <c r="H2020" s="98"/>
      <c r="I2020" s="1385">
        <f>SUM(H2020:H2021)</f>
        <v>706023</v>
      </c>
      <c r="J2020" s="2258" t="s">
        <v>12168</v>
      </c>
      <c r="K2020" s="80" t="s">
        <v>12169</v>
      </c>
    </row>
    <row r="2021" spans="1:11" ht="24">
      <c r="A2021" s="2515"/>
      <c r="B2021" s="899"/>
      <c r="C2021" s="1306" t="s">
        <v>12166</v>
      </c>
      <c r="D2021" s="98">
        <v>102</v>
      </c>
      <c r="E2021" s="2279"/>
      <c r="F2021" s="98">
        <v>4.3</v>
      </c>
      <c r="G2021" s="98"/>
      <c r="H2021" s="98">
        <v>706023</v>
      </c>
      <c r="I2021" s="1385"/>
      <c r="J2021" s="2258" t="s">
        <v>13275</v>
      </c>
      <c r="K2021" s="80" t="s">
        <v>13276</v>
      </c>
    </row>
    <row r="2022" spans="1:11" ht="24">
      <c r="A2022" s="2515">
        <v>1016</v>
      </c>
      <c r="B2022" s="80" t="s">
        <v>13320</v>
      </c>
      <c r="C2022" s="1306" t="s">
        <v>12163</v>
      </c>
      <c r="D2022" s="98">
        <v>76</v>
      </c>
      <c r="E2022" s="1385">
        <f>SUM(D2022)</f>
        <v>76</v>
      </c>
      <c r="F2022" s="98">
        <v>2.8</v>
      </c>
      <c r="G2022" s="98"/>
      <c r="H2022" s="98">
        <v>42939</v>
      </c>
      <c r="I2022" s="1385">
        <f>SUM(H2022)</f>
        <v>42939</v>
      </c>
      <c r="J2022" s="2258" t="s">
        <v>13275</v>
      </c>
      <c r="K2022" s="80" t="s">
        <v>13276</v>
      </c>
    </row>
    <row r="2023" spans="1:11" ht="24">
      <c r="A2023" s="2515">
        <v>1017</v>
      </c>
      <c r="B2023" s="80" t="s">
        <v>13321</v>
      </c>
      <c r="C2023" s="1306" t="s">
        <v>12166</v>
      </c>
      <c r="D2023" s="98">
        <v>240</v>
      </c>
      <c r="E2023" s="1385">
        <f>SUM(D2023:D2024)</f>
        <v>312</v>
      </c>
      <c r="F2023" s="98">
        <v>10</v>
      </c>
      <c r="G2023" s="98"/>
      <c r="H2023" s="98">
        <v>5406102</v>
      </c>
      <c r="I2023" s="1385">
        <f>SUM(H2023)</f>
        <v>5406102</v>
      </c>
      <c r="J2023" s="2258" t="s">
        <v>13275</v>
      </c>
      <c r="K2023" s="80" t="s">
        <v>13276</v>
      </c>
    </row>
    <row r="2024" spans="1:11" ht="24">
      <c r="A2024" s="2515"/>
      <c r="B2024" s="80"/>
      <c r="C2024" s="1306" t="s">
        <v>12166</v>
      </c>
      <c r="D2024" s="98">
        <v>72</v>
      </c>
      <c r="E2024" s="1385"/>
      <c r="F2024" s="98">
        <v>8</v>
      </c>
      <c r="G2024" s="98"/>
      <c r="H2024" s="98"/>
      <c r="I2024" s="1385"/>
      <c r="J2024" s="2258"/>
      <c r="K2024" s="80"/>
    </row>
    <row r="2025" spans="1:11" ht="24">
      <c r="A2025" s="2531">
        <v>1018</v>
      </c>
      <c r="B2025" s="2363" t="s">
        <v>13322</v>
      </c>
      <c r="C2025" s="2337" t="s">
        <v>12166</v>
      </c>
      <c r="D2025" s="2364">
        <v>301</v>
      </c>
      <c r="E2025" s="2365">
        <f>SUM(D2025:D2026)</f>
        <v>482</v>
      </c>
      <c r="F2025" s="2364">
        <v>7</v>
      </c>
      <c r="G2025" s="2364"/>
      <c r="H2025" s="2364">
        <v>7515593</v>
      </c>
      <c r="I2025" s="2365">
        <f>SUM(H2025)</f>
        <v>7515593</v>
      </c>
      <c r="J2025" s="2366" t="s">
        <v>13275</v>
      </c>
      <c r="K2025" s="2363" t="s">
        <v>13276</v>
      </c>
    </row>
    <row r="2026" spans="1:11" ht="24">
      <c r="A2026" s="2531"/>
      <c r="B2026" s="2363"/>
      <c r="C2026" s="2337" t="s">
        <v>12166</v>
      </c>
      <c r="D2026" s="2364">
        <v>181</v>
      </c>
      <c r="E2026" s="2365"/>
      <c r="F2026" s="2364">
        <v>8.25</v>
      </c>
      <c r="G2026" s="2364"/>
      <c r="H2026" s="2364"/>
      <c r="I2026" s="2365"/>
      <c r="J2026" s="2366"/>
      <c r="K2026" s="2363"/>
    </row>
    <row r="2027" spans="1:11" ht="24">
      <c r="A2027" s="2515">
        <v>1019</v>
      </c>
      <c r="B2027" s="80" t="s">
        <v>13323</v>
      </c>
      <c r="C2027" s="1306" t="s">
        <v>12163</v>
      </c>
      <c r="D2027" s="98">
        <v>120</v>
      </c>
      <c r="E2027" s="1385">
        <f>SUM(D2027:D2032)</f>
        <v>1489</v>
      </c>
      <c r="F2027" s="98">
        <v>3</v>
      </c>
      <c r="G2027" s="98"/>
      <c r="H2027" s="98">
        <v>12653268</v>
      </c>
      <c r="I2027" s="1385">
        <f>SUM(H2027)</f>
        <v>12653268</v>
      </c>
      <c r="J2027" s="2258" t="s">
        <v>13275</v>
      </c>
      <c r="K2027" s="80" t="s">
        <v>13276</v>
      </c>
    </row>
    <row r="2028" spans="1:11" ht="24">
      <c r="A2028" s="2515"/>
      <c r="B2028" s="80"/>
      <c r="C2028" s="1306" t="s">
        <v>12166</v>
      </c>
      <c r="D2028" s="98">
        <v>133</v>
      </c>
      <c r="E2028" s="1385"/>
      <c r="F2028" s="98">
        <v>3</v>
      </c>
      <c r="G2028" s="98"/>
      <c r="H2028" s="98"/>
      <c r="I2028" s="1385"/>
      <c r="J2028" s="2258"/>
      <c r="K2028" s="80"/>
    </row>
    <row r="2029" spans="1:11" ht="24">
      <c r="A2029" s="2515"/>
      <c r="B2029" s="80"/>
      <c r="C2029" s="1306" t="s">
        <v>12166</v>
      </c>
      <c r="D2029" s="98">
        <v>427</v>
      </c>
      <c r="E2029" s="1385"/>
      <c r="F2029" s="98">
        <v>4</v>
      </c>
      <c r="G2029" s="98"/>
      <c r="H2029" s="98"/>
      <c r="I2029" s="1385"/>
      <c r="J2029" s="2258"/>
      <c r="K2029" s="80"/>
    </row>
    <row r="2030" spans="1:11" ht="24">
      <c r="A2030" s="2515"/>
      <c r="B2030" s="80"/>
      <c r="C2030" s="1306" t="s">
        <v>12166</v>
      </c>
      <c r="D2030" s="98">
        <v>371</v>
      </c>
      <c r="E2030" s="1385"/>
      <c r="F2030" s="98">
        <v>5.2</v>
      </c>
      <c r="G2030" s="98"/>
      <c r="H2030" s="98"/>
      <c r="I2030" s="1385"/>
      <c r="J2030" s="2258"/>
      <c r="K2030" s="80"/>
    </row>
    <row r="2031" spans="1:11" ht="24">
      <c r="A2031" s="2515"/>
      <c r="B2031" s="80"/>
      <c r="C2031" s="1306" t="s">
        <v>12166</v>
      </c>
      <c r="D2031" s="98">
        <v>249</v>
      </c>
      <c r="E2031" s="1385"/>
      <c r="F2031" s="98">
        <v>5.7</v>
      </c>
      <c r="G2031" s="98"/>
      <c r="H2031" s="98"/>
      <c r="I2031" s="1385"/>
      <c r="J2031" s="2258"/>
      <c r="K2031" s="80"/>
    </row>
    <row r="2032" spans="1:11" ht="24">
      <c r="A2032" s="2515"/>
      <c r="B2032" s="80"/>
      <c r="C2032" s="1306" t="s">
        <v>12166</v>
      </c>
      <c r="D2032" s="98">
        <v>189</v>
      </c>
      <c r="E2032" s="1385"/>
      <c r="F2032" s="98">
        <v>6.6</v>
      </c>
      <c r="G2032" s="98"/>
      <c r="H2032" s="98"/>
      <c r="I2032" s="1385"/>
      <c r="J2032" s="2258"/>
      <c r="K2032" s="80"/>
    </row>
    <row r="2033" spans="1:11" ht="24">
      <c r="A2033" s="2531">
        <v>1020</v>
      </c>
      <c r="B2033" s="2363" t="s">
        <v>13324</v>
      </c>
      <c r="C2033" s="2337" t="s">
        <v>12166</v>
      </c>
      <c r="D2033" s="2364">
        <v>923</v>
      </c>
      <c r="E2033" s="2365">
        <f>SUM(D2033:D2036)</f>
        <v>1944</v>
      </c>
      <c r="F2033" s="2364">
        <v>12.8</v>
      </c>
      <c r="G2033" s="2364"/>
      <c r="H2033" s="2364">
        <v>37165331</v>
      </c>
      <c r="I2033" s="2365">
        <f>SUM(H2033)</f>
        <v>37165331</v>
      </c>
      <c r="J2033" s="2366" t="s">
        <v>13275</v>
      </c>
      <c r="K2033" s="2363" t="s">
        <v>13276</v>
      </c>
    </row>
    <row r="2034" spans="1:11" ht="24">
      <c r="A2034" s="2531"/>
      <c r="B2034" s="2363"/>
      <c r="C2034" s="2337" t="s">
        <v>12166</v>
      </c>
      <c r="D2034" s="2364">
        <v>683</v>
      </c>
      <c r="E2034" s="2365"/>
      <c r="F2034" s="2364">
        <v>7</v>
      </c>
      <c r="G2034" s="2364"/>
      <c r="H2034" s="2364"/>
      <c r="I2034" s="2365"/>
      <c r="J2034" s="2366"/>
      <c r="K2034" s="2363"/>
    </row>
    <row r="2035" spans="1:11" ht="24">
      <c r="A2035" s="2531"/>
      <c r="B2035" s="2363"/>
      <c r="C2035" s="2337" t="s">
        <v>12166</v>
      </c>
      <c r="D2035" s="2364">
        <v>214</v>
      </c>
      <c r="E2035" s="2365"/>
      <c r="F2035" s="2364">
        <v>10.3</v>
      </c>
      <c r="G2035" s="2364"/>
      <c r="H2035" s="2364"/>
      <c r="I2035" s="2365"/>
      <c r="J2035" s="2366"/>
      <c r="K2035" s="2363"/>
    </row>
    <row r="2036" spans="1:11" ht="24">
      <c r="A2036" s="2531"/>
      <c r="B2036" s="2363"/>
      <c r="C2036" s="2337" t="s">
        <v>12163</v>
      </c>
      <c r="D2036" s="2364">
        <v>124</v>
      </c>
      <c r="E2036" s="2365"/>
      <c r="F2036" s="2364">
        <v>3.5</v>
      </c>
      <c r="G2036" s="2364"/>
      <c r="H2036" s="2364"/>
      <c r="I2036" s="2365"/>
      <c r="J2036" s="2366"/>
      <c r="K2036" s="2363"/>
    </row>
    <row r="2037" spans="1:11" ht="24">
      <c r="A2037" s="2531">
        <v>1021</v>
      </c>
      <c r="B2037" s="2363" t="s">
        <v>13325</v>
      </c>
      <c r="C2037" s="2337" t="s">
        <v>12166</v>
      </c>
      <c r="D2037" s="2364">
        <v>556</v>
      </c>
      <c r="E2037" s="2365">
        <f>SUM(D2037)</f>
        <v>556</v>
      </c>
      <c r="F2037" s="2364">
        <v>8</v>
      </c>
      <c r="G2037" s="2364"/>
      <c r="H2037" s="2364">
        <v>7175850</v>
      </c>
      <c r="I2037" s="2365">
        <f>SUM(H2037)</f>
        <v>7175850</v>
      </c>
      <c r="J2037" s="2366" t="s">
        <v>13275</v>
      </c>
      <c r="K2037" s="2363" t="s">
        <v>13276</v>
      </c>
    </row>
    <row r="2038" spans="1:11" ht="24">
      <c r="A2038" s="2515">
        <v>1022</v>
      </c>
      <c r="B2038" s="80" t="s">
        <v>13326</v>
      </c>
      <c r="C2038" s="1306" t="s">
        <v>12166</v>
      </c>
      <c r="D2038" s="98">
        <v>100</v>
      </c>
      <c r="E2038" s="1385">
        <f>SUM(D2038:D2043)</f>
        <v>895</v>
      </c>
      <c r="F2038" s="98">
        <v>4</v>
      </c>
      <c r="G2038" s="98"/>
      <c r="H2038" s="98">
        <v>4631567</v>
      </c>
      <c r="I2038" s="1385">
        <f>SUM(H2038)</f>
        <v>4631567</v>
      </c>
      <c r="J2038" s="2258" t="s">
        <v>13275</v>
      </c>
      <c r="K2038" s="80" t="s">
        <v>13276</v>
      </c>
    </row>
    <row r="2039" spans="1:11" ht="24">
      <c r="A2039" s="2515"/>
      <c r="B2039" s="80"/>
      <c r="C2039" s="1306" t="s">
        <v>12163</v>
      </c>
      <c r="D2039" s="98">
        <v>43</v>
      </c>
      <c r="E2039" s="1385"/>
      <c r="F2039" s="98">
        <v>3</v>
      </c>
      <c r="G2039" s="98"/>
      <c r="H2039" s="98"/>
      <c r="I2039" s="1385"/>
      <c r="J2039" s="2258"/>
      <c r="K2039" s="80"/>
    </row>
    <row r="2040" spans="1:11" ht="24">
      <c r="A2040" s="2515"/>
      <c r="B2040" s="80"/>
      <c r="C2040" s="1306" t="s">
        <v>12163</v>
      </c>
      <c r="D2040" s="98">
        <v>200</v>
      </c>
      <c r="E2040" s="1385"/>
      <c r="F2040" s="98">
        <v>4.5</v>
      </c>
      <c r="G2040" s="98"/>
      <c r="H2040" s="98"/>
      <c r="I2040" s="1385"/>
      <c r="J2040" s="2258"/>
      <c r="K2040" s="80"/>
    </row>
    <row r="2041" spans="1:11" ht="24">
      <c r="A2041" s="2515"/>
      <c r="B2041" s="80"/>
      <c r="C2041" s="1306" t="s">
        <v>12166</v>
      </c>
      <c r="D2041" s="98">
        <v>300</v>
      </c>
      <c r="E2041" s="1385"/>
      <c r="F2041" s="98">
        <v>4.3</v>
      </c>
      <c r="G2041" s="98"/>
      <c r="H2041" s="98"/>
      <c r="I2041" s="1385"/>
      <c r="J2041" s="2258"/>
      <c r="K2041" s="80"/>
    </row>
    <row r="2042" spans="1:11" ht="24">
      <c r="A2042" s="2515"/>
      <c r="B2042" s="80"/>
      <c r="C2042" s="1306" t="s">
        <v>12166</v>
      </c>
      <c r="D2042" s="98">
        <v>146</v>
      </c>
      <c r="E2042" s="1385"/>
      <c r="F2042" s="98">
        <v>4.3</v>
      </c>
      <c r="G2042" s="98"/>
      <c r="H2042" s="98"/>
      <c r="I2042" s="1385"/>
      <c r="J2042" s="2258"/>
      <c r="K2042" s="80"/>
    </row>
    <row r="2043" spans="1:11" ht="24">
      <c r="A2043" s="2515"/>
      <c r="B2043" s="80"/>
      <c r="C2043" s="1306" t="s">
        <v>12166</v>
      </c>
      <c r="D2043" s="98">
        <v>106</v>
      </c>
      <c r="E2043" s="1385"/>
      <c r="F2043" s="98">
        <v>3</v>
      </c>
      <c r="G2043" s="98"/>
      <c r="H2043" s="98"/>
      <c r="I2043" s="1385"/>
      <c r="J2043" s="2258"/>
      <c r="K2043" s="80"/>
    </row>
    <row r="2044" spans="1:11" ht="24">
      <c r="A2044" s="2515">
        <v>1023</v>
      </c>
      <c r="B2044" s="80" t="s">
        <v>13327</v>
      </c>
      <c r="C2044" s="1306" t="s">
        <v>12166</v>
      </c>
      <c r="D2044" s="98">
        <v>509</v>
      </c>
      <c r="E2044" s="1385">
        <f>SUM(D2044:D2047)</f>
        <v>1264</v>
      </c>
      <c r="F2044" s="98">
        <v>6</v>
      </c>
      <c r="G2044" s="98"/>
      <c r="H2044" s="98">
        <v>13524406</v>
      </c>
      <c r="I2044" s="1385">
        <f>SUM(H2044)</f>
        <v>13524406</v>
      </c>
      <c r="J2044" s="2258" t="s">
        <v>13275</v>
      </c>
      <c r="K2044" s="80" t="s">
        <v>13276</v>
      </c>
    </row>
    <row r="2045" spans="1:11" ht="24">
      <c r="A2045" s="2515"/>
      <c r="B2045" s="80"/>
      <c r="C2045" s="1306" t="s">
        <v>12166</v>
      </c>
      <c r="D2045" s="98">
        <v>500</v>
      </c>
      <c r="E2045" s="1385"/>
      <c r="F2045" s="98">
        <v>4.8</v>
      </c>
      <c r="G2045" s="98"/>
      <c r="H2045" s="98"/>
      <c r="I2045" s="1385"/>
      <c r="J2045" s="2258"/>
      <c r="K2045" s="80"/>
    </row>
    <row r="2046" spans="1:11" ht="24">
      <c r="A2046" s="2515"/>
      <c r="B2046" s="80"/>
      <c r="C2046" s="1306" t="s">
        <v>12166</v>
      </c>
      <c r="D2046" s="98">
        <v>171</v>
      </c>
      <c r="E2046" s="1385"/>
      <c r="F2046" s="98">
        <v>4</v>
      </c>
      <c r="G2046" s="98"/>
      <c r="H2046" s="98"/>
      <c r="I2046" s="1385"/>
      <c r="J2046" s="2258"/>
      <c r="K2046" s="80"/>
    </row>
    <row r="2047" spans="1:11" ht="24">
      <c r="A2047" s="2515"/>
      <c r="B2047" s="80"/>
      <c r="C2047" s="1306" t="s">
        <v>12254</v>
      </c>
      <c r="D2047" s="98">
        <v>84</v>
      </c>
      <c r="E2047" s="1385"/>
      <c r="F2047" s="98">
        <v>4.2</v>
      </c>
      <c r="G2047" s="98"/>
      <c r="H2047" s="98"/>
      <c r="I2047" s="1385"/>
      <c r="J2047" s="2258"/>
      <c r="K2047" s="80"/>
    </row>
    <row r="2048" spans="1:11" ht="24">
      <c r="A2048" s="2515">
        <v>1024</v>
      </c>
      <c r="B2048" s="80" t="s">
        <v>13328</v>
      </c>
      <c r="C2048" s="1306" t="s">
        <v>12163</v>
      </c>
      <c r="D2048" s="98">
        <v>147</v>
      </c>
      <c r="E2048" s="1385">
        <f>SUM(D2048:D2049)</f>
        <v>371</v>
      </c>
      <c r="F2048" s="98">
        <v>3</v>
      </c>
      <c r="G2048" s="98"/>
      <c r="H2048" s="98">
        <v>1918140</v>
      </c>
      <c r="I2048" s="1385">
        <f>SUM(H2048)</f>
        <v>1918140</v>
      </c>
      <c r="J2048" s="2258" t="s">
        <v>13275</v>
      </c>
      <c r="K2048" s="80" t="s">
        <v>13276</v>
      </c>
    </row>
    <row r="2049" spans="1:11" ht="24">
      <c r="A2049" s="2515"/>
      <c r="B2049" s="80"/>
      <c r="C2049" s="1306" t="s">
        <v>12166</v>
      </c>
      <c r="D2049" s="98">
        <v>224</v>
      </c>
      <c r="E2049" s="1385"/>
      <c r="F2049" s="98">
        <v>5</v>
      </c>
      <c r="G2049" s="98"/>
      <c r="H2049" s="98"/>
      <c r="I2049" s="1385"/>
      <c r="J2049" s="2258"/>
      <c r="K2049" s="80"/>
    </row>
    <row r="2050" spans="1:11" ht="24">
      <c r="A2050" s="2515">
        <v>1025</v>
      </c>
      <c r="B2050" s="80" t="s">
        <v>13329</v>
      </c>
      <c r="C2050" s="1306" t="s">
        <v>12166</v>
      </c>
      <c r="D2050" s="98">
        <v>141</v>
      </c>
      <c r="E2050" s="1385">
        <f>SUM(D2050)</f>
        <v>141</v>
      </c>
      <c r="F2050" s="98">
        <v>6</v>
      </c>
      <c r="G2050" s="98"/>
      <c r="H2050" s="98">
        <v>1194082</v>
      </c>
      <c r="I2050" s="1385">
        <f>SUM(H2050)</f>
        <v>1194082</v>
      </c>
      <c r="J2050" s="2258" t="s">
        <v>13275</v>
      </c>
      <c r="K2050" s="80" t="s">
        <v>13276</v>
      </c>
    </row>
    <row r="2051" spans="1:11" ht="24">
      <c r="A2051" s="2515">
        <v>1026</v>
      </c>
      <c r="B2051" s="80" t="s">
        <v>13330</v>
      </c>
      <c r="C2051" s="1306" t="s">
        <v>13261</v>
      </c>
      <c r="D2051" s="98">
        <v>310</v>
      </c>
      <c r="E2051" s="1405">
        <f>SUM(D2051:D2053)</f>
        <v>536</v>
      </c>
      <c r="F2051" s="98">
        <v>6</v>
      </c>
      <c r="G2051" s="98"/>
      <c r="H2051" s="98"/>
      <c r="I2051" s="1405">
        <f>SUM(H2051:H2053)</f>
        <v>1182827</v>
      </c>
      <c r="J2051" s="2258" t="s">
        <v>12168</v>
      </c>
      <c r="K2051" s="80" t="s">
        <v>12169</v>
      </c>
    </row>
    <row r="2052" spans="1:11" ht="24">
      <c r="A2052" s="2514"/>
      <c r="B2052" s="899"/>
      <c r="C2052" s="1306" t="s">
        <v>12163</v>
      </c>
      <c r="D2052" s="98">
        <v>108</v>
      </c>
      <c r="E2052" s="2259"/>
      <c r="F2052" s="98">
        <v>3.5</v>
      </c>
      <c r="G2052" s="98"/>
      <c r="H2052" s="98">
        <v>1182827</v>
      </c>
      <c r="I2052" s="2259"/>
      <c r="J2052" s="2258" t="s">
        <v>13275</v>
      </c>
      <c r="K2052" s="80" t="s">
        <v>13276</v>
      </c>
    </row>
    <row r="2053" spans="1:11" ht="24">
      <c r="A2053" s="2514"/>
      <c r="B2053" s="899"/>
      <c r="C2053" s="1306" t="s">
        <v>12166</v>
      </c>
      <c r="D2053" s="98">
        <v>118</v>
      </c>
      <c r="E2053" s="2261"/>
      <c r="F2053" s="98">
        <v>6.2</v>
      </c>
      <c r="G2053" s="98"/>
      <c r="H2053" s="98"/>
      <c r="I2053" s="2261"/>
      <c r="J2053" s="2258"/>
      <c r="K2053" s="80"/>
    </row>
    <row r="2054" spans="1:11" ht="24">
      <c r="A2054" s="2515">
        <v>1027</v>
      </c>
      <c r="B2054" s="80" t="s">
        <v>13331</v>
      </c>
      <c r="C2054" s="1306" t="s">
        <v>12166</v>
      </c>
      <c r="D2054" s="98">
        <v>1444</v>
      </c>
      <c r="E2054" s="1405">
        <f>SUM(D2054:D2056)</f>
        <v>2961</v>
      </c>
      <c r="F2054" s="98">
        <v>7</v>
      </c>
      <c r="G2054" s="98"/>
      <c r="H2054" s="98">
        <v>29431730</v>
      </c>
      <c r="I2054" s="1405">
        <f>SUM(H2054:H2056)</f>
        <v>29431730</v>
      </c>
      <c r="J2054" s="2258" t="s">
        <v>13275</v>
      </c>
      <c r="K2054" s="80" t="s">
        <v>13276</v>
      </c>
    </row>
    <row r="2055" spans="1:11" ht="24">
      <c r="A2055" s="2515"/>
      <c r="B2055" s="80"/>
      <c r="C2055" s="1306" t="s">
        <v>12166</v>
      </c>
      <c r="D2055" s="98">
        <v>671</v>
      </c>
      <c r="E2055" s="2259"/>
      <c r="F2055" s="98">
        <v>8</v>
      </c>
      <c r="G2055" s="98"/>
      <c r="H2055" s="98"/>
      <c r="I2055" s="2259"/>
      <c r="J2055" s="2258"/>
      <c r="K2055" s="80"/>
    </row>
    <row r="2056" spans="1:11" ht="24">
      <c r="A2056" s="2515"/>
      <c r="B2056" s="80"/>
      <c r="C2056" s="1306" t="s">
        <v>12163</v>
      </c>
      <c r="D2056" s="98">
        <v>846</v>
      </c>
      <c r="E2056" s="2261"/>
      <c r="F2056" s="98">
        <v>3</v>
      </c>
      <c r="G2056" s="98"/>
      <c r="H2056" s="98"/>
      <c r="I2056" s="2261"/>
      <c r="J2056" s="2258"/>
      <c r="K2056" s="80"/>
    </row>
    <row r="2057" spans="1:11" ht="24">
      <c r="A2057" s="2515">
        <v>1028</v>
      </c>
      <c r="B2057" s="80" t="s">
        <v>13332</v>
      </c>
      <c r="C2057" s="1306" t="s">
        <v>12166</v>
      </c>
      <c r="D2057" s="98">
        <v>200</v>
      </c>
      <c r="E2057" s="1385">
        <f>SUM(D2057:D2058)</f>
        <v>1023</v>
      </c>
      <c r="F2057" s="98">
        <v>5.8</v>
      </c>
      <c r="G2057" s="98"/>
      <c r="H2057" s="98">
        <v>11274467</v>
      </c>
      <c r="I2057" s="1385">
        <f>SUM(H2057)</f>
        <v>11274467</v>
      </c>
      <c r="J2057" s="2258" t="s">
        <v>13275</v>
      </c>
      <c r="K2057" s="80" t="s">
        <v>13276</v>
      </c>
    </row>
    <row r="2058" spans="1:11" ht="24">
      <c r="A2058" s="2515"/>
      <c r="B2058" s="80"/>
      <c r="C2058" s="1306" t="s">
        <v>12166</v>
      </c>
      <c r="D2058" s="98">
        <v>823</v>
      </c>
      <c r="E2058" s="1385"/>
      <c r="F2058" s="98">
        <v>6</v>
      </c>
      <c r="G2058" s="98"/>
      <c r="H2058" s="98"/>
      <c r="I2058" s="1385"/>
      <c r="J2058" s="2258"/>
      <c r="K2058" s="80"/>
    </row>
    <row r="2059" spans="1:11" ht="24">
      <c r="A2059" s="2531">
        <v>1029</v>
      </c>
      <c r="B2059" s="2363" t="s">
        <v>13333</v>
      </c>
      <c r="C2059" s="2337" t="s">
        <v>12167</v>
      </c>
      <c r="D2059" s="2364">
        <v>400</v>
      </c>
      <c r="E2059" s="2367">
        <f>SUM(D2059:D2064)</f>
        <v>2589</v>
      </c>
      <c r="F2059" s="2364">
        <v>8.1999999999999993</v>
      </c>
      <c r="G2059" s="2364"/>
      <c r="H2059" s="2364"/>
      <c r="I2059" s="2367">
        <f>SUM(H2059:H2064)</f>
        <v>31622329</v>
      </c>
      <c r="J2059" s="2366" t="s">
        <v>12168</v>
      </c>
      <c r="K2059" s="2363" t="s">
        <v>12169</v>
      </c>
    </row>
    <row r="2060" spans="1:11" ht="24">
      <c r="A2060" s="2515"/>
      <c r="B2060" s="80"/>
      <c r="C2060" s="1306" t="s">
        <v>12166</v>
      </c>
      <c r="D2060" s="98">
        <v>400</v>
      </c>
      <c r="E2060" s="2255"/>
      <c r="F2060" s="98">
        <v>10.7</v>
      </c>
      <c r="G2060" s="98"/>
      <c r="H2060" s="98">
        <v>31622329</v>
      </c>
      <c r="I2060" s="2255"/>
      <c r="J2060" s="2258" t="s">
        <v>13275</v>
      </c>
      <c r="K2060" s="80" t="s">
        <v>13276</v>
      </c>
    </row>
    <row r="2061" spans="1:11" ht="24">
      <c r="A2061" s="2515"/>
      <c r="B2061" s="80"/>
      <c r="C2061" s="1306" t="s">
        <v>12166</v>
      </c>
      <c r="D2061" s="98">
        <v>420</v>
      </c>
      <c r="E2061" s="2255"/>
      <c r="F2061" s="98">
        <v>16</v>
      </c>
      <c r="G2061" s="98"/>
      <c r="H2061" s="98"/>
      <c r="I2061" s="2255"/>
      <c r="J2061" s="2258"/>
      <c r="K2061" s="80"/>
    </row>
    <row r="2062" spans="1:11" ht="24">
      <c r="A2062" s="2515"/>
      <c r="B2062" s="80"/>
      <c r="C2062" s="1306" t="s">
        <v>12166</v>
      </c>
      <c r="D2062" s="98">
        <v>778</v>
      </c>
      <c r="E2062" s="2255"/>
      <c r="F2062" s="98">
        <v>8.1</v>
      </c>
      <c r="G2062" s="98"/>
      <c r="H2062" s="98"/>
      <c r="I2062" s="2255"/>
      <c r="J2062" s="2258"/>
      <c r="K2062" s="80"/>
    </row>
    <row r="2063" spans="1:11" ht="24">
      <c r="A2063" s="2515"/>
      <c r="B2063" s="80"/>
      <c r="C2063" s="1306" t="s">
        <v>12166</v>
      </c>
      <c r="D2063" s="98">
        <v>210</v>
      </c>
      <c r="E2063" s="2255"/>
      <c r="F2063" s="98">
        <v>5</v>
      </c>
      <c r="G2063" s="98"/>
      <c r="H2063" s="98"/>
      <c r="I2063" s="2255"/>
      <c r="J2063" s="2258"/>
      <c r="K2063" s="80"/>
    </row>
    <row r="2064" spans="1:11" ht="24">
      <c r="A2064" s="2515"/>
      <c r="B2064" s="80"/>
      <c r="C2064" s="1306" t="s">
        <v>12163</v>
      </c>
      <c r="D2064" s="98">
        <v>381</v>
      </c>
      <c r="E2064" s="2279"/>
      <c r="F2064" s="98">
        <v>2.5</v>
      </c>
      <c r="G2064" s="98"/>
      <c r="H2064" s="98"/>
      <c r="I2064" s="2279"/>
      <c r="J2064" s="2258"/>
      <c r="K2064" s="80"/>
    </row>
    <row r="2065" spans="1:11" ht="24">
      <c r="A2065" s="2515">
        <v>1030</v>
      </c>
      <c r="B2065" s="80" t="s">
        <v>13334</v>
      </c>
      <c r="C2065" s="1306" t="s">
        <v>12166</v>
      </c>
      <c r="D2065" s="98">
        <v>35</v>
      </c>
      <c r="E2065" s="1385">
        <f>SUM(D2065:D2068)</f>
        <v>611</v>
      </c>
      <c r="F2065" s="98">
        <v>6</v>
      </c>
      <c r="G2065" s="98"/>
      <c r="H2065" s="98">
        <v>2847762</v>
      </c>
      <c r="I2065" s="1385">
        <f>SUM(H2065)</f>
        <v>2847762</v>
      </c>
      <c r="J2065" s="2258" t="s">
        <v>13275</v>
      </c>
      <c r="K2065" s="80" t="s">
        <v>13276</v>
      </c>
    </row>
    <row r="2066" spans="1:11" ht="24">
      <c r="A2066" s="2515"/>
      <c r="B2066" s="80"/>
      <c r="C2066" s="1306" t="s">
        <v>12254</v>
      </c>
      <c r="D2066" s="98">
        <v>62</v>
      </c>
      <c r="E2066" s="1385"/>
      <c r="F2066" s="98">
        <v>6</v>
      </c>
      <c r="G2066" s="98"/>
      <c r="H2066" s="98"/>
      <c r="I2066" s="1385"/>
      <c r="J2066" s="2258"/>
      <c r="K2066" s="80"/>
    </row>
    <row r="2067" spans="1:11" ht="24">
      <c r="A2067" s="2515"/>
      <c r="B2067" s="80"/>
      <c r="C2067" s="1306" t="s">
        <v>12163</v>
      </c>
      <c r="D2067" s="98">
        <v>284</v>
      </c>
      <c r="E2067" s="1385"/>
      <c r="F2067" s="98">
        <v>4</v>
      </c>
      <c r="G2067" s="98"/>
      <c r="H2067" s="98"/>
      <c r="I2067" s="1385"/>
      <c r="J2067" s="2258"/>
      <c r="K2067" s="80"/>
    </row>
    <row r="2068" spans="1:11" ht="24">
      <c r="A2068" s="2515"/>
      <c r="B2068" s="80"/>
      <c r="C2068" s="1306" t="s">
        <v>12166</v>
      </c>
      <c r="D2068" s="98">
        <v>230</v>
      </c>
      <c r="E2068" s="1385"/>
      <c r="F2068" s="98">
        <v>4.4000000000000004</v>
      </c>
      <c r="G2068" s="98"/>
      <c r="H2068" s="98"/>
      <c r="I2068" s="1385"/>
      <c r="J2068" s="2258"/>
      <c r="K2068" s="80"/>
    </row>
    <row r="2069" spans="1:11" ht="24">
      <c r="A2069" s="2515">
        <v>1031</v>
      </c>
      <c r="B2069" s="80" t="s">
        <v>13335</v>
      </c>
      <c r="C2069" s="1306" t="s">
        <v>12163</v>
      </c>
      <c r="D2069" s="98">
        <v>131</v>
      </c>
      <c r="E2069" s="1385">
        <f>SUM(D2069:D2070)</f>
        <v>327</v>
      </c>
      <c r="F2069" s="98">
        <v>4</v>
      </c>
      <c r="G2069" s="98"/>
      <c r="H2069" s="98">
        <v>1443484</v>
      </c>
      <c r="I2069" s="1385">
        <f>SUM(H2069)</f>
        <v>1443484</v>
      </c>
      <c r="J2069" s="2258" t="s">
        <v>13275</v>
      </c>
      <c r="K2069" s="80" t="s">
        <v>13276</v>
      </c>
    </row>
    <row r="2070" spans="1:11" ht="24">
      <c r="A2070" s="2515"/>
      <c r="B2070" s="80"/>
      <c r="C2070" s="1306" t="s">
        <v>12166</v>
      </c>
      <c r="D2070" s="98">
        <v>196</v>
      </c>
      <c r="E2070" s="1385"/>
      <c r="F2070" s="98">
        <v>3.5</v>
      </c>
      <c r="G2070" s="98"/>
      <c r="H2070" s="98"/>
      <c r="I2070" s="1385"/>
      <c r="J2070" s="2258"/>
      <c r="K2070" s="80"/>
    </row>
    <row r="2071" spans="1:11" ht="24">
      <c r="A2071" s="2515">
        <v>1032</v>
      </c>
      <c r="B2071" s="80" t="s">
        <v>13336</v>
      </c>
      <c r="C2071" s="1306" t="s">
        <v>13261</v>
      </c>
      <c r="D2071" s="98">
        <v>70</v>
      </c>
      <c r="E2071" s="1385">
        <f>SUM(D2071:D2072)</f>
        <v>138</v>
      </c>
      <c r="F2071" s="98">
        <v>6</v>
      </c>
      <c r="G2071" s="98"/>
      <c r="H2071" s="98"/>
      <c r="I2071" s="1385">
        <f>SUM(H2071:H2072)</f>
        <v>4163</v>
      </c>
      <c r="J2071" s="2258" t="s">
        <v>12168</v>
      </c>
      <c r="K2071" s="80" t="s">
        <v>12169</v>
      </c>
    </row>
    <row r="2072" spans="1:11" ht="24">
      <c r="A2072" s="2515"/>
      <c r="B2072" s="899"/>
      <c r="C2072" s="1306" t="s">
        <v>12163</v>
      </c>
      <c r="D2072" s="98">
        <v>68</v>
      </c>
      <c r="E2072" s="1385"/>
      <c r="F2072" s="98">
        <v>3</v>
      </c>
      <c r="G2072" s="98"/>
      <c r="H2072" s="98">
        <v>4163</v>
      </c>
      <c r="I2072" s="1385"/>
      <c r="J2072" s="2258" t="s">
        <v>13275</v>
      </c>
      <c r="K2072" s="80" t="s">
        <v>13276</v>
      </c>
    </row>
    <row r="2073" spans="1:11" ht="24">
      <c r="A2073" s="2515">
        <v>1033</v>
      </c>
      <c r="B2073" s="80" t="s">
        <v>13337</v>
      </c>
      <c r="C2073" s="1306" t="s">
        <v>12163</v>
      </c>
      <c r="D2073" s="98">
        <v>71</v>
      </c>
      <c r="E2073" s="1385">
        <f>SUM(D2073:D2074)</f>
        <v>410</v>
      </c>
      <c r="F2073" s="98">
        <v>3</v>
      </c>
      <c r="G2073" s="98"/>
      <c r="H2073" s="98">
        <v>3639918</v>
      </c>
      <c r="I2073" s="1385">
        <f>SUM(H2073)</f>
        <v>3639918</v>
      </c>
      <c r="J2073" s="2258" t="s">
        <v>13275</v>
      </c>
      <c r="K2073" s="80" t="s">
        <v>13276</v>
      </c>
    </row>
    <row r="2074" spans="1:11" ht="24">
      <c r="A2074" s="2515"/>
      <c r="B2074" s="80"/>
      <c r="C2074" s="1306" t="s">
        <v>12166</v>
      </c>
      <c r="D2074" s="98">
        <v>339</v>
      </c>
      <c r="E2074" s="1385"/>
      <c r="F2074" s="98">
        <v>6</v>
      </c>
      <c r="G2074" s="98"/>
      <c r="H2074" s="98"/>
      <c r="I2074" s="1385"/>
      <c r="J2074" s="2258"/>
      <c r="K2074" s="80"/>
    </row>
    <row r="2075" spans="1:11" ht="24">
      <c r="A2075" s="2515">
        <v>1034</v>
      </c>
      <c r="B2075" s="80" t="s">
        <v>13338</v>
      </c>
      <c r="C2075" s="1306" t="s">
        <v>12163</v>
      </c>
      <c r="D2075" s="98">
        <v>258</v>
      </c>
      <c r="E2075" s="1385">
        <f>SUM(D2075)</f>
        <v>258</v>
      </c>
      <c r="F2075" s="98">
        <v>5</v>
      </c>
      <c r="G2075" s="98"/>
      <c r="H2075" s="98">
        <v>325370</v>
      </c>
      <c r="I2075" s="1385">
        <f>SUM(H2075)</f>
        <v>325370</v>
      </c>
      <c r="J2075" s="2258" t="s">
        <v>13275</v>
      </c>
      <c r="K2075" s="80" t="s">
        <v>13276</v>
      </c>
    </row>
    <row r="2076" spans="1:11" ht="24">
      <c r="A2076" s="2515">
        <v>1035</v>
      </c>
      <c r="B2076" s="80" t="s">
        <v>13339</v>
      </c>
      <c r="C2076" s="1306" t="s">
        <v>12163</v>
      </c>
      <c r="D2076" s="98">
        <v>217</v>
      </c>
      <c r="E2076" s="1385">
        <f>SUM(D2076)</f>
        <v>217</v>
      </c>
      <c r="F2076" s="98">
        <v>3.5</v>
      </c>
      <c r="G2076" s="98"/>
      <c r="H2076" s="98">
        <v>191565</v>
      </c>
      <c r="I2076" s="1385">
        <f>SUM(H2076)</f>
        <v>191565</v>
      </c>
      <c r="J2076" s="2258" t="s">
        <v>13275</v>
      </c>
      <c r="K2076" s="80" t="s">
        <v>13276</v>
      </c>
    </row>
    <row r="2077" spans="1:11" ht="24">
      <c r="A2077" s="2515">
        <v>1036</v>
      </c>
      <c r="B2077" s="80" t="s">
        <v>13340</v>
      </c>
      <c r="C2077" s="1306" t="s">
        <v>12166</v>
      </c>
      <c r="D2077" s="98">
        <v>318</v>
      </c>
      <c r="E2077" s="1385">
        <f>SUM(D2077)</f>
        <v>318</v>
      </c>
      <c r="F2077" s="98">
        <v>6.5</v>
      </c>
      <c r="G2077" s="98"/>
      <c r="H2077" s="98">
        <v>3119336</v>
      </c>
      <c r="I2077" s="1385">
        <f>SUM(H2077)</f>
        <v>3119336</v>
      </c>
      <c r="J2077" s="2258" t="s">
        <v>13275</v>
      </c>
      <c r="K2077" s="80" t="s">
        <v>13276</v>
      </c>
    </row>
    <row r="2078" spans="1:11" ht="24">
      <c r="A2078" s="2515">
        <v>1037</v>
      </c>
      <c r="B2078" s="80" t="s">
        <v>13341</v>
      </c>
      <c r="C2078" s="1306" t="s">
        <v>12166</v>
      </c>
      <c r="D2078" s="98">
        <v>417</v>
      </c>
      <c r="E2078" s="1385">
        <f>SUM(D2078:D2079)</f>
        <v>1239</v>
      </c>
      <c r="F2078" s="98">
        <v>4.5</v>
      </c>
      <c r="G2078" s="98"/>
      <c r="H2078" s="98">
        <v>11150883</v>
      </c>
      <c r="I2078" s="1385">
        <f>SUM(H2078)</f>
        <v>11150883</v>
      </c>
      <c r="J2078" s="2258" t="s">
        <v>13275</v>
      </c>
      <c r="K2078" s="80" t="s">
        <v>13276</v>
      </c>
    </row>
    <row r="2079" spans="1:11" ht="24">
      <c r="A2079" s="2515"/>
      <c r="B2079" s="80"/>
      <c r="C2079" s="1306" t="s">
        <v>12254</v>
      </c>
      <c r="D2079" s="98">
        <v>822</v>
      </c>
      <c r="E2079" s="1385"/>
      <c r="F2079" s="98">
        <v>4.8</v>
      </c>
      <c r="G2079" s="98"/>
      <c r="H2079" s="98"/>
      <c r="I2079" s="1385"/>
      <c r="J2079" s="2258"/>
      <c r="K2079" s="80"/>
    </row>
    <row r="2080" spans="1:11" ht="24">
      <c r="A2080" s="2515">
        <v>1038</v>
      </c>
      <c r="B2080" s="80" t="s">
        <v>13342</v>
      </c>
      <c r="C2080" s="1306" t="s">
        <v>12166</v>
      </c>
      <c r="D2080" s="98">
        <v>21</v>
      </c>
      <c r="E2080" s="1385">
        <f>SUM(D2080:D2081)</f>
        <v>1515</v>
      </c>
      <c r="F2080" s="98">
        <v>17.5</v>
      </c>
      <c r="G2080" s="98"/>
      <c r="H2080" s="98">
        <v>1762574</v>
      </c>
      <c r="I2080" s="1385">
        <f>SUM(H2080)</f>
        <v>1762574</v>
      </c>
      <c r="J2080" s="2258" t="s">
        <v>13275</v>
      </c>
      <c r="K2080" s="80" t="s">
        <v>13276</v>
      </c>
    </row>
    <row r="2081" spans="1:11" ht="24">
      <c r="A2081" s="2515"/>
      <c r="B2081" s="80"/>
      <c r="C2081" s="1306" t="s">
        <v>12163</v>
      </c>
      <c r="D2081" s="98">
        <v>1494</v>
      </c>
      <c r="E2081" s="1385"/>
      <c r="F2081" s="98">
        <v>3.5</v>
      </c>
      <c r="G2081" s="98"/>
      <c r="H2081" s="98"/>
      <c r="I2081" s="1385"/>
      <c r="J2081" s="2258"/>
      <c r="K2081" s="80"/>
    </row>
    <row r="2082" spans="1:11" ht="24">
      <c r="A2082" s="2515">
        <v>1039</v>
      </c>
      <c r="B2082" s="80" t="s">
        <v>13343</v>
      </c>
      <c r="C2082" s="1306" t="s">
        <v>12166</v>
      </c>
      <c r="D2082" s="98">
        <v>204</v>
      </c>
      <c r="E2082" s="1385">
        <f>SUM(D2082:D2084)</f>
        <v>478</v>
      </c>
      <c r="F2082" s="98">
        <v>6</v>
      </c>
      <c r="G2082" s="98"/>
      <c r="H2082" s="98">
        <v>3413392</v>
      </c>
      <c r="I2082" s="1385">
        <f>SUM(H2082)</f>
        <v>3413392</v>
      </c>
      <c r="J2082" s="2258" t="s">
        <v>13275</v>
      </c>
      <c r="K2082" s="80" t="s">
        <v>13276</v>
      </c>
    </row>
    <row r="2083" spans="1:11" ht="24">
      <c r="A2083" s="2515"/>
      <c r="B2083" s="80"/>
      <c r="C2083" s="1306" t="s">
        <v>12254</v>
      </c>
      <c r="D2083" s="98">
        <v>96</v>
      </c>
      <c r="E2083" s="1385"/>
      <c r="F2083" s="98">
        <v>4</v>
      </c>
      <c r="G2083" s="98"/>
      <c r="H2083" s="98"/>
      <c r="I2083" s="1385"/>
      <c r="J2083" s="2258"/>
      <c r="K2083" s="80"/>
    </row>
    <row r="2084" spans="1:11" ht="24">
      <c r="A2084" s="2515"/>
      <c r="B2084" s="80"/>
      <c r="C2084" s="1306" t="s">
        <v>12254</v>
      </c>
      <c r="D2084" s="98">
        <v>178</v>
      </c>
      <c r="E2084" s="1385"/>
      <c r="F2084" s="98">
        <v>3.5</v>
      </c>
      <c r="G2084" s="98"/>
      <c r="H2084" s="98"/>
      <c r="I2084" s="1385"/>
      <c r="J2084" s="2258"/>
      <c r="K2084" s="80"/>
    </row>
    <row r="2085" spans="1:11" ht="24">
      <c r="A2085" s="2515">
        <v>1040</v>
      </c>
      <c r="B2085" s="80" t="s">
        <v>13344</v>
      </c>
      <c r="C2085" s="1306" t="s">
        <v>12166</v>
      </c>
      <c r="D2085" s="98">
        <v>156</v>
      </c>
      <c r="E2085" s="1385">
        <f>SUM(D2085:D2087)</f>
        <v>854</v>
      </c>
      <c r="F2085" s="98">
        <v>6.3</v>
      </c>
      <c r="G2085" s="98"/>
      <c r="H2085" s="98">
        <v>14258726</v>
      </c>
      <c r="I2085" s="1385">
        <f>SUM(H2085)</f>
        <v>14258726</v>
      </c>
      <c r="J2085" s="2258" t="s">
        <v>13136</v>
      </c>
      <c r="K2085" s="80" t="s">
        <v>13137</v>
      </c>
    </row>
    <row r="2086" spans="1:11" ht="24">
      <c r="A2086" s="2515"/>
      <c r="B2086" s="80"/>
      <c r="C2086" s="1306" t="s">
        <v>12166</v>
      </c>
      <c r="D2086" s="98">
        <v>498</v>
      </c>
      <c r="E2086" s="1385"/>
      <c r="F2086" s="98">
        <v>8.4</v>
      </c>
      <c r="G2086" s="98"/>
      <c r="H2086" s="98"/>
      <c r="I2086" s="1385"/>
      <c r="J2086" s="2258"/>
      <c r="K2086" s="80"/>
    </row>
    <row r="2087" spans="1:11" ht="24">
      <c r="A2087" s="2515"/>
      <c r="B2087" s="80"/>
      <c r="C2087" s="1306" t="s">
        <v>12166</v>
      </c>
      <c r="D2087" s="98">
        <v>200</v>
      </c>
      <c r="E2087" s="1385"/>
      <c r="F2087" s="98">
        <v>8.1999999999999993</v>
      </c>
      <c r="G2087" s="98"/>
      <c r="H2087" s="98"/>
      <c r="I2087" s="1385"/>
      <c r="J2087" s="2258"/>
      <c r="K2087" s="80"/>
    </row>
    <row r="2088" spans="1:11" ht="24">
      <c r="A2088" s="2515">
        <v>1041</v>
      </c>
      <c r="B2088" s="80" t="s">
        <v>13345</v>
      </c>
      <c r="C2088" s="1306" t="s">
        <v>12166</v>
      </c>
      <c r="D2088" s="98">
        <v>418</v>
      </c>
      <c r="E2088" s="1385">
        <f>SUM(D2088)</f>
        <v>418</v>
      </c>
      <c r="F2088" s="98">
        <v>8.6</v>
      </c>
      <c r="G2088" s="98"/>
      <c r="H2088" s="98">
        <v>7747075</v>
      </c>
      <c r="I2088" s="1385">
        <f>SUM(H2088)</f>
        <v>7747075</v>
      </c>
      <c r="J2088" s="2258" t="s">
        <v>13136</v>
      </c>
      <c r="K2088" s="80" t="s">
        <v>13137</v>
      </c>
    </row>
    <row r="2089" spans="1:11" ht="24">
      <c r="A2089" s="2515">
        <v>1042</v>
      </c>
      <c r="B2089" s="80" t="s">
        <v>13346</v>
      </c>
      <c r="C2089" s="1306" t="s">
        <v>12167</v>
      </c>
      <c r="D2089" s="98">
        <v>500</v>
      </c>
      <c r="E2089" s="1405">
        <f>SUM(D2089:D2094)</f>
        <v>2817</v>
      </c>
      <c r="F2089" s="98">
        <v>11.5</v>
      </c>
      <c r="G2089" s="98"/>
      <c r="H2089" s="98"/>
      <c r="I2089" s="1405">
        <f>SUM(H2089:H2094)</f>
        <v>49156513</v>
      </c>
      <c r="J2089" s="2258" t="s">
        <v>12168</v>
      </c>
      <c r="K2089" s="80" t="s">
        <v>12169</v>
      </c>
    </row>
    <row r="2090" spans="1:11" ht="24">
      <c r="A2090" s="2515"/>
      <c r="B2090" s="80"/>
      <c r="C2090" s="1306" t="s">
        <v>12166</v>
      </c>
      <c r="D2090" s="98">
        <v>618</v>
      </c>
      <c r="E2090" s="2255"/>
      <c r="F2090" s="98">
        <v>7.2</v>
      </c>
      <c r="G2090" s="98"/>
      <c r="H2090" s="98">
        <v>49156513</v>
      </c>
      <c r="I2090" s="2255"/>
      <c r="J2090" s="2258" t="s">
        <v>13136</v>
      </c>
      <c r="K2090" s="80" t="s">
        <v>13137</v>
      </c>
    </row>
    <row r="2091" spans="1:11" ht="24">
      <c r="A2091" s="2515"/>
      <c r="B2091" s="80"/>
      <c r="C2091" s="1306" t="s">
        <v>12166</v>
      </c>
      <c r="D2091" s="98">
        <v>704</v>
      </c>
      <c r="E2091" s="2255"/>
      <c r="F2091" s="98">
        <v>14.2</v>
      </c>
      <c r="G2091" s="98"/>
      <c r="H2091" s="98"/>
      <c r="I2091" s="2255"/>
      <c r="J2091" s="2258"/>
      <c r="K2091" s="80"/>
    </row>
    <row r="2092" spans="1:11" ht="24">
      <c r="A2092" s="2515"/>
      <c r="B2092" s="80"/>
      <c r="C2092" s="1306" t="s">
        <v>12166</v>
      </c>
      <c r="D2092" s="98">
        <v>193</v>
      </c>
      <c r="E2092" s="2255"/>
      <c r="F2092" s="98">
        <v>19</v>
      </c>
      <c r="G2092" s="98"/>
      <c r="H2092" s="98"/>
      <c r="I2092" s="2255"/>
      <c r="J2092" s="2258"/>
      <c r="K2092" s="80"/>
    </row>
    <row r="2093" spans="1:11" ht="24">
      <c r="A2093" s="2515"/>
      <c r="B2093" s="80"/>
      <c r="C2093" s="1306" t="s">
        <v>12166</v>
      </c>
      <c r="D2093" s="98">
        <v>294</v>
      </c>
      <c r="E2093" s="2255"/>
      <c r="F2093" s="98">
        <v>6.5</v>
      </c>
      <c r="G2093" s="98"/>
      <c r="H2093" s="98"/>
      <c r="I2093" s="2255"/>
      <c r="J2093" s="2258"/>
      <c r="K2093" s="80"/>
    </row>
    <row r="2094" spans="1:11" ht="24">
      <c r="A2094" s="2515"/>
      <c r="B2094" s="80"/>
      <c r="C2094" s="1306" t="s">
        <v>12166</v>
      </c>
      <c r="D2094" s="98">
        <v>508</v>
      </c>
      <c r="E2094" s="2279"/>
      <c r="F2094" s="98">
        <v>910</v>
      </c>
      <c r="G2094" s="98"/>
      <c r="H2094" s="98"/>
      <c r="I2094" s="2279"/>
      <c r="J2094" s="2258"/>
      <c r="K2094" s="80"/>
    </row>
    <row r="2095" spans="1:11" ht="24">
      <c r="A2095" s="2515">
        <v>1043</v>
      </c>
      <c r="B2095" s="80" t="s">
        <v>13347</v>
      </c>
      <c r="C2095" s="1306" t="s">
        <v>12166</v>
      </c>
      <c r="D2095" s="98">
        <v>1143</v>
      </c>
      <c r="E2095" s="1385">
        <f>SUM(D2095)</f>
        <v>1143</v>
      </c>
      <c r="F2095" s="98">
        <v>9</v>
      </c>
      <c r="G2095" s="98"/>
      <c r="H2095" s="98">
        <v>18903547</v>
      </c>
      <c r="I2095" s="1385">
        <f>SUM(H2095)</f>
        <v>18903547</v>
      </c>
      <c r="J2095" s="2258" t="s">
        <v>13136</v>
      </c>
      <c r="K2095" s="80" t="s">
        <v>13137</v>
      </c>
    </row>
    <row r="2096" spans="1:11" ht="24">
      <c r="A2096" s="2515">
        <v>1044</v>
      </c>
      <c r="B2096" s="80" t="s">
        <v>13348</v>
      </c>
      <c r="C2096" s="1306" t="s">
        <v>12166</v>
      </c>
      <c r="D2096" s="98">
        <v>320</v>
      </c>
      <c r="E2096" s="1385">
        <f>SUM(D2096:D2097)</f>
        <v>835</v>
      </c>
      <c r="F2096" s="98">
        <v>4.0999999999999996</v>
      </c>
      <c r="G2096" s="98"/>
      <c r="H2096" s="98">
        <v>6404808</v>
      </c>
      <c r="I2096" s="1385">
        <f>SUM(H2096)</f>
        <v>6404808</v>
      </c>
      <c r="J2096" s="2258" t="s">
        <v>13136</v>
      </c>
      <c r="K2096" s="80" t="s">
        <v>13137</v>
      </c>
    </row>
    <row r="2097" spans="1:11" ht="24">
      <c r="A2097" s="2515"/>
      <c r="B2097" s="80"/>
      <c r="C2097" s="1306" t="s">
        <v>12166</v>
      </c>
      <c r="D2097" s="98">
        <v>515</v>
      </c>
      <c r="E2097" s="1385"/>
      <c r="F2097" s="98">
        <v>5.5</v>
      </c>
      <c r="G2097" s="98"/>
      <c r="H2097" s="98"/>
      <c r="I2097" s="1385"/>
      <c r="J2097" s="2258"/>
      <c r="K2097" s="80"/>
    </row>
    <row r="2098" spans="1:11" ht="24">
      <c r="A2098" s="2515">
        <v>1045</v>
      </c>
      <c r="B2098" s="80" t="s">
        <v>13349</v>
      </c>
      <c r="C2098" s="1306" t="s">
        <v>12166</v>
      </c>
      <c r="D2098" s="98">
        <v>1854</v>
      </c>
      <c r="E2098" s="1385">
        <f>SUM(D2098:D2099)</f>
        <v>2250</v>
      </c>
      <c r="F2098" s="98">
        <v>10.5</v>
      </c>
      <c r="G2098" s="98"/>
      <c r="H2098" s="98">
        <v>46406192</v>
      </c>
      <c r="I2098" s="1385">
        <f>SUM(H2098)</f>
        <v>46406192</v>
      </c>
      <c r="J2098" s="2258" t="s">
        <v>13136</v>
      </c>
      <c r="K2098" s="80" t="s">
        <v>13137</v>
      </c>
    </row>
    <row r="2099" spans="1:11" ht="24">
      <c r="A2099" s="2515"/>
      <c r="B2099" s="80"/>
      <c r="C2099" s="1306" t="s">
        <v>12166</v>
      </c>
      <c r="D2099" s="98">
        <v>396</v>
      </c>
      <c r="E2099" s="1385"/>
      <c r="F2099" s="98">
        <v>14.5</v>
      </c>
      <c r="G2099" s="98"/>
      <c r="H2099" s="98"/>
      <c r="I2099" s="1385"/>
      <c r="J2099" s="2258" t="s">
        <v>13136</v>
      </c>
      <c r="K2099" s="80" t="s">
        <v>13137</v>
      </c>
    </row>
    <row r="2100" spans="1:11" ht="24">
      <c r="A2100" s="2515">
        <v>1046</v>
      </c>
      <c r="B2100" s="80" t="s">
        <v>13350</v>
      </c>
      <c r="C2100" s="1306" t="s">
        <v>12166</v>
      </c>
      <c r="D2100" s="98">
        <v>107</v>
      </c>
      <c r="E2100" s="1385">
        <f>SUM(D2100)</f>
        <v>107</v>
      </c>
      <c r="F2100" s="98">
        <v>4.2</v>
      </c>
      <c r="G2100" s="98"/>
      <c r="H2100" s="98">
        <v>933103</v>
      </c>
      <c r="I2100" s="1385">
        <f>SUM(H2100)</f>
        <v>933103</v>
      </c>
      <c r="J2100" s="2258" t="s">
        <v>13136</v>
      </c>
      <c r="K2100" s="80" t="s">
        <v>13137</v>
      </c>
    </row>
    <row r="2101" spans="1:11" ht="24">
      <c r="A2101" s="2515">
        <v>1047</v>
      </c>
      <c r="B2101" s="80" t="s">
        <v>13351</v>
      </c>
      <c r="C2101" s="1306" t="s">
        <v>12166</v>
      </c>
      <c r="D2101" s="98">
        <v>135</v>
      </c>
      <c r="E2101" s="1385">
        <f>SUM(D2101)</f>
        <v>135</v>
      </c>
      <c r="F2101" s="98">
        <v>10.4</v>
      </c>
      <c r="G2101" s="98"/>
      <c r="H2101" s="98">
        <v>3000618</v>
      </c>
      <c r="I2101" s="1385">
        <f>SUM(H2101)</f>
        <v>3000618</v>
      </c>
      <c r="J2101" s="2258" t="s">
        <v>13136</v>
      </c>
      <c r="K2101" s="80" t="s">
        <v>13137</v>
      </c>
    </row>
    <row r="2102" spans="1:11" ht="24">
      <c r="A2102" s="2515">
        <v>1048</v>
      </c>
      <c r="B2102" s="80" t="s">
        <v>13352</v>
      </c>
      <c r="C2102" s="1306" t="s">
        <v>12167</v>
      </c>
      <c r="D2102" s="98">
        <v>446</v>
      </c>
      <c r="E2102" s="1405">
        <f>SUM(D2102:D2105)</f>
        <v>1165</v>
      </c>
      <c r="F2102" s="98">
        <v>6.6</v>
      </c>
      <c r="G2102" s="98"/>
      <c r="H2102" s="98"/>
      <c r="I2102" s="1405">
        <f>SUM(H2102:H2105)</f>
        <v>9392314</v>
      </c>
      <c r="J2102" s="2258" t="s">
        <v>12168</v>
      </c>
      <c r="K2102" s="80" t="s">
        <v>12169</v>
      </c>
    </row>
    <row r="2103" spans="1:11" ht="24">
      <c r="A2103" s="2514"/>
      <c r="B2103" s="899"/>
      <c r="C2103" s="1306" t="s">
        <v>12166</v>
      </c>
      <c r="D2103" s="98">
        <v>293</v>
      </c>
      <c r="E2103" s="2259"/>
      <c r="F2103" s="98">
        <v>8.6999999999999993</v>
      </c>
      <c r="G2103" s="98"/>
      <c r="H2103" s="98">
        <v>9392314</v>
      </c>
      <c r="I2103" s="2259"/>
      <c r="J2103" s="2258" t="s">
        <v>13136</v>
      </c>
      <c r="K2103" s="80" t="s">
        <v>13137</v>
      </c>
    </row>
    <row r="2104" spans="1:11" ht="24">
      <c r="A2104" s="2514"/>
      <c r="B2104" s="899"/>
      <c r="C2104" s="1306" t="s">
        <v>12166</v>
      </c>
      <c r="D2104" s="98">
        <v>126</v>
      </c>
      <c r="E2104" s="2259"/>
      <c r="F2104" s="98">
        <v>6.5</v>
      </c>
      <c r="G2104" s="98"/>
      <c r="H2104" s="98"/>
      <c r="I2104" s="2259"/>
      <c r="J2104" s="2258"/>
      <c r="K2104" s="80"/>
    </row>
    <row r="2105" spans="1:11" ht="24">
      <c r="A2105" s="2514"/>
      <c r="B2105" s="899"/>
      <c r="C2105" s="1306" t="s">
        <v>12166</v>
      </c>
      <c r="D2105" s="98">
        <v>300</v>
      </c>
      <c r="E2105" s="2261"/>
      <c r="F2105" s="98">
        <v>6.5</v>
      </c>
      <c r="G2105" s="98"/>
      <c r="H2105" s="98"/>
      <c r="I2105" s="2261"/>
      <c r="J2105" s="2258"/>
      <c r="K2105" s="80"/>
    </row>
    <row r="2106" spans="1:11" ht="24">
      <c r="A2106" s="2515">
        <v>1049</v>
      </c>
      <c r="B2106" s="80" t="s">
        <v>13353</v>
      </c>
      <c r="C2106" s="1306" t="s">
        <v>12166</v>
      </c>
      <c r="D2106" s="98">
        <v>108</v>
      </c>
      <c r="E2106" s="1385">
        <f>SUM(D2106:D2107)</f>
        <v>1228</v>
      </c>
      <c r="F2106" s="98">
        <v>9.5</v>
      </c>
      <c r="G2106" s="98"/>
      <c r="H2106" s="98">
        <v>21383421</v>
      </c>
      <c r="I2106" s="1385">
        <f>SUM(H2106)</f>
        <v>21383421</v>
      </c>
      <c r="J2106" s="2258" t="s">
        <v>13136</v>
      </c>
      <c r="K2106" s="80" t="s">
        <v>13137</v>
      </c>
    </row>
    <row r="2107" spans="1:11" ht="24">
      <c r="A2107" s="2515"/>
      <c r="B2107" s="80"/>
      <c r="C2107" s="1306" t="s">
        <v>12166</v>
      </c>
      <c r="D2107" s="98">
        <v>1120</v>
      </c>
      <c r="E2107" s="1385"/>
      <c r="F2107" s="98">
        <v>9.6999999999999993</v>
      </c>
      <c r="G2107" s="98"/>
      <c r="H2107" s="98"/>
      <c r="I2107" s="1385"/>
      <c r="J2107" s="2258"/>
      <c r="K2107" s="80"/>
    </row>
    <row r="2108" spans="1:11" ht="24">
      <c r="A2108" s="2515">
        <v>1050</v>
      </c>
      <c r="B2108" s="80" t="s">
        <v>13354</v>
      </c>
      <c r="C2108" s="1306" t="s">
        <v>12167</v>
      </c>
      <c r="D2108" s="98">
        <v>400</v>
      </c>
      <c r="E2108" s="1405">
        <f>SUM(D2108:D2110)</f>
        <v>958</v>
      </c>
      <c r="F2108" s="98">
        <v>14.6</v>
      </c>
      <c r="G2108" s="98"/>
      <c r="H2108" s="98"/>
      <c r="I2108" s="1405">
        <f>SUM(H2108:H2110)</f>
        <v>16700182</v>
      </c>
      <c r="J2108" s="2258" t="s">
        <v>12168</v>
      </c>
      <c r="K2108" s="80" t="s">
        <v>12169</v>
      </c>
    </row>
    <row r="2109" spans="1:11" ht="24">
      <c r="A2109" s="2515"/>
      <c r="B2109" s="80"/>
      <c r="C2109" s="1306" t="s">
        <v>12166</v>
      </c>
      <c r="D2109" s="98">
        <v>60</v>
      </c>
      <c r="E2109" s="2255"/>
      <c r="F2109" s="98">
        <v>9</v>
      </c>
      <c r="G2109" s="98"/>
      <c r="H2109" s="98">
        <v>16700182</v>
      </c>
      <c r="I2109" s="2255"/>
      <c r="J2109" s="2258" t="s">
        <v>13136</v>
      </c>
      <c r="K2109" s="80" t="s">
        <v>13137</v>
      </c>
    </row>
    <row r="2110" spans="1:11" ht="24">
      <c r="A2110" s="2515"/>
      <c r="B2110" s="80"/>
      <c r="C2110" s="1306" t="s">
        <v>12166</v>
      </c>
      <c r="D2110" s="98">
        <v>498</v>
      </c>
      <c r="E2110" s="2279"/>
      <c r="F2110" s="98">
        <v>12.5</v>
      </c>
      <c r="G2110" s="98"/>
      <c r="H2110" s="98"/>
      <c r="I2110" s="2279"/>
      <c r="J2110" s="2258"/>
      <c r="K2110" s="80"/>
    </row>
    <row r="2111" spans="1:11" ht="24">
      <c r="A2111" s="2515">
        <v>1051</v>
      </c>
      <c r="B2111" s="80" t="s">
        <v>13355</v>
      </c>
      <c r="C2111" s="1306" t="s">
        <v>12166</v>
      </c>
      <c r="D2111" s="98">
        <v>113</v>
      </c>
      <c r="E2111" s="1385">
        <f>SUM(D2111:D2112)</f>
        <v>411</v>
      </c>
      <c r="F2111" s="98">
        <v>7</v>
      </c>
      <c r="G2111" s="98"/>
      <c r="H2111" s="98">
        <v>9153438</v>
      </c>
      <c r="I2111" s="1385">
        <f>SUM(H2111)</f>
        <v>9153438</v>
      </c>
      <c r="J2111" s="2258" t="s">
        <v>13136</v>
      </c>
      <c r="K2111" s="80" t="s">
        <v>13137</v>
      </c>
    </row>
    <row r="2112" spans="1:11" ht="24">
      <c r="A2112" s="2515"/>
      <c r="B2112" s="80"/>
      <c r="C2112" s="1306" t="s">
        <v>12166</v>
      </c>
      <c r="D2112" s="98">
        <v>298</v>
      </c>
      <c r="E2112" s="1385"/>
      <c r="F2112" s="98">
        <v>14.2</v>
      </c>
      <c r="G2112" s="98"/>
      <c r="H2112" s="98"/>
      <c r="I2112" s="1385"/>
      <c r="J2112" s="2258"/>
      <c r="K2112" s="80"/>
    </row>
    <row r="2113" spans="1:11" ht="24">
      <c r="A2113" s="2515">
        <v>1052</v>
      </c>
      <c r="B2113" s="80" t="s">
        <v>13356</v>
      </c>
      <c r="C2113" s="1306" t="s">
        <v>12163</v>
      </c>
      <c r="D2113" s="98">
        <v>300</v>
      </c>
      <c r="E2113" s="1385">
        <f>SUM(D2113:D2115)</f>
        <v>1841</v>
      </c>
      <c r="F2113" s="98">
        <v>4</v>
      </c>
      <c r="G2113" s="98"/>
      <c r="H2113" s="98">
        <v>24164493</v>
      </c>
      <c r="I2113" s="1385">
        <f>SUM(H2113)</f>
        <v>24164493</v>
      </c>
      <c r="J2113" s="2258" t="s">
        <v>13136</v>
      </c>
      <c r="K2113" s="80" t="s">
        <v>13137</v>
      </c>
    </row>
    <row r="2114" spans="1:11" ht="24">
      <c r="A2114" s="2515"/>
      <c r="B2114" s="80"/>
      <c r="C2114" s="1306" t="s">
        <v>12166</v>
      </c>
      <c r="D2114" s="98">
        <v>211</v>
      </c>
      <c r="E2114" s="1385"/>
      <c r="F2114" s="98">
        <v>5.7</v>
      </c>
      <c r="G2114" s="98"/>
      <c r="H2114" s="98"/>
      <c r="I2114" s="1385"/>
      <c r="J2114" s="2258"/>
      <c r="K2114" s="80"/>
    </row>
    <row r="2115" spans="1:11" ht="24">
      <c r="A2115" s="2515"/>
      <c r="B2115" s="80"/>
      <c r="C2115" s="1306" t="s">
        <v>12166</v>
      </c>
      <c r="D2115" s="98">
        <v>1330</v>
      </c>
      <c r="E2115" s="1385"/>
      <c r="F2115" s="98">
        <v>10.5</v>
      </c>
      <c r="G2115" s="98"/>
      <c r="H2115" s="98"/>
      <c r="I2115" s="1385"/>
      <c r="J2115" s="2258"/>
      <c r="K2115" s="80"/>
    </row>
    <row r="2116" spans="1:11" ht="24">
      <c r="A2116" s="2517">
        <v>1053</v>
      </c>
      <c r="B2116" s="60" t="s">
        <v>13357</v>
      </c>
      <c r="C2116" s="2266" t="s">
        <v>12167</v>
      </c>
      <c r="D2116" s="887">
        <v>104</v>
      </c>
      <c r="E2116" s="2263">
        <f>SUM(D2116:D2119)</f>
        <v>1121</v>
      </c>
      <c r="F2116" s="887">
        <v>7</v>
      </c>
      <c r="G2116" s="887"/>
      <c r="H2116" s="98"/>
      <c r="I2116" s="2263">
        <f>SUM(H2116:H2119)</f>
        <v>13190968</v>
      </c>
      <c r="J2116" s="2258" t="s">
        <v>12168</v>
      </c>
      <c r="K2116" s="80" t="s">
        <v>12169</v>
      </c>
    </row>
    <row r="2117" spans="1:11" ht="24">
      <c r="A2117" s="2518"/>
      <c r="B2117" s="2577"/>
      <c r="C2117" s="1306" t="s">
        <v>12166</v>
      </c>
      <c r="D2117" s="98">
        <v>312</v>
      </c>
      <c r="E2117" s="2288"/>
      <c r="F2117" s="98">
        <v>6.3</v>
      </c>
      <c r="G2117" s="98"/>
      <c r="H2117" s="2256">
        <v>11883662</v>
      </c>
      <c r="I2117" s="2277"/>
      <c r="J2117" s="2258" t="s">
        <v>13136</v>
      </c>
      <c r="K2117" s="80" t="s">
        <v>13137</v>
      </c>
    </row>
    <row r="2118" spans="1:11" ht="24">
      <c r="A2118" s="2518"/>
      <c r="B2118" s="2577"/>
      <c r="C2118" s="1306" t="s">
        <v>12166</v>
      </c>
      <c r="D2118" s="98">
        <v>604</v>
      </c>
      <c r="E2118" s="2288"/>
      <c r="F2118" s="98">
        <v>7.3</v>
      </c>
      <c r="G2118" s="98"/>
      <c r="H2118" s="2254"/>
      <c r="I2118" s="2277"/>
      <c r="J2118" s="2258"/>
      <c r="K2118" s="80"/>
    </row>
    <row r="2119" spans="1:11" ht="48">
      <c r="A2119" s="2521"/>
      <c r="B2119" s="2441" t="s">
        <v>13358</v>
      </c>
      <c r="C2119" s="2567" t="s">
        <v>12166</v>
      </c>
      <c r="D2119" s="857">
        <v>101</v>
      </c>
      <c r="E2119" s="2295"/>
      <c r="F2119" s="857">
        <v>5</v>
      </c>
      <c r="G2119" s="857">
        <v>202</v>
      </c>
      <c r="H2119" s="2299">
        <v>1307306</v>
      </c>
      <c r="I2119" s="2297"/>
      <c r="J2119" s="2290" t="s">
        <v>12464</v>
      </c>
      <c r="K2119" s="2290" t="s">
        <v>12465</v>
      </c>
    </row>
    <row r="2120" spans="1:11" ht="24">
      <c r="A2120" s="2525">
        <v>1054</v>
      </c>
      <c r="B2120" s="80" t="s">
        <v>13359</v>
      </c>
      <c r="C2120" s="1306" t="s">
        <v>12167</v>
      </c>
      <c r="D2120" s="98">
        <v>165</v>
      </c>
      <c r="E2120" s="1405">
        <f>SUM(D2120:D2122)</f>
        <v>870</v>
      </c>
      <c r="F2120" s="98">
        <v>7.5</v>
      </c>
      <c r="G2120" s="98"/>
      <c r="H2120" s="98"/>
      <c r="I2120" s="1405">
        <f>SUM(H2120:H2122)</f>
        <v>8774071</v>
      </c>
      <c r="J2120" s="2258" t="s">
        <v>12168</v>
      </c>
      <c r="K2120" s="80" t="s">
        <v>12169</v>
      </c>
    </row>
    <row r="2121" spans="1:11" ht="24">
      <c r="A2121" s="2518"/>
      <c r="B2121" s="2577"/>
      <c r="C2121" s="1306" t="s">
        <v>12166</v>
      </c>
      <c r="D2121" s="98">
        <v>531</v>
      </c>
      <c r="E2121" s="2288"/>
      <c r="F2121" s="98">
        <v>6.5</v>
      </c>
      <c r="G2121" s="98"/>
      <c r="H2121" s="98">
        <v>8774071</v>
      </c>
      <c r="I2121" s="2277"/>
      <c r="J2121" s="2258" t="s">
        <v>13136</v>
      </c>
      <c r="K2121" s="80" t="s">
        <v>13137</v>
      </c>
    </row>
    <row r="2122" spans="1:11" ht="24">
      <c r="A2122" s="2519"/>
      <c r="B2122" s="2577"/>
      <c r="C2122" s="1306" t="s">
        <v>12166</v>
      </c>
      <c r="D2122" s="98">
        <v>174</v>
      </c>
      <c r="E2122" s="2289"/>
      <c r="F2122" s="98">
        <v>6.5</v>
      </c>
      <c r="G2122" s="98"/>
      <c r="H2122" s="98"/>
      <c r="I2122" s="2278"/>
      <c r="J2122" s="2258"/>
      <c r="K2122" s="80"/>
    </row>
    <row r="2123" spans="1:11" ht="24">
      <c r="A2123" s="2515">
        <v>1055</v>
      </c>
      <c r="B2123" s="80" t="s">
        <v>12115</v>
      </c>
      <c r="C2123" s="1306" t="s">
        <v>12167</v>
      </c>
      <c r="D2123" s="98">
        <v>800</v>
      </c>
      <c r="E2123" s="1385">
        <f>SUM(D2123:D2124)</f>
        <v>998</v>
      </c>
      <c r="F2123" s="98">
        <v>7.5</v>
      </c>
      <c r="G2123" s="98"/>
      <c r="H2123" s="98"/>
      <c r="I2123" s="1405">
        <f>SUM(H2123:H2124)</f>
        <v>2262843</v>
      </c>
      <c r="J2123" s="2258" t="s">
        <v>12168</v>
      </c>
      <c r="K2123" s="80" t="s">
        <v>12169</v>
      </c>
    </row>
    <row r="2124" spans="1:11" ht="24">
      <c r="A2124" s="2515"/>
      <c r="B2124" s="899"/>
      <c r="C2124" s="1306" t="s">
        <v>12166</v>
      </c>
      <c r="D2124" s="98">
        <v>198</v>
      </c>
      <c r="E2124" s="1385"/>
      <c r="F2124" s="98">
        <v>7</v>
      </c>
      <c r="G2124" s="98"/>
      <c r="H2124" s="98">
        <v>2262843</v>
      </c>
      <c r="I2124" s="2279"/>
      <c r="J2124" s="2258" t="s">
        <v>13136</v>
      </c>
      <c r="K2124" s="80" t="s">
        <v>13137</v>
      </c>
    </row>
    <row r="2125" spans="1:11" ht="24">
      <c r="A2125" s="2515">
        <v>1056</v>
      </c>
      <c r="B2125" s="80" t="s">
        <v>13360</v>
      </c>
      <c r="C2125" s="1306" t="s">
        <v>12166</v>
      </c>
      <c r="D2125" s="98">
        <v>199</v>
      </c>
      <c r="E2125" s="1385">
        <f>SUM(D2125)</f>
        <v>199</v>
      </c>
      <c r="F2125" s="98">
        <v>8.3000000000000007</v>
      </c>
      <c r="G2125" s="98"/>
      <c r="H2125" s="98">
        <v>3087768</v>
      </c>
      <c r="I2125" s="1385">
        <f>SUM(H2125)</f>
        <v>3087768</v>
      </c>
      <c r="J2125" s="2258" t="s">
        <v>13136</v>
      </c>
      <c r="K2125" s="80" t="s">
        <v>13137</v>
      </c>
    </row>
    <row r="2126" spans="1:11" ht="24">
      <c r="A2126" s="2515">
        <v>1057</v>
      </c>
      <c r="B2126" s="80" t="s">
        <v>13361</v>
      </c>
      <c r="C2126" s="1306" t="s">
        <v>13261</v>
      </c>
      <c r="D2126" s="98">
        <v>184</v>
      </c>
      <c r="E2126" s="1385">
        <f>SUM(D2126:D2127)</f>
        <v>1058</v>
      </c>
      <c r="F2126" s="98">
        <v>7.5</v>
      </c>
      <c r="G2126" s="98"/>
      <c r="H2126" s="98"/>
      <c r="I2126" s="1385">
        <f>SUM(H2126:H2127)</f>
        <v>10113481</v>
      </c>
      <c r="J2126" s="2258" t="s">
        <v>12168</v>
      </c>
      <c r="K2126" s="80" t="s">
        <v>12169</v>
      </c>
    </row>
    <row r="2127" spans="1:11" ht="24">
      <c r="A2127" s="2515"/>
      <c r="B2127" s="899"/>
      <c r="C2127" s="1306" t="s">
        <v>12166</v>
      </c>
      <c r="D2127" s="98">
        <v>874</v>
      </c>
      <c r="E2127" s="1385"/>
      <c r="F2127" s="98">
        <v>7</v>
      </c>
      <c r="G2127" s="98"/>
      <c r="H2127" s="98">
        <v>10113481</v>
      </c>
      <c r="I2127" s="1385"/>
      <c r="J2127" s="2258" t="s">
        <v>13136</v>
      </c>
      <c r="K2127" s="80" t="s">
        <v>13137</v>
      </c>
    </row>
    <row r="2128" spans="1:11" ht="24">
      <c r="A2128" s="2515">
        <v>1058</v>
      </c>
      <c r="B2128" s="80" t="s">
        <v>13362</v>
      </c>
      <c r="C2128" s="1306" t="s">
        <v>12166</v>
      </c>
      <c r="D2128" s="98">
        <v>201</v>
      </c>
      <c r="E2128" s="1385">
        <f>SUM(D2128:D2129)</f>
        <v>2712</v>
      </c>
      <c r="F2128" s="98">
        <v>5.7</v>
      </c>
      <c r="G2128" s="98"/>
      <c r="H2128" s="98">
        <v>40819681</v>
      </c>
      <c r="I2128" s="1385">
        <f>SUM(H2128)</f>
        <v>40819681</v>
      </c>
      <c r="J2128" s="2258" t="s">
        <v>13136</v>
      </c>
      <c r="K2128" s="80" t="s">
        <v>13137</v>
      </c>
    </row>
    <row r="2129" spans="1:11" ht="24">
      <c r="A2129" s="2515"/>
      <c r="B2129" s="80"/>
      <c r="C2129" s="1306" t="s">
        <v>12166</v>
      </c>
      <c r="D2129" s="98">
        <v>2511</v>
      </c>
      <c r="E2129" s="1385"/>
      <c r="F2129" s="98">
        <v>7</v>
      </c>
      <c r="G2129" s="98"/>
      <c r="H2129" s="98"/>
      <c r="I2129" s="1385"/>
      <c r="J2129" s="2258"/>
      <c r="K2129" s="80"/>
    </row>
    <row r="2130" spans="1:11" ht="24">
      <c r="A2130" s="2515">
        <v>1059</v>
      </c>
      <c r="B2130" s="80" t="s">
        <v>13363</v>
      </c>
      <c r="C2130" s="1306" t="s">
        <v>12166</v>
      </c>
      <c r="D2130" s="98">
        <v>460</v>
      </c>
      <c r="E2130" s="1385">
        <f>SUM(D2130:D2133)</f>
        <v>1104</v>
      </c>
      <c r="F2130" s="98">
        <v>6.3</v>
      </c>
      <c r="G2130" s="98"/>
      <c r="H2130" s="98">
        <v>19125294</v>
      </c>
      <c r="I2130" s="1385">
        <f>SUM(H2130)</f>
        <v>19125294</v>
      </c>
      <c r="J2130" s="2258" t="s">
        <v>13136</v>
      </c>
      <c r="K2130" s="80" t="s">
        <v>13137</v>
      </c>
    </row>
    <row r="2131" spans="1:11" ht="24">
      <c r="A2131" s="2515"/>
      <c r="B2131" s="80"/>
      <c r="C2131" s="1306" t="s">
        <v>12166</v>
      </c>
      <c r="D2131" s="98">
        <v>187</v>
      </c>
      <c r="E2131" s="1385"/>
      <c r="F2131" s="98">
        <v>6.6</v>
      </c>
      <c r="G2131" s="98"/>
      <c r="H2131" s="98"/>
      <c r="I2131" s="1385"/>
      <c r="J2131" s="2258"/>
      <c r="K2131" s="80"/>
    </row>
    <row r="2132" spans="1:11" ht="24">
      <c r="A2132" s="2515"/>
      <c r="B2132" s="80"/>
      <c r="C2132" s="1306" t="s">
        <v>12166</v>
      </c>
      <c r="D2132" s="98">
        <v>177</v>
      </c>
      <c r="E2132" s="1385"/>
      <c r="F2132" s="98">
        <v>19</v>
      </c>
      <c r="G2132" s="98"/>
      <c r="H2132" s="98"/>
      <c r="I2132" s="1385"/>
      <c r="J2132" s="2258"/>
      <c r="K2132" s="80"/>
    </row>
    <row r="2133" spans="1:11" ht="24">
      <c r="A2133" s="2515"/>
      <c r="B2133" s="80"/>
      <c r="C2133" s="1306" t="s">
        <v>12166</v>
      </c>
      <c r="D2133" s="98">
        <v>280</v>
      </c>
      <c r="E2133" s="1385"/>
      <c r="F2133" s="98">
        <v>6.2</v>
      </c>
      <c r="G2133" s="98"/>
      <c r="H2133" s="98"/>
      <c r="I2133" s="1385"/>
      <c r="J2133" s="2258"/>
      <c r="K2133" s="80"/>
    </row>
    <row r="2134" spans="1:11" ht="24">
      <c r="A2134" s="2515">
        <v>1060</v>
      </c>
      <c r="B2134" s="80" t="s">
        <v>13364</v>
      </c>
      <c r="C2134" s="1306" t="s">
        <v>12166</v>
      </c>
      <c r="D2134" s="98">
        <v>316</v>
      </c>
      <c r="E2134" s="1385">
        <f>SUM(D2134)</f>
        <v>316</v>
      </c>
      <c r="F2134" s="98">
        <v>5.6</v>
      </c>
      <c r="G2134" s="98"/>
      <c r="H2134" s="98">
        <v>3445671</v>
      </c>
      <c r="I2134" s="1385">
        <f>SUM(H2134)</f>
        <v>3445671</v>
      </c>
      <c r="J2134" s="2258" t="s">
        <v>13136</v>
      </c>
      <c r="K2134" s="80" t="s">
        <v>13137</v>
      </c>
    </row>
    <row r="2135" spans="1:11" ht="24">
      <c r="A2135" s="2515">
        <v>1061</v>
      </c>
      <c r="B2135" s="80" t="s">
        <v>13365</v>
      </c>
      <c r="C2135" s="1306" t="s">
        <v>12166</v>
      </c>
      <c r="D2135" s="98">
        <v>253</v>
      </c>
      <c r="E2135" s="1385">
        <f>SUM(D2135:D2137)</f>
        <v>1206</v>
      </c>
      <c r="F2135" s="98">
        <v>8</v>
      </c>
      <c r="G2135" s="98"/>
      <c r="H2135" s="98">
        <v>16535930</v>
      </c>
      <c r="I2135" s="1385">
        <f>SUM(H2135)</f>
        <v>16535930</v>
      </c>
      <c r="J2135" s="2258" t="s">
        <v>12422</v>
      </c>
      <c r="K2135" s="80" t="s">
        <v>12423</v>
      </c>
    </row>
    <row r="2136" spans="1:11" ht="24">
      <c r="A2136" s="2515"/>
      <c r="B2136" s="80"/>
      <c r="C2136" s="1306" t="s">
        <v>12166</v>
      </c>
      <c r="D2136" s="98">
        <v>512</v>
      </c>
      <c r="E2136" s="1385"/>
      <c r="F2136" s="98">
        <v>6</v>
      </c>
      <c r="G2136" s="98"/>
      <c r="H2136" s="98"/>
      <c r="I2136" s="1385"/>
      <c r="J2136" s="2258"/>
      <c r="K2136" s="80"/>
    </row>
    <row r="2137" spans="1:11" ht="24">
      <c r="A2137" s="2515"/>
      <c r="B2137" s="80"/>
      <c r="C2137" s="1306" t="s">
        <v>12166</v>
      </c>
      <c r="D2137" s="98">
        <v>441</v>
      </c>
      <c r="E2137" s="1385"/>
      <c r="F2137" s="98">
        <v>7</v>
      </c>
      <c r="G2137" s="98"/>
      <c r="H2137" s="98"/>
      <c r="I2137" s="1385"/>
      <c r="J2137" s="2258"/>
      <c r="K2137" s="80"/>
    </row>
    <row r="2138" spans="1:11" ht="24">
      <c r="A2138" s="2515">
        <v>1062</v>
      </c>
      <c r="B2138" s="80" t="s">
        <v>13366</v>
      </c>
      <c r="C2138" s="1306" t="s">
        <v>12167</v>
      </c>
      <c r="D2138" s="98">
        <v>400</v>
      </c>
      <c r="E2138" s="1405">
        <f>SUM(D2138:D2139)</f>
        <v>1500</v>
      </c>
      <c r="F2138" s="98">
        <v>7</v>
      </c>
      <c r="G2138" s="98"/>
      <c r="H2138" s="98"/>
      <c r="I2138" s="1405">
        <f>SUM(H2138:H2139)</f>
        <v>10224521</v>
      </c>
      <c r="J2138" s="2258" t="s">
        <v>12168</v>
      </c>
      <c r="K2138" s="80" t="s">
        <v>12169</v>
      </c>
    </row>
    <row r="2139" spans="1:11" ht="24">
      <c r="A2139" s="2515"/>
      <c r="B2139" s="899"/>
      <c r="C2139" s="1306" t="s">
        <v>12166</v>
      </c>
      <c r="D2139" s="98">
        <v>1100</v>
      </c>
      <c r="E2139" s="2279"/>
      <c r="F2139" s="98">
        <v>6.1</v>
      </c>
      <c r="G2139" s="98"/>
      <c r="H2139" s="98">
        <v>10224521</v>
      </c>
      <c r="I2139" s="2279"/>
      <c r="J2139" s="2258" t="s">
        <v>12422</v>
      </c>
      <c r="K2139" s="80" t="s">
        <v>12423</v>
      </c>
    </row>
    <row r="2140" spans="1:11" ht="24">
      <c r="A2140" s="2515">
        <v>1063</v>
      </c>
      <c r="B2140" s="80" t="s">
        <v>13367</v>
      </c>
      <c r="C2140" s="1306" t="s">
        <v>12166</v>
      </c>
      <c r="D2140" s="98">
        <v>514</v>
      </c>
      <c r="E2140" s="1385">
        <f>SUM(D2140)</f>
        <v>514</v>
      </c>
      <c r="F2140" s="98">
        <v>6</v>
      </c>
      <c r="G2140" s="98"/>
      <c r="H2140" s="98">
        <v>4551332</v>
      </c>
      <c r="I2140" s="1385">
        <f>SUM(H2140)</f>
        <v>4551332</v>
      </c>
      <c r="J2140" s="2258" t="s">
        <v>12422</v>
      </c>
      <c r="K2140" s="80" t="s">
        <v>12423</v>
      </c>
    </row>
    <row r="2141" spans="1:11" ht="24">
      <c r="A2141" s="2515">
        <v>1064</v>
      </c>
      <c r="B2141" s="80" t="s">
        <v>13368</v>
      </c>
      <c r="C2141" s="1306" t="s">
        <v>13314</v>
      </c>
      <c r="D2141" s="98">
        <v>244</v>
      </c>
      <c r="E2141" s="1405">
        <f>SUM(D2141:D2144)</f>
        <v>1076</v>
      </c>
      <c r="F2141" s="98">
        <v>8.5</v>
      </c>
      <c r="G2141" s="98"/>
      <c r="H2141" s="98"/>
      <c r="I2141" s="1405">
        <f>SUM(H2141:H2144)</f>
        <v>7186164</v>
      </c>
      <c r="J2141" s="2258" t="s">
        <v>12168</v>
      </c>
      <c r="K2141" s="80" t="s">
        <v>12169</v>
      </c>
    </row>
    <row r="2142" spans="1:11" ht="24">
      <c r="A2142" s="2514"/>
      <c r="B2142" s="899"/>
      <c r="C2142" s="1306" t="s">
        <v>12166</v>
      </c>
      <c r="D2142" s="98">
        <v>246</v>
      </c>
      <c r="E2142" s="2259"/>
      <c r="F2142" s="98">
        <v>6.2</v>
      </c>
      <c r="G2142" s="98"/>
      <c r="H2142" s="98">
        <v>7186164</v>
      </c>
      <c r="I2142" s="2259"/>
      <c r="J2142" s="2258" t="s">
        <v>12422</v>
      </c>
      <c r="K2142" s="80" t="s">
        <v>12423</v>
      </c>
    </row>
    <row r="2143" spans="1:11" ht="24">
      <c r="A2143" s="2514"/>
      <c r="B2143" s="899"/>
      <c r="C2143" s="1306" t="s">
        <v>12166</v>
      </c>
      <c r="D2143" s="98">
        <v>500</v>
      </c>
      <c r="E2143" s="2259"/>
      <c r="F2143" s="98">
        <v>6.9</v>
      </c>
      <c r="G2143" s="98"/>
      <c r="H2143" s="98"/>
      <c r="I2143" s="2259"/>
      <c r="J2143" s="2258"/>
      <c r="K2143" s="80"/>
    </row>
    <row r="2144" spans="1:11" ht="24">
      <c r="A2144" s="2514"/>
      <c r="B2144" s="899"/>
      <c r="C2144" s="1306" t="s">
        <v>12163</v>
      </c>
      <c r="D2144" s="98">
        <v>86</v>
      </c>
      <c r="E2144" s="2261"/>
      <c r="F2144" s="98">
        <v>4</v>
      </c>
      <c r="G2144" s="98"/>
      <c r="H2144" s="98"/>
      <c r="I2144" s="2261"/>
      <c r="J2144" s="2258"/>
      <c r="K2144" s="80"/>
    </row>
    <row r="2145" spans="1:11" ht="24">
      <c r="A2145" s="2515">
        <v>1065</v>
      </c>
      <c r="B2145" s="80" t="s">
        <v>13369</v>
      </c>
      <c r="C2145" s="1306" t="s">
        <v>13300</v>
      </c>
      <c r="D2145" s="98">
        <v>1660</v>
      </c>
      <c r="E2145" s="1405">
        <f>SUM(D2145:D2147)</f>
        <v>2586</v>
      </c>
      <c r="F2145" s="98">
        <v>7</v>
      </c>
      <c r="G2145" s="98"/>
      <c r="H2145" s="98"/>
      <c r="I2145" s="1405">
        <f>SUM(H2145:H2147)</f>
        <v>4971139</v>
      </c>
      <c r="J2145" s="2258" t="s">
        <v>12168</v>
      </c>
      <c r="K2145" s="80" t="s">
        <v>12169</v>
      </c>
    </row>
    <row r="2146" spans="1:11" ht="24">
      <c r="A2146" s="2514"/>
      <c r="B2146" s="899"/>
      <c r="C2146" s="1306" t="s">
        <v>12163</v>
      </c>
      <c r="D2146" s="98">
        <v>200</v>
      </c>
      <c r="E2146" s="2259"/>
      <c r="F2146" s="98">
        <v>4</v>
      </c>
      <c r="G2146" s="98"/>
      <c r="H2146" s="98">
        <v>4971139</v>
      </c>
      <c r="I2146" s="2259"/>
      <c r="J2146" s="2258" t="s">
        <v>12422</v>
      </c>
      <c r="K2146" s="80" t="s">
        <v>12423</v>
      </c>
    </row>
    <row r="2147" spans="1:11" ht="24">
      <c r="A2147" s="2514"/>
      <c r="B2147" s="899"/>
      <c r="C2147" s="1306" t="s">
        <v>12166</v>
      </c>
      <c r="D2147" s="98">
        <v>726</v>
      </c>
      <c r="E2147" s="2261"/>
      <c r="F2147" s="98">
        <v>5.5</v>
      </c>
      <c r="G2147" s="98"/>
      <c r="H2147" s="98"/>
      <c r="I2147" s="2261"/>
      <c r="J2147" s="2258"/>
      <c r="K2147" s="80"/>
    </row>
    <row r="2148" spans="1:11" ht="24">
      <c r="A2148" s="2515">
        <v>1066</v>
      </c>
      <c r="B2148" s="80" t="s">
        <v>13370</v>
      </c>
      <c r="C2148" s="1306" t="s">
        <v>12163</v>
      </c>
      <c r="D2148" s="98">
        <v>780</v>
      </c>
      <c r="E2148" s="1385">
        <f>SUM(D2148)</f>
        <v>780</v>
      </c>
      <c r="F2148" s="98">
        <v>6</v>
      </c>
      <c r="G2148" s="98"/>
      <c r="H2148" s="98">
        <v>1821652</v>
      </c>
      <c r="I2148" s="1385">
        <f>SUM(H2148)</f>
        <v>1821652</v>
      </c>
      <c r="J2148" s="2258" t="s">
        <v>12422</v>
      </c>
      <c r="K2148" s="80" t="s">
        <v>12423</v>
      </c>
    </row>
    <row r="2149" spans="1:11" ht="24">
      <c r="A2149" s="2515">
        <v>1067</v>
      </c>
      <c r="B2149" s="80" t="s">
        <v>13371</v>
      </c>
      <c r="C2149" s="1306" t="s">
        <v>12166</v>
      </c>
      <c r="D2149" s="98">
        <v>220</v>
      </c>
      <c r="E2149" s="1385">
        <f>SUM(D2149:D2150)</f>
        <v>570</v>
      </c>
      <c r="F2149" s="98">
        <v>6</v>
      </c>
      <c r="G2149" s="98"/>
      <c r="H2149" s="98">
        <v>1177247</v>
      </c>
      <c r="I2149" s="1385">
        <f>SUM(H2149)</f>
        <v>1177247</v>
      </c>
      <c r="J2149" s="2258" t="s">
        <v>12422</v>
      </c>
      <c r="K2149" s="80" t="s">
        <v>12423</v>
      </c>
    </row>
    <row r="2150" spans="1:11" ht="24">
      <c r="A2150" s="2515"/>
      <c r="B2150" s="80"/>
      <c r="C2150" s="1306" t="s">
        <v>12163</v>
      </c>
      <c r="D2150" s="98">
        <v>350</v>
      </c>
      <c r="E2150" s="1385"/>
      <c r="F2150" s="98">
        <v>6</v>
      </c>
      <c r="G2150" s="98"/>
      <c r="H2150" s="98"/>
      <c r="I2150" s="1385"/>
      <c r="J2150" s="2258"/>
      <c r="K2150" s="80"/>
    </row>
    <row r="2151" spans="1:11" ht="24">
      <c r="A2151" s="2515">
        <v>1068</v>
      </c>
      <c r="B2151" s="80" t="s">
        <v>13372</v>
      </c>
      <c r="C2151" s="1306" t="s">
        <v>12163</v>
      </c>
      <c r="D2151" s="98">
        <v>920</v>
      </c>
      <c r="E2151" s="1385">
        <f>SUM(D2151)</f>
        <v>920</v>
      </c>
      <c r="F2151" s="98">
        <v>5</v>
      </c>
      <c r="G2151" s="98"/>
      <c r="H2151" s="98">
        <v>1124068</v>
      </c>
      <c r="I2151" s="1385">
        <f>SUM(H2151)</f>
        <v>1124068</v>
      </c>
      <c r="J2151" s="2258" t="s">
        <v>12422</v>
      </c>
      <c r="K2151" s="80" t="s">
        <v>12423</v>
      </c>
    </row>
    <row r="2152" spans="1:11" ht="24">
      <c r="A2152" s="2515">
        <v>1069</v>
      </c>
      <c r="B2152" s="80" t="s">
        <v>13373</v>
      </c>
      <c r="C2152" s="1306" t="s">
        <v>13300</v>
      </c>
      <c r="D2152" s="98">
        <v>788</v>
      </c>
      <c r="E2152" s="1405">
        <f>SUM(D2152:D2154)</f>
        <v>1552</v>
      </c>
      <c r="F2152" s="98">
        <v>6</v>
      </c>
      <c r="G2152" s="98"/>
      <c r="H2152" s="98"/>
      <c r="I2152" s="1405">
        <f>SUM(H2152:H2154)</f>
        <v>1453552</v>
      </c>
      <c r="J2152" s="2258" t="s">
        <v>12168</v>
      </c>
      <c r="K2152" s="80" t="s">
        <v>12169</v>
      </c>
    </row>
    <row r="2153" spans="1:11" ht="24">
      <c r="A2153" s="2515"/>
      <c r="B2153" s="2583"/>
      <c r="C2153" s="1306" t="s">
        <v>12166</v>
      </c>
      <c r="D2153" s="98">
        <v>132</v>
      </c>
      <c r="E2153" s="2255"/>
      <c r="F2153" s="98">
        <v>6.7</v>
      </c>
      <c r="G2153" s="98"/>
      <c r="H2153" s="98">
        <v>1453552</v>
      </c>
      <c r="I2153" s="2255"/>
      <c r="J2153" s="2258" t="s">
        <v>12422</v>
      </c>
      <c r="K2153" s="80" t="s">
        <v>12423</v>
      </c>
    </row>
    <row r="2154" spans="1:11" ht="24">
      <c r="A2154" s="2515"/>
      <c r="B2154" s="2583"/>
      <c r="C2154" s="2264" t="s">
        <v>12163</v>
      </c>
      <c r="D2154" s="98">
        <v>632</v>
      </c>
      <c r="E2154" s="2279"/>
      <c r="F2154" s="98">
        <v>4</v>
      </c>
      <c r="G2154" s="98"/>
      <c r="H2154" s="98"/>
      <c r="I2154" s="2279"/>
      <c r="J2154" s="2258"/>
      <c r="K2154" s="80"/>
    </row>
    <row r="2155" spans="1:11" ht="24">
      <c r="A2155" s="2515">
        <v>1070</v>
      </c>
      <c r="B2155" s="80" t="s">
        <v>13374</v>
      </c>
      <c r="C2155" s="1306" t="s">
        <v>13308</v>
      </c>
      <c r="D2155" s="98">
        <v>2000</v>
      </c>
      <c r="E2155" s="1405">
        <f>SUM(D2155:D2158)</f>
        <v>4377</v>
      </c>
      <c r="F2155" s="98">
        <v>9.6</v>
      </c>
      <c r="G2155" s="98"/>
      <c r="H2155" s="98"/>
      <c r="I2155" s="1405">
        <f>SUM(H2155:H2158)</f>
        <v>32600859</v>
      </c>
      <c r="J2155" s="2258" t="s">
        <v>12168</v>
      </c>
      <c r="K2155" s="80" t="s">
        <v>12169</v>
      </c>
    </row>
    <row r="2156" spans="1:11" ht="24">
      <c r="A2156" s="2515"/>
      <c r="B2156" s="80"/>
      <c r="C2156" s="1306" t="s">
        <v>12166</v>
      </c>
      <c r="D2156" s="98">
        <v>815</v>
      </c>
      <c r="E2156" s="2255"/>
      <c r="F2156" s="98">
        <v>4.2</v>
      </c>
      <c r="G2156" s="98"/>
      <c r="H2156" s="98">
        <v>32600859</v>
      </c>
      <c r="I2156" s="2255"/>
      <c r="J2156" s="2258" t="s">
        <v>12422</v>
      </c>
      <c r="K2156" s="80" t="s">
        <v>12423</v>
      </c>
    </row>
    <row r="2157" spans="1:11" ht="24">
      <c r="A2157" s="2515"/>
      <c r="B2157" s="80"/>
      <c r="C2157" s="1306" t="s">
        <v>12166</v>
      </c>
      <c r="D2157" s="98">
        <v>1182</v>
      </c>
      <c r="E2157" s="2255"/>
      <c r="F2157" s="98">
        <v>9</v>
      </c>
      <c r="G2157" s="98"/>
      <c r="H2157" s="98"/>
      <c r="I2157" s="2255"/>
      <c r="J2157" s="2258"/>
      <c r="K2157" s="80"/>
    </row>
    <row r="2158" spans="1:11" ht="24">
      <c r="A2158" s="2515"/>
      <c r="B2158" s="80"/>
      <c r="C2158" s="1306" t="s">
        <v>12166</v>
      </c>
      <c r="D2158" s="98">
        <v>380</v>
      </c>
      <c r="E2158" s="2279"/>
      <c r="F2158" s="98">
        <v>13</v>
      </c>
      <c r="G2158" s="98"/>
      <c r="H2158" s="98"/>
      <c r="I2158" s="2279"/>
      <c r="J2158" s="2258"/>
      <c r="K2158" s="80"/>
    </row>
    <row r="2159" spans="1:11" ht="24">
      <c r="A2159" s="2515">
        <v>1071</v>
      </c>
      <c r="B2159" s="80" t="s">
        <v>13375</v>
      </c>
      <c r="C2159" s="1306" t="s">
        <v>12166</v>
      </c>
      <c r="D2159" s="98">
        <v>266</v>
      </c>
      <c r="E2159" s="1385">
        <f>SUM(D2159)</f>
        <v>266</v>
      </c>
      <c r="F2159" s="98">
        <v>6</v>
      </c>
      <c r="G2159" s="98"/>
      <c r="H2159" s="98">
        <v>2268631</v>
      </c>
      <c r="I2159" s="1385">
        <f>SUM(H2159)</f>
        <v>2268631</v>
      </c>
      <c r="J2159" s="2258" t="s">
        <v>12422</v>
      </c>
      <c r="K2159" s="80" t="s">
        <v>12423</v>
      </c>
    </row>
    <row r="2160" spans="1:11" ht="24">
      <c r="A2160" s="2515">
        <v>1072</v>
      </c>
      <c r="B2160" s="80" t="s">
        <v>13376</v>
      </c>
      <c r="C2160" s="1306" t="s">
        <v>12166</v>
      </c>
      <c r="D2160" s="98">
        <v>65</v>
      </c>
      <c r="E2160" s="1385">
        <f>SUM(D2160:D2162)</f>
        <v>397</v>
      </c>
      <c r="F2160" s="98">
        <v>5</v>
      </c>
      <c r="G2160" s="98"/>
      <c r="H2160" s="98">
        <v>704616</v>
      </c>
      <c r="I2160" s="1385">
        <f>SUM(H2160)</f>
        <v>704616</v>
      </c>
      <c r="J2160" s="2258" t="s">
        <v>12422</v>
      </c>
      <c r="K2160" s="80" t="s">
        <v>12423</v>
      </c>
    </row>
    <row r="2161" spans="1:11" ht="24">
      <c r="A2161" s="2515"/>
      <c r="B2161" s="80"/>
      <c r="C2161" s="1306" t="s">
        <v>12163</v>
      </c>
      <c r="D2161" s="98">
        <v>136</v>
      </c>
      <c r="E2161" s="1385"/>
      <c r="F2161" s="98">
        <v>6</v>
      </c>
      <c r="G2161" s="98"/>
      <c r="H2161" s="98"/>
      <c r="I2161" s="1385"/>
      <c r="J2161" s="2258"/>
      <c r="K2161" s="80"/>
    </row>
    <row r="2162" spans="1:11" ht="24">
      <c r="A2162" s="2515"/>
      <c r="B2162" s="80"/>
      <c r="C2162" s="1306" t="s">
        <v>12163</v>
      </c>
      <c r="D2162" s="98">
        <v>196</v>
      </c>
      <c r="E2162" s="1385"/>
      <c r="F2162" s="98">
        <v>4</v>
      </c>
      <c r="G2162" s="98"/>
      <c r="H2162" s="98"/>
      <c r="I2162" s="1385"/>
      <c r="J2162" s="2258"/>
      <c r="K2162" s="80"/>
    </row>
    <row r="2163" spans="1:11" ht="24">
      <c r="A2163" s="2515">
        <v>1073</v>
      </c>
      <c r="B2163" s="80" t="s">
        <v>13377</v>
      </c>
      <c r="C2163" s="1306" t="s">
        <v>12166</v>
      </c>
      <c r="D2163" s="98">
        <v>490</v>
      </c>
      <c r="E2163" s="1385">
        <f>SUM(D2163:D2166)</f>
        <v>2924</v>
      </c>
      <c r="F2163" s="98">
        <v>8</v>
      </c>
      <c r="G2163" s="98"/>
      <c r="H2163" s="98">
        <v>41446560</v>
      </c>
      <c r="I2163" s="1385">
        <f>SUM(H2163)</f>
        <v>41446560</v>
      </c>
      <c r="J2163" s="2258" t="s">
        <v>12422</v>
      </c>
      <c r="K2163" s="80" t="s">
        <v>12423</v>
      </c>
    </row>
    <row r="2164" spans="1:11" ht="24">
      <c r="A2164" s="2515"/>
      <c r="B2164" s="80"/>
      <c r="C2164" s="1306" t="s">
        <v>12166</v>
      </c>
      <c r="D2164" s="98">
        <v>610</v>
      </c>
      <c r="E2164" s="1385"/>
      <c r="F2164" s="98">
        <v>10.9</v>
      </c>
      <c r="G2164" s="98"/>
      <c r="H2164" s="98"/>
      <c r="I2164" s="1385"/>
      <c r="J2164" s="2258"/>
      <c r="K2164" s="80"/>
    </row>
    <row r="2165" spans="1:11" ht="24">
      <c r="A2165" s="2515"/>
      <c r="B2165" s="80"/>
      <c r="C2165" s="1306" t="s">
        <v>12166</v>
      </c>
      <c r="D2165" s="98">
        <v>994</v>
      </c>
      <c r="E2165" s="1385"/>
      <c r="F2165" s="98">
        <v>15.4</v>
      </c>
      <c r="G2165" s="98"/>
      <c r="H2165" s="98"/>
      <c r="I2165" s="1385"/>
      <c r="J2165" s="2258"/>
      <c r="K2165" s="80"/>
    </row>
    <row r="2166" spans="1:11" ht="24">
      <c r="A2166" s="2515"/>
      <c r="B2166" s="80"/>
      <c r="C2166" s="1306" t="s">
        <v>12166</v>
      </c>
      <c r="D2166" s="98">
        <v>830</v>
      </c>
      <c r="E2166" s="1385"/>
      <c r="F2166" s="98">
        <v>12.5</v>
      </c>
      <c r="G2166" s="98"/>
      <c r="H2166" s="98"/>
      <c r="I2166" s="1385"/>
      <c r="J2166" s="2258"/>
      <c r="K2166" s="80"/>
    </row>
    <row r="2167" spans="1:11" ht="24">
      <c r="A2167" s="2515">
        <v>1074</v>
      </c>
      <c r="B2167" s="80" t="s">
        <v>13378</v>
      </c>
      <c r="C2167" s="1306" t="s">
        <v>13261</v>
      </c>
      <c r="D2167" s="98">
        <v>1160</v>
      </c>
      <c r="E2167" s="1385">
        <f>SUM(D2167)</f>
        <v>1160</v>
      </c>
      <c r="F2167" s="98">
        <v>6</v>
      </c>
      <c r="G2167" s="98"/>
      <c r="H2167" s="98"/>
      <c r="I2167" s="1385">
        <v>1</v>
      </c>
      <c r="J2167" s="2258" t="s">
        <v>12168</v>
      </c>
      <c r="K2167" s="80" t="s">
        <v>12169</v>
      </c>
    </row>
    <row r="2168" spans="1:11" ht="24">
      <c r="A2168" s="2515">
        <v>1075</v>
      </c>
      <c r="B2168" s="80" t="s">
        <v>13379</v>
      </c>
      <c r="C2168" s="1306" t="s">
        <v>13380</v>
      </c>
      <c r="D2168" s="98">
        <v>620</v>
      </c>
      <c r="E2168" s="1385">
        <f>SUM(D2168)</f>
        <v>620</v>
      </c>
      <c r="F2168" s="98">
        <v>7.5</v>
      </c>
      <c r="G2168" s="98"/>
      <c r="H2168" s="98"/>
      <c r="I2168" s="1385">
        <v>1</v>
      </c>
      <c r="J2168" s="2258" t="s">
        <v>12168</v>
      </c>
      <c r="K2168" s="80" t="s">
        <v>12169</v>
      </c>
    </row>
    <row r="2169" spans="1:11" ht="24">
      <c r="A2169" s="2525">
        <v>1076</v>
      </c>
      <c r="B2169" s="80" t="s">
        <v>13381</v>
      </c>
      <c r="C2169" s="1306" t="s">
        <v>12252</v>
      </c>
      <c r="D2169" s="98">
        <v>800</v>
      </c>
      <c r="E2169" s="1405">
        <f>SUM(D2169:D2171)</f>
        <v>1201</v>
      </c>
      <c r="F2169" s="98">
        <v>7</v>
      </c>
      <c r="G2169" s="98"/>
      <c r="H2169" s="2349">
        <v>492949</v>
      </c>
      <c r="I2169" s="1405">
        <f>SUM(H2169)</f>
        <v>492949</v>
      </c>
      <c r="J2169" s="2258" t="s">
        <v>12168</v>
      </c>
      <c r="K2169" s="80" t="s">
        <v>12169</v>
      </c>
    </row>
    <row r="2170" spans="1:11" ht="24">
      <c r="A2170" s="2534"/>
      <c r="B2170" s="2583"/>
      <c r="C2170" s="2569" t="s">
        <v>12163</v>
      </c>
      <c r="D2170" s="891">
        <v>141</v>
      </c>
      <c r="E2170" s="2374"/>
      <c r="F2170" s="891">
        <v>4</v>
      </c>
      <c r="G2170" s="891">
        <v>0</v>
      </c>
      <c r="H2170" s="2442"/>
      <c r="I2170" s="2443"/>
      <c r="J2170" s="2258" t="s">
        <v>12980</v>
      </c>
      <c r="K2170" s="80" t="s">
        <v>12981</v>
      </c>
    </row>
    <row r="2171" spans="1:11" ht="24">
      <c r="A2171" s="2535"/>
      <c r="B2171" s="2583"/>
      <c r="C2171" s="2569" t="s">
        <v>12163</v>
      </c>
      <c r="D2171" s="891">
        <v>260</v>
      </c>
      <c r="E2171" s="2375"/>
      <c r="F2171" s="891">
        <v>3.2</v>
      </c>
      <c r="G2171" s="891">
        <v>0</v>
      </c>
      <c r="H2171" s="2444"/>
      <c r="I2171" s="2445"/>
      <c r="J2171" s="2258" t="s">
        <v>12980</v>
      </c>
      <c r="K2171" s="80" t="s">
        <v>12981</v>
      </c>
    </row>
    <row r="2172" spans="1:11" ht="24">
      <c r="A2172" s="2525">
        <v>1077</v>
      </c>
      <c r="B2172" s="80" t="s">
        <v>13382</v>
      </c>
      <c r="C2172" s="1306" t="s">
        <v>13261</v>
      </c>
      <c r="D2172" s="98">
        <v>190</v>
      </c>
      <c r="E2172" s="1405">
        <f>SUM(D2172:D2173)</f>
        <v>306</v>
      </c>
      <c r="F2172" s="98">
        <v>7</v>
      </c>
      <c r="G2172" s="98"/>
      <c r="H2172" s="98"/>
      <c r="I2172" s="1405">
        <f>SUM(H2172:H2173)</f>
        <v>204807</v>
      </c>
      <c r="J2172" s="2258" t="s">
        <v>12168</v>
      </c>
      <c r="K2172" s="80" t="s">
        <v>12169</v>
      </c>
    </row>
    <row r="2173" spans="1:11" ht="24">
      <c r="A2173" s="2535"/>
      <c r="B2173" s="2583"/>
      <c r="C2173" s="2569" t="s">
        <v>12163</v>
      </c>
      <c r="D2173" s="891">
        <v>116</v>
      </c>
      <c r="E2173" s="2375"/>
      <c r="F2173" s="891">
        <v>5</v>
      </c>
      <c r="G2173" s="891">
        <v>0</v>
      </c>
      <c r="H2173" s="1140">
        <v>204807</v>
      </c>
      <c r="I2173" s="2445"/>
      <c r="J2173" s="2258" t="s">
        <v>12980</v>
      </c>
      <c r="K2173" s="80" t="s">
        <v>12981</v>
      </c>
    </row>
    <row r="2174" spans="1:11" ht="24">
      <c r="A2174" s="2552">
        <v>1078</v>
      </c>
      <c r="B2174" s="2290" t="s">
        <v>13383</v>
      </c>
      <c r="C2174" s="2567" t="s">
        <v>12166</v>
      </c>
      <c r="D2174" s="2323">
        <v>268</v>
      </c>
      <c r="E2174" s="2388">
        <f>SUM(D2174:D2176)</f>
        <v>1208</v>
      </c>
      <c r="F2174" s="2323">
        <v>4.5</v>
      </c>
      <c r="G2174" s="2323">
        <v>0</v>
      </c>
      <c r="H2174" s="2299">
        <v>3121898</v>
      </c>
      <c r="I2174" s="2446">
        <f>SUM(H2174:H2176)</f>
        <v>3121898</v>
      </c>
      <c r="J2174" s="2258" t="s">
        <v>12980</v>
      </c>
      <c r="K2174" s="80" t="s">
        <v>12981</v>
      </c>
    </row>
    <row r="2175" spans="1:11" ht="24">
      <c r="A2175" s="2553"/>
      <c r="B2175" s="2290"/>
      <c r="C2175" s="2567" t="s">
        <v>12254</v>
      </c>
      <c r="D2175" s="2323">
        <v>100</v>
      </c>
      <c r="E2175" s="2389"/>
      <c r="F2175" s="2323">
        <v>4</v>
      </c>
      <c r="G2175" s="2323">
        <v>0</v>
      </c>
      <c r="H2175" s="2299"/>
      <c r="I2175" s="2447"/>
      <c r="J2175" s="2258" t="s">
        <v>12980</v>
      </c>
      <c r="K2175" s="80" t="s">
        <v>12981</v>
      </c>
    </row>
    <row r="2176" spans="1:11" ht="24">
      <c r="A2176" s="2519"/>
      <c r="B2176" s="2577"/>
      <c r="C2176" s="1306" t="s">
        <v>13261</v>
      </c>
      <c r="D2176" s="98">
        <v>840</v>
      </c>
      <c r="E2176" s="2289"/>
      <c r="F2176" s="98">
        <v>7</v>
      </c>
      <c r="G2176" s="98"/>
      <c r="H2176" s="98"/>
      <c r="I2176" s="2448"/>
      <c r="J2176" s="2258" t="s">
        <v>12168</v>
      </c>
      <c r="K2176" s="80" t="s">
        <v>12169</v>
      </c>
    </row>
    <row r="2177" spans="1:11" ht="24">
      <c r="A2177" s="2552">
        <v>1079</v>
      </c>
      <c r="B2177" s="2290" t="s">
        <v>13384</v>
      </c>
      <c r="C2177" s="2567" t="s">
        <v>12166</v>
      </c>
      <c r="D2177" s="2323">
        <v>200</v>
      </c>
      <c r="E2177" s="2388">
        <f>SUM(D2177:D2179)</f>
        <v>830</v>
      </c>
      <c r="F2177" s="2323">
        <v>4</v>
      </c>
      <c r="G2177" s="2323">
        <v>400</v>
      </c>
      <c r="H2177" s="2299">
        <v>3696105</v>
      </c>
      <c r="I2177" s="2446">
        <f>SUM(H2177:H2179)</f>
        <v>3696105</v>
      </c>
      <c r="J2177" s="2258" t="s">
        <v>12980</v>
      </c>
      <c r="K2177" s="80" t="s">
        <v>12981</v>
      </c>
    </row>
    <row r="2178" spans="1:11" ht="24">
      <c r="A2178" s="2553"/>
      <c r="B2178" s="2290"/>
      <c r="C2178" s="2567" t="s">
        <v>12254</v>
      </c>
      <c r="D2178" s="2323">
        <v>200</v>
      </c>
      <c r="E2178" s="2389"/>
      <c r="F2178" s="2323">
        <v>4</v>
      </c>
      <c r="G2178" s="2323">
        <v>60</v>
      </c>
      <c r="H2178" s="2299"/>
      <c r="I2178" s="2447"/>
      <c r="J2178" s="2258" t="s">
        <v>12980</v>
      </c>
      <c r="K2178" s="80" t="s">
        <v>12981</v>
      </c>
    </row>
    <row r="2179" spans="1:11" ht="24">
      <c r="A2179" s="2519"/>
      <c r="B2179" s="2577"/>
      <c r="C2179" s="1306" t="s">
        <v>13385</v>
      </c>
      <c r="D2179" s="98">
        <v>430</v>
      </c>
      <c r="E2179" s="2289"/>
      <c r="F2179" s="98">
        <v>6</v>
      </c>
      <c r="G2179" s="98"/>
      <c r="H2179" s="98"/>
      <c r="I2179" s="2448"/>
      <c r="J2179" s="2258" t="s">
        <v>12168</v>
      </c>
      <c r="K2179" s="80" t="s">
        <v>12169</v>
      </c>
    </row>
    <row r="2180" spans="1:11" ht="24">
      <c r="A2180" s="2552">
        <v>1080</v>
      </c>
      <c r="B2180" s="2290" t="s">
        <v>13386</v>
      </c>
      <c r="C2180" s="2567" t="s">
        <v>12254</v>
      </c>
      <c r="D2180" s="2323">
        <v>124</v>
      </c>
      <c r="E2180" s="2388">
        <f>SUM(D2180:D2181)</f>
        <v>1624</v>
      </c>
      <c r="F2180" s="2323">
        <v>3.5</v>
      </c>
      <c r="G2180" s="2323">
        <v>0</v>
      </c>
      <c r="H2180" s="2299">
        <v>839356</v>
      </c>
      <c r="I2180" s="2446">
        <f>SUM(H2180:H2181)</f>
        <v>839356</v>
      </c>
      <c r="J2180" s="2258" t="s">
        <v>12980</v>
      </c>
      <c r="K2180" s="80" t="s">
        <v>12981</v>
      </c>
    </row>
    <row r="2181" spans="1:11" ht="24">
      <c r="A2181" s="2519"/>
      <c r="B2181" s="2577"/>
      <c r="C2181" s="1306" t="s">
        <v>12167</v>
      </c>
      <c r="D2181" s="98">
        <v>1500</v>
      </c>
      <c r="E2181" s="2289"/>
      <c r="F2181" s="98">
        <v>7</v>
      </c>
      <c r="G2181" s="98"/>
      <c r="H2181" s="98"/>
      <c r="I2181" s="2448"/>
      <c r="J2181" s="2258" t="s">
        <v>12168</v>
      </c>
      <c r="K2181" s="80" t="s">
        <v>12169</v>
      </c>
    </row>
    <row r="2182" spans="1:11" ht="24">
      <c r="A2182" s="2554">
        <v>1081</v>
      </c>
      <c r="B2182" s="54" t="s">
        <v>13387</v>
      </c>
      <c r="C2182" s="2569" t="s">
        <v>12163</v>
      </c>
      <c r="D2182" s="891">
        <v>141</v>
      </c>
      <c r="E2182" s="2449">
        <f>SUM(D2182:D2184)</f>
        <v>529</v>
      </c>
      <c r="F2182" s="891">
        <v>3</v>
      </c>
      <c r="G2182" s="891">
        <v>0</v>
      </c>
      <c r="H2182" s="1140">
        <v>785813</v>
      </c>
      <c r="I2182" s="2450">
        <f>SUM(H2182:H2184)</f>
        <v>785813</v>
      </c>
      <c r="J2182" s="2258" t="s">
        <v>12980</v>
      </c>
      <c r="K2182" s="80" t="s">
        <v>12981</v>
      </c>
    </row>
    <row r="2183" spans="1:11" ht="24">
      <c r="A2183" s="2555"/>
      <c r="B2183" s="54"/>
      <c r="C2183" s="2569" t="s">
        <v>12166</v>
      </c>
      <c r="D2183" s="891">
        <v>118</v>
      </c>
      <c r="E2183" s="2451"/>
      <c r="F2183" s="891">
        <v>3.2</v>
      </c>
      <c r="G2183" s="891">
        <v>0</v>
      </c>
      <c r="H2183" s="1140"/>
      <c r="I2183" s="2452"/>
      <c r="J2183" s="2258" t="s">
        <v>12980</v>
      </c>
      <c r="K2183" s="80" t="s">
        <v>12981</v>
      </c>
    </row>
    <row r="2184" spans="1:11" ht="24">
      <c r="A2184" s="2535"/>
      <c r="B2184" s="2583"/>
      <c r="C2184" s="1306" t="s">
        <v>13261</v>
      </c>
      <c r="D2184" s="98">
        <v>270</v>
      </c>
      <c r="E2184" s="2375"/>
      <c r="F2184" s="98">
        <v>7</v>
      </c>
      <c r="G2184" s="98"/>
      <c r="H2184" s="98"/>
      <c r="I2184" s="2445"/>
      <c r="J2184" s="2258" t="s">
        <v>12168</v>
      </c>
      <c r="K2184" s="80" t="s">
        <v>12169</v>
      </c>
    </row>
    <row r="2185" spans="1:11" ht="24">
      <c r="A2185" s="2525">
        <v>1082</v>
      </c>
      <c r="B2185" s="80" t="s">
        <v>13388</v>
      </c>
      <c r="C2185" s="1306" t="s">
        <v>12167</v>
      </c>
      <c r="D2185" s="98">
        <v>300</v>
      </c>
      <c r="E2185" s="1385">
        <f>SUM(D2185)</f>
        <v>300</v>
      </c>
      <c r="F2185" s="98">
        <v>8.1999999999999993</v>
      </c>
      <c r="G2185" s="98"/>
      <c r="H2185" s="98"/>
      <c r="I2185" s="1405">
        <f>SUM(H2185:H2186)</f>
        <v>4444459</v>
      </c>
      <c r="J2185" s="2258" t="s">
        <v>12168</v>
      </c>
      <c r="K2185" s="80" t="s">
        <v>12169</v>
      </c>
    </row>
    <row r="2186" spans="1:11" ht="24">
      <c r="A2186" s="2519"/>
      <c r="B2186" s="2577"/>
      <c r="C2186" s="2567" t="s">
        <v>12166</v>
      </c>
      <c r="D2186" s="2323">
        <v>293</v>
      </c>
      <c r="E2186" s="2386">
        <v>293</v>
      </c>
      <c r="F2186" s="2323">
        <v>7.1</v>
      </c>
      <c r="G2186" s="2323">
        <v>586</v>
      </c>
      <c r="H2186" s="2299">
        <v>4444459</v>
      </c>
      <c r="I2186" s="2448"/>
      <c r="J2186" s="2258" t="s">
        <v>12980</v>
      </c>
      <c r="K2186" s="80" t="s">
        <v>12981</v>
      </c>
    </row>
    <row r="2187" spans="1:11" ht="24">
      <c r="A2187" s="2517">
        <v>1083</v>
      </c>
      <c r="B2187" s="60" t="s">
        <v>13389</v>
      </c>
      <c r="C2187" s="2266" t="s">
        <v>12166</v>
      </c>
      <c r="D2187" s="887">
        <v>1115</v>
      </c>
      <c r="E2187" s="2263">
        <f>SUM(D2187:D2192)</f>
        <v>4731</v>
      </c>
      <c r="F2187" s="887">
        <v>18.2</v>
      </c>
      <c r="G2187" s="2260"/>
      <c r="H2187" s="2260">
        <v>51696405</v>
      </c>
      <c r="I2187" s="2263">
        <f>SUM(H2187:H2192)</f>
        <v>72119804</v>
      </c>
      <c r="J2187" s="2258" t="s">
        <v>12820</v>
      </c>
      <c r="K2187" s="80" t="s">
        <v>12821</v>
      </c>
    </row>
    <row r="2188" spans="1:11" ht="24">
      <c r="A2188" s="2527"/>
      <c r="B2188" s="60"/>
      <c r="C2188" s="2266" t="s">
        <v>12166</v>
      </c>
      <c r="D2188" s="887">
        <v>645</v>
      </c>
      <c r="E2188" s="2325"/>
      <c r="F2188" s="887">
        <v>12</v>
      </c>
      <c r="G2188" s="2453"/>
      <c r="H2188" s="2453"/>
      <c r="I2188" s="2325"/>
      <c r="J2188" s="2258"/>
      <c r="K2188" s="80"/>
    </row>
    <row r="2189" spans="1:11" ht="24">
      <c r="A2189" s="2527"/>
      <c r="B2189" s="60"/>
      <c r="C2189" s="2266" t="s">
        <v>12166</v>
      </c>
      <c r="D2189" s="887">
        <v>184</v>
      </c>
      <c r="E2189" s="2325"/>
      <c r="F2189" s="887">
        <v>11.8</v>
      </c>
      <c r="G2189" s="2453"/>
      <c r="H2189" s="2453"/>
      <c r="I2189" s="2325"/>
      <c r="J2189" s="2258"/>
      <c r="K2189" s="80"/>
    </row>
    <row r="2190" spans="1:11">
      <c r="A2190" s="2527"/>
      <c r="B2190" s="60"/>
      <c r="C2190" s="2266" t="s">
        <v>12167</v>
      </c>
      <c r="D2190" s="887">
        <v>525</v>
      </c>
      <c r="E2190" s="2325"/>
      <c r="F2190" s="887">
        <v>14</v>
      </c>
      <c r="G2190" s="2453"/>
      <c r="H2190" s="2453"/>
      <c r="I2190" s="2325"/>
      <c r="J2190" s="2258"/>
      <c r="K2190" s="80"/>
    </row>
    <row r="2191" spans="1:11" ht="24">
      <c r="A2191" s="2556"/>
      <c r="B2191" s="899"/>
      <c r="C2191" s="1306" t="s">
        <v>12167</v>
      </c>
      <c r="D2191" s="98">
        <v>1700</v>
      </c>
      <c r="E2191" s="2259"/>
      <c r="F2191" s="98">
        <v>12.4</v>
      </c>
      <c r="G2191" s="2254"/>
      <c r="H2191" s="2384"/>
      <c r="I2191" s="2259"/>
      <c r="J2191" s="2258" t="s">
        <v>12168</v>
      </c>
      <c r="K2191" s="80" t="s">
        <v>12169</v>
      </c>
    </row>
    <row r="2192" spans="1:11" ht="48">
      <c r="A2192" s="2521"/>
      <c r="B2192" s="2441" t="s">
        <v>13390</v>
      </c>
      <c r="C2192" s="2567" t="s">
        <v>12166</v>
      </c>
      <c r="D2192" s="857">
        <v>562</v>
      </c>
      <c r="E2192" s="2295"/>
      <c r="F2192" s="857">
        <v>20.3</v>
      </c>
      <c r="G2192" s="857">
        <v>1124</v>
      </c>
      <c r="H2192" s="2299">
        <v>20423399</v>
      </c>
      <c r="I2192" s="2297"/>
      <c r="J2192" s="2290" t="s">
        <v>12464</v>
      </c>
      <c r="K2192" s="2290" t="s">
        <v>12465</v>
      </c>
    </row>
    <row r="2193" spans="1:11" ht="24">
      <c r="A2193" s="2533">
        <v>1084</v>
      </c>
      <c r="B2193" s="900" t="s">
        <v>13391</v>
      </c>
      <c r="C2193" s="2574" t="s">
        <v>12268</v>
      </c>
      <c r="D2193" s="2371">
        <v>450</v>
      </c>
      <c r="E2193" s="1385">
        <f>SUM(D2193)</f>
        <v>450</v>
      </c>
      <c r="F2193" s="2371">
        <v>4.5</v>
      </c>
      <c r="G2193" s="2371"/>
      <c r="H2193" s="2371" t="s">
        <v>12715</v>
      </c>
      <c r="I2193" s="1385">
        <v>1</v>
      </c>
      <c r="J2193" s="2455" t="s">
        <v>13392</v>
      </c>
      <c r="K2193" s="900" t="s">
        <v>13393</v>
      </c>
    </row>
    <row r="2194" spans="1:11" ht="24">
      <c r="A2194" s="2557">
        <v>1085</v>
      </c>
      <c r="B2194" s="54" t="s">
        <v>13394</v>
      </c>
      <c r="C2194" s="2569" t="s">
        <v>12163</v>
      </c>
      <c r="D2194" s="891">
        <v>105</v>
      </c>
      <c r="E2194" s="2456">
        <v>105</v>
      </c>
      <c r="F2194" s="891">
        <v>3</v>
      </c>
      <c r="G2194" s="891">
        <v>0</v>
      </c>
      <c r="H2194" s="1140">
        <v>71506</v>
      </c>
      <c r="I2194" s="2457">
        <f>SUM(H2194)</f>
        <v>71506</v>
      </c>
      <c r="J2194" s="2258" t="s">
        <v>12980</v>
      </c>
      <c r="K2194" s="80" t="s">
        <v>12981</v>
      </c>
    </row>
    <row r="2195" spans="1:11" ht="24">
      <c r="A2195" s="2552">
        <v>1086</v>
      </c>
      <c r="B2195" s="2290" t="s">
        <v>13395</v>
      </c>
      <c r="C2195" s="2567" t="s">
        <v>12166</v>
      </c>
      <c r="D2195" s="2323">
        <v>148</v>
      </c>
      <c r="E2195" s="2388">
        <f>SUM(D2195:D2196)</f>
        <v>328</v>
      </c>
      <c r="F2195" s="2323">
        <v>2.8</v>
      </c>
      <c r="G2195" s="2323">
        <v>0</v>
      </c>
      <c r="H2195" s="2299">
        <v>583684</v>
      </c>
      <c r="I2195" s="2446">
        <f>SUM(H2195:H2196)</f>
        <v>583684</v>
      </c>
      <c r="J2195" s="2258" t="s">
        <v>12980</v>
      </c>
      <c r="K2195" s="80" t="s">
        <v>12981</v>
      </c>
    </row>
    <row r="2196" spans="1:11" ht="24">
      <c r="A2196" s="2519"/>
      <c r="B2196" s="2577"/>
      <c r="C2196" s="1306" t="s">
        <v>12167</v>
      </c>
      <c r="D2196" s="98">
        <v>180</v>
      </c>
      <c r="E2196" s="2289"/>
      <c r="F2196" s="98">
        <v>6</v>
      </c>
      <c r="G2196" s="98"/>
      <c r="H2196" s="98"/>
      <c r="I2196" s="2448"/>
      <c r="J2196" s="2258" t="s">
        <v>12168</v>
      </c>
      <c r="K2196" s="80" t="s">
        <v>12169</v>
      </c>
    </row>
    <row r="2197" spans="1:11" ht="24">
      <c r="A2197" s="2525">
        <v>1087</v>
      </c>
      <c r="B2197" s="80" t="s">
        <v>13396</v>
      </c>
      <c r="C2197" s="1306" t="s">
        <v>13261</v>
      </c>
      <c r="D2197" s="98">
        <v>140</v>
      </c>
      <c r="E2197" s="1405">
        <f>SUM(D2197:D2198)</f>
        <v>248</v>
      </c>
      <c r="F2197" s="98">
        <v>6</v>
      </c>
      <c r="G2197" s="98"/>
      <c r="H2197" s="98"/>
      <c r="I2197" s="1405">
        <f>SUM(H2197:H2198)</f>
        <v>65377</v>
      </c>
      <c r="J2197" s="2258" t="s">
        <v>12168</v>
      </c>
      <c r="K2197" s="80" t="s">
        <v>12169</v>
      </c>
    </row>
    <row r="2198" spans="1:11" ht="24">
      <c r="A2198" s="2519"/>
      <c r="B2198" s="2577"/>
      <c r="C2198" s="2567" t="s">
        <v>12163</v>
      </c>
      <c r="D2198" s="2323">
        <v>108</v>
      </c>
      <c r="E2198" s="2289"/>
      <c r="F2198" s="2323">
        <v>3</v>
      </c>
      <c r="G2198" s="2323">
        <v>0</v>
      </c>
      <c r="H2198" s="2299">
        <v>65377</v>
      </c>
      <c r="I2198" s="2448"/>
      <c r="J2198" s="2258" t="s">
        <v>12980</v>
      </c>
      <c r="K2198" s="80" t="s">
        <v>12981</v>
      </c>
    </row>
    <row r="2199" spans="1:11" ht="24">
      <c r="A2199" s="2525">
        <v>1088</v>
      </c>
      <c r="B2199" s="80" t="s">
        <v>13397</v>
      </c>
      <c r="C2199" s="1306" t="s">
        <v>13261</v>
      </c>
      <c r="D2199" s="98">
        <v>200</v>
      </c>
      <c r="E2199" s="1405">
        <f>SUM(D2199:D2200)</f>
        <v>352</v>
      </c>
      <c r="F2199" s="98">
        <v>6</v>
      </c>
      <c r="G2199" s="98"/>
      <c r="H2199" s="98"/>
      <c r="I2199" s="1405">
        <f>SUM(H2199:H2200)</f>
        <v>122682</v>
      </c>
      <c r="J2199" s="2258" t="s">
        <v>12168</v>
      </c>
      <c r="K2199" s="80" t="s">
        <v>12169</v>
      </c>
    </row>
    <row r="2200" spans="1:11" ht="24">
      <c r="A2200" s="2519"/>
      <c r="B2200" s="2577"/>
      <c r="C2200" s="2567" t="s">
        <v>12163</v>
      </c>
      <c r="D2200" s="2323">
        <v>152</v>
      </c>
      <c r="E2200" s="2289"/>
      <c r="F2200" s="2323">
        <v>4</v>
      </c>
      <c r="G2200" s="2323">
        <v>0</v>
      </c>
      <c r="H2200" s="2299">
        <v>122682</v>
      </c>
      <c r="I2200" s="2448"/>
      <c r="J2200" s="2258" t="s">
        <v>12980</v>
      </c>
      <c r="K2200" s="80" t="s">
        <v>12981</v>
      </c>
    </row>
    <row r="2201" spans="1:11" ht="24">
      <c r="A2201" s="2525">
        <v>1089</v>
      </c>
      <c r="B2201" s="80" t="s">
        <v>13398</v>
      </c>
      <c r="C2201" s="1306" t="s">
        <v>13399</v>
      </c>
      <c r="D2201" s="98">
        <v>380</v>
      </c>
      <c r="E2201" s="1405">
        <f>SUM(D2201:D2202)</f>
        <v>676</v>
      </c>
      <c r="F2201" s="98">
        <v>6</v>
      </c>
      <c r="G2201" s="98"/>
      <c r="H2201" s="98"/>
      <c r="I2201" s="1405">
        <f>SUM(H2201:H2202)</f>
        <v>186647</v>
      </c>
      <c r="J2201" s="2258" t="s">
        <v>12168</v>
      </c>
      <c r="K2201" s="80" t="s">
        <v>12169</v>
      </c>
    </row>
    <row r="2202" spans="1:11" ht="24">
      <c r="A2202" s="2519"/>
      <c r="B2202" s="2577"/>
      <c r="C2202" s="2567" t="s">
        <v>12163</v>
      </c>
      <c r="D2202" s="2323">
        <v>296</v>
      </c>
      <c r="E2202" s="2289"/>
      <c r="F2202" s="2323">
        <v>2.5</v>
      </c>
      <c r="G2202" s="2323">
        <v>0</v>
      </c>
      <c r="H2202" s="2299">
        <v>186647</v>
      </c>
      <c r="I2202" s="2448"/>
      <c r="J2202" s="2258" t="s">
        <v>12980</v>
      </c>
      <c r="K2202" s="80" t="s">
        <v>12981</v>
      </c>
    </row>
    <row r="2203" spans="1:11" ht="24">
      <c r="A2203" s="2525">
        <v>1090</v>
      </c>
      <c r="B2203" s="80" t="s">
        <v>13400</v>
      </c>
      <c r="C2203" s="1306" t="s">
        <v>13401</v>
      </c>
      <c r="D2203" s="98">
        <v>660</v>
      </c>
      <c r="E2203" s="1405">
        <f>SUM(D2203:D2205)</f>
        <v>1075</v>
      </c>
      <c r="F2203" s="98">
        <v>7</v>
      </c>
      <c r="G2203" s="98"/>
      <c r="H2203" s="98"/>
      <c r="I2203" s="1405">
        <f>SUM(H2203:H2205)</f>
        <v>2128859</v>
      </c>
      <c r="J2203" s="2258" t="s">
        <v>12168</v>
      </c>
      <c r="K2203" s="80" t="s">
        <v>12169</v>
      </c>
    </row>
    <row r="2204" spans="1:11" ht="24">
      <c r="A2204" s="2518"/>
      <c r="B2204" s="2577"/>
      <c r="C2204" s="2567" t="s">
        <v>12254</v>
      </c>
      <c r="D2204" s="2323">
        <v>200</v>
      </c>
      <c r="E2204" s="2288"/>
      <c r="F2204" s="2323">
        <v>5.0999999999999996</v>
      </c>
      <c r="G2204" s="2323">
        <v>0</v>
      </c>
      <c r="H2204" s="2299">
        <v>2128859</v>
      </c>
      <c r="I2204" s="2458"/>
      <c r="J2204" s="2258" t="s">
        <v>12980</v>
      </c>
      <c r="K2204" s="80" t="s">
        <v>12981</v>
      </c>
    </row>
    <row r="2205" spans="1:11" ht="24">
      <c r="A2205" s="2519"/>
      <c r="B2205" s="2577"/>
      <c r="C2205" s="2567" t="s">
        <v>12163</v>
      </c>
      <c r="D2205" s="2323">
        <v>215</v>
      </c>
      <c r="E2205" s="2289"/>
      <c r="F2205" s="2323">
        <v>3.2</v>
      </c>
      <c r="G2205" s="2323">
        <v>0</v>
      </c>
      <c r="H2205" s="2299"/>
      <c r="I2205" s="2448"/>
      <c r="J2205" s="2258" t="s">
        <v>12980</v>
      </c>
      <c r="K2205" s="80" t="s">
        <v>12981</v>
      </c>
    </row>
    <row r="2206" spans="1:11" ht="24">
      <c r="A2206" s="2525">
        <v>1091</v>
      </c>
      <c r="B2206" s="80" t="s">
        <v>13402</v>
      </c>
      <c r="C2206" s="1306" t="s">
        <v>13314</v>
      </c>
      <c r="D2206" s="98">
        <v>500</v>
      </c>
      <c r="E2206" s="1405">
        <f>SUM(D2206:D2208)</f>
        <v>936</v>
      </c>
      <c r="F2206" s="98">
        <v>7.5</v>
      </c>
      <c r="G2206" s="98"/>
      <c r="H2206" s="98"/>
      <c r="I2206" s="1405">
        <f>SUM(H2206:H2208)</f>
        <v>2675074</v>
      </c>
      <c r="J2206" s="2258" t="s">
        <v>12168</v>
      </c>
      <c r="K2206" s="80" t="s">
        <v>12169</v>
      </c>
    </row>
    <row r="2207" spans="1:11" ht="24">
      <c r="A2207" s="2518"/>
      <c r="B2207" s="2577"/>
      <c r="C2207" s="2567" t="s">
        <v>12163</v>
      </c>
      <c r="D2207" s="2323">
        <v>193</v>
      </c>
      <c r="E2207" s="2288"/>
      <c r="F2207" s="2323">
        <v>4</v>
      </c>
      <c r="G2207" s="2323">
        <v>0</v>
      </c>
      <c r="H2207" s="2299">
        <v>2675074</v>
      </c>
      <c r="I2207" s="2458"/>
      <c r="J2207" s="2258" t="s">
        <v>12980</v>
      </c>
      <c r="K2207" s="80" t="s">
        <v>12981</v>
      </c>
    </row>
    <row r="2208" spans="1:11" ht="24">
      <c r="A2208" s="2519"/>
      <c r="B2208" s="2577"/>
      <c r="C2208" s="2569" t="s">
        <v>12254</v>
      </c>
      <c r="D2208" s="891">
        <v>243</v>
      </c>
      <c r="E2208" s="2289"/>
      <c r="F2208" s="891">
        <v>5</v>
      </c>
      <c r="G2208" s="891">
        <v>0</v>
      </c>
      <c r="H2208" s="2299"/>
      <c r="I2208" s="2448"/>
      <c r="J2208" s="2258" t="s">
        <v>12980</v>
      </c>
      <c r="K2208" s="80" t="s">
        <v>12981</v>
      </c>
    </row>
    <row r="2209" spans="1:11" ht="24">
      <c r="A2209" s="2525">
        <v>1092</v>
      </c>
      <c r="B2209" s="80" t="s">
        <v>13403</v>
      </c>
      <c r="C2209" s="1306" t="s">
        <v>12167</v>
      </c>
      <c r="D2209" s="98">
        <v>500</v>
      </c>
      <c r="E2209" s="1405">
        <f>SUM(D2209:D2212)</f>
        <v>936</v>
      </c>
      <c r="F2209" s="98">
        <v>7.6</v>
      </c>
      <c r="G2209" s="98"/>
      <c r="H2209" s="98"/>
      <c r="I2209" s="1405">
        <f>SUM(H2209:H2212)</f>
        <v>4841782</v>
      </c>
      <c r="J2209" s="2258" t="s">
        <v>12168</v>
      </c>
      <c r="K2209" s="80" t="s">
        <v>12169</v>
      </c>
    </row>
    <row r="2210" spans="1:11" ht="24">
      <c r="A2210" s="2518"/>
      <c r="B2210" s="2577"/>
      <c r="C2210" s="2567" t="s">
        <v>12166</v>
      </c>
      <c r="D2210" s="2323">
        <v>42</v>
      </c>
      <c r="E2210" s="2288"/>
      <c r="F2210" s="2323">
        <v>3</v>
      </c>
      <c r="G2210" s="2323">
        <v>0</v>
      </c>
      <c r="H2210" s="2299">
        <v>4841782</v>
      </c>
      <c r="I2210" s="2458"/>
      <c r="J2210" s="2258" t="s">
        <v>12980</v>
      </c>
      <c r="K2210" s="80" t="s">
        <v>12981</v>
      </c>
    </row>
    <row r="2211" spans="1:11" ht="24">
      <c r="A2211" s="2518"/>
      <c r="B2211" s="2577"/>
      <c r="C2211" s="2567" t="s">
        <v>12166</v>
      </c>
      <c r="D2211" s="2323">
        <v>292</v>
      </c>
      <c r="E2211" s="2288"/>
      <c r="F2211" s="2323">
        <v>8.3000000000000007</v>
      </c>
      <c r="G2211" s="2323">
        <v>584</v>
      </c>
      <c r="H2211" s="2299"/>
      <c r="I2211" s="2458"/>
      <c r="J2211" s="2258" t="s">
        <v>12980</v>
      </c>
      <c r="K2211" s="80" t="s">
        <v>12981</v>
      </c>
    </row>
    <row r="2212" spans="1:11" ht="24">
      <c r="A2212" s="2519"/>
      <c r="B2212" s="2577"/>
      <c r="C2212" s="2567" t="s">
        <v>12166</v>
      </c>
      <c r="D2212" s="2323">
        <v>102</v>
      </c>
      <c r="E2212" s="2289"/>
      <c r="F2212" s="2323">
        <v>3</v>
      </c>
      <c r="G2212" s="2323">
        <v>0</v>
      </c>
      <c r="H2212" s="2299"/>
      <c r="I2212" s="2448"/>
      <c r="J2212" s="2258" t="s">
        <v>12980</v>
      </c>
      <c r="K2212" s="80" t="s">
        <v>12981</v>
      </c>
    </row>
    <row r="2213" spans="1:11" ht="24">
      <c r="A2213" s="2525">
        <v>1092</v>
      </c>
      <c r="B2213" s="80" t="s">
        <v>13404</v>
      </c>
      <c r="C2213" s="1306" t="s">
        <v>12252</v>
      </c>
      <c r="D2213" s="98">
        <v>200</v>
      </c>
      <c r="E2213" s="1405">
        <f>SUM(D2213:D2215)</f>
        <v>509</v>
      </c>
      <c r="F2213" s="98">
        <v>6</v>
      </c>
      <c r="G2213" s="98"/>
      <c r="H2213" s="98"/>
      <c r="I2213" s="1405">
        <f>SUM(H2213:H2215)</f>
        <v>592228</v>
      </c>
      <c r="J2213" s="2258" t="s">
        <v>12168</v>
      </c>
      <c r="K2213" s="80" t="s">
        <v>12169</v>
      </c>
    </row>
    <row r="2214" spans="1:11" ht="24">
      <c r="A2214" s="2518"/>
      <c r="B2214" s="2577"/>
      <c r="C2214" s="2567" t="s">
        <v>12254</v>
      </c>
      <c r="D2214" s="2323">
        <v>61</v>
      </c>
      <c r="E2214" s="2288"/>
      <c r="F2214" s="2323">
        <v>3.5</v>
      </c>
      <c r="G2214" s="2323">
        <v>0</v>
      </c>
      <c r="H2214" s="2299">
        <v>592228</v>
      </c>
      <c r="I2214" s="2458"/>
      <c r="J2214" s="2258" t="s">
        <v>12980</v>
      </c>
      <c r="K2214" s="80" t="s">
        <v>12981</v>
      </c>
    </row>
    <row r="2215" spans="1:11" ht="24">
      <c r="A2215" s="2519"/>
      <c r="B2215" s="2577"/>
      <c r="C2215" s="2569" t="s">
        <v>12163</v>
      </c>
      <c r="D2215" s="891">
        <v>248</v>
      </c>
      <c r="E2215" s="2289"/>
      <c r="F2215" s="891">
        <v>2.5</v>
      </c>
      <c r="G2215" s="891">
        <v>0</v>
      </c>
      <c r="H2215" s="2299"/>
      <c r="I2215" s="2448"/>
      <c r="J2215" s="2258" t="s">
        <v>12980</v>
      </c>
      <c r="K2215" s="80" t="s">
        <v>12981</v>
      </c>
    </row>
    <row r="2216" spans="1:11" ht="24">
      <c r="A2216" s="2525">
        <v>1093</v>
      </c>
      <c r="B2216" s="80" t="s">
        <v>13405</v>
      </c>
      <c r="C2216" s="1306" t="s">
        <v>13314</v>
      </c>
      <c r="D2216" s="98">
        <v>870</v>
      </c>
      <c r="E2216" s="1405">
        <f>SUM(D2216:D2219)</f>
        <v>1518</v>
      </c>
      <c r="F2216" s="98">
        <v>7.5</v>
      </c>
      <c r="G2216" s="98"/>
      <c r="H2216" s="98"/>
      <c r="I2216" s="1405">
        <f>SUM(H2216:H2219)</f>
        <v>2181955</v>
      </c>
      <c r="J2216" s="2258" t="s">
        <v>12168</v>
      </c>
      <c r="K2216" s="80" t="s">
        <v>12169</v>
      </c>
    </row>
    <row r="2217" spans="1:11" ht="24">
      <c r="A2217" s="2518"/>
      <c r="B2217" s="2577"/>
      <c r="C2217" s="2567" t="s">
        <v>12166</v>
      </c>
      <c r="D2217" s="2323">
        <v>362</v>
      </c>
      <c r="E2217" s="2288"/>
      <c r="F2217" s="2323">
        <v>2.5</v>
      </c>
      <c r="G2217" s="2323">
        <v>0</v>
      </c>
      <c r="H2217" s="2299">
        <v>2181955</v>
      </c>
      <c r="I2217" s="2458"/>
      <c r="J2217" s="2258" t="s">
        <v>12980</v>
      </c>
      <c r="K2217" s="80" t="s">
        <v>12981</v>
      </c>
    </row>
    <row r="2218" spans="1:11" ht="24">
      <c r="A2218" s="2518"/>
      <c r="B2218" s="2577"/>
      <c r="C2218" s="2567" t="s">
        <v>12166</v>
      </c>
      <c r="D2218" s="2323">
        <v>112</v>
      </c>
      <c r="E2218" s="2288"/>
      <c r="F2218" s="2323">
        <v>5</v>
      </c>
      <c r="G2218" s="2323">
        <v>0</v>
      </c>
      <c r="H2218" s="2299"/>
      <c r="I2218" s="2458"/>
      <c r="J2218" s="2258" t="s">
        <v>12980</v>
      </c>
      <c r="K2218" s="80" t="s">
        <v>12981</v>
      </c>
    </row>
    <row r="2219" spans="1:11" ht="24">
      <c r="A2219" s="2519"/>
      <c r="B2219" s="2577"/>
      <c r="C2219" s="2567" t="s">
        <v>12163</v>
      </c>
      <c r="D2219" s="2323">
        <v>174</v>
      </c>
      <c r="E2219" s="2289"/>
      <c r="F2219" s="2323">
        <v>3</v>
      </c>
      <c r="G2219" s="2323">
        <v>0</v>
      </c>
      <c r="H2219" s="2299"/>
      <c r="I2219" s="2448"/>
      <c r="J2219" s="2258" t="s">
        <v>12980</v>
      </c>
      <c r="K2219" s="80" t="s">
        <v>12981</v>
      </c>
    </row>
    <row r="2220" spans="1:11" ht="24">
      <c r="A2220" s="2525">
        <v>1094</v>
      </c>
      <c r="B2220" s="80" t="s">
        <v>13406</v>
      </c>
      <c r="C2220" s="1306" t="s">
        <v>12167</v>
      </c>
      <c r="D2220" s="98">
        <v>400</v>
      </c>
      <c r="E2220" s="1405">
        <f>SUM(D2220:D2221)</f>
        <v>792</v>
      </c>
      <c r="F2220" s="98">
        <v>6.7</v>
      </c>
      <c r="G2220" s="98"/>
      <c r="H2220" s="98">
        <v>0</v>
      </c>
      <c r="I2220" s="1405">
        <f>H2220+H2221</f>
        <v>6707219</v>
      </c>
      <c r="J2220" s="2258" t="s">
        <v>12168</v>
      </c>
      <c r="K2220" s="80" t="s">
        <v>12169</v>
      </c>
    </row>
    <row r="2221" spans="1:11" ht="24">
      <c r="A2221" s="2519"/>
      <c r="B2221" s="2577"/>
      <c r="C2221" s="2569" t="s">
        <v>12166</v>
      </c>
      <c r="D2221" s="891">
        <v>392</v>
      </c>
      <c r="E2221" s="2289"/>
      <c r="F2221" s="891">
        <v>7.1</v>
      </c>
      <c r="G2221" s="891">
        <v>784</v>
      </c>
      <c r="H2221" s="1140">
        <v>6707219</v>
      </c>
      <c r="I2221" s="2448"/>
      <c r="J2221" s="2258" t="s">
        <v>12980</v>
      </c>
      <c r="K2221" s="80" t="s">
        <v>12981</v>
      </c>
    </row>
    <row r="2222" spans="1:11" ht="24">
      <c r="A2222" s="2552">
        <v>1095</v>
      </c>
      <c r="B2222" s="2290" t="s">
        <v>13407</v>
      </c>
      <c r="C2222" s="2567" t="s">
        <v>12166</v>
      </c>
      <c r="D2222" s="2323">
        <v>118</v>
      </c>
      <c r="E2222" s="2388">
        <f>SUM(D2222:D2227)</f>
        <v>1231</v>
      </c>
      <c r="F2222" s="2323">
        <v>4</v>
      </c>
      <c r="G2222" s="2323">
        <v>0</v>
      </c>
      <c r="H2222" s="2299">
        <v>5964939</v>
      </c>
      <c r="I2222" s="2446">
        <f>SUM(H2222:H2227)</f>
        <v>5964939</v>
      </c>
      <c r="J2222" s="2258" t="s">
        <v>12980</v>
      </c>
      <c r="K2222" s="80" t="s">
        <v>12981</v>
      </c>
    </row>
    <row r="2223" spans="1:11" ht="24">
      <c r="A2223" s="2553"/>
      <c r="B2223" s="2290"/>
      <c r="C2223" s="2567" t="s">
        <v>12254</v>
      </c>
      <c r="D2223" s="2323">
        <v>104</v>
      </c>
      <c r="E2223" s="2389"/>
      <c r="F2223" s="2323">
        <v>4.0999999999999996</v>
      </c>
      <c r="G2223" s="2323">
        <v>0</v>
      </c>
      <c r="H2223" s="2299"/>
      <c r="I2223" s="2447"/>
      <c r="J2223" s="2258" t="s">
        <v>12980</v>
      </c>
      <c r="K2223" s="80" t="s">
        <v>12981</v>
      </c>
    </row>
    <row r="2224" spans="1:11" ht="24">
      <c r="A2224" s="2553"/>
      <c r="B2224" s="2290"/>
      <c r="C2224" s="2567" t="s">
        <v>12163</v>
      </c>
      <c r="D2224" s="2323">
        <v>87</v>
      </c>
      <c r="E2224" s="2389"/>
      <c r="F2224" s="2323">
        <v>3</v>
      </c>
      <c r="G2224" s="2323">
        <v>0</v>
      </c>
      <c r="H2224" s="2299"/>
      <c r="I2224" s="2447"/>
      <c r="J2224" s="2258" t="s">
        <v>12980</v>
      </c>
      <c r="K2224" s="80" t="s">
        <v>12981</v>
      </c>
    </row>
    <row r="2225" spans="1:11" ht="24">
      <c r="A2225" s="2553"/>
      <c r="B2225" s="2290"/>
      <c r="C2225" s="2567" t="s">
        <v>12166</v>
      </c>
      <c r="D2225" s="2323">
        <v>114</v>
      </c>
      <c r="E2225" s="2389"/>
      <c r="F2225" s="2323">
        <v>5</v>
      </c>
      <c r="G2225" s="2323">
        <v>228</v>
      </c>
      <c r="H2225" s="2299"/>
      <c r="I2225" s="2447"/>
      <c r="J2225" s="2258" t="s">
        <v>12980</v>
      </c>
      <c r="K2225" s="80" t="s">
        <v>12981</v>
      </c>
    </row>
    <row r="2226" spans="1:11" ht="24">
      <c r="A2226" s="2553"/>
      <c r="B2226" s="2290"/>
      <c r="C2226" s="2567" t="s">
        <v>12166</v>
      </c>
      <c r="D2226" s="2323">
        <v>188</v>
      </c>
      <c r="E2226" s="2389"/>
      <c r="F2226" s="2323">
        <v>7.2</v>
      </c>
      <c r="G2226" s="2323">
        <v>376</v>
      </c>
      <c r="H2226" s="2299"/>
      <c r="I2226" s="2447"/>
      <c r="J2226" s="2258" t="s">
        <v>12980</v>
      </c>
      <c r="K2226" s="80" t="s">
        <v>12981</v>
      </c>
    </row>
    <row r="2227" spans="1:11" ht="24">
      <c r="A2227" s="2519"/>
      <c r="B2227" s="2577"/>
      <c r="C2227" s="1306" t="s">
        <v>13308</v>
      </c>
      <c r="D2227" s="98">
        <v>620</v>
      </c>
      <c r="E2227" s="2289"/>
      <c r="F2227" s="98">
        <v>7</v>
      </c>
      <c r="G2227" s="98"/>
      <c r="H2227" s="98"/>
      <c r="I2227" s="2448"/>
      <c r="J2227" s="2258" t="s">
        <v>12168</v>
      </c>
      <c r="K2227" s="80" t="s">
        <v>12169</v>
      </c>
    </row>
    <row r="2228" spans="1:11" ht="24">
      <c r="A2228" s="2525">
        <v>1096</v>
      </c>
      <c r="B2228" s="80" t="s">
        <v>13408</v>
      </c>
      <c r="C2228" s="1306" t="s">
        <v>12167</v>
      </c>
      <c r="D2228" s="98">
        <v>1820</v>
      </c>
      <c r="E2228" s="1405">
        <f>SUM(D2228:D2230)</f>
        <v>3500</v>
      </c>
      <c r="F2228" s="98">
        <v>7.5</v>
      </c>
      <c r="G2228" s="98"/>
      <c r="H2228" s="98"/>
      <c r="I2228" s="1405">
        <f>SUM(H2228:H2230)</f>
        <v>13381819</v>
      </c>
      <c r="J2228" s="2258" t="s">
        <v>12168</v>
      </c>
      <c r="K2228" s="80" t="s">
        <v>12169</v>
      </c>
    </row>
    <row r="2229" spans="1:11" ht="24">
      <c r="A2229" s="2534"/>
      <c r="B2229" s="2583"/>
      <c r="C2229" s="2569" t="s">
        <v>12166</v>
      </c>
      <c r="D2229" s="891">
        <v>1520</v>
      </c>
      <c r="E2229" s="2374"/>
      <c r="F2229" s="891">
        <v>5.8</v>
      </c>
      <c r="G2229" s="891">
        <v>0</v>
      </c>
      <c r="H2229" s="1140">
        <v>13381819</v>
      </c>
      <c r="I2229" s="2443"/>
      <c r="J2229" s="2258" t="s">
        <v>12980</v>
      </c>
      <c r="K2229" s="80" t="s">
        <v>12981</v>
      </c>
    </row>
    <row r="2230" spans="1:11" ht="24">
      <c r="A2230" s="2535"/>
      <c r="B2230" s="2583"/>
      <c r="C2230" s="2569" t="s">
        <v>12163</v>
      </c>
      <c r="D2230" s="891">
        <v>160</v>
      </c>
      <c r="E2230" s="2375"/>
      <c r="F2230" s="891">
        <v>3.2</v>
      </c>
      <c r="G2230" s="891">
        <v>0</v>
      </c>
      <c r="H2230" s="1140"/>
      <c r="I2230" s="2445"/>
      <c r="J2230" s="2258" t="s">
        <v>12980</v>
      </c>
      <c r="K2230" s="80" t="s">
        <v>12981</v>
      </c>
    </row>
    <row r="2231" spans="1:11">
      <c r="A2231" s="2459"/>
      <c r="B2231" s="2588"/>
      <c r="C2231" s="2460"/>
      <c r="D2231" s="2461"/>
      <c r="E2231" s="2462">
        <f>SUM(E1871:E2230)</f>
        <v>138494.1</v>
      </c>
      <c r="F2231" s="2463"/>
      <c r="G2231" s="2464"/>
      <c r="H2231" s="2465"/>
      <c r="I2231" s="2462">
        <f>SUM(I1871:I2230)</f>
        <v>1194474407</v>
      </c>
      <c r="J2231" s="2391"/>
      <c r="K2231" s="2466"/>
    </row>
    <row r="2232" spans="1:11" ht="15.75">
      <c r="A2232" s="4419" t="s">
        <v>13409</v>
      </c>
      <c r="B2232" s="4420"/>
      <c r="C2232" s="4420"/>
      <c r="D2232" s="4420"/>
      <c r="E2232" s="4420"/>
      <c r="F2232" s="4420"/>
      <c r="G2232" s="4420"/>
      <c r="H2232" s="4420"/>
      <c r="I2232" s="4420"/>
      <c r="J2232" s="4420"/>
      <c r="K2232" s="4420"/>
    </row>
    <row r="2233" spans="1:11" ht="24">
      <c r="A2233" s="2513">
        <v>1097</v>
      </c>
      <c r="B2233" s="60" t="s">
        <v>5073</v>
      </c>
      <c r="C2233" s="1152" t="s">
        <v>12167</v>
      </c>
      <c r="D2233" s="2262">
        <v>666</v>
      </c>
      <c r="E2233" s="2325">
        <f>SUM(D2233:D2234)</f>
        <v>1345</v>
      </c>
      <c r="F2233" s="2262">
        <v>7</v>
      </c>
      <c r="G2233" s="2453"/>
      <c r="H2233" s="2265">
        <v>7869369</v>
      </c>
      <c r="I2233" s="2325">
        <f>SUM(H2233)</f>
        <v>7869369</v>
      </c>
      <c r="J2233" s="2257" t="s">
        <v>12168</v>
      </c>
      <c r="K2233" s="80" t="s">
        <v>12169</v>
      </c>
    </row>
    <row r="2234" spans="1:11" ht="24">
      <c r="A2234" s="2515"/>
      <c r="B2234" s="80"/>
      <c r="C2234" s="1306" t="s">
        <v>12166</v>
      </c>
      <c r="D2234" s="98">
        <v>679</v>
      </c>
      <c r="E2234" s="2279"/>
      <c r="F2234" s="98">
        <v>7.4</v>
      </c>
      <c r="G2234" s="2254"/>
      <c r="H2234" s="2254"/>
      <c r="I2234" s="2279"/>
      <c r="J2234" s="2258" t="s">
        <v>12422</v>
      </c>
      <c r="K2234" s="80" t="s">
        <v>12423</v>
      </c>
    </row>
    <row r="2235" spans="1:11" ht="24">
      <c r="A2235" s="2513">
        <v>1098</v>
      </c>
      <c r="B2235" s="60" t="s">
        <v>2885</v>
      </c>
      <c r="C2235" s="2266" t="s">
        <v>12167</v>
      </c>
      <c r="D2235" s="887">
        <v>300</v>
      </c>
      <c r="E2235" s="2263">
        <f>SUM(D2235:D2236)</f>
        <v>852</v>
      </c>
      <c r="F2235" s="887">
        <v>5</v>
      </c>
      <c r="G2235" s="2260"/>
      <c r="H2235" s="2256">
        <v>859446</v>
      </c>
      <c r="I2235" s="2263">
        <f>SUM(H2235)</f>
        <v>859446</v>
      </c>
      <c r="J2235" s="2258" t="s">
        <v>12168</v>
      </c>
      <c r="K2235" s="80" t="s">
        <v>12169</v>
      </c>
    </row>
    <row r="2236" spans="1:11" ht="24">
      <c r="A2236" s="2515"/>
      <c r="B2236" s="80"/>
      <c r="C2236" s="1306" t="s">
        <v>12166</v>
      </c>
      <c r="D2236" s="98">
        <v>552</v>
      </c>
      <c r="E2236" s="2279"/>
      <c r="F2236" s="98">
        <v>4</v>
      </c>
      <c r="G2236" s="2254"/>
      <c r="H2236" s="2254"/>
      <c r="I2236" s="2279"/>
      <c r="J2236" s="2258" t="s">
        <v>12422</v>
      </c>
      <c r="K2236" s="80" t="s">
        <v>12423</v>
      </c>
    </row>
    <row r="2237" spans="1:11" ht="24">
      <c r="A2237" s="2517">
        <v>1099</v>
      </c>
      <c r="B2237" s="60" t="s">
        <v>13410</v>
      </c>
      <c r="C2237" s="2266" t="s">
        <v>12167</v>
      </c>
      <c r="D2237" s="887">
        <v>2920</v>
      </c>
      <c r="E2237" s="2263">
        <f>SUM(D2237:D2239)</f>
        <v>4718</v>
      </c>
      <c r="F2237" s="887">
        <v>7</v>
      </c>
      <c r="G2237" s="887"/>
      <c r="H2237" s="2267">
        <v>1</v>
      </c>
      <c r="I2237" s="2263">
        <f>SUM(H2237:H2239)</f>
        <v>57545804</v>
      </c>
      <c r="J2237" s="2258" t="s">
        <v>12168</v>
      </c>
      <c r="K2237" s="80" t="s">
        <v>12169</v>
      </c>
    </row>
    <row r="2238" spans="1:11" ht="24">
      <c r="A2238" s="2558"/>
      <c r="B2238" s="2589"/>
      <c r="C2238" s="2569" t="s">
        <v>12166</v>
      </c>
      <c r="D2238" s="51">
        <v>700</v>
      </c>
      <c r="E2238" s="2348"/>
      <c r="F2238" s="51">
        <v>15</v>
      </c>
      <c r="G2238" s="51">
        <v>1400</v>
      </c>
      <c r="H2238" s="2349">
        <v>57545803</v>
      </c>
      <c r="I2238" s="2350"/>
      <c r="J2238" s="2351" t="s">
        <v>12464</v>
      </c>
      <c r="K2238" s="2351" t="s">
        <v>12465</v>
      </c>
    </row>
    <row r="2239" spans="1:11" ht="24">
      <c r="A2239" s="2559"/>
      <c r="B2239" s="2589"/>
      <c r="C2239" s="2569" t="s">
        <v>12166</v>
      </c>
      <c r="D2239" s="51">
        <v>1098</v>
      </c>
      <c r="E2239" s="2332"/>
      <c r="F2239" s="51">
        <v>17.5</v>
      </c>
      <c r="G2239" s="51">
        <v>2196</v>
      </c>
      <c r="H2239" s="2352"/>
      <c r="I2239" s="2333"/>
      <c r="J2239" s="1523"/>
      <c r="K2239" s="1523"/>
    </row>
    <row r="2240" spans="1:11" ht="24">
      <c r="A2240" s="2517">
        <v>1100</v>
      </c>
      <c r="B2240" s="60" t="s">
        <v>13411</v>
      </c>
      <c r="C2240" s="2266" t="s">
        <v>12167</v>
      </c>
      <c r="D2240" s="887">
        <v>697</v>
      </c>
      <c r="E2240" s="2263">
        <f>SUM(D2240:D2241)</f>
        <v>1405</v>
      </c>
      <c r="F2240" s="887">
        <v>7</v>
      </c>
      <c r="G2240" s="887"/>
      <c r="H2240" s="2267">
        <v>1</v>
      </c>
      <c r="I2240" s="2263">
        <f>SUM(H2240:H2241)</f>
        <v>10515205</v>
      </c>
      <c r="J2240" s="2258" t="s">
        <v>12168</v>
      </c>
      <c r="K2240" s="80" t="s">
        <v>12169</v>
      </c>
    </row>
    <row r="2241" spans="1:11" ht="24">
      <c r="A2241" s="2559"/>
      <c r="B2241" s="2589"/>
      <c r="C2241" s="2569" t="s">
        <v>12166</v>
      </c>
      <c r="D2241" s="51">
        <v>708</v>
      </c>
      <c r="E2241" s="2332"/>
      <c r="F2241" s="51">
        <v>7</v>
      </c>
      <c r="G2241" s="51">
        <v>1416</v>
      </c>
      <c r="H2241" s="1140">
        <v>10515204</v>
      </c>
      <c r="I2241" s="2333"/>
      <c r="J2241" s="2331" t="s">
        <v>12346</v>
      </c>
      <c r="K2241" s="2331" t="s">
        <v>12347</v>
      </c>
    </row>
    <row r="2242" spans="1:11" ht="24">
      <c r="A2242" s="2517">
        <v>1101</v>
      </c>
      <c r="B2242" s="60" t="s">
        <v>13412</v>
      </c>
      <c r="C2242" s="2266" t="s">
        <v>12167</v>
      </c>
      <c r="D2242" s="887">
        <v>693</v>
      </c>
      <c r="E2242" s="2263">
        <f>SUM(D2242:D2243)</f>
        <v>1393</v>
      </c>
      <c r="F2242" s="887" t="s">
        <v>8680</v>
      </c>
      <c r="G2242" s="887"/>
      <c r="H2242" s="2267">
        <v>1</v>
      </c>
      <c r="I2242" s="2263">
        <f>SUM(H2242:H2243)</f>
        <v>22831548</v>
      </c>
      <c r="J2242" s="2258" t="s">
        <v>12168</v>
      </c>
      <c r="K2242" s="80" t="s">
        <v>12169</v>
      </c>
    </row>
    <row r="2243" spans="1:11" ht="24">
      <c r="A2243" s="2559"/>
      <c r="B2243" s="2589"/>
      <c r="C2243" s="2569" t="s">
        <v>12166</v>
      </c>
      <c r="D2243" s="51">
        <v>700</v>
      </c>
      <c r="E2243" s="2332"/>
      <c r="F2243" s="51">
        <v>16</v>
      </c>
      <c r="G2243" s="51">
        <v>1400</v>
      </c>
      <c r="H2243" s="1140">
        <v>22831547</v>
      </c>
      <c r="I2243" s="2333"/>
      <c r="J2243" s="54" t="s">
        <v>12464</v>
      </c>
      <c r="K2243" s="54" t="s">
        <v>12465</v>
      </c>
    </row>
    <row r="2244" spans="1:11" ht="24">
      <c r="A2244" s="2517">
        <v>1102</v>
      </c>
      <c r="B2244" s="60" t="s">
        <v>13413</v>
      </c>
      <c r="C2244" s="2266" t="s">
        <v>12167</v>
      </c>
      <c r="D2244" s="887">
        <v>2000</v>
      </c>
      <c r="E2244" s="2263">
        <f>SUM(D2244:D2246)</f>
        <v>4022</v>
      </c>
      <c r="F2244" s="887" t="s">
        <v>8680</v>
      </c>
      <c r="G2244" s="887"/>
      <c r="H2244" s="98">
        <v>1291148.57</v>
      </c>
      <c r="I2244" s="2263">
        <f>SUM(H2244:H2246)</f>
        <v>51350014.57</v>
      </c>
      <c r="J2244" s="2258" t="s">
        <v>12168</v>
      </c>
      <c r="K2244" s="80" t="s">
        <v>12169</v>
      </c>
    </row>
    <row r="2245" spans="1:11" ht="24">
      <c r="A2245" s="2558"/>
      <c r="B2245" s="2589"/>
      <c r="C2245" s="2569" t="s">
        <v>12166</v>
      </c>
      <c r="D2245" s="51">
        <v>1000</v>
      </c>
      <c r="E2245" s="2348"/>
      <c r="F2245" s="51">
        <v>15.3</v>
      </c>
      <c r="G2245" s="51">
        <v>2000</v>
      </c>
      <c r="H2245" s="2349">
        <v>50058866</v>
      </c>
      <c r="I2245" s="2350"/>
      <c r="J2245" s="2351" t="s">
        <v>12464</v>
      </c>
      <c r="K2245" s="2351" t="s">
        <v>12465</v>
      </c>
    </row>
    <row r="2246" spans="1:11" ht="24">
      <c r="A2246" s="2559"/>
      <c r="B2246" s="2589"/>
      <c r="C2246" s="2569" t="s">
        <v>12166</v>
      </c>
      <c r="D2246" s="51">
        <v>1022</v>
      </c>
      <c r="E2246" s="2332"/>
      <c r="F2246" s="51">
        <v>10.5</v>
      </c>
      <c r="G2246" s="51">
        <v>2044</v>
      </c>
      <c r="H2246" s="2352"/>
      <c r="I2246" s="2333"/>
      <c r="J2246" s="1523"/>
      <c r="K2246" s="1523"/>
    </row>
    <row r="2247" spans="1:11" ht="24">
      <c r="A2247" s="2517">
        <v>1103</v>
      </c>
      <c r="B2247" s="60" t="s">
        <v>13414</v>
      </c>
      <c r="C2247" s="2266" t="s">
        <v>12167</v>
      </c>
      <c r="D2247" s="887">
        <v>1920</v>
      </c>
      <c r="E2247" s="2263">
        <f>SUM(D2247:D2248)</f>
        <v>3968</v>
      </c>
      <c r="F2247" s="887">
        <v>28</v>
      </c>
      <c r="G2247" s="887"/>
      <c r="H2247" s="2267">
        <v>1</v>
      </c>
      <c r="I2247" s="2263">
        <f>SUM(H2247:H2248)</f>
        <v>88441450</v>
      </c>
      <c r="J2247" s="2258" t="s">
        <v>12168</v>
      </c>
      <c r="K2247" s="80" t="s">
        <v>12169</v>
      </c>
    </row>
    <row r="2248" spans="1:11" ht="24">
      <c r="A2248" s="2559"/>
      <c r="B2248" s="2589"/>
      <c r="C2248" s="2569" t="s">
        <v>12166</v>
      </c>
      <c r="D2248" s="51">
        <v>2048</v>
      </c>
      <c r="E2248" s="2332"/>
      <c r="F2248" s="51">
        <v>24</v>
      </c>
      <c r="G2248" s="51">
        <v>176</v>
      </c>
      <c r="H2248" s="1140">
        <v>88441449</v>
      </c>
      <c r="I2248" s="2333"/>
      <c r="J2248" s="54" t="s">
        <v>12464</v>
      </c>
      <c r="K2248" s="54" t="s">
        <v>12465</v>
      </c>
    </row>
    <row r="2249" spans="1:11" ht="24">
      <c r="A2249" s="2525">
        <v>1104</v>
      </c>
      <c r="B2249" s="80" t="s">
        <v>13415</v>
      </c>
      <c r="C2249" s="1306" t="s">
        <v>12167</v>
      </c>
      <c r="D2249" s="98">
        <v>2400</v>
      </c>
      <c r="E2249" s="1405">
        <f>SUM(D2249:D2253)</f>
        <v>9000</v>
      </c>
      <c r="F2249" s="98">
        <v>12.1</v>
      </c>
      <c r="G2249" s="98"/>
      <c r="H2249" s="98"/>
      <c r="I2249" s="1405">
        <f>SUM(H2249:H2253)</f>
        <v>114335696</v>
      </c>
      <c r="J2249" s="2258" t="s">
        <v>12168</v>
      </c>
      <c r="K2249" s="80" t="s">
        <v>12169</v>
      </c>
    </row>
    <row r="2250" spans="1:11" ht="24">
      <c r="A2250" s="2534"/>
      <c r="B2250" s="2583"/>
      <c r="C2250" s="2266" t="s">
        <v>12166</v>
      </c>
      <c r="D2250" s="887">
        <v>1400</v>
      </c>
      <c r="E2250" s="2374"/>
      <c r="F2250" s="887">
        <v>14</v>
      </c>
      <c r="G2250" s="887"/>
      <c r="H2250" s="887">
        <v>35839342</v>
      </c>
      <c r="I2250" s="2361"/>
      <c r="J2250" s="2258" t="s">
        <v>12732</v>
      </c>
      <c r="K2250" s="80" t="s">
        <v>12733</v>
      </c>
    </row>
    <row r="2251" spans="1:11" ht="24">
      <c r="A2251" s="2534"/>
      <c r="B2251" s="2583"/>
      <c r="C2251" s="2266" t="s">
        <v>12167</v>
      </c>
      <c r="D2251" s="887">
        <v>2530</v>
      </c>
      <c r="E2251" s="2374"/>
      <c r="F2251" s="887">
        <v>28</v>
      </c>
      <c r="G2251" s="887"/>
      <c r="H2251" s="98"/>
      <c r="I2251" s="2361"/>
      <c r="J2251" s="2258" t="s">
        <v>12168</v>
      </c>
      <c r="K2251" s="80" t="s">
        <v>12169</v>
      </c>
    </row>
    <row r="2252" spans="1:11" ht="24">
      <c r="A2252" s="2558"/>
      <c r="B2252" s="2590" t="s">
        <v>13416</v>
      </c>
      <c r="C2252" s="2569" t="s">
        <v>12166</v>
      </c>
      <c r="D2252" s="51">
        <v>368</v>
      </c>
      <c r="E2252" s="2348"/>
      <c r="F2252" s="51">
        <v>12</v>
      </c>
      <c r="G2252" s="51">
        <v>0</v>
      </c>
      <c r="H2252" s="2349">
        <v>78496354</v>
      </c>
      <c r="I2252" s="2350"/>
      <c r="J2252" s="2351" t="s">
        <v>12464</v>
      </c>
      <c r="K2252" s="2351" t="s">
        <v>12465</v>
      </c>
    </row>
    <row r="2253" spans="1:11" ht="24">
      <c r="A2253" s="2559"/>
      <c r="B2253" s="2590"/>
      <c r="C2253" s="2569" t="s">
        <v>12166</v>
      </c>
      <c r="D2253" s="51">
        <v>2302</v>
      </c>
      <c r="E2253" s="2332"/>
      <c r="F2253" s="51">
        <v>17</v>
      </c>
      <c r="G2253" s="51">
        <v>4604</v>
      </c>
      <c r="H2253" s="2352"/>
      <c r="I2253" s="2333"/>
      <c r="J2253" s="1523"/>
      <c r="K2253" s="1523"/>
    </row>
    <row r="2254" spans="1:11" ht="24">
      <c r="A2254" s="2517">
        <v>1105</v>
      </c>
      <c r="B2254" s="60" t="s">
        <v>13417</v>
      </c>
      <c r="C2254" s="2266" t="s">
        <v>12167</v>
      </c>
      <c r="D2254" s="887">
        <v>902</v>
      </c>
      <c r="E2254" s="2263">
        <f>SUM(D2254:D2256)</f>
        <v>1702</v>
      </c>
      <c r="F2254" s="887">
        <v>7</v>
      </c>
      <c r="G2254" s="887"/>
      <c r="H2254" s="2267">
        <v>1</v>
      </c>
      <c r="I2254" s="2263">
        <f>SUM(H2254:H2256)</f>
        <v>12556212</v>
      </c>
      <c r="J2254" s="2258" t="s">
        <v>12168</v>
      </c>
      <c r="K2254" s="80" t="s">
        <v>12169</v>
      </c>
    </row>
    <row r="2255" spans="1:11" ht="24">
      <c r="A2255" s="2558"/>
      <c r="B2255" s="2589"/>
      <c r="C2255" s="2569" t="s">
        <v>12166</v>
      </c>
      <c r="D2255" s="51">
        <v>500</v>
      </c>
      <c r="E2255" s="2348"/>
      <c r="F2255" s="51">
        <v>8</v>
      </c>
      <c r="G2255" s="51">
        <v>1000</v>
      </c>
      <c r="H2255" s="2349">
        <v>12556211</v>
      </c>
      <c r="I2255" s="2350"/>
      <c r="J2255" s="2351" t="s">
        <v>12464</v>
      </c>
      <c r="K2255" s="2351" t="s">
        <v>12465</v>
      </c>
    </row>
    <row r="2256" spans="1:11" ht="24">
      <c r="A2256" s="2559"/>
      <c r="B2256" s="2589"/>
      <c r="C2256" s="2569" t="s">
        <v>12166</v>
      </c>
      <c r="D2256" s="51">
        <v>300</v>
      </c>
      <c r="E2256" s="2332"/>
      <c r="F2256" s="51">
        <v>14.8</v>
      </c>
      <c r="G2256" s="51">
        <v>0</v>
      </c>
      <c r="H2256" s="2352"/>
      <c r="I2256" s="2333"/>
      <c r="J2256" s="1523"/>
      <c r="K2256" s="1523"/>
    </row>
    <row r="2257" spans="1:11" ht="24">
      <c r="A2257" s="2517">
        <v>1106</v>
      </c>
      <c r="B2257" s="60" t="s">
        <v>7506</v>
      </c>
      <c r="C2257" s="2266" t="s">
        <v>12167</v>
      </c>
      <c r="D2257" s="887">
        <v>452</v>
      </c>
      <c r="E2257" s="2263">
        <f>SUM(D2257:D2258)</f>
        <v>914</v>
      </c>
      <c r="F2257" s="887">
        <v>7</v>
      </c>
      <c r="G2257" s="887"/>
      <c r="H2257" s="2267">
        <v>1</v>
      </c>
      <c r="I2257" s="2263">
        <f>SUM(H2257:H2258)</f>
        <v>8650143</v>
      </c>
      <c r="J2257" s="2258" t="s">
        <v>12168</v>
      </c>
      <c r="K2257" s="80" t="s">
        <v>12169</v>
      </c>
    </row>
    <row r="2258" spans="1:11" ht="24">
      <c r="A2258" s="2559"/>
      <c r="B2258" s="2589"/>
      <c r="C2258" s="2569" t="s">
        <v>12166</v>
      </c>
      <c r="D2258" s="51">
        <v>462</v>
      </c>
      <c r="E2258" s="2332"/>
      <c r="F2258" s="51">
        <v>15</v>
      </c>
      <c r="G2258" s="51">
        <v>924</v>
      </c>
      <c r="H2258" s="1140">
        <v>8650142</v>
      </c>
      <c r="I2258" s="2333"/>
      <c r="J2258" s="54" t="s">
        <v>12464</v>
      </c>
      <c r="K2258" s="54" t="s">
        <v>12465</v>
      </c>
    </row>
    <row r="2259" spans="1:11" ht="36">
      <c r="A2259" s="2513">
        <v>1107</v>
      </c>
      <c r="B2259" s="80" t="s">
        <v>13418</v>
      </c>
      <c r="C2259" s="2266" t="s">
        <v>12167</v>
      </c>
      <c r="D2259" s="98">
        <v>1315</v>
      </c>
      <c r="E2259" s="2267">
        <f>D2259</f>
        <v>1315</v>
      </c>
      <c r="F2259" s="1385"/>
      <c r="G2259" s="1385"/>
      <c r="H2259" s="98" t="s">
        <v>12715</v>
      </c>
      <c r="I2259" s="2267">
        <v>1</v>
      </c>
      <c r="J2259" s="2258" t="s">
        <v>13419</v>
      </c>
      <c r="K2259" s="80" t="s">
        <v>13420</v>
      </c>
    </row>
    <row r="2260" spans="1:11" ht="24">
      <c r="A2260" s="2517">
        <v>1108</v>
      </c>
      <c r="B2260" s="60" t="s">
        <v>5252</v>
      </c>
      <c r="C2260" s="2266" t="s">
        <v>12167</v>
      </c>
      <c r="D2260" s="887">
        <v>1570</v>
      </c>
      <c r="E2260" s="2263">
        <f>SUM(D2260:D2264)</f>
        <v>3170</v>
      </c>
      <c r="F2260" s="887">
        <v>7</v>
      </c>
      <c r="G2260" s="887"/>
      <c r="H2260" s="2267">
        <v>1</v>
      </c>
      <c r="I2260" s="2263">
        <f>SUM(H2260:H2264)</f>
        <v>29956604</v>
      </c>
      <c r="J2260" s="2258" t="s">
        <v>12168</v>
      </c>
      <c r="K2260" s="80" t="s">
        <v>12169</v>
      </c>
    </row>
    <row r="2261" spans="1:11" ht="24">
      <c r="A2261" s="2558"/>
      <c r="B2261" s="2589"/>
      <c r="C2261" s="2569" t="s">
        <v>12166</v>
      </c>
      <c r="D2261" s="51">
        <v>318</v>
      </c>
      <c r="E2261" s="2348"/>
      <c r="F2261" s="51">
        <v>7</v>
      </c>
      <c r="G2261" s="51">
        <v>636</v>
      </c>
      <c r="H2261" s="2349">
        <v>29956603</v>
      </c>
      <c r="I2261" s="2350"/>
      <c r="J2261" s="2351" t="s">
        <v>12464</v>
      </c>
      <c r="K2261" s="2351" t="s">
        <v>12465</v>
      </c>
    </row>
    <row r="2262" spans="1:11" ht="24">
      <c r="A2262" s="2520"/>
      <c r="B2262" s="2578"/>
      <c r="C2262" s="2567" t="s">
        <v>12166</v>
      </c>
      <c r="D2262" s="857">
        <v>532</v>
      </c>
      <c r="E2262" s="2291"/>
      <c r="F2262" s="857">
        <v>9</v>
      </c>
      <c r="G2262" s="857">
        <v>0</v>
      </c>
      <c r="H2262" s="2302"/>
      <c r="I2262" s="2293"/>
      <c r="J2262" s="2303"/>
      <c r="K2262" s="2303"/>
    </row>
    <row r="2263" spans="1:11" ht="24">
      <c r="A2263" s="2520"/>
      <c r="B2263" s="2578"/>
      <c r="C2263" s="2567" t="s">
        <v>12166</v>
      </c>
      <c r="D2263" s="857">
        <v>250</v>
      </c>
      <c r="E2263" s="2291"/>
      <c r="F2263" s="857">
        <v>10</v>
      </c>
      <c r="G2263" s="857">
        <v>500</v>
      </c>
      <c r="H2263" s="2302"/>
      <c r="I2263" s="2293"/>
      <c r="J2263" s="2303"/>
      <c r="K2263" s="2303"/>
    </row>
    <row r="2264" spans="1:11" ht="24">
      <c r="A2264" s="2521"/>
      <c r="B2264" s="2578"/>
      <c r="C2264" s="2567" t="s">
        <v>12166</v>
      </c>
      <c r="D2264" s="857">
        <v>500</v>
      </c>
      <c r="E2264" s="2295"/>
      <c r="F2264" s="857">
        <v>14.5</v>
      </c>
      <c r="G2264" s="857">
        <v>1000</v>
      </c>
      <c r="H2264" s="2296"/>
      <c r="I2264" s="2297"/>
      <c r="J2264" s="2304"/>
      <c r="K2264" s="2304"/>
    </row>
    <row r="2265" spans="1:11" ht="24">
      <c r="A2265" s="2517">
        <v>1109</v>
      </c>
      <c r="B2265" s="60" t="s">
        <v>13421</v>
      </c>
      <c r="C2265" s="2266" t="s">
        <v>12167</v>
      </c>
      <c r="D2265" s="887">
        <v>82</v>
      </c>
      <c r="E2265" s="2263">
        <f>SUM(D2265:D2266)</f>
        <v>144</v>
      </c>
      <c r="F2265" s="887">
        <v>7</v>
      </c>
      <c r="G2265" s="887"/>
      <c r="H2265" s="2267">
        <v>1</v>
      </c>
      <c r="I2265" s="2263">
        <f>SUM(H2265:H2266)</f>
        <v>468930</v>
      </c>
      <c r="J2265" s="2258" t="s">
        <v>12168</v>
      </c>
      <c r="K2265" s="80" t="s">
        <v>12169</v>
      </c>
    </row>
    <row r="2266" spans="1:11" ht="24">
      <c r="A2266" s="2521"/>
      <c r="B2266" s="2578"/>
      <c r="C2266" s="2567" t="s">
        <v>12166</v>
      </c>
      <c r="D2266" s="857">
        <v>62</v>
      </c>
      <c r="E2266" s="2295"/>
      <c r="F2266" s="857">
        <v>7.5</v>
      </c>
      <c r="G2266" s="857">
        <v>0</v>
      </c>
      <c r="H2266" s="2299">
        <v>468929</v>
      </c>
      <c r="I2266" s="2297"/>
      <c r="J2266" s="2290" t="s">
        <v>12464</v>
      </c>
      <c r="K2266" s="2290" t="s">
        <v>12465</v>
      </c>
    </row>
    <row r="2267" spans="1:11" ht="24">
      <c r="A2267" s="2517">
        <v>1110</v>
      </c>
      <c r="B2267" s="60" t="s">
        <v>13359</v>
      </c>
      <c r="C2267" s="2266" t="s">
        <v>12167</v>
      </c>
      <c r="D2267" s="887">
        <v>82</v>
      </c>
      <c r="E2267" s="2263">
        <f>SUM(D2267:D2268)</f>
        <v>628</v>
      </c>
      <c r="F2267" s="887">
        <v>7</v>
      </c>
      <c r="G2267" s="887"/>
      <c r="H2267" s="2267">
        <v>1</v>
      </c>
      <c r="I2267" s="2263">
        <f>SUM(H2267:H2268)</f>
        <v>6482391</v>
      </c>
      <c r="J2267" s="2258" t="s">
        <v>12168</v>
      </c>
      <c r="K2267" s="80" t="s">
        <v>12169</v>
      </c>
    </row>
    <row r="2268" spans="1:11" ht="24">
      <c r="A2268" s="2521"/>
      <c r="B2268" s="2578"/>
      <c r="C2268" s="2567" t="s">
        <v>12166</v>
      </c>
      <c r="D2268" s="857">
        <v>546</v>
      </c>
      <c r="E2268" s="2295"/>
      <c r="F2268" s="857">
        <v>6</v>
      </c>
      <c r="G2268" s="857">
        <v>1092</v>
      </c>
      <c r="H2268" s="2299">
        <v>6482390</v>
      </c>
      <c r="I2268" s="2297"/>
      <c r="J2268" s="2290" t="s">
        <v>12464</v>
      </c>
      <c r="K2268" s="2290" t="s">
        <v>12465</v>
      </c>
    </row>
    <row r="2269" spans="1:11" ht="24">
      <c r="A2269" s="2517">
        <v>1111</v>
      </c>
      <c r="B2269" s="60" t="s">
        <v>13378</v>
      </c>
      <c r="C2269" s="2266" t="s">
        <v>12167</v>
      </c>
      <c r="D2269" s="887">
        <v>106</v>
      </c>
      <c r="E2269" s="2263">
        <f>SUM(D2269:D2271)</f>
        <v>440</v>
      </c>
      <c r="F2269" s="887">
        <v>7</v>
      </c>
      <c r="G2269" s="887"/>
      <c r="H2269" s="2267">
        <v>1</v>
      </c>
      <c r="I2269" s="2263">
        <f>SUM(H2269:H2271)</f>
        <v>4318213</v>
      </c>
      <c r="J2269" s="2258" t="s">
        <v>12168</v>
      </c>
      <c r="K2269" s="80" t="s">
        <v>12169</v>
      </c>
    </row>
    <row r="2270" spans="1:11" ht="24">
      <c r="A2270" s="2520"/>
      <c r="B2270" s="2578"/>
      <c r="C2270" s="2567" t="s">
        <v>12166</v>
      </c>
      <c r="D2270" s="857">
        <v>228</v>
      </c>
      <c r="E2270" s="2291"/>
      <c r="F2270" s="857">
        <v>5.5</v>
      </c>
      <c r="G2270" s="857">
        <v>456</v>
      </c>
      <c r="H2270" s="2292">
        <v>4318212</v>
      </c>
      <c r="I2270" s="2293"/>
      <c r="J2270" s="2301" t="s">
        <v>12464</v>
      </c>
      <c r="K2270" s="2301" t="s">
        <v>12465</v>
      </c>
    </row>
    <row r="2271" spans="1:11" ht="24">
      <c r="A2271" s="2521"/>
      <c r="B2271" s="2578"/>
      <c r="C2271" s="2567" t="s">
        <v>12254</v>
      </c>
      <c r="D2271" s="857">
        <v>106</v>
      </c>
      <c r="E2271" s="2295"/>
      <c r="F2271" s="857">
        <v>5.5</v>
      </c>
      <c r="G2271" s="857">
        <v>212</v>
      </c>
      <c r="H2271" s="2296"/>
      <c r="I2271" s="2297"/>
      <c r="J2271" s="2304"/>
      <c r="K2271" s="2304"/>
    </row>
    <row r="2272" spans="1:11" ht="24">
      <c r="A2272" s="2513">
        <v>1112</v>
      </c>
      <c r="B2272" s="900" t="s">
        <v>13422</v>
      </c>
      <c r="C2272" s="2347" t="s">
        <v>12166</v>
      </c>
      <c r="D2272" s="2371">
        <v>2000</v>
      </c>
      <c r="E2272" s="2267">
        <f>D2272</f>
        <v>2000</v>
      </c>
      <c r="F2272" s="2371"/>
      <c r="G2272" s="2371"/>
      <c r="H2272" s="2371"/>
      <c r="I2272" s="2267">
        <v>1</v>
      </c>
      <c r="J2272" s="2373" t="s">
        <v>12226</v>
      </c>
      <c r="K2272" s="900" t="s">
        <v>12227</v>
      </c>
    </row>
    <row r="2273" spans="1:11" ht="24">
      <c r="A2273" s="2513">
        <v>1113</v>
      </c>
      <c r="B2273" s="900" t="s">
        <v>13423</v>
      </c>
      <c r="C2273" s="2347" t="s">
        <v>12166</v>
      </c>
      <c r="D2273" s="2371">
        <v>1960</v>
      </c>
      <c r="E2273" s="2267">
        <f>D2273</f>
        <v>1960</v>
      </c>
      <c r="F2273" s="2371"/>
      <c r="G2273" s="2371"/>
      <c r="H2273" s="2371"/>
      <c r="I2273" s="2267">
        <v>1</v>
      </c>
      <c r="J2273" s="2455" t="s">
        <v>12226</v>
      </c>
      <c r="K2273" s="900" t="s">
        <v>12227</v>
      </c>
    </row>
    <row r="2274" spans="1:11">
      <c r="A2274" s="2467"/>
      <c r="B2274" s="2587"/>
      <c r="C2274" s="2427"/>
      <c r="D2274" s="2428"/>
      <c r="E2274" s="2429">
        <f>SUM(E2233:E2273)</f>
        <v>38976</v>
      </c>
      <c r="F2274" s="2430"/>
      <c r="G2274" s="2431"/>
      <c r="H2274" s="2432"/>
      <c r="I2274" s="2430">
        <f>SUM(I2233:I2273)</f>
        <v>416181028.56999999</v>
      </c>
      <c r="J2274" s="2468"/>
      <c r="K2274" s="2469"/>
    </row>
    <row r="2275" spans="1:11">
      <c r="A2275" s="2470"/>
      <c r="B2275" s="70"/>
      <c r="C2275" s="2471"/>
      <c r="D2275" s="2472"/>
      <c r="E2275" s="2473">
        <f>SUM(E2274,E2231,E1869,E1426,E994)</f>
        <v>946788.85499999998</v>
      </c>
      <c r="F2275" s="2473"/>
      <c r="G2275" s="2473"/>
      <c r="H2275" s="2473"/>
      <c r="I2275" s="2473">
        <f>SUM(I2274,I2231,I1869,I1426,I994)</f>
        <v>4533828010.3299999</v>
      </c>
      <c r="J2275" s="2360"/>
      <c r="K2275" s="2472"/>
    </row>
    <row r="2276" spans="1:11" ht="15.75" thickBot="1">
      <c r="A2276" s="4421" t="s">
        <v>13424</v>
      </c>
      <c r="B2276" s="4422"/>
      <c r="C2276" s="4422"/>
      <c r="D2276" s="4422"/>
      <c r="E2276" s="4422"/>
      <c r="F2276" s="4422"/>
      <c r="G2276" s="4422"/>
      <c r="H2276" s="4422"/>
      <c r="I2276" s="4422"/>
      <c r="J2276" s="4422"/>
      <c r="K2276" s="4422"/>
    </row>
    <row r="2277" spans="1:11" ht="84.75" thickBot="1">
      <c r="A2277" s="2560" t="s">
        <v>12152</v>
      </c>
      <c r="B2277" s="2250" t="s">
        <v>12153</v>
      </c>
      <c r="C2277" s="2474" t="s">
        <v>12154</v>
      </c>
      <c r="D2277" s="2252" t="s">
        <v>12155</v>
      </c>
      <c r="E2277" s="2276"/>
      <c r="F2277" s="2475" t="s">
        <v>12156</v>
      </c>
      <c r="G2277" s="2476" t="s">
        <v>13425</v>
      </c>
      <c r="H2277" s="2477" t="s">
        <v>1452</v>
      </c>
      <c r="I2277" s="2478" t="s">
        <v>13426</v>
      </c>
      <c r="J2277" s="2479" t="s">
        <v>13427</v>
      </c>
      <c r="K2277" s="2480" t="s">
        <v>13428</v>
      </c>
    </row>
    <row r="2278" spans="1:11" ht="22.5">
      <c r="A2278" s="2561"/>
      <c r="B2278" s="2591" t="s">
        <v>13429</v>
      </c>
      <c r="C2278" s="2347"/>
      <c r="D2278" s="2454"/>
      <c r="E2278" s="2250"/>
      <c r="F2278" s="900"/>
      <c r="G2278" s="2371"/>
      <c r="H2278" s="2335"/>
      <c r="I2278" s="2478"/>
      <c r="J2278" s="2482"/>
      <c r="K2278" s="2290"/>
    </row>
    <row r="2279" spans="1:11" ht="48">
      <c r="A2279" s="2561">
        <v>1114</v>
      </c>
      <c r="B2279" s="1062" t="s">
        <v>13430</v>
      </c>
      <c r="C2279" s="2575" t="s">
        <v>13431</v>
      </c>
      <c r="D2279" s="2483">
        <v>966.5</v>
      </c>
      <c r="E2279" s="2484"/>
      <c r="F2279" s="2483">
        <v>4.7300000000000004</v>
      </c>
      <c r="G2279" s="1657">
        <v>1472213</v>
      </c>
      <c r="H2279" s="891"/>
      <c r="I2279" s="2478"/>
      <c r="J2279" s="2482" t="s">
        <v>13432</v>
      </c>
      <c r="K2279" s="2290" t="s">
        <v>13433</v>
      </c>
    </row>
    <row r="2280" spans="1:11" ht="48">
      <c r="A2280" s="2561">
        <v>1115</v>
      </c>
      <c r="B2280" s="1062" t="s">
        <v>13434</v>
      </c>
      <c r="C2280" s="2575" t="s">
        <v>13431</v>
      </c>
      <c r="D2280" s="2483">
        <v>210.5</v>
      </c>
      <c r="E2280" s="2484"/>
      <c r="F2280" s="2485">
        <v>5</v>
      </c>
      <c r="G2280" s="1657">
        <v>255146</v>
      </c>
      <c r="H2280" s="891"/>
      <c r="I2280" s="2478"/>
      <c r="J2280" s="2482" t="s">
        <v>13432</v>
      </c>
      <c r="K2280" s="2290" t="s">
        <v>13435</v>
      </c>
    </row>
    <row r="2281" spans="1:11" ht="48">
      <c r="A2281" s="2561">
        <v>1116</v>
      </c>
      <c r="B2281" s="1062" t="s">
        <v>13436</v>
      </c>
      <c r="C2281" s="2575" t="s">
        <v>13431</v>
      </c>
      <c r="D2281" s="2485">
        <v>257</v>
      </c>
      <c r="E2281" s="2484"/>
      <c r="F2281" s="2485">
        <v>4</v>
      </c>
      <c r="G2281" s="1657">
        <v>371176</v>
      </c>
      <c r="H2281" s="891"/>
      <c r="I2281" s="2478"/>
      <c r="J2281" s="2482" t="s">
        <v>13432</v>
      </c>
      <c r="K2281" s="2290" t="s">
        <v>13435</v>
      </c>
    </row>
    <row r="2282" spans="1:11" ht="48">
      <c r="A2282" s="2561">
        <v>1117</v>
      </c>
      <c r="B2282" s="1062" t="s">
        <v>13437</v>
      </c>
      <c r="C2282" s="2575" t="s">
        <v>13431</v>
      </c>
      <c r="D2282" s="2485">
        <v>354</v>
      </c>
      <c r="E2282" s="2484"/>
      <c r="F2282" s="2485">
        <v>6.28</v>
      </c>
      <c r="G2282" s="1657">
        <v>838715</v>
      </c>
      <c r="H2282" s="891"/>
      <c r="I2282" s="2478"/>
      <c r="J2282" s="2482" t="s">
        <v>13432</v>
      </c>
      <c r="K2282" s="2290" t="s">
        <v>13435</v>
      </c>
    </row>
    <row r="2283" spans="1:11" ht="48">
      <c r="A2283" s="2561">
        <v>1118</v>
      </c>
      <c r="B2283" s="1062" t="s">
        <v>13438</v>
      </c>
      <c r="C2283" s="2575" t="s">
        <v>13431</v>
      </c>
      <c r="D2283" s="2485">
        <v>170</v>
      </c>
      <c r="E2283" s="2484"/>
      <c r="F2283" s="2485">
        <v>6.7</v>
      </c>
      <c r="G2283" s="1657">
        <v>426494</v>
      </c>
      <c r="H2283" s="891"/>
      <c r="I2283" s="2478"/>
      <c r="J2283" s="2482" t="s">
        <v>13432</v>
      </c>
      <c r="K2283" s="2290" t="s">
        <v>13435</v>
      </c>
    </row>
    <row r="2284" spans="1:11" ht="48">
      <c r="A2284" s="2561">
        <v>1119</v>
      </c>
      <c r="B2284" s="1062" t="s">
        <v>13439</v>
      </c>
      <c r="C2284" s="2575" t="s">
        <v>13431</v>
      </c>
      <c r="D2284" s="2485">
        <v>280</v>
      </c>
      <c r="E2284" s="2484"/>
      <c r="F2284" s="2485">
        <v>4</v>
      </c>
      <c r="G2284" s="1657">
        <v>499660</v>
      </c>
      <c r="H2284" s="891"/>
      <c r="I2284" s="2478"/>
      <c r="J2284" s="2482" t="s">
        <v>13432</v>
      </c>
      <c r="K2284" s="2290" t="s">
        <v>13435</v>
      </c>
    </row>
    <row r="2285" spans="1:11" ht="48">
      <c r="A2285" s="2561">
        <v>1120</v>
      </c>
      <c r="B2285" s="1062" t="s">
        <v>13440</v>
      </c>
      <c r="C2285" s="2575" t="s">
        <v>13431</v>
      </c>
      <c r="D2285" s="2485">
        <v>593</v>
      </c>
      <c r="E2285" s="2484"/>
      <c r="F2285" s="2485">
        <v>5</v>
      </c>
      <c r="G2285" s="1657">
        <v>1705982</v>
      </c>
      <c r="H2285" s="891"/>
      <c r="I2285" s="2478"/>
      <c r="J2285" s="2482" t="s">
        <v>13432</v>
      </c>
      <c r="K2285" s="2290" t="s">
        <v>13435</v>
      </c>
    </row>
    <row r="2286" spans="1:11" ht="48">
      <c r="A2286" s="2561">
        <v>1121</v>
      </c>
      <c r="B2286" s="1062" t="s">
        <v>13441</v>
      </c>
      <c r="C2286" s="2575" t="s">
        <v>13431</v>
      </c>
      <c r="D2286" s="2485">
        <v>200</v>
      </c>
      <c r="E2286" s="2484"/>
      <c r="F2286" s="2485">
        <v>3.6</v>
      </c>
      <c r="G2286" s="1657">
        <v>177557.75</v>
      </c>
      <c r="H2286" s="891"/>
      <c r="I2286" s="2478"/>
      <c r="J2286" s="2482" t="s">
        <v>13432</v>
      </c>
      <c r="K2286" s="2290" t="s">
        <v>13435</v>
      </c>
    </row>
    <row r="2287" spans="1:11" ht="48">
      <c r="A2287" s="2561">
        <v>1122</v>
      </c>
      <c r="B2287" s="1062" t="s">
        <v>13442</v>
      </c>
      <c r="C2287" s="2575" t="s">
        <v>13431</v>
      </c>
      <c r="D2287" s="2485">
        <v>2003</v>
      </c>
      <c r="E2287" s="2484"/>
      <c r="F2287" s="2485">
        <v>7</v>
      </c>
      <c r="G2287" s="1657">
        <v>8821167</v>
      </c>
      <c r="H2287" s="891"/>
      <c r="I2287" s="2478"/>
      <c r="J2287" s="2482" t="s">
        <v>13432</v>
      </c>
      <c r="K2287" s="2290" t="s">
        <v>13435</v>
      </c>
    </row>
    <row r="2288" spans="1:11" ht="48">
      <c r="A2288" s="2561">
        <v>1123</v>
      </c>
      <c r="B2288" s="1062" t="s">
        <v>13443</v>
      </c>
      <c r="C2288" s="2575" t="s">
        <v>13431</v>
      </c>
      <c r="D2288" s="2485">
        <v>100</v>
      </c>
      <c r="E2288" s="2484"/>
      <c r="F2288" s="2485">
        <v>5</v>
      </c>
      <c r="G2288" s="1657">
        <v>178450</v>
      </c>
      <c r="H2288" s="891"/>
      <c r="I2288" s="2478"/>
      <c r="J2288" s="2482" t="s">
        <v>13432</v>
      </c>
      <c r="K2288" s="2290" t="s">
        <v>13435</v>
      </c>
    </row>
    <row r="2289" spans="1:11" ht="48">
      <c r="A2289" s="2561">
        <v>1124</v>
      </c>
      <c r="B2289" s="1062" t="s">
        <v>13444</v>
      </c>
      <c r="C2289" s="2575" t="s">
        <v>13431</v>
      </c>
      <c r="D2289" s="2485">
        <v>544</v>
      </c>
      <c r="E2289" s="2484"/>
      <c r="F2289" s="2485">
        <v>5</v>
      </c>
      <c r="G2289" s="1657">
        <v>970496</v>
      </c>
      <c r="H2289" s="891"/>
      <c r="I2289" s="2478"/>
      <c r="J2289" s="2482" t="s">
        <v>13432</v>
      </c>
      <c r="K2289" s="2290" t="s">
        <v>13435</v>
      </c>
    </row>
    <row r="2290" spans="1:11" ht="48">
      <c r="A2290" s="2561">
        <v>1125</v>
      </c>
      <c r="B2290" s="1062" t="s">
        <v>13445</v>
      </c>
      <c r="C2290" s="2575" t="s">
        <v>13431</v>
      </c>
      <c r="D2290" s="2485">
        <v>286</v>
      </c>
      <c r="E2290" s="2484"/>
      <c r="F2290" s="2485">
        <v>8</v>
      </c>
      <c r="G2290" s="1657">
        <v>722723</v>
      </c>
      <c r="H2290" s="891"/>
      <c r="I2290" s="2478"/>
      <c r="J2290" s="2482" t="s">
        <v>13432</v>
      </c>
      <c r="K2290" s="2290" t="s">
        <v>13435</v>
      </c>
    </row>
    <row r="2291" spans="1:11" ht="48">
      <c r="A2291" s="2561">
        <v>1126</v>
      </c>
      <c r="B2291" s="1062" t="s">
        <v>13446</v>
      </c>
      <c r="C2291" s="2575" t="s">
        <v>13431</v>
      </c>
      <c r="D2291" s="2485">
        <v>198</v>
      </c>
      <c r="E2291" s="2484"/>
      <c r="F2291" s="2485">
        <v>6</v>
      </c>
      <c r="G2291" s="1657">
        <v>435418</v>
      </c>
      <c r="H2291" s="891"/>
      <c r="I2291" s="2478"/>
      <c r="J2291" s="2482" t="s">
        <v>13432</v>
      </c>
      <c r="K2291" s="2290" t="s">
        <v>13435</v>
      </c>
    </row>
    <row r="2292" spans="1:11" ht="48">
      <c r="A2292" s="2561">
        <v>1127</v>
      </c>
      <c r="B2292" s="1062" t="s">
        <v>13447</v>
      </c>
      <c r="C2292" s="2575" t="s">
        <v>13431</v>
      </c>
      <c r="D2292" s="2485">
        <v>237.4</v>
      </c>
      <c r="E2292" s="2484"/>
      <c r="F2292" s="2485">
        <v>5</v>
      </c>
      <c r="G2292" s="1657">
        <v>392590</v>
      </c>
      <c r="H2292" s="891"/>
      <c r="I2292" s="2478"/>
      <c r="J2292" s="2482" t="s">
        <v>13432</v>
      </c>
      <c r="K2292" s="2290" t="s">
        <v>13435</v>
      </c>
    </row>
    <row r="2293" spans="1:11" ht="48">
      <c r="A2293" s="2561">
        <v>1128</v>
      </c>
      <c r="B2293" s="1062" t="s">
        <v>13448</v>
      </c>
      <c r="C2293" s="2575" t="s">
        <v>13431</v>
      </c>
      <c r="D2293" s="2485">
        <v>230.9</v>
      </c>
      <c r="E2293" s="2484"/>
      <c r="F2293" s="2485">
        <v>5.5</v>
      </c>
      <c r="G2293" s="1657">
        <v>286412.25</v>
      </c>
      <c r="H2293" s="891"/>
      <c r="I2293" s="2478"/>
      <c r="J2293" s="2482" t="s">
        <v>13432</v>
      </c>
      <c r="K2293" s="2290" t="s">
        <v>13435</v>
      </c>
    </row>
    <row r="2294" spans="1:11" ht="48">
      <c r="A2294" s="2561">
        <v>1129</v>
      </c>
      <c r="B2294" s="1062" t="s">
        <v>13449</v>
      </c>
      <c r="C2294" s="2575" t="s">
        <v>13431</v>
      </c>
      <c r="D2294" s="2485">
        <v>321</v>
      </c>
      <c r="E2294" s="2484"/>
      <c r="F2294" s="2485">
        <v>5</v>
      </c>
      <c r="G2294" s="1657">
        <v>467539</v>
      </c>
      <c r="H2294" s="891"/>
      <c r="I2294" s="2478"/>
      <c r="J2294" s="2482" t="s">
        <v>13432</v>
      </c>
      <c r="K2294" s="2290" t="s">
        <v>13435</v>
      </c>
    </row>
    <row r="2295" spans="1:11" ht="48">
      <c r="A2295" s="2561">
        <v>1130</v>
      </c>
      <c r="B2295" s="1062" t="s">
        <v>13450</v>
      </c>
      <c r="C2295" s="2575" t="s">
        <v>13431</v>
      </c>
      <c r="D2295" s="2485">
        <v>117</v>
      </c>
      <c r="E2295" s="2484"/>
      <c r="F2295" s="2485">
        <v>5.3</v>
      </c>
      <c r="G2295" s="1657">
        <v>180234.5</v>
      </c>
      <c r="H2295" s="891"/>
      <c r="I2295" s="2478"/>
      <c r="J2295" s="2482" t="s">
        <v>13432</v>
      </c>
      <c r="K2295" s="2290" t="s">
        <v>13435</v>
      </c>
    </row>
    <row r="2296" spans="1:11" ht="48">
      <c r="A2296" s="2561">
        <v>1131</v>
      </c>
      <c r="B2296" s="1062" t="s">
        <v>13451</v>
      </c>
      <c r="C2296" s="2575" t="s">
        <v>13431</v>
      </c>
      <c r="D2296" s="2485">
        <v>331</v>
      </c>
      <c r="E2296" s="2484"/>
      <c r="F2296" s="2485">
        <v>5</v>
      </c>
      <c r="G2296" s="1657">
        <v>590670</v>
      </c>
      <c r="H2296" s="891"/>
      <c r="I2296" s="2478"/>
      <c r="J2296" s="2482" t="s">
        <v>13432</v>
      </c>
      <c r="K2296" s="2290" t="s">
        <v>13435</v>
      </c>
    </row>
    <row r="2297" spans="1:11" ht="48">
      <c r="A2297" s="2561">
        <v>1132</v>
      </c>
      <c r="B2297" s="1062" t="s">
        <v>13452</v>
      </c>
      <c r="C2297" s="2575" t="s">
        <v>13431</v>
      </c>
      <c r="D2297" s="2485">
        <v>76</v>
      </c>
      <c r="E2297" s="2484"/>
      <c r="F2297" s="2485">
        <v>5.0999999999999996</v>
      </c>
      <c r="G2297" s="1657">
        <v>340840</v>
      </c>
      <c r="H2297" s="891"/>
      <c r="I2297" s="2478"/>
      <c r="J2297" s="2482" t="s">
        <v>13432</v>
      </c>
      <c r="K2297" s="2290" t="s">
        <v>13435</v>
      </c>
    </row>
    <row r="2298" spans="1:11" ht="48">
      <c r="A2298" s="2561">
        <v>1133</v>
      </c>
      <c r="B2298" s="1062" t="s">
        <v>13453</v>
      </c>
      <c r="C2298" s="2575" t="s">
        <v>13431</v>
      </c>
      <c r="D2298" s="2485">
        <v>96</v>
      </c>
      <c r="E2298" s="2484"/>
      <c r="F2298" s="2485">
        <v>8</v>
      </c>
      <c r="G2298" s="1657">
        <v>517505</v>
      </c>
      <c r="H2298" s="891"/>
      <c r="I2298" s="2478"/>
      <c r="J2298" s="2482" t="s">
        <v>13432</v>
      </c>
      <c r="K2298" s="2290" t="s">
        <v>13435</v>
      </c>
    </row>
    <row r="2299" spans="1:11" ht="48">
      <c r="A2299" s="2561">
        <v>1134</v>
      </c>
      <c r="B2299" s="1062" t="s">
        <v>13454</v>
      </c>
      <c r="C2299" s="2575" t="s">
        <v>13431</v>
      </c>
      <c r="D2299" s="2485">
        <v>176</v>
      </c>
      <c r="E2299" s="2484"/>
      <c r="F2299" s="2485">
        <v>4.5999999999999996</v>
      </c>
      <c r="G2299" s="1657">
        <v>240908</v>
      </c>
      <c r="H2299" s="891"/>
      <c r="I2299" s="2478"/>
      <c r="J2299" s="2482" t="s">
        <v>13432</v>
      </c>
      <c r="K2299" s="2290" t="s">
        <v>13435</v>
      </c>
    </row>
    <row r="2300" spans="1:11" ht="51">
      <c r="A2300" s="2561">
        <v>1135</v>
      </c>
      <c r="B2300" s="1062" t="s">
        <v>13455</v>
      </c>
      <c r="C2300" s="2575" t="s">
        <v>13431</v>
      </c>
      <c r="D2300" s="2485">
        <v>280</v>
      </c>
      <c r="E2300" s="2484"/>
      <c r="F2300" s="2485">
        <v>3.5</v>
      </c>
      <c r="G2300" s="1657">
        <v>349762</v>
      </c>
      <c r="H2300" s="891"/>
      <c r="I2300" s="2478"/>
      <c r="J2300" s="2482" t="s">
        <v>13432</v>
      </c>
      <c r="K2300" s="2290" t="s">
        <v>13435</v>
      </c>
    </row>
    <row r="2301" spans="1:11" ht="48">
      <c r="A2301" s="2561">
        <v>1136</v>
      </c>
      <c r="B2301" s="73" t="s">
        <v>13456</v>
      </c>
      <c r="C2301" s="2575" t="s">
        <v>13431</v>
      </c>
      <c r="D2301" s="2485">
        <v>355</v>
      </c>
      <c r="E2301" s="2484"/>
      <c r="F2301" s="2485">
        <v>4</v>
      </c>
      <c r="G2301" s="1657">
        <v>506798</v>
      </c>
      <c r="H2301" s="891"/>
      <c r="I2301" s="2478"/>
      <c r="J2301" s="2482" t="s">
        <v>13432</v>
      </c>
      <c r="K2301" s="2290" t="s">
        <v>13435</v>
      </c>
    </row>
    <row r="2302" spans="1:11" ht="48">
      <c r="A2302" s="2561">
        <v>1137</v>
      </c>
      <c r="B2302" s="1062" t="s">
        <v>13457</v>
      </c>
      <c r="C2302" s="2575" t="s">
        <v>13431</v>
      </c>
      <c r="D2302" s="2485">
        <v>175</v>
      </c>
      <c r="E2302" s="2484"/>
      <c r="F2302" s="2485">
        <v>3.5</v>
      </c>
      <c r="G2302" s="1657">
        <v>219493.5</v>
      </c>
      <c r="H2302" s="891"/>
      <c r="I2302" s="2478"/>
      <c r="J2302" s="2482" t="s">
        <v>13432</v>
      </c>
      <c r="K2302" s="2290" t="s">
        <v>13435</v>
      </c>
    </row>
    <row r="2303" spans="1:11" ht="48">
      <c r="A2303" s="2561">
        <v>1138</v>
      </c>
      <c r="B2303" s="1062" t="s">
        <v>13458</v>
      </c>
      <c r="C2303" s="2575" t="s">
        <v>13431</v>
      </c>
      <c r="D2303" s="2485">
        <v>90</v>
      </c>
      <c r="E2303" s="2484"/>
      <c r="F2303" s="2485">
        <v>5.8</v>
      </c>
      <c r="G2303" s="1657">
        <v>192726</v>
      </c>
      <c r="H2303" s="891"/>
      <c r="I2303" s="2478"/>
      <c r="J2303" s="2482" t="s">
        <v>13432</v>
      </c>
      <c r="K2303" s="2290" t="s">
        <v>13435</v>
      </c>
    </row>
    <row r="2304" spans="1:11" ht="48">
      <c r="A2304" s="2561">
        <v>1139</v>
      </c>
      <c r="B2304" s="1062" t="s">
        <v>13459</v>
      </c>
      <c r="C2304" s="2575" t="s">
        <v>13431</v>
      </c>
      <c r="D2304" s="2485">
        <v>145</v>
      </c>
      <c r="E2304" s="2484"/>
      <c r="F2304" s="2485">
        <v>5</v>
      </c>
      <c r="G2304" s="1657">
        <v>258758</v>
      </c>
      <c r="H2304" s="891"/>
      <c r="I2304" s="2478"/>
      <c r="J2304" s="2482" t="s">
        <v>13432</v>
      </c>
      <c r="K2304" s="2290" t="s">
        <v>13435</v>
      </c>
    </row>
    <row r="2305" spans="1:11" ht="48">
      <c r="A2305" s="2561">
        <v>1140</v>
      </c>
      <c r="B2305" s="1062" t="s">
        <v>13460</v>
      </c>
      <c r="C2305" s="2575" t="s">
        <v>13431</v>
      </c>
      <c r="D2305" s="2485">
        <v>390</v>
      </c>
      <c r="E2305" s="2484"/>
      <c r="F2305" s="2485">
        <v>4.5</v>
      </c>
      <c r="G2305" s="1657">
        <v>497876</v>
      </c>
      <c r="H2305" s="891"/>
      <c r="I2305" s="2478"/>
      <c r="J2305" s="2482" t="s">
        <v>13432</v>
      </c>
      <c r="K2305" s="2290" t="s">
        <v>13435</v>
      </c>
    </row>
    <row r="2306" spans="1:11" ht="48">
      <c r="A2306" s="2561">
        <v>1141</v>
      </c>
      <c r="B2306" s="1062" t="s">
        <v>13461</v>
      </c>
      <c r="C2306" s="2575" t="s">
        <v>13431</v>
      </c>
      <c r="D2306" s="2485">
        <v>251.4</v>
      </c>
      <c r="E2306" s="2484"/>
      <c r="F2306" s="2485">
        <v>4.53</v>
      </c>
      <c r="G2306" s="1657">
        <v>3654823</v>
      </c>
      <c r="H2306" s="891"/>
      <c r="I2306" s="2478"/>
      <c r="J2306" s="2482" t="s">
        <v>13432</v>
      </c>
      <c r="K2306" s="2290" t="s">
        <v>13435</v>
      </c>
    </row>
    <row r="2307" spans="1:11" ht="48">
      <c r="A2307" s="2561">
        <v>1142</v>
      </c>
      <c r="B2307" s="1062" t="s">
        <v>13462</v>
      </c>
      <c r="C2307" s="2575" t="s">
        <v>13431</v>
      </c>
      <c r="D2307" s="2485">
        <v>205</v>
      </c>
      <c r="E2307" s="2484"/>
      <c r="F2307" s="2485">
        <v>5.0999999999999996</v>
      </c>
      <c r="G2307" s="1657">
        <v>433643</v>
      </c>
      <c r="H2307" s="891"/>
      <c r="I2307" s="2478"/>
      <c r="J2307" s="2482" t="s">
        <v>13432</v>
      </c>
      <c r="K2307" s="2290" t="s">
        <v>13435</v>
      </c>
    </row>
    <row r="2308" spans="1:11" ht="48">
      <c r="A2308" s="2561">
        <v>1143</v>
      </c>
      <c r="B2308" s="1062" t="s">
        <v>13463</v>
      </c>
      <c r="C2308" s="2575" t="s">
        <v>13431</v>
      </c>
      <c r="D2308" s="2485">
        <v>246</v>
      </c>
      <c r="E2308" s="2484"/>
      <c r="F2308" s="2485">
        <v>4.2</v>
      </c>
      <c r="G2308" s="1657">
        <v>310503</v>
      </c>
      <c r="H2308" s="891"/>
      <c r="I2308" s="2478"/>
      <c r="J2308" s="2482" t="s">
        <v>13432</v>
      </c>
      <c r="K2308" s="2290" t="s">
        <v>13435</v>
      </c>
    </row>
    <row r="2309" spans="1:11" ht="48">
      <c r="A2309" s="2561">
        <v>1144</v>
      </c>
      <c r="B2309" s="1062" t="s">
        <v>13464</v>
      </c>
      <c r="C2309" s="2575" t="s">
        <v>13431</v>
      </c>
      <c r="D2309" s="2485">
        <v>700</v>
      </c>
      <c r="E2309" s="2486"/>
      <c r="F2309" s="2485">
        <v>7</v>
      </c>
      <c r="G2309" s="1657">
        <v>10122060.220000001</v>
      </c>
      <c r="H2309" s="891"/>
      <c r="I2309" s="2478"/>
      <c r="J2309" s="2482" t="s">
        <v>13432</v>
      </c>
      <c r="K2309" s="2290" t="s">
        <v>13435</v>
      </c>
    </row>
    <row r="2310" spans="1:11">
      <c r="A2310" s="2487"/>
      <c r="B2310" s="971"/>
      <c r="C2310" s="2376"/>
      <c r="D2310" s="2488">
        <f>SUM(D2279:D2309)</f>
        <v>10584.699999999999</v>
      </c>
      <c r="E2310" s="2484"/>
      <c r="F2310" s="2376"/>
      <c r="G2310" s="2376"/>
      <c r="H2310" s="2489"/>
      <c r="I2310" s="2490"/>
      <c r="J2310" s="2482"/>
      <c r="K2310" s="2290"/>
    </row>
    <row r="2311" spans="1:11">
      <c r="A2311" s="4423" t="s">
        <v>13465</v>
      </c>
      <c r="B2311" s="4424"/>
      <c r="C2311" s="4424"/>
      <c r="D2311" s="4424"/>
      <c r="E2311" s="4424"/>
      <c r="F2311" s="4424"/>
      <c r="G2311" s="4424"/>
      <c r="H2311" s="4424"/>
      <c r="I2311" s="4424"/>
      <c r="J2311" s="4424"/>
      <c r="K2311" s="4424"/>
    </row>
    <row r="2312" spans="1:11" ht="84">
      <c r="A2312" s="2560" t="s">
        <v>12152</v>
      </c>
      <c r="B2312" s="2250" t="s">
        <v>12153</v>
      </c>
      <c r="C2312" s="2566" t="s">
        <v>12154</v>
      </c>
      <c r="D2312" s="2250" t="s">
        <v>12155</v>
      </c>
      <c r="E2312" s="2324"/>
      <c r="F2312" s="2250" t="s">
        <v>12156</v>
      </c>
      <c r="G2312" s="2251" t="s">
        <v>13425</v>
      </c>
      <c r="H2312" s="1385" t="s">
        <v>1452</v>
      </c>
      <c r="I2312" s="2251" t="s">
        <v>13426</v>
      </c>
      <c r="J2312" s="2480" t="s">
        <v>13427</v>
      </c>
      <c r="K2312" s="2480" t="s">
        <v>13428</v>
      </c>
    </row>
    <row r="2313" spans="1:11" ht="48">
      <c r="A2313" s="2561">
        <v>1145</v>
      </c>
      <c r="B2313" s="1062" t="s">
        <v>13466</v>
      </c>
      <c r="C2313" s="2347"/>
      <c r="D2313" s="2483">
        <v>300</v>
      </c>
      <c r="E2313" s="2251"/>
      <c r="F2313" s="1666">
        <v>4.5</v>
      </c>
      <c r="G2313" s="2371"/>
      <c r="H2313" s="2371"/>
      <c r="I2313" s="1855">
        <v>1</v>
      </c>
      <c r="J2313" s="54" t="s">
        <v>13467</v>
      </c>
      <c r="K2313" s="900" t="s">
        <v>13468</v>
      </c>
    </row>
    <row r="2314" spans="1:11" ht="48">
      <c r="A2314" s="2561">
        <v>1146</v>
      </c>
      <c r="B2314" s="1062" t="s">
        <v>13469</v>
      </c>
      <c r="C2314" s="2575" t="s">
        <v>12623</v>
      </c>
      <c r="D2314" s="2483">
        <v>218</v>
      </c>
      <c r="E2314" s="2251"/>
      <c r="F2314" s="1666">
        <v>3.5</v>
      </c>
      <c r="G2314" s="2371"/>
      <c r="H2314" s="2371"/>
      <c r="I2314" s="1855">
        <v>1</v>
      </c>
      <c r="J2314" s="54" t="s">
        <v>13467</v>
      </c>
      <c r="K2314" s="900" t="s">
        <v>13468</v>
      </c>
    </row>
    <row r="2315" spans="1:11" ht="48">
      <c r="A2315" s="2561">
        <v>1147</v>
      </c>
      <c r="B2315" s="1062" t="s">
        <v>13470</v>
      </c>
      <c r="C2315" s="2575" t="s">
        <v>12623</v>
      </c>
      <c r="D2315" s="2483">
        <v>395</v>
      </c>
      <c r="E2315" s="2251"/>
      <c r="F2315" s="1666">
        <v>10</v>
      </c>
      <c r="G2315" s="2371"/>
      <c r="H2315" s="2491" t="s">
        <v>13471</v>
      </c>
      <c r="I2315" s="1855">
        <v>31638.25</v>
      </c>
      <c r="J2315" s="54" t="s">
        <v>13467</v>
      </c>
      <c r="K2315" s="900" t="s">
        <v>13468</v>
      </c>
    </row>
    <row r="2316" spans="1:11" ht="48">
      <c r="A2316" s="2561">
        <v>1148</v>
      </c>
      <c r="B2316" s="1062" t="s">
        <v>13472</v>
      </c>
      <c r="C2316" s="2575" t="s">
        <v>12623</v>
      </c>
      <c r="D2316" s="2483">
        <v>468</v>
      </c>
      <c r="E2316" s="2251"/>
      <c r="F2316" s="1666">
        <v>6.5</v>
      </c>
      <c r="G2316" s="2371"/>
      <c r="H2316" s="2491" t="s">
        <v>13473</v>
      </c>
      <c r="I2316" s="1855">
        <v>35871.599999999999</v>
      </c>
      <c r="J2316" s="54" t="s">
        <v>13467</v>
      </c>
      <c r="K2316" s="900" t="s">
        <v>13468</v>
      </c>
    </row>
    <row r="2317" spans="1:11" ht="48">
      <c r="A2317" s="2561">
        <v>1149</v>
      </c>
      <c r="B2317" s="1062" t="s">
        <v>13474</v>
      </c>
      <c r="C2317" s="2575" t="s">
        <v>12623</v>
      </c>
      <c r="D2317" s="2483">
        <v>149</v>
      </c>
      <c r="E2317" s="2251"/>
      <c r="F2317" s="1666">
        <v>10</v>
      </c>
      <c r="G2317" s="2371"/>
      <c r="H2317" s="2491"/>
      <c r="I2317" s="1855"/>
      <c r="J2317" s="54" t="s">
        <v>13467</v>
      </c>
      <c r="K2317" s="900" t="s">
        <v>13468</v>
      </c>
    </row>
    <row r="2318" spans="1:11" ht="48">
      <c r="A2318" s="2561">
        <v>1150</v>
      </c>
      <c r="B2318" s="1062" t="s">
        <v>13475</v>
      </c>
      <c r="C2318" s="2575" t="s">
        <v>12623</v>
      </c>
      <c r="D2318" s="2483">
        <v>100</v>
      </c>
      <c r="E2318" s="2251"/>
      <c r="F2318" s="1666">
        <v>6</v>
      </c>
      <c r="G2318" s="2371"/>
      <c r="H2318" s="2491" t="s">
        <v>13476</v>
      </c>
      <c r="I2318" s="1855">
        <v>2678969.7000000002</v>
      </c>
      <c r="J2318" s="54" t="s">
        <v>13467</v>
      </c>
      <c r="K2318" s="900" t="s">
        <v>13468</v>
      </c>
    </row>
    <row r="2319" spans="1:11" ht="48">
      <c r="A2319" s="2561">
        <v>1151</v>
      </c>
      <c r="B2319" s="1062" t="s">
        <v>13477</v>
      </c>
      <c r="C2319" s="2575" t="s">
        <v>12623</v>
      </c>
      <c r="D2319" s="2483">
        <v>198</v>
      </c>
      <c r="E2319" s="2251"/>
      <c r="F2319" s="1666">
        <v>6</v>
      </c>
      <c r="G2319" s="2371"/>
      <c r="H2319" s="2491" t="s">
        <v>13478</v>
      </c>
      <c r="I2319" s="1855">
        <v>10481</v>
      </c>
      <c r="J2319" s="54" t="s">
        <v>13467</v>
      </c>
      <c r="K2319" s="900" t="s">
        <v>13468</v>
      </c>
    </row>
    <row r="2320" spans="1:11" ht="48">
      <c r="A2320" s="2561">
        <v>1152</v>
      </c>
      <c r="B2320" s="1062" t="s">
        <v>13477</v>
      </c>
      <c r="C2320" s="2575" t="s">
        <v>12623</v>
      </c>
      <c r="D2320" s="2483">
        <v>190</v>
      </c>
      <c r="E2320" s="2251"/>
      <c r="F2320" s="1666">
        <v>6</v>
      </c>
      <c r="G2320" s="2371"/>
      <c r="H2320" s="2491" t="s">
        <v>13479</v>
      </c>
      <c r="I2320" s="1855">
        <v>9784.44</v>
      </c>
      <c r="J2320" s="54" t="s">
        <v>13467</v>
      </c>
      <c r="K2320" s="900" t="s">
        <v>13468</v>
      </c>
    </row>
    <row r="2321" spans="1:11" ht="48">
      <c r="A2321" s="2561">
        <v>1153</v>
      </c>
      <c r="B2321" s="1062" t="s">
        <v>13480</v>
      </c>
      <c r="C2321" s="2575" t="s">
        <v>12623</v>
      </c>
      <c r="D2321" s="2483">
        <v>274</v>
      </c>
      <c r="E2321" s="2251"/>
      <c r="F2321" s="2492" t="s">
        <v>13481</v>
      </c>
      <c r="G2321" s="2371"/>
      <c r="H2321" s="2491" t="s">
        <v>13482</v>
      </c>
      <c r="I2321" s="1855">
        <v>16441.09</v>
      </c>
      <c r="J2321" s="54" t="s">
        <v>13467</v>
      </c>
      <c r="K2321" s="900" t="s">
        <v>13468</v>
      </c>
    </row>
    <row r="2322" spans="1:11" ht="48">
      <c r="A2322" s="2561">
        <v>1154</v>
      </c>
      <c r="B2322" s="1062" t="s">
        <v>13483</v>
      </c>
      <c r="C2322" s="2575" t="s">
        <v>12623</v>
      </c>
      <c r="D2322" s="2483">
        <v>517</v>
      </c>
      <c r="E2322" s="2251"/>
      <c r="F2322" s="1666">
        <v>4</v>
      </c>
      <c r="G2322" s="2371"/>
      <c r="H2322" s="2491"/>
      <c r="I2322" s="1855"/>
      <c r="J2322" s="54" t="s">
        <v>13467</v>
      </c>
      <c r="K2322" s="900" t="s">
        <v>13468</v>
      </c>
    </row>
    <row r="2323" spans="1:11" ht="48">
      <c r="A2323" s="2562">
        <v>1155</v>
      </c>
      <c r="B2323" s="1062" t="s">
        <v>13439</v>
      </c>
      <c r="C2323" s="2575" t="s">
        <v>12623</v>
      </c>
      <c r="D2323" s="2483">
        <v>368</v>
      </c>
      <c r="E2323" s="2251"/>
      <c r="F2323" s="1666">
        <v>6</v>
      </c>
      <c r="G2323" s="2371"/>
      <c r="H2323" s="2491" t="s">
        <v>13484</v>
      </c>
      <c r="I2323" s="1855">
        <v>1534128.88</v>
      </c>
      <c r="J2323" s="54" t="s">
        <v>13467</v>
      </c>
      <c r="K2323" s="900" t="s">
        <v>13468</v>
      </c>
    </row>
    <row r="2324" spans="1:11" ht="48">
      <c r="A2324" s="2563"/>
      <c r="B2324" s="1062"/>
      <c r="C2324" s="2575"/>
      <c r="D2324" s="2483"/>
      <c r="E2324" s="2251"/>
      <c r="F2324" s="1666"/>
      <c r="G2324" s="2371"/>
      <c r="H2324" s="2491" t="s">
        <v>13485</v>
      </c>
      <c r="I2324" s="1855">
        <v>2092717.3</v>
      </c>
      <c r="J2324" s="54" t="s">
        <v>13467</v>
      </c>
      <c r="K2324" s="900" t="s">
        <v>13468</v>
      </c>
    </row>
    <row r="2325" spans="1:11" ht="48">
      <c r="A2325" s="2561">
        <v>1156</v>
      </c>
      <c r="B2325" s="1062" t="s">
        <v>13486</v>
      </c>
      <c r="C2325" s="2575" t="s">
        <v>12623</v>
      </c>
      <c r="D2325" s="2483">
        <v>128</v>
      </c>
      <c r="E2325" s="2251"/>
      <c r="F2325" s="1666">
        <v>9</v>
      </c>
      <c r="G2325" s="2371"/>
      <c r="H2325" s="2491" t="s">
        <v>13487</v>
      </c>
      <c r="I2325" s="1855">
        <v>1611780.3</v>
      </c>
      <c r="J2325" s="54" t="s">
        <v>13467</v>
      </c>
      <c r="K2325" s="900" t="s">
        <v>13468</v>
      </c>
    </row>
    <row r="2326" spans="1:11" ht="48">
      <c r="A2326" s="2561">
        <v>1157</v>
      </c>
      <c r="B2326" s="1062" t="s">
        <v>13486</v>
      </c>
      <c r="C2326" s="2575" t="s">
        <v>12623</v>
      </c>
      <c r="D2326" s="2483">
        <v>68</v>
      </c>
      <c r="E2326" s="2251"/>
      <c r="F2326" s="1666">
        <v>9</v>
      </c>
      <c r="G2326" s="2371"/>
      <c r="H2326" s="2491" t="s">
        <v>13488</v>
      </c>
      <c r="I2326" s="1855">
        <v>1876277.58</v>
      </c>
      <c r="J2326" s="54" t="s">
        <v>13467</v>
      </c>
      <c r="K2326" s="900" t="s">
        <v>13468</v>
      </c>
    </row>
    <row r="2327" spans="1:11" ht="48">
      <c r="A2327" s="2561">
        <v>1158</v>
      </c>
      <c r="B2327" s="1062" t="s">
        <v>13489</v>
      </c>
      <c r="C2327" s="2575" t="s">
        <v>12623</v>
      </c>
      <c r="D2327" s="2483">
        <v>121</v>
      </c>
      <c r="E2327" s="2251"/>
      <c r="F2327" s="1666">
        <v>7</v>
      </c>
      <c r="G2327" s="2371"/>
      <c r="H2327" s="2491"/>
      <c r="I2327" s="1855"/>
      <c r="J2327" s="54" t="s">
        <v>13467</v>
      </c>
      <c r="K2327" s="900" t="s">
        <v>13468</v>
      </c>
    </row>
    <row r="2328" spans="1:11" ht="48">
      <c r="A2328" s="2564">
        <v>1159</v>
      </c>
      <c r="B2328" s="58" t="s">
        <v>13490</v>
      </c>
      <c r="C2328" s="2576" t="s">
        <v>12623</v>
      </c>
      <c r="D2328" s="56">
        <v>819</v>
      </c>
      <c r="E2328" s="1385"/>
      <c r="F2328" s="869" t="s">
        <v>13491</v>
      </c>
      <c r="G2328" s="98"/>
      <c r="H2328" s="866" t="s">
        <v>13492</v>
      </c>
      <c r="I2328" s="1064">
        <v>67062.350000000006</v>
      </c>
      <c r="J2328" s="54" t="s">
        <v>13467</v>
      </c>
      <c r="K2328" s="80" t="s">
        <v>13468</v>
      </c>
    </row>
    <row r="2329" spans="1:11" ht="48">
      <c r="A2329" s="2564">
        <v>1160</v>
      </c>
      <c r="B2329" s="58" t="s">
        <v>13490</v>
      </c>
      <c r="C2329" s="2576" t="s">
        <v>12623</v>
      </c>
      <c r="D2329" s="56">
        <v>934</v>
      </c>
      <c r="E2329" s="1385"/>
      <c r="F2329" s="869">
        <v>10</v>
      </c>
      <c r="G2329" s="98"/>
      <c r="H2329" s="866" t="s">
        <v>13493</v>
      </c>
      <c r="I2329" s="1064">
        <v>79868.210000000006</v>
      </c>
      <c r="J2329" s="54" t="s">
        <v>13467</v>
      </c>
      <c r="K2329" s="80" t="s">
        <v>13468</v>
      </c>
    </row>
    <row r="2330" spans="1:11" ht="48">
      <c r="A2330" s="2564">
        <v>1161</v>
      </c>
      <c r="B2330" s="58" t="s">
        <v>13494</v>
      </c>
      <c r="C2330" s="2576" t="s">
        <v>12623</v>
      </c>
      <c r="D2330" s="56">
        <v>350</v>
      </c>
      <c r="E2330" s="1385"/>
      <c r="F2330" s="869">
        <v>6</v>
      </c>
      <c r="G2330" s="98"/>
      <c r="H2330" s="866" t="s">
        <v>13495</v>
      </c>
      <c r="I2330" s="1064">
        <v>21740.07</v>
      </c>
      <c r="J2330" s="54" t="s">
        <v>13467</v>
      </c>
      <c r="K2330" s="80" t="s">
        <v>13468</v>
      </c>
    </row>
    <row r="2331" spans="1:11" ht="48">
      <c r="A2331" s="2564">
        <v>1162</v>
      </c>
      <c r="B2331" s="58" t="s">
        <v>9041</v>
      </c>
      <c r="C2331" s="2576" t="s">
        <v>12623</v>
      </c>
      <c r="D2331" s="56">
        <v>97</v>
      </c>
      <c r="E2331" s="1385"/>
      <c r="F2331" s="869">
        <v>10</v>
      </c>
      <c r="G2331" s="98"/>
      <c r="H2331" s="866" t="s">
        <v>13496</v>
      </c>
      <c r="I2331" s="1064">
        <v>1160312.23</v>
      </c>
      <c r="J2331" s="54" t="s">
        <v>13467</v>
      </c>
      <c r="K2331" s="80" t="s">
        <v>13468</v>
      </c>
    </row>
    <row r="2332" spans="1:11" ht="48">
      <c r="A2332" s="2564">
        <v>1163</v>
      </c>
      <c r="B2332" s="58" t="s">
        <v>9041</v>
      </c>
      <c r="C2332" s="2576" t="s">
        <v>12623</v>
      </c>
      <c r="D2332" s="56">
        <v>88</v>
      </c>
      <c r="E2332" s="1385"/>
      <c r="F2332" s="869">
        <v>10</v>
      </c>
      <c r="G2332" s="98"/>
      <c r="H2332" s="866" t="s">
        <v>13497</v>
      </c>
      <c r="I2332" s="1064">
        <v>1116189.3600000001</v>
      </c>
      <c r="J2332" s="54" t="s">
        <v>13467</v>
      </c>
      <c r="K2332" s="80" t="s">
        <v>13468</v>
      </c>
    </row>
    <row r="2333" spans="1:11" ht="51">
      <c r="A2333" s="2561">
        <v>1164</v>
      </c>
      <c r="B2333" s="1062" t="s">
        <v>13498</v>
      </c>
      <c r="C2333" s="2575" t="s">
        <v>12623</v>
      </c>
      <c r="D2333" s="2483">
        <v>1630</v>
      </c>
      <c r="E2333" s="2251"/>
      <c r="F2333" s="1666" t="s">
        <v>13499</v>
      </c>
      <c r="G2333" s="2371"/>
      <c r="H2333" s="2491" t="s">
        <v>13500</v>
      </c>
      <c r="I2333" s="1855">
        <v>113357.02</v>
      </c>
      <c r="J2333" s="54" t="s">
        <v>13467</v>
      </c>
      <c r="K2333" s="900" t="s">
        <v>13468</v>
      </c>
    </row>
    <row r="2334" spans="1:11" ht="51">
      <c r="A2334" s="2561">
        <v>1165</v>
      </c>
      <c r="B2334" s="1062" t="s">
        <v>13498</v>
      </c>
      <c r="C2334" s="2575" t="s">
        <v>12623</v>
      </c>
      <c r="D2334" s="2483">
        <v>582</v>
      </c>
      <c r="E2334" s="2251"/>
      <c r="F2334" s="1666" t="s">
        <v>13501</v>
      </c>
      <c r="G2334" s="2371"/>
      <c r="H2334" s="2491" t="s">
        <v>13502</v>
      </c>
      <c r="I2334" s="1855">
        <v>55219.95</v>
      </c>
      <c r="J2334" s="54" t="s">
        <v>13467</v>
      </c>
      <c r="K2334" s="900" t="s">
        <v>13468</v>
      </c>
    </row>
    <row r="2335" spans="1:11" ht="48">
      <c r="A2335" s="2561">
        <v>1166</v>
      </c>
      <c r="B2335" s="1062" t="s">
        <v>13503</v>
      </c>
      <c r="C2335" s="2575" t="s">
        <v>12623</v>
      </c>
      <c r="D2335" s="2483">
        <v>187</v>
      </c>
      <c r="E2335" s="2251"/>
      <c r="F2335" s="1666">
        <v>9</v>
      </c>
      <c r="G2335" s="2371"/>
      <c r="H2335" s="2491" t="s">
        <v>13504</v>
      </c>
      <c r="I2335" s="1855">
        <v>15018.1</v>
      </c>
      <c r="J2335" s="54" t="s">
        <v>13467</v>
      </c>
      <c r="K2335" s="900" t="s">
        <v>13468</v>
      </c>
    </row>
    <row r="2336" spans="1:11" ht="48">
      <c r="A2336" s="2561">
        <v>1167</v>
      </c>
      <c r="B2336" s="1062" t="s">
        <v>13505</v>
      </c>
      <c r="C2336" s="2575" t="s">
        <v>12167</v>
      </c>
      <c r="D2336" s="2483">
        <v>51</v>
      </c>
      <c r="E2336" s="2251"/>
      <c r="F2336" s="1666">
        <v>6</v>
      </c>
      <c r="G2336" s="2371"/>
      <c r="H2336" s="2491" t="s">
        <v>13506</v>
      </c>
      <c r="I2336" s="1855">
        <v>458328.96</v>
      </c>
      <c r="J2336" s="54" t="s">
        <v>13467</v>
      </c>
      <c r="K2336" s="900" t="s">
        <v>13468</v>
      </c>
    </row>
    <row r="2337" spans="1:11" ht="48">
      <c r="A2337" s="2561">
        <v>1168</v>
      </c>
      <c r="B2337" s="1062" t="s">
        <v>13507</v>
      </c>
      <c r="C2337" s="2575" t="s">
        <v>12167</v>
      </c>
      <c r="D2337" s="2483">
        <v>348</v>
      </c>
      <c r="E2337" s="2251"/>
      <c r="F2337" s="1666" t="s">
        <v>13508</v>
      </c>
      <c r="G2337" s="2371"/>
      <c r="H2337" s="2491" t="s">
        <v>13509</v>
      </c>
      <c r="I2337" s="1855">
        <v>5464936.2800000003</v>
      </c>
      <c r="J2337" s="54" t="s">
        <v>13467</v>
      </c>
      <c r="K2337" s="900" t="s">
        <v>13468</v>
      </c>
    </row>
    <row r="2338" spans="1:11" ht="48">
      <c r="A2338" s="2561">
        <v>1169</v>
      </c>
      <c r="B2338" s="1062" t="s">
        <v>13510</v>
      </c>
      <c r="C2338" s="2575" t="s">
        <v>12623</v>
      </c>
      <c r="D2338" s="2483">
        <v>513</v>
      </c>
      <c r="E2338" s="2251"/>
      <c r="F2338" s="1666" t="s">
        <v>13511</v>
      </c>
      <c r="G2338" s="2371"/>
      <c r="H2338" s="2491" t="s">
        <v>13512</v>
      </c>
      <c r="I2338" s="1855">
        <v>26793214.350000001</v>
      </c>
      <c r="J2338" s="54" t="s">
        <v>13467</v>
      </c>
      <c r="K2338" s="900" t="s">
        <v>13468</v>
      </c>
    </row>
    <row r="2339" spans="1:11" ht="48">
      <c r="A2339" s="2561">
        <v>1170</v>
      </c>
      <c r="B2339" s="1062" t="s">
        <v>13513</v>
      </c>
      <c r="C2339" s="2575" t="s">
        <v>12623</v>
      </c>
      <c r="D2339" s="2483">
        <v>93</v>
      </c>
      <c r="E2339" s="2251"/>
      <c r="F2339" s="1666">
        <v>8</v>
      </c>
      <c r="G2339" s="2371"/>
      <c r="H2339" s="2491"/>
      <c r="I2339" s="1855"/>
      <c r="J2339" s="54" t="s">
        <v>13467</v>
      </c>
      <c r="K2339" s="900" t="s">
        <v>13468</v>
      </c>
    </row>
    <row r="2340" spans="1:11" ht="48">
      <c r="A2340" s="2561">
        <v>1171</v>
      </c>
      <c r="B2340" s="1062" t="s">
        <v>13514</v>
      </c>
      <c r="C2340" s="2575" t="s">
        <v>12623</v>
      </c>
      <c r="D2340" s="2483">
        <v>142</v>
      </c>
      <c r="E2340" s="2251"/>
      <c r="F2340" s="1666">
        <v>8</v>
      </c>
      <c r="G2340" s="2371"/>
      <c r="H2340" s="2491"/>
      <c r="I2340" s="1855"/>
      <c r="J2340" s="54" t="s">
        <v>13467</v>
      </c>
      <c r="K2340" s="900" t="s">
        <v>13468</v>
      </c>
    </row>
    <row r="2341" spans="1:11" ht="48">
      <c r="A2341" s="2561">
        <v>1172</v>
      </c>
      <c r="B2341" s="1062" t="s">
        <v>13515</v>
      </c>
      <c r="C2341" s="2575" t="s">
        <v>12623</v>
      </c>
      <c r="D2341" s="2483">
        <v>238</v>
      </c>
      <c r="E2341" s="2251"/>
      <c r="F2341" s="1666">
        <v>8</v>
      </c>
      <c r="G2341" s="2371"/>
      <c r="H2341" s="2491"/>
      <c r="I2341" s="1855"/>
      <c r="J2341" s="54" t="s">
        <v>13467</v>
      </c>
      <c r="K2341" s="900" t="s">
        <v>13468</v>
      </c>
    </row>
    <row r="2342" spans="1:11" ht="48">
      <c r="A2342" s="2561">
        <v>1173</v>
      </c>
      <c r="B2342" s="1062" t="s">
        <v>13516</v>
      </c>
      <c r="C2342" s="2575" t="s">
        <v>12623</v>
      </c>
      <c r="D2342" s="2483">
        <v>153</v>
      </c>
      <c r="E2342" s="2251"/>
      <c r="F2342" s="1666" t="s">
        <v>13517</v>
      </c>
      <c r="G2342" s="2371"/>
      <c r="H2342" s="2491" t="s">
        <v>13518</v>
      </c>
      <c r="I2342" s="1855">
        <v>10936.9</v>
      </c>
      <c r="J2342" s="54" t="s">
        <v>13467</v>
      </c>
      <c r="K2342" s="900" t="s">
        <v>13468</v>
      </c>
    </row>
    <row r="2343" spans="1:11" ht="48">
      <c r="A2343" s="2561">
        <v>1174</v>
      </c>
      <c r="B2343" s="1062" t="s">
        <v>13519</v>
      </c>
      <c r="C2343" s="2575" t="s">
        <v>12623</v>
      </c>
      <c r="D2343" s="2483">
        <v>55</v>
      </c>
      <c r="E2343" s="2251"/>
      <c r="F2343" s="1666">
        <v>9</v>
      </c>
      <c r="G2343" s="2371"/>
      <c r="H2343" s="2491" t="s">
        <v>13520</v>
      </c>
      <c r="I2343" s="1855">
        <v>4081.2</v>
      </c>
      <c r="J2343" s="54" t="s">
        <v>13467</v>
      </c>
      <c r="K2343" s="900" t="s">
        <v>13468</v>
      </c>
    </row>
    <row r="2344" spans="1:11" ht="48">
      <c r="A2344" s="2561">
        <v>1175</v>
      </c>
      <c r="B2344" s="1062" t="s">
        <v>13521</v>
      </c>
      <c r="C2344" s="2575" t="s">
        <v>12623</v>
      </c>
      <c r="D2344" s="2483">
        <v>154</v>
      </c>
      <c r="E2344" s="2251"/>
      <c r="F2344" s="1666">
        <v>7</v>
      </c>
      <c r="G2344" s="2371"/>
      <c r="H2344" s="2491" t="s">
        <v>13522</v>
      </c>
      <c r="I2344" s="1855">
        <v>2277249.2799999998</v>
      </c>
      <c r="J2344" s="54" t="s">
        <v>13467</v>
      </c>
      <c r="K2344" s="900" t="s">
        <v>13468</v>
      </c>
    </row>
    <row r="2345" spans="1:11" ht="51">
      <c r="A2345" s="2561">
        <v>1176</v>
      </c>
      <c r="B2345" s="58" t="s">
        <v>13523</v>
      </c>
      <c r="C2345" s="2576" t="s">
        <v>12252</v>
      </c>
      <c r="D2345" s="56">
        <v>300</v>
      </c>
      <c r="E2345" s="2251"/>
      <c r="F2345" s="869">
        <v>7.5</v>
      </c>
      <c r="G2345" s="2371"/>
      <c r="H2345" s="866"/>
      <c r="I2345" s="1064">
        <v>1</v>
      </c>
      <c r="J2345" s="54" t="s">
        <v>13467</v>
      </c>
      <c r="K2345" s="900" t="s">
        <v>13468</v>
      </c>
    </row>
    <row r="2346" spans="1:11">
      <c r="A2346" s="2493"/>
      <c r="B2346" s="2500"/>
      <c r="C2346" s="2440"/>
      <c r="D2346" s="2494">
        <f>SUM(D2313:D2345)</f>
        <v>10228</v>
      </c>
      <c r="E2346" s="2494"/>
      <c r="F2346" s="2494"/>
      <c r="G2346" s="2494"/>
      <c r="H2346" s="2494"/>
      <c r="I2346" s="2494">
        <f>SUM(I2313:I2345)</f>
        <v>47535607.400000006</v>
      </c>
      <c r="J2346" s="2440"/>
      <c r="K2346" s="2440"/>
    </row>
    <row r="2347" spans="1:11">
      <c r="A2347" s="2493"/>
      <c r="B2347" s="2500"/>
      <c r="C2347" s="2440"/>
      <c r="D2347" s="2495"/>
      <c r="E2347" s="2484"/>
      <c r="F2347" s="2495"/>
      <c r="G2347" s="2495"/>
      <c r="H2347" s="2495"/>
      <c r="I2347" s="2484"/>
      <c r="J2347" s="2440"/>
      <c r="K2347" s="2440"/>
    </row>
    <row r="2348" spans="1:11">
      <c r="A2348" s="4425" t="s">
        <v>13424</v>
      </c>
      <c r="B2348" s="4422"/>
      <c r="C2348" s="4422"/>
      <c r="D2348" s="4422"/>
      <c r="E2348" s="4422"/>
      <c r="F2348" s="4422"/>
      <c r="G2348" s="4422"/>
      <c r="H2348" s="4422"/>
      <c r="I2348" s="4422"/>
      <c r="J2348" s="4422"/>
      <c r="K2348" s="4422"/>
    </row>
    <row r="2349" spans="1:11" ht="48">
      <c r="A2349" s="2565" t="s">
        <v>12152</v>
      </c>
      <c r="B2349" s="2441" t="s">
        <v>13524</v>
      </c>
      <c r="C2349" s="2567" t="s">
        <v>13525</v>
      </c>
      <c r="D2349" s="4407" t="s">
        <v>13526</v>
      </c>
      <c r="E2349" s="4408"/>
      <c r="F2349" s="2290" t="s">
        <v>13527</v>
      </c>
      <c r="G2349" s="2290" t="s">
        <v>13528</v>
      </c>
      <c r="H2349" s="4407" t="s">
        <v>13529</v>
      </c>
      <c r="I2349" s="4409"/>
      <c r="J2349" s="2252" t="s">
        <v>12159</v>
      </c>
      <c r="K2349" s="2250" t="s">
        <v>12160</v>
      </c>
    </row>
    <row r="2350" spans="1:11" ht="48">
      <c r="A2350" s="2565">
        <v>1177</v>
      </c>
      <c r="B2350" s="2441" t="s">
        <v>13530</v>
      </c>
      <c r="C2350" s="2567" t="s">
        <v>12163</v>
      </c>
      <c r="D2350" s="857">
        <v>107</v>
      </c>
      <c r="E2350" s="857"/>
      <c r="F2350" s="857">
        <v>2.5</v>
      </c>
      <c r="G2350" s="857">
        <v>0</v>
      </c>
      <c r="H2350" s="2290"/>
      <c r="I2350" s="2496">
        <v>45101</v>
      </c>
      <c r="J2350" s="2300" t="s">
        <v>12669</v>
      </c>
      <c r="K2350" s="2300" t="s">
        <v>12670</v>
      </c>
    </row>
    <row r="2351" spans="1:11" ht="60">
      <c r="A2351" s="2565">
        <v>1178</v>
      </c>
      <c r="B2351" s="2441" t="s">
        <v>13531</v>
      </c>
      <c r="C2351" s="2567" t="s">
        <v>12163</v>
      </c>
      <c r="D2351" s="857">
        <v>258</v>
      </c>
      <c r="E2351" s="857"/>
      <c r="F2351" s="857">
        <v>3.5</v>
      </c>
      <c r="G2351" s="857">
        <v>0</v>
      </c>
      <c r="H2351" s="2290"/>
      <c r="I2351" s="2496">
        <v>256230</v>
      </c>
      <c r="J2351" s="2300" t="s">
        <v>12669</v>
      </c>
      <c r="K2351" s="2300" t="s">
        <v>12670</v>
      </c>
    </row>
    <row r="2352" spans="1:11" ht="24" customHeight="1">
      <c r="A2352" s="4393">
        <v>1179</v>
      </c>
      <c r="B2352" s="4395" t="s">
        <v>13532</v>
      </c>
      <c r="C2352" s="2567" t="s">
        <v>12166</v>
      </c>
      <c r="D2352" s="857">
        <v>1483</v>
      </c>
      <c r="E2352" s="857"/>
      <c r="F2352" s="857">
        <v>3.5</v>
      </c>
      <c r="G2352" s="857">
        <v>0</v>
      </c>
      <c r="H2352" s="2301"/>
      <c r="I2352" s="4396" t="s">
        <v>13533</v>
      </c>
      <c r="J2352" s="2301" t="s">
        <v>12454</v>
      </c>
      <c r="K2352" s="2301" t="s">
        <v>12455</v>
      </c>
    </row>
    <row r="2353" spans="1:11" ht="24">
      <c r="A2353" s="4405"/>
      <c r="B2353" s="4406"/>
      <c r="C2353" s="2567" t="s">
        <v>12166</v>
      </c>
      <c r="D2353" s="857">
        <v>200</v>
      </c>
      <c r="E2353" s="857"/>
      <c r="F2353" s="857">
        <v>5.8</v>
      </c>
      <c r="G2353" s="857">
        <v>0</v>
      </c>
      <c r="H2353" s="2303"/>
      <c r="I2353" s="4402"/>
      <c r="J2353" s="2303"/>
      <c r="K2353" s="2303"/>
    </row>
    <row r="2354" spans="1:11" ht="24">
      <c r="A2354" s="4394"/>
      <c r="B2354" s="4406"/>
      <c r="C2354" s="2567" t="s">
        <v>12163</v>
      </c>
      <c r="D2354" s="857">
        <v>215</v>
      </c>
      <c r="E2354" s="857"/>
      <c r="F2354" s="857">
        <v>3</v>
      </c>
      <c r="G2354" s="857">
        <v>0</v>
      </c>
      <c r="H2354" s="2304"/>
      <c r="I2354" s="4397"/>
      <c r="J2354" s="2304"/>
      <c r="K2354" s="2304"/>
    </row>
    <row r="2355" spans="1:11" ht="24" customHeight="1">
      <c r="A2355" s="4393">
        <v>1180</v>
      </c>
      <c r="B2355" s="4395" t="s">
        <v>13534</v>
      </c>
      <c r="C2355" s="2567" t="s">
        <v>12166</v>
      </c>
      <c r="D2355" s="857">
        <v>203</v>
      </c>
      <c r="E2355" s="857"/>
      <c r="F2355" s="857">
        <v>3</v>
      </c>
      <c r="G2355" s="857">
        <v>0</v>
      </c>
      <c r="H2355" s="2301"/>
      <c r="I2355" s="4396" t="s">
        <v>13535</v>
      </c>
      <c r="J2355" s="2301" t="s">
        <v>12454</v>
      </c>
      <c r="K2355" s="2301" t="s">
        <v>12455</v>
      </c>
    </row>
    <row r="2356" spans="1:11" ht="24">
      <c r="A2356" s="4394"/>
      <c r="B2356" s="4395"/>
      <c r="C2356" s="2567" t="s">
        <v>12163</v>
      </c>
      <c r="D2356" s="857">
        <v>904</v>
      </c>
      <c r="E2356" s="857"/>
      <c r="F2356" s="857">
        <v>3</v>
      </c>
      <c r="G2356" s="857">
        <v>0</v>
      </c>
      <c r="H2356" s="2304"/>
      <c r="I2356" s="4397"/>
      <c r="J2356" s="2304"/>
      <c r="K2356" s="2304"/>
    </row>
    <row r="2357" spans="1:11" ht="48">
      <c r="A2357" s="4393">
        <v>1181</v>
      </c>
      <c r="B2357" s="2441" t="s">
        <v>13536</v>
      </c>
      <c r="C2357" s="2567" t="s">
        <v>12163</v>
      </c>
      <c r="D2357" s="857">
        <v>205</v>
      </c>
      <c r="E2357" s="857"/>
      <c r="F2357" s="857">
        <v>3</v>
      </c>
      <c r="G2357" s="857">
        <v>0</v>
      </c>
      <c r="H2357" s="2290"/>
      <c r="I2357" s="2496">
        <v>175302</v>
      </c>
      <c r="J2357" s="2300" t="s">
        <v>12454</v>
      </c>
      <c r="K2357" s="2300" t="s">
        <v>12455</v>
      </c>
    </row>
    <row r="2358" spans="1:11" ht="48">
      <c r="A2358" s="4394"/>
      <c r="B2358" s="2441" t="s">
        <v>13537</v>
      </c>
      <c r="C2358" s="2567" t="s">
        <v>12166</v>
      </c>
      <c r="D2358" s="857">
        <v>168</v>
      </c>
      <c r="E2358" s="857"/>
      <c r="F2358" s="857">
        <v>3</v>
      </c>
      <c r="G2358" s="857">
        <v>0</v>
      </c>
      <c r="H2358" s="2290"/>
      <c r="I2358" s="2496">
        <v>849585</v>
      </c>
      <c r="J2358" s="2300" t="s">
        <v>12454</v>
      </c>
      <c r="K2358" s="2300" t="s">
        <v>12455</v>
      </c>
    </row>
    <row r="2359" spans="1:11" ht="48">
      <c r="A2359" s="4393">
        <v>1182</v>
      </c>
      <c r="B2359" s="2441" t="s">
        <v>13538</v>
      </c>
      <c r="C2359" s="2567" t="s">
        <v>12163</v>
      </c>
      <c r="D2359" s="857">
        <v>191</v>
      </c>
      <c r="E2359" s="857"/>
      <c r="F2359" s="857">
        <v>3</v>
      </c>
      <c r="G2359" s="857">
        <v>0</v>
      </c>
      <c r="H2359" s="2290"/>
      <c r="I2359" s="2496">
        <v>131298</v>
      </c>
      <c r="J2359" s="2300" t="s">
        <v>12454</v>
      </c>
      <c r="K2359" s="2300" t="s">
        <v>12455</v>
      </c>
    </row>
    <row r="2360" spans="1:11" ht="48">
      <c r="A2360" s="4394"/>
      <c r="B2360" s="2441" t="s">
        <v>13539</v>
      </c>
      <c r="C2360" s="2567" t="s">
        <v>12163</v>
      </c>
      <c r="D2360" s="857">
        <v>154</v>
      </c>
      <c r="E2360" s="857"/>
      <c r="F2360" s="857">
        <v>3</v>
      </c>
      <c r="G2360" s="857">
        <v>0</v>
      </c>
      <c r="H2360" s="2290"/>
      <c r="I2360" s="2496">
        <v>132309</v>
      </c>
      <c r="J2360" s="2300" t="s">
        <v>12454</v>
      </c>
      <c r="K2360" s="2300" t="s">
        <v>12455</v>
      </c>
    </row>
    <row r="2361" spans="1:11" ht="24" customHeight="1">
      <c r="A2361" s="4393">
        <v>1183</v>
      </c>
      <c r="B2361" s="4395" t="s">
        <v>13540</v>
      </c>
      <c r="C2361" s="2567" t="s">
        <v>12163</v>
      </c>
      <c r="D2361" s="857">
        <v>320</v>
      </c>
      <c r="E2361" s="857"/>
      <c r="F2361" s="857">
        <v>3.5</v>
      </c>
      <c r="G2361" s="857">
        <v>0</v>
      </c>
      <c r="H2361" s="2301"/>
      <c r="I2361" s="4403">
        <v>354285</v>
      </c>
      <c r="J2361" s="2294" t="s">
        <v>12454</v>
      </c>
      <c r="K2361" s="2294" t="s">
        <v>12455</v>
      </c>
    </row>
    <row r="2362" spans="1:11" ht="24">
      <c r="A2362" s="4394"/>
      <c r="B2362" s="4395"/>
      <c r="C2362" s="2567" t="s">
        <v>12163</v>
      </c>
      <c r="D2362" s="857">
        <v>152</v>
      </c>
      <c r="E2362" s="857"/>
      <c r="F2362" s="857">
        <v>3</v>
      </c>
      <c r="G2362" s="857">
        <v>0</v>
      </c>
      <c r="H2362" s="2304"/>
      <c r="I2362" s="4404"/>
      <c r="J2362" s="2298"/>
      <c r="K2362" s="2298"/>
    </row>
    <row r="2363" spans="1:11" ht="24" customHeight="1">
      <c r="A2363" s="4393">
        <v>1184</v>
      </c>
      <c r="B2363" s="4395" t="s">
        <v>13541</v>
      </c>
      <c r="C2363" s="2567" t="s">
        <v>12163</v>
      </c>
      <c r="D2363" s="857">
        <v>386</v>
      </c>
      <c r="E2363" s="857"/>
      <c r="F2363" s="857">
        <v>5</v>
      </c>
      <c r="G2363" s="857">
        <v>0</v>
      </c>
      <c r="H2363" s="2301"/>
      <c r="I2363" s="4396" t="s">
        <v>13542</v>
      </c>
      <c r="J2363" s="2301" t="s">
        <v>12454</v>
      </c>
      <c r="K2363" s="2301" t="s">
        <v>12455</v>
      </c>
    </row>
    <row r="2364" spans="1:11" ht="24">
      <c r="A2364" s="4394"/>
      <c r="B2364" s="4395"/>
      <c r="C2364" s="2567" t="s">
        <v>12163</v>
      </c>
      <c r="D2364" s="857">
        <v>208</v>
      </c>
      <c r="E2364" s="857"/>
      <c r="F2364" s="857">
        <v>2.5</v>
      </c>
      <c r="G2364" s="857">
        <v>0</v>
      </c>
      <c r="H2364" s="2304"/>
      <c r="I2364" s="4397"/>
      <c r="J2364" s="2304"/>
      <c r="K2364" s="2304"/>
    </row>
    <row r="2365" spans="1:11" ht="48">
      <c r="A2365" s="2565">
        <v>1185</v>
      </c>
      <c r="B2365" s="2441" t="s">
        <v>13543</v>
      </c>
      <c r="C2365" s="2567" t="s">
        <v>12166</v>
      </c>
      <c r="D2365" s="857">
        <v>496</v>
      </c>
      <c r="E2365" s="857"/>
      <c r="F2365" s="857">
        <v>6</v>
      </c>
      <c r="G2365" s="857">
        <v>0</v>
      </c>
      <c r="H2365" s="2290"/>
      <c r="I2365" s="857" t="s">
        <v>13544</v>
      </c>
      <c r="J2365" s="2290" t="s">
        <v>12454</v>
      </c>
      <c r="K2365" s="2290" t="s">
        <v>12455</v>
      </c>
    </row>
    <row r="2366" spans="1:11" ht="48">
      <c r="A2366" s="2565">
        <v>1186</v>
      </c>
      <c r="B2366" s="2441" t="s">
        <v>13545</v>
      </c>
      <c r="C2366" s="2567" t="s">
        <v>12163</v>
      </c>
      <c r="D2366" s="857">
        <v>118</v>
      </c>
      <c r="E2366" s="857"/>
      <c r="F2366" s="857">
        <v>3</v>
      </c>
      <c r="G2366" s="857">
        <v>0</v>
      </c>
      <c r="H2366" s="2290"/>
      <c r="I2366" s="2496">
        <v>99474</v>
      </c>
      <c r="J2366" s="2300" t="s">
        <v>12454</v>
      </c>
      <c r="K2366" s="2300" t="s">
        <v>12455</v>
      </c>
    </row>
    <row r="2367" spans="1:11" ht="48">
      <c r="A2367" s="2565">
        <v>1187</v>
      </c>
      <c r="B2367" s="2441" t="s">
        <v>13546</v>
      </c>
      <c r="C2367" s="2567" t="s">
        <v>12163</v>
      </c>
      <c r="D2367" s="857">
        <v>178</v>
      </c>
      <c r="E2367" s="857"/>
      <c r="F2367" s="857">
        <v>3.5</v>
      </c>
      <c r="G2367" s="857">
        <v>0</v>
      </c>
      <c r="H2367" s="2290"/>
      <c r="I2367" s="2496">
        <v>157557</v>
      </c>
      <c r="J2367" s="2300" t="s">
        <v>12454</v>
      </c>
      <c r="K2367" s="2300" t="s">
        <v>12455</v>
      </c>
    </row>
    <row r="2368" spans="1:11" ht="48">
      <c r="A2368" s="2565">
        <v>1188</v>
      </c>
      <c r="B2368" s="2441" t="s">
        <v>13547</v>
      </c>
      <c r="C2368" s="2567" t="s">
        <v>12163</v>
      </c>
      <c r="D2368" s="857">
        <v>215</v>
      </c>
      <c r="E2368" s="857"/>
      <c r="F2368" s="857">
        <v>5.5</v>
      </c>
      <c r="G2368" s="857">
        <v>0</v>
      </c>
      <c r="H2368" s="2290"/>
      <c r="I2368" s="2496">
        <v>334193</v>
      </c>
      <c r="J2368" s="2300" t="s">
        <v>12454</v>
      </c>
      <c r="K2368" s="2300" t="s">
        <v>12455</v>
      </c>
    </row>
    <row r="2369" spans="1:11" ht="24" customHeight="1">
      <c r="A2369" s="4393">
        <v>1189</v>
      </c>
      <c r="B2369" s="4395" t="s">
        <v>13548</v>
      </c>
      <c r="C2369" s="2567" t="s">
        <v>12163</v>
      </c>
      <c r="D2369" s="857">
        <v>318</v>
      </c>
      <c r="E2369" s="857"/>
      <c r="F2369" s="857">
        <v>2.5</v>
      </c>
      <c r="G2369" s="857">
        <v>0</v>
      </c>
      <c r="H2369" s="2301"/>
      <c r="I2369" s="4403">
        <v>795323</v>
      </c>
      <c r="J2369" s="2294" t="s">
        <v>12454</v>
      </c>
      <c r="K2369" s="2294" t="s">
        <v>12455</v>
      </c>
    </row>
    <row r="2370" spans="1:11" ht="24">
      <c r="A2370" s="4394"/>
      <c r="B2370" s="4395"/>
      <c r="C2370" s="2567" t="s">
        <v>12163</v>
      </c>
      <c r="D2370" s="857">
        <v>338</v>
      </c>
      <c r="E2370" s="857"/>
      <c r="F2370" s="857">
        <v>3.6</v>
      </c>
      <c r="G2370" s="857">
        <v>0</v>
      </c>
      <c r="H2370" s="2304"/>
      <c r="I2370" s="4404"/>
      <c r="J2370" s="2298"/>
      <c r="K2370" s="2298"/>
    </row>
    <row r="2371" spans="1:11" ht="24" customHeight="1">
      <c r="A2371" s="4393">
        <v>1190</v>
      </c>
      <c r="B2371" s="4395" t="s">
        <v>13549</v>
      </c>
      <c r="C2371" s="2567" t="s">
        <v>12163</v>
      </c>
      <c r="D2371" s="857">
        <v>557</v>
      </c>
      <c r="E2371" s="857"/>
      <c r="F2371" s="857">
        <v>3</v>
      </c>
      <c r="G2371" s="857">
        <v>0</v>
      </c>
      <c r="H2371" s="2301"/>
      <c r="I2371" s="4396" t="s">
        <v>13550</v>
      </c>
      <c r="J2371" s="2301" t="s">
        <v>12454</v>
      </c>
      <c r="K2371" s="2301" t="s">
        <v>12455</v>
      </c>
    </row>
    <row r="2372" spans="1:11" ht="24">
      <c r="A2372" s="4394"/>
      <c r="B2372" s="4395"/>
      <c r="C2372" s="2567" t="s">
        <v>12166</v>
      </c>
      <c r="D2372" s="857">
        <v>317</v>
      </c>
      <c r="E2372" s="857"/>
      <c r="F2372" s="857">
        <v>6</v>
      </c>
      <c r="G2372" s="857">
        <v>0</v>
      </c>
      <c r="H2372" s="2304"/>
      <c r="I2372" s="4397"/>
      <c r="J2372" s="2304"/>
      <c r="K2372" s="2304"/>
    </row>
    <row r="2373" spans="1:11" ht="24" customHeight="1">
      <c r="A2373" s="4393">
        <v>1191</v>
      </c>
      <c r="B2373" s="4395" t="s">
        <v>13551</v>
      </c>
      <c r="C2373" s="2567" t="s">
        <v>12163</v>
      </c>
      <c r="D2373" s="857">
        <v>162</v>
      </c>
      <c r="E2373" s="857"/>
      <c r="F2373" s="857">
        <v>3</v>
      </c>
      <c r="G2373" s="857">
        <v>0</v>
      </c>
      <c r="H2373" s="2301"/>
      <c r="I2373" s="4403">
        <v>186640</v>
      </c>
      <c r="J2373" s="2294" t="s">
        <v>12454</v>
      </c>
      <c r="K2373" s="2294" t="s">
        <v>12455</v>
      </c>
    </row>
    <row r="2374" spans="1:11" ht="24">
      <c r="A2374" s="4394"/>
      <c r="B2374" s="4395"/>
      <c r="C2374" s="2567" t="s">
        <v>12163</v>
      </c>
      <c r="D2374" s="857">
        <v>54</v>
      </c>
      <c r="E2374" s="857"/>
      <c r="F2374" s="857">
        <v>3</v>
      </c>
      <c r="G2374" s="857">
        <v>0</v>
      </c>
      <c r="H2374" s="2304"/>
      <c r="I2374" s="4404"/>
      <c r="J2374" s="2298"/>
      <c r="K2374" s="2298"/>
    </row>
    <row r="2375" spans="1:11" ht="48">
      <c r="A2375" s="2565">
        <v>1192</v>
      </c>
      <c r="B2375" s="2441" t="s">
        <v>13552</v>
      </c>
      <c r="C2375" s="2567" t="s">
        <v>12163</v>
      </c>
      <c r="D2375" s="857">
        <v>253</v>
      </c>
      <c r="E2375" s="857"/>
      <c r="F2375" s="857">
        <v>3</v>
      </c>
      <c r="G2375" s="857">
        <v>0</v>
      </c>
      <c r="H2375" s="2290"/>
      <c r="I2375" s="2496">
        <v>170623</v>
      </c>
      <c r="J2375" s="2300" t="s">
        <v>12454</v>
      </c>
      <c r="K2375" s="2300" t="s">
        <v>12455</v>
      </c>
    </row>
    <row r="2376" spans="1:11" ht="48">
      <c r="A2376" s="2565">
        <v>1193</v>
      </c>
      <c r="B2376" s="2441" t="s">
        <v>13553</v>
      </c>
      <c r="C2376" s="2567" t="s">
        <v>12163</v>
      </c>
      <c r="D2376" s="857">
        <v>194</v>
      </c>
      <c r="E2376" s="857"/>
      <c r="F2376" s="857">
        <v>3</v>
      </c>
      <c r="G2376" s="857">
        <v>0</v>
      </c>
      <c r="H2376" s="2290"/>
      <c r="I2376" s="2496">
        <v>130834</v>
      </c>
      <c r="J2376" s="2300" t="s">
        <v>12454</v>
      </c>
      <c r="K2376" s="2300" t="s">
        <v>12455</v>
      </c>
    </row>
    <row r="2377" spans="1:11" ht="24" customHeight="1">
      <c r="A2377" s="4393">
        <v>1194</v>
      </c>
      <c r="B2377" s="4395" t="s">
        <v>13541</v>
      </c>
      <c r="C2377" s="2567" t="s">
        <v>12163</v>
      </c>
      <c r="D2377" s="857">
        <v>386</v>
      </c>
      <c r="E2377" s="857"/>
      <c r="F2377" s="857">
        <v>5</v>
      </c>
      <c r="G2377" s="857">
        <v>0</v>
      </c>
      <c r="H2377" s="2301"/>
      <c r="I2377" s="4403">
        <v>604993</v>
      </c>
      <c r="J2377" s="2294" t="s">
        <v>12454</v>
      </c>
      <c r="K2377" s="2294" t="s">
        <v>12455</v>
      </c>
    </row>
    <row r="2378" spans="1:11" ht="24">
      <c r="A2378" s="4394"/>
      <c r="B2378" s="4395"/>
      <c r="C2378" s="2567" t="s">
        <v>12163</v>
      </c>
      <c r="D2378" s="857">
        <v>208</v>
      </c>
      <c r="E2378" s="857"/>
      <c r="F2378" s="857">
        <v>2.5</v>
      </c>
      <c r="G2378" s="857">
        <v>0</v>
      </c>
      <c r="H2378" s="2304"/>
      <c r="I2378" s="4404"/>
      <c r="J2378" s="2298"/>
      <c r="K2378" s="2298"/>
    </row>
    <row r="2379" spans="1:11" ht="24" customHeight="1">
      <c r="A2379" s="4393">
        <v>1195</v>
      </c>
      <c r="B2379" s="4395" t="s">
        <v>13554</v>
      </c>
      <c r="C2379" s="2567" t="s">
        <v>12163</v>
      </c>
      <c r="D2379" s="857">
        <v>220</v>
      </c>
      <c r="E2379" s="857"/>
      <c r="F2379" s="857">
        <v>4</v>
      </c>
      <c r="G2379" s="857">
        <v>0</v>
      </c>
      <c r="H2379" s="2301"/>
      <c r="I2379" s="4396" t="s">
        <v>13555</v>
      </c>
      <c r="J2379" s="2301" t="s">
        <v>12454</v>
      </c>
      <c r="K2379" s="2301" t="s">
        <v>12455</v>
      </c>
    </row>
    <row r="2380" spans="1:11" ht="24">
      <c r="A2380" s="4394"/>
      <c r="B2380" s="4395"/>
      <c r="C2380" s="2567" t="s">
        <v>12166</v>
      </c>
      <c r="D2380" s="857">
        <v>324</v>
      </c>
      <c r="E2380" s="857"/>
      <c r="F2380" s="857">
        <v>6</v>
      </c>
      <c r="G2380" s="857">
        <v>324</v>
      </c>
      <c r="H2380" s="2304"/>
      <c r="I2380" s="4397"/>
      <c r="J2380" s="2304"/>
      <c r="K2380" s="2304"/>
    </row>
    <row r="2381" spans="1:11" ht="48">
      <c r="A2381" s="2565">
        <v>1196</v>
      </c>
      <c r="B2381" s="2441" t="s">
        <v>13556</v>
      </c>
      <c r="C2381" s="2567" t="s">
        <v>12163</v>
      </c>
      <c r="D2381" s="857">
        <v>312</v>
      </c>
      <c r="E2381" s="857"/>
      <c r="F2381" s="857">
        <v>3</v>
      </c>
      <c r="G2381" s="857">
        <v>0</v>
      </c>
      <c r="H2381" s="2290"/>
      <c r="I2381" s="2496">
        <v>157810</v>
      </c>
      <c r="J2381" s="2300" t="s">
        <v>12454</v>
      </c>
      <c r="K2381" s="2300" t="s">
        <v>12455</v>
      </c>
    </row>
    <row r="2382" spans="1:11" ht="24" customHeight="1">
      <c r="A2382" s="4393">
        <v>1197</v>
      </c>
      <c r="B2382" s="4395" t="s">
        <v>13557</v>
      </c>
      <c r="C2382" s="2567" t="s">
        <v>12163</v>
      </c>
      <c r="D2382" s="857">
        <v>215</v>
      </c>
      <c r="E2382" s="857"/>
      <c r="F2382" s="857">
        <v>3</v>
      </c>
      <c r="G2382" s="857">
        <v>0</v>
      </c>
      <c r="H2382" s="2301"/>
      <c r="I2382" s="4403">
        <v>580926</v>
      </c>
      <c r="J2382" s="2294" t="s">
        <v>12507</v>
      </c>
      <c r="K2382" s="2294" t="s">
        <v>12508</v>
      </c>
    </row>
    <row r="2383" spans="1:11" ht="24">
      <c r="A2383" s="4394"/>
      <c r="B2383" s="4395"/>
      <c r="C2383" s="2567" t="s">
        <v>12166</v>
      </c>
      <c r="D2383" s="857">
        <v>86</v>
      </c>
      <c r="E2383" s="857"/>
      <c r="F2383" s="857">
        <v>3.5</v>
      </c>
      <c r="G2383" s="857">
        <v>0</v>
      </c>
      <c r="H2383" s="2304"/>
      <c r="I2383" s="4404"/>
      <c r="J2383" s="2298"/>
      <c r="K2383" s="2298"/>
    </row>
    <row r="2384" spans="1:11" ht="48">
      <c r="A2384" s="2565">
        <v>1198</v>
      </c>
      <c r="B2384" s="2441" t="s">
        <v>13558</v>
      </c>
      <c r="C2384" s="2567" t="s">
        <v>12163</v>
      </c>
      <c r="D2384" s="857">
        <v>112</v>
      </c>
      <c r="E2384" s="857"/>
      <c r="F2384" s="857">
        <v>3</v>
      </c>
      <c r="G2384" s="857">
        <v>0</v>
      </c>
      <c r="H2384" s="2290"/>
      <c r="I2384" s="2496">
        <v>56650</v>
      </c>
      <c r="J2384" s="2300" t="s">
        <v>12507</v>
      </c>
      <c r="K2384" s="2300" t="s">
        <v>12508</v>
      </c>
    </row>
    <row r="2385" spans="1:11" ht="48">
      <c r="A2385" s="2565">
        <v>1199</v>
      </c>
      <c r="B2385" s="2441" t="s">
        <v>13559</v>
      </c>
      <c r="C2385" s="2567" t="s">
        <v>12163</v>
      </c>
      <c r="D2385" s="857">
        <v>142</v>
      </c>
      <c r="E2385" s="857"/>
      <c r="F2385" s="857">
        <v>2.5</v>
      </c>
      <c r="G2385" s="857">
        <v>0</v>
      </c>
      <c r="H2385" s="2290"/>
      <c r="I2385" s="2496">
        <v>59853</v>
      </c>
      <c r="J2385" s="2300" t="s">
        <v>12526</v>
      </c>
      <c r="K2385" s="2300" t="s">
        <v>12527</v>
      </c>
    </row>
    <row r="2386" spans="1:11" ht="24" customHeight="1">
      <c r="A2386" s="4393">
        <v>1200</v>
      </c>
      <c r="B2386" s="4395" t="s">
        <v>13560</v>
      </c>
      <c r="C2386" s="2567" t="s">
        <v>12166</v>
      </c>
      <c r="D2386" s="857">
        <v>1162</v>
      </c>
      <c r="E2386" s="857"/>
      <c r="F2386" s="857">
        <v>7</v>
      </c>
      <c r="G2386" s="857">
        <v>220</v>
      </c>
      <c r="H2386" s="2301"/>
      <c r="I2386" s="4396" t="s">
        <v>13561</v>
      </c>
      <c r="J2386" s="2301" t="s">
        <v>12526</v>
      </c>
      <c r="K2386" s="2301" t="s">
        <v>12527</v>
      </c>
    </row>
    <row r="2387" spans="1:11" ht="24">
      <c r="A2387" s="4394"/>
      <c r="B2387" s="4395"/>
      <c r="C2387" s="2567" t="s">
        <v>12166</v>
      </c>
      <c r="D2387" s="857">
        <v>94</v>
      </c>
      <c r="E2387" s="857"/>
      <c r="F2387" s="857">
        <v>6</v>
      </c>
      <c r="G2387" s="857">
        <v>0</v>
      </c>
      <c r="H2387" s="2304"/>
      <c r="I2387" s="4397"/>
      <c r="J2387" s="2304"/>
      <c r="K2387" s="2304"/>
    </row>
    <row r="2388" spans="1:11" ht="48">
      <c r="A2388" s="2565">
        <v>1201</v>
      </c>
      <c r="B2388" s="2441" t="s">
        <v>13562</v>
      </c>
      <c r="C2388" s="2567" t="s">
        <v>12166</v>
      </c>
      <c r="D2388" s="857">
        <v>538</v>
      </c>
      <c r="E2388" s="857"/>
      <c r="F2388" s="857">
        <v>6.2</v>
      </c>
      <c r="G2388" s="857">
        <v>0</v>
      </c>
      <c r="H2388" s="2290"/>
      <c r="I2388" s="857" t="s">
        <v>13563</v>
      </c>
      <c r="J2388" s="2300" t="s">
        <v>12346</v>
      </c>
      <c r="K2388" s="2300" t="s">
        <v>12347</v>
      </c>
    </row>
    <row r="2389" spans="1:11" ht="48">
      <c r="A2389" s="2565">
        <v>1202</v>
      </c>
      <c r="B2389" s="2441" t="s">
        <v>13564</v>
      </c>
      <c r="C2389" s="2567" t="s">
        <v>12166</v>
      </c>
      <c r="D2389" s="857">
        <v>312</v>
      </c>
      <c r="E2389" s="857"/>
      <c r="F2389" s="857">
        <v>7.2</v>
      </c>
      <c r="G2389" s="857">
        <v>624</v>
      </c>
      <c r="H2389" s="2290"/>
      <c r="I2389" s="857" t="s">
        <v>13565</v>
      </c>
      <c r="J2389" s="2300" t="s">
        <v>12346</v>
      </c>
      <c r="K2389" s="2300" t="s">
        <v>12347</v>
      </c>
    </row>
    <row r="2390" spans="1:11" ht="48">
      <c r="A2390" s="2565">
        <v>1203</v>
      </c>
      <c r="B2390" s="2441" t="s">
        <v>13566</v>
      </c>
      <c r="C2390" s="2567" t="s">
        <v>12166</v>
      </c>
      <c r="D2390" s="857">
        <v>217</v>
      </c>
      <c r="E2390" s="857"/>
      <c r="F2390" s="857">
        <v>8</v>
      </c>
      <c r="G2390" s="857">
        <v>0</v>
      </c>
      <c r="H2390" s="2290"/>
      <c r="I2390" s="857" t="s">
        <v>13567</v>
      </c>
      <c r="J2390" s="2300" t="s">
        <v>12346</v>
      </c>
      <c r="K2390" s="2300" t="s">
        <v>12347</v>
      </c>
    </row>
    <row r="2391" spans="1:11" ht="48">
      <c r="A2391" s="2565">
        <v>1204</v>
      </c>
      <c r="B2391" s="2441" t="s">
        <v>13568</v>
      </c>
      <c r="C2391" s="2567" t="s">
        <v>12166</v>
      </c>
      <c r="D2391" s="857">
        <v>1315</v>
      </c>
      <c r="E2391" s="857"/>
      <c r="F2391" s="857">
        <v>5.8</v>
      </c>
      <c r="G2391" s="857">
        <v>0</v>
      </c>
      <c r="H2391" s="2290"/>
      <c r="I2391" s="857" t="s">
        <v>13569</v>
      </c>
      <c r="J2391" s="2300" t="s">
        <v>12346</v>
      </c>
      <c r="K2391" s="2300" t="s">
        <v>12347</v>
      </c>
    </row>
    <row r="2392" spans="1:11" ht="24" customHeight="1">
      <c r="A2392" s="4393">
        <v>1205</v>
      </c>
      <c r="B2392" s="4395" t="s">
        <v>13570</v>
      </c>
      <c r="C2392" s="2567" t="s">
        <v>12166</v>
      </c>
      <c r="D2392" s="857">
        <v>218</v>
      </c>
      <c r="E2392" s="857"/>
      <c r="F2392" s="857">
        <v>3</v>
      </c>
      <c r="G2392" s="857">
        <v>0</v>
      </c>
      <c r="H2392" s="2301"/>
      <c r="I2392" s="4396" t="s">
        <v>13571</v>
      </c>
      <c r="J2392" s="2301" t="s">
        <v>12346</v>
      </c>
      <c r="K2392" s="2301" t="s">
        <v>12347</v>
      </c>
    </row>
    <row r="2393" spans="1:11" ht="24">
      <c r="A2393" s="4394"/>
      <c r="B2393" s="4395"/>
      <c r="C2393" s="2567" t="s">
        <v>12166</v>
      </c>
      <c r="D2393" s="857">
        <v>682</v>
      </c>
      <c r="E2393" s="857"/>
      <c r="F2393" s="857">
        <v>6.3</v>
      </c>
      <c r="G2393" s="857">
        <v>0</v>
      </c>
      <c r="H2393" s="2304"/>
      <c r="I2393" s="4397"/>
      <c r="J2393" s="2304"/>
      <c r="K2393" s="2304"/>
    </row>
    <row r="2394" spans="1:11" ht="48">
      <c r="A2394" s="4393">
        <v>1206</v>
      </c>
      <c r="B2394" s="2441" t="s">
        <v>13572</v>
      </c>
      <c r="C2394" s="2567" t="s">
        <v>12166</v>
      </c>
      <c r="D2394" s="857">
        <v>112</v>
      </c>
      <c r="E2394" s="857"/>
      <c r="F2394" s="857">
        <v>3.7</v>
      </c>
      <c r="G2394" s="857">
        <v>0</v>
      </c>
      <c r="H2394" s="2290"/>
      <c r="I2394" s="2496">
        <v>835803</v>
      </c>
      <c r="J2394" s="2300" t="s">
        <v>12346</v>
      </c>
      <c r="K2394" s="2300" t="s">
        <v>12347</v>
      </c>
    </row>
    <row r="2395" spans="1:11" ht="48">
      <c r="A2395" s="4394"/>
      <c r="B2395" s="2441" t="s">
        <v>13573</v>
      </c>
      <c r="C2395" s="2567" t="s">
        <v>12163</v>
      </c>
      <c r="D2395" s="857">
        <v>248</v>
      </c>
      <c r="E2395" s="857"/>
      <c r="F2395" s="857">
        <v>2.5</v>
      </c>
      <c r="G2395" s="857">
        <v>0</v>
      </c>
      <c r="H2395" s="2290"/>
      <c r="I2395" s="2496">
        <v>104532</v>
      </c>
      <c r="J2395" s="2300" t="s">
        <v>12346</v>
      </c>
      <c r="K2395" s="2300" t="s">
        <v>12347</v>
      </c>
    </row>
    <row r="2396" spans="1:11" ht="48">
      <c r="A2396" s="4393">
        <v>1207</v>
      </c>
      <c r="B2396" s="2441" t="s">
        <v>13574</v>
      </c>
      <c r="C2396" s="2567" t="s">
        <v>12163</v>
      </c>
      <c r="D2396" s="857">
        <v>425</v>
      </c>
      <c r="E2396" s="857"/>
      <c r="F2396" s="857">
        <v>3</v>
      </c>
      <c r="G2396" s="857">
        <v>0</v>
      </c>
      <c r="H2396" s="2290"/>
      <c r="I2396" s="2496">
        <v>289107</v>
      </c>
      <c r="J2396" s="2300" t="s">
        <v>12346</v>
      </c>
      <c r="K2396" s="2300" t="s">
        <v>12347</v>
      </c>
    </row>
    <row r="2397" spans="1:11" ht="48">
      <c r="A2397" s="4394"/>
      <c r="B2397" s="2441" t="s">
        <v>13575</v>
      </c>
      <c r="C2397" s="2567" t="s">
        <v>12163</v>
      </c>
      <c r="D2397" s="857">
        <v>220</v>
      </c>
      <c r="E2397" s="857"/>
      <c r="F2397" s="857">
        <v>3</v>
      </c>
      <c r="G2397" s="857">
        <v>0</v>
      </c>
      <c r="H2397" s="2290"/>
      <c r="I2397" s="2496">
        <v>148368</v>
      </c>
      <c r="J2397" s="2300" t="s">
        <v>12346</v>
      </c>
      <c r="K2397" s="2300" t="s">
        <v>12347</v>
      </c>
    </row>
    <row r="2398" spans="1:11" ht="24">
      <c r="A2398" s="4393">
        <v>1208</v>
      </c>
      <c r="B2398" s="4395" t="s">
        <v>13576</v>
      </c>
      <c r="C2398" s="2567" t="s">
        <v>12163</v>
      </c>
      <c r="D2398" s="857">
        <v>209</v>
      </c>
      <c r="E2398" s="857"/>
      <c r="F2398" s="857">
        <v>3</v>
      </c>
      <c r="G2398" s="857">
        <v>0</v>
      </c>
      <c r="H2398" s="2301"/>
      <c r="I2398" s="4403">
        <v>510369</v>
      </c>
      <c r="J2398" s="2294" t="s">
        <v>12346</v>
      </c>
      <c r="K2398" s="2294" t="s">
        <v>12347</v>
      </c>
    </row>
    <row r="2399" spans="1:11" ht="24">
      <c r="A2399" s="4394"/>
      <c r="B2399" s="4395"/>
      <c r="C2399" s="2567" t="s">
        <v>12254</v>
      </c>
      <c r="D2399" s="857">
        <v>42</v>
      </c>
      <c r="E2399" s="857"/>
      <c r="F2399" s="857">
        <v>3.5</v>
      </c>
      <c r="G2399" s="857">
        <v>0</v>
      </c>
      <c r="H2399" s="2304"/>
      <c r="I2399" s="4404"/>
      <c r="J2399" s="2298"/>
      <c r="K2399" s="2298"/>
    </row>
    <row r="2400" spans="1:11" ht="48">
      <c r="A2400" s="2565">
        <v>1209</v>
      </c>
      <c r="B2400" s="2441" t="s">
        <v>13577</v>
      </c>
      <c r="C2400" s="2567" t="s">
        <v>12166</v>
      </c>
      <c r="D2400" s="857">
        <v>96</v>
      </c>
      <c r="E2400" s="857"/>
      <c r="F2400" s="857">
        <v>3.1</v>
      </c>
      <c r="G2400" s="857">
        <v>0</v>
      </c>
      <c r="H2400" s="2290"/>
      <c r="I2400" s="2496">
        <v>600229</v>
      </c>
      <c r="J2400" s="2300" t="s">
        <v>12346</v>
      </c>
      <c r="K2400" s="2300" t="s">
        <v>12347</v>
      </c>
    </row>
    <row r="2401" spans="1:11" ht="48">
      <c r="A2401" s="2565">
        <v>1210</v>
      </c>
      <c r="B2401" s="2441" t="s">
        <v>13578</v>
      </c>
      <c r="C2401" s="2567" t="s">
        <v>12163</v>
      </c>
      <c r="D2401" s="857">
        <v>970</v>
      </c>
      <c r="E2401" s="857"/>
      <c r="F2401" s="857">
        <v>2.5</v>
      </c>
      <c r="G2401" s="857">
        <v>0</v>
      </c>
      <c r="H2401" s="2290"/>
      <c r="I2401" s="2496">
        <v>408855</v>
      </c>
      <c r="J2401" s="2300" t="s">
        <v>12346</v>
      </c>
      <c r="K2401" s="2300" t="s">
        <v>12347</v>
      </c>
    </row>
    <row r="2402" spans="1:11" ht="24" customHeight="1">
      <c r="A2402" s="4393">
        <v>1211</v>
      </c>
      <c r="B2402" s="4395" t="s">
        <v>13579</v>
      </c>
      <c r="C2402" s="2567" t="s">
        <v>12163</v>
      </c>
      <c r="D2402" s="857">
        <v>153</v>
      </c>
      <c r="E2402" s="857"/>
      <c r="F2402" s="857">
        <v>2.5</v>
      </c>
      <c r="G2402" s="857">
        <v>0</v>
      </c>
      <c r="H2402" s="2301"/>
      <c r="I2402" s="4403">
        <v>708879</v>
      </c>
      <c r="J2402" s="2294" t="s">
        <v>12346</v>
      </c>
      <c r="K2402" s="2294" t="s">
        <v>12347</v>
      </c>
    </row>
    <row r="2403" spans="1:11" ht="24">
      <c r="A2403" s="4394"/>
      <c r="B2403" s="4395"/>
      <c r="C2403" s="2567" t="s">
        <v>12163</v>
      </c>
      <c r="D2403" s="857">
        <v>546</v>
      </c>
      <c r="E2403" s="857"/>
      <c r="F2403" s="857">
        <v>3</v>
      </c>
      <c r="G2403" s="857">
        <v>0</v>
      </c>
      <c r="H2403" s="2304"/>
      <c r="I2403" s="4404"/>
      <c r="J2403" s="2298"/>
      <c r="K2403" s="2298"/>
    </row>
    <row r="2404" spans="1:11" ht="24" customHeight="1">
      <c r="A2404" s="4393">
        <v>1212</v>
      </c>
      <c r="B2404" s="4395" t="s">
        <v>13580</v>
      </c>
      <c r="C2404" s="2567" t="s">
        <v>12166</v>
      </c>
      <c r="D2404" s="857">
        <v>183</v>
      </c>
      <c r="E2404" s="857"/>
      <c r="F2404" s="857">
        <v>5</v>
      </c>
      <c r="G2404" s="857">
        <v>0</v>
      </c>
      <c r="H2404" s="2301"/>
      <c r="I2404" s="4403">
        <v>873821</v>
      </c>
      <c r="J2404" s="2294" t="s">
        <v>12346</v>
      </c>
      <c r="K2404" s="2294" t="s">
        <v>12347</v>
      </c>
    </row>
    <row r="2405" spans="1:11" ht="24">
      <c r="A2405" s="4394"/>
      <c r="B2405" s="4395"/>
      <c r="C2405" s="2567" t="s">
        <v>12163</v>
      </c>
      <c r="D2405" s="857">
        <v>106</v>
      </c>
      <c r="E2405" s="857"/>
      <c r="F2405" s="857">
        <v>3</v>
      </c>
      <c r="G2405" s="857">
        <v>0</v>
      </c>
      <c r="H2405" s="2304"/>
      <c r="I2405" s="4404"/>
      <c r="J2405" s="2298"/>
      <c r="K2405" s="2298"/>
    </row>
    <row r="2406" spans="1:11" ht="48">
      <c r="A2406" s="2565">
        <v>1213</v>
      </c>
      <c r="B2406" s="2441" t="s">
        <v>13581</v>
      </c>
      <c r="C2406" s="2567" t="s">
        <v>12163</v>
      </c>
      <c r="D2406" s="857">
        <v>224</v>
      </c>
      <c r="E2406" s="857"/>
      <c r="F2406" s="857">
        <v>2.5</v>
      </c>
      <c r="G2406" s="857">
        <v>0</v>
      </c>
      <c r="H2406" s="2290"/>
      <c r="I2406" s="2496">
        <v>94416</v>
      </c>
      <c r="J2406" s="2300" t="s">
        <v>12346</v>
      </c>
      <c r="K2406" s="2300" t="s">
        <v>12347</v>
      </c>
    </row>
    <row r="2407" spans="1:11" ht="48">
      <c r="A2407" s="2565">
        <v>1214</v>
      </c>
      <c r="B2407" s="2441" t="s">
        <v>13582</v>
      </c>
      <c r="C2407" s="2567" t="s">
        <v>12163</v>
      </c>
      <c r="D2407" s="857">
        <v>493</v>
      </c>
      <c r="E2407" s="857"/>
      <c r="F2407" s="857">
        <v>2.5</v>
      </c>
      <c r="G2407" s="857">
        <v>0</v>
      </c>
      <c r="H2407" s="2290"/>
      <c r="I2407" s="2496">
        <v>277066</v>
      </c>
      <c r="J2407" s="2300" t="s">
        <v>12346</v>
      </c>
      <c r="K2407" s="2300" t="s">
        <v>12347</v>
      </c>
    </row>
    <row r="2408" spans="1:11" ht="48">
      <c r="A2408" s="2565">
        <v>1215</v>
      </c>
      <c r="B2408" s="2441" t="s">
        <v>13583</v>
      </c>
      <c r="C2408" s="2567" t="s">
        <v>12163</v>
      </c>
      <c r="D2408" s="857">
        <v>393</v>
      </c>
      <c r="E2408" s="857"/>
      <c r="F2408" s="857">
        <v>2.5</v>
      </c>
      <c r="G2408" s="857">
        <v>0</v>
      </c>
      <c r="H2408" s="2290"/>
      <c r="I2408" s="2496">
        <v>165650</v>
      </c>
      <c r="J2408" s="2300" t="s">
        <v>12346</v>
      </c>
      <c r="K2408" s="2300" t="s">
        <v>12347</v>
      </c>
    </row>
    <row r="2409" spans="1:11" ht="48">
      <c r="A2409" s="2565">
        <v>1216</v>
      </c>
      <c r="B2409" s="2441" t="s">
        <v>13584</v>
      </c>
      <c r="C2409" s="2567" t="s">
        <v>12163</v>
      </c>
      <c r="D2409" s="857">
        <v>450</v>
      </c>
      <c r="E2409" s="857"/>
      <c r="F2409" s="857">
        <v>3</v>
      </c>
      <c r="G2409" s="857">
        <v>0</v>
      </c>
      <c r="H2409" s="2290"/>
      <c r="I2409" s="2496">
        <v>531090</v>
      </c>
      <c r="J2409" s="2300" t="s">
        <v>12346</v>
      </c>
      <c r="K2409" s="2300" t="s">
        <v>12347</v>
      </c>
    </row>
    <row r="2410" spans="1:11" ht="48">
      <c r="A2410" s="2565">
        <v>1217</v>
      </c>
      <c r="B2410" s="2441" t="s">
        <v>13585</v>
      </c>
      <c r="C2410" s="2567" t="s">
        <v>12163</v>
      </c>
      <c r="D2410" s="857">
        <v>241</v>
      </c>
      <c r="E2410" s="857"/>
      <c r="F2410" s="857">
        <v>3</v>
      </c>
      <c r="G2410" s="857">
        <v>0</v>
      </c>
      <c r="H2410" s="2290"/>
      <c r="I2410" s="2496">
        <v>203163</v>
      </c>
      <c r="J2410" s="2300" t="s">
        <v>12346</v>
      </c>
      <c r="K2410" s="2300" t="s">
        <v>12347</v>
      </c>
    </row>
    <row r="2411" spans="1:11" ht="48">
      <c r="A2411" s="2565">
        <v>1218</v>
      </c>
      <c r="B2411" s="2441" t="s">
        <v>13586</v>
      </c>
      <c r="C2411" s="2567" t="s">
        <v>12163</v>
      </c>
      <c r="D2411" s="857">
        <v>130</v>
      </c>
      <c r="E2411" s="857"/>
      <c r="F2411" s="857">
        <v>2.5</v>
      </c>
      <c r="G2411" s="857">
        <v>0</v>
      </c>
      <c r="H2411" s="2290"/>
      <c r="I2411" s="2496">
        <v>54795</v>
      </c>
      <c r="J2411" s="2300" t="s">
        <v>12346</v>
      </c>
      <c r="K2411" s="2300" t="s">
        <v>12347</v>
      </c>
    </row>
    <row r="2412" spans="1:11" ht="60">
      <c r="A2412" s="2565">
        <v>1219</v>
      </c>
      <c r="B2412" s="2441" t="s">
        <v>13587</v>
      </c>
      <c r="C2412" s="2567" t="s">
        <v>12163</v>
      </c>
      <c r="D2412" s="857">
        <v>396</v>
      </c>
      <c r="E2412" s="857"/>
      <c r="F2412" s="857">
        <v>3.5</v>
      </c>
      <c r="G2412" s="857">
        <v>0</v>
      </c>
      <c r="H2412" s="2290"/>
      <c r="I2412" s="2496">
        <v>389466</v>
      </c>
      <c r="J2412" s="2300" t="s">
        <v>12346</v>
      </c>
      <c r="K2412" s="2300" t="s">
        <v>12347</v>
      </c>
    </row>
    <row r="2413" spans="1:11" ht="24" customHeight="1">
      <c r="A2413" s="4393">
        <v>1220</v>
      </c>
      <c r="B2413" s="4395" t="s">
        <v>13588</v>
      </c>
      <c r="C2413" s="2567" t="s">
        <v>12254</v>
      </c>
      <c r="D2413" s="857">
        <v>170</v>
      </c>
      <c r="E2413" s="857"/>
      <c r="F2413" s="857">
        <v>6</v>
      </c>
      <c r="G2413" s="857">
        <v>0</v>
      </c>
      <c r="H2413" s="2301"/>
      <c r="I2413" s="4396" t="s">
        <v>13589</v>
      </c>
      <c r="J2413" s="2301" t="s">
        <v>12346</v>
      </c>
      <c r="K2413" s="2301" t="s">
        <v>12347</v>
      </c>
    </row>
    <row r="2414" spans="1:11" ht="24">
      <c r="A2414" s="4394"/>
      <c r="B2414" s="4395"/>
      <c r="C2414" s="2567" t="s">
        <v>12166</v>
      </c>
      <c r="D2414" s="857">
        <v>406</v>
      </c>
      <c r="E2414" s="857"/>
      <c r="F2414" s="857">
        <v>6.1</v>
      </c>
      <c r="G2414" s="857">
        <v>0</v>
      </c>
      <c r="H2414" s="2304"/>
      <c r="I2414" s="4397"/>
      <c r="J2414" s="2304"/>
      <c r="K2414" s="2304"/>
    </row>
    <row r="2415" spans="1:11" ht="60">
      <c r="A2415" s="2565">
        <v>1221</v>
      </c>
      <c r="B2415" s="2441" t="s">
        <v>13590</v>
      </c>
      <c r="C2415" s="2567" t="s">
        <v>12163</v>
      </c>
      <c r="D2415" s="857">
        <v>111</v>
      </c>
      <c r="E2415" s="857"/>
      <c r="F2415" s="857">
        <v>2.5</v>
      </c>
      <c r="G2415" s="857">
        <v>0</v>
      </c>
      <c r="H2415" s="2290"/>
      <c r="I2415" s="2496">
        <v>46787</v>
      </c>
      <c r="J2415" s="2300" t="s">
        <v>12346</v>
      </c>
      <c r="K2415" s="2300" t="s">
        <v>12347</v>
      </c>
    </row>
    <row r="2416" spans="1:11" ht="48">
      <c r="A2416" s="2537">
        <v>1222</v>
      </c>
      <c r="B2416" s="2290" t="s">
        <v>13591</v>
      </c>
      <c r="C2416" s="2567" t="s">
        <v>12166</v>
      </c>
      <c r="D2416" s="857">
        <v>152</v>
      </c>
      <c r="E2416" s="857"/>
      <c r="F2416" s="857">
        <v>3.5</v>
      </c>
      <c r="G2416" s="857">
        <v>152</v>
      </c>
      <c r="H2416" s="2290"/>
      <c r="I2416" s="2496">
        <v>951024</v>
      </c>
      <c r="J2416" s="2300" t="s">
        <v>12346</v>
      </c>
      <c r="K2416" s="2300" t="s">
        <v>12347</v>
      </c>
    </row>
    <row r="2417" spans="1:11" ht="48">
      <c r="A2417" s="2537">
        <v>1223</v>
      </c>
      <c r="B2417" s="2290" t="s">
        <v>13592</v>
      </c>
      <c r="C2417" s="2567" t="s">
        <v>12163</v>
      </c>
      <c r="D2417" s="857">
        <v>384</v>
      </c>
      <c r="E2417" s="857"/>
      <c r="F2417" s="857">
        <v>3</v>
      </c>
      <c r="G2417" s="857">
        <v>0</v>
      </c>
      <c r="H2417" s="2290"/>
      <c r="I2417" s="2496">
        <v>293828</v>
      </c>
      <c r="J2417" s="2300" t="s">
        <v>12346</v>
      </c>
      <c r="K2417" s="2300" t="s">
        <v>12347</v>
      </c>
    </row>
    <row r="2418" spans="1:11" ht="48">
      <c r="A2418" s="2537">
        <v>1224</v>
      </c>
      <c r="B2418" s="2290" t="s">
        <v>13593</v>
      </c>
      <c r="C2418" s="2567" t="s">
        <v>12163</v>
      </c>
      <c r="D2418" s="857">
        <v>171</v>
      </c>
      <c r="E2418" s="857"/>
      <c r="F2418" s="857">
        <v>3.5</v>
      </c>
      <c r="G2418" s="857">
        <v>0</v>
      </c>
      <c r="H2418" s="2290"/>
      <c r="I2418" s="2496">
        <v>134543</v>
      </c>
      <c r="J2418" s="2300" t="s">
        <v>12346</v>
      </c>
      <c r="K2418" s="2300" t="s">
        <v>12347</v>
      </c>
    </row>
    <row r="2419" spans="1:11" ht="48">
      <c r="A2419" s="2537">
        <v>1225</v>
      </c>
      <c r="B2419" s="2290" t="s">
        <v>13594</v>
      </c>
      <c r="C2419" s="2567" t="s">
        <v>12163</v>
      </c>
      <c r="D2419" s="857">
        <v>170</v>
      </c>
      <c r="E2419" s="857"/>
      <c r="F2419" s="857">
        <v>3</v>
      </c>
      <c r="G2419" s="857">
        <v>0</v>
      </c>
      <c r="H2419" s="2290"/>
      <c r="I2419" s="2496">
        <v>145797</v>
      </c>
      <c r="J2419" s="2300" t="s">
        <v>12346</v>
      </c>
      <c r="K2419" s="2300" t="s">
        <v>12347</v>
      </c>
    </row>
    <row r="2420" spans="1:11" ht="48">
      <c r="A2420" s="2537">
        <v>1226</v>
      </c>
      <c r="B2420" s="2290" t="s">
        <v>13594</v>
      </c>
      <c r="C2420" s="2567" t="s">
        <v>12163</v>
      </c>
      <c r="D2420" s="857">
        <v>164</v>
      </c>
      <c r="E2420" s="857"/>
      <c r="F2420" s="857">
        <v>3</v>
      </c>
      <c r="G2420" s="857">
        <v>0</v>
      </c>
      <c r="H2420" s="2290"/>
      <c r="I2420" s="2496">
        <v>140739</v>
      </c>
      <c r="J2420" s="2300" t="s">
        <v>12346</v>
      </c>
      <c r="K2420" s="2300" t="s">
        <v>12347</v>
      </c>
    </row>
    <row r="2421" spans="1:11" ht="48">
      <c r="A2421" s="2537">
        <v>1227</v>
      </c>
      <c r="B2421" s="2290" t="s">
        <v>13595</v>
      </c>
      <c r="C2421" s="2567" t="s">
        <v>12163</v>
      </c>
      <c r="D2421" s="857">
        <v>215</v>
      </c>
      <c r="E2421" s="857"/>
      <c r="F2421" s="857">
        <v>3</v>
      </c>
      <c r="G2421" s="857">
        <v>0</v>
      </c>
      <c r="H2421" s="2290"/>
      <c r="I2421" s="2496">
        <v>144996</v>
      </c>
      <c r="J2421" s="2300" t="s">
        <v>12346</v>
      </c>
      <c r="K2421" s="2300" t="s">
        <v>12347</v>
      </c>
    </row>
    <row r="2422" spans="1:11" ht="24" customHeight="1">
      <c r="A2422" s="4398">
        <v>1228</v>
      </c>
      <c r="B2422" s="4401" t="s">
        <v>13596</v>
      </c>
      <c r="C2422" s="2567" t="s">
        <v>12166</v>
      </c>
      <c r="D2422" s="857">
        <v>300</v>
      </c>
      <c r="E2422" s="857"/>
      <c r="F2422" s="857">
        <v>3</v>
      </c>
      <c r="G2422" s="857">
        <v>0</v>
      </c>
      <c r="H2422" s="2301"/>
      <c r="I2422" s="4396" t="s">
        <v>13597</v>
      </c>
      <c r="J2422" s="2301" t="s">
        <v>12350</v>
      </c>
      <c r="K2422" s="2301" t="s">
        <v>12351</v>
      </c>
    </row>
    <row r="2423" spans="1:11" ht="24">
      <c r="A2423" s="4399"/>
      <c r="B2423" s="4401"/>
      <c r="C2423" s="2567" t="s">
        <v>12166</v>
      </c>
      <c r="D2423" s="857">
        <v>200</v>
      </c>
      <c r="E2423" s="857"/>
      <c r="F2423" s="857">
        <v>4.5999999999999996</v>
      </c>
      <c r="G2423" s="857">
        <v>0</v>
      </c>
      <c r="H2423" s="2303"/>
      <c r="I2423" s="4402"/>
      <c r="J2423" s="2303"/>
      <c r="K2423" s="2303"/>
    </row>
    <row r="2424" spans="1:11" ht="24">
      <c r="A2424" s="4400"/>
      <c r="B2424" s="4401"/>
      <c r="C2424" s="2567" t="s">
        <v>12166</v>
      </c>
      <c r="D2424" s="857">
        <v>857</v>
      </c>
      <c r="E2424" s="857"/>
      <c r="F2424" s="857">
        <v>3.1</v>
      </c>
      <c r="G2424" s="857">
        <v>0</v>
      </c>
      <c r="H2424" s="2304"/>
      <c r="I2424" s="4397"/>
      <c r="J2424" s="2304"/>
      <c r="K2424" s="2304"/>
    </row>
    <row r="2425" spans="1:11" ht="60">
      <c r="A2425" s="2537">
        <v>1229</v>
      </c>
      <c r="B2425" s="2290" t="s">
        <v>13598</v>
      </c>
      <c r="C2425" s="2567" t="s">
        <v>12166</v>
      </c>
      <c r="D2425" s="857">
        <v>300</v>
      </c>
      <c r="E2425" s="857"/>
      <c r="F2425" s="857">
        <v>6.2</v>
      </c>
      <c r="G2425" s="857">
        <v>140</v>
      </c>
      <c r="H2425" s="2290"/>
      <c r="I2425" s="857" t="s">
        <v>13599</v>
      </c>
      <c r="J2425" s="2290" t="s">
        <v>12350</v>
      </c>
      <c r="K2425" s="2290" t="s">
        <v>12351</v>
      </c>
    </row>
    <row r="2426" spans="1:11" ht="48">
      <c r="A2426" s="2537">
        <v>1230</v>
      </c>
      <c r="B2426" s="2290" t="s">
        <v>13600</v>
      </c>
      <c r="C2426" s="2567" t="s">
        <v>12163</v>
      </c>
      <c r="D2426" s="857">
        <v>197</v>
      </c>
      <c r="E2426" s="857"/>
      <c r="F2426" s="857">
        <v>3.5</v>
      </c>
      <c r="G2426" s="857">
        <v>0</v>
      </c>
      <c r="H2426" s="2290"/>
      <c r="I2426" s="2496">
        <v>155000</v>
      </c>
      <c r="J2426" s="2300" t="s">
        <v>12350</v>
      </c>
      <c r="K2426" s="2300" t="s">
        <v>12351</v>
      </c>
    </row>
    <row r="2427" spans="1:11">
      <c r="A2427" s="2497"/>
      <c r="B2427" s="900"/>
      <c r="C2427" s="2440"/>
      <c r="D2427" s="2494">
        <f>SUM(D2350:D2426)</f>
        <v>24331</v>
      </c>
      <c r="E2427" s="2494"/>
      <c r="F2427" s="2494"/>
      <c r="G2427" s="2498"/>
      <c r="H2427" s="2498"/>
      <c r="I2427" s="2494">
        <f>SUM(I2350:I2426)</f>
        <v>13487309</v>
      </c>
      <c r="J2427" s="2440"/>
      <c r="K2427" s="2440"/>
    </row>
    <row r="2428" spans="1:11">
      <c r="A2428" s="2497"/>
      <c r="B2428" s="900"/>
      <c r="C2428" s="2440"/>
      <c r="D2428" s="2495"/>
      <c r="E2428" s="2484"/>
      <c r="F2428" s="2495"/>
      <c r="G2428" s="2495"/>
      <c r="H2428" s="2495"/>
      <c r="I2428" s="2484"/>
      <c r="J2428" s="2440"/>
      <c r="K2428" s="2440"/>
    </row>
    <row r="2429" spans="1:11" ht="15.75">
      <c r="A2429" s="2497"/>
      <c r="B2429" s="900"/>
      <c r="C2429" s="2440"/>
      <c r="D2429" s="2499">
        <f>D2427+D2346+D2310+E2275</f>
        <v>991932.55499999993</v>
      </c>
      <c r="E2429" s="2484"/>
      <c r="F2429" s="2495"/>
      <c r="G2429" s="2495"/>
      <c r="H2429" s="2495"/>
      <c r="I2429" s="2499">
        <f>I2427+I2346+I2275</f>
        <v>4594850926.7299995</v>
      </c>
      <c r="J2429" s="2440"/>
      <c r="K2429" s="2440"/>
    </row>
    <row r="2430" spans="1:11">
      <c r="A2430" s="2497"/>
      <c r="B2430" s="900"/>
      <c r="C2430" s="2440"/>
      <c r="D2430" s="2495"/>
      <c r="E2430" s="2484"/>
      <c r="F2430" s="2495"/>
      <c r="G2430" s="2495"/>
      <c r="H2430" s="2495"/>
      <c r="I2430" s="2484"/>
      <c r="J2430" s="2440"/>
      <c r="K2430" s="2440"/>
    </row>
    <row r="2431" spans="1:11">
      <c r="A2431" s="2497"/>
      <c r="B2431" s="900"/>
      <c r="C2431" s="2440"/>
      <c r="D2431" s="2495"/>
      <c r="E2431" s="2484"/>
      <c r="F2431" s="2495"/>
      <c r="G2431" s="2495"/>
      <c r="H2431" s="2495"/>
      <c r="I2431" s="2484"/>
      <c r="J2431" s="2440"/>
      <c r="K2431" s="2440"/>
    </row>
    <row r="2432" spans="1:11" ht="60" customHeight="1">
      <c r="A2432" s="2533">
        <v>1231</v>
      </c>
      <c r="B2432" s="900" t="s">
        <v>13601</v>
      </c>
      <c r="C2432" s="2347"/>
      <c r="D2432" s="2371">
        <v>3411</v>
      </c>
      <c r="E2432" s="2251"/>
      <c r="F2432" s="2371"/>
      <c r="G2432" s="2371"/>
      <c r="H2432" s="2371"/>
      <c r="I2432" s="2371">
        <v>92546667.379999995</v>
      </c>
      <c r="J2432" s="900" t="s">
        <v>13602</v>
      </c>
      <c r="K2432" s="900" t="s">
        <v>13603</v>
      </c>
    </row>
    <row r="2433" spans="1:11" ht="36">
      <c r="A2433" s="2533">
        <v>1232</v>
      </c>
      <c r="B2433" s="900" t="s">
        <v>13604</v>
      </c>
      <c r="C2433" s="2347"/>
      <c r="D2433" s="2371">
        <v>7835</v>
      </c>
      <c r="E2433" s="2251"/>
      <c r="F2433" s="2371"/>
      <c r="G2433" s="2371"/>
      <c r="H2433" s="2371"/>
      <c r="I2433" s="2371">
        <v>11276636.939999999</v>
      </c>
      <c r="J2433" s="900" t="s">
        <v>13605</v>
      </c>
      <c r="K2433" s="900" t="s">
        <v>13606</v>
      </c>
    </row>
    <row r="2434" spans="1:11" ht="24">
      <c r="A2434" s="2533">
        <v>1233</v>
      </c>
      <c r="B2434" s="900" t="s">
        <v>13607</v>
      </c>
      <c r="C2434" s="2347"/>
      <c r="D2434" s="2371">
        <v>1200</v>
      </c>
      <c r="E2434" s="2251"/>
      <c r="F2434" s="2371"/>
      <c r="G2434" s="2371"/>
      <c r="H2434" s="2371"/>
      <c r="I2434" s="2371">
        <v>141858822.81999999</v>
      </c>
      <c r="J2434" s="900" t="s">
        <v>13608</v>
      </c>
      <c r="K2434" s="900" t="s">
        <v>13609</v>
      </c>
    </row>
    <row r="2435" spans="1:11" ht="36">
      <c r="A2435" s="2533">
        <v>1234</v>
      </c>
      <c r="B2435" s="900" t="s">
        <v>13610</v>
      </c>
      <c r="C2435" s="2347"/>
      <c r="D2435" s="2371">
        <v>1160.48</v>
      </c>
      <c r="E2435" s="2251"/>
      <c r="F2435" s="2371"/>
      <c r="G2435" s="2371"/>
      <c r="H2435" s="2371"/>
      <c r="I2435" s="2371">
        <v>99562726.510000005</v>
      </c>
      <c r="J2435" s="900" t="s">
        <v>13611</v>
      </c>
      <c r="K2435" s="900" t="s">
        <v>13612</v>
      </c>
    </row>
    <row r="2436" spans="1:11" ht="15.75">
      <c r="A2436" s="2497"/>
      <c r="B2436" s="900"/>
      <c r="C2436" s="2440"/>
      <c r="D2436" s="2499">
        <v>13606.48</v>
      </c>
      <c r="E2436" s="2484"/>
      <c r="F2436" s="2495"/>
      <c r="G2436" s="2495"/>
      <c r="H2436" s="2495"/>
      <c r="I2436" s="2494">
        <f>I2432+I2433+I2434+I2435</f>
        <v>345244853.64999998</v>
      </c>
      <c r="J2436" s="2440"/>
      <c r="K2436" s="2440"/>
    </row>
    <row r="2437" spans="1:11" ht="15.75">
      <c r="A2437" s="4390" t="s">
        <v>13613</v>
      </c>
      <c r="B2437" s="4391"/>
      <c r="C2437" s="4391"/>
      <c r="D2437" s="4391"/>
      <c r="E2437" s="4391"/>
      <c r="F2437" s="4391"/>
      <c r="G2437" s="4391"/>
      <c r="H2437" s="4391"/>
      <c r="I2437" s="4391"/>
      <c r="J2437" s="4391"/>
      <c r="K2437" s="4391"/>
    </row>
    <row r="2438" spans="1:11" ht="36">
      <c r="A2438" s="2533">
        <v>1235</v>
      </c>
      <c r="B2438" s="900" t="s">
        <v>13614</v>
      </c>
      <c r="C2438" s="2347" t="s">
        <v>12252</v>
      </c>
      <c r="D2438" s="2371">
        <v>283</v>
      </c>
      <c r="E2438" s="2251"/>
      <c r="F2438" s="2371">
        <v>3.7</v>
      </c>
      <c r="G2438" s="2371"/>
      <c r="H2438" s="2371"/>
      <c r="I2438" s="2371">
        <v>211944.15</v>
      </c>
      <c r="J2438" s="900" t="s">
        <v>13615</v>
      </c>
      <c r="K2438" s="900" t="s">
        <v>13616</v>
      </c>
    </row>
    <row r="2439" spans="1:11" ht="36">
      <c r="A2439" s="2533">
        <v>1236</v>
      </c>
      <c r="B2439" s="900" t="s">
        <v>13617</v>
      </c>
      <c r="C2439" s="2347" t="s">
        <v>12252</v>
      </c>
      <c r="D2439" s="2371">
        <v>655</v>
      </c>
      <c r="E2439" s="2251"/>
      <c r="F2439" s="2371">
        <v>2.76</v>
      </c>
      <c r="G2439" s="2371"/>
      <c r="H2439" s="2371"/>
      <c r="I2439" s="2371">
        <v>386810.6</v>
      </c>
      <c r="J2439" s="900" t="s">
        <v>13615</v>
      </c>
      <c r="K2439" s="900" t="s">
        <v>13616</v>
      </c>
    </row>
    <row r="2440" spans="1:11" ht="48">
      <c r="A2440" s="2533">
        <v>1237</v>
      </c>
      <c r="B2440" s="900" t="s">
        <v>13618</v>
      </c>
      <c r="C2440" s="2347" t="s">
        <v>12252</v>
      </c>
      <c r="D2440" s="2371">
        <v>138.5</v>
      </c>
      <c r="E2440" s="2251"/>
      <c r="F2440" s="2371">
        <v>3.4</v>
      </c>
      <c r="G2440" s="2371"/>
      <c r="H2440" s="2371"/>
      <c r="I2440" s="2371">
        <v>94197.4</v>
      </c>
      <c r="J2440" s="900" t="s">
        <v>13615</v>
      </c>
      <c r="K2440" s="900" t="s">
        <v>13616</v>
      </c>
    </row>
    <row r="2441" spans="1:11" ht="36">
      <c r="A2441" s="2533">
        <v>1238</v>
      </c>
      <c r="B2441" s="900" t="s">
        <v>13619</v>
      </c>
      <c r="C2441" s="2347" t="s">
        <v>12252</v>
      </c>
      <c r="D2441" s="2371">
        <v>187.5</v>
      </c>
      <c r="E2441" s="2251"/>
      <c r="F2441" s="2371">
        <v>4</v>
      </c>
      <c r="G2441" s="2371"/>
      <c r="H2441" s="2371"/>
      <c r="I2441" s="2371">
        <v>152319.20000000001</v>
      </c>
      <c r="J2441" s="900" t="s">
        <v>13615</v>
      </c>
      <c r="K2441" s="900" t="s">
        <v>13616</v>
      </c>
    </row>
    <row r="2442" spans="1:11" ht="36">
      <c r="A2442" s="2533">
        <v>1239</v>
      </c>
      <c r="B2442" s="900" t="s">
        <v>13620</v>
      </c>
      <c r="C2442" s="2347" t="s">
        <v>12252</v>
      </c>
      <c r="D2442" s="2371">
        <v>270</v>
      </c>
      <c r="E2442" s="2251"/>
      <c r="F2442" s="2371">
        <v>7.7</v>
      </c>
      <c r="G2442" s="2371"/>
      <c r="H2442" s="2371"/>
      <c r="I2442" s="2371">
        <v>308646.8</v>
      </c>
      <c r="J2442" s="900" t="s">
        <v>13615</v>
      </c>
      <c r="K2442" s="900" t="s">
        <v>13616</v>
      </c>
    </row>
    <row r="2443" spans="1:11" ht="36">
      <c r="A2443" s="2533">
        <v>1240</v>
      </c>
      <c r="B2443" s="900" t="s">
        <v>13621</v>
      </c>
      <c r="C2443" s="2347" t="s">
        <v>12252</v>
      </c>
      <c r="D2443" s="2371">
        <v>408.3</v>
      </c>
      <c r="E2443" s="2251"/>
      <c r="F2443" s="2371">
        <v>6</v>
      </c>
      <c r="G2443" s="2371"/>
      <c r="H2443" s="2371"/>
      <c r="I2443" s="2371">
        <v>491029</v>
      </c>
      <c r="J2443" s="900" t="s">
        <v>13615</v>
      </c>
      <c r="K2443" s="900" t="s">
        <v>13616</v>
      </c>
    </row>
    <row r="2444" spans="1:11" ht="36">
      <c r="A2444" s="2533">
        <v>1241</v>
      </c>
      <c r="B2444" s="900" t="s">
        <v>13622</v>
      </c>
      <c r="C2444" s="2347" t="s">
        <v>12252</v>
      </c>
      <c r="D2444" s="2371">
        <v>1080</v>
      </c>
      <c r="E2444" s="2251"/>
      <c r="F2444" s="2371">
        <v>4.05</v>
      </c>
      <c r="G2444" s="2371"/>
      <c r="H2444" s="2371"/>
      <c r="I2444" s="2371">
        <v>569192.80000000005</v>
      </c>
      <c r="J2444" s="900" t="s">
        <v>13615</v>
      </c>
      <c r="K2444" s="900" t="s">
        <v>13616</v>
      </c>
    </row>
    <row r="2445" spans="1:11" ht="36">
      <c r="A2445" s="2533">
        <v>1242</v>
      </c>
      <c r="B2445" s="900" t="s">
        <v>13623</v>
      </c>
      <c r="C2445" s="2347" t="s">
        <v>12252</v>
      </c>
      <c r="D2445" s="2371">
        <v>450</v>
      </c>
      <c r="E2445" s="2251"/>
      <c r="F2445" s="2371">
        <v>4.5999999999999996</v>
      </c>
      <c r="G2445" s="2371"/>
      <c r="H2445" s="2371"/>
      <c r="I2445" s="2371">
        <v>310651</v>
      </c>
      <c r="J2445" s="900" t="s">
        <v>13615</v>
      </c>
      <c r="K2445" s="900" t="s">
        <v>13616</v>
      </c>
    </row>
    <row r="2446" spans="1:11" ht="36">
      <c r="A2446" s="2561">
        <v>1243</v>
      </c>
      <c r="B2446" s="2500" t="s">
        <v>13624</v>
      </c>
      <c r="C2446" s="2347" t="s">
        <v>12252</v>
      </c>
      <c r="D2446" s="2371">
        <v>404</v>
      </c>
      <c r="E2446" s="2251"/>
      <c r="F2446" s="2371">
        <v>5</v>
      </c>
      <c r="G2446" s="2371"/>
      <c r="H2446" s="2371"/>
      <c r="I2446" s="2371">
        <v>300630</v>
      </c>
      <c r="J2446" s="900" t="s">
        <v>13615</v>
      </c>
      <c r="K2446" s="900" t="s">
        <v>13616</v>
      </c>
    </row>
    <row r="2447" spans="1:11" ht="72">
      <c r="A2447" s="2561">
        <v>1244</v>
      </c>
      <c r="B2447" s="2500" t="s">
        <v>13625</v>
      </c>
      <c r="C2447" s="2347" t="s">
        <v>12252</v>
      </c>
      <c r="D2447" s="2371">
        <v>353</v>
      </c>
      <c r="E2447" s="2251"/>
      <c r="F2447" s="2371">
        <v>5</v>
      </c>
      <c r="G2447" s="2371"/>
      <c r="H2447" s="2371"/>
      <c r="I2447" s="2371">
        <v>353741.3</v>
      </c>
      <c r="J2447" s="900" t="s">
        <v>13615</v>
      </c>
      <c r="K2447" s="900" t="s">
        <v>13616</v>
      </c>
    </row>
    <row r="2448" spans="1:11" ht="60">
      <c r="A2448" s="2561">
        <v>1245</v>
      </c>
      <c r="B2448" s="2500" t="s">
        <v>13626</v>
      </c>
      <c r="C2448" s="2347" t="s">
        <v>12252</v>
      </c>
      <c r="D2448" s="2371">
        <v>156</v>
      </c>
      <c r="E2448" s="2251"/>
      <c r="F2448" s="2371">
        <v>5.0999999999999996</v>
      </c>
      <c r="G2448" s="2371"/>
      <c r="H2448" s="2371"/>
      <c r="I2448" s="2371">
        <v>159333.9</v>
      </c>
      <c r="J2448" s="900" t="s">
        <v>13615</v>
      </c>
      <c r="K2448" s="900" t="s">
        <v>13616</v>
      </c>
    </row>
    <row r="2449" spans="1:11" ht="48">
      <c r="A2449" s="2561">
        <v>1246</v>
      </c>
      <c r="B2449" s="2500" t="s">
        <v>13627</v>
      </c>
      <c r="C2449" s="2347" t="s">
        <v>12252</v>
      </c>
      <c r="D2449" s="2371">
        <v>251</v>
      </c>
      <c r="E2449" s="2251"/>
      <c r="F2449" s="2371">
        <v>5.3</v>
      </c>
      <c r="G2449" s="2371"/>
      <c r="H2449" s="2371"/>
      <c r="I2449" s="2371">
        <v>266558.59999999998</v>
      </c>
      <c r="J2449" s="900" t="s">
        <v>13615</v>
      </c>
      <c r="K2449" s="900" t="s">
        <v>13616</v>
      </c>
    </row>
    <row r="2450" spans="1:11" ht="60">
      <c r="A2450" s="2561">
        <v>1247</v>
      </c>
      <c r="B2450" s="2500" t="s">
        <v>13628</v>
      </c>
      <c r="C2450" s="2347" t="s">
        <v>12252</v>
      </c>
      <c r="D2450" s="2371">
        <v>330</v>
      </c>
      <c r="E2450" s="2251"/>
      <c r="F2450" s="2371">
        <v>5.0999999999999996</v>
      </c>
      <c r="G2450" s="2371"/>
      <c r="H2450" s="2371"/>
      <c r="I2450" s="2371">
        <v>350735</v>
      </c>
      <c r="J2450" s="900" t="s">
        <v>13615</v>
      </c>
      <c r="K2450" s="900" t="s">
        <v>13616</v>
      </c>
    </row>
    <row r="2451" spans="1:11" ht="72">
      <c r="A2451" s="2561">
        <v>1248</v>
      </c>
      <c r="B2451" s="2500" t="s">
        <v>13629</v>
      </c>
      <c r="C2451" s="2347" t="s">
        <v>12619</v>
      </c>
      <c r="D2451" s="2371">
        <v>5</v>
      </c>
      <c r="E2451" s="2251"/>
      <c r="F2451" s="2371">
        <v>4</v>
      </c>
      <c r="G2451" s="2371"/>
      <c r="H2451" s="2371"/>
      <c r="I2451" s="2371">
        <v>10320</v>
      </c>
      <c r="J2451" s="900" t="s">
        <v>13615</v>
      </c>
      <c r="K2451" s="900" t="s">
        <v>13616</v>
      </c>
    </row>
    <row r="2452" spans="1:11" ht="48">
      <c r="A2452" s="2561">
        <v>1249</v>
      </c>
      <c r="B2452" s="2500" t="s">
        <v>13630</v>
      </c>
      <c r="C2452" s="2347" t="s">
        <v>12619</v>
      </c>
      <c r="D2452" s="2371">
        <v>214</v>
      </c>
      <c r="E2452" s="2251"/>
      <c r="F2452" s="2371">
        <v>5</v>
      </c>
      <c r="G2452" s="2371"/>
      <c r="H2452" s="2371"/>
      <c r="I2452" s="2371">
        <v>55040</v>
      </c>
      <c r="J2452" s="900" t="s">
        <v>13615</v>
      </c>
      <c r="K2452" s="900" t="s">
        <v>13616</v>
      </c>
    </row>
    <row r="2453" spans="1:11" ht="48">
      <c r="A2453" s="2561">
        <v>1250</v>
      </c>
      <c r="B2453" s="2500" t="s">
        <v>13631</v>
      </c>
      <c r="C2453" s="2347" t="s">
        <v>12619</v>
      </c>
      <c r="D2453" s="2371">
        <v>160</v>
      </c>
      <c r="E2453" s="2251"/>
      <c r="F2453" s="2371">
        <v>5</v>
      </c>
      <c r="G2453" s="2371"/>
      <c r="H2453" s="2371"/>
      <c r="I2453" s="2371">
        <v>38752.879999999997</v>
      </c>
      <c r="J2453" s="900" t="s">
        <v>13615</v>
      </c>
      <c r="K2453" s="900" t="s">
        <v>13616</v>
      </c>
    </row>
    <row r="2454" spans="1:11" ht="60">
      <c r="A2454" s="2561">
        <v>1251</v>
      </c>
      <c r="B2454" s="2500" t="s">
        <v>13632</v>
      </c>
      <c r="C2454" s="2347" t="s">
        <v>12619</v>
      </c>
      <c r="D2454" s="2371">
        <v>520</v>
      </c>
      <c r="E2454" s="2251"/>
      <c r="F2454" s="2371">
        <v>6</v>
      </c>
      <c r="G2454" s="2371"/>
      <c r="H2454" s="2371"/>
      <c r="I2454" s="2371">
        <v>137600</v>
      </c>
      <c r="J2454" s="900" t="s">
        <v>13615</v>
      </c>
      <c r="K2454" s="900" t="s">
        <v>13616</v>
      </c>
    </row>
    <row r="2455" spans="1:11" ht="72">
      <c r="A2455" s="2561">
        <v>1252</v>
      </c>
      <c r="B2455" s="2500" t="s">
        <v>13633</v>
      </c>
      <c r="C2455" s="2347" t="s">
        <v>12619</v>
      </c>
      <c r="D2455" s="2371">
        <v>167</v>
      </c>
      <c r="E2455" s="2251"/>
      <c r="F2455" s="2371">
        <v>4</v>
      </c>
      <c r="G2455" s="2371"/>
      <c r="H2455" s="2371"/>
      <c r="I2455" s="2371">
        <v>34400</v>
      </c>
      <c r="J2455" s="900" t="s">
        <v>13615</v>
      </c>
      <c r="K2455" s="900" t="s">
        <v>13616</v>
      </c>
    </row>
    <row r="2456" spans="1:11" ht="48">
      <c r="A2456" s="2561">
        <v>1253</v>
      </c>
      <c r="B2456" s="2500" t="s">
        <v>13634</v>
      </c>
      <c r="C2456" s="2347" t="s">
        <v>12619</v>
      </c>
      <c r="D2456" s="2371">
        <v>520</v>
      </c>
      <c r="E2456" s="2251"/>
      <c r="F2456" s="2371">
        <v>4</v>
      </c>
      <c r="G2456" s="2371"/>
      <c r="H2456" s="2371"/>
      <c r="I2456" s="2371">
        <v>34400</v>
      </c>
      <c r="J2456" s="900" t="s">
        <v>13615</v>
      </c>
      <c r="K2456" s="900" t="s">
        <v>13616</v>
      </c>
    </row>
    <row r="2457" spans="1:11" ht="60">
      <c r="A2457" s="2561">
        <v>1254</v>
      </c>
      <c r="B2457" s="2500" t="s">
        <v>13635</v>
      </c>
      <c r="C2457" s="2347" t="s">
        <v>12619</v>
      </c>
      <c r="D2457" s="2371">
        <v>627</v>
      </c>
      <c r="E2457" s="2251"/>
      <c r="F2457" s="2371">
        <v>4</v>
      </c>
      <c r="G2457" s="2371"/>
      <c r="H2457" s="2371"/>
      <c r="I2457" s="2371">
        <v>161680</v>
      </c>
      <c r="J2457" s="900" t="s">
        <v>13615</v>
      </c>
      <c r="K2457" s="900" t="s">
        <v>13616</v>
      </c>
    </row>
    <row r="2458" spans="1:11" ht="48">
      <c r="A2458" s="2561">
        <v>1255</v>
      </c>
      <c r="B2458" s="2500" t="s">
        <v>13636</v>
      </c>
      <c r="C2458" s="2347" t="s">
        <v>12619</v>
      </c>
      <c r="D2458" s="2371">
        <v>1280</v>
      </c>
      <c r="E2458" s="2251"/>
      <c r="F2458" s="2501" t="s">
        <v>13637</v>
      </c>
      <c r="G2458" s="2371"/>
      <c r="H2458" s="2371"/>
      <c r="I2458" s="2371">
        <v>103200</v>
      </c>
      <c r="J2458" s="900" t="s">
        <v>13615</v>
      </c>
      <c r="K2458" s="900" t="s">
        <v>13616</v>
      </c>
    </row>
    <row r="2459" spans="1:11" ht="48">
      <c r="A2459" s="2561">
        <v>1256</v>
      </c>
      <c r="B2459" s="2500" t="s">
        <v>13638</v>
      </c>
      <c r="C2459" s="2347" t="s">
        <v>12619</v>
      </c>
      <c r="D2459" s="2371">
        <v>84</v>
      </c>
      <c r="E2459" s="2251"/>
      <c r="F2459" s="2371">
        <v>3.8</v>
      </c>
      <c r="G2459" s="2371"/>
      <c r="H2459" s="2371"/>
      <c r="I2459" s="2371">
        <v>578350</v>
      </c>
      <c r="J2459" s="900" t="s">
        <v>13615</v>
      </c>
      <c r="K2459" s="900" t="s">
        <v>13616</v>
      </c>
    </row>
    <row r="2460" spans="1:11" ht="48">
      <c r="A2460" s="2561">
        <v>1257</v>
      </c>
      <c r="B2460" s="2500" t="s">
        <v>13639</v>
      </c>
      <c r="C2460" s="2347" t="s">
        <v>12619</v>
      </c>
      <c r="D2460" s="2371">
        <v>145</v>
      </c>
      <c r="E2460" s="2251"/>
      <c r="F2460" s="2371">
        <v>5</v>
      </c>
      <c r="G2460" s="2371"/>
      <c r="H2460" s="2371"/>
      <c r="I2460" s="2371">
        <v>30960</v>
      </c>
      <c r="J2460" s="900" t="s">
        <v>13615</v>
      </c>
      <c r="K2460" s="900" t="s">
        <v>13616</v>
      </c>
    </row>
    <row r="2461" spans="1:11" ht="48">
      <c r="A2461" s="2561">
        <v>1258</v>
      </c>
      <c r="B2461" s="2500" t="s">
        <v>13640</v>
      </c>
      <c r="C2461" s="2347" t="s">
        <v>12619</v>
      </c>
      <c r="D2461" s="2371">
        <v>229</v>
      </c>
      <c r="E2461" s="2251"/>
      <c r="F2461" s="2371">
        <v>5</v>
      </c>
      <c r="G2461" s="2371"/>
      <c r="H2461" s="2371"/>
      <c r="I2461" s="2371">
        <v>68800</v>
      </c>
      <c r="J2461" s="900" t="s">
        <v>13615</v>
      </c>
      <c r="K2461" s="900" t="s">
        <v>13616</v>
      </c>
    </row>
    <row r="2462" spans="1:11" ht="48">
      <c r="A2462" s="2561">
        <v>1259</v>
      </c>
      <c r="B2462" s="2500" t="s">
        <v>13641</v>
      </c>
      <c r="C2462" s="2347" t="s">
        <v>12619</v>
      </c>
      <c r="D2462" s="2371">
        <v>80</v>
      </c>
      <c r="E2462" s="2251"/>
      <c r="F2462" s="2371">
        <v>5</v>
      </c>
      <c r="G2462" s="2371"/>
      <c r="H2462" s="2371"/>
      <c r="I2462" s="2371">
        <v>20514.400000000001</v>
      </c>
      <c r="J2462" s="900" t="s">
        <v>13615</v>
      </c>
      <c r="K2462" s="900" t="s">
        <v>13616</v>
      </c>
    </row>
    <row r="2463" spans="1:11" ht="60">
      <c r="A2463" s="2561">
        <v>1260</v>
      </c>
      <c r="B2463" s="2500" t="s">
        <v>13642</v>
      </c>
      <c r="C2463" s="2347" t="s">
        <v>12619</v>
      </c>
      <c r="D2463" s="2371">
        <v>107</v>
      </c>
      <c r="E2463" s="2251"/>
      <c r="F2463" s="2371">
        <v>4</v>
      </c>
      <c r="G2463" s="2371"/>
      <c r="H2463" s="2371"/>
      <c r="I2463" s="2371">
        <v>27520</v>
      </c>
      <c r="J2463" s="900" t="s">
        <v>13615</v>
      </c>
      <c r="K2463" s="900" t="s">
        <v>13616</v>
      </c>
    </row>
    <row r="2464" spans="1:11" ht="48">
      <c r="A2464" s="2561">
        <v>1261</v>
      </c>
      <c r="B2464" s="2500" t="s">
        <v>13643</v>
      </c>
      <c r="C2464" s="2347" t="s">
        <v>12619</v>
      </c>
      <c r="D2464" s="2371">
        <v>88</v>
      </c>
      <c r="E2464" s="2251"/>
      <c r="F2464" s="2371">
        <v>2.5</v>
      </c>
      <c r="G2464" s="2371"/>
      <c r="H2464" s="2371"/>
      <c r="I2464" s="2371">
        <v>10320</v>
      </c>
      <c r="J2464" s="900" t="s">
        <v>13615</v>
      </c>
      <c r="K2464" s="900" t="s">
        <v>13616</v>
      </c>
    </row>
    <row r="2465" spans="1:11" ht="48">
      <c r="A2465" s="2561">
        <v>1262</v>
      </c>
      <c r="B2465" s="2500" t="s">
        <v>13644</v>
      </c>
      <c r="C2465" s="2347" t="s">
        <v>12619</v>
      </c>
      <c r="D2465" s="2371">
        <v>93</v>
      </c>
      <c r="E2465" s="2251"/>
      <c r="F2465" s="2371">
        <v>4</v>
      </c>
      <c r="G2465" s="2371"/>
      <c r="H2465" s="2371"/>
      <c r="I2465" s="2371">
        <v>24080</v>
      </c>
      <c r="J2465" s="900" t="s">
        <v>13615</v>
      </c>
      <c r="K2465" s="900" t="s">
        <v>13616</v>
      </c>
    </row>
    <row r="2466" spans="1:11" ht="48">
      <c r="A2466" s="2561">
        <v>1263</v>
      </c>
      <c r="B2466" s="2500" t="s">
        <v>13645</v>
      </c>
      <c r="C2466" s="2347" t="s">
        <v>12619</v>
      </c>
      <c r="D2466" s="2371">
        <v>89</v>
      </c>
      <c r="E2466" s="2251"/>
      <c r="F2466" s="2371">
        <v>4.2</v>
      </c>
      <c r="G2466" s="2371"/>
      <c r="H2466" s="2371"/>
      <c r="I2466" s="2371">
        <v>24080</v>
      </c>
      <c r="J2466" s="900" t="s">
        <v>13615</v>
      </c>
      <c r="K2466" s="900" t="s">
        <v>13616</v>
      </c>
    </row>
    <row r="2467" spans="1:11" ht="48">
      <c r="A2467" s="2561">
        <v>1264</v>
      </c>
      <c r="B2467" s="2500" t="s">
        <v>13646</v>
      </c>
      <c r="C2467" s="2347" t="s">
        <v>12619</v>
      </c>
      <c r="D2467" s="2371">
        <v>93</v>
      </c>
      <c r="E2467" s="2251"/>
      <c r="F2467" s="2371">
        <v>4</v>
      </c>
      <c r="G2467" s="2371"/>
      <c r="H2467" s="2371"/>
      <c r="I2467" s="2371">
        <v>24080</v>
      </c>
      <c r="J2467" s="900" t="s">
        <v>13615</v>
      </c>
      <c r="K2467" s="900" t="s">
        <v>13616</v>
      </c>
    </row>
    <row r="2468" spans="1:11" ht="48">
      <c r="A2468" s="2561">
        <v>1265</v>
      </c>
      <c r="B2468" s="2500" t="s">
        <v>13647</v>
      </c>
      <c r="C2468" s="2347" t="s">
        <v>12619</v>
      </c>
      <c r="D2468" s="2371">
        <v>90</v>
      </c>
      <c r="E2468" s="2251"/>
      <c r="F2468" s="2371">
        <v>5</v>
      </c>
      <c r="G2468" s="2371"/>
      <c r="H2468" s="2371"/>
      <c r="I2468" s="2371">
        <v>34400</v>
      </c>
      <c r="J2468" s="900" t="s">
        <v>13615</v>
      </c>
      <c r="K2468" s="900" t="s">
        <v>13616</v>
      </c>
    </row>
    <row r="2469" spans="1:11" ht="72">
      <c r="A2469" s="2561">
        <v>1266</v>
      </c>
      <c r="B2469" s="2500" t="s">
        <v>13648</v>
      </c>
      <c r="C2469" s="2347" t="s">
        <v>12619</v>
      </c>
      <c r="D2469" s="2371">
        <v>86</v>
      </c>
      <c r="E2469" s="2251"/>
      <c r="F2469" s="2371">
        <v>5</v>
      </c>
      <c r="G2469" s="2371"/>
      <c r="H2469" s="2371"/>
      <c r="I2469" s="2371">
        <v>24080</v>
      </c>
      <c r="J2469" s="900" t="s">
        <v>13615</v>
      </c>
      <c r="K2469" s="900" t="s">
        <v>13616</v>
      </c>
    </row>
    <row r="2470" spans="1:11" ht="60">
      <c r="A2470" s="2561">
        <v>1267</v>
      </c>
      <c r="B2470" s="2500" t="s">
        <v>13649</v>
      </c>
      <c r="C2470" s="2347" t="s">
        <v>12252</v>
      </c>
      <c r="D2470" s="2371">
        <v>198.7</v>
      </c>
      <c r="E2470" s="2251"/>
      <c r="F2470" s="2371">
        <v>5</v>
      </c>
      <c r="G2470" s="2371"/>
      <c r="H2470" s="2371"/>
      <c r="I2470" s="2371">
        <v>200420</v>
      </c>
      <c r="J2470" s="900" t="s">
        <v>13615</v>
      </c>
      <c r="K2470" s="900" t="s">
        <v>13616</v>
      </c>
    </row>
    <row r="2471" spans="1:11" ht="72">
      <c r="A2471" s="2561">
        <v>1268</v>
      </c>
      <c r="B2471" s="2500" t="s">
        <v>13650</v>
      </c>
      <c r="C2471" s="2347" t="s">
        <v>12619</v>
      </c>
      <c r="D2471" s="2371">
        <v>220</v>
      </c>
      <c r="E2471" s="2251"/>
      <c r="F2471" s="2371">
        <v>5.4</v>
      </c>
      <c r="G2471" s="2371"/>
      <c r="H2471" s="2371"/>
      <c r="I2471" s="2371">
        <v>612750</v>
      </c>
      <c r="J2471" s="900" t="s">
        <v>13615</v>
      </c>
      <c r="K2471" s="900" t="s">
        <v>13616</v>
      </c>
    </row>
    <row r="2472" spans="1:11" ht="96">
      <c r="A2472" s="2561">
        <v>1269</v>
      </c>
      <c r="B2472" s="2500" t="s">
        <v>13651</v>
      </c>
      <c r="C2472" s="2347" t="s">
        <v>12619</v>
      </c>
      <c r="D2472" s="2371">
        <v>77</v>
      </c>
      <c r="E2472" s="2251"/>
      <c r="F2472" s="2371">
        <v>5.2</v>
      </c>
      <c r="G2472" s="2371"/>
      <c r="H2472" s="2371"/>
      <c r="I2472" s="2371">
        <v>34400</v>
      </c>
      <c r="J2472" s="900" t="s">
        <v>13615</v>
      </c>
      <c r="K2472" s="900" t="s">
        <v>13616</v>
      </c>
    </row>
    <row r="2473" spans="1:11" ht="72">
      <c r="A2473" s="2561">
        <v>1270</v>
      </c>
      <c r="B2473" s="2500" t="s">
        <v>13652</v>
      </c>
      <c r="C2473" s="2347" t="s">
        <v>12619</v>
      </c>
      <c r="D2473" s="2371">
        <v>51</v>
      </c>
      <c r="E2473" s="2251"/>
      <c r="F2473" s="2371">
        <v>4.2</v>
      </c>
      <c r="G2473" s="2371"/>
      <c r="H2473" s="2371"/>
      <c r="I2473" s="2371">
        <v>13760</v>
      </c>
      <c r="J2473" s="900" t="s">
        <v>13615</v>
      </c>
      <c r="K2473" s="900" t="s">
        <v>13616</v>
      </c>
    </row>
    <row r="2474" spans="1:11" ht="60">
      <c r="A2474" s="2561">
        <v>1271</v>
      </c>
      <c r="B2474" s="2500" t="s">
        <v>13653</v>
      </c>
      <c r="C2474" s="2347" t="s">
        <v>12619</v>
      </c>
      <c r="D2474" s="2371">
        <v>44</v>
      </c>
      <c r="E2474" s="2251"/>
      <c r="F2474" s="2371">
        <v>3</v>
      </c>
      <c r="G2474" s="2371"/>
      <c r="H2474" s="2371"/>
      <c r="I2474" s="2371">
        <v>6880</v>
      </c>
      <c r="J2474" s="900" t="s">
        <v>13615</v>
      </c>
      <c r="K2474" s="900" t="s">
        <v>13616</v>
      </c>
    </row>
    <row r="2475" spans="1:11" ht="72">
      <c r="A2475" s="2561">
        <v>1272</v>
      </c>
      <c r="B2475" s="2500" t="s">
        <v>13654</v>
      </c>
      <c r="C2475" s="2347" t="s">
        <v>12619</v>
      </c>
      <c r="D2475" s="2371">
        <v>159</v>
      </c>
      <c r="E2475" s="2251"/>
      <c r="F2475" s="2371">
        <v>4.3</v>
      </c>
      <c r="G2475" s="2371"/>
      <c r="H2475" s="2371"/>
      <c r="I2475" s="2371">
        <v>20640</v>
      </c>
      <c r="J2475" s="900" t="s">
        <v>13615</v>
      </c>
      <c r="K2475" s="900" t="s">
        <v>13616</v>
      </c>
    </row>
    <row r="2476" spans="1:11" ht="60">
      <c r="A2476" s="2561">
        <v>1273</v>
      </c>
      <c r="B2476" s="2500" t="s">
        <v>13655</v>
      </c>
      <c r="C2476" s="2347" t="s">
        <v>12252</v>
      </c>
      <c r="D2476" s="2371">
        <v>254</v>
      </c>
      <c r="E2476" s="2251"/>
      <c r="F2476" s="2371">
        <v>6</v>
      </c>
      <c r="G2476" s="2371"/>
      <c r="H2476" s="2371"/>
      <c r="I2476" s="2371">
        <v>420296.1</v>
      </c>
      <c r="J2476" s="900" t="s">
        <v>13615</v>
      </c>
      <c r="K2476" s="900" t="s">
        <v>13616</v>
      </c>
    </row>
    <row r="2477" spans="1:11" ht="48">
      <c r="A2477" s="2561">
        <v>1274</v>
      </c>
      <c r="B2477" s="2500" t="s">
        <v>13656</v>
      </c>
      <c r="C2477" s="2347" t="s">
        <v>12619</v>
      </c>
      <c r="D2477" s="2371">
        <v>213</v>
      </c>
      <c r="E2477" s="2251"/>
      <c r="F2477" s="2371">
        <v>5</v>
      </c>
      <c r="G2477" s="2371"/>
      <c r="H2477" s="2371"/>
      <c r="I2477" s="2371">
        <v>68800</v>
      </c>
      <c r="J2477" s="900" t="s">
        <v>13615</v>
      </c>
      <c r="K2477" s="900" t="s">
        <v>13616</v>
      </c>
    </row>
    <row r="2478" spans="1:11" ht="60">
      <c r="A2478" s="2561">
        <v>1275</v>
      </c>
      <c r="B2478" s="2500" t="s">
        <v>13657</v>
      </c>
      <c r="C2478" s="2347" t="s">
        <v>12619</v>
      </c>
      <c r="D2478" s="2371">
        <v>555</v>
      </c>
      <c r="E2478" s="2251"/>
      <c r="F2478" s="2371">
        <v>5</v>
      </c>
      <c r="G2478" s="2371"/>
      <c r="H2478" s="2371"/>
      <c r="I2478" s="2371">
        <v>251120</v>
      </c>
      <c r="J2478" s="900" t="s">
        <v>13615</v>
      </c>
      <c r="K2478" s="900" t="s">
        <v>13616</v>
      </c>
    </row>
    <row r="2479" spans="1:11" ht="48">
      <c r="A2479" s="2561">
        <v>1276</v>
      </c>
      <c r="B2479" s="2500" t="s">
        <v>13658</v>
      </c>
      <c r="C2479" s="2347" t="s">
        <v>12619</v>
      </c>
      <c r="D2479" s="2371">
        <v>64</v>
      </c>
      <c r="E2479" s="2251"/>
      <c r="F2479" s="2371">
        <v>5</v>
      </c>
      <c r="G2479" s="2371"/>
      <c r="H2479" s="2371"/>
      <c r="I2479" s="2371">
        <v>20640</v>
      </c>
      <c r="J2479" s="900" t="s">
        <v>13615</v>
      </c>
      <c r="K2479" s="900" t="s">
        <v>13616</v>
      </c>
    </row>
    <row r="2480" spans="1:11" ht="15.75">
      <c r="A2480" s="2493"/>
      <c r="B2480" s="2592"/>
      <c r="C2480" s="2502"/>
      <c r="D2480" s="2499">
        <f>SUM(D2438:D2479)</f>
        <v>11479</v>
      </c>
      <c r="E2480" s="2502"/>
      <c r="F2480" s="2502"/>
      <c r="G2480" s="2502"/>
      <c r="H2480" s="2502"/>
      <c r="I2480" s="2499">
        <v>7048073.1299999999</v>
      </c>
      <c r="J2480" s="2502"/>
      <c r="K2480" s="2502"/>
    </row>
    <row r="2481" spans="1:11">
      <c r="A2481" s="2493"/>
      <c r="B2481" s="2500"/>
      <c r="C2481" s="2440"/>
      <c r="D2481" s="2495"/>
      <c r="E2481" s="2484"/>
      <c r="F2481" s="2495"/>
      <c r="G2481" s="2495"/>
      <c r="H2481" s="2495"/>
      <c r="I2481" s="2484"/>
      <c r="J2481" s="2440"/>
      <c r="K2481" s="2440"/>
    </row>
    <row r="2482" spans="1:11" ht="15.75">
      <c r="A2482" s="2503"/>
      <c r="B2482" s="2593"/>
      <c r="C2482" s="2504"/>
      <c r="D2482" s="2499">
        <v>1016721.04</v>
      </c>
      <c r="E2482" s="2499"/>
      <c r="F2482" s="2499"/>
      <c r="G2482" s="2499"/>
      <c r="H2482" s="2499"/>
      <c r="I2482" s="2499">
        <v>4947143853.5100002</v>
      </c>
      <c r="J2482" s="2504"/>
      <c r="K2482" s="2504"/>
    </row>
    <row r="2483" spans="1:11">
      <c r="A2483" s="2493"/>
      <c r="B2483" s="2500"/>
      <c r="C2483" s="2440"/>
      <c r="D2483" s="2495"/>
      <c r="E2483" s="2484"/>
      <c r="F2483" s="2495"/>
      <c r="G2483" s="2495"/>
      <c r="H2483" s="2495"/>
      <c r="I2483" s="2484"/>
      <c r="J2483" s="2440"/>
      <c r="K2483" s="2440"/>
    </row>
    <row r="2484" spans="1:11">
      <c r="A2484" s="2493"/>
      <c r="B2484" s="2500"/>
      <c r="C2484" s="2440"/>
      <c r="D2484" s="2495"/>
      <c r="E2484" s="2484"/>
      <c r="F2484" s="2495"/>
      <c r="G2484" s="2495"/>
      <c r="H2484" s="2495"/>
      <c r="I2484" s="2484"/>
      <c r="J2484" s="2440"/>
      <c r="K2484" s="2440"/>
    </row>
    <row r="2485" spans="1:11">
      <c r="A2485" s="2493"/>
      <c r="B2485" s="2500"/>
      <c r="C2485" s="2440"/>
      <c r="D2485" s="2495"/>
      <c r="E2485" s="2484"/>
      <c r="F2485" s="2495"/>
      <c r="G2485" s="2495"/>
      <c r="H2485" s="2495"/>
      <c r="I2485" s="2484"/>
      <c r="J2485" s="2440"/>
      <c r="K2485" s="2440"/>
    </row>
    <row r="2486" spans="1:11">
      <c r="A2486" s="2493"/>
      <c r="B2486" s="2500"/>
      <c r="C2486" s="2440"/>
      <c r="D2486" s="2495"/>
      <c r="E2486" s="2484"/>
      <c r="F2486" s="2495"/>
      <c r="G2486" s="2495"/>
      <c r="H2486" s="2495"/>
      <c r="I2486" s="2484"/>
      <c r="J2486" s="2440"/>
      <c r="K2486" s="2440"/>
    </row>
    <row r="2487" spans="1:11">
      <c r="A2487" s="2493"/>
      <c r="B2487" s="2500"/>
      <c r="C2487" s="2440"/>
      <c r="D2487" s="2495"/>
      <c r="E2487" s="2484"/>
      <c r="F2487" s="2495"/>
      <c r="G2487" s="2495"/>
      <c r="H2487" s="2495"/>
      <c r="I2487" s="2484"/>
      <c r="J2487" s="2440"/>
      <c r="K2487" s="2440"/>
    </row>
    <row r="2488" spans="1:11">
      <c r="A2488" s="2493"/>
      <c r="B2488" s="2500"/>
      <c r="C2488" s="2440"/>
      <c r="D2488" s="2495"/>
      <c r="E2488" s="2484"/>
      <c r="F2488" s="2495"/>
      <c r="G2488" s="2495"/>
      <c r="H2488" s="2495"/>
      <c r="I2488" s="2484"/>
      <c r="J2488" s="2440"/>
      <c r="K2488" s="2440"/>
    </row>
    <row r="2489" spans="1:11">
      <c r="A2489" s="2493"/>
      <c r="B2489" s="2500"/>
      <c r="C2489" s="2440"/>
      <c r="D2489" s="2495"/>
      <c r="E2489" s="2484"/>
      <c r="F2489" s="2495"/>
      <c r="G2489" s="2495"/>
      <c r="H2489" s="2495"/>
      <c r="I2489" s="2484"/>
      <c r="J2489" s="2440"/>
      <c r="K2489" s="2440"/>
    </row>
    <row r="2490" spans="1:11">
      <c r="A2490" s="2493"/>
      <c r="B2490" s="2500"/>
      <c r="C2490" s="2440"/>
      <c r="D2490" s="2495"/>
      <c r="E2490" s="2484"/>
      <c r="F2490" s="2495"/>
      <c r="G2490" s="2495"/>
      <c r="H2490" s="2495"/>
      <c r="I2490" s="2484"/>
      <c r="J2490" s="2440"/>
      <c r="K2490" s="2440"/>
    </row>
    <row r="2491" spans="1:11">
      <c r="A2491" s="2493"/>
      <c r="B2491" s="2500"/>
      <c r="C2491" s="2440"/>
      <c r="D2491" s="2495"/>
      <c r="E2491" s="2484"/>
      <c r="F2491" s="2495"/>
      <c r="G2491" s="2495"/>
      <c r="H2491" s="2495"/>
      <c r="I2491" s="2484"/>
      <c r="J2491" s="2440"/>
      <c r="K2491" s="2440"/>
    </row>
    <row r="2492" spans="1:11">
      <c r="A2492" s="2493"/>
      <c r="B2492" s="2500"/>
      <c r="C2492" s="2440"/>
      <c r="D2492" s="2495"/>
      <c r="E2492" s="2484"/>
      <c r="F2492" s="2495"/>
      <c r="G2492" s="2495"/>
      <c r="H2492" s="2495"/>
      <c r="I2492" s="2484"/>
      <c r="J2492" s="2440"/>
      <c r="K2492" s="2440"/>
    </row>
    <row r="2493" spans="1:11">
      <c r="A2493" s="2493"/>
      <c r="B2493" s="2500"/>
      <c r="C2493" s="2440"/>
      <c r="D2493" s="2495"/>
      <c r="E2493" s="2484"/>
      <c r="F2493" s="2495"/>
      <c r="G2493" s="2495"/>
      <c r="H2493" s="2495"/>
      <c r="I2493" s="2484"/>
      <c r="J2493" s="2440"/>
      <c r="K2493" s="2440"/>
    </row>
    <row r="2494" spans="1:11">
      <c r="A2494" s="2493"/>
      <c r="B2494" s="2500"/>
      <c r="C2494" s="2440"/>
      <c r="D2494" s="2495"/>
      <c r="E2494" s="2484"/>
      <c r="F2494" s="2495"/>
      <c r="G2494" s="2495"/>
      <c r="H2494" s="2495"/>
      <c r="I2494" s="2484"/>
      <c r="J2494" s="2440"/>
      <c r="K2494" s="2440"/>
    </row>
    <row r="2495" spans="1:11">
      <c r="A2495" s="2493"/>
      <c r="B2495" s="2500"/>
      <c r="C2495" s="2440"/>
      <c r="D2495" s="2495"/>
      <c r="E2495" s="2484"/>
      <c r="F2495" s="2495"/>
      <c r="G2495" s="2495"/>
      <c r="H2495" s="2495"/>
      <c r="I2495" s="2484"/>
      <c r="J2495" s="2440"/>
      <c r="K2495" s="2440"/>
    </row>
    <row r="2496" spans="1:11">
      <c r="A2496" s="2493"/>
      <c r="B2496" s="2500"/>
      <c r="C2496" s="2440"/>
      <c r="D2496" s="2495"/>
      <c r="E2496" s="2484"/>
      <c r="F2496" s="2495"/>
      <c r="G2496" s="2495"/>
      <c r="H2496" s="2495"/>
      <c r="I2496" s="2484"/>
      <c r="J2496" s="2440"/>
      <c r="K2496" s="2440"/>
    </row>
    <row r="2497" spans="1:11">
      <c r="A2497" s="2493"/>
      <c r="B2497" s="2500"/>
      <c r="C2497" s="2440"/>
      <c r="D2497" s="2495"/>
      <c r="E2497" s="2484"/>
      <c r="F2497" s="2495"/>
      <c r="G2497" s="2495"/>
      <c r="H2497" s="2495"/>
      <c r="I2497" s="2484"/>
      <c r="J2497" s="2440"/>
      <c r="K2497" s="2440"/>
    </row>
    <row r="2498" spans="1:11">
      <c r="A2498" s="2493"/>
      <c r="B2498" s="2500"/>
      <c r="C2498" s="2440"/>
      <c r="D2498" s="2495"/>
      <c r="E2498" s="2484"/>
      <c r="F2498" s="2495"/>
      <c r="G2498" s="2495"/>
      <c r="H2498" s="2495"/>
      <c r="I2498" s="2484"/>
      <c r="J2498" s="2440"/>
      <c r="K2498" s="2440"/>
    </row>
    <row r="2499" spans="1:11">
      <c r="A2499" s="2493"/>
      <c r="B2499" s="2500"/>
      <c r="C2499" s="2440"/>
      <c r="D2499" s="2495"/>
      <c r="E2499" s="2484"/>
      <c r="F2499" s="2495"/>
      <c r="G2499" s="2495"/>
      <c r="H2499" s="2495"/>
      <c r="I2499" s="2484"/>
      <c r="J2499" s="2440"/>
      <c r="K2499" s="2440"/>
    </row>
    <row r="2500" spans="1:11">
      <c r="A2500" s="2493"/>
      <c r="B2500" s="2500"/>
      <c r="C2500" s="2440"/>
      <c r="D2500" s="2495"/>
      <c r="E2500" s="2484"/>
      <c r="F2500" s="2495"/>
      <c r="G2500" s="2495"/>
      <c r="H2500" s="2495"/>
      <c r="I2500" s="2484"/>
      <c r="J2500" s="2440"/>
      <c r="K2500" s="2440"/>
    </row>
    <row r="2501" spans="1:11">
      <c r="A2501" s="2493"/>
      <c r="B2501" s="2500"/>
      <c r="C2501" s="2440"/>
      <c r="D2501" s="2495"/>
      <c r="E2501" s="2484"/>
      <c r="F2501" s="2495"/>
      <c r="G2501" s="2495"/>
      <c r="H2501" s="2495"/>
      <c r="I2501" s="2484"/>
      <c r="J2501" s="2440"/>
      <c r="K2501" s="2440"/>
    </row>
    <row r="2502" spans="1:11">
      <c r="A2502" s="2493"/>
      <c r="B2502" s="2500"/>
      <c r="C2502" s="2440"/>
      <c r="D2502" s="2495"/>
      <c r="E2502" s="2484"/>
      <c r="F2502" s="2495"/>
      <c r="G2502" s="2495"/>
      <c r="H2502" s="2495"/>
      <c r="I2502" s="2484"/>
      <c r="J2502" s="2440"/>
      <c r="K2502" s="2440"/>
    </row>
    <row r="2503" spans="1:11">
      <c r="A2503" s="2493"/>
      <c r="B2503" s="2500"/>
      <c r="C2503" s="2440"/>
      <c r="D2503" s="2495"/>
      <c r="E2503" s="2484"/>
      <c r="F2503" s="2495"/>
      <c r="G2503" s="2495"/>
      <c r="H2503" s="2495"/>
      <c r="I2503" s="2484"/>
      <c r="J2503" s="2440"/>
      <c r="K2503" s="2440"/>
    </row>
    <row r="2504" spans="1:11">
      <c r="A2504" s="2493"/>
      <c r="B2504" s="2500"/>
      <c r="C2504" s="2440"/>
      <c r="D2504" s="2495"/>
      <c r="E2504" s="2484"/>
      <c r="F2504" s="2495"/>
      <c r="G2504" s="2495"/>
      <c r="H2504" s="2495"/>
      <c r="I2504" s="2484"/>
      <c r="J2504" s="2440"/>
      <c r="K2504" s="2440"/>
    </row>
    <row r="2505" spans="1:11">
      <c r="A2505" s="2493"/>
      <c r="B2505" s="2500"/>
      <c r="C2505" s="2440"/>
      <c r="D2505" s="2495"/>
      <c r="E2505" s="2484"/>
      <c r="F2505" s="2495"/>
      <c r="G2505" s="2495"/>
      <c r="H2505" s="2495"/>
      <c r="I2505" s="2484"/>
      <c r="J2505" s="2440"/>
      <c r="K2505" s="2440"/>
    </row>
    <row r="2506" spans="1:11">
      <c r="A2506" s="2493"/>
      <c r="B2506" s="2500"/>
      <c r="C2506" s="2440"/>
      <c r="D2506" s="2495"/>
      <c r="E2506" s="2484"/>
      <c r="F2506" s="2495"/>
      <c r="G2506" s="2495"/>
      <c r="H2506" s="2495"/>
      <c r="I2506" s="2484"/>
      <c r="J2506" s="2440"/>
      <c r="K2506" s="2440"/>
    </row>
    <row r="2507" spans="1:11">
      <c r="A2507" s="2493"/>
      <c r="B2507" s="2500"/>
      <c r="C2507" s="2440"/>
      <c r="D2507" s="2495"/>
      <c r="E2507" s="2484"/>
      <c r="F2507" s="2495"/>
      <c r="G2507" s="2495"/>
      <c r="H2507" s="2495"/>
      <c r="I2507" s="2484"/>
      <c r="J2507" s="2440"/>
      <c r="K2507" s="2440"/>
    </row>
    <row r="2508" spans="1:11">
      <c r="A2508" s="2493"/>
      <c r="B2508" s="2500"/>
      <c r="C2508" s="2440"/>
      <c r="D2508" s="2495"/>
      <c r="E2508" s="2484"/>
      <c r="F2508" s="2495"/>
      <c r="G2508" s="2495"/>
      <c r="H2508" s="2495"/>
      <c r="I2508" s="2484"/>
      <c r="J2508" s="2440"/>
      <c r="K2508" s="2440"/>
    </row>
    <row r="2509" spans="1:11">
      <c r="A2509" s="2493"/>
      <c r="B2509" s="2500"/>
      <c r="C2509" s="2440"/>
      <c r="D2509" s="2495"/>
      <c r="E2509" s="2484"/>
      <c r="F2509" s="2495"/>
      <c r="G2509" s="2495"/>
      <c r="H2509" s="2495"/>
      <c r="I2509" s="2484"/>
      <c r="J2509" s="2440"/>
      <c r="K2509" s="2440"/>
    </row>
    <row r="2510" spans="1:11">
      <c r="A2510" s="2493"/>
      <c r="B2510" s="2500"/>
      <c r="C2510" s="2440"/>
      <c r="D2510" s="2495"/>
      <c r="E2510" s="2484"/>
      <c r="F2510" s="2495"/>
      <c r="G2510" s="2495"/>
      <c r="H2510" s="2495"/>
      <c r="I2510" s="2484"/>
      <c r="J2510" s="2440"/>
      <c r="K2510" s="2440"/>
    </row>
    <row r="2511" spans="1:11">
      <c r="A2511" s="2493"/>
      <c r="B2511" s="2500"/>
      <c r="C2511" s="2440"/>
      <c r="D2511" s="2495"/>
      <c r="E2511" s="2484"/>
      <c r="F2511" s="2495"/>
      <c r="G2511" s="2495"/>
      <c r="H2511" s="2495"/>
      <c r="I2511" s="2484"/>
      <c r="J2511" s="2440"/>
      <c r="K2511" s="2440"/>
    </row>
    <row r="2512" spans="1:11">
      <c r="A2512" s="2493"/>
      <c r="B2512" s="2500"/>
      <c r="C2512" s="2440"/>
      <c r="D2512" s="2495"/>
      <c r="E2512" s="2484"/>
      <c r="F2512" s="2495"/>
      <c r="G2512" s="2495"/>
      <c r="H2512" s="2495"/>
      <c r="I2512" s="2484"/>
      <c r="J2512" s="2440"/>
      <c r="K2512" s="2440"/>
    </row>
    <row r="2513" spans="1:11">
      <c r="A2513" s="2493"/>
      <c r="B2513" s="2500"/>
      <c r="C2513" s="2440"/>
      <c r="D2513" s="2495"/>
      <c r="E2513" s="2484"/>
      <c r="F2513" s="2495"/>
      <c r="G2513" s="2495"/>
      <c r="H2513" s="2495"/>
      <c r="I2513" s="2484"/>
      <c r="J2513" s="2440"/>
      <c r="K2513" s="2440"/>
    </row>
    <row r="2514" spans="1:11">
      <c r="A2514" s="2493"/>
      <c r="B2514" s="2500"/>
      <c r="C2514" s="2440"/>
      <c r="D2514" s="2495"/>
      <c r="E2514" s="2484"/>
      <c r="F2514" s="2495"/>
      <c r="G2514" s="2495"/>
      <c r="H2514" s="2495"/>
      <c r="I2514" s="2484"/>
      <c r="J2514" s="2440"/>
      <c r="K2514" s="2440"/>
    </row>
    <row r="2515" spans="1:11">
      <c r="A2515" s="2493"/>
      <c r="B2515" s="2500"/>
      <c r="C2515" s="2440"/>
      <c r="D2515" s="2495"/>
      <c r="E2515" s="2484"/>
      <c r="F2515" s="2495"/>
      <c r="G2515" s="2495"/>
      <c r="H2515" s="2495"/>
      <c r="I2515" s="2484"/>
      <c r="J2515" s="2440"/>
      <c r="K2515" s="2440"/>
    </row>
    <row r="2516" spans="1:11">
      <c r="A2516" s="2493"/>
      <c r="B2516" s="2500"/>
      <c r="C2516" s="2440"/>
      <c r="D2516" s="2495"/>
      <c r="E2516" s="2484"/>
      <c r="F2516" s="2495"/>
      <c r="G2516" s="2495"/>
      <c r="H2516" s="2495"/>
      <c r="I2516" s="2484"/>
      <c r="J2516" s="2440"/>
      <c r="K2516" s="2440"/>
    </row>
    <row r="2517" spans="1:11">
      <c r="A2517" s="2493"/>
      <c r="B2517" s="2500"/>
      <c r="C2517" s="2440"/>
      <c r="D2517" s="2495"/>
      <c r="E2517" s="2484"/>
      <c r="F2517" s="2495"/>
      <c r="G2517" s="2495"/>
      <c r="H2517" s="2495"/>
      <c r="I2517" s="2484"/>
      <c r="J2517" s="2440"/>
      <c r="K2517" s="2440"/>
    </row>
    <row r="2518" spans="1:11">
      <c r="A2518" s="2493"/>
      <c r="B2518" s="2500"/>
      <c r="C2518" s="2440"/>
      <c r="D2518" s="2495"/>
      <c r="E2518" s="2484"/>
      <c r="F2518" s="2495"/>
      <c r="G2518" s="2495"/>
      <c r="H2518" s="2495"/>
      <c r="I2518" s="2484"/>
      <c r="J2518" s="2440"/>
      <c r="K2518" s="2440"/>
    </row>
    <row r="2519" spans="1:11">
      <c r="A2519" s="2493"/>
      <c r="B2519" s="2500"/>
      <c r="C2519" s="2440"/>
      <c r="D2519" s="2495"/>
      <c r="E2519" s="2484"/>
      <c r="F2519" s="2495"/>
      <c r="G2519" s="2495"/>
      <c r="H2519" s="2495"/>
      <c r="I2519" s="2484"/>
      <c r="J2519" s="2440"/>
      <c r="K2519" s="2440"/>
    </row>
    <row r="2520" spans="1:11">
      <c r="A2520" s="2493"/>
      <c r="B2520" s="2500"/>
      <c r="C2520" s="2440"/>
      <c r="D2520" s="2495"/>
      <c r="E2520" s="2484"/>
      <c r="F2520" s="2495"/>
      <c r="G2520" s="2495"/>
      <c r="H2520" s="2495"/>
      <c r="I2520" s="2484"/>
      <c r="J2520" s="2440"/>
      <c r="K2520" s="2440"/>
    </row>
    <row r="2521" spans="1:11">
      <c r="A2521" s="2493"/>
      <c r="B2521" s="2500"/>
      <c r="C2521" s="2440"/>
      <c r="D2521" s="2495"/>
      <c r="E2521" s="2484"/>
      <c r="F2521" s="2495"/>
      <c r="G2521" s="2495"/>
      <c r="H2521" s="2495"/>
      <c r="I2521" s="2484"/>
      <c r="J2521" s="2440"/>
      <c r="K2521" s="2440"/>
    </row>
    <row r="2522" spans="1:11">
      <c r="A2522" s="2493"/>
      <c r="B2522" s="2500"/>
      <c r="C2522" s="2440"/>
      <c r="D2522" s="2495"/>
      <c r="E2522" s="2484"/>
      <c r="F2522" s="2495"/>
      <c r="G2522" s="2495"/>
      <c r="H2522" s="2495"/>
      <c r="I2522" s="2484"/>
      <c r="J2522" s="2440"/>
      <c r="K2522" s="2440"/>
    </row>
    <row r="2523" spans="1:11">
      <c r="A2523" s="2493"/>
      <c r="B2523" s="2500"/>
      <c r="C2523" s="2440"/>
      <c r="D2523" s="2495"/>
      <c r="E2523" s="2484"/>
      <c r="F2523" s="2495"/>
      <c r="G2523" s="2495"/>
      <c r="H2523" s="2495"/>
      <c r="I2523" s="2484"/>
      <c r="J2523" s="2440"/>
      <c r="K2523" s="2440"/>
    </row>
    <row r="2524" spans="1:11">
      <c r="A2524" s="2493"/>
      <c r="B2524" s="2500"/>
      <c r="C2524" s="2440"/>
      <c r="D2524" s="2495"/>
      <c r="E2524" s="2484"/>
      <c r="F2524" s="2495"/>
      <c r="G2524" s="2495"/>
      <c r="H2524" s="2495"/>
      <c r="I2524" s="2484"/>
      <c r="J2524" s="2440"/>
      <c r="K2524" s="2440"/>
    </row>
    <row r="2525" spans="1:11">
      <c r="A2525" s="2493"/>
      <c r="B2525" s="2500"/>
      <c r="C2525" s="2440"/>
      <c r="D2525" s="2495"/>
      <c r="E2525" s="2484"/>
      <c r="F2525" s="2495"/>
      <c r="G2525" s="2495"/>
      <c r="H2525" s="2495"/>
      <c r="I2525" s="2484"/>
      <c r="J2525" s="2440"/>
      <c r="K2525" s="2440"/>
    </row>
    <row r="2526" spans="1:11">
      <c r="A2526" s="2493"/>
      <c r="B2526" s="2500"/>
      <c r="C2526" s="2440"/>
      <c r="D2526" s="2495"/>
      <c r="E2526" s="2484"/>
      <c r="F2526" s="2495"/>
      <c r="G2526" s="2495"/>
      <c r="H2526" s="2495"/>
      <c r="I2526" s="2484"/>
      <c r="J2526" s="2440"/>
      <c r="K2526" s="2440"/>
    </row>
    <row r="2527" spans="1:11">
      <c r="A2527" s="2493"/>
      <c r="B2527" s="2500"/>
      <c r="C2527" s="2440"/>
      <c r="D2527" s="2495"/>
      <c r="E2527" s="2484"/>
      <c r="F2527" s="2495"/>
      <c r="G2527" s="2495"/>
      <c r="H2527" s="2495"/>
      <c r="I2527" s="2484"/>
      <c r="J2527" s="2440"/>
      <c r="K2527" s="2440"/>
    </row>
    <row r="2528" spans="1:11">
      <c r="A2528" s="2493"/>
      <c r="B2528" s="2500"/>
      <c r="C2528" s="2440"/>
      <c r="D2528" s="2495"/>
      <c r="E2528" s="2484"/>
      <c r="F2528" s="2495"/>
      <c r="G2528" s="2495"/>
      <c r="H2528" s="2495"/>
      <c r="I2528" s="2484"/>
      <c r="J2528" s="2440"/>
      <c r="K2528" s="2440"/>
    </row>
    <row r="2529" spans="1:11">
      <c r="A2529" s="2493"/>
      <c r="B2529" s="2500"/>
      <c r="C2529" s="2440"/>
      <c r="D2529" s="2495"/>
      <c r="E2529" s="2484"/>
      <c r="F2529" s="2495"/>
      <c r="G2529" s="2495"/>
      <c r="H2529" s="2495"/>
      <c r="I2529" s="2484"/>
      <c r="J2529" s="2440"/>
      <c r="K2529" s="2440"/>
    </row>
    <row r="2530" spans="1:11">
      <c r="A2530" s="2493"/>
      <c r="B2530" s="2500"/>
      <c r="C2530" s="2440"/>
      <c r="D2530" s="2495"/>
      <c r="E2530" s="2484"/>
      <c r="F2530" s="2495"/>
      <c r="G2530" s="2495"/>
      <c r="H2530" s="2495"/>
      <c r="I2530" s="2484"/>
      <c r="J2530" s="2440"/>
      <c r="K2530" s="2440"/>
    </row>
    <row r="2531" spans="1:11">
      <c r="A2531" s="2493"/>
      <c r="B2531" s="2500"/>
      <c r="C2531" s="2440"/>
      <c r="D2531" s="2495"/>
      <c r="E2531" s="2484"/>
      <c r="F2531" s="2495"/>
      <c r="G2531" s="2495"/>
      <c r="H2531" s="2495"/>
      <c r="I2531" s="2484"/>
      <c r="J2531" s="2440"/>
      <c r="K2531" s="2440"/>
    </row>
    <row r="2532" spans="1:11">
      <c r="A2532" s="2493"/>
      <c r="B2532" s="2500"/>
      <c r="C2532" s="2440"/>
      <c r="D2532" s="2495"/>
      <c r="E2532" s="2484"/>
      <c r="F2532" s="2495"/>
      <c r="G2532" s="2495"/>
      <c r="H2532" s="2495"/>
      <c r="I2532" s="2484"/>
      <c r="J2532" s="2440"/>
      <c r="K2532" s="2440"/>
    </row>
    <row r="2533" spans="1:11">
      <c r="A2533" s="2493"/>
      <c r="B2533" s="2500"/>
      <c r="C2533" s="2440"/>
      <c r="D2533" s="2495"/>
      <c r="E2533" s="2484"/>
      <c r="F2533" s="2495"/>
      <c r="G2533" s="2495"/>
      <c r="H2533" s="2495"/>
      <c r="I2533" s="2484"/>
      <c r="J2533" s="2440"/>
      <c r="K2533" s="2440"/>
    </row>
    <row r="2534" spans="1:11">
      <c r="A2534" s="2493"/>
      <c r="B2534" s="2500"/>
      <c r="C2534" s="2440"/>
      <c r="D2534" s="2495"/>
      <c r="E2534" s="2484"/>
      <c r="F2534" s="2495"/>
      <c r="G2534" s="2495"/>
      <c r="H2534" s="2495"/>
      <c r="I2534" s="2484"/>
      <c r="J2534" s="2440"/>
      <c r="K2534" s="2440"/>
    </row>
    <row r="2535" spans="1:11">
      <c r="A2535" s="2493"/>
      <c r="B2535" s="2500"/>
      <c r="C2535" s="2440"/>
      <c r="D2535" s="2495"/>
      <c r="E2535" s="2484"/>
      <c r="F2535" s="2495"/>
      <c r="G2535" s="2495"/>
      <c r="H2535" s="2495"/>
      <c r="I2535" s="2484"/>
      <c r="J2535" s="2440"/>
      <c r="K2535" s="2440"/>
    </row>
    <row r="2536" spans="1:11">
      <c r="A2536" s="2493"/>
      <c r="B2536" s="2500"/>
      <c r="C2536" s="2440"/>
      <c r="D2536" s="2495"/>
      <c r="E2536" s="2484"/>
      <c r="F2536" s="2495"/>
      <c r="G2536" s="2495"/>
      <c r="H2536" s="2495"/>
      <c r="I2536" s="2484"/>
      <c r="J2536" s="2440"/>
      <c r="K2536" s="2440"/>
    </row>
    <row r="2537" spans="1:11">
      <c r="A2537" s="2493"/>
      <c r="B2537" s="2500"/>
      <c r="C2537" s="2440"/>
      <c r="D2537" s="2495"/>
      <c r="E2537" s="2484"/>
      <c r="F2537" s="2495"/>
      <c r="G2537" s="2495"/>
      <c r="H2537" s="2495"/>
      <c r="I2537" s="2484"/>
      <c r="J2537" s="2440"/>
      <c r="K2537" s="2440"/>
    </row>
    <row r="2538" spans="1:11">
      <c r="A2538" s="2493"/>
      <c r="B2538" s="2500"/>
      <c r="C2538" s="2440"/>
      <c r="D2538" s="2495"/>
      <c r="E2538" s="2484"/>
      <c r="F2538" s="2495"/>
      <c r="G2538" s="2495"/>
      <c r="H2538" s="2495"/>
      <c r="I2538" s="2484"/>
      <c r="J2538" s="2440"/>
      <c r="K2538" s="2440"/>
    </row>
    <row r="2539" spans="1:11">
      <c r="A2539" s="2493"/>
      <c r="B2539" s="2500"/>
      <c r="C2539" s="2440"/>
      <c r="D2539" s="2495"/>
      <c r="E2539" s="2484"/>
      <c r="F2539" s="2495"/>
      <c r="G2539" s="2495"/>
      <c r="H2539" s="2495"/>
      <c r="I2539" s="2484"/>
      <c r="J2539" s="2440"/>
      <c r="K2539" s="2440"/>
    </row>
    <row r="2540" spans="1:11">
      <c r="A2540" s="2493"/>
      <c r="B2540" s="2500"/>
      <c r="C2540" s="2440"/>
      <c r="D2540" s="2495"/>
      <c r="E2540" s="2484"/>
      <c r="F2540" s="2495"/>
      <c r="G2540" s="2495"/>
      <c r="H2540" s="2495"/>
      <c r="I2540" s="2484"/>
      <c r="J2540" s="2440"/>
      <c r="K2540" s="2440"/>
    </row>
    <row r="2541" spans="1:11">
      <c r="A2541" s="2493"/>
      <c r="B2541" s="2500"/>
      <c r="C2541" s="2440"/>
      <c r="D2541" s="2495"/>
      <c r="E2541" s="2484"/>
      <c r="F2541" s="2495"/>
      <c r="G2541" s="2495"/>
      <c r="H2541" s="2495"/>
      <c r="I2541" s="2484"/>
      <c r="J2541" s="2440"/>
      <c r="K2541" s="2440"/>
    </row>
    <row r="2542" spans="1:11">
      <c r="A2542" s="2493"/>
      <c r="B2542" s="2500"/>
      <c r="C2542" s="2440"/>
      <c r="D2542" s="2495"/>
      <c r="E2542" s="2484"/>
      <c r="F2542" s="2495"/>
      <c r="G2542" s="2495"/>
      <c r="H2542" s="2495"/>
      <c r="I2542" s="2484"/>
      <c r="J2542" s="2440"/>
      <c r="K2542" s="2440"/>
    </row>
    <row r="2543" spans="1:11">
      <c r="A2543" s="2493"/>
      <c r="B2543" s="2500"/>
      <c r="C2543" s="2440"/>
      <c r="D2543" s="2495"/>
      <c r="E2543" s="2484"/>
      <c r="F2543" s="2495"/>
      <c r="G2543" s="2495"/>
      <c r="H2543" s="2495"/>
      <c r="I2543" s="2484"/>
      <c r="J2543" s="2440"/>
      <c r="K2543" s="2440"/>
    </row>
    <row r="2544" spans="1:11">
      <c r="A2544" s="2493"/>
      <c r="B2544" s="2500"/>
      <c r="C2544" s="2440"/>
      <c r="D2544" s="2495"/>
      <c r="E2544" s="2484"/>
      <c r="F2544" s="2495"/>
      <c r="G2544" s="2495"/>
      <c r="H2544" s="2495"/>
      <c r="I2544" s="2484"/>
      <c r="J2544" s="2440"/>
      <c r="K2544" s="2440"/>
    </row>
    <row r="2545" spans="1:11">
      <c r="A2545" s="2493"/>
      <c r="B2545" s="2500"/>
      <c r="C2545" s="2440"/>
      <c r="D2545" s="2495"/>
      <c r="E2545" s="2484"/>
      <c r="F2545" s="2495"/>
      <c r="G2545" s="2495"/>
      <c r="H2545" s="2495"/>
      <c r="I2545" s="2484"/>
      <c r="J2545" s="2440"/>
      <c r="K2545" s="2440"/>
    </row>
    <row r="2546" spans="1:11">
      <c r="A2546" s="2493"/>
      <c r="B2546" s="2500"/>
      <c r="C2546" s="2440"/>
      <c r="D2546" s="2495"/>
      <c r="E2546" s="2484"/>
      <c r="F2546" s="2495"/>
      <c r="G2546" s="2495"/>
      <c r="H2546" s="2495"/>
      <c r="I2546" s="2484"/>
      <c r="J2546" s="2440"/>
      <c r="K2546" s="2440"/>
    </row>
    <row r="2547" spans="1:11">
      <c r="A2547" s="2493"/>
      <c r="B2547" s="2500"/>
      <c r="C2547" s="2440"/>
      <c r="D2547" s="2495"/>
      <c r="E2547" s="2484"/>
      <c r="F2547" s="2495"/>
      <c r="G2547" s="2495"/>
      <c r="H2547" s="2495"/>
      <c r="I2547" s="2484"/>
      <c r="J2547" s="2440"/>
      <c r="K2547" s="2440"/>
    </row>
    <row r="2548" spans="1:11">
      <c r="A2548" s="2493"/>
      <c r="B2548" s="2500"/>
      <c r="C2548" s="2440"/>
      <c r="D2548" s="2495"/>
      <c r="E2548" s="2484"/>
      <c r="F2548" s="2495"/>
      <c r="G2548" s="2495"/>
      <c r="H2548" s="2495"/>
      <c r="I2548" s="2484"/>
      <c r="J2548" s="2440"/>
      <c r="K2548" s="2440"/>
    </row>
    <row r="2549" spans="1:11">
      <c r="A2549" s="2493"/>
      <c r="B2549" s="2500"/>
      <c r="C2549" s="2440"/>
      <c r="D2549" s="2495"/>
      <c r="E2549" s="2484"/>
      <c r="F2549" s="2495"/>
      <c r="G2549" s="2495"/>
      <c r="H2549" s="2495"/>
      <c r="I2549" s="2484"/>
      <c r="J2549" s="2440"/>
      <c r="K2549" s="2440"/>
    </row>
    <row r="2550" spans="1:11">
      <c r="A2550" s="2493"/>
      <c r="B2550" s="2500"/>
      <c r="C2550" s="2440"/>
      <c r="D2550" s="2495"/>
      <c r="E2550" s="2484"/>
      <c r="F2550" s="2495"/>
      <c r="G2550" s="2495"/>
      <c r="H2550" s="2495"/>
      <c r="I2550" s="2484"/>
      <c r="J2550" s="2440"/>
      <c r="K2550" s="2440"/>
    </row>
    <row r="2551" spans="1:11">
      <c r="A2551" s="2493"/>
      <c r="B2551" s="2500"/>
      <c r="C2551" s="2440"/>
      <c r="D2551" s="2495"/>
      <c r="E2551" s="2484"/>
      <c r="F2551" s="2495"/>
      <c r="G2551" s="2495"/>
      <c r="H2551" s="2495"/>
      <c r="I2551" s="2484"/>
      <c r="J2551" s="2440"/>
      <c r="K2551" s="2440"/>
    </row>
    <row r="2552" spans="1:11">
      <c r="A2552" s="2493"/>
      <c r="B2552" s="2500"/>
      <c r="C2552" s="2440"/>
      <c r="D2552" s="2495"/>
      <c r="E2552" s="2484"/>
      <c r="F2552" s="2495"/>
      <c r="G2552" s="2495"/>
      <c r="H2552" s="2495"/>
      <c r="I2552" s="2484"/>
      <c r="J2552" s="2440"/>
      <c r="K2552" s="2440"/>
    </row>
    <row r="2553" spans="1:11">
      <c r="A2553" s="2493"/>
      <c r="B2553" s="2500"/>
      <c r="C2553" s="2440"/>
      <c r="D2553" s="2495"/>
      <c r="E2553" s="2484"/>
      <c r="F2553" s="2495"/>
      <c r="G2553" s="2495"/>
      <c r="H2553" s="2495"/>
      <c r="I2553" s="2484"/>
      <c r="J2553" s="2440"/>
      <c r="K2553" s="2440"/>
    </row>
    <row r="2554" spans="1:11">
      <c r="A2554" s="2493"/>
      <c r="B2554" s="2500"/>
      <c r="C2554" s="2440"/>
      <c r="D2554" s="2495"/>
      <c r="E2554" s="2484"/>
      <c r="F2554" s="2495"/>
      <c r="G2554" s="2495"/>
      <c r="H2554" s="2495"/>
      <c r="I2554" s="2484"/>
      <c r="J2554" s="2440"/>
      <c r="K2554" s="2440"/>
    </row>
    <row r="2555" spans="1:11">
      <c r="A2555" s="2493"/>
      <c r="B2555" s="2500"/>
      <c r="C2555" s="2440"/>
      <c r="D2555" s="2495"/>
      <c r="E2555" s="2484"/>
      <c r="F2555" s="2495"/>
      <c r="G2555" s="2495"/>
      <c r="H2555" s="2495"/>
      <c r="I2555" s="2484"/>
      <c r="J2555" s="2440"/>
      <c r="K2555" s="2440"/>
    </row>
    <row r="2556" spans="1:11">
      <c r="A2556" s="2493"/>
      <c r="B2556" s="2500"/>
      <c r="C2556" s="2440"/>
      <c r="D2556" s="2495"/>
      <c r="E2556" s="2484"/>
      <c r="F2556" s="2495"/>
      <c r="G2556" s="2495"/>
      <c r="H2556" s="2495"/>
      <c r="I2556" s="2484"/>
      <c r="J2556" s="2440"/>
      <c r="K2556" s="2440"/>
    </row>
    <row r="2557" spans="1:11">
      <c r="A2557" s="2493"/>
      <c r="B2557" s="2500"/>
      <c r="C2557" s="2440"/>
      <c r="D2557" s="2495"/>
      <c r="E2557" s="2484"/>
      <c r="F2557" s="2495"/>
      <c r="G2557" s="2495"/>
      <c r="H2557" s="2495"/>
      <c r="I2557" s="2484"/>
      <c r="J2557" s="2440"/>
      <c r="K2557" s="2440"/>
    </row>
    <row r="2558" spans="1:11">
      <c r="A2558" s="2493"/>
      <c r="B2558" s="2500"/>
      <c r="C2558" s="2440"/>
      <c r="D2558" s="2495"/>
      <c r="E2558" s="2484"/>
      <c r="F2558" s="2495"/>
      <c r="G2558" s="2495"/>
      <c r="H2558" s="2495"/>
      <c r="I2558" s="2484"/>
      <c r="J2558" s="2440"/>
      <c r="K2558" s="2440"/>
    </row>
    <row r="2559" spans="1:11">
      <c r="A2559" s="2493"/>
      <c r="B2559" s="2500"/>
      <c r="C2559" s="2440"/>
      <c r="D2559" s="2495"/>
      <c r="E2559" s="2484"/>
      <c r="F2559" s="2495"/>
      <c r="G2559" s="2495"/>
      <c r="H2559" s="2495"/>
      <c r="I2559" s="2484"/>
      <c r="J2559" s="2440"/>
      <c r="K2559" s="2440"/>
    </row>
    <row r="2560" spans="1:11">
      <c r="A2560" s="2493"/>
      <c r="B2560" s="2500"/>
      <c r="C2560" s="2440"/>
      <c r="D2560" s="2495"/>
      <c r="E2560" s="2484"/>
      <c r="F2560" s="2495"/>
      <c r="G2560" s="2495"/>
      <c r="H2560" s="2495"/>
      <c r="I2560" s="2484"/>
      <c r="J2560" s="2440"/>
      <c r="K2560" s="2440"/>
    </row>
    <row r="2561" spans="1:11">
      <c r="A2561" s="2493"/>
      <c r="B2561" s="2500"/>
      <c r="C2561" s="2440"/>
      <c r="D2561" s="2495"/>
      <c r="E2561" s="2484"/>
      <c r="F2561" s="2495"/>
      <c r="G2561" s="2495"/>
      <c r="H2561" s="2495"/>
      <c r="I2561" s="2484"/>
      <c r="J2561" s="2440"/>
      <c r="K2561" s="2440"/>
    </row>
    <row r="2562" spans="1:11">
      <c r="A2562" s="2493"/>
      <c r="B2562" s="2500"/>
      <c r="C2562" s="2440"/>
      <c r="D2562" s="2495"/>
      <c r="E2562" s="2484"/>
      <c r="F2562" s="2495"/>
      <c r="G2562" s="2495"/>
      <c r="H2562" s="2495"/>
      <c r="I2562" s="2484"/>
      <c r="J2562" s="2440"/>
      <c r="K2562" s="2440"/>
    </row>
    <row r="2563" spans="1:11">
      <c r="A2563" s="2493"/>
      <c r="B2563" s="2500"/>
      <c r="C2563" s="2440"/>
      <c r="D2563" s="2495"/>
      <c r="E2563" s="2484"/>
      <c r="F2563" s="2495"/>
      <c r="G2563" s="2495"/>
      <c r="H2563" s="2495"/>
      <c r="I2563" s="2484"/>
      <c r="J2563" s="2440"/>
      <c r="K2563" s="2440"/>
    </row>
    <row r="2564" spans="1:11">
      <c r="A2564" s="2493"/>
      <c r="B2564" s="2500"/>
      <c r="C2564" s="2440"/>
      <c r="D2564" s="2495"/>
      <c r="E2564" s="2484"/>
      <c r="F2564" s="2495"/>
      <c r="G2564" s="2495"/>
      <c r="H2564" s="2495"/>
      <c r="I2564" s="2484"/>
      <c r="J2564" s="2440"/>
      <c r="K2564" s="2440"/>
    </row>
    <row r="2565" spans="1:11">
      <c r="A2565" s="2493"/>
      <c r="B2565" s="2500"/>
      <c r="C2565" s="2440"/>
      <c r="D2565" s="2495"/>
      <c r="E2565" s="2484"/>
      <c r="F2565" s="2495"/>
      <c r="G2565" s="2495"/>
      <c r="H2565" s="2495"/>
      <c r="I2565" s="2484"/>
      <c r="J2565" s="2440"/>
      <c r="K2565" s="2440"/>
    </row>
    <row r="2566" spans="1:11">
      <c r="A2566" s="2493"/>
      <c r="B2566" s="2500"/>
      <c r="C2566" s="2440"/>
      <c r="D2566" s="2495"/>
      <c r="E2566" s="2484"/>
      <c r="F2566" s="2495"/>
      <c r="G2566" s="2495"/>
      <c r="H2566" s="2495"/>
      <c r="I2566" s="2484"/>
      <c r="J2566" s="2440"/>
      <c r="K2566" s="2440"/>
    </row>
    <row r="2567" spans="1:11">
      <c r="A2567" s="2493"/>
      <c r="B2567" s="2500"/>
      <c r="C2567" s="2440"/>
      <c r="D2567" s="2495"/>
      <c r="E2567" s="2484"/>
      <c r="F2567" s="2495"/>
      <c r="G2567" s="2495"/>
      <c r="H2567" s="2495"/>
      <c r="I2567" s="2484"/>
      <c r="J2567" s="2440"/>
      <c r="K2567" s="2440"/>
    </row>
    <row r="2568" spans="1:11">
      <c r="A2568" s="2493"/>
      <c r="B2568" s="2500"/>
      <c r="C2568" s="2440"/>
      <c r="D2568" s="2495"/>
      <c r="E2568" s="2484"/>
      <c r="F2568" s="2495"/>
      <c r="G2568" s="2495"/>
      <c r="H2568" s="2495"/>
      <c r="I2568" s="2484"/>
      <c r="J2568" s="2440"/>
      <c r="K2568" s="2440"/>
    </row>
    <row r="2569" spans="1:11">
      <c r="A2569" s="2493"/>
      <c r="B2569" s="2500"/>
      <c r="C2569" s="2440"/>
      <c r="D2569" s="2495"/>
      <c r="E2569" s="2484"/>
      <c r="F2569" s="2495"/>
      <c r="G2569" s="2495"/>
      <c r="H2569" s="2495"/>
      <c r="I2569" s="2484"/>
      <c r="J2569" s="2440"/>
      <c r="K2569" s="2440"/>
    </row>
    <row r="2570" spans="1:11">
      <c r="A2570" s="2493"/>
      <c r="B2570" s="2500"/>
      <c r="C2570" s="2440"/>
      <c r="D2570" s="2495"/>
      <c r="E2570" s="2484"/>
      <c r="F2570" s="2495"/>
      <c r="G2570" s="2495"/>
      <c r="H2570" s="2495"/>
      <c r="I2570" s="2484"/>
      <c r="J2570" s="2440"/>
      <c r="K2570" s="2440"/>
    </row>
    <row r="2571" spans="1:11">
      <c r="A2571" s="2493"/>
      <c r="B2571" s="2500"/>
      <c r="C2571" s="2440"/>
      <c r="D2571" s="2495"/>
      <c r="E2571" s="2484"/>
      <c r="F2571" s="2495"/>
      <c r="G2571" s="2495"/>
      <c r="H2571" s="2495"/>
      <c r="I2571" s="2484"/>
      <c r="J2571" s="2440"/>
      <c r="K2571" s="2440"/>
    </row>
    <row r="2572" spans="1:11">
      <c r="A2572" s="2493"/>
      <c r="B2572" s="2500"/>
      <c r="C2572" s="2440"/>
      <c r="D2572" s="2495"/>
      <c r="E2572" s="2484"/>
      <c r="F2572" s="2495"/>
      <c r="G2572" s="2495"/>
      <c r="H2572" s="2495"/>
      <c r="I2572" s="2484"/>
      <c r="J2572" s="2440"/>
      <c r="K2572" s="2440"/>
    </row>
    <row r="2573" spans="1:11">
      <c r="A2573" s="2493"/>
      <c r="B2573" s="2500"/>
      <c r="C2573" s="2440"/>
      <c r="D2573" s="2495"/>
      <c r="E2573" s="2484"/>
      <c r="F2573" s="2495"/>
      <c r="G2573" s="2495"/>
      <c r="H2573" s="2495"/>
      <c r="I2573" s="2484"/>
      <c r="J2573" s="2440"/>
      <c r="K2573" s="2440"/>
    </row>
    <row r="2574" spans="1:11">
      <c r="A2574" s="2493"/>
      <c r="B2574" s="2500"/>
      <c r="C2574" s="2440"/>
      <c r="D2574" s="2495"/>
      <c r="E2574" s="2484"/>
      <c r="F2574" s="2495"/>
      <c r="G2574" s="2495"/>
      <c r="H2574" s="2495"/>
      <c r="I2574" s="2484"/>
      <c r="J2574" s="2440"/>
      <c r="K2574" s="2440"/>
    </row>
    <row r="2575" spans="1:11">
      <c r="A2575" s="2493"/>
      <c r="B2575" s="2500"/>
      <c r="C2575" s="2440"/>
      <c r="D2575" s="2495"/>
      <c r="E2575" s="2484"/>
      <c r="F2575" s="2495"/>
      <c r="G2575" s="2495"/>
      <c r="H2575" s="2495"/>
      <c r="I2575" s="2484"/>
      <c r="J2575" s="2440"/>
      <c r="K2575" s="2440"/>
    </row>
    <row r="2576" spans="1:11">
      <c r="A2576" s="2493"/>
      <c r="B2576" s="2500"/>
      <c r="C2576" s="2440"/>
      <c r="D2576" s="2495"/>
      <c r="E2576" s="2484"/>
      <c r="F2576" s="2495"/>
      <c r="G2576" s="2495"/>
      <c r="H2576" s="2495"/>
      <c r="I2576" s="2484"/>
      <c r="J2576" s="2440"/>
      <c r="K2576" s="2440"/>
    </row>
    <row r="2577" spans="1:11">
      <c r="A2577" s="2493"/>
      <c r="B2577" s="2500"/>
      <c r="C2577" s="2440"/>
      <c r="D2577" s="2495"/>
      <c r="E2577" s="2484"/>
      <c r="F2577" s="2495"/>
      <c r="G2577" s="2495"/>
      <c r="H2577" s="2495"/>
      <c r="I2577" s="2484"/>
      <c r="J2577" s="2440"/>
      <c r="K2577" s="2440"/>
    </row>
    <row r="2578" spans="1:11">
      <c r="A2578" s="2493"/>
      <c r="B2578" s="2500"/>
      <c r="C2578" s="2440"/>
      <c r="D2578" s="2495"/>
      <c r="E2578" s="2484"/>
      <c r="F2578" s="2495"/>
      <c r="G2578" s="2495"/>
      <c r="H2578" s="2495"/>
      <c r="I2578" s="2484"/>
      <c r="J2578" s="2440"/>
      <c r="K2578" s="2440"/>
    </row>
    <row r="2579" spans="1:11">
      <c r="A2579" s="2493"/>
      <c r="B2579" s="2500"/>
      <c r="C2579" s="2440"/>
      <c r="D2579" s="2495"/>
      <c r="E2579" s="2484"/>
      <c r="F2579" s="2495"/>
      <c r="G2579" s="2495"/>
      <c r="H2579" s="2495"/>
      <c r="I2579" s="2484"/>
      <c r="J2579" s="2440"/>
      <c r="K2579" s="2440"/>
    </row>
    <row r="2580" spans="1:11">
      <c r="A2580" s="2493"/>
      <c r="B2580" s="2500"/>
      <c r="C2580" s="2440"/>
      <c r="D2580" s="2495"/>
      <c r="E2580" s="2484"/>
      <c r="F2580" s="2495"/>
      <c r="G2580" s="2495"/>
      <c r="H2580" s="2495"/>
      <c r="I2580" s="2484"/>
      <c r="J2580" s="2440"/>
      <c r="K2580" s="2440"/>
    </row>
    <row r="2581" spans="1:11">
      <c r="A2581" s="2493"/>
      <c r="B2581" s="2500"/>
      <c r="C2581" s="2440"/>
      <c r="D2581" s="2495"/>
      <c r="E2581" s="2484"/>
      <c r="F2581" s="2495"/>
      <c r="G2581" s="2495"/>
      <c r="H2581" s="2495"/>
      <c r="I2581" s="2484"/>
      <c r="J2581" s="2440"/>
      <c r="K2581" s="2440"/>
    </row>
    <row r="2582" spans="1:11">
      <c r="A2582" s="2493"/>
      <c r="B2582" s="2500"/>
      <c r="C2582" s="2440"/>
      <c r="D2582" s="2495"/>
      <c r="E2582" s="2484"/>
      <c r="F2582" s="2495"/>
      <c r="G2582" s="2495"/>
      <c r="H2582" s="2495"/>
      <c r="I2582" s="2484"/>
      <c r="J2582" s="2440"/>
      <c r="K2582" s="2440"/>
    </row>
    <row r="2583" spans="1:11">
      <c r="A2583" s="2493"/>
      <c r="B2583" s="2500"/>
      <c r="C2583" s="2440"/>
      <c r="D2583" s="2495"/>
      <c r="E2583" s="2484"/>
      <c r="F2583" s="2495"/>
      <c r="G2583" s="2495"/>
      <c r="H2583" s="2495"/>
      <c r="I2583" s="2484"/>
      <c r="J2583" s="2440"/>
      <c r="K2583" s="2440"/>
    </row>
    <row r="2584" spans="1:11">
      <c r="A2584" s="2493"/>
      <c r="B2584" s="2500"/>
      <c r="C2584" s="2440"/>
      <c r="D2584" s="2495"/>
      <c r="E2584" s="2484"/>
      <c r="F2584" s="2495"/>
      <c r="G2584" s="2495"/>
      <c r="H2584" s="2495"/>
      <c r="I2584" s="2484"/>
      <c r="J2584" s="2440"/>
      <c r="K2584" s="2440"/>
    </row>
    <row r="2585" spans="1:11">
      <c r="A2585" s="2493"/>
      <c r="B2585" s="2500"/>
      <c r="C2585" s="2440"/>
      <c r="D2585" s="2495"/>
      <c r="E2585" s="2484"/>
      <c r="F2585" s="2495"/>
      <c r="G2585" s="2495"/>
      <c r="H2585" s="2495"/>
      <c r="I2585" s="2484"/>
      <c r="J2585" s="2440"/>
      <c r="K2585" s="2440"/>
    </row>
    <row r="2586" spans="1:11">
      <c r="A2586" s="2493"/>
      <c r="B2586" s="2500"/>
      <c r="C2586" s="2440"/>
      <c r="D2586" s="2495"/>
      <c r="E2586" s="2484"/>
      <c r="F2586" s="2495"/>
      <c r="G2586" s="2495"/>
      <c r="H2586" s="2495"/>
      <c r="I2586" s="2484"/>
      <c r="J2586" s="2440"/>
      <c r="K2586" s="2440"/>
    </row>
    <row r="2587" spans="1:11">
      <c r="A2587" s="2493"/>
      <c r="B2587" s="2500"/>
      <c r="C2587" s="2440"/>
      <c r="D2587" s="2495"/>
      <c r="E2587" s="2484"/>
      <c r="F2587" s="2495"/>
      <c r="G2587" s="2495"/>
      <c r="H2587" s="2495"/>
      <c r="I2587" s="2484"/>
      <c r="J2587" s="2440"/>
      <c r="K2587" s="2440"/>
    </row>
    <row r="2588" spans="1:11">
      <c r="A2588" s="2493"/>
      <c r="B2588" s="2500"/>
      <c r="C2588" s="2440"/>
      <c r="D2588" s="2495"/>
      <c r="E2588" s="2484"/>
      <c r="F2588" s="2495"/>
      <c r="G2588" s="2495"/>
      <c r="H2588" s="2495"/>
      <c r="I2588" s="2484"/>
      <c r="J2588" s="2440"/>
      <c r="K2588" s="2440"/>
    </row>
    <row r="2589" spans="1:11">
      <c r="A2589" s="2493"/>
      <c r="B2589" s="2500"/>
      <c r="C2589" s="2440"/>
      <c r="D2589" s="2495"/>
      <c r="E2589" s="2484"/>
      <c r="F2589" s="2495"/>
      <c r="G2589" s="2495"/>
      <c r="H2589" s="2495"/>
      <c r="I2589" s="2484"/>
      <c r="J2589" s="2440"/>
      <c r="K2589" s="2440"/>
    </row>
    <row r="2590" spans="1:11">
      <c r="A2590" s="2493"/>
      <c r="B2590" s="2500"/>
      <c r="C2590" s="2440"/>
      <c r="D2590" s="2495"/>
      <c r="E2590" s="2484"/>
      <c r="F2590" s="2495"/>
      <c r="G2590" s="2495"/>
      <c r="H2590" s="2495"/>
      <c r="I2590" s="2484"/>
      <c r="J2590" s="2440"/>
      <c r="K2590" s="2440"/>
    </row>
    <row r="2591" spans="1:11">
      <c r="A2591" s="2493"/>
      <c r="B2591" s="2500"/>
      <c r="C2591" s="2440"/>
      <c r="D2591" s="2495"/>
      <c r="E2591" s="2484"/>
      <c r="F2591" s="2495"/>
      <c r="G2591" s="2495"/>
      <c r="H2591" s="2495"/>
      <c r="I2591" s="2484"/>
      <c r="J2591" s="2440"/>
      <c r="K2591" s="2440"/>
    </row>
    <row r="2592" spans="1:11">
      <c r="A2592" s="2493"/>
      <c r="B2592" s="2500"/>
      <c r="C2592" s="2440"/>
      <c r="D2592" s="2495"/>
      <c r="E2592" s="2484"/>
      <c r="F2592" s="2495"/>
      <c r="G2592" s="2495"/>
      <c r="H2592" s="2495"/>
      <c r="I2592" s="2484"/>
      <c r="J2592" s="2440"/>
      <c r="K2592" s="2440"/>
    </row>
    <row r="2593" spans="1:11">
      <c r="A2593" s="2493"/>
      <c r="B2593" s="2500"/>
      <c r="C2593" s="2440"/>
      <c r="D2593" s="2495"/>
      <c r="E2593" s="2484"/>
      <c r="F2593" s="2495"/>
      <c r="G2593" s="2495"/>
      <c r="H2593" s="2495"/>
      <c r="I2593" s="2484"/>
      <c r="J2593" s="2440"/>
      <c r="K2593" s="2440"/>
    </row>
    <row r="2594" spans="1:11">
      <c r="A2594" s="2493"/>
      <c r="B2594" s="2500"/>
      <c r="C2594" s="2440"/>
      <c r="D2594" s="2495"/>
      <c r="E2594" s="2484"/>
      <c r="F2594" s="2495"/>
      <c r="G2594" s="2495"/>
      <c r="H2594" s="2495"/>
      <c r="I2594" s="2484"/>
      <c r="J2594" s="2440"/>
      <c r="K2594" s="2440"/>
    </row>
    <row r="2595" spans="1:11">
      <c r="A2595" s="2493"/>
      <c r="B2595" s="2500"/>
      <c r="C2595" s="2440"/>
      <c r="D2595" s="2495"/>
      <c r="E2595" s="2484"/>
      <c r="F2595" s="2495"/>
      <c r="G2595" s="2495"/>
      <c r="H2595" s="2495"/>
      <c r="I2595" s="2484"/>
      <c r="J2595" s="2440"/>
      <c r="K2595" s="2440"/>
    </row>
    <row r="2596" spans="1:11">
      <c r="A2596" s="2493"/>
      <c r="B2596" s="2500"/>
      <c r="C2596" s="2440"/>
      <c r="D2596" s="2495"/>
      <c r="E2596" s="2484"/>
      <c r="F2596" s="2495"/>
      <c r="G2596" s="2495"/>
      <c r="H2596" s="2495"/>
      <c r="I2596" s="2484"/>
      <c r="J2596" s="2440"/>
      <c r="K2596" s="2440"/>
    </row>
    <row r="2597" spans="1:11">
      <c r="A2597" s="2493"/>
      <c r="B2597" s="2500"/>
      <c r="C2597" s="2440"/>
      <c r="D2597" s="2495"/>
      <c r="E2597" s="2484"/>
      <c r="F2597" s="2495"/>
      <c r="G2597" s="2495"/>
      <c r="H2597" s="2495"/>
      <c r="I2597" s="2484"/>
      <c r="J2597" s="2440"/>
      <c r="K2597" s="2440"/>
    </row>
    <row r="2598" spans="1:11">
      <c r="A2598" s="2493"/>
      <c r="B2598" s="2500"/>
      <c r="C2598" s="2440"/>
      <c r="D2598" s="2495"/>
      <c r="E2598" s="2484"/>
      <c r="F2598" s="2495"/>
      <c r="G2598" s="2495"/>
      <c r="H2598" s="2495"/>
      <c r="I2598" s="2484"/>
      <c r="J2598" s="2440"/>
      <c r="K2598" s="2440"/>
    </row>
    <row r="2599" spans="1:11">
      <c r="A2599" s="2493"/>
      <c r="B2599" s="2500"/>
      <c r="C2599" s="2440"/>
      <c r="D2599" s="2495"/>
      <c r="E2599" s="2484"/>
      <c r="F2599" s="2495"/>
      <c r="G2599" s="2495"/>
      <c r="H2599" s="2495"/>
      <c r="I2599" s="2484"/>
      <c r="J2599" s="2440"/>
      <c r="K2599" s="2440"/>
    </row>
    <row r="2600" spans="1:11">
      <c r="A2600" s="2493"/>
      <c r="B2600" s="2500"/>
      <c r="C2600" s="2440"/>
      <c r="D2600" s="2495"/>
      <c r="E2600" s="2484"/>
      <c r="F2600" s="2495"/>
      <c r="G2600" s="2495"/>
      <c r="H2600" s="2495"/>
      <c r="I2600" s="2484"/>
      <c r="J2600" s="2440"/>
      <c r="K2600" s="2440"/>
    </row>
    <row r="2601" spans="1:11">
      <c r="A2601" s="2493"/>
      <c r="B2601" s="2500"/>
      <c r="C2601" s="2440"/>
      <c r="D2601" s="2495"/>
      <c r="E2601" s="2484"/>
      <c r="F2601" s="2495"/>
      <c r="G2601" s="2495"/>
      <c r="H2601" s="2495"/>
      <c r="I2601" s="2484"/>
      <c r="J2601" s="2440"/>
      <c r="K2601" s="2440"/>
    </row>
    <row r="2602" spans="1:11">
      <c r="A2602" s="2493"/>
      <c r="B2602" s="2500"/>
      <c r="C2602" s="2440"/>
      <c r="D2602" s="2495"/>
      <c r="E2602" s="2484"/>
      <c r="F2602" s="2495"/>
      <c r="G2602" s="2495"/>
      <c r="H2602" s="2495"/>
      <c r="I2602" s="2484"/>
      <c r="J2602" s="2440"/>
      <c r="K2602" s="2440"/>
    </row>
    <row r="2603" spans="1:11">
      <c r="A2603" s="2493"/>
      <c r="B2603" s="2500"/>
      <c r="C2603" s="2440"/>
      <c r="D2603" s="2495"/>
      <c r="E2603" s="2484"/>
      <c r="F2603" s="2495"/>
      <c r="G2603" s="2495"/>
      <c r="H2603" s="2495"/>
      <c r="I2603" s="2484"/>
      <c r="J2603" s="2440"/>
      <c r="K2603" s="2440"/>
    </row>
    <row r="2604" spans="1:11">
      <c r="A2604" s="2493"/>
      <c r="B2604" s="2500"/>
      <c r="C2604" s="2440"/>
      <c r="D2604" s="2495"/>
      <c r="E2604" s="2484"/>
      <c r="F2604" s="2495"/>
      <c r="G2604" s="2495"/>
      <c r="H2604" s="2495"/>
      <c r="I2604" s="2484"/>
      <c r="J2604" s="2440"/>
      <c r="K2604" s="2440"/>
    </row>
    <row r="2605" spans="1:11">
      <c r="A2605" s="2493"/>
      <c r="B2605" s="2500"/>
      <c r="C2605" s="2440"/>
      <c r="D2605" s="2495"/>
      <c r="E2605" s="2484"/>
      <c r="F2605" s="2495"/>
      <c r="G2605" s="2495"/>
      <c r="H2605" s="2495"/>
      <c r="I2605" s="2484"/>
      <c r="J2605" s="2440"/>
      <c r="K2605" s="2440"/>
    </row>
    <row r="2606" spans="1:11">
      <c r="A2606" s="2493"/>
      <c r="B2606" s="2500"/>
      <c r="C2606" s="2440"/>
      <c r="D2606" s="2495"/>
      <c r="E2606" s="2484"/>
      <c r="F2606" s="2495"/>
      <c r="G2606" s="2495"/>
      <c r="H2606" s="2495"/>
      <c r="I2606" s="2484"/>
      <c r="J2606" s="2440"/>
      <c r="K2606" s="2440"/>
    </row>
    <row r="2607" spans="1:11">
      <c r="A2607" s="2493"/>
      <c r="B2607" s="2500"/>
      <c r="C2607" s="2440"/>
      <c r="D2607" s="2495"/>
      <c r="E2607" s="2484"/>
      <c r="F2607" s="2495"/>
      <c r="G2607" s="2495"/>
      <c r="H2607" s="2495"/>
      <c r="I2607" s="2484"/>
      <c r="J2607" s="2440"/>
      <c r="K2607" s="2440"/>
    </row>
    <row r="2608" spans="1:11">
      <c r="A2608" s="2493"/>
      <c r="B2608" s="2500"/>
      <c r="C2608" s="2440"/>
      <c r="D2608" s="2495"/>
      <c r="E2608" s="2484"/>
      <c r="F2608" s="2495"/>
      <c r="G2608" s="2495"/>
      <c r="H2608" s="2495"/>
      <c r="I2608" s="2484"/>
      <c r="J2608" s="2440"/>
      <c r="K2608" s="2440"/>
    </row>
    <row r="2609" spans="1:11">
      <c r="A2609" s="2493"/>
      <c r="B2609" s="2500"/>
      <c r="C2609" s="2440"/>
      <c r="D2609" s="2495"/>
      <c r="E2609" s="2484"/>
      <c r="F2609" s="2495"/>
      <c r="G2609" s="2495"/>
      <c r="H2609" s="2495"/>
      <c r="I2609" s="2484"/>
      <c r="J2609" s="2440"/>
      <c r="K2609" s="2440"/>
    </row>
    <row r="2610" spans="1:11">
      <c r="A2610" s="2493"/>
      <c r="B2610" s="2500"/>
      <c r="C2610" s="2440"/>
      <c r="D2610" s="2495"/>
      <c r="E2610" s="2484"/>
      <c r="F2610" s="2495"/>
      <c r="G2610" s="2495"/>
      <c r="H2610" s="2495"/>
      <c r="I2610" s="2484"/>
      <c r="J2610" s="2440"/>
      <c r="K2610" s="2440"/>
    </row>
    <row r="2611" spans="1:11">
      <c r="A2611" s="2493"/>
      <c r="B2611" s="2500"/>
      <c r="C2611" s="2440"/>
      <c r="D2611" s="2495"/>
      <c r="E2611" s="2484"/>
      <c r="F2611" s="2495"/>
      <c r="G2611" s="2495"/>
      <c r="H2611" s="2495"/>
      <c r="I2611" s="2484"/>
      <c r="J2611" s="2440"/>
      <c r="K2611" s="2440"/>
    </row>
    <row r="2612" spans="1:11">
      <c r="A2612" s="2493"/>
      <c r="B2612" s="2500"/>
      <c r="C2612" s="2440"/>
      <c r="D2612" s="2495"/>
      <c r="E2612" s="2484"/>
      <c r="F2612" s="2495"/>
      <c r="G2612" s="2495"/>
      <c r="H2612" s="2495"/>
      <c r="I2612" s="2484"/>
      <c r="J2612" s="2440"/>
      <c r="K2612" s="2440"/>
    </row>
    <row r="2613" spans="1:11">
      <c r="A2613" s="2493"/>
      <c r="B2613" s="2500"/>
      <c r="C2613" s="2440"/>
      <c r="D2613" s="2495"/>
      <c r="E2613" s="2484"/>
      <c r="F2613" s="2495"/>
      <c r="G2613" s="2495"/>
      <c r="H2613" s="2495"/>
      <c r="I2613" s="2484"/>
      <c r="J2613" s="2440"/>
      <c r="K2613" s="2440"/>
    </row>
    <row r="2614" spans="1:11">
      <c r="A2614" s="2493"/>
      <c r="B2614" s="2500"/>
      <c r="C2614" s="2440"/>
      <c r="D2614" s="2495"/>
      <c r="E2614" s="2484"/>
      <c r="F2614" s="2495"/>
      <c r="G2614" s="2495"/>
      <c r="H2614" s="2495"/>
      <c r="I2614" s="2484"/>
      <c r="J2614" s="2440"/>
      <c r="K2614" s="2440"/>
    </row>
    <row r="2615" spans="1:11">
      <c r="A2615" s="2493"/>
      <c r="B2615" s="2500"/>
      <c r="C2615" s="2440"/>
      <c r="D2615" s="2495"/>
      <c r="E2615" s="2484"/>
      <c r="F2615" s="2495"/>
      <c r="G2615" s="2495"/>
      <c r="H2615" s="2495"/>
      <c r="I2615" s="2484"/>
      <c r="J2615" s="2440"/>
      <c r="K2615" s="2440"/>
    </row>
    <row r="2616" spans="1:11">
      <c r="A2616" s="2493"/>
      <c r="B2616" s="2500"/>
      <c r="C2616" s="2440"/>
      <c r="D2616" s="2495"/>
      <c r="E2616" s="2484"/>
      <c r="F2616" s="2495"/>
      <c r="G2616" s="2495"/>
      <c r="H2616" s="2495"/>
      <c r="I2616" s="2484"/>
      <c r="J2616" s="2440"/>
      <c r="K2616" s="2440"/>
    </row>
    <row r="2617" spans="1:11">
      <c r="A2617" s="2493"/>
      <c r="B2617" s="2500"/>
      <c r="C2617" s="2440"/>
      <c r="D2617" s="2495"/>
      <c r="E2617" s="2484"/>
      <c r="F2617" s="2495"/>
      <c r="G2617" s="2495"/>
      <c r="H2617" s="2495"/>
      <c r="I2617" s="2484"/>
      <c r="J2617" s="2440"/>
      <c r="K2617" s="2440"/>
    </row>
    <row r="2618" spans="1:11">
      <c r="A2618" s="2493"/>
      <c r="B2618" s="2500"/>
      <c r="C2618" s="2440"/>
      <c r="D2618" s="2495"/>
      <c r="E2618" s="2484"/>
      <c r="F2618" s="2495"/>
      <c r="G2618" s="2495"/>
      <c r="H2618" s="2495"/>
      <c r="I2618" s="2484"/>
      <c r="J2618" s="2440"/>
      <c r="K2618" s="2440"/>
    </row>
    <row r="2619" spans="1:11">
      <c r="A2619" s="2493"/>
      <c r="B2619" s="2500"/>
      <c r="C2619" s="2440"/>
      <c r="D2619" s="2495"/>
      <c r="E2619" s="2484"/>
      <c r="F2619" s="2495"/>
      <c r="G2619" s="2495"/>
      <c r="H2619" s="2495"/>
      <c r="I2619" s="2484"/>
      <c r="J2619" s="2440"/>
      <c r="K2619" s="2440"/>
    </row>
    <row r="2620" spans="1:11">
      <c r="A2620" s="2493"/>
      <c r="B2620" s="2500"/>
      <c r="C2620" s="2440"/>
      <c r="D2620" s="2495"/>
      <c r="E2620" s="2484"/>
      <c r="F2620" s="2495"/>
      <c r="G2620" s="2495"/>
      <c r="H2620" s="2495"/>
      <c r="I2620" s="2484"/>
      <c r="J2620" s="2440"/>
      <c r="K2620" s="2440"/>
    </row>
    <row r="2621" spans="1:11">
      <c r="A2621" s="2493"/>
      <c r="B2621" s="2500"/>
      <c r="C2621" s="2440"/>
      <c r="D2621" s="2495"/>
      <c r="E2621" s="2484"/>
      <c r="F2621" s="2495"/>
      <c r="G2621" s="2495"/>
      <c r="H2621" s="2495"/>
      <c r="I2621" s="2484"/>
      <c r="J2621" s="2440"/>
      <c r="K2621" s="2440"/>
    </row>
    <row r="2622" spans="1:11">
      <c r="A2622" s="2493"/>
      <c r="B2622" s="2500"/>
      <c r="C2622" s="2440"/>
      <c r="D2622" s="2495"/>
      <c r="E2622" s="2484"/>
      <c r="F2622" s="2495"/>
      <c r="G2622" s="2495"/>
      <c r="H2622" s="2495"/>
      <c r="I2622" s="2484"/>
      <c r="J2622" s="2440"/>
      <c r="K2622" s="2440"/>
    </row>
    <row r="2623" spans="1:11">
      <c r="A2623" s="2493"/>
      <c r="B2623" s="2500"/>
      <c r="C2623" s="2440"/>
      <c r="D2623" s="2495"/>
      <c r="E2623" s="2484"/>
      <c r="F2623" s="2495"/>
      <c r="G2623" s="2495"/>
      <c r="H2623" s="2495"/>
      <c r="I2623" s="2484"/>
      <c r="J2623" s="2440"/>
      <c r="K2623" s="2440"/>
    </row>
    <row r="2624" spans="1:11">
      <c r="A2624" s="2493"/>
      <c r="B2624" s="2500"/>
      <c r="C2624" s="2440"/>
      <c r="D2624" s="2495"/>
      <c r="E2624" s="2484"/>
      <c r="F2624" s="2495"/>
      <c r="G2624" s="2495"/>
      <c r="H2624" s="2495"/>
      <c r="I2624" s="2484"/>
      <c r="J2624" s="2440"/>
      <c r="K2624" s="2440"/>
    </row>
    <row r="2625" spans="1:11">
      <c r="A2625" s="2493"/>
      <c r="B2625" s="2500"/>
      <c r="C2625" s="2440"/>
      <c r="D2625" s="2495"/>
      <c r="E2625" s="2484"/>
      <c r="F2625" s="2495"/>
      <c r="G2625" s="2495"/>
      <c r="H2625" s="2495"/>
      <c r="I2625" s="2484"/>
      <c r="J2625" s="2440"/>
      <c r="K2625" s="2440"/>
    </row>
    <row r="2626" spans="1:11">
      <c r="A2626" s="2493"/>
      <c r="B2626" s="2500"/>
      <c r="C2626" s="2440"/>
      <c r="D2626" s="2495"/>
      <c r="E2626" s="2484"/>
      <c r="F2626" s="2495"/>
      <c r="G2626" s="2495"/>
      <c r="H2626" s="2495"/>
      <c r="I2626" s="2484"/>
      <c r="J2626" s="2440"/>
      <c r="K2626" s="2440"/>
    </row>
    <row r="2627" spans="1:11">
      <c r="A2627" s="2493"/>
      <c r="B2627" s="2500"/>
      <c r="C2627" s="2440"/>
      <c r="D2627" s="2495"/>
      <c r="E2627" s="2484"/>
      <c r="F2627" s="2495"/>
      <c r="G2627" s="2495"/>
      <c r="H2627" s="2495"/>
      <c r="I2627" s="2484"/>
      <c r="J2627" s="2440"/>
      <c r="K2627" s="2440"/>
    </row>
    <row r="2628" spans="1:11">
      <c r="A2628" s="2493"/>
      <c r="B2628" s="2500"/>
      <c r="C2628" s="2440"/>
      <c r="D2628" s="2495"/>
      <c r="E2628" s="2484"/>
      <c r="F2628" s="2495"/>
      <c r="G2628" s="2495"/>
      <c r="H2628" s="2495"/>
      <c r="I2628" s="2484"/>
      <c r="J2628" s="2440"/>
      <c r="K2628" s="2440"/>
    </row>
    <row r="2629" spans="1:11">
      <c r="A2629" s="2493"/>
      <c r="B2629" s="2500"/>
      <c r="C2629" s="2440"/>
      <c r="D2629" s="2495"/>
      <c r="E2629" s="2484"/>
      <c r="F2629" s="2495"/>
      <c r="G2629" s="2495"/>
      <c r="H2629" s="2495"/>
      <c r="I2629" s="2484"/>
      <c r="J2629" s="2440"/>
      <c r="K2629" s="2440"/>
    </row>
    <row r="2630" spans="1:11">
      <c r="A2630" s="2493"/>
      <c r="B2630" s="2500"/>
      <c r="C2630" s="2440"/>
      <c r="D2630" s="2495"/>
      <c r="E2630" s="2484"/>
      <c r="F2630" s="2495"/>
      <c r="G2630" s="2495"/>
      <c r="H2630" s="2495"/>
      <c r="I2630" s="2484"/>
      <c r="J2630" s="2440"/>
      <c r="K2630" s="2440"/>
    </row>
    <row r="2631" spans="1:11">
      <c r="A2631" s="2493"/>
      <c r="B2631" s="2500"/>
      <c r="C2631" s="2440"/>
      <c r="D2631" s="2495"/>
      <c r="E2631" s="2484"/>
      <c r="F2631" s="2495"/>
      <c r="G2631" s="2495"/>
      <c r="H2631" s="2495"/>
      <c r="I2631" s="2484"/>
      <c r="J2631" s="2440"/>
      <c r="K2631" s="2440"/>
    </row>
    <row r="2632" spans="1:11">
      <c r="A2632" s="2493"/>
      <c r="B2632" s="2500"/>
      <c r="C2632" s="2440"/>
      <c r="D2632" s="2495"/>
      <c r="E2632" s="2484"/>
      <c r="F2632" s="2495"/>
      <c r="G2632" s="2495"/>
      <c r="H2632" s="2495"/>
      <c r="I2632" s="2484"/>
      <c r="J2632" s="2440"/>
      <c r="K2632" s="2440"/>
    </row>
    <row r="2633" spans="1:11">
      <c r="A2633" s="2493"/>
      <c r="B2633" s="2500"/>
      <c r="C2633" s="2440"/>
      <c r="D2633" s="2495"/>
      <c r="E2633" s="2484"/>
      <c r="F2633" s="2495"/>
      <c r="G2633" s="2495"/>
      <c r="H2633" s="2495"/>
      <c r="I2633" s="2484"/>
      <c r="J2633" s="2440"/>
      <c r="K2633" s="2440"/>
    </row>
    <row r="2634" spans="1:11">
      <c r="A2634" s="2493"/>
      <c r="B2634" s="2500"/>
      <c r="C2634" s="2440"/>
      <c r="D2634" s="2495"/>
      <c r="E2634" s="2484"/>
      <c r="F2634" s="2495"/>
      <c r="G2634" s="2495"/>
      <c r="H2634" s="2495"/>
      <c r="I2634" s="2484"/>
      <c r="J2634" s="2440"/>
      <c r="K2634" s="2440"/>
    </row>
    <row r="2635" spans="1:11">
      <c r="A2635" s="2493"/>
      <c r="B2635" s="2500"/>
      <c r="C2635" s="2440"/>
      <c r="D2635" s="2495"/>
      <c r="E2635" s="2484"/>
      <c r="F2635" s="2495"/>
      <c r="G2635" s="2495"/>
      <c r="H2635" s="2495"/>
      <c r="I2635" s="2484"/>
      <c r="J2635" s="2440"/>
      <c r="K2635" s="2440"/>
    </row>
    <row r="2636" spans="1:11">
      <c r="A2636" s="2493"/>
      <c r="B2636" s="2500"/>
      <c r="C2636" s="2440"/>
      <c r="D2636" s="2495"/>
      <c r="E2636" s="2484"/>
      <c r="F2636" s="2495"/>
      <c r="G2636" s="2495"/>
      <c r="H2636" s="2495"/>
      <c r="I2636" s="2484"/>
      <c r="J2636" s="2440"/>
      <c r="K2636" s="2440"/>
    </row>
    <row r="2637" spans="1:11">
      <c r="A2637" s="2493"/>
      <c r="B2637" s="2500"/>
      <c r="C2637" s="2440"/>
      <c r="D2637" s="2495"/>
      <c r="E2637" s="2484"/>
      <c r="F2637" s="2495"/>
      <c r="G2637" s="2495"/>
      <c r="H2637" s="2495"/>
      <c r="I2637" s="2484"/>
      <c r="J2637" s="2440"/>
      <c r="K2637" s="2440"/>
    </row>
    <row r="2638" spans="1:11">
      <c r="A2638" s="2493"/>
      <c r="B2638" s="2500"/>
      <c r="C2638" s="2440"/>
      <c r="D2638" s="2495"/>
      <c r="E2638" s="2484"/>
      <c r="F2638" s="2495"/>
      <c r="G2638" s="2495"/>
      <c r="H2638" s="2495"/>
      <c r="I2638" s="2484"/>
      <c r="J2638" s="2440"/>
      <c r="K2638" s="2440"/>
    </row>
    <row r="2639" spans="1:11">
      <c r="A2639" s="2493"/>
      <c r="B2639" s="2500"/>
      <c r="C2639" s="2440"/>
      <c r="D2639" s="2495"/>
      <c r="E2639" s="2484"/>
      <c r="F2639" s="2495"/>
      <c r="G2639" s="2495"/>
      <c r="H2639" s="2495"/>
      <c r="I2639" s="2484"/>
      <c r="J2639" s="2440"/>
      <c r="K2639" s="2440"/>
    </row>
    <row r="2640" spans="1:11">
      <c r="A2640" s="2493"/>
      <c r="B2640" s="2500"/>
      <c r="C2640" s="2440"/>
      <c r="D2640" s="2495"/>
      <c r="E2640" s="2484"/>
      <c r="F2640" s="2495"/>
      <c r="G2640" s="2495"/>
      <c r="H2640" s="2495"/>
      <c r="I2640" s="2484"/>
      <c r="J2640" s="2440"/>
      <c r="K2640" s="2440"/>
    </row>
    <row r="2641" spans="1:11">
      <c r="A2641" s="2493"/>
      <c r="B2641" s="2500"/>
      <c r="C2641" s="2440"/>
      <c r="D2641" s="2495"/>
      <c r="E2641" s="2484"/>
      <c r="F2641" s="2495"/>
      <c r="G2641" s="2495"/>
      <c r="H2641" s="2495"/>
      <c r="I2641" s="2484"/>
      <c r="J2641" s="2440"/>
      <c r="K2641" s="2440"/>
    </row>
    <row r="2642" spans="1:11">
      <c r="A2642" s="2493"/>
      <c r="B2642" s="2500"/>
      <c r="C2642" s="2440"/>
      <c r="D2642" s="2495"/>
      <c r="E2642" s="2484"/>
      <c r="F2642" s="2495"/>
      <c r="G2642" s="2495"/>
      <c r="H2642" s="2495"/>
      <c r="I2642" s="2484"/>
      <c r="J2642" s="2440"/>
      <c r="K2642" s="2440"/>
    </row>
    <row r="2643" spans="1:11">
      <c r="A2643" s="2493"/>
      <c r="B2643" s="2500"/>
      <c r="C2643" s="2440"/>
      <c r="D2643" s="2495"/>
      <c r="E2643" s="2484"/>
      <c r="F2643" s="2495"/>
      <c r="G2643" s="2495"/>
      <c r="H2643" s="2495"/>
      <c r="I2643" s="2484"/>
      <c r="J2643" s="2440"/>
      <c r="K2643" s="2440"/>
    </row>
    <row r="2644" spans="1:11">
      <c r="A2644" s="2493"/>
      <c r="B2644" s="2500"/>
      <c r="C2644" s="2440"/>
      <c r="D2644" s="2495"/>
      <c r="E2644" s="2484"/>
      <c r="F2644" s="2495"/>
      <c r="G2644" s="2495"/>
      <c r="H2644" s="2495"/>
      <c r="I2644" s="2484"/>
      <c r="J2644" s="2440"/>
      <c r="K2644" s="2440"/>
    </row>
    <row r="2645" spans="1:11">
      <c r="A2645" s="2493"/>
      <c r="B2645" s="2500"/>
      <c r="C2645" s="2440"/>
      <c r="D2645" s="2495"/>
      <c r="E2645" s="2484"/>
      <c r="F2645" s="2495"/>
      <c r="G2645" s="2495"/>
      <c r="H2645" s="2495"/>
      <c r="I2645" s="2484"/>
      <c r="J2645" s="2440"/>
      <c r="K2645" s="2440"/>
    </row>
    <row r="2646" spans="1:11">
      <c r="A2646" s="2493"/>
      <c r="B2646" s="2500"/>
      <c r="C2646" s="2440"/>
      <c r="D2646" s="2495"/>
      <c r="E2646" s="2484"/>
      <c r="F2646" s="2495"/>
      <c r="G2646" s="2495"/>
      <c r="H2646" s="2495"/>
      <c r="I2646" s="2484"/>
      <c r="J2646" s="2440"/>
      <c r="K2646" s="2440"/>
    </row>
    <row r="2647" spans="1:11">
      <c r="A2647" s="2493"/>
      <c r="B2647" s="2500"/>
      <c r="C2647" s="2440"/>
      <c r="D2647" s="2495"/>
      <c r="E2647" s="2484"/>
      <c r="F2647" s="2495"/>
      <c r="G2647" s="2495"/>
      <c r="H2647" s="2495"/>
      <c r="I2647" s="2484"/>
      <c r="J2647" s="2440"/>
      <c r="K2647" s="2440"/>
    </row>
    <row r="2648" spans="1:11">
      <c r="A2648" s="2493"/>
      <c r="B2648" s="2500"/>
      <c r="C2648" s="2440"/>
      <c r="D2648" s="2495"/>
      <c r="E2648" s="2484"/>
      <c r="F2648" s="2495"/>
      <c r="G2648" s="2495"/>
      <c r="H2648" s="2495"/>
      <c r="I2648" s="2484"/>
      <c r="J2648" s="2440"/>
      <c r="K2648" s="2440"/>
    </row>
    <row r="2649" spans="1:11">
      <c r="A2649" s="2493"/>
      <c r="B2649" s="2500"/>
      <c r="C2649" s="2440"/>
      <c r="D2649" s="2495"/>
      <c r="E2649" s="2484"/>
      <c r="F2649" s="2495"/>
      <c r="G2649" s="2495"/>
      <c r="H2649" s="2495"/>
      <c r="I2649" s="2484"/>
      <c r="J2649" s="2440"/>
      <c r="K2649" s="2440"/>
    </row>
    <row r="2650" spans="1:11">
      <c r="A2650" s="2493"/>
      <c r="B2650" s="2500"/>
      <c r="C2650" s="2440"/>
      <c r="D2650" s="2495"/>
      <c r="E2650" s="2484"/>
      <c r="F2650" s="2495"/>
      <c r="G2650" s="2495"/>
      <c r="H2650" s="2495"/>
      <c r="I2650" s="2484"/>
      <c r="J2650" s="2440"/>
      <c r="K2650" s="2440"/>
    </row>
    <row r="2651" spans="1:11">
      <c r="A2651" s="2493"/>
      <c r="B2651" s="2500"/>
      <c r="C2651" s="2440"/>
      <c r="D2651" s="2495"/>
      <c r="E2651" s="2484"/>
      <c r="F2651" s="2495"/>
      <c r="G2651" s="2495"/>
      <c r="H2651" s="2495"/>
      <c r="I2651" s="2484"/>
      <c r="J2651" s="2440"/>
      <c r="K2651" s="2440"/>
    </row>
    <row r="2652" spans="1:11">
      <c r="A2652" s="2493"/>
      <c r="B2652" s="2500"/>
      <c r="C2652" s="2440"/>
      <c r="D2652" s="2495"/>
      <c r="E2652" s="2484"/>
      <c r="F2652" s="2495"/>
      <c r="G2652" s="2495"/>
      <c r="H2652" s="2495"/>
      <c r="I2652" s="2484"/>
      <c r="J2652" s="2440"/>
      <c r="K2652" s="2440"/>
    </row>
    <row r="2653" spans="1:11">
      <c r="A2653" s="2493"/>
      <c r="B2653" s="2500"/>
      <c r="C2653" s="2440"/>
      <c r="D2653" s="2495"/>
      <c r="E2653" s="2484"/>
      <c r="F2653" s="2495"/>
      <c r="G2653" s="2495"/>
      <c r="H2653" s="2495"/>
      <c r="I2653" s="2484"/>
      <c r="J2653" s="2440"/>
      <c r="K2653" s="2440"/>
    </row>
    <row r="2654" spans="1:11">
      <c r="A2654" s="2493"/>
      <c r="B2654" s="2500"/>
      <c r="C2654" s="2440"/>
      <c r="D2654" s="2495"/>
      <c r="E2654" s="2484"/>
      <c r="F2654" s="2495"/>
      <c r="G2654" s="2495"/>
      <c r="H2654" s="2495"/>
      <c r="I2654" s="2484"/>
      <c r="J2654" s="2440"/>
      <c r="K2654" s="2440"/>
    </row>
    <row r="2655" spans="1:11">
      <c r="A2655" s="2493"/>
      <c r="B2655" s="2500"/>
      <c r="C2655" s="2440"/>
      <c r="D2655" s="2495"/>
      <c r="E2655" s="2484"/>
      <c r="F2655" s="2495"/>
      <c r="G2655" s="2495"/>
      <c r="H2655" s="2495"/>
      <c r="I2655" s="2484"/>
      <c r="J2655" s="2440"/>
      <c r="K2655" s="2440"/>
    </row>
    <row r="2656" spans="1:11">
      <c r="A2656" s="2493"/>
      <c r="B2656" s="2500"/>
      <c r="C2656" s="2440"/>
      <c r="D2656" s="2495"/>
      <c r="E2656" s="2484"/>
      <c r="F2656" s="2495"/>
      <c r="G2656" s="2495"/>
      <c r="H2656" s="2495"/>
      <c r="I2656" s="2484"/>
      <c r="J2656" s="2440"/>
      <c r="K2656" s="2440"/>
    </row>
    <row r="2657" spans="1:11">
      <c r="A2657" s="2493"/>
      <c r="B2657" s="2500"/>
      <c r="C2657" s="2440"/>
      <c r="D2657" s="2495"/>
      <c r="E2657" s="2484"/>
      <c r="F2657" s="2495"/>
      <c r="G2657" s="2495"/>
      <c r="H2657" s="2495"/>
      <c r="I2657" s="2484"/>
      <c r="J2657" s="2440"/>
      <c r="K2657" s="2440"/>
    </row>
    <row r="2658" spans="1:11">
      <c r="A2658" s="2493"/>
      <c r="B2658" s="2500"/>
      <c r="C2658" s="2440"/>
      <c r="D2658" s="2495"/>
      <c r="E2658" s="2484"/>
      <c r="F2658" s="2495"/>
      <c r="G2658" s="2495"/>
      <c r="H2658" s="2495"/>
      <c r="I2658" s="2484"/>
      <c r="J2658" s="2440"/>
      <c r="K2658" s="2440"/>
    </row>
    <row r="2659" spans="1:11">
      <c r="A2659" s="2493"/>
      <c r="B2659" s="2500"/>
      <c r="C2659" s="2440"/>
      <c r="D2659" s="2495"/>
      <c r="E2659" s="2484"/>
      <c r="F2659" s="2495"/>
      <c r="G2659" s="2495"/>
      <c r="H2659" s="2495"/>
      <c r="I2659" s="2484"/>
      <c r="J2659" s="2440"/>
      <c r="K2659" s="2440"/>
    </row>
    <row r="2660" spans="1:11">
      <c r="A2660" s="2493"/>
      <c r="B2660" s="2500"/>
      <c r="C2660" s="2440"/>
      <c r="D2660" s="2495"/>
      <c r="E2660" s="2484"/>
      <c r="F2660" s="2495"/>
      <c r="G2660" s="2495"/>
      <c r="H2660" s="2495"/>
      <c r="I2660" s="2484"/>
      <c r="J2660" s="2440"/>
      <c r="K2660" s="2440"/>
    </row>
    <row r="2661" spans="1:11">
      <c r="A2661" s="2493"/>
      <c r="B2661" s="2500"/>
      <c r="C2661" s="2440"/>
      <c r="D2661" s="2495"/>
      <c r="E2661" s="2484"/>
      <c r="F2661" s="2495"/>
      <c r="G2661" s="2495"/>
      <c r="H2661" s="2495"/>
      <c r="I2661" s="2484"/>
      <c r="J2661" s="2440"/>
      <c r="K2661" s="2440"/>
    </row>
    <row r="2662" spans="1:11">
      <c r="A2662" s="2493"/>
      <c r="B2662" s="2500"/>
      <c r="C2662" s="2440"/>
      <c r="D2662" s="2495"/>
      <c r="E2662" s="2484"/>
      <c r="F2662" s="2495"/>
      <c r="G2662" s="2495"/>
      <c r="H2662" s="2495"/>
      <c r="I2662" s="2484"/>
      <c r="J2662" s="2440"/>
      <c r="K2662" s="2440"/>
    </row>
    <row r="2663" spans="1:11">
      <c r="A2663" s="2493"/>
      <c r="B2663" s="2500"/>
      <c r="C2663" s="2440"/>
      <c r="D2663" s="2495"/>
      <c r="E2663" s="2484"/>
      <c r="F2663" s="2495"/>
      <c r="G2663" s="2495"/>
      <c r="H2663" s="2495"/>
      <c r="I2663" s="2484"/>
      <c r="J2663" s="2440"/>
      <c r="K2663" s="2440"/>
    </row>
    <row r="2664" spans="1:11">
      <c r="A2664" s="2493"/>
      <c r="B2664" s="2500"/>
      <c r="C2664" s="2440"/>
      <c r="D2664" s="2495"/>
      <c r="E2664" s="2484"/>
      <c r="F2664" s="2495"/>
      <c r="G2664" s="2495"/>
      <c r="H2664" s="2495"/>
      <c r="I2664" s="2484"/>
      <c r="J2664" s="2440"/>
      <c r="K2664" s="2440"/>
    </row>
    <row r="2665" spans="1:11">
      <c r="A2665" s="2493"/>
      <c r="B2665" s="2500"/>
      <c r="C2665" s="2440"/>
      <c r="D2665" s="2495"/>
      <c r="E2665" s="2484"/>
      <c r="F2665" s="2495"/>
      <c r="G2665" s="2495"/>
      <c r="H2665" s="2495"/>
      <c r="I2665" s="2484"/>
      <c r="J2665" s="2440"/>
      <c r="K2665" s="2440"/>
    </row>
    <row r="2666" spans="1:11">
      <c r="A2666" s="2493"/>
      <c r="B2666" s="2500"/>
      <c r="C2666" s="2440"/>
      <c r="D2666" s="2495"/>
      <c r="E2666" s="2484"/>
      <c r="F2666" s="2495"/>
      <c r="G2666" s="2495"/>
      <c r="H2666" s="2495"/>
      <c r="I2666" s="2484"/>
      <c r="J2666" s="2440"/>
      <c r="K2666" s="2440"/>
    </row>
    <row r="2667" spans="1:11">
      <c r="A2667" s="2493"/>
      <c r="B2667" s="2500"/>
      <c r="C2667" s="2440"/>
      <c r="D2667" s="2495"/>
      <c r="E2667" s="2484"/>
      <c r="F2667" s="2495"/>
      <c r="G2667" s="2495"/>
      <c r="H2667" s="2495"/>
      <c r="I2667" s="2484"/>
      <c r="J2667" s="2440"/>
      <c r="K2667" s="2440"/>
    </row>
    <row r="2668" spans="1:11">
      <c r="A2668" s="2493"/>
      <c r="B2668" s="2500"/>
      <c r="C2668" s="2440"/>
      <c r="D2668" s="2495"/>
      <c r="E2668" s="2484"/>
      <c r="F2668" s="2495"/>
      <c r="G2668" s="2495"/>
      <c r="H2668" s="2495"/>
      <c r="I2668" s="2484"/>
      <c r="J2668" s="2440"/>
      <c r="K2668" s="2440"/>
    </row>
    <row r="2669" spans="1:11">
      <c r="A2669" s="2493"/>
      <c r="B2669" s="2500"/>
      <c r="C2669" s="2440"/>
      <c r="D2669" s="2495"/>
      <c r="E2669" s="2484"/>
      <c r="F2669" s="2495"/>
      <c r="G2669" s="2495"/>
      <c r="H2669" s="2495"/>
      <c r="I2669" s="2484"/>
      <c r="J2669" s="2440"/>
      <c r="K2669" s="2440"/>
    </row>
    <row r="2670" spans="1:11">
      <c r="A2670" s="2493"/>
      <c r="B2670" s="2500"/>
      <c r="C2670" s="2440"/>
      <c r="D2670" s="2495"/>
      <c r="E2670" s="2484"/>
      <c r="F2670" s="2495"/>
      <c r="G2670" s="2495"/>
      <c r="H2670" s="2495"/>
      <c r="I2670" s="2484"/>
      <c r="J2670" s="2440"/>
      <c r="K2670" s="2440"/>
    </row>
    <row r="2671" spans="1:11">
      <c r="A2671" s="2493"/>
      <c r="B2671" s="2500"/>
      <c r="C2671" s="2440"/>
      <c r="D2671" s="2495"/>
      <c r="E2671" s="2484"/>
      <c r="F2671" s="2495"/>
      <c r="G2671" s="2495"/>
      <c r="H2671" s="2495"/>
      <c r="I2671" s="2484"/>
      <c r="J2671" s="2440"/>
      <c r="K2671" s="2440"/>
    </row>
    <row r="2672" spans="1:11">
      <c r="A2672" s="2493"/>
      <c r="B2672" s="2500"/>
      <c r="C2672" s="2440"/>
      <c r="D2672" s="2495"/>
      <c r="E2672" s="2484"/>
      <c r="F2672" s="2495"/>
      <c r="G2672" s="2495"/>
      <c r="H2672" s="2495"/>
      <c r="I2672" s="2484"/>
      <c r="J2672" s="2440"/>
      <c r="K2672" s="2440"/>
    </row>
    <row r="2673" spans="1:11">
      <c r="A2673" s="2493"/>
      <c r="B2673" s="2500"/>
      <c r="C2673" s="2440"/>
      <c r="D2673" s="2495"/>
      <c r="E2673" s="2484"/>
      <c r="F2673" s="2495"/>
      <c r="G2673" s="2495"/>
      <c r="H2673" s="2495"/>
      <c r="I2673" s="2484"/>
      <c r="J2673" s="2440"/>
      <c r="K2673" s="2440"/>
    </row>
    <row r="2674" spans="1:11">
      <c r="A2674" s="2493"/>
      <c r="B2674" s="2500"/>
      <c r="C2674" s="2440"/>
      <c r="D2674" s="2495"/>
      <c r="E2674" s="2484"/>
      <c r="F2674" s="2495"/>
      <c r="G2674" s="2495"/>
      <c r="H2674" s="2495"/>
      <c r="I2674" s="2484"/>
      <c r="J2674" s="2440"/>
      <c r="K2674" s="2440"/>
    </row>
    <row r="2675" spans="1:11">
      <c r="A2675" s="2493"/>
      <c r="B2675" s="2500"/>
      <c r="C2675" s="2440"/>
      <c r="D2675" s="2495"/>
      <c r="E2675" s="2484"/>
      <c r="F2675" s="2495"/>
      <c r="G2675" s="2495"/>
      <c r="H2675" s="2495"/>
      <c r="I2675" s="2484"/>
      <c r="J2675" s="2440"/>
      <c r="K2675" s="2440"/>
    </row>
    <row r="2676" spans="1:11">
      <c r="A2676" s="2493"/>
      <c r="B2676" s="2500"/>
      <c r="C2676" s="2440"/>
      <c r="D2676" s="2495"/>
      <c r="E2676" s="2484"/>
      <c r="F2676" s="2495"/>
      <c r="G2676" s="2495"/>
      <c r="H2676" s="2495"/>
      <c r="I2676" s="2484"/>
      <c r="J2676" s="2440"/>
      <c r="K2676" s="2440"/>
    </row>
    <row r="2677" spans="1:11">
      <c r="A2677" s="2493"/>
      <c r="B2677" s="2500"/>
      <c r="C2677" s="2440"/>
      <c r="D2677" s="2495"/>
      <c r="E2677" s="2484"/>
      <c r="F2677" s="2495"/>
      <c r="G2677" s="2495"/>
      <c r="H2677" s="2495"/>
      <c r="I2677" s="2484"/>
      <c r="J2677" s="2440"/>
      <c r="K2677" s="2440"/>
    </row>
    <row r="2678" spans="1:11">
      <c r="A2678" s="2493"/>
      <c r="B2678" s="2500"/>
      <c r="C2678" s="2440"/>
      <c r="D2678" s="2495"/>
      <c r="E2678" s="2484"/>
      <c r="F2678" s="2495"/>
      <c r="G2678" s="2495"/>
      <c r="H2678" s="2495"/>
      <c r="I2678" s="2484"/>
      <c r="J2678" s="2440"/>
      <c r="K2678" s="2440"/>
    </row>
    <row r="2679" spans="1:11">
      <c r="A2679" s="2493"/>
      <c r="B2679" s="2500"/>
      <c r="C2679" s="2440"/>
      <c r="D2679" s="2495"/>
      <c r="E2679" s="2484"/>
      <c r="F2679" s="2495"/>
      <c r="G2679" s="2495"/>
      <c r="H2679" s="2495"/>
      <c r="I2679" s="2484"/>
      <c r="J2679" s="2440"/>
      <c r="K2679" s="2440"/>
    </row>
    <row r="2680" spans="1:11">
      <c r="A2680" s="2493"/>
      <c r="B2680" s="2500"/>
      <c r="C2680" s="2440"/>
      <c r="D2680" s="2495"/>
      <c r="E2680" s="2484"/>
      <c r="F2680" s="2495"/>
      <c r="G2680" s="2495"/>
      <c r="H2680" s="2495"/>
      <c r="I2680" s="2484"/>
      <c r="J2680" s="2440"/>
      <c r="K2680" s="2440"/>
    </row>
    <row r="2681" spans="1:11">
      <c r="A2681" s="2493"/>
      <c r="B2681" s="2500"/>
      <c r="C2681" s="2440"/>
      <c r="D2681" s="2495"/>
      <c r="E2681" s="2484"/>
      <c r="F2681" s="2495"/>
      <c r="G2681" s="2495"/>
      <c r="H2681" s="2495"/>
      <c r="I2681" s="2484"/>
      <c r="J2681" s="2440"/>
      <c r="K2681" s="2440"/>
    </row>
    <row r="2682" spans="1:11">
      <c r="A2682" s="2493"/>
      <c r="B2682" s="2500"/>
      <c r="C2682" s="2440"/>
      <c r="D2682" s="2495"/>
      <c r="E2682" s="2484"/>
      <c r="F2682" s="2495"/>
      <c r="G2682" s="2495"/>
      <c r="H2682" s="2495"/>
      <c r="I2682" s="2484"/>
      <c r="J2682" s="2440"/>
      <c r="K2682" s="2440"/>
    </row>
    <row r="2683" spans="1:11">
      <c r="A2683" s="2493"/>
      <c r="B2683" s="2500"/>
      <c r="C2683" s="2440"/>
      <c r="D2683" s="2495"/>
      <c r="E2683" s="2484"/>
      <c r="F2683" s="2495"/>
      <c r="G2683" s="2495"/>
      <c r="H2683" s="2495"/>
      <c r="I2683" s="2484"/>
      <c r="J2683" s="2440"/>
      <c r="K2683" s="2440"/>
    </row>
    <row r="2684" spans="1:11">
      <c r="A2684" s="2493"/>
      <c r="B2684" s="2500"/>
      <c r="C2684" s="2440"/>
      <c r="D2684" s="2495"/>
      <c r="E2684" s="2484"/>
      <c r="F2684" s="2495"/>
      <c r="G2684" s="2495"/>
      <c r="H2684" s="2495"/>
      <c r="I2684" s="2484"/>
      <c r="J2684" s="2440"/>
      <c r="K2684" s="2440"/>
    </row>
    <row r="2685" spans="1:11">
      <c r="A2685" s="2493"/>
      <c r="B2685" s="2500"/>
      <c r="C2685" s="2440"/>
      <c r="D2685" s="2495"/>
      <c r="E2685" s="2484"/>
      <c r="F2685" s="2495"/>
      <c r="G2685" s="2495"/>
      <c r="H2685" s="2495"/>
      <c r="I2685" s="2484"/>
      <c r="J2685" s="2440"/>
      <c r="K2685" s="2440"/>
    </row>
    <row r="2686" spans="1:11">
      <c r="A2686" s="2493"/>
      <c r="B2686" s="2500"/>
      <c r="C2686" s="2440"/>
      <c r="D2686" s="2495"/>
      <c r="E2686" s="2484"/>
      <c r="F2686" s="2495"/>
      <c r="G2686" s="2495"/>
      <c r="H2686" s="2495"/>
      <c r="I2686" s="2484"/>
      <c r="J2686" s="2440"/>
      <c r="K2686" s="2440"/>
    </row>
    <row r="2687" spans="1:11">
      <c r="A2687" s="2493"/>
      <c r="B2687" s="2500"/>
      <c r="C2687" s="2440"/>
      <c r="D2687" s="2495"/>
      <c r="E2687" s="2484"/>
      <c r="F2687" s="2495"/>
      <c r="G2687" s="2495"/>
      <c r="H2687" s="2495"/>
      <c r="I2687" s="2484"/>
      <c r="J2687" s="2440"/>
      <c r="K2687" s="2440"/>
    </row>
    <row r="2688" spans="1:11">
      <c r="A2688" s="2493"/>
      <c r="B2688" s="2500"/>
      <c r="C2688" s="2440"/>
      <c r="D2688" s="2495"/>
      <c r="E2688" s="2484"/>
      <c r="F2688" s="2495"/>
      <c r="G2688" s="2495"/>
      <c r="H2688" s="2495"/>
      <c r="I2688" s="2484"/>
      <c r="J2688" s="2440"/>
      <c r="K2688" s="2440"/>
    </row>
    <row r="2689" spans="1:11">
      <c r="A2689" s="2493"/>
      <c r="B2689" s="2500"/>
      <c r="C2689" s="2440"/>
      <c r="D2689" s="2495"/>
      <c r="E2689" s="2484"/>
      <c r="F2689" s="2495"/>
      <c r="G2689" s="2495"/>
      <c r="H2689" s="2495"/>
      <c r="I2689" s="2484"/>
      <c r="J2689" s="2440"/>
      <c r="K2689" s="2440"/>
    </row>
    <row r="2690" spans="1:11">
      <c r="A2690" s="2493"/>
      <c r="B2690" s="2500"/>
      <c r="C2690" s="2440"/>
      <c r="D2690" s="2495"/>
      <c r="E2690" s="2484"/>
      <c r="F2690" s="2495"/>
      <c r="G2690" s="2495"/>
      <c r="H2690" s="2495"/>
      <c r="I2690" s="2484"/>
      <c r="J2690" s="2440"/>
      <c r="K2690" s="2440"/>
    </row>
    <row r="2691" spans="1:11">
      <c r="A2691" s="2493"/>
      <c r="B2691" s="2500"/>
      <c r="C2691" s="2440"/>
      <c r="D2691" s="2495"/>
      <c r="E2691" s="2484"/>
      <c r="F2691" s="2495"/>
      <c r="G2691" s="2495"/>
      <c r="H2691" s="2495"/>
      <c r="I2691" s="2484"/>
      <c r="J2691" s="2440"/>
      <c r="K2691" s="2440"/>
    </row>
    <row r="2692" spans="1:11">
      <c r="A2692" s="2493"/>
      <c r="B2692" s="2500"/>
      <c r="C2692" s="2440"/>
      <c r="D2692" s="2495"/>
      <c r="E2692" s="2484"/>
      <c r="F2692" s="2495"/>
      <c r="G2692" s="2495"/>
      <c r="H2692" s="2495"/>
      <c r="I2692" s="2484"/>
      <c r="J2692" s="2440"/>
      <c r="K2692" s="2440"/>
    </row>
    <row r="2693" spans="1:11">
      <c r="A2693" s="2493"/>
      <c r="B2693" s="2500"/>
      <c r="C2693" s="2440"/>
      <c r="D2693" s="2495"/>
      <c r="E2693" s="2484"/>
      <c r="F2693" s="2495"/>
      <c r="G2693" s="2495"/>
      <c r="H2693" s="2495"/>
      <c r="I2693" s="2484"/>
      <c r="J2693" s="2440"/>
      <c r="K2693" s="2440"/>
    </row>
    <row r="2694" spans="1:11">
      <c r="A2694" s="2493"/>
      <c r="B2694" s="2500"/>
      <c r="C2694" s="2440"/>
      <c r="D2694" s="2495"/>
      <c r="E2694" s="2484"/>
      <c r="F2694" s="2495"/>
      <c r="G2694" s="2495"/>
      <c r="H2694" s="2495"/>
      <c r="I2694" s="2484"/>
      <c r="J2694" s="2440"/>
      <c r="K2694" s="2440"/>
    </row>
    <row r="2695" spans="1:11">
      <c r="A2695" s="2493"/>
      <c r="B2695" s="2500"/>
      <c r="C2695" s="2440"/>
      <c r="D2695" s="2495"/>
      <c r="E2695" s="2484"/>
      <c r="F2695" s="2495"/>
      <c r="G2695" s="2495"/>
      <c r="H2695" s="2495"/>
      <c r="I2695" s="2484"/>
      <c r="J2695" s="2440"/>
      <c r="K2695" s="2440"/>
    </row>
    <row r="2696" spans="1:11">
      <c r="A2696" s="2493"/>
      <c r="B2696" s="2500"/>
      <c r="C2696" s="2440"/>
      <c r="D2696" s="2495"/>
      <c r="E2696" s="2484"/>
      <c r="F2696" s="2495"/>
      <c r="G2696" s="2495"/>
      <c r="H2696" s="2495"/>
      <c r="I2696" s="2484"/>
      <c r="J2696" s="2440"/>
      <c r="K2696" s="2440"/>
    </row>
    <row r="2697" spans="1:11">
      <c r="A2697" s="2493"/>
      <c r="B2697" s="2500"/>
      <c r="C2697" s="2440"/>
      <c r="D2697" s="2495"/>
      <c r="E2697" s="2484"/>
      <c r="F2697" s="2495"/>
      <c r="G2697" s="2495"/>
      <c r="H2697" s="2495"/>
      <c r="I2697" s="2484"/>
      <c r="J2697" s="2440"/>
      <c r="K2697" s="2440"/>
    </row>
    <row r="2698" spans="1:11">
      <c r="A2698" s="2493"/>
      <c r="B2698" s="2500"/>
      <c r="C2698" s="2440"/>
      <c r="D2698" s="2495"/>
      <c r="E2698" s="2484"/>
      <c r="F2698" s="2495"/>
      <c r="G2698" s="2495"/>
      <c r="H2698" s="2495"/>
      <c r="I2698" s="2484"/>
      <c r="J2698" s="2440"/>
      <c r="K2698" s="2440"/>
    </row>
    <row r="2699" spans="1:11">
      <c r="A2699" s="2493"/>
      <c r="B2699" s="2500"/>
      <c r="C2699" s="2440"/>
      <c r="D2699" s="2495"/>
      <c r="E2699" s="2484"/>
      <c r="F2699" s="2495"/>
      <c r="G2699" s="2495"/>
      <c r="H2699" s="2495"/>
      <c r="I2699" s="2484"/>
      <c r="J2699" s="2440"/>
      <c r="K2699" s="2440"/>
    </row>
    <row r="2700" spans="1:11">
      <c r="A2700" s="2493"/>
      <c r="B2700" s="2500"/>
      <c r="C2700" s="2440"/>
      <c r="D2700" s="2495"/>
      <c r="E2700" s="2484"/>
      <c r="F2700" s="2495"/>
      <c r="G2700" s="2495"/>
      <c r="H2700" s="2495"/>
      <c r="I2700" s="2484"/>
      <c r="J2700" s="2440"/>
      <c r="K2700" s="2440"/>
    </row>
    <row r="2701" spans="1:11">
      <c r="A2701" s="2493"/>
      <c r="B2701" s="2500"/>
      <c r="C2701" s="2440"/>
      <c r="D2701" s="2495"/>
      <c r="E2701" s="2484"/>
      <c r="F2701" s="2495"/>
      <c r="G2701" s="2495"/>
      <c r="H2701" s="2495"/>
      <c r="I2701" s="2484"/>
      <c r="J2701" s="2440"/>
      <c r="K2701" s="2440"/>
    </row>
    <row r="2702" spans="1:11">
      <c r="A2702" s="2493"/>
      <c r="B2702" s="2500"/>
      <c r="C2702" s="2440"/>
      <c r="D2702" s="2495"/>
      <c r="E2702" s="2484"/>
      <c r="F2702" s="2495"/>
      <c r="G2702" s="2495"/>
      <c r="H2702" s="2495"/>
      <c r="I2702" s="2484"/>
      <c r="J2702" s="2440"/>
      <c r="K2702" s="2440"/>
    </row>
    <row r="2703" spans="1:11">
      <c r="A2703" s="2493"/>
      <c r="B2703" s="2500"/>
      <c r="C2703" s="2440"/>
      <c r="D2703" s="2495"/>
      <c r="E2703" s="2484"/>
      <c r="F2703" s="2495"/>
      <c r="G2703" s="2495"/>
      <c r="H2703" s="2495"/>
      <c r="I2703" s="2484"/>
      <c r="J2703" s="2440"/>
      <c r="K2703" s="2440"/>
    </row>
    <row r="2704" spans="1:11">
      <c r="A2704" s="2493"/>
      <c r="B2704" s="2500"/>
      <c r="C2704" s="2440"/>
      <c r="D2704" s="2495"/>
      <c r="E2704" s="2484"/>
      <c r="F2704" s="2495"/>
      <c r="G2704" s="2495"/>
      <c r="H2704" s="2495"/>
      <c r="I2704" s="2484"/>
      <c r="J2704" s="2440"/>
      <c r="K2704" s="2440"/>
    </row>
    <row r="2705" spans="1:11">
      <c r="A2705" s="2493"/>
      <c r="B2705" s="2500"/>
      <c r="C2705" s="2440"/>
      <c r="D2705" s="2495"/>
      <c r="E2705" s="2484"/>
      <c r="F2705" s="2495"/>
      <c r="G2705" s="2495"/>
      <c r="H2705" s="2495"/>
      <c r="I2705" s="2484"/>
      <c r="J2705" s="2440"/>
      <c r="K2705" s="2440"/>
    </row>
    <row r="2706" spans="1:11">
      <c r="A2706" s="2493"/>
      <c r="B2706" s="2500"/>
      <c r="C2706" s="2440"/>
      <c r="D2706" s="2495"/>
      <c r="E2706" s="2484"/>
      <c r="F2706" s="2495"/>
      <c r="G2706" s="2495"/>
      <c r="H2706" s="2495"/>
      <c r="I2706" s="2484"/>
      <c r="J2706" s="2440"/>
      <c r="K2706" s="2440"/>
    </row>
    <row r="2707" spans="1:11">
      <c r="A2707" s="2493"/>
      <c r="B2707" s="2500"/>
      <c r="C2707" s="2440"/>
      <c r="D2707" s="2495"/>
      <c r="E2707" s="2484"/>
      <c r="F2707" s="2495"/>
      <c r="G2707" s="2495"/>
      <c r="H2707" s="2495"/>
      <c r="I2707" s="2484"/>
      <c r="J2707" s="2440"/>
      <c r="K2707" s="2440"/>
    </row>
    <row r="2708" spans="1:11">
      <c r="A2708" s="2493"/>
      <c r="B2708" s="2500"/>
      <c r="C2708" s="2440"/>
      <c r="D2708" s="2495"/>
      <c r="E2708" s="2484"/>
      <c r="F2708" s="2495"/>
      <c r="G2708" s="2495"/>
      <c r="H2708" s="2495"/>
      <c r="I2708" s="2484"/>
      <c r="J2708" s="2440"/>
      <c r="K2708" s="2440"/>
    </row>
    <row r="2709" spans="1:11">
      <c r="A2709" s="2493"/>
      <c r="B2709" s="2500"/>
      <c r="C2709" s="2440"/>
      <c r="D2709" s="2495"/>
      <c r="E2709" s="2484"/>
      <c r="F2709" s="2495"/>
      <c r="G2709" s="2495"/>
      <c r="H2709" s="2495"/>
      <c r="I2709" s="2484"/>
      <c r="J2709" s="2440"/>
      <c r="K2709" s="2440"/>
    </row>
    <row r="2710" spans="1:11">
      <c r="A2710" s="2493"/>
      <c r="B2710" s="2500"/>
      <c r="C2710" s="2440"/>
      <c r="D2710" s="2495"/>
      <c r="E2710" s="2484"/>
      <c r="F2710" s="2495"/>
      <c r="G2710" s="2495"/>
      <c r="H2710" s="2495"/>
      <c r="I2710" s="2484"/>
      <c r="J2710" s="2440"/>
      <c r="K2710" s="2440"/>
    </row>
    <row r="2711" spans="1:11">
      <c r="A2711" s="2493"/>
      <c r="B2711" s="2500"/>
      <c r="C2711" s="2440"/>
      <c r="D2711" s="2495"/>
      <c r="E2711" s="2484"/>
      <c r="F2711" s="2495"/>
      <c r="G2711" s="2495"/>
      <c r="H2711" s="2495"/>
      <c r="I2711" s="2484"/>
      <c r="J2711" s="2440"/>
      <c r="K2711" s="2440"/>
    </row>
    <row r="2712" spans="1:11">
      <c r="A2712" s="2493"/>
      <c r="B2712" s="2500"/>
      <c r="C2712" s="2440"/>
      <c r="D2712" s="2495"/>
      <c r="E2712" s="2484"/>
      <c r="F2712" s="2495"/>
      <c r="G2712" s="2495"/>
      <c r="H2712" s="2495"/>
      <c r="I2712" s="2484"/>
      <c r="J2712" s="2440"/>
      <c r="K2712" s="2440"/>
    </row>
    <row r="2713" spans="1:11">
      <c r="A2713" s="2493"/>
      <c r="B2713" s="2500"/>
      <c r="C2713" s="2440"/>
      <c r="D2713" s="2495"/>
      <c r="E2713" s="2484"/>
      <c r="F2713" s="2495"/>
      <c r="G2713" s="2495"/>
      <c r="H2713" s="2495"/>
      <c r="I2713" s="2484"/>
      <c r="J2713" s="2440"/>
      <c r="K2713" s="2440"/>
    </row>
    <row r="2714" spans="1:11">
      <c r="A2714" s="2493"/>
      <c r="B2714" s="2500"/>
      <c r="C2714" s="2440"/>
      <c r="D2714" s="2495"/>
      <c r="E2714" s="2484"/>
      <c r="F2714" s="2495"/>
      <c r="G2714" s="2495"/>
      <c r="H2714" s="2495"/>
      <c r="I2714" s="2484"/>
      <c r="J2714" s="2440"/>
      <c r="K2714" s="2440"/>
    </row>
    <row r="2715" spans="1:11">
      <c r="A2715" s="2493"/>
      <c r="B2715" s="2500"/>
      <c r="C2715" s="2440"/>
      <c r="D2715" s="2495"/>
      <c r="E2715" s="2484"/>
      <c r="F2715" s="2495"/>
      <c r="G2715" s="2495"/>
      <c r="H2715" s="2495"/>
      <c r="I2715" s="2484"/>
      <c r="J2715" s="2440"/>
      <c r="K2715" s="2440"/>
    </row>
    <row r="2716" spans="1:11">
      <c r="A2716" s="2493"/>
      <c r="B2716" s="2500"/>
      <c r="C2716" s="2440"/>
      <c r="D2716" s="2495"/>
      <c r="E2716" s="2484"/>
      <c r="F2716" s="2495"/>
      <c r="G2716" s="2495"/>
      <c r="H2716" s="2495"/>
      <c r="I2716" s="2484"/>
      <c r="J2716" s="2440"/>
      <c r="K2716" s="2440"/>
    </row>
    <row r="2717" spans="1:11">
      <c r="A2717" s="2493"/>
      <c r="B2717" s="2500"/>
      <c r="C2717" s="2440"/>
      <c r="D2717" s="2495"/>
      <c r="E2717" s="2484"/>
      <c r="F2717" s="2495"/>
      <c r="G2717" s="2495"/>
      <c r="H2717" s="2495"/>
      <c r="I2717" s="2484"/>
      <c r="J2717" s="2440"/>
      <c r="K2717" s="2440"/>
    </row>
    <row r="2718" spans="1:11">
      <c r="A2718" s="2493"/>
      <c r="B2718" s="2500"/>
      <c r="C2718" s="2440"/>
      <c r="D2718" s="2495"/>
      <c r="E2718" s="2484"/>
      <c r="F2718" s="2495"/>
      <c r="G2718" s="2495"/>
      <c r="H2718" s="2495"/>
      <c r="I2718" s="2484"/>
      <c r="J2718" s="2440"/>
      <c r="K2718" s="2440"/>
    </row>
    <row r="2719" spans="1:11">
      <c r="A2719" s="2493"/>
      <c r="B2719" s="2500"/>
      <c r="C2719" s="2440"/>
      <c r="D2719" s="2495"/>
      <c r="E2719" s="2484"/>
      <c r="F2719" s="2495"/>
      <c r="G2719" s="2495"/>
      <c r="H2719" s="2495"/>
      <c r="I2719" s="2484"/>
      <c r="J2719" s="2440"/>
      <c r="K2719" s="2440"/>
    </row>
    <row r="2720" spans="1:11">
      <c r="A2720" s="2493"/>
      <c r="B2720" s="2500"/>
      <c r="C2720" s="2440"/>
      <c r="D2720" s="2495"/>
      <c r="E2720" s="2484"/>
      <c r="F2720" s="2495"/>
      <c r="G2720" s="2495"/>
      <c r="H2720" s="2495"/>
      <c r="I2720" s="2484"/>
      <c r="J2720" s="2440"/>
      <c r="K2720" s="2440"/>
    </row>
    <row r="2721" spans="1:11">
      <c r="A2721" s="2493"/>
      <c r="B2721" s="2500"/>
      <c r="C2721" s="2440"/>
      <c r="D2721" s="2495"/>
      <c r="E2721" s="2484"/>
      <c r="F2721" s="2495"/>
      <c r="G2721" s="2495"/>
      <c r="H2721" s="2495"/>
      <c r="I2721" s="2484"/>
      <c r="J2721" s="2440"/>
      <c r="K2721" s="2440"/>
    </row>
    <row r="2722" spans="1:11">
      <c r="A2722" s="2493"/>
      <c r="B2722" s="2500"/>
      <c r="C2722" s="2440"/>
      <c r="D2722" s="2495"/>
      <c r="E2722" s="2484"/>
      <c r="F2722" s="2495"/>
      <c r="G2722" s="2495"/>
      <c r="H2722" s="2495"/>
      <c r="I2722" s="2484"/>
      <c r="J2722" s="2440"/>
      <c r="K2722" s="2440"/>
    </row>
    <row r="2723" spans="1:11">
      <c r="A2723" s="2493"/>
      <c r="B2723" s="2500"/>
      <c r="C2723" s="2440"/>
      <c r="D2723" s="2495"/>
      <c r="E2723" s="2484"/>
      <c r="F2723" s="2495"/>
      <c r="G2723" s="2495"/>
      <c r="H2723" s="2495"/>
      <c r="I2723" s="2484"/>
      <c r="J2723" s="2440"/>
      <c r="K2723" s="2440"/>
    </row>
    <row r="2724" spans="1:11">
      <c r="A2724" s="2493"/>
      <c r="B2724" s="2500"/>
      <c r="C2724" s="2440"/>
      <c r="D2724" s="2495"/>
      <c r="E2724" s="2484"/>
      <c r="F2724" s="2495"/>
      <c r="G2724" s="2495"/>
      <c r="H2724" s="2495"/>
      <c r="I2724" s="2484"/>
      <c r="J2724" s="2440"/>
      <c r="K2724" s="2440"/>
    </row>
    <row r="2725" spans="1:11">
      <c r="A2725" s="2493"/>
      <c r="B2725" s="2500"/>
      <c r="C2725" s="2440"/>
      <c r="D2725" s="2495"/>
      <c r="E2725" s="2484"/>
      <c r="F2725" s="2495"/>
      <c r="G2725" s="2495"/>
      <c r="H2725" s="2495"/>
      <c r="I2725" s="2484"/>
      <c r="J2725" s="2440"/>
      <c r="K2725" s="2440"/>
    </row>
    <row r="2726" spans="1:11">
      <c r="A2726" s="2493"/>
      <c r="B2726" s="2500"/>
      <c r="C2726" s="2440"/>
      <c r="D2726" s="2495"/>
      <c r="E2726" s="2484"/>
      <c r="F2726" s="2495"/>
      <c r="G2726" s="2495"/>
      <c r="H2726" s="2495"/>
      <c r="I2726" s="2484"/>
      <c r="J2726" s="2440"/>
      <c r="K2726" s="2440"/>
    </row>
    <row r="2727" spans="1:11">
      <c r="A2727" s="2493"/>
      <c r="B2727" s="2500"/>
      <c r="C2727" s="2440"/>
      <c r="D2727" s="2495"/>
      <c r="E2727" s="2484"/>
      <c r="F2727" s="2495"/>
      <c r="G2727" s="2495"/>
      <c r="H2727" s="2495"/>
      <c r="I2727" s="2484"/>
      <c r="J2727" s="2440"/>
      <c r="K2727" s="2440"/>
    </row>
    <row r="2728" spans="1:11">
      <c r="A2728" s="2493"/>
      <c r="B2728" s="2500"/>
      <c r="C2728" s="2440"/>
      <c r="D2728" s="2495"/>
      <c r="E2728" s="2484"/>
      <c r="F2728" s="2495"/>
      <c r="G2728" s="2495"/>
      <c r="H2728" s="2495"/>
      <c r="I2728" s="2484"/>
      <c r="J2728" s="2440"/>
      <c r="K2728" s="2440"/>
    </row>
    <row r="2729" spans="1:11">
      <c r="A2729" s="2493"/>
      <c r="B2729" s="2500"/>
      <c r="C2729" s="2440"/>
      <c r="D2729" s="2495"/>
      <c r="E2729" s="2484"/>
      <c r="F2729" s="2495"/>
      <c r="G2729" s="2495"/>
      <c r="H2729" s="2495"/>
      <c r="I2729" s="2484"/>
      <c r="J2729" s="2440"/>
      <c r="K2729" s="2440"/>
    </row>
    <row r="2730" spans="1:11">
      <c r="A2730" s="2493"/>
      <c r="B2730" s="2500"/>
      <c r="C2730" s="2440"/>
      <c r="D2730" s="2495"/>
      <c r="E2730" s="2484"/>
      <c r="F2730" s="2495"/>
      <c r="G2730" s="2495"/>
      <c r="H2730" s="2495"/>
      <c r="I2730" s="2484"/>
      <c r="J2730" s="2440"/>
      <c r="K2730" s="2440"/>
    </row>
    <row r="2731" spans="1:11">
      <c r="A2731" s="2493"/>
      <c r="B2731" s="2500"/>
      <c r="C2731" s="2440"/>
      <c r="D2731" s="2495"/>
      <c r="E2731" s="2484"/>
      <c r="F2731" s="2495"/>
      <c r="G2731" s="2495"/>
      <c r="H2731" s="2495"/>
      <c r="I2731" s="2484"/>
      <c r="J2731" s="2440"/>
      <c r="K2731" s="2440"/>
    </row>
    <row r="2732" spans="1:11">
      <c r="A2732" s="2493"/>
      <c r="B2732" s="2500"/>
      <c r="C2732" s="2440"/>
      <c r="D2732" s="2495"/>
      <c r="E2732" s="2484"/>
      <c r="F2732" s="2495"/>
      <c r="G2732" s="2495"/>
      <c r="H2732" s="2495"/>
      <c r="I2732" s="2484"/>
      <c r="J2732" s="2440"/>
      <c r="K2732" s="2440"/>
    </row>
    <row r="2733" spans="1:11">
      <c r="A2733" s="2493"/>
      <c r="B2733" s="2500"/>
      <c r="C2733" s="2440"/>
      <c r="D2733" s="2495"/>
      <c r="E2733" s="2484"/>
      <c r="F2733" s="2495"/>
      <c r="G2733" s="2495"/>
      <c r="H2733" s="2495"/>
      <c r="I2733" s="2484"/>
      <c r="J2733" s="2440"/>
      <c r="K2733" s="2440"/>
    </row>
    <row r="2734" spans="1:11">
      <c r="A2734" s="2493"/>
      <c r="B2734" s="2500"/>
      <c r="C2734" s="2440"/>
      <c r="D2734" s="2495"/>
      <c r="E2734" s="2484"/>
      <c r="F2734" s="2495"/>
      <c r="G2734" s="2495"/>
      <c r="H2734" s="2495"/>
      <c r="I2734" s="2484"/>
      <c r="J2734" s="2440"/>
      <c r="K2734" s="2440"/>
    </row>
    <row r="2735" spans="1:11">
      <c r="A2735" s="2493"/>
      <c r="B2735" s="2500"/>
      <c r="C2735" s="2440"/>
      <c r="D2735" s="2495"/>
      <c r="E2735" s="2484"/>
      <c r="F2735" s="2495"/>
      <c r="G2735" s="2495"/>
      <c r="H2735" s="2495"/>
      <c r="I2735" s="2484"/>
      <c r="J2735" s="2440"/>
      <c r="K2735" s="2440"/>
    </row>
    <row r="2736" spans="1:11">
      <c r="A2736" s="2493"/>
      <c r="B2736" s="2500"/>
      <c r="C2736" s="2440"/>
      <c r="D2736" s="2495"/>
      <c r="E2736" s="2484"/>
      <c r="F2736" s="2495"/>
      <c r="G2736" s="2495"/>
      <c r="H2736" s="2495"/>
      <c r="I2736" s="2484"/>
      <c r="J2736" s="2440"/>
      <c r="K2736" s="2440"/>
    </row>
    <row r="2737" spans="1:11">
      <c r="A2737" s="2493"/>
      <c r="B2737" s="2500"/>
      <c r="C2737" s="2440"/>
      <c r="D2737" s="2495"/>
      <c r="E2737" s="2484"/>
      <c r="F2737" s="2495"/>
      <c r="G2737" s="2495"/>
      <c r="H2737" s="2495"/>
      <c r="I2737" s="2484"/>
      <c r="J2737" s="2440"/>
      <c r="K2737" s="2440"/>
    </row>
    <row r="2738" spans="1:11">
      <c r="A2738" s="2493"/>
      <c r="B2738" s="2500"/>
      <c r="C2738" s="2440"/>
      <c r="D2738" s="2495"/>
      <c r="E2738" s="2484"/>
      <c r="F2738" s="2495"/>
      <c r="G2738" s="2495"/>
      <c r="H2738" s="2495"/>
      <c r="I2738" s="2484"/>
      <c r="J2738" s="2440"/>
      <c r="K2738" s="2440"/>
    </row>
    <row r="2739" spans="1:11">
      <c r="A2739" s="2493"/>
      <c r="B2739" s="2500"/>
      <c r="C2739" s="2440"/>
      <c r="D2739" s="2495"/>
      <c r="E2739" s="2484"/>
      <c r="F2739" s="2495"/>
      <c r="G2739" s="2495"/>
      <c r="H2739" s="2495"/>
      <c r="I2739" s="2484"/>
      <c r="J2739" s="2440"/>
      <c r="K2739" s="2440"/>
    </row>
    <row r="2740" spans="1:11">
      <c r="A2740" s="2493"/>
      <c r="B2740" s="2500"/>
      <c r="C2740" s="2440"/>
      <c r="D2740" s="2495"/>
      <c r="E2740" s="2484"/>
      <c r="F2740" s="2495"/>
      <c r="G2740" s="2495"/>
      <c r="H2740" s="2495"/>
      <c r="I2740" s="2484"/>
      <c r="J2740" s="2440"/>
      <c r="K2740" s="2440"/>
    </row>
    <row r="2741" spans="1:11">
      <c r="A2741" s="2493"/>
      <c r="B2741" s="2500"/>
      <c r="C2741" s="2440"/>
      <c r="D2741" s="2495"/>
      <c r="E2741" s="2484"/>
      <c r="F2741" s="2495"/>
      <c r="G2741" s="2495"/>
      <c r="H2741" s="2495"/>
      <c r="I2741" s="2484"/>
      <c r="J2741" s="2440"/>
      <c r="K2741" s="2440"/>
    </row>
    <row r="2742" spans="1:11">
      <c r="A2742" s="2493"/>
      <c r="B2742" s="2500"/>
      <c r="C2742" s="2440"/>
      <c r="D2742" s="2495"/>
      <c r="E2742" s="2484"/>
      <c r="F2742" s="2495"/>
      <c r="G2742" s="2495"/>
      <c r="H2742" s="2495"/>
      <c r="I2742" s="2484"/>
      <c r="J2742" s="2440"/>
      <c r="K2742" s="2440"/>
    </row>
    <row r="2743" spans="1:11">
      <c r="A2743" s="2493"/>
      <c r="B2743" s="2500"/>
      <c r="C2743" s="2440"/>
      <c r="D2743" s="2495"/>
      <c r="E2743" s="2484"/>
      <c r="F2743" s="2495"/>
      <c r="G2743" s="2495"/>
      <c r="H2743" s="2495"/>
      <c r="I2743" s="2484"/>
      <c r="J2743" s="2440"/>
      <c r="K2743" s="2440"/>
    </row>
    <row r="2744" spans="1:11">
      <c r="A2744" s="2493"/>
      <c r="B2744" s="2500"/>
      <c r="C2744" s="2440"/>
      <c r="D2744" s="2495"/>
      <c r="E2744" s="2484"/>
      <c r="F2744" s="2495"/>
      <c r="G2744" s="2495"/>
      <c r="H2744" s="2495"/>
      <c r="I2744" s="2484"/>
      <c r="J2744" s="2440"/>
      <c r="K2744" s="2440"/>
    </row>
    <row r="2745" spans="1:11">
      <c r="A2745" s="2493"/>
      <c r="B2745" s="2500"/>
      <c r="C2745" s="2440"/>
      <c r="D2745" s="2495"/>
      <c r="E2745" s="2484"/>
      <c r="F2745" s="2495"/>
      <c r="G2745" s="2495"/>
      <c r="H2745" s="2495"/>
      <c r="I2745" s="2484"/>
      <c r="J2745" s="2440"/>
      <c r="K2745" s="2440"/>
    </row>
    <row r="2746" spans="1:11">
      <c r="A2746" s="2493"/>
      <c r="B2746" s="2500"/>
      <c r="C2746" s="2440"/>
      <c r="D2746" s="2495"/>
      <c r="E2746" s="2484"/>
      <c r="F2746" s="2495"/>
      <c r="G2746" s="2495"/>
      <c r="H2746" s="2495"/>
      <c r="I2746" s="2484"/>
      <c r="J2746" s="2440"/>
      <c r="K2746" s="2440"/>
    </row>
    <row r="2747" spans="1:11">
      <c r="A2747" s="2493"/>
      <c r="B2747" s="2500"/>
      <c r="C2747" s="2440"/>
      <c r="D2747" s="2495"/>
      <c r="E2747" s="2484"/>
      <c r="F2747" s="2495"/>
      <c r="G2747" s="2495"/>
      <c r="H2747" s="2495"/>
      <c r="I2747" s="2484"/>
      <c r="J2747" s="2440"/>
      <c r="K2747" s="2440"/>
    </row>
    <row r="2748" spans="1:11">
      <c r="A2748" s="2493"/>
      <c r="B2748" s="2500"/>
      <c r="C2748" s="2440"/>
      <c r="D2748" s="2495"/>
      <c r="E2748" s="2484"/>
      <c r="F2748" s="2495"/>
      <c r="G2748" s="2495"/>
      <c r="H2748" s="2495"/>
      <c r="I2748" s="2484"/>
      <c r="J2748" s="2440"/>
      <c r="K2748" s="2440"/>
    </row>
    <row r="2749" spans="1:11">
      <c r="A2749" s="2493"/>
      <c r="B2749" s="2500"/>
      <c r="C2749" s="2440"/>
      <c r="D2749" s="2495"/>
      <c r="E2749" s="2484"/>
      <c r="F2749" s="2495"/>
      <c r="G2749" s="2495"/>
      <c r="H2749" s="2495"/>
      <c r="I2749" s="2484"/>
      <c r="J2749" s="2440"/>
      <c r="K2749" s="2440"/>
    </row>
    <row r="2750" spans="1:11">
      <c r="A2750" s="2493"/>
      <c r="B2750" s="2500"/>
      <c r="C2750" s="2440"/>
      <c r="D2750" s="2495"/>
      <c r="E2750" s="2484"/>
      <c r="F2750" s="2495"/>
      <c r="G2750" s="2495"/>
      <c r="H2750" s="2495"/>
      <c r="I2750" s="2484"/>
      <c r="J2750" s="2440"/>
      <c r="K2750" s="2440"/>
    </row>
    <row r="2751" spans="1:11">
      <c r="A2751" s="2493"/>
      <c r="B2751" s="2500"/>
      <c r="C2751" s="2440"/>
      <c r="D2751" s="2495"/>
      <c r="E2751" s="2484"/>
      <c r="F2751" s="2495"/>
      <c r="G2751" s="2495"/>
      <c r="H2751" s="2495"/>
      <c r="I2751" s="2484"/>
      <c r="J2751" s="2440"/>
      <c r="K2751" s="2440"/>
    </row>
    <row r="2752" spans="1:11">
      <c r="A2752" s="2493"/>
      <c r="B2752" s="2500"/>
      <c r="C2752" s="2440"/>
      <c r="D2752" s="2495"/>
      <c r="E2752" s="2484"/>
      <c r="F2752" s="2495"/>
      <c r="G2752" s="2495"/>
      <c r="H2752" s="2495"/>
      <c r="I2752" s="2484"/>
      <c r="J2752" s="2440"/>
      <c r="K2752" s="2440"/>
    </row>
    <row r="2753" spans="1:11">
      <c r="A2753" s="2493"/>
      <c r="B2753" s="2500"/>
      <c r="C2753" s="2440"/>
      <c r="D2753" s="2495"/>
      <c r="E2753" s="2484"/>
      <c r="F2753" s="2495"/>
      <c r="G2753" s="2495"/>
      <c r="H2753" s="2495"/>
      <c r="I2753" s="2484"/>
      <c r="J2753" s="2440"/>
      <c r="K2753" s="2440"/>
    </row>
    <row r="2754" spans="1:11">
      <c r="A2754" s="2493"/>
      <c r="B2754" s="2500"/>
      <c r="C2754" s="2440"/>
      <c r="D2754" s="2495"/>
      <c r="E2754" s="2484"/>
      <c r="F2754" s="2495"/>
      <c r="G2754" s="2495"/>
      <c r="H2754" s="2495"/>
      <c r="I2754" s="2484"/>
      <c r="J2754" s="2440"/>
      <c r="K2754" s="2440"/>
    </row>
    <row r="2755" spans="1:11">
      <c r="A2755" s="2493"/>
      <c r="B2755" s="2500"/>
      <c r="C2755" s="2440"/>
      <c r="D2755" s="2495"/>
      <c r="E2755" s="2484"/>
      <c r="F2755" s="2495"/>
      <c r="G2755" s="2495"/>
      <c r="H2755" s="2495"/>
      <c r="I2755" s="2484"/>
      <c r="J2755" s="2440"/>
      <c r="K2755" s="2440"/>
    </row>
    <row r="2756" spans="1:11">
      <c r="A2756" s="2493"/>
      <c r="B2756" s="2500"/>
      <c r="C2756" s="2440"/>
      <c r="D2756" s="2495"/>
      <c r="E2756" s="2484"/>
      <c r="F2756" s="2495"/>
      <c r="G2756" s="2495"/>
      <c r="H2756" s="2495"/>
      <c r="I2756" s="2484"/>
      <c r="J2756" s="2440"/>
      <c r="K2756" s="2440"/>
    </row>
    <row r="2757" spans="1:11">
      <c r="A2757" s="2493"/>
      <c r="B2757" s="2500"/>
      <c r="C2757" s="2440"/>
      <c r="D2757" s="2495"/>
      <c r="E2757" s="2484"/>
      <c r="F2757" s="2495"/>
      <c r="G2757" s="2495"/>
      <c r="H2757" s="2495"/>
      <c r="I2757" s="2484"/>
      <c r="J2757" s="2440"/>
      <c r="K2757" s="2440"/>
    </row>
    <row r="2758" spans="1:11">
      <c r="A2758" s="2493"/>
      <c r="B2758" s="2500"/>
      <c r="C2758" s="2440"/>
      <c r="D2758" s="2495"/>
      <c r="E2758" s="2484"/>
      <c r="F2758" s="2495"/>
      <c r="G2758" s="2495"/>
      <c r="H2758" s="2495"/>
      <c r="I2758" s="2484"/>
      <c r="J2758" s="2440"/>
      <c r="K2758" s="2440"/>
    </row>
    <row r="2759" spans="1:11">
      <c r="A2759" s="2493"/>
      <c r="B2759" s="2500"/>
      <c r="C2759" s="2440"/>
      <c r="D2759" s="2495"/>
      <c r="E2759" s="2484"/>
      <c r="F2759" s="2495"/>
      <c r="G2759" s="2495"/>
      <c r="H2759" s="2495"/>
      <c r="I2759" s="2484"/>
      <c r="J2759" s="2440"/>
      <c r="K2759" s="2440"/>
    </row>
    <row r="2760" spans="1:11">
      <c r="A2760" s="2493"/>
      <c r="B2760" s="2500"/>
      <c r="C2760" s="2440"/>
      <c r="D2760" s="2495"/>
      <c r="E2760" s="2484"/>
      <c r="F2760" s="2495"/>
      <c r="G2760" s="2495"/>
      <c r="H2760" s="2495"/>
      <c r="I2760" s="2484"/>
      <c r="J2760" s="2440"/>
      <c r="K2760" s="2440"/>
    </row>
    <row r="2761" spans="1:11">
      <c r="A2761" s="2493"/>
      <c r="B2761" s="2500"/>
      <c r="C2761" s="2440"/>
      <c r="D2761" s="2495"/>
      <c r="E2761" s="2484"/>
      <c r="F2761" s="2495"/>
      <c r="G2761" s="2495"/>
      <c r="H2761" s="2495"/>
      <c r="I2761" s="2484"/>
      <c r="J2761" s="2440"/>
      <c r="K2761" s="2440"/>
    </row>
    <row r="2762" spans="1:11">
      <c r="A2762" s="2493"/>
      <c r="B2762" s="2500"/>
      <c r="C2762" s="2440"/>
      <c r="D2762" s="2495"/>
      <c r="E2762" s="2484"/>
      <c r="F2762" s="2495"/>
      <c r="G2762" s="2495"/>
      <c r="H2762" s="2495"/>
      <c r="I2762" s="2484"/>
      <c r="J2762" s="2440"/>
      <c r="K2762" s="2440"/>
    </row>
    <row r="2763" spans="1:11">
      <c r="A2763" s="2493"/>
      <c r="B2763" s="2500"/>
      <c r="C2763" s="2440"/>
      <c r="D2763" s="2495"/>
      <c r="E2763" s="2484"/>
      <c r="F2763" s="2495"/>
      <c r="G2763" s="2495"/>
      <c r="H2763" s="2495"/>
      <c r="I2763" s="2484"/>
      <c r="J2763" s="2440"/>
      <c r="K2763" s="2440"/>
    </row>
    <row r="2764" spans="1:11">
      <c r="A2764" s="2493"/>
      <c r="B2764" s="2500"/>
      <c r="C2764" s="2440"/>
      <c r="D2764" s="2495"/>
      <c r="E2764" s="2484"/>
      <c r="F2764" s="2495"/>
      <c r="G2764" s="2495"/>
      <c r="H2764" s="2495"/>
      <c r="I2764" s="2484"/>
      <c r="J2764" s="2440"/>
      <c r="K2764" s="2440"/>
    </row>
    <row r="2765" spans="1:11">
      <c r="A2765" s="2493"/>
      <c r="B2765" s="2500"/>
      <c r="C2765" s="2440"/>
      <c r="D2765" s="2495"/>
      <c r="E2765" s="2484"/>
      <c r="F2765" s="2495"/>
      <c r="G2765" s="2495"/>
      <c r="H2765" s="2495"/>
      <c r="I2765" s="2484"/>
      <c r="J2765" s="2440"/>
      <c r="K2765" s="2440"/>
    </row>
    <row r="2766" spans="1:11">
      <c r="A2766" s="2493"/>
      <c r="B2766" s="2500"/>
      <c r="C2766" s="2440"/>
      <c r="D2766" s="2495"/>
      <c r="E2766" s="2484"/>
      <c r="F2766" s="2495"/>
      <c r="G2766" s="2495"/>
      <c r="H2766" s="2495"/>
      <c r="I2766" s="2484"/>
      <c r="J2766" s="2440"/>
      <c r="K2766" s="2440"/>
    </row>
    <row r="2767" spans="1:11">
      <c r="A2767" s="2493"/>
      <c r="B2767" s="2500"/>
      <c r="C2767" s="2440"/>
      <c r="D2767" s="2495"/>
      <c r="E2767" s="2484"/>
      <c r="F2767" s="2495"/>
      <c r="G2767" s="2495"/>
      <c r="H2767" s="2495"/>
      <c r="I2767" s="2484"/>
      <c r="J2767" s="2440"/>
      <c r="K2767" s="2440"/>
    </row>
    <row r="2768" spans="1:11">
      <c r="A2768" s="2493"/>
      <c r="B2768" s="2500"/>
      <c r="C2768" s="2440"/>
      <c r="D2768" s="2495"/>
      <c r="E2768" s="2484"/>
      <c r="F2768" s="2495"/>
      <c r="G2768" s="2495"/>
      <c r="H2768" s="2495"/>
      <c r="I2768" s="2484"/>
      <c r="J2768" s="2440"/>
      <c r="K2768" s="2440"/>
    </row>
    <row r="2769" spans="1:11">
      <c r="A2769" s="2493"/>
      <c r="B2769" s="2500"/>
      <c r="C2769" s="2440"/>
      <c r="D2769" s="2495"/>
      <c r="E2769" s="2484"/>
      <c r="F2769" s="2495"/>
      <c r="G2769" s="2495"/>
      <c r="H2769" s="2495"/>
      <c r="I2769" s="2484"/>
      <c r="J2769" s="2440"/>
      <c r="K2769" s="2440"/>
    </row>
    <row r="2770" spans="1:11">
      <c r="A2770" s="2493"/>
      <c r="B2770" s="2500"/>
      <c r="C2770" s="2440"/>
      <c r="D2770" s="2495"/>
      <c r="E2770" s="2484"/>
      <c r="F2770" s="2495"/>
      <c r="G2770" s="2495"/>
      <c r="H2770" s="2495"/>
      <c r="I2770" s="2484"/>
      <c r="J2770" s="2440"/>
      <c r="K2770" s="2440"/>
    </row>
    <row r="2771" spans="1:11">
      <c r="A2771" s="2493"/>
      <c r="B2771" s="2500"/>
      <c r="C2771" s="2440"/>
      <c r="D2771" s="2495"/>
      <c r="E2771" s="2484"/>
      <c r="F2771" s="2495"/>
      <c r="G2771" s="2495"/>
      <c r="H2771" s="2495"/>
      <c r="I2771" s="2484"/>
      <c r="J2771" s="2440"/>
      <c r="K2771" s="2440"/>
    </row>
    <row r="2772" spans="1:11">
      <c r="A2772" s="2493"/>
      <c r="B2772" s="2500"/>
      <c r="C2772" s="2440"/>
      <c r="D2772" s="2495"/>
      <c r="E2772" s="2484"/>
      <c r="F2772" s="2495"/>
      <c r="G2772" s="2495"/>
      <c r="H2772" s="2495"/>
      <c r="I2772" s="2484"/>
      <c r="J2772" s="2440"/>
      <c r="K2772" s="2440"/>
    </row>
    <row r="2773" spans="1:11">
      <c r="A2773" s="2493"/>
      <c r="B2773" s="2500"/>
      <c r="C2773" s="2440"/>
      <c r="D2773" s="2495"/>
      <c r="E2773" s="2484"/>
      <c r="F2773" s="2495"/>
      <c r="G2773" s="2495"/>
      <c r="H2773" s="2495"/>
      <c r="I2773" s="2484"/>
      <c r="J2773" s="2440"/>
      <c r="K2773" s="2440"/>
    </row>
    <row r="2774" spans="1:11">
      <c r="A2774" s="2493"/>
      <c r="B2774" s="2500"/>
      <c r="C2774" s="2440"/>
      <c r="D2774" s="2495"/>
      <c r="E2774" s="2484"/>
      <c r="F2774" s="2495"/>
      <c r="G2774" s="2495"/>
      <c r="H2774" s="2495"/>
      <c r="I2774" s="2484"/>
      <c r="J2774" s="2440"/>
      <c r="K2774" s="2440"/>
    </row>
    <row r="2775" spans="1:11">
      <c r="A2775" s="2493"/>
      <c r="B2775" s="2500"/>
      <c r="C2775" s="2440"/>
      <c r="D2775" s="2495"/>
      <c r="E2775" s="2484"/>
      <c r="F2775" s="2495"/>
      <c r="G2775" s="2495"/>
      <c r="H2775" s="2495"/>
      <c r="I2775" s="2484"/>
      <c r="J2775" s="2440"/>
      <c r="K2775" s="2440"/>
    </row>
    <row r="2776" spans="1:11">
      <c r="A2776" s="2493"/>
      <c r="B2776" s="2500"/>
      <c r="C2776" s="2440"/>
      <c r="D2776" s="2495"/>
      <c r="E2776" s="2484"/>
      <c r="F2776" s="2495"/>
      <c r="G2776" s="2495"/>
      <c r="H2776" s="2495"/>
      <c r="I2776" s="2484"/>
      <c r="J2776" s="2440"/>
      <c r="K2776" s="2440"/>
    </row>
    <row r="2777" spans="1:11">
      <c r="A2777" s="2493"/>
      <c r="B2777" s="2500"/>
      <c r="C2777" s="2440"/>
      <c r="D2777" s="2495"/>
      <c r="E2777" s="2484"/>
      <c r="F2777" s="2495"/>
      <c r="G2777" s="2495"/>
      <c r="H2777" s="2495"/>
      <c r="I2777" s="2484"/>
      <c r="J2777" s="2440"/>
      <c r="K2777" s="2440"/>
    </row>
    <row r="2778" spans="1:11">
      <c r="A2778" s="2493"/>
      <c r="B2778" s="2500"/>
      <c r="C2778" s="2440"/>
      <c r="D2778" s="2495"/>
      <c r="E2778" s="2484"/>
      <c r="F2778" s="2495"/>
      <c r="G2778" s="2495"/>
      <c r="H2778" s="2495"/>
      <c r="I2778" s="2484"/>
      <c r="J2778" s="2440"/>
      <c r="K2778" s="2440"/>
    </row>
    <row r="2779" spans="1:11">
      <c r="A2779" s="2493"/>
      <c r="B2779" s="2500"/>
      <c r="C2779" s="2440"/>
      <c r="D2779" s="2495"/>
      <c r="E2779" s="2484"/>
      <c r="F2779" s="2495"/>
      <c r="G2779" s="2495"/>
      <c r="H2779" s="2495"/>
      <c r="I2779" s="2484"/>
      <c r="J2779" s="2440"/>
      <c r="K2779" s="2440"/>
    </row>
    <row r="2780" spans="1:11">
      <c r="A2780" s="2493"/>
      <c r="B2780" s="2500"/>
      <c r="C2780" s="2440"/>
      <c r="D2780" s="2495"/>
      <c r="E2780" s="2484"/>
      <c r="F2780" s="2495"/>
      <c r="G2780" s="2495"/>
      <c r="H2780" s="2495"/>
      <c r="I2780" s="2484"/>
      <c r="J2780" s="2440"/>
      <c r="K2780" s="2440"/>
    </row>
    <row r="2781" spans="1:11">
      <c r="A2781" s="2493"/>
      <c r="B2781" s="2500"/>
      <c r="C2781" s="2440"/>
      <c r="D2781" s="2495"/>
      <c r="E2781" s="2484"/>
      <c r="F2781" s="2495"/>
      <c r="G2781" s="2495"/>
      <c r="H2781" s="2495"/>
      <c r="I2781" s="2484"/>
      <c r="J2781" s="2440"/>
      <c r="K2781" s="2440"/>
    </row>
    <row r="2782" spans="1:11">
      <c r="A2782" s="2493"/>
      <c r="B2782" s="2500"/>
      <c r="C2782" s="2440"/>
      <c r="D2782" s="2495"/>
      <c r="E2782" s="2484"/>
      <c r="F2782" s="2495"/>
      <c r="G2782" s="2495"/>
      <c r="H2782" s="2495"/>
      <c r="I2782" s="2484"/>
      <c r="J2782" s="2440"/>
      <c r="K2782" s="2440"/>
    </row>
    <row r="2783" spans="1:11">
      <c r="A2783" s="2493"/>
      <c r="B2783" s="2500"/>
      <c r="C2783" s="2440"/>
      <c r="D2783" s="2495"/>
      <c r="E2783" s="2484"/>
      <c r="F2783" s="2495"/>
      <c r="G2783" s="2495"/>
      <c r="H2783" s="2495"/>
      <c r="I2783" s="2484"/>
      <c r="J2783" s="2440"/>
      <c r="K2783" s="2440"/>
    </row>
    <row r="2784" spans="1:11">
      <c r="A2784" s="2493"/>
      <c r="B2784" s="2500"/>
      <c r="C2784" s="2440"/>
      <c r="D2784" s="2495"/>
      <c r="E2784" s="2484"/>
      <c r="F2784" s="2495"/>
      <c r="G2784" s="2495"/>
      <c r="H2784" s="2495"/>
      <c r="I2784" s="2484"/>
      <c r="J2784" s="2440"/>
      <c r="K2784" s="2440"/>
    </row>
    <row r="2785" spans="1:11">
      <c r="A2785" s="2493"/>
      <c r="B2785" s="2500"/>
      <c r="C2785" s="2440"/>
      <c r="D2785" s="2495"/>
      <c r="E2785" s="2484"/>
      <c r="F2785" s="2495"/>
      <c r="G2785" s="2495"/>
      <c r="H2785" s="2495"/>
      <c r="I2785" s="2484"/>
      <c r="J2785" s="2440"/>
      <c r="K2785" s="2440"/>
    </row>
    <row r="2786" spans="1:11">
      <c r="A2786" s="2493"/>
      <c r="B2786" s="2500"/>
      <c r="C2786" s="2440"/>
      <c r="D2786" s="2495"/>
      <c r="E2786" s="2484"/>
      <c r="F2786" s="2495"/>
      <c r="G2786" s="2495"/>
      <c r="H2786" s="2495"/>
      <c r="I2786" s="2484"/>
      <c r="J2786" s="2440"/>
      <c r="K2786" s="2440"/>
    </row>
    <row r="2787" spans="1:11">
      <c r="A2787" s="2493"/>
      <c r="B2787" s="2500"/>
      <c r="C2787" s="2440"/>
      <c r="D2787" s="2495"/>
      <c r="E2787" s="2484"/>
      <c r="F2787" s="2495"/>
      <c r="G2787" s="2495"/>
      <c r="H2787" s="2495"/>
      <c r="I2787" s="2484"/>
      <c r="J2787" s="2440"/>
      <c r="K2787" s="2440"/>
    </row>
    <row r="2788" spans="1:11">
      <c r="A2788" s="2493"/>
      <c r="B2788" s="2500"/>
      <c r="C2788" s="2440"/>
      <c r="D2788" s="2495"/>
      <c r="E2788" s="2484"/>
      <c r="F2788" s="2495"/>
      <c r="G2788" s="2495"/>
      <c r="H2788" s="2495"/>
      <c r="I2788" s="2484"/>
      <c r="J2788" s="2440"/>
      <c r="K2788" s="2440"/>
    </row>
    <row r="2789" spans="1:11">
      <c r="A2789" s="2493"/>
      <c r="B2789" s="2500"/>
      <c r="C2789" s="2440"/>
      <c r="D2789" s="2495"/>
      <c r="E2789" s="2484"/>
      <c r="F2789" s="2495"/>
      <c r="G2789" s="2495"/>
      <c r="H2789" s="2495"/>
      <c r="I2789" s="2484"/>
      <c r="J2789" s="2440"/>
      <c r="K2789" s="2440"/>
    </row>
    <row r="2790" spans="1:11">
      <c r="A2790" s="2493"/>
      <c r="B2790" s="2500"/>
      <c r="C2790" s="2440"/>
      <c r="D2790" s="2495"/>
      <c r="E2790" s="2484"/>
      <c r="F2790" s="2495"/>
      <c r="G2790" s="2495"/>
      <c r="H2790" s="2495"/>
      <c r="I2790" s="2484"/>
      <c r="J2790" s="2440"/>
      <c r="K2790" s="2440"/>
    </row>
    <row r="2791" spans="1:11">
      <c r="A2791" s="2493"/>
      <c r="B2791" s="2500"/>
      <c r="C2791" s="2440"/>
      <c r="D2791" s="2495"/>
      <c r="E2791" s="2484"/>
      <c r="F2791" s="2495"/>
      <c r="G2791" s="2495"/>
      <c r="H2791" s="2495"/>
      <c r="I2791" s="2484"/>
      <c r="J2791" s="2440"/>
      <c r="K2791" s="2440"/>
    </row>
    <row r="2792" spans="1:11">
      <c r="A2792" s="2493"/>
      <c r="B2792" s="2500"/>
      <c r="C2792" s="2440"/>
      <c r="D2792" s="2495"/>
      <c r="E2792" s="2484"/>
      <c r="F2792" s="2495"/>
      <c r="G2792" s="2495"/>
      <c r="H2792" s="2495"/>
      <c r="I2792" s="2484"/>
      <c r="J2792" s="2440"/>
      <c r="K2792" s="2440"/>
    </row>
    <row r="2793" spans="1:11">
      <c r="A2793" s="2493"/>
      <c r="B2793" s="2500"/>
      <c r="C2793" s="2440"/>
      <c r="D2793" s="2495"/>
      <c r="E2793" s="2484"/>
      <c r="F2793" s="2495"/>
      <c r="G2793" s="2495"/>
      <c r="H2793" s="2495"/>
      <c r="I2793" s="2484"/>
      <c r="J2793" s="2440"/>
      <c r="K2793" s="2440"/>
    </row>
    <row r="2794" spans="1:11">
      <c r="A2794" s="2493"/>
      <c r="B2794" s="2500"/>
      <c r="C2794" s="2440"/>
      <c r="D2794" s="2495"/>
      <c r="E2794" s="2484"/>
      <c r="F2794" s="2495"/>
      <c r="G2794" s="2495"/>
      <c r="H2794" s="2495"/>
      <c r="I2794" s="2484"/>
      <c r="J2794" s="2440"/>
      <c r="K2794" s="2440"/>
    </row>
    <row r="2795" spans="1:11">
      <c r="A2795" s="2493"/>
      <c r="B2795" s="2500"/>
      <c r="C2795" s="2440"/>
      <c r="D2795" s="2495"/>
      <c r="E2795" s="2484"/>
      <c r="F2795" s="2495"/>
      <c r="G2795" s="2495"/>
      <c r="H2795" s="2495"/>
      <c r="I2795" s="2484"/>
      <c r="J2795" s="2440"/>
      <c r="K2795" s="2440"/>
    </row>
    <row r="2796" spans="1:11">
      <c r="A2796" s="2493"/>
      <c r="B2796" s="2500"/>
      <c r="C2796" s="2440"/>
      <c r="D2796" s="2495"/>
      <c r="E2796" s="2484"/>
      <c r="F2796" s="2495"/>
      <c r="G2796" s="2495"/>
      <c r="H2796" s="2495"/>
      <c r="I2796" s="2484"/>
      <c r="J2796" s="2440"/>
      <c r="K2796" s="2440"/>
    </row>
    <row r="2797" spans="1:11">
      <c r="A2797" s="2493"/>
      <c r="B2797" s="2500"/>
      <c r="C2797" s="2440"/>
      <c r="D2797" s="2495"/>
      <c r="E2797" s="2484"/>
      <c r="F2797" s="2495"/>
      <c r="G2797" s="2495"/>
      <c r="H2797" s="2495"/>
      <c r="I2797" s="2484"/>
      <c r="J2797" s="2440"/>
      <c r="K2797" s="2440"/>
    </row>
    <row r="2798" spans="1:11">
      <c r="A2798" s="2493"/>
      <c r="B2798" s="2500"/>
      <c r="C2798" s="2440"/>
      <c r="D2798" s="2495"/>
      <c r="E2798" s="2484"/>
      <c r="F2798" s="2495"/>
      <c r="G2798" s="2495"/>
      <c r="H2798" s="2495"/>
      <c r="I2798" s="2484"/>
      <c r="J2798" s="2440"/>
      <c r="K2798" s="2440"/>
    </row>
    <row r="2799" spans="1:11">
      <c r="A2799" s="2493"/>
      <c r="B2799" s="2500"/>
      <c r="C2799" s="2440"/>
      <c r="D2799" s="2495"/>
      <c r="E2799" s="2484"/>
      <c r="F2799" s="2495"/>
      <c r="G2799" s="2495"/>
      <c r="H2799" s="2495"/>
      <c r="I2799" s="2484"/>
      <c r="J2799" s="2440"/>
      <c r="K2799" s="2440"/>
    </row>
    <row r="2800" spans="1:11">
      <c r="A2800" s="2493"/>
      <c r="B2800" s="2500"/>
      <c r="C2800" s="2440"/>
      <c r="D2800" s="2495"/>
      <c r="E2800" s="2484"/>
      <c r="F2800" s="2495"/>
      <c r="G2800" s="2495"/>
      <c r="H2800" s="2495"/>
      <c r="I2800" s="2484"/>
      <c r="J2800" s="2440"/>
      <c r="K2800" s="2440"/>
    </row>
    <row r="2801" spans="1:11">
      <c r="A2801" s="2493"/>
      <c r="B2801" s="2500"/>
      <c r="C2801" s="2440"/>
      <c r="D2801" s="2495"/>
      <c r="E2801" s="2484"/>
      <c r="F2801" s="2495"/>
      <c r="G2801" s="2495"/>
      <c r="H2801" s="2495"/>
      <c r="I2801" s="2484"/>
      <c r="J2801" s="2440"/>
      <c r="K2801" s="2440"/>
    </row>
    <row r="2802" spans="1:11">
      <c r="A2802" s="2493"/>
      <c r="B2802" s="2500"/>
      <c r="C2802" s="2440"/>
      <c r="D2802" s="2495"/>
      <c r="E2802" s="2484"/>
      <c r="F2802" s="2495"/>
      <c r="G2802" s="2495"/>
      <c r="H2802" s="2495"/>
      <c r="I2802" s="2484"/>
      <c r="J2802" s="2440"/>
      <c r="K2802" s="2440"/>
    </row>
    <row r="2803" spans="1:11">
      <c r="A2803" s="2493"/>
      <c r="B2803" s="2500"/>
      <c r="C2803" s="2440"/>
      <c r="D2803" s="2495"/>
      <c r="E2803" s="2484"/>
      <c r="F2803" s="2495"/>
      <c r="G2803" s="2495"/>
      <c r="H2803" s="2495"/>
      <c r="I2803" s="2484"/>
      <c r="J2803" s="2440"/>
      <c r="K2803" s="2440"/>
    </row>
    <row r="2804" spans="1:11">
      <c r="A2804" s="2493"/>
      <c r="B2804" s="2500"/>
      <c r="C2804" s="2440"/>
      <c r="D2804" s="2495"/>
      <c r="E2804" s="2484"/>
      <c r="F2804" s="2495"/>
      <c r="G2804" s="2495"/>
      <c r="H2804" s="2495"/>
      <c r="I2804" s="2484"/>
      <c r="J2804" s="2440"/>
      <c r="K2804" s="2440"/>
    </row>
    <row r="2805" spans="1:11">
      <c r="A2805" s="2493"/>
      <c r="B2805" s="2500"/>
      <c r="C2805" s="2440"/>
      <c r="D2805" s="2495"/>
      <c r="E2805" s="2484"/>
      <c r="F2805" s="2495"/>
      <c r="G2805" s="2495"/>
      <c r="H2805" s="2495"/>
      <c r="I2805" s="2484"/>
      <c r="J2805" s="2440"/>
      <c r="K2805" s="2440"/>
    </row>
    <row r="2806" spans="1:11">
      <c r="A2806" s="2493"/>
      <c r="B2806" s="2500"/>
      <c r="C2806" s="2440"/>
      <c r="D2806" s="2495"/>
      <c r="E2806" s="2484"/>
      <c r="F2806" s="2495"/>
      <c r="G2806" s="2495"/>
      <c r="H2806" s="2495"/>
      <c r="I2806" s="2484"/>
      <c r="J2806" s="2440"/>
      <c r="K2806" s="2440"/>
    </row>
    <row r="2807" spans="1:11">
      <c r="A2807" s="2493"/>
      <c r="B2807" s="2500"/>
      <c r="C2807" s="2440"/>
      <c r="D2807" s="2495"/>
      <c r="E2807" s="2484"/>
      <c r="F2807" s="2495"/>
      <c r="G2807" s="2495"/>
      <c r="H2807" s="2495"/>
      <c r="I2807" s="2484"/>
      <c r="J2807" s="2440"/>
      <c r="K2807" s="2440"/>
    </row>
    <row r="2808" spans="1:11">
      <c r="A2808" s="2493"/>
      <c r="B2808" s="2500"/>
      <c r="C2808" s="2440"/>
      <c r="D2808" s="2495"/>
      <c r="E2808" s="2484"/>
      <c r="F2808" s="2495"/>
      <c r="G2808" s="2495"/>
      <c r="H2808" s="2495"/>
      <c r="I2808" s="2484"/>
      <c r="J2808" s="2440"/>
      <c r="K2808" s="2440"/>
    </row>
    <row r="2809" spans="1:11">
      <c r="A2809" s="2493"/>
      <c r="B2809" s="2500"/>
      <c r="C2809" s="2440"/>
      <c r="D2809" s="2495"/>
      <c r="E2809" s="2484"/>
      <c r="F2809" s="2495"/>
      <c r="G2809" s="2495"/>
      <c r="H2809" s="2495"/>
      <c r="I2809" s="2484"/>
      <c r="J2809" s="2440"/>
      <c r="K2809" s="2440"/>
    </row>
    <row r="2810" spans="1:11">
      <c r="A2810" s="2493"/>
      <c r="B2810" s="2500"/>
      <c r="C2810" s="2440"/>
      <c r="D2810" s="2495"/>
      <c r="E2810" s="2484"/>
      <c r="F2810" s="2495"/>
      <c r="G2810" s="2495"/>
      <c r="H2810" s="2495"/>
      <c r="I2810" s="2484"/>
      <c r="J2810" s="2440"/>
      <c r="K2810" s="2440"/>
    </row>
    <row r="2811" spans="1:11">
      <c r="A2811" s="2493"/>
      <c r="B2811" s="2500"/>
      <c r="C2811" s="2440"/>
      <c r="D2811" s="2495"/>
      <c r="E2811" s="2484"/>
      <c r="F2811" s="2495"/>
      <c r="G2811" s="2495"/>
      <c r="H2811" s="2495"/>
      <c r="I2811" s="2484"/>
      <c r="J2811" s="2440"/>
      <c r="K2811" s="2440"/>
    </row>
    <row r="2812" spans="1:11">
      <c r="A2812" s="2493"/>
      <c r="B2812" s="2500"/>
      <c r="C2812" s="2440"/>
      <c r="D2812" s="2495"/>
      <c r="E2812" s="2484"/>
      <c r="F2812" s="2495"/>
      <c r="G2812" s="2495"/>
      <c r="H2812" s="2495"/>
      <c r="I2812" s="2484"/>
      <c r="J2812" s="2440"/>
      <c r="K2812" s="2440"/>
    </row>
    <row r="2813" spans="1:11">
      <c r="A2813" s="2493"/>
      <c r="B2813" s="2500"/>
      <c r="C2813" s="2440"/>
      <c r="D2813" s="2495"/>
      <c r="E2813" s="2484"/>
      <c r="F2813" s="2495"/>
      <c r="G2813" s="2495"/>
      <c r="H2813" s="2495"/>
      <c r="I2813" s="2484"/>
      <c r="J2813" s="2440"/>
      <c r="K2813" s="2440"/>
    </row>
    <row r="2814" spans="1:11">
      <c r="A2814" s="2493"/>
      <c r="B2814" s="2500"/>
      <c r="C2814" s="2440"/>
      <c r="D2814" s="2495"/>
      <c r="E2814" s="2484"/>
      <c r="F2814" s="2495"/>
      <c r="G2814" s="2495"/>
      <c r="H2814" s="2495"/>
      <c r="I2814" s="2484"/>
      <c r="J2814" s="2440"/>
      <c r="K2814" s="2440"/>
    </row>
    <row r="2815" spans="1:11">
      <c r="A2815" s="2493"/>
      <c r="B2815" s="2500"/>
      <c r="C2815" s="2440"/>
      <c r="D2815" s="2495"/>
      <c r="E2815" s="2484"/>
      <c r="F2815" s="2495"/>
      <c r="G2815" s="2495"/>
      <c r="H2815" s="2495"/>
      <c r="I2815" s="2484"/>
      <c r="J2815" s="2440"/>
      <c r="K2815" s="2440"/>
    </row>
    <row r="2816" spans="1:11">
      <c r="A2816" s="2493"/>
      <c r="B2816" s="2500"/>
      <c r="C2816" s="2440"/>
      <c r="D2816" s="2495"/>
      <c r="E2816" s="2484"/>
      <c r="F2816" s="2495"/>
      <c r="G2816" s="2495"/>
      <c r="H2816" s="2495"/>
      <c r="I2816" s="2484"/>
      <c r="J2816" s="2440"/>
      <c r="K2816" s="2440"/>
    </row>
    <row r="2817" spans="1:11">
      <c r="A2817" s="2493"/>
      <c r="B2817" s="2500"/>
      <c r="C2817" s="2440"/>
      <c r="D2817" s="2495"/>
      <c r="E2817" s="2484"/>
      <c r="F2817" s="2495"/>
      <c r="G2817" s="2495"/>
      <c r="H2817" s="2495"/>
      <c r="I2817" s="2484"/>
      <c r="J2817" s="2440"/>
      <c r="K2817" s="2440"/>
    </row>
    <row r="2818" spans="1:11">
      <c r="A2818" s="2493"/>
      <c r="B2818" s="2500"/>
      <c r="C2818" s="2440"/>
      <c r="D2818" s="2495"/>
      <c r="E2818" s="2484"/>
      <c r="F2818" s="2495"/>
      <c r="G2818" s="2495"/>
      <c r="H2818" s="2495"/>
      <c r="I2818" s="2484"/>
      <c r="J2818" s="2440"/>
      <c r="K2818" s="2440"/>
    </row>
    <row r="2819" spans="1:11">
      <c r="A2819" s="2493"/>
      <c r="B2819" s="2500"/>
      <c r="C2819" s="2440"/>
      <c r="D2819" s="2495"/>
      <c r="E2819" s="2484"/>
      <c r="F2819" s="2495"/>
      <c r="G2819" s="2495"/>
      <c r="H2819" s="2495"/>
      <c r="I2819" s="2484"/>
      <c r="J2819" s="2440"/>
      <c r="K2819" s="2440"/>
    </row>
    <row r="2820" spans="1:11">
      <c r="A2820" s="2493"/>
      <c r="B2820" s="2500"/>
      <c r="C2820" s="2440"/>
      <c r="D2820" s="2495"/>
      <c r="E2820" s="2484"/>
      <c r="F2820" s="2495"/>
      <c r="G2820" s="2495"/>
      <c r="H2820" s="2495"/>
      <c r="I2820" s="2484"/>
      <c r="J2820" s="2440"/>
      <c r="K2820" s="2440"/>
    </row>
    <row r="2821" spans="1:11">
      <c r="A2821" s="2493"/>
      <c r="B2821" s="2500"/>
      <c r="C2821" s="2440"/>
      <c r="D2821" s="2495"/>
      <c r="E2821" s="2484"/>
      <c r="F2821" s="2495"/>
      <c r="G2821" s="2495"/>
      <c r="H2821" s="2495"/>
      <c r="I2821" s="2484"/>
      <c r="J2821" s="2440"/>
      <c r="K2821" s="2440"/>
    </row>
    <row r="2822" spans="1:11">
      <c r="A2822" s="2493"/>
      <c r="B2822" s="2500"/>
      <c r="C2822" s="2440"/>
      <c r="D2822" s="2495"/>
      <c r="E2822" s="2484"/>
      <c r="F2822" s="2495"/>
      <c r="G2822" s="2495"/>
      <c r="H2822" s="2495"/>
      <c r="I2822" s="2484"/>
      <c r="J2822" s="2440"/>
      <c r="K2822" s="2440"/>
    </row>
    <row r="2823" spans="1:11">
      <c r="A2823" s="2493"/>
      <c r="B2823" s="2500"/>
      <c r="C2823" s="2440"/>
      <c r="D2823" s="2495"/>
      <c r="E2823" s="2484"/>
      <c r="F2823" s="2495"/>
      <c r="G2823" s="2495"/>
      <c r="H2823" s="2495"/>
      <c r="I2823" s="2484"/>
      <c r="J2823" s="2440"/>
      <c r="K2823" s="2440"/>
    </row>
    <row r="2824" spans="1:11">
      <c r="A2824" s="2493"/>
      <c r="B2824" s="2500"/>
      <c r="C2824" s="2440"/>
      <c r="D2824" s="2495"/>
      <c r="E2824" s="2484"/>
      <c r="F2824" s="2495"/>
      <c r="G2824" s="2495"/>
      <c r="H2824" s="2495"/>
      <c r="I2824" s="2484"/>
      <c r="J2824" s="2440"/>
      <c r="K2824" s="2440"/>
    </row>
    <row r="2825" spans="1:11">
      <c r="A2825" s="2493"/>
      <c r="B2825" s="2500"/>
      <c r="C2825" s="2440"/>
      <c r="D2825" s="2495"/>
      <c r="E2825" s="2484"/>
      <c r="F2825" s="2495"/>
      <c r="G2825" s="2495"/>
      <c r="H2825" s="2495"/>
      <c r="I2825" s="2484"/>
      <c r="J2825" s="2440"/>
      <c r="K2825" s="2440"/>
    </row>
    <row r="2826" spans="1:11">
      <c r="A2826" s="2493"/>
      <c r="B2826" s="2500"/>
      <c r="C2826" s="2440"/>
      <c r="D2826" s="2495"/>
      <c r="E2826" s="2484"/>
      <c r="F2826" s="2495"/>
      <c r="G2826" s="2495"/>
      <c r="H2826" s="2495"/>
      <c r="I2826" s="2484"/>
      <c r="J2826" s="2440"/>
      <c r="K2826" s="2440"/>
    </row>
    <row r="2827" spans="1:11">
      <c r="A2827" s="2493"/>
      <c r="B2827" s="2500"/>
      <c r="C2827" s="2440"/>
      <c r="D2827" s="2495"/>
      <c r="E2827" s="2484"/>
      <c r="F2827" s="2495"/>
      <c r="G2827" s="2495"/>
      <c r="H2827" s="2495"/>
      <c r="I2827" s="2484"/>
      <c r="J2827" s="2440"/>
      <c r="K2827" s="2440"/>
    </row>
    <row r="2828" spans="1:11">
      <c r="A2828" s="2493"/>
      <c r="B2828" s="2500"/>
      <c r="C2828" s="2440"/>
      <c r="D2828" s="2495"/>
      <c r="E2828" s="2484"/>
      <c r="F2828" s="2495"/>
      <c r="G2828" s="2495"/>
      <c r="H2828" s="2495"/>
      <c r="I2828" s="2484"/>
      <c r="J2828" s="2440"/>
      <c r="K2828" s="2440"/>
    </row>
    <row r="2829" spans="1:11">
      <c r="A2829" s="2493"/>
      <c r="B2829" s="2500"/>
      <c r="C2829" s="2440"/>
      <c r="D2829" s="2495"/>
      <c r="E2829" s="2484"/>
      <c r="F2829" s="2495"/>
      <c r="G2829" s="2495"/>
      <c r="H2829" s="2495"/>
      <c r="I2829" s="2484"/>
      <c r="J2829" s="2440"/>
      <c r="K2829" s="2440"/>
    </row>
    <row r="2830" spans="1:11">
      <c r="A2830" s="2493"/>
      <c r="B2830" s="2500"/>
      <c r="C2830" s="2440"/>
      <c r="D2830" s="2495"/>
      <c r="E2830" s="2484"/>
      <c r="F2830" s="2495"/>
      <c r="G2830" s="2495"/>
      <c r="H2830" s="2495"/>
      <c r="I2830" s="2484"/>
      <c r="J2830" s="2440"/>
      <c r="K2830" s="2440"/>
    </row>
    <row r="2831" spans="1:11">
      <c r="A2831" s="2493"/>
      <c r="B2831" s="2500"/>
      <c r="C2831" s="2440"/>
      <c r="D2831" s="2495"/>
      <c r="E2831" s="2484"/>
      <c r="F2831" s="2495"/>
      <c r="G2831" s="2495"/>
      <c r="H2831" s="2495"/>
      <c r="I2831" s="2484"/>
      <c r="J2831" s="2440"/>
      <c r="K2831" s="2440"/>
    </row>
    <row r="2832" spans="1:11">
      <c r="A2832" s="2493"/>
      <c r="B2832" s="2500"/>
      <c r="C2832" s="2440"/>
      <c r="D2832" s="2495"/>
      <c r="E2832" s="2484"/>
      <c r="F2832" s="2495"/>
      <c r="G2832" s="2495"/>
      <c r="H2832" s="2495"/>
      <c r="I2832" s="2484"/>
      <c r="J2832" s="2440"/>
      <c r="K2832" s="2440"/>
    </row>
    <row r="2833" spans="1:11">
      <c r="A2833" s="2493"/>
      <c r="B2833" s="2500"/>
      <c r="C2833" s="2440"/>
      <c r="D2833" s="2495"/>
      <c r="E2833" s="2484"/>
      <c r="F2833" s="2495"/>
      <c r="G2833" s="2495"/>
      <c r="H2833" s="2495"/>
      <c r="I2833" s="2484"/>
      <c r="J2833" s="2440"/>
      <c r="K2833" s="2440"/>
    </row>
    <row r="2834" spans="1:11">
      <c r="A2834" s="2493"/>
      <c r="B2834" s="2500"/>
      <c r="C2834" s="2440"/>
      <c r="D2834" s="2495"/>
      <c r="E2834" s="2484"/>
      <c r="F2834" s="2495"/>
      <c r="G2834" s="2495"/>
      <c r="H2834" s="2495"/>
      <c r="I2834" s="2484"/>
      <c r="J2834" s="2440"/>
      <c r="K2834" s="2440"/>
    </row>
    <row r="2835" spans="1:11">
      <c r="A2835" s="2493"/>
      <c r="B2835" s="2500"/>
      <c r="C2835" s="2440"/>
      <c r="D2835" s="2495"/>
      <c r="E2835" s="2484"/>
      <c r="F2835" s="2495"/>
      <c r="G2835" s="2495"/>
      <c r="H2835" s="2495"/>
      <c r="I2835" s="2484"/>
      <c r="J2835" s="2440"/>
      <c r="K2835" s="2440"/>
    </row>
    <row r="2836" spans="1:11">
      <c r="A2836" s="2493"/>
      <c r="B2836" s="2500"/>
      <c r="C2836" s="2440"/>
      <c r="D2836" s="2495"/>
      <c r="E2836" s="2484"/>
      <c r="F2836" s="2495"/>
      <c r="G2836" s="2495"/>
      <c r="H2836" s="2495"/>
      <c r="I2836" s="2484"/>
      <c r="J2836" s="2440"/>
      <c r="K2836" s="2440"/>
    </row>
    <row r="2837" spans="1:11">
      <c r="A2837" s="2493"/>
      <c r="B2837" s="2500"/>
      <c r="C2837" s="2440"/>
      <c r="D2837" s="2495"/>
      <c r="E2837" s="2484"/>
      <c r="F2837" s="2495"/>
      <c r="G2837" s="2495"/>
      <c r="H2837" s="2495"/>
      <c r="I2837" s="2484"/>
      <c r="J2837" s="2440"/>
      <c r="K2837" s="2440"/>
    </row>
    <row r="2838" spans="1:11">
      <c r="A2838" s="2493"/>
      <c r="B2838" s="2500"/>
      <c r="C2838" s="2440"/>
      <c r="D2838" s="2495"/>
      <c r="E2838" s="2484"/>
      <c r="F2838" s="2495"/>
      <c r="G2838" s="2495"/>
      <c r="H2838" s="2495"/>
      <c r="I2838" s="2484"/>
      <c r="J2838" s="2440"/>
      <c r="K2838" s="2440"/>
    </row>
    <row r="2839" spans="1:11">
      <c r="A2839" s="2493"/>
      <c r="B2839" s="2500"/>
      <c r="C2839" s="2440"/>
      <c r="D2839" s="2495"/>
      <c r="E2839" s="2484"/>
      <c r="F2839" s="2495"/>
      <c r="G2839" s="2495"/>
      <c r="H2839" s="2495"/>
      <c r="I2839" s="2484"/>
      <c r="J2839" s="2440"/>
      <c r="K2839" s="2440"/>
    </row>
    <row r="2840" spans="1:11">
      <c r="A2840" s="2493"/>
      <c r="B2840" s="2500"/>
      <c r="C2840" s="2440"/>
      <c r="D2840" s="2495"/>
      <c r="E2840" s="2484"/>
      <c r="F2840" s="2495"/>
      <c r="G2840" s="2495"/>
      <c r="H2840" s="2495"/>
      <c r="I2840" s="2484"/>
      <c r="J2840" s="2440"/>
      <c r="K2840" s="2440"/>
    </row>
    <row r="2841" spans="1:11">
      <c r="A2841" s="2493"/>
      <c r="B2841" s="2500"/>
      <c r="C2841" s="2440"/>
      <c r="D2841" s="2495"/>
      <c r="E2841" s="2484"/>
      <c r="F2841" s="2495"/>
      <c r="G2841" s="2495"/>
      <c r="H2841" s="2495"/>
      <c r="I2841" s="2484"/>
      <c r="J2841" s="2440"/>
      <c r="K2841" s="2440"/>
    </row>
    <row r="2842" spans="1:11">
      <c r="A2842" s="2493"/>
      <c r="B2842" s="2500"/>
      <c r="C2842" s="2440"/>
      <c r="D2842" s="2495"/>
      <c r="E2842" s="2484"/>
      <c r="F2842" s="2495"/>
      <c r="G2842" s="2495"/>
      <c r="H2842" s="2495"/>
      <c r="I2842" s="2484"/>
      <c r="J2842" s="2440"/>
      <c r="K2842" s="2440"/>
    </row>
    <row r="2843" spans="1:11">
      <c r="A2843" s="2493"/>
      <c r="B2843" s="2500"/>
      <c r="C2843" s="2440"/>
      <c r="D2843" s="2495"/>
      <c r="E2843" s="2484"/>
      <c r="F2843" s="2495"/>
      <c r="G2843" s="2495"/>
      <c r="H2843" s="2495"/>
      <c r="I2843" s="2484"/>
      <c r="J2843" s="2440"/>
      <c r="K2843" s="2440"/>
    </row>
    <row r="2844" spans="1:11">
      <c r="A2844" s="2493"/>
      <c r="B2844" s="2500"/>
      <c r="C2844" s="2440"/>
      <c r="D2844" s="2495"/>
      <c r="E2844" s="2484"/>
      <c r="F2844" s="2495"/>
      <c r="G2844" s="2495"/>
      <c r="H2844" s="2495"/>
      <c r="I2844" s="2484"/>
      <c r="J2844" s="2440"/>
      <c r="K2844" s="2440"/>
    </row>
    <row r="2845" spans="1:11">
      <c r="A2845" s="2493"/>
      <c r="B2845" s="2500"/>
      <c r="C2845" s="2440"/>
      <c r="D2845" s="2495"/>
      <c r="E2845" s="2484"/>
      <c r="F2845" s="2495"/>
      <c r="G2845" s="2495"/>
      <c r="H2845" s="2495"/>
      <c r="I2845" s="2484"/>
      <c r="J2845" s="2440"/>
      <c r="K2845" s="2440"/>
    </row>
    <row r="2846" spans="1:11">
      <c r="A2846" s="2493"/>
      <c r="B2846" s="2500"/>
      <c r="C2846" s="2440"/>
      <c r="D2846" s="2495"/>
      <c r="E2846" s="2484"/>
      <c r="F2846" s="2495"/>
      <c r="G2846" s="2495"/>
      <c r="H2846" s="2495"/>
      <c r="I2846" s="2484"/>
      <c r="J2846" s="2440"/>
      <c r="K2846" s="2440"/>
    </row>
    <row r="2847" spans="1:11">
      <c r="A2847" s="2493"/>
      <c r="B2847" s="2500"/>
      <c r="C2847" s="2440"/>
      <c r="D2847" s="2495"/>
      <c r="E2847" s="2484"/>
      <c r="F2847" s="2495"/>
      <c r="G2847" s="2495"/>
      <c r="H2847" s="2495"/>
      <c r="I2847" s="2484"/>
      <c r="J2847" s="2440"/>
      <c r="K2847" s="2440"/>
    </row>
    <row r="2848" spans="1:11">
      <c r="A2848" s="2493"/>
      <c r="B2848" s="2500"/>
      <c r="C2848" s="2440"/>
      <c r="D2848" s="2495"/>
      <c r="E2848" s="2484"/>
      <c r="F2848" s="2495"/>
      <c r="G2848" s="2495"/>
      <c r="H2848" s="2495"/>
      <c r="I2848" s="2484"/>
      <c r="J2848" s="2440"/>
      <c r="K2848" s="2440"/>
    </row>
    <row r="2849" spans="1:11">
      <c r="A2849" s="2493"/>
      <c r="B2849" s="2500"/>
      <c r="C2849" s="2440"/>
      <c r="D2849" s="2495"/>
      <c r="E2849" s="2484"/>
      <c r="F2849" s="2495"/>
      <c r="G2849" s="2495"/>
      <c r="H2849" s="2495"/>
      <c r="I2849" s="2484"/>
      <c r="J2849" s="2440"/>
      <c r="K2849" s="2440"/>
    </row>
    <row r="2850" spans="1:11">
      <c r="A2850" s="2493"/>
      <c r="B2850" s="2500"/>
      <c r="C2850" s="2440"/>
      <c r="D2850" s="2495"/>
      <c r="E2850" s="2484"/>
      <c r="F2850" s="2495"/>
      <c r="G2850" s="2495"/>
      <c r="H2850" s="2495"/>
      <c r="I2850" s="2484"/>
      <c r="J2850" s="2440"/>
      <c r="K2850" s="2440"/>
    </row>
    <row r="2851" spans="1:11">
      <c r="A2851" s="2493"/>
      <c r="B2851" s="2500"/>
      <c r="C2851" s="2440"/>
      <c r="D2851" s="2495"/>
      <c r="E2851" s="2484"/>
      <c r="F2851" s="2495"/>
      <c r="G2851" s="2495"/>
      <c r="H2851" s="2495"/>
      <c r="I2851" s="2484"/>
      <c r="J2851" s="2440"/>
      <c r="K2851" s="2440"/>
    </row>
    <row r="2852" spans="1:11">
      <c r="A2852" s="2493"/>
      <c r="B2852" s="2500"/>
      <c r="C2852" s="2440"/>
      <c r="D2852" s="2495"/>
      <c r="E2852" s="2484"/>
      <c r="F2852" s="2495"/>
      <c r="G2852" s="2495"/>
      <c r="H2852" s="2495"/>
      <c r="I2852" s="2484"/>
      <c r="J2852" s="2440"/>
      <c r="K2852" s="2440"/>
    </row>
    <row r="2853" spans="1:11">
      <c r="A2853" s="2493"/>
      <c r="B2853" s="2500"/>
      <c r="C2853" s="2440"/>
      <c r="D2853" s="2495"/>
      <c r="E2853" s="2484"/>
      <c r="F2853" s="2495"/>
      <c r="G2853" s="2495"/>
      <c r="H2853" s="2495"/>
      <c r="I2853" s="2484"/>
      <c r="J2853" s="2440"/>
      <c r="K2853" s="2440"/>
    </row>
    <row r="2854" spans="1:11">
      <c r="A2854" s="2493"/>
      <c r="B2854" s="2500"/>
      <c r="C2854" s="2440"/>
      <c r="D2854" s="2495"/>
      <c r="E2854" s="2484"/>
      <c r="F2854" s="2495"/>
      <c r="G2854" s="2495"/>
      <c r="H2854" s="2495"/>
      <c r="I2854" s="2484"/>
      <c r="J2854" s="2440"/>
      <c r="K2854" s="2440"/>
    </row>
    <row r="2855" spans="1:11">
      <c r="A2855" s="2493"/>
      <c r="B2855" s="2500"/>
      <c r="C2855" s="2440"/>
      <c r="D2855" s="2495"/>
      <c r="E2855" s="2484"/>
      <c r="F2855" s="2495"/>
      <c r="G2855" s="2495"/>
      <c r="H2855" s="2495"/>
      <c r="I2855" s="2484"/>
      <c r="J2855" s="2440"/>
      <c r="K2855" s="2440"/>
    </row>
    <row r="2856" spans="1:11">
      <c r="A2856" s="2493"/>
      <c r="B2856" s="2500"/>
      <c r="C2856" s="2440"/>
      <c r="D2856" s="2495"/>
      <c r="E2856" s="2484"/>
      <c r="F2856" s="2495"/>
      <c r="G2856" s="2495"/>
      <c r="H2856" s="2495"/>
      <c r="I2856" s="2484"/>
      <c r="J2856" s="2440"/>
      <c r="K2856" s="2440"/>
    </row>
    <row r="2857" spans="1:11">
      <c r="A2857" s="2493"/>
      <c r="B2857" s="2500"/>
      <c r="C2857" s="2440"/>
      <c r="D2857" s="2495"/>
      <c r="E2857" s="2484"/>
      <c r="F2857" s="2495"/>
      <c r="G2857" s="2495"/>
      <c r="H2857" s="2495"/>
      <c r="I2857" s="2484"/>
      <c r="J2857" s="2440"/>
      <c r="K2857" s="2440"/>
    </row>
    <row r="2858" spans="1:11">
      <c r="A2858" s="2493"/>
      <c r="B2858" s="2500"/>
      <c r="C2858" s="2440"/>
      <c r="D2858" s="2495"/>
      <c r="E2858" s="2484"/>
      <c r="F2858" s="2495"/>
      <c r="G2858" s="2495"/>
      <c r="H2858" s="2495"/>
      <c r="I2858" s="2484"/>
      <c r="J2858" s="2440"/>
      <c r="K2858" s="2440"/>
    </row>
    <row r="2859" spans="1:11">
      <c r="A2859" s="2493"/>
      <c r="B2859" s="2500"/>
      <c r="C2859" s="2440"/>
      <c r="D2859" s="2495"/>
      <c r="E2859" s="2484"/>
      <c r="F2859" s="2495"/>
      <c r="G2859" s="2495"/>
      <c r="H2859" s="2495"/>
      <c r="I2859" s="2484"/>
      <c r="J2859" s="2440"/>
      <c r="K2859" s="2440"/>
    </row>
    <row r="2860" spans="1:11">
      <c r="A2860" s="2493"/>
      <c r="B2860" s="2500"/>
      <c r="C2860" s="2440"/>
      <c r="D2860" s="2495"/>
      <c r="E2860" s="2484"/>
      <c r="F2860" s="2495"/>
      <c r="G2860" s="2495"/>
      <c r="H2860" s="2495"/>
      <c r="I2860" s="2484"/>
      <c r="J2860" s="2440"/>
      <c r="K2860" s="2440"/>
    </row>
    <row r="2861" spans="1:11">
      <c r="A2861" s="2493"/>
      <c r="B2861" s="2500"/>
      <c r="C2861" s="2440"/>
      <c r="D2861" s="2495"/>
      <c r="E2861" s="2484"/>
      <c r="F2861" s="2495"/>
      <c r="G2861" s="2495"/>
      <c r="H2861" s="2495"/>
      <c r="I2861" s="2484"/>
      <c r="J2861" s="2440"/>
      <c r="K2861" s="2440"/>
    </row>
    <row r="2862" spans="1:11">
      <c r="A2862" s="2493"/>
      <c r="B2862" s="2500"/>
      <c r="C2862" s="2440"/>
      <c r="D2862" s="2495"/>
      <c r="E2862" s="2484"/>
      <c r="F2862" s="2495"/>
      <c r="G2862" s="2495"/>
      <c r="H2862" s="2495"/>
      <c r="I2862" s="2484"/>
      <c r="J2862" s="2440"/>
      <c r="K2862" s="2440"/>
    </row>
    <row r="2863" spans="1:11">
      <c r="A2863" s="2493"/>
      <c r="B2863" s="2500"/>
      <c r="C2863" s="2440"/>
      <c r="D2863" s="2495"/>
      <c r="E2863" s="2484"/>
      <c r="F2863" s="2495"/>
      <c r="G2863" s="2495"/>
      <c r="H2863" s="2495"/>
      <c r="I2863" s="2484"/>
      <c r="J2863" s="2440"/>
      <c r="K2863" s="2440"/>
    </row>
    <row r="2864" spans="1:11">
      <c r="A2864" s="2493"/>
      <c r="B2864" s="2500"/>
      <c r="C2864" s="2440"/>
      <c r="D2864" s="2495"/>
      <c r="E2864" s="2484"/>
      <c r="F2864" s="2495"/>
      <c r="G2864" s="2495"/>
      <c r="H2864" s="2495"/>
      <c r="I2864" s="2484"/>
      <c r="J2864" s="2440"/>
      <c r="K2864" s="2440"/>
    </row>
    <row r="2865" spans="1:11">
      <c r="A2865" s="2493"/>
      <c r="B2865" s="2500"/>
      <c r="C2865" s="2440"/>
      <c r="D2865" s="2495"/>
      <c r="E2865" s="2484"/>
      <c r="F2865" s="2495"/>
      <c r="G2865" s="2495"/>
      <c r="H2865" s="2495"/>
      <c r="I2865" s="2484"/>
      <c r="J2865" s="2440"/>
      <c r="K2865" s="2440"/>
    </row>
    <row r="2866" spans="1:11">
      <c r="A2866" s="2493"/>
      <c r="B2866" s="2500"/>
      <c r="C2866" s="2440"/>
      <c r="D2866" s="2495"/>
      <c r="E2866" s="2484"/>
      <c r="F2866" s="2495"/>
      <c r="G2866" s="2495"/>
      <c r="H2866" s="2495"/>
      <c r="I2866" s="2484"/>
      <c r="J2866" s="2440"/>
      <c r="K2866" s="2440"/>
    </row>
    <row r="2867" spans="1:11">
      <c r="A2867" s="2493"/>
      <c r="B2867" s="2500"/>
      <c r="C2867" s="2440"/>
      <c r="D2867" s="2495"/>
      <c r="E2867" s="2484"/>
      <c r="F2867" s="2495"/>
      <c r="G2867" s="2495"/>
      <c r="H2867" s="2495"/>
      <c r="I2867" s="2484"/>
      <c r="J2867" s="2440"/>
      <c r="K2867" s="2440"/>
    </row>
    <row r="2868" spans="1:11">
      <c r="A2868" s="2493"/>
      <c r="B2868" s="2500"/>
      <c r="C2868" s="2440"/>
      <c r="D2868" s="2495"/>
      <c r="E2868" s="2484"/>
      <c r="F2868" s="2495"/>
      <c r="G2868" s="2495"/>
      <c r="H2868" s="2495"/>
      <c r="I2868" s="2484"/>
      <c r="J2868" s="2440"/>
      <c r="K2868" s="2440"/>
    </row>
    <row r="2869" spans="1:11">
      <c r="A2869" s="2493"/>
      <c r="B2869" s="2500"/>
      <c r="C2869" s="2440"/>
      <c r="D2869" s="2495"/>
      <c r="E2869" s="2484"/>
      <c r="F2869" s="2495"/>
      <c r="G2869" s="2495"/>
      <c r="H2869" s="2495"/>
      <c r="I2869" s="2484"/>
      <c r="J2869" s="2440"/>
      <c r="K2869" s="2440"/>
    </row>
    <row r="2870" spans="1:11">
      <c r="A2870" s="2493"/>
      <c r="B2870" s="2500"/>
      <c r="C2870" s="2440"/>
      <c r="D2870" s="2495"/>
      <c r="E2870" s="2484"/>
      <c r="F2870" s="2495"/>
      <c r="G2870" s="2495"/>
      <c r="H2870" s="2495"/>
      <c r="I2870" s="2484"/>
      <c r="J2870" s="2440"/>
      <c r="K2870" s="2440"/>
    </row>
    <row r="2871" spans="1:11">
      <c r="A2871" s="2493"/>
      <c r="B2871" s="2500"/>
      <c r="C2871" s="2440"/>
      <c r="D2871" s="2495"/>
      <c r="E2871" s="2484"/>
      <c r="F2871" s="2495"/>
      <c r="G2871" s="2495"/>
      <c r="H2871" s="2495"/>
      <c r="I2871" s="2484"/>
      <c r="J2871" s="2440"/>
      <c r="K2871" s="2440"/>
    </row>
    <row r="2872" spans="1:11">
      <c r="A2872" s="2493"/>
      <c r="B2872" s="2500"/>
      <c r="C2872" s="2440"/>
      <c r="D2872" s="2495"/>
      <c r="E2872" s="2484"/>
      <c r="F2872" s="2495"/>
      <c r="G2872" s="2495"/>
      <c r="H2872" s="2495"/>
      <c r="I2872" s="2484"/>
      <c r="J2872" s="2440"/>
      <c r="K2872" s="2440"/>
    </row>
    <row r="2873" spans="1:11">
      <c r="A2873" s="2493"/>
      <c r="B2873" s="2500"/>
      <c r="C2873" s="2440"/>
      <c r="D2873" s="2495"/>
      <c r="E2873" s="2484"/>
      <c r="F2873" s="2495"/>
      <c r="G2873" s="2495"/>
      <c r="H2873" s="2495"/>
      <c r="I2873" s="2484"/>
      <c r="J2873" s="2440"/>
      <c r="K2873" s="2440"/>
    </row>
    <row r="2874" spans="1:11">
      <c r="A2874" s="2493"/>
      <c r="B2874" s="2500"/>
      <c r="C2874" s="2440"/>
      <c r="D2874" s="2495"/>
      <c r="E2874" s="2484"/>
      <c r="F2874" s="2495"/>
      <c r="G2874" s="2495"/>
      <c r="H2874" s="2495"/>
      <c r="I2874" s="2484"/>
      <c r="J2874" s="2440"/>
      <c r="K2874" s="2440"/>
    </row>
    <row r="2875" spans="1:11">
      <c r="A2875" s="2493"/>
      <c r="B2875" s="2500"/>
      <c r="C2875" s="2440"/>
      <c r="D2875" s="2495"/>
      <c r="E2875" s="2484"/>
      <c r="F2875" s="2495"/>
      <c r="G2875" s="2495"/>
      <c r="H2875" s="2495"/>
      <c r="I2875" s="2484"/>
      <c r="J2875" s="2440"/>
      <c r="K2875" s="2440"/>
    </row>
    <row r="2876" spans="1:11">
      <c r="A2876" s="2493"/>
      <c r="B2876" s="2500"/>
      <c r="C2876" s="2440"/>
      <c r="D2876" s="2495"/>
      <c r="E2876" s="2484"/>
      <c r="F2876" s="2495"/>
      <c r="G2876" s="2495"/>
      <c r="H2876" s="2495"/>
      <c r="I2876" s="2484"/>
      <c r="J2876" s="2440"/>
      <c r="K2876" s="2440"/>
    </row>
    <row r="2877" spans="1:11">
      <c r="A2877" s="2493"/>
      <c r="B2877" s="2500"/>
      <c r="C2877" s="2440"/>
      <c r="D2877" s="2495"/>
      <c r="E2877" s="2484"/>
      <c r="F2877" s="2495"/>
      <c r="G2877" s="2495"/>
      <c r="H2877" s="2495"/>
      <c r="I2877" s="2484"/>
      <c r="J2877" s="2440"/>
      <c r="K2877" s="2440"/>
    </row>
    <row r="2878" spans="1:11">
      <c r="A2878" s="2493"/>
      <c r="B2878" s="2500"/>
      <c r="C2878" s="2440"/>
      <c r="D2878" s="2495"/>
      <c r="E2878" s="2484"/>
      <c r="F2878" s="2495"/>
      <c r="G2878" s="2495"/>
      <c r="H2878" s="2495"/>
      <c r="I2878" s="2484"/>
      <c r="J2878" s="2440"/>
      <c r="K2878" s="2440"/>
    </row>
    <row r="2879" spans="1:11">
      <c r="A2879" s="2493"/>
      <c r="B2879" s="2500"/>
      <c r="C2879" s="2440"/>
      <c r="D2879" s="2495"/>
      <c r="E2879" s="2484"/>
      <c r="F2879" s="2495"/>
      <c r="G2879" s="2495"/>
      <c r="H2879" s="2495"/>
      <c r="I2879" s="2484"/>
      <c r="J2879" s="2440"/>
      <c r="K2879" s="2440"/>
    </row>
    <row r="2880" spans="1:11">
      <c r="A2880" s="2493"/>
      <c r="B2880" s="2500"/>
      <c r="C2880" s="2440"/>
      <c r="D2880" s="2495"/>
      <c r="E2880" s="2484"/>
      <c r="F2880" s="2495"/>
      <c r="G2880" s="2495"/>
      <c r="H2880" s="2495"/>
      <c r="I2880" s="2484"/>
      <c r="J2880" s="2440"/>
      <c r="K2880" s="2440"/>
    </row>
    <row r="2881" spans="1:11">
      <c r="A2881" s="2493"/>
      <c r="B2881" s="2500"/>
      <c r="C2881" s="2440"/>
      <c r="D2881" s="2495"/>
      <c r="E2881" s="2484"/>
      <c r="F2881" s="2495"/>
      <c r="G2881" s="2495"/>
      <c r="H2881" s="2495"/>
      <c r="I2881" s="2484"/>
      <c r="J2881" s="2440"/>
      <c r="K2881" s="2440"/>
    </row>
    <row r="2882" spans="1:11">
      <c r="A2882" s="2493"/>
      <c r="B2882" s="2500"/>
      <c r="C2882" s="2440"/>
      <c r="D2882" s="2495"/>
      <c r="E2882" s="2484"/>
      <c r="F2882" s="2495"/>
      <c r="G2882" s="2495"/>
      <c r="H2882" s="2495"/>
      <c r="I2882" s="2484"/>
      <c r="J2882" s="2440"/>
      <c r="K2882" s="2440"/>
    </row>
    <row r="2883" spans="1:11">
      <c r="A2883" s="2493"/>
      <c r="B2883" s="2500"/>
      <c r="C2883" s="2440"/>
      <c r="D2883" s="2495"/>
      <c r="E2883" s="2484"/>
      <c r="F2883" s="2495"/>
      <c r="G2883" s="2495"/>
      <c r="H2883" s="2495"/>
      <c r="I2883" s="2484"/>
      <c r="J2883" s="2440"/>
      <c r="K2883" s="2440"/>
    </row>
    <row r="2884" spans="1:11">
      <c r="A2884" s="2493"/>
      <c r="B2884" s="2500"/>
      <c r="C2884" s="2440"/>
      <c r="D2884" s="2495"/>
      <c r="E2884" s="2484"/>
      <c r="F2884" s="2495"/>
      <c r="G2884" s="2495"/>
      <c r="H2884" s="2495"/>
      <c r="I2884" s="2484"/>
      <c r="J2884" s="2440"/>
      <c r="K2884" s="2440"/>
    </row>
    <row r="2885" spans="1:11">
      <c r="A2885" s="2493"/>
      <c r="B2885" s="2500"/>
      <c r="C2885" s="2440"/>
      <c r="D2885" s="2495"/>
      <c r="E2885" s="2484"/>
      <c r="F2885" s="2495"/>
      <c r="G2885" s="2495"/>
      <c r="H2885" s="2495"/>
      <c r="I2885" s="2484"/>
      <c r="J2885" s="2440"/>
      <c r="K2885" s="2440"/>
    </row>
    <row r="2886" spans="1:11">
      <c r="A2886" s="2493"/>
      <c r="B2886" s="2500"/>
      <c r="C2886" s="2440"/>
      <c r="D2886" s="2495"/>
      <c r="E2886" s="2484"/>
      <c r="F2886" s="2495"/>
      <c r="G2886" s="2495"/>
      <c r="H2886" s="2495"/>
      <c r="I2886" s="2484"/>
      <c r="J2886" s="2440"/>
      <c r="K2886" s="2440"/>
    </row>
    <row r="2887" spans="1:11">
      <c r="A2887" s="2493"/>
      <c r="B2887" s="2500"/>
      <c r="C2887" s="2440"/>
      <c r="D2887" s="2495"/>
      <c r="E2887" s="2484"/>
      <c r="F2887" s="2495"/>
      <c r="G2887" s="2495"/>
      <c r="H2887" s="2495"/>
      <c r="I2887" s="2484"/>
      <c r="J2887" s="2440"/>
      <c r="K2887" s="2440"/>
    </row>
    <row r="2888" spans="1:11">
      <c r="A2888" s="2493"/>
      <c r="B2888" s="2500"/>
      <c r="C2888" s="2440"/>
      <c r="D2888" s="2495"/>
      <c r="E2888" s="2484"/>
      <c r="F2888" s="2495"/>
      <c r="G2888" s="2495"/>
      <c r="H2888" s="2495"/>
      <c r="I2888" s="2484"/>
      <c r="J2888" s="2440"/>
      <c r="K2888" s="2440"/>
    </row>
    <row r="2889" spans="1:11">
      <c r="A2889" s="2493"/>
      <c r="B2889" s="2500"/>
      <c r="C2889" s="2440"/>
      <c r="D2889" s="2495"/>
      <c r="E2889" s="2484"/>
      <c r="F2889" s="2495"/>
      <c r="G2889" s="2495"/>
      <c r="H2889" s="2495"/>
      <c r="I2889" s="2484"/>
      <c r="J2889" s="2440"/>
      <c r="K2889" s="2440"/>
    </row>
    <row r="2890" spans="1:11">
      <c r="A2890" s="2493"/>
      <c r="B2890" s="2500"/>
      <c r="C2890" s="2440"/>
      <c r="D2890" s="2495"/>
      <c r="E2890" s="2484"/>
      <c r="F2890" s="2495"/>
      <c r="G2890" s="2495"/>
      <c r="H2890" s="2495"/>
      <c r="I2890" s="2484"/>
      <c r="J2890" s="2440"/>
      <c r="K2890" s="2440"/>
    </row>
    <row r="2891" spans="1:11">
      <c r="A2891" s="2493"/>
      <c r="B2891" s="2500"/>
      <c r="C2891" s="2440"/>
      <c r="D2891" s="2495"/>
      <c r="E2891" s="2484"/>
      <c r="F2891" s="2495"/>
      <c r="G2891" s="2495"/>
      <c r="H2891" s="2495"/>
      <c r="I2891" s="2484"/>
      <c r="J2891" s="2440"/>
      <c r="K2891" s="2440"/>
    </row>
    <row r="2892" spans="1:11">
      <c r="A2892" s="2493"/>
      <c r="B2892" s="2500"/>
      <c r="C2892" s="2440"/>
      <c r="D2892" s="2495"/>
      <c r="E2892" s="2484"/>
      <c r="F2892" s="2495"/>
      <c r="G2892" s="2495"/>
      <c r="H2892" s="2495"/>
      <c r="I2892" s="2484"/>
      <c r="J2892" s="2440"/>
      <c r="K2892" s="2440"/>
    </row>
    <row r="2893" spans="1:11">
      <c r="A2893" s="2493"/>
      <c r="B2893" s="2500"/>
      <c r="C2893" s="2440"/>
      <c r="D2893" s="2495"/>
      <c r="E2893" s="2484"/>
      <c r="F2893" s="2495"/>
      <c r="G2893" s="2495"/>
      <c r="H2893" s="2495"/>
      <c r="I2893" s="2484"/>
      <c r="J2893" s="2440"/>
      <c r="K2893" s="2440"/>
    </row>
    <row r="2894" spans="1:11">
      <c r="A2894" s="2493"/>
      <c r="B2894" s="2500"/>
      <c r="C2894" s="2440"/>
      <c r="D2894" s="2495"/>
      <c r="E2894" s="2484"/>
      <c r="F2894" s="2495"/>
      <c r="G2894" s="2495"/>
      <c r="H2894" s="2495"/>
      <c r="I2894" s="2484"/>
      <c r="J2894" s="2440"/>
      <c r="K2894" s="2440"/>
    </row>
    <row r="2895" spans="1:11">
      <c r="A2895" s="2493"/>
      <c r="B2895" s="2500"/>
      <c r="C2895" s="2440"/>
      <c r="D2895" s="2495"/>
      <c r="E2895" s="2484"/>
      <c r="F2895" s="2495"/>
      <c r="G2895" s="2495"/>
      <c r="H2895" s="2495"/>
      <c r="I2895" s="2484"/>
      <c r="J2895" s="2440"/>
      <c r="K2895" s="2440"/>
    </row>
    <row r="2896" spans="1:11">
      <c r="A2896" s="2493"/>
      <c r="B2896" s="2500"/>
      <c r="C2896" s="2440"/>
      <c r="D2896" s="2495"/>
      <c r="E2896" s="2484"/>
      <c r="F2896" s="2495"/>
      <c r="G2896" s="2495"/>
      <c r="H2896" s="2495"/>
      <c r="I2896" s="2484"/>
      <c r="J2896" s="2440"/>
      <c r="K2896" s="2440"/>
    </row>
    <row r="2897" spans="1:11">
      <c r="A2897" s="2493"/>
      <c r="B2897" s="2500"/>
      <c r="C2897" s="2440"/>
      <c r="D2897" s="2495"/>
      <c r="E2897" s="2484"/>
      <c r="F2897" s="2495"/>
      <c r="G2897" s="2495"/>
      <c r="H2897" s="2495"/>
      <c r="I2897" s="2484"/>
      <c r="J2897" s="2440"/>
      <c r="K2897" s="2440"/>
    </row>
    <row r="2898" spans="1:11">
      <c r="A2898" s="2493"/>
      <c r="B2898" s="2500"/>
      <c r="C2898" s="2440"/>
      <c r="D2898" s="2495"/>
      <c r="E2898" s="2484"/>
      <c r="F2898" s="2495"/>
      <c r="G2898" s="2495"/>
      <c r="H2898" s="2495"/>
      <c r="I2898" s="2484"/>
      <c r="J2898" s="2440"/>
      <c r="K2898" s="2440"/>
    </row>
    <row r="2899" spans="1:11">
      <c r="A2899" s="2493"/>
      <c r="B2899" s="2500"/>
      <c r="C2899" s="2440"/>
      <c r="D2899" s="2495"/>
      <c r="E2899" s="2484"/>
      <c r="F2899" s="2495"/>
      <c r="G2899" s="2495"/>
      <c r="H2899" s="2495"/>
      <c r="I2899" s="2484"/>
      <c r="J2899" s="2440"/>
      <c r="K2899" s="2440"/>
    </row>
    <row r="2900" spans="1:11">
      <c r="A2900" s="2493"/>
      <c r="B2900" s="2500"/>
      <c r="C2900" s="2440"/>
      <c r="D2900" s="2495"/>
      <c r="E2900" s="2484"/>
      <c r="F2900" s="2495"/>
      <c r="G2900" s="2495"/>
      <c r="H2900" s="2495"/>
      <c r="I2900" s="2484"/>
      <c r="J2900" s="2440"/>
      <c r="K2900" s="2440"/>
    </row>
    <row r="2901" spans="1:11">
      <c r="A2901" s="2493"/>
      <c r="B2901" s="2500"/>
      <c r="C2901" s="2440"/>
      <c r="D2901" s="2495"/>
      <c r="E2901" s="2484"/>
      <c r="F2901" s="2495"/>
      <c r="G2901" s="2495"/>
      <c r="H2901" s="2495"/>
      <c r="I2901" s="2484"/>
      <c r="J2901" s="2440"/>
      <c r="K2901" s="2440"/>
    </row>
    <row r="2902" spans="1:11">
      <c r="A2902" s="2493"/>
      <c r="B2902" s="2500"/>
      <c r="C2902" s="2440"/>
      <c r="D2902" s="2495"/>
      <c r="E2902" s="2484"/>
      <c r="F2902" s="2495"/>
      <c r="G2902" s="2495"/>
      <c r="H2902" s="2495"/>
      <c r="I2902" s="2484"/>
      <c r="J2902" s="2440"/>
      <c r="K2902" s="2440"/>
    </row>
    <row r="2903" spans="1:11">
      <c r="A2903" s="2493"/>
      <c r="B2903" s="2500"/>
      <c r="C2903" s="2440"/>
      <c r="D2903" s="2495"/>
      <c r="E2903" s="2484"/>
      <c r="F2903" s="2495"/>
      <c r="G2903" s="2495"/>
      <c r="H2903" s="2495"/>
      <c r="I2903" s="2484"/>
      <c r="J2903" s="2440"/>
      <c r="K2903" s="2440"/>
    </row>
    <row r="2904" spans="1:11">
      <c r="A2904" s="2493"/>
      <c r="B2904" s="2500"/>
      <c r="C2904" s="2440"/>
      <c r="D2904" s="2495"/>
      <c r="E2904" s="2484"/>
      <c r="F2904" s="2495"/>
      <c r="G2904" s="2495"/>
      <c r="H2904" s="2495"/>
      <c r="I2904" s="2484"/>
      <c r="J2904" s="2440"/>
      <c r="K2904" s="2440"/>
    </row>
    <row r="2905" spans="1:11">
      <c r="A2905" s="2493"/>
      <c r="B2905" s="2500"/>
      <c r="C2905" s="2440"/>
      <c r="D2905" s="2495"/>
      <c r="E2905" s="2484"/>
      <c r="F2905" s="2495"/>
      <c r="G2905" s="2495"/>
      <c r="H2905" s="2495"/>
      <c r="I2905" s="2484"/>
      <c r="J2905" s="2440"/>
      <c r="K2905" s="2440"/>
    </row>
    <row r="2906" spans="1:11">
      <c r="A2906" s="2493"/>
      <c r="B2906" s="2500"/>
      <c r="C2906" s="2440"/>
      <c r="D2906" s="2495"/>
      <c r="E2906" s="2484"/>
      <c r="F2906" s="2495"/>
      <c r="G2906" s="2495"/>
      <c r="H2906" s="2495"/>
      <c r="I2906" s="2484"/>
      <c r="J2906" s="2440"/>
      <c r="K2906" s="2440"/>
    </row>
    <row r="2907" spans="1:11">
      <c r="A2907" s="2493"/>
      <c r="B2907" s="2500"/>
      <c r="C2907" s="2440"/>
      <c r="D2907" s="2495"/>
      <c r="E2907" s="2484"/>
      <c r="F2907" s="2495"/>
      <c r="G2907" s="2495"/>
      <c r="H2907" s="2495"/>
      <c r="I2907" s="2484"/>
      <c r="J2907" s="2440"/>
      <c r="K2907" s="2440"/>
    </row>
    <row r="2908" spans="1:11">
      <c r="A2908" s="2493"/>
      <c r="B2908" s="2500"/>
      <c r="C2908" s="2440"/>
      <c r="D2908" s="2495"/>
      <c r="E2908" s="2484"/>
      <c r="F2908" s="2495"/>
      <c r="G2908" s="2495"/>
      <c r="H2908" s="2495"/>
      <c r="I2908" s="2484"/>
      <c r="J2908" s="2440"/>
      <c r="K2908" s="2440"/>
    </row>
    <row r="2909" spans="1:11">
      <c r="A2909" s="2493"/>
      <c r="B2909" s="2500"/>
      <c r="C2909" s="2440"/>
      <c r="D2909" s="2495"/>
      <c r="E2909" s="2484"/>
      <c r="F2909" s="2495"/>
      <c r="G2909" s="2495"/>
      <c r="H2909" s="2495"/>
      <c r="I2909" s="2484"/>
      <c r="J2909" s="2440"/>
      <c r="K2909" s="2440"/>
    </row>
    <row r="2910" spans="1:11">
      <c r="A2910" s="2493"/>
      <c r="B2910" s="2500"/>
      <c r="C2910" s="2440"/>
      <c r="D2910" s="2495"/>
      <c r="E2910" s="2484"/>
      <c r="F2910" s="2495"/>
      <c r="G2910" s="2495"/>
      <c r="H2910" s="2495"/>
      <c r="I2910" s="2484"/>
      <c r="J2910" s="2440"/>
      <c r="K2910" s="2440"/>
    </row>
    <row r="2911" spans="1:11">
      <c r="A2911" s="2493"/>
      <c r="B2911" s="2500"/>
      <c r="C2911" s="2440"/>
      <c r="D2911" s="2495"/>
      <c r="E2911" s="2484"/>
      <c r="F2911" s="2495"/>
      <c r="G2911" s="2495"/>
      <c r="H2911" s="2495"/>
      <c r="I2911" s="2484"/>
      <c r="J2911" s="2440"/>
      <c r="K2911" s="2440"/>
    </row>
    <row r="2912" spans="1:11">
      <c r="A2912" s="2493"/>
      <c r="B2912" s="2500"/>
      <c r="C2912" s="2440"/>
      <c r="D2912" s="2495"/>
      <c r="E2912" s="2484"/>
      <c r="F2912" s="2495"/>
      <c r="G2912" s="2495"/>
      <c r="H2912" s="2495"/>
      <c r="I2912" s="2484"/>
      <c r="J2912" s="2440"/>
      <c r="K2912" s="2440"/>
    </row>
    <row r="2913" spans="1:11">
      <c r="A2913" s="2493"/>
      <c r="B2913" s="2500"/>
      <c r="C2913" s="2440"/>
      <c r="D2913" s="2495"/>
      <c r="E2913" s="2484"/>
      <c r="F2913" s="2495"/>
      <c r="G2913" s="2495"/>
      <c r="H2913" s="2495"/>
      <c r="I2913" s="2484"/>
      <c r="J2913" s="2440"/>
      <c r="K2913" s="2440"/>
    </row>
    <row r="2914" spans="1:11">
      <c r="A2914" s="2493"/>
      <c r="B2914" s="2500"/>
      <c r="C2914" s="2440"/>
      <c r="D2914" s="2495"/>
      <c r="E2914" s="2484"/>
      <c r="F2914" s="2495"/>
      <c r="G2914" s="2495"/>
      <c r="H2914" s="2495"/>
      <c r="I2914" s="2484"/>
      <c r="J2914" s="2440"/>
      <c r="K2914" s="2440"/>
    </row>
    <row r="2915" spans="1:11">
      <c r="A2915" s="2493"/>
      <c r="B2915" s="2500"/>
      <c r="C2915" s="2440"/>
      <c r="D2915" s="2495"/>
      <c r="E2915" s="2484"/>
      <c r="F2915" s="2495"/>
      <c r="G2915" s="2495"/>
      <c r="H2915" s="2495"/>
      <c r="I2915" s="2484"/>
      <c r="J2915" s="2440"/>
      <c r="K2915" s="2440"/>
    </row>
    <row r="2916" spans="1:11">
      <c r="A2916" s="2493"/>
      <c r="B2916" s="2500"/>
      <c r="C2916" s="2440"/>
      <c r="D2916" s="2495"/>
      <c r="E2916" s="2484"/>
      <c r="F2916" s="2495"/>
      <c r="G2916" s="2495"/>
      <c r="H2916" s="2495"/>
      <c r="I2916" s="2484"/>
      <c r="J2916" s="2440"/>
      <c r="K2916" s="2440"/>
    </row>
    <row r="2917" spans="1:11">
      <c r="A2917" s="2493"/>
      <c r="B2917" s="2500"/>
      <c r="C2917" s="2440"/>
      <c r="D2917" s="2495"/>
      <c r="E2917" s="2484"/>
      <c r="F2917" s="2495"/>
      <c r="G2917" s="2495"/>
      <c r="H2917" s="2495"/>
      <c r="I2917" s="2484"/>
      <c r="J2917" s="2440"/>
      <c r="K2917" s="2440"/>
    </row>
    <row r="2918" spans="1:11">
      <c r="A2918" s="2493"/>
      <c r="B2918" s="2500"/>
      <c r="C2918" s="2440"/>
      <c r="D2918" s="2495"/>
      <c r="E2918" s="2484"/>
      <c r="F2918" s="2495"/>
      <c r="G2918" s="2495"/>
      <c r="H2918" s="2495"/>
      <c r="I2918" s="2484"/>
      <c r="J2918" s="2440"/>
      <c r="K2918" s="2440"/>
    </row>
    <row r="2919" spans="1:11">
      <c r="A2919" s="2493"/>
      <c r="B2919" s="2500"/>
      <c r="C2919" s="2440"/>
      <c r="D2919" s="2495"/>
      <c r="E2919" s="2484"/>
      <c r="F2919" s="2495"/>
      <c r="G2919" s="2495"/>
      <c r="H2919" s="2495"/>
      <c r="I2919" s="2484"/>
      <c r="J2919" s="2440"/>
      <c r="K2919" s="2440"/>
    </row>
    <row r="2920" spans="1:11">
      <c r="A2920" s="2493"/>
      <c r="B2920" s="2500"/>
      <c r="C2920" s="2440"/>
      <c r="D2920" s="2495"/>
      <c r="E2920" s="2484"/>
      <c r="F2920" s="2495"/>
      <c r="G2920" s="2495"/>
      <c r="H2920" s="2495"/>
      <c r="I2920" s="2484"/>
      <c r="J2920" s="2440"/>
      <c r="K2920" s="2440"/>
    </row>
    <row r="2921" spans="1:11">
      <c r="A2921" s="2493"/>
      <c r="B2921" s="2500"/>
      <c r="C2921" s="2440"/>
      <c r="D2921" s="2495"/>
      <c r="E2921" s="2484"/>
      <c r="F2921" s="2495"/>
      <c r="G2921" s="2495"/>
      <c r="H2921" s="2495"/>
      <c r="I2921" s="2484"/>
      <c r="J2921" s="2440"/>
      <c r="K2921" s="2440"/>
    </row>
    <row r="2922" spans="1:11">
      <c r="A2922" s="2493"/>
      <c r="B2922" s="2500"/>
      <c r="C2922" s="2440"/>
      <c r="D2922" s="2495"/>
      <c r="E2922" s="2484"/>
      <c r="F2922" s="2495"/>
      <c r="G2922" s="2495"/>
      <c r="H2922" s="2495"/>
      <c r="I2922" s="2484"/>
      <c r="J2922" s="2440"/>
      <c r="K2922" s="2440"/>
    </row>
    <row r="2923" spans="1:11">
      <c r="A2923" s="2493"/>
      <c r="B2923" s="2500"/>
      <c r="C2923" s="2440"/>
      <c r="D2923" s="2495"/>
      <c r="E2923" s="2484"/>
      <c r="F2923" s="2495"/>
      <c r="G2923" s="2495"/>
      <c r="H2923" s="2495"/>
      <c r="I2923" s="2484"/>
      <c r="J2923" s="2440"/>
      <c r="K2923" s="2440"/>
    </row>
    <row r="2924" spans="1:11">
      <c r="A2924" s="2493"/>
      <c r="B2924" s="2500"/>
      <c r="C2924" s="2440"/>
      <c r="D2924" s="2495"/>
      <c r="E2924" s="2484"/>
      <c r="F2924" s="2495"/>
      <c r="G2924" s="2495"/>
      <c r="H2924" s="2495"/>
      <c r="I2924" s="2484"/>
      <c r="J2924" s="2440"/>
      <c r="K2924" s="2440"/>
    </row>
    <row r="2925" spans="1:11">
      <c r="A2925" s="2493"/>
      <c r="B2925" s="2500"/>
      <c r="C2925" s="2440"/>
      <c r="D2925" s="2495"/>
      <c r="E2925" s="2484"/>
      <c r="F2925" s="2495"/>
      <c r="G2925" s="2495"/>
      <c r="H2925" s="2495"/>
      <c r="I2925" s="2484"/>
      <c r="J2925" s="2440"/>
      <c r="K2925" s="2440"/>
    </row>
    <row r="2926" spans="1:11">
      <c r="A2926" s="2493"/>
      <c r="B2926" s="2500"/>
      <c r="C2926" s="2440"/>
      <c r="D2926" s="2495"/>
      <c r="E2926" s="2484"/>
      <c r="F2926" s="2495"/>
      <c r="G2926" s="2495"/>
      <c r="H2926" s="2495"/>
      <c r="I2926" s="2484"/>
      <c r="J2926" s="2440"/>
      <c r="K2926" s="2440"/>
    </row>
    <row r="2927" spans="1:11">
      <c r="A2927" s="2493"/>
      <c r="B2927" s="2500"/>
      <c r="C2927" s="2440"/>
      <c r="D2927" s="2495"/>
      <c r="E2927" s="2484"/>
      <c r="F2927" s="2495"/>
      <c r="G2927" s="2495"/>
      <c r="H2927" s="2495"/>
      <c r="I2927" s="2484"/>
      <c r="J2927" s="2440"/>
      <c r="K2927" s="2440"/>
    </row>
    <row r="2928" spans="1:11">
      <c r="A2928" s="2493"/>
      <c r="B2928" s="2500"/>
      <c r="C2928" s="2440"/>
      <c r="D2928" s="2495"/>
      <c r="E2928" s="2484"/>
      <c r="F2928" s="2495"/>
      <c r="G2928" s="2495"/>
      <c r="H2928" s="2495"/>
      <c r="I2928" s="2484"/>
      <c r="J2928" s="2440"/>
      <c r="K2928" s="2440"/>
    </row>
    <row r="2929" spans="1:11">
      <c r="A2929" s="2493"/>
      <c r="B2929" s="2500"/>
      <c r="C2929" s="2440"/>
      <c r="D2929" s="2495"/>
      <c r="E2929" s="2484"/>
      <c r="F2929" s="2495"/>
      <c r="G2929" s="2495"/>
      <c r="H2929" s="2495"/>
      <c r="I2929" s="2484"/>
      <c r="J2929" s="2440"/>
      <c r="K2929" s="2440"/>
    </row>
    <row r="2930" spans="1:11">
      <c r="A2930" s="2493"/>
      <c r="B2930" s="2500"/>
      <c r="C2930" s="2440"/>
      <c r="D2930" s="2495"/>
      <c r="E2930" s="2484"/>
      <c r="F2930" s="2495"/>
      <c r="G2930" s="2495"/>
      <c r="H2930" s="2495"/>
      <c r="I2930" s="2484"/>
      <c r="J2930" s="2440"/>
      <c r="K2930" s="2440"/>
    </row>
    <row r="2931" spans="1:11">
      <c r="A2931" s="2493"/>
      <c r="B2931" s="2500"/>
      <c r="C2931" s="2440"/>
      <c r="D2931" s="2495"/>
      <c r="E2931" s="2484"/>
      <c r="F2931" s="2495"/>
      <c r="G2931" s="2495"/>
      <c r="H2931" s="2495"/>
      <c r="I2931" s="2484"/>
      <c r="J2931" s="2440"/>
      <c r="K2931" s="2440"/>
    </row>
    <row r="2932" spans="1:11">
      <c r="A2932" s="2493"/>
      <c r="B2932" s="2500"/>
      <c r="C2932" s="2440"/>
      <c r="D2932" s="2495"/>
      <c r="E2932" s="2484"/>
      <c r="F2932" s="2495"/>
      <c r="G2932" s="2495"/>
      <c r="H2932" s="2495"/>
      <c r="I2932" s="2484"/>
      <c r="J2932" s="2440"/>
      <c r="K2932" s="2440"/>
    </row>
    <row r="2933" spans="1:11">
      <c r="A2933" s="2493"/>
      <c r="B2933" s="2500"/>
      <c r="C2933" s="2440"/>
      <c r="D2933" s="2495"/>
      <c r="E2933" s="2484"/>
      <c r="F2933" s="2495"/>
      <c r="G2933" s="2495"/>
      <c r="H2933" s="2495"/>
      <c r="I2933" s="2484"/>
      <c r="J2933" s="2440"/>
      <c r="K2933" s="2440"/>
    </row>
    <row r="2934" spans="1:11">
      <c r="A2934" s="2493"/>
      <c r="B2934" s="2500"/>
      <c r="C2934" s="2440"/>
      <c r="D2934" s="2495"/>
      <c r="E2934" s="2484"/>
      <c r="F2934" s="2495"/>
      <c r="G2934" s="2495"/>
      <c r="H2934" s="2495"/>
      <c r="I2934" s="2484"/>
      <c r="J2934" s="2440"/>
      <c r="K2934" s="2440"/>
    </row>
    <row r="2935" spans="1:11">
      <c r="A2935" s="2493"/>
      <c r="B2935" s="2500"/>
      <c r="C2935" s="2440"/>
      <c r="D2935" s="2495"/>
      <c r="E2935" s="2484"/>
      <c r="F2935" s="2495"/>
      <c r="G2935" s="2495"/>
      <c r="H2935" s="2495"/>
      <c r="I2935" s="2484"/>
      <c r="J2935" s="2440"/>
      <c r="K2935" s="2440"/>
    </row>
    <row r="2936" spans="1:11">
      <c r="A2936" s="2493"/>
      <c r="B2936" s="2500"/>
      <c r="C2936" s="2440"/>
      <c r="D2936" s="2495"/>
      <c r="E2936" s="2484"/>
      <c r="F2936" s="2495"/>
      <c r="G2936" s="2495"/>
      <c r="H2936" s="2495"/>
      <c r="I2936" s="2484"/>
      <c r="J2936" s="2440"/>
      <c r="K2936" s="2440"/>
    </row>
    <row r="2937" spans="1:11">
      <c r="A2937" s="2493"/>
      <c r="B2937" s="2500"/>
      <c r="C2937" s="2440"/>
      <c r="D2937" s="2495"/>
      <c r="E2937" s="2484"/>
      <c r="F2937" s="2495"/>
      <c r="G2937" s="2495"/>
      <c r="H2937" s="2495"/>
      <c r="I2937" s="2484"/>
      <c r="J2937" s="2440"/>
      <c r="K2937" s="2440"/>
    </row>
    <row r="2938" spans="1:11">
      <c r="A2938" s="2493"/>
      <c r="B2938" s="2500"/>
      <c r="C2938" s="2440"/>
      <c r="D2938" s="2495"/>
      <c r="E2938" s="2484"/>
      <c r="F2938" s="2495"/>
      <c r="G2938" s="2495"/>
      <c r="H2938" s="2495"/>
      <c r="I2938" s="2484"/>
      <c r="J2938" s="2440"/>
      <c r="K2938" s="2440"/>
    </row>
    <row r="2939" spans="1:11">
      <c r="A2939" s="2493"/>
      <c r="B2939" s="2500"/>
      <c r="C2939" s="2440"/>
      <c r="D2939" s="2495"/>
      <c r="E2939" s="2484"/>
      <c r="F2939" s="2495"/>
      <c r="G2939" s="2495"/>
      <c r="H2939" s="2495"/>
      <c r="I2939" s="2484"/>
      <c r="J2939" s="2440"/>
      <c r="K2939" s="2440"/>
    </row>
    <row r="2940" spans="1:11">
      <c r="A2940" s="2493"/>
      <c r="B2940" s="2500"/>
      <c r="C2940" s="2440"/>
      <c r="D2940" s="2495"/>
      <c r="E2940" s="2484"/>
      <c r="F2940" s="2495"/>
      <c r="G2940" s="2495"/>
      <c r="H2940" s="2495"/>
      <c r="I2940" s="2484"/>
      <c r="J2940" s="2440"/>
      <c r="K2940" s="2440"/>
    </row>
    <row r="2941" spans="1:11">
      <c r="A2941" s="2493"/>
      <c r="B2941" s="2500"/>
      <c r="C2941" s="2440"/>
      <c r="D2941" s="2495"/>
      <c r="E2941" s="2484"/>
      <c r="F2941" s="2495"/>
      <c r="G2941" s="2495"/>
      <c r="H2941" s="2495"/>
      <c r="I2941" s="2484"/>
      <c r="J2941" s="2440"/>
      <c r="K2941" s="2440"/>
    </row>
    <row r="2942" spans="1:11">
      <c r="A2942" s="2493"/>
      <c r="B2942" s="2500"/>
      <c r="C2942" s="2440"/>
      <c r="D2942" s="2495"/>
      <c r="E2942" s="2484"/>
      <c r="F2942" s="2495"/>
      <c r="G2942" s="2495"/>
      <c r="H2942" s="2495"/>
      <c r="I2942" s="2484"/>
      <c r="J2942" s="2440"/>
      <c r="K2942" s="2440"/>
    </row>
    <row r="2943" spans="1:11">
      <c r="A2943" s="2493"/>
      <c r="B2943" s="2500"/>
      <c r="C2943" s="2440"/>
      <c r="D2943" s="2495"/>
      <c r="E2943" s="2484"/>
      <c r="F2943" s="2495"/>
      <c r="G2943" s="2495"/>
      <c r="H2943" s="2495"/>
      <c r="I2943" s="2484"/>
      <c r="J2943" s="2440"/>
      <c r="K2943" s="2440"/>
    </row>
    <row r="2944" spans="1:11">
      <c r="A2944" s="2493"/>
      <c r="B2944" s="2500"/>
      <c r="C2944" s="2440"/>
      <c r="D2944" s="2495"/>
      <c r="E2944" s="2484"/>
      <c r="F2944" s="2495"/>
      <c r="G2944" s="2495"/>
      <c r="H2944" s="2495"/>
      <c r="I2944" s="2484"/>
      <c r="J2944" s="2440"/>
      <c r="K2944" s="2440"/>
    </row>
    <row r="2945" spans="1:11">
      <c r="A2945" s="2493"/>
      <c r="B2945" s="2500"/>
      <c r="C2945" s="2440"/>
      <c r="D2945" s="2495"/>
      <c r="E2945" s="2484"/>
      <c r="F2945" s="2495"/>
      <c r="G2945" s="2495"/>
      <c r="H2945" s="2495"/>
      <c r="I2945" s="2484"/>
      <c r="J2945" s="2440"/>
      <c r="K2945" s="2440"/>
    </row>
    <row r="2946" spans="1:11">
      <c r="A2946" s="2493"/>
      <c r="B2946" s="2500"/>
      <c r="C2946" s="2440"/>
      <c r="D2946" s="2495"/>
      <c r="E2946" s="2484"/>
      <c r="F2946" s="2495"/>
      <c r="G2946" s="2495"/>
      <c r="H2946" s="2495"/>
      <c r="I2946" s="2484"/>
      <c r="J2946" s="2440"/>
      <c r="K2946" s="2440"/>
    </row>
    <row r="2947" spans="1:11">
      <c r="A2947" s="2493"/>
      <c r="B2947" s="2500"/>
      <c r="C2947" s="2440"/>
      <c r="D2947" s="2495"/>
      <c r="E2947" s="2484"/>
      <c r="F2947" s="2495"/>
      <c r="G2947" s="2495"/>
      <c r="H2947" s="2495"/>
      <c r="I2947" s="2484"/>
      <c r="J2947" s="2440"/>
      <c r="K2947" s="2440"/>
    </row>
    <row r="2948" spans="1:11">
      <c r="A2948" s="2493"/>
      <c r="B2948" s="2500"/>
      <c r="C2948" s="2440"/>
      <c r="D2948" s="2495"/>
      <c r="E2948" s="2484"/>
      <c r="F2948" s="2495"/>
      <c r="G2948" s="2495"/>
      <c r="H2948" s="2495"/>
      <c r="I2948" s="2484"/>
      <c r="J2948" s="2440"/>
      <c r="K2948" s="2440"/>
    </row>
    <row r="2949" spans="1:11">
      <c r="A2949" s="2493"/>
      <c r="B2949" s="2500"/>
      <c r="C2949" s="2440"/>
      <c r="D2949" s="2495"/>
      <c r="E2949" s="2484"/>
      <c r="F2949" s="2495"/>
      <c r="G2949" s="2495"/>
      <c r="H2949" s="2495"/>
      <c r="I2949" s="2484"/>
      <c r="J2949" s="2440"/>
      <c r="K2949" s="2440"/>
    </row>
    <row r="2950" spans="1:11">
      <c r="A2950" s="2493"/>
      <c r="B2950" s="2500"/>
      <c r="C2950" s="2440"/>
      <c r="D2950" s="2495"/>
      <c r="E2950" s="2484"/>
      <c r="F2950" s="2495"/>
      <c r="G2950" s="2495"/>
      <c r="H2950" s="2495"/>
      <c r="I2950" s="2484"/>
      <c r="J2950" s="2440"/>
      <c r="K2950" s="2440"/>
    </row>
    <row r="2951" spans="1:11">
      <c r="A2951" s="2493"/>
      <c r="B2951" s="2500"/>
      <c r="C2951" s="2440"/>
      <c r="D2951" s="2495"/>
      <c r="E2951" s="2484"/>
      <c r="F2951" s="2495"/>
      <c r="G2951" s="2495"/>
      <c r="H2951" s="2495"/>
      <c r="I2951" s="2484"/>
      <c r="J2951" s="2440"/>
      <c r="K2951" s="2440"/>
    </row>
    <row r="2952" spans="1:11">
      <c r="A2952" s="2493"/>
      <c r="B2952" s="2500"/>
      <c r="C2952" s="2440"/>
      <c r="D2952" s="2495"/>
      <c r="E2952" s="2484"/>
      <c r="F2952" s="2495"/>
      <c r="G2952" s="2495"/>
      <c r="H2952" s="2495"/>
      <c r="I2952" s="2484"/>
      <c r="J2952" s="2440"/>
      <c r="K2952" s="2440"/>
    </row>
    <row r="2953" spans="1:11">
      <c r="A2953" s="2493"/>
      <c r="B2953" s="2500"/>
      <c r="C2953" s="2440"/>
      <c r="D2953" s="2495"/>
      <c r="E2953" s="2484"/>
      <c r="F2953" s="2495"/>
      <c r="G2953" s="2495"/>
      <c r="H2953" s="2495"/>
      <c r="I2953" s="2484"/>
      <c r="J2953" s="2440"/>
      <c r="K2953" s="2440"/>
    </row>
    <row r="2954" spans="1:11">
      <c r="A2954" s="2493"/>
      <c r="B2954" s="2500"/>
      <c r="C2954" s="2440"/>
      <c r="D2954" s="2495"/>
      <c r="E2954" s="2484"/>
      <c r="F2954" s="2495"/>
      <c r="G2954" s="2495"/>
      <c r="H2954" s="2495"/>
      <c r="I2954" s="2484"/>
      <c r="J2954" s="2440"/>
      <c r="K2954" s="2440"/>
    </row>
    <row r="2955" spans="1:11">
      <c r="A2955" s="2493"/>
      <c r="B2955" s="2500"/>
      <c r="C2955" s="2440"/>
      <c r="D2955" s="2495"/>
      <c r="E2955" s="2484"/>
      <c r="F2955" s="2495"/>
      <c r="G2955" s="2495"/>
      <c r="H2955" s="2495"/>
      <c r="I2955" s="2484"/>
      <c r="J2955" s="2440"/>
      <c r="K2955" s="2440"/>
    </row>
    <row r="2956" spans="1:11">
      <c r="A2956" s="2493"/>
      <c r="B2956" s="2500"/>
      <c r="C2956" s="2440"/>
      <c r="D2956" s="2495"/>
      <c r="E2956" s="2484"/>
      <c r="F2956" s="2495"/>
      <c r="G2956" s="2495"/>
      <c r="H2956" s="2495"/>
      <c r="I2956" s="2484"/>
      <c r="J2956" s="2440"/>
      <c r="K2956" s="2440"/>
    </row>
    <row r="2957" spans="1:11">
      <c r="A2957" s="2493"/>
      <c r="B2957" s="2500"/>
      <c r="C2957" s="2440"/>
      <c r="D2957" s="2495"/>
      <c r="E2957" s="2484"/>
      <c r="F2957" s="2495"/>
      <c r="G2957" s="2495"/>
      <c r="H2957" s="2495"/>
      <c r="I2957" s="2484"/>
      <c r="J2957" s="2440"/>
      <c r="K2957" s="2440"/>
    </row>
    <row r="2958" spans="1:11">
      <c r="A2958" s="2493"/>
      <c r="B2958" s="2500"/>
      <c r="C2958" s="2440"/>
      <c r="D2958" s="2495"/>
      <c r="E2958" s="2484"/>
      <c r="F2958" s="2495"/>
      <c r="G2958" s="2495"/>
      <c r="H2958" s="2495"/>
      <c r="I2958" s="2484"/>
      <c r="J2958" s="2440"/>
      <c r="K2958" s="2440"/>
    </row>
    <row r="2959" spans="1:11">
      <c r="A2959" s="2493"/>
      <c r="B2959" s="2500"/>
      <c r="C2959" s="2440"/>
      <c r="D2959" s="2495"/>
      <c r="E2959" s="2484"/>
      <c r="F2959" s="2495"/>
      <c r="G2959" s="2495"/>
      <c r="H2959" s="2495"/>
      <c r="I2959" s="2484"/>
      <c r="J2959" s="2440"/>
      <c r="K2959" s="2440"/>
    </row>
    <row r="2960" spans="1:11">
      <c r="A2960" s="2493"/>
      <c r="B2960" s="2500"/>
      <c r="C2960" s="2440"/>
      <c r="D2960" s="2495"/>
      <c r="E2960" s="2484"/>
      <c r="F2960" s="2495"/>
      <c r="G2960" s="2495"/>
      <c r="H2960" s="2495"/>
      <c r="I2960" s="2484"/>
      <c r="J2960" s="2440"/>
      <c r="K2960" s="2440"/>
    </row>
    <row r="2961" spans="1:11">
      <c r="A2961" s="2493"/>
      <c r="B2961" s="2500"/>
      <c r="C2961" s="2440"/>
      <c r="D2961" s="2495"/>
      <c r="E2961" s="2484"/>
      <c r="F2961" s="2495"/>
      <c r="G2961" s="2495"/>
      <c r="H2961" s="2495"/>
      <c r="I2961" s="2484"/>
      <c r="J2961" s="2440"/>
      <c r="K2961" s="2440"/>
    </row>
    <row r="2962" spans="1:11">
      <c r="A2962" s="2493"/>
      <c r="B2962" s="2500"/>
      <c r="C2962" s="2440"/>
      <c r="D2962" s="2495"/>
      <c r="E2962" s="2484"/>
      <c r="F2962" s="2495"/>
      <c r="G2962" s="2495"/>
      <c r="H2962" s="2495"/>
      <c r="I2962" s="2484"/>
      <c r="J2962" s="2440"/>
      <c r="K2962" s="2440"/>
    </row>
    <row r="2963" spans="1:11">
      <c r="A2963" s="2493"/>
      <c r="B2963" s="2500"/>
      <c r="C2963" s="2440"/>
      <c r="D2963" s="2495"/>
      <c r="E2963" s="2484"/>
      <c r="F2963" s="2495"/>
      <c r="G2963" s="2495"/>
      <c r="H2963" s="2495"/>
      <c r="I2963" s="2484"/>
      <c r="J2963" s="2440"/>
      <c r="K2963" s="2440"/>
    </row>
    <row r="2964" spans="1:11">
      <c r="A2964" s="2493"/>
      <c r="B2964" s="2500"/>
      <c r="C2964" s="2440"/>
      <c r="D2964" s="2495"/>
      <c r="E2964" s="2484"/>
      <c r="F2964" s="2495"/>
      <c r="G2964" s="2495"/>
      <c r="H2964" s="2495"/>
      <c r="I2964" s="2484"/>
      <c r="J2964" s="2440"/>
      <c r="K2964" s="2440"/>
    </row>
    <row r="2965" spans="1:11">
      <c r="A2965" s="2493"/>
      <c r="B2965" s="2500"/>
      <c r="C2965" s="2440"/>
      <c r="D2965" s="2495"/>
      <c r="E2965" s="2484"/>
      <c r="F2965" s="2495"/>
      <c r="G2965" s="2495"/>
      <c r="H2965" s="2495"/>
      <c r="I2965" s="2484"/>
      <c r="J2965" s="2440"/>
      <c r="K2965" s="2440"/>
    </row>
    <row r="2966" spans="1:11">
      <c r="A2966" s="2493"/>
      <c r="B2966" s="2500"/>
      <c r="C2966" s="2440"/>
      <c r="D2966" s="2495"/>
      <c r="E2966" s="2484"/>
      <c r="F2966" s="2495"/>
      <c r="G2966" s="2495"/>
      <c r="H2966" s="2495"/>
      <c r="I2966" s="2484"/>
      <c r="J2966" s="2440"/>
      <c r="K2966" s="2440"/>
    </row>
    <row r="2967" spans="1:11">
      <c r="A2967" s="2493"/>
      <c r="B2967" s="2500"/>
      <c r="C2967" s="2440"/>
      <c r="D2967" s="2495"/>
      <c r="E2967" s="2484"/>
      <c r="F2967" s="2495"/>
      <c r="G2967" s="2495"/>
      <c r="H2967" s="2495"/>
      <c r="I2967" s="2484"/>
      <c r="J2967" s="2440"/>
      <c r="K2967" s="2440"/>
    </row>
    <row r="2968" spans="1:11">
      <c r="A2968" s="2493"/>
      <c r="B2968" s="2500"/>
      <c r="C2968" s="2440"/>
      <c r="D2968" s="2495"/>
      <c r="E2968" s="2484"/>
      <c r="F2968" s="2495"/>
      <c r="G2968" s="2495"/>
      <c r="H2968" s="2495"/>
      <c r="I2968" s="2484"/>
      <c r="J2968" s="2440"/>
      <c r="K2968" s="2440"/>
    </row>
    <row r="2969" spans="1:11">
      <c r="A2969" s="2493"/>
      <c r="B2969" s="2500"/>
      <c r="C2969" s="2440"/>
      <c r="D2969" s="2495"/>
      <c r="E2969" s="2484"/>
      <c r="F2969" s="2495"/>
      <c r="G2969" s="2495"/>
      <c r="H2969" s="2495"/>
      <c r="I2969" s="2484"/>
      <c r="J2969" s="2440"/>
      <c r="K2969" s="2440"/>
    </row>
    <row r="2970" spans="1:11">
      <c r="A2970" s="2493"/>
      <c r="B2970" s="2500"/>
      <c r="C2970" s="2440"/>
      <c r="D2970" s="2495"/>
      <c r="E2970" s="2484"/>
      <c r="F2970" s="2495"/>
      <c r="G2970" s="2495"/>
      <c r="H2970" s="2495"/>
      <c r="I2970" s="2484"/>
      <c r="J2970" s="2440"/>
      <c r="K2970" s="2440"/>
    </row>
    <row r="2971" spans="1:11">
      <c r="A2971" s="2493"/>
      <c r="B2971" s="2500"/>
      <c r="C2971" s="2440"/>
      <c r="D2971" s="2495"/>
      <c r="E2971" s="2484"/>
      <c r="F2971" s="2495"/>
      <c r="G2971" s="2495"/>
      <c r="H2971" s="2495"/>
      <c r="I2971" s="2484"/>
      <c r="J2971" s="2440"/>
      <c r="K2971" s="2440"/>
    </row>
    <row r="2972" spans="1:11">
      <c r="A2972" s="2493"/>
      <c r="B2972" s="2500"/>
      <c r="C2972" s="2440"/>
      <c r="D2972" s="2495"/>
      <c r="E2972" s="2484"/>
      <c r="F2972" s="2495"/>
      <c r="G2972" s="2495"/>
      <c r="H2972" s="2495"/>
      <c r="I2972" s="2484"/>
      <c r="J2972" s="2440"/>
      <c r="K2972" s="2440"/>
    </row>
    <row r="2973" spans="1:11">
      <c r="A2973" s="2493"/>
      <c r="B2973" s="2500"/>
      <c r="C2973" s="2440"/>
      <c r="D2973" s="2495"/>
      <c r="E2973" s="2484"/>
      <c r="F2973" s="2495"/>
      <c r="G2973" s="2495"/>
      <c r="H2973" s="2495"/>
      <c r="I2973" s="2484"/>
      <c r="J2973" s="2440"/>
      <c r="K2973" s="2440"/>
    </row>
    <row r="2974" spans="1:11">
      <c r="A2974" s="2493"/>
      <c r="B2974" s="2500"/>
      <c r="C2974" s="2440"/>
      <c r="D2974" s="2495"/>
      <c r="E2974" s="2484"/>
      <c r="F2974" s="2495"/>
      <c r="G2974" s="2495"/>
      <c r="H2974" s="2495"/>
      <c r="I2974" s="2484"/>
      <c r="J2974" s="2440"/>
      <c r="K2974" s="2440"/>
    </row>
    <row r="2975" spans="1:11">
      <c r="A2975" s="2493"/>
      <c r="B2975" s="2500"/>
      <c r="C2975" s="2440"/>
      <c r="D2975" s="2495"/>
      <c r="E2975" s="2484"/>
      <c r="F2975" s="2495"/>
      <c r="G2975" s="2495"/>
      <c r="H2975" s="2495"/>
      <c r="I2975" s="2484"/>
      <c r="J2975" s="2440"/>
      <c r="K2975" s="2440"/>
    </row>
    <row r="2976" spans="1:11">
      <c r="A2976" s="2493"/>
      <c r="B2976" s="2500"/>
      <c r="C2976" s="2440"/>
      <c r="D2976" s="2495"/>
      <c r="E2976" s="2484"/>
      <c r="F2976" s="2495"/>
      <c r="G2976" s="2495"/>
      <c r="H2976" s="2495"/>
      <c r="I2976" s="2484"/>
      <c r="J2976" s="2440"/>
      <c r="K2976" s="2440"/>
    </row>
    <row r="2977" spans="1:11">
      <c r="A2977" s="2493"/>
      <c r="B2977" s="2500"/>
      <c r="C2977" s="2440"/>
      <c r="D2977" s="2495"/>
      <c r="E2977" s="2484"/>
      <c r="F2977" s="2495"/>
      <c r="G2977" s="2495"/>
      <c r="H2977" s="2495"/>
      <c r="I2977" s="2484"/>
      <c r="J2977" s="2440"/>
      <c r="K2977" s="2440"/>
    </row>
    <row r="2978" spans="1:11">
      <c r="A2978" s="2493"/>
      <c r="B2978" s="2500"/>
      <c r="C2978" s="2440"/>
      <c r="D2978" s="2495"/>
      <c r="E2978" s="2484"/>
      <c r="F2978" s="2495"/>
      <c r="G2978" s="2495"/>
      <c r="H2978" s="2495"/>
      <c r="I2978" s="2484"/>
      <c r="J2978" s="2440"/>
      <c r="K2978" s="2440"/>
    </row>
    <row r="2979" spans="1:11">
      <c r="A2979" s="2493"/>
      <c r="B2979" s="2500"/>
      <c r="C2979" s="2440"/>
      <c r="D2979" s="2495"/>
      <c r="E2979" s="2484"/>
      <c r="F2979" s="2495"/>
      <c r="G2979" s="2495"/>
      <c r="H2979" s="2495"/>
      <c r="I2979" s="2484"/>
      <c r="J2979" s="2440"/>
      <c r="K2979" s="2440"/>
    </row>
    <row r="2980" spans="1:11">
      <c r="A2980" s="2493"/>
      <c r="B2980" s="2500"/>
      <c r="C2980" s="2440"/>
      <c r="D2980" s="2495"/>
      <c r="E2980" s="2484"/>
      <c r="F2980" s="2495"/>
      <c r="G2980" s="2495"/>
      <c r="H2980" s="2495"/>
      <c r="I2980" s="2484"/>
      <c r="J2980" s="2440"/>
      <c r="K2980" s="2440"/>
    </row>
    <row r="2981" spans="1:11">
      <c r="A2981" s="2493"/>
      <c r="B2981" s="2500"/>
      <c r="C2981" s="2440"/>
      <c r="D2981" s="2495"/>
      <c r="E2981" s="2484"/>
      <c r="F2981" s="2495"/>
      <c r="G2981" s="2495"/>
      <c r="H2981" s="2495"/>
      <c r="I2981" s="2484"/>
      <c r="J2981" s="2440"/>
      <c r="K2981" s="2440"/>
    </row>
    <row r="2982" spans="1:11">
      <c r="A2982" s="2493"/>
      <c r="B2982" s="2500"/>
      <c r="C2982" s="2440"/>
      <c r="D2982" s="2495"/>
      <c r="E2982" s="2484"/>
      <c r="F2982" s="2495"/>
      <c r="G2982" s="2495"/>
      <c r="H2982" s="2495"/>
      <c r="I2982" s="2484"/>
      <c r="J2982" s="2440"/>
      <c r="K2982" s="2440"/>
    </row>
    <row r="2983" spans="1:11">
      <c r="A2983" s="2493"/>
      <c r="B2983" s="2500"/>
      <c r="C2983" s="2440"/>
      <c r="D2983" s="2495"/>
      <c r="E2983" s="2484"/>
      <c r="F2983" s="2495"/>
      <c r="G2983" s="2495"/>
      <c r="H2983" s="2495"/>
      <c r="I2983" s="2484"/>
      <c r="J2983" s="2440"/>
      <c r="K2983" s="2440"/>
    </row>
    <row r="2984" spans="1:11">
      <c r="A2984" s="2493"/>
      <c r="B2984" s="2500"/>
      <c r="C2984" s="2440"/>
      <c r="D2984" s="2495"/>
      <c r="E2984" s="2484"/>
      <c r="F2984" s="2495"/>
      <c r="G2984" s="2495"/>
      <c r="H2984" s="2495"/>
      <c r="I2984" s="2484"/>
      <c r="J2984" s="2440"/>
      <c r="K2984" s="2440"/>
    </row>
    <row r="2985" spans="1:11">
      <c r="A2985" s="2493"/>
      <c r="B2985" s="2500"/>
      <c r="C2985" s="2440"/>
      <c r="D2985" s="2495"/>
      <c r="E2985" s="2484"/>
      <c r="F2985" s="2495"/>
      <c r="G2985" s="2495"/>
      <c r="H2985" s="2495"/>
      <c r="I2985" s="2484"/>
      <c r="J2985" s="2440"/>
      <c r="K2985" s="2440"/>
    </row>
    <row r="2986" spans="1:11">
      <c r="A2986" s="2493"/>
      <c r="B2986" s="2500"/>
      <c r="C2986" s="2440"/>
      <c r="D2986" s="2495"/>
      <c r="E2986" s="2484"/>
      <c r="F2986" s="2495"/>
      <c r="G2986" s="2495"/>
      <c r="H2986" s="2495"/>
      <c r="I2986" s="2484"/>
      <c r="J2986" s="2440"/>
      <c r="K2986" s="2440"/>
    </row>
    <row r="2987" spans="1:11">
      <c r="A2987" s="2493"/>
      <c r="B2987" s="2500"/>
      <c r="C2987" s="2440"/>
      <c r="D2987" s="2495"/>
      <c r="E2987" s="2484"/>
      <c r="F2987" s="2495"/>
      <c r="G2987" s="2495"/>
      <c r="H2987" s="2495"/>
      <c r="I2987" s="2484"/>
      <c r="J2987" s="2440"/>
      <c r="K2987" s="2440"/>
    </row>
    <row r="2988" spans="1:11">
      <c r="A2988" s="2493"/>
      <c r="B2988" s="2500"/>
      <c r="C2988" s="2440"/>
      <c r="D2988" s="2495"/>
      <c r="E2988" s="2484"/>
      <c r="F2988" s="2495"/>
      <c r="G2988" s="2495"/>
      <c r="H2988" s="2495"/>
      <c r="I2988" s="2484"/>
      <c r="J2988" s="2440"/>
      <c r="K2988" s="2440"/>
    </row>
    <row r="2989" spans="1:11">
      <c r="A2989" s="2493"/>
      <c r="B2989" s="2500"/>
      <c r="C2989" s="2440"/>
      <c r="D2989" s="2495"/>
      <c r="E2989" s="2484"/>
      <c r="F2989" s="2495"/>
      <c r="G2989" s="2495"/>
      <c r="H2989" s="2495"/>
      <c r="I2989" s="2484"/>
      <c r="J2989" s="2440"/>
      <c r="K2989" s="2440"/>
    </row>
    <row r="2990" spans="1:11">
      <c r="A2990" s="2493"/>
      <c r="B2990" s="2500"/>
      <c r="C2990" s="2440"/>
      <c r="D2990" s="2495"/>
      <c r="E2990" s="2484"/>
      <c r="F2990" s="2495"/>
      <c r="G2990" s="2495"/>
      <c r="H2990" s="2495"/>
      <c r="I2990" s="2484"/>
      <c r="J2990" s="2440"/>
      <c r="K2990" s="2440"/>
    </row>
    <row r="2991" spans="1:11">
      <c r="A2991" s="2493"/>
      <c r="B2991" s="2500"/>
      <c r="C2991" s="2440"/>
      <c r="D2991" s="2495"/>
      <c r="E2991" s="2484"/>
      <c r="F2991" s="2495"/>
      <c r="G2991" s="2495"/>
      <c r="H2991" s="2495"/>
      <c r="I2991" s="2484"/>
      <c r="J2991" s="2440"/>
      <c r="K2991" s="2440"/>
    </row>
    <row r="2992" spans="1:11">
      <c r="A2992" s="2493"/>
      <c r="B2992" s="2500"/>
      <c r="C2992" s="2440"/>
      <c r="D2992" s="2495"/>
      <c r="E2992" s="2484"/>
      <c r="F2992" s="2495"/>
      <c r="G2992" s="2495"/>
      <c r="H2992" s="2495"/>
      <c r="I2992" s="2484"/>
      <c r="J2992" s="2440"/>
      <c r="K2992" s="2440"/>
    </row>
    <row r="2993" spans="1:11">
      <c r="A2993" s="2493"/>
      <c r="B2993" s="2500"/>
      <c r="C2993" s="2440"/>
      <c r="D2993" s="2495"/>
      <c r="E2993" s="2484"/>
      <c r="F2993" s="2495"/>
      <c r="G2993" s="2495"/>
      <c r="H2993" s="2495"/>
      <c r="I2993" s="2484"/>
      <c r="J2993" s="2440"/>
      <c r="K2993" s="2440"/>
    </row>
    <row r="2994" spans="1:11">
      <c r="A2994" s="2493"/>
      <c r="B2994" s="2500"/>
      <c r="C2994" s="2440"/>
      <c r="D2994" s="2495"/>
      <c r="E2994" s="2484"/>
      <c r="F2994" s="2495"/>
      <c r="G2994" s="2495"/>
      <c r="H2994" s="2495"/>
      <c r="I2994" s="2484"/>
      <c r="J2994" s="2440"/>
      <c r="K2994" s="2440"/>
    </row>
    <row r="2995" spans="1:11">
      <c r="A2995" s="2493"/>
      <c r="B2995" s="2500"/>
      <c r="C2995" s="2440"/>
      <c r="D2995" s="2495"/>
      <c r="E2995" s="2484"/>
      <c r="F2995" s="2495"/>
      <c r="G2995" s="2495"/>
      <c r="H2995" s="2495"/>
      <c r="I2995" s="2484"/>
      <c r="J2995" s="2440"/>
      <c r="K2995" s="2440"/>
    </row>
    <row r="2996" spans="1:11">
      <c r="A2996" s="2493"/>
      <c r="B2996" s="2500"/>
      <c r="C2996" s="2440"/>
      <c r="D2996" s="2495"/>
      <c r="E2996" s="2484"/>
      <c r="F2996" s="2495"/>
      <c r="G2996" s="2495"/>
      <c r="H2996" s="2495"/>
      <c r="I2996" s="2484"/>
      <c r="J2996" s="2440"/>
      <c r="K2996" s="2440"/>
    </row>
    <row r="2997" spans="1:11">
      <c r="A2997" s="2493"/>
      <c r="B2997" s="2500"/>
      <c r="C2997" s="2440"/>
      <c r="D2997" s="2495"/>
      <c r="E2997" s="2484"/>
      <c r="F2997" s="2495"/>
      <c r="G2997" s="2495"/>
      <c r="H2997" s="2495"/>
      <c r="I2997" s="2484"/>
      <c r="J2997" s="2440"/>
      <c r="K2997" s="2440"/>
    </row>
    <row r="2998" spans="1:11">
      <c r="A2998" s="2493"/>
      <c r="B2998" s="2500"/>
      <c r="C2998" s="2440"/>
      <c r="D2998" s="2495"/>
      <c r="E2998" s="2484"/>
      <c r="F2998" s="2495"/>
      <c r="G2998" s="2495"/>
      <c r="H2998" s="2495"/>
      <c r="I2998" s="2484"/>
      <c r="J2998" s="2440"/>
      <c r="K2998" s="2440"/>
    </row>
    <row r="2999" spans="1:11">
      <c r="A2999" s="2493"/>
      <c r="B2999" s="2500"/>
      <c r="C2999" s="2440"/>
      <c r="D2999" s="2495"/>
      <c r="E2999" s="2484"/>
      <c r="F2999" s="2495"/>
      <c r="G2999" s="2495"/>
      <c r="H2999" s="2495"/>
      <c r="I2999" s="2484"/>
      <c r="J2999" s="2440"/>
      <c r="K2999" s="2440"/>
    </row>
    <row r="3000" spans="1:11">
      <c r="A3000" s="2493"/>
      <c r="B3000" s="2500"/>
      <c r="C3000" s="2440"/>
      <c r="D3000" s="2495"/>
      <c r="E3000" s="2484"/>
      <c r="F3000" s="2495"/>
      <c r="G3000" s="2495"/>
      <c r="H3000" s="2495"/>
      <c r="I3000" s="2484"/>
      <c r="J3000" s="2440"/>
      <c r="K3000" s="2440"/>
    </row>
    <row r="3001" spans="1:11">
      <c r="A3001" s="2493"/>
      <c r="B3001" s="2500"/>
      <c r="C3001" s="2440"/>
      <c r="D3001" s="2495"/>
      <c r="E3001" s="2484"/>
      <c r="F3001" s="2495"/>
      <c r="G3001" s="2495"/>
      <c r="H3001" s="2495"/>
      <c r="I3001" s="2484"/>
      <c r="J3001" s="2440"/>
      <c r="K3001" s="2440"/>
    </row>
    <row r="3002" spans="1:11">
      <c r="A3002" s="2493"/>
      <c r="B3002" s="2500"/>
      <c r="C3002" s="2440"/>
      <c r="D3002" s="2495"/>
      <c r="E3002" s="2484"/>
      <c r="F3002" s="2495"/>
      <c r="G3002" s="2495"/>
      <c r="H3002" s="2495"/>
      <c r="I3002" s="2484"/>
      <c r="J3002" s="2440"/>
      <c r="K3002" s="2440"/>
    </row>
    <row r="3003" spans="1:11">
      <c r="A3003" s="2493"/>
      <c r="B3003" s="2500"/>
      <c r="C3003" s="2440"/>
      <c r="D3003" s="2495"/>
      <c r="E3003" s="2484"/>
      <c r="F3003" s="2495"/>
      <c r="G3003" s="2495"/>
      <c r="H3003" s="2495"/>
      <c r="I3003" s="2484"/>
      <c r="J3003" s="2440"/>
      <c r="K3003" s="2440"/>
    </row>
    <row r="3004" spans="1:11">
      <c r="A3004" s="2493"/>
      <c r="B3004" s="2500"/>
      <c r="C3004" s="2440"/>
      <c r="D3004" s="2495"/>
      <c r="E3004" s="2484"/>
      <c r="F3004" s="2495"/>
      <c r="G3004" s="2495"/>
      <c r="H3004" s="2495"/>
      <c r="I3004" s="2484"/>
      <c r="J3004" s="2440"/>
      <c r="K3004" s="2440"/>
    </row>
    <row r="3005" spans="1:11">
      <c r="A3005" s="2493"/>
      <c r="B3005" s="2500"/>
      <c r="C3005" s="2440"/>
      <c r="D3005" s="2495"/>
      <c r="E3005" s="2484"/>
      <c r="F3005" s="2495"/>
      <c r="G3005" s="2495"/>
      <c r="H3005" s="2495"/>
      <c r="I3005" s="2484"/>
      <c r="J3005" s="2440"/>
      <c r="K3005" s="2440"/>
    </row>
    <row r="3006" spans="1:11">
      <c r="A3006" s="2493"/>
      <c r="B3006" s="2500"/>
      <c r="C3006" s="2440"/>
      <c r="D3006" s="2495"/>
      <c r="E3006" s="2484"/>
      <c r="F3006" s="2495"/>
      <c r="G3006" s="2495"/>
      <c r="H3006" s="2495"/>
      <c r="I3006" s="2484"/>
      <c r="J3006" s="2440"/>
      <c r="K3006" s="2440"/>
    </row>
    <row r="3007" spans="1:11">
      <c r="A3007" s="2493"/>
      <c r="B3007" s="2500"/>
      <c r="C3007" s="2440"/>
      <c r="D3007" s="2495"/>
      <c r="E3007" s="2484"/>
      <c r="F3007" s="2495"/>
      <c r="G3007" s="2495"/>
      <c r="H3007" s="2495"/>
      <c r="I3007" s="2484"/>
      <c r="J3007" s="2440"/>
      <c r="K3007" s="2440"/>
    </row>
    <row r="3008" spans="1:11">
      <c r="A3008" s="2493"/>
      <c r="B3008" s="2500"/>
      <c r="C3008" s="2440"/>
      <c r="D3008" s="2495"/>
      <c r="E3008" s="2484"/>
      <c r="F3008" s="2495"/>
      <c r="G3008" s="2495"/>
      <c r="H3008" s="2495"/>
      <c r="I3008" s="2484"/>
      <c r="J3008" s="2440"/>
      <c r="K3008" s="2440"/>
    </row>
    <row r="3009" spans="1:11">
      <c r="A3009" s="2493"/>
      <c r="B3009" s="2500"/>
      <c r="C3009" s="2440"/>
      <c r="D3009" s="2495"/>
      <c r="E3009" s="2484"/>
      <c r="F3009" s="2495"/>
      <c r="G3009" s="2495"/>
      <c r="H3009" s="2495"/>
      <c r="I3009" s="2484"/>
      <c r="J3009" s="2440"/>
      <c r="K3009" s="2440"/>
    </row>
    <row r="3010" spans="1:11">
      <c r="A3010" s="2493"/>
      <c r="B3010" s="2500"/>
      <c r="C3010" s="2440"/>
      <c r="D3010" s="2495"/>
      <c r="E3010" s="2484"/>
      <c r="F3010" s="2495"/>
      <c r="G3010" s="2495"/>
      <c r="H3010" s="2495"/>
      <c r="I3010" s="2484"/>
      <c r="J3010" s="2440"/>
      <c r="K3010" s="2440"/>
    </row>
    <row r="3011" spans="1:11">
      <c r="A3011" s="2493"/>
      <c r="B3011" s="2500"/>
      <c r="C3011" s="2440"/>
      <c r="D3011" s="2495"/>
      <c r="E3011" s="2484"/>
      <c r="F3011" s="2495"/>
      <c r="G3011" s="2495"/>
      <c r="H3011" s="2495"/>
      <c r="I3011" s="2484"/>
      <c r="J3011" s="2440"/>
      <c r="K3011" s="2440"/>
    </row>
    <row r="3012" spans="1:11">
      <c r="A3012" s="2493"/>
      <c r="B3012" s="2500"/>
      <c r="C3012" s="2440"/>
      <c r="D3012" s="2495"/>
      <c r="E3012" s="2484"/>
      <c r="F3012" s="2495"/>
      <c r="G3012" s="2495"/>
      <c r="H3012" s="2495"/>
      <c r="I3012" s="2484"/>
      <c r="J3012" s="2440"/>
      <c r="K3012" s="2440"/>
    </row>
    <row r="3013" spans="1:11">
      <c r="A3013" s="2493"/>
      <c r="B3013" s="2500"/>
      <c r="C3013" s="2440"/>
      <c r="D3013" s="2495"/>
      <c r="E3013" s="2484"/>
      <c r="F3013" s="2495"/>
      <c r="G3013" s="2495"/>
      <c r="H3013" s="2495"/>
      <c r="I3013" s="2484"/>
      <c r="J3013" s="2440"/>
      <c r="K3013" s="2440"/>
    </row>
    <row r="3014" spans="1:11">
      <c r="A3014" s="2493"/>
      <c r="B3014" s="2500"/>
      <c r="C3014" s="2440"/>
      <c r="D3014" s="2495"/>
      <c r="E3014" s="2484"/>
      <c r="F3014" s="2495"/>
      <c r="G3014" s="2495"/>
      <c r="H3014" s="2495"/>
      <c r="I3014" s="2484"/>
      <c r="J3014" s="2440"/>
      <c r="K3014" s="2440"/>
    </row>
    <row r="3015" spans="1:11">
      <c r="A3015" s="2493"/>
      <c r="B3015" s="2500"/>
      <c r="C3015" s="2440"/>
      <c r="D3015" s="2495"/>
      <c r="E3015" s="2484"/>
      <c r="F3015" s="2495"/>
      <c r="G3015" s="2495"/>
      <c r="H3015" s="2495"/>
      <c r="I3015" s="2484"/>
      <c r="J3015" s="2440"/>
      <c r="K3015" s="2440"/>
    </row>
    <row r="3016" spans="1:11">
      <c r="A3016" s="2493"/>
      <c r="B3016" s="2500"/>
      <c r="C3016" s="2440"/>
      <c r="D3016" s="2495"/>
      <c r="E3016" s="2484"/>
      <c r="F3016" s="2495"/>
      <c r="G3016" s="2495"/>
      <c r="H3016" s="2495"/>
      <c r="I3016" s="2484"/>
      <c r="J3016" s="2440"/>
      <c r="K3016" s="2440"/>
    </row>
    <row r="3017" spans="1:11">
      <c r="A3017" s="2493"/>
      <c r="B3017" s="2500"/>
      <c r="C3017" s="2440"/>
      <c r="D3017" s="2495"/>
      <c r="E3017" s="2484"/>
      <c r="F3017" s="2495"/>
      <c r="G3017" s="2495"/>
      <c r="H3017" s="2495"/>
      <c r="I3017" s="2484"/>
      <c r="J3017" s="2440"/>
      <c r="K3017" s="2440"/>
    </row>
    <row r="3018" spans="1:11">
      <c r="A3018" s="2493"/>
      <c r="B3018" s="2500"/>
      <c r="C3018" s="2440"/>
      <c r="D3018" s="2495"/>
      <c r="E3018" s="2484"/>
      <c r="F3018" s="2495"/>
      <c r="G3018" s="2495"/>
      <c r="H3018" s="2495"/>
      <c r="I3018" s="2484"/>
      <c r="J3018" s="2440"/>
      <c r="K3018" s="2440"/>
    </row>
    <row r="3019" spans="1:11">
      <c r="A3019" s="2493"/>
      <c r="B3019" s="2500"/>
      <c r="C3019" s="2440"/>
      <c r="D3019" s="2495"/>
      <c r="E3019" s="2484"/>
      <c r="F3019" s="2495"/>
      <c r="G3019" s="2495"/>
      <c r="H3019" s="2495"/>
      <c r="I3019" s="2484"/>
      <c r="J3019" s="2440"/>
      <c r="K3019" s="2440"/>
    </row>
    <row r="3020" spans="1:11">
      <c r="A3020" s="2493"/>
      <c r="B3020" s="2500"/>
      <c r="C3020" s="2440"/>
      <c r="D3020" s="2495"/>
      <c r="E3020" s="2484"/>
      <c r="F3020" s="2495"/>
      <c r="G3020" s="2495"/>
      <c r="H3020" s="2495"/>
      <c r="I3020" s="2484"/>
      <c r="J3020" s="2440"/>
      <c r="K3020" s="2440"/>
    </row>
    <row r="3021" spans="1:11">
      <c r="A3021" s="2493"/>
      <c r="B3021" s="2500"/>
      <c r="C3021" s="2440"/>
      <c r="D3021" s="2495"/>
      <c r="E3021" s="2484"/>
      <c r="F3021" s="2495"/>
      <c r="G3021" s="2495"/>
      <c r="H3021" s="2495"/>
      <c r="I3021" s="2484"/>
      <c r="J3021" s="2440"/>
      <c r="K3021" s="2440"/>
    </row>
    <row r="3022" spans="1:11">
      <c r="A3022" s="2493"/>
      <c r="B3022" s="2500"/>
      <c r="C3022" s="2440"/>
      <c r="D3022" s="2495"/>
      <c r="E3022" s="2484"/>
      <c r="F3022" s="2495"/>
      <c r="G3022" s="2495"/>
      <c r="H3022" s="2495"/>
      <c r="I3022" s="2484"/>
      <c r="J3022" s="2440"/>
      <c r="K3022" s="2440"/>
    </row>
    <row r="3023" spans="1:11">
      <c r="A3023" s="2493"/>
      <c r="B3023" s="2500"/>
      <c r="C3023" s="2440"/>
      <c r="D3023" s="2495"/>
      <c r="E3023" s="2484"/>
      <c r="F3023" s="2495"/>
      <c r="G3023" s="2495"/>
      <c r="H3023" s="2495"/>
      <c r="I3023" s="2484"/>
      <c r="J3023" s="2440"/>
      <c r="K3023" s="2440"/>
    </row>
    <row r="3024" spans="1:11">
      <c r="A3024" s="2493"/>
      <c r="B3024" s="2500"/>
      <c r="C3024" s="2440"/>
      <c r="D3024" s="2495"/>
      <c r="E3024" s="2484"/>
      <c r="F3024" s="2495"/>
      <c r="G3024" s="2495"/>
      <c r="H3024" s="2495"/>
      <c r="I3024" s="2484"/>
      <c r="J3024" s="2440"/>
      <c r="K3024" s="2440"/>
    </row>
    <row r="3025" spans="1:11">
      <c r="A3025" s="2493"/>
      <c r="B3025" s="2500"/>
      <c r="C3025" s="2440"/>
      <c r="D3025" s="2495"/>
      <c r="E3025" s="2484"/>
      <c r="F3025" s="2495"/>
      <c r="G3025" s="2495"/>
      <c r="H3025" s="2495"/>
      <c r="I3025" s="2484"/>
      <c r="J3025" s="2440"/>
      <c r="K3025" s="2440"/>
    </row>
    <row r="3026" spans="1:11">
      <c r="A3026" s="2493"/>
      <c r="B3026" s="2500"/>
      <c r="C3026" s="2440"/>
      <c r="D3026" s="2495"/>
      <c r="E3026" s="2484"/>
      <c r="F3026" s="2495"/>
      <c r="G3026" s="2495"/>
      <c r="H3026" s="2495"/>
      <c r="I3026" s="2484"/>
      <c r="J3026" s="2440"/>
      <c r="K3026" s="2440"/>
    </row>
    <row r="3027" spans="1:11">
      <c r="A3027" s="2493"/>
      <c r="B3027" s="2500"/>
      <c r="C3027" s="2440"/>
      <c r="D3027" s="2495"/>
      <c r="E3027" s="2484"/>
      <c r="F3027" s="2495"/>
      <c r="G3027" s="2495"/>
      <c r="H3027" s="2495"/>
      <c r="I3027" s="2484"/>
      <c r="J3027" s="2440"/>
      <c r="K3027" s="2440"/>
    </row>
    <row r="3028" spans="1:11">
      <c r="A3028" s="2493"/>
      <c r="B3028" s="2500"/>
      <c r="C3028" s="2440"/>
      <c r="D3028" s="2495"/>
      <c r="E3028" s="2484"/>
      <c r="F3028" s="2495"/>
      <c r="G3028" s="2495"/>
      <c r="H3028" s="2495"/>
      <c r="I3028" s="2484"/>
      <c r="J3028" s="2440"/>
      <c r="K3028" s="2440"/>
    </row>
    <row r="3029" spans="1:11">
      <c r="A3029" s="2493"/>
      <c r="B3029" s="2500"/>
      <c r="C3029" s="2440"/>
      <c r="D3029" s="2495"/>
      <c r="E3029" s="2484"/>
      <c r="F3029" s="2495"/>
      <c r="G3029" s="2495"/>
      <c r="H3029" s="2495"/>
      <c r="I3029" s="2484"/>
      <c r="J3029" s="2440"/>
      <c r="K3029" s="2440"/>
    </row>
    <row r="3030" spans="1:11">
      <c r="A3030" s="2493"/>
      <c r="B3030" s="2500"/>
      <c r="C3030" s="2440"/>
      <c r="D3030" s="2495"/>
      <c r="E3030" s="2484"/>
      <c r="F3030" s="2495"/>
      <c r="G3030" s="2495"/>
      <c r="H3030" s="2495"/>
      <c r="I3030" s="2484"/>
      <c r="J3030" s="2440"/>
      <c r="K3030" s="2440"/>
    </row>
    <row r="3031" spans="1:11">
      <c r="A3031" s="2493"/>
      <c r="B3031" s="2500"/>
      <c r="C3031" s="2440"/>
      <c r="D3031" s="2495"/>
      <c r="E3031" s="2484"/>
      <c r="F3031" s="2495"/>
      <c r="G3031" s="2495"/>
      <c r="H3031" s="2495"/>
      <c r="I3031" s="2484"/>
      <c r="J3031" s="2440"/>
      <c r="K3031" s="2440"/>
    </row>
    <row r="3032" spans="1:11">
      <c r="A3032" s="2493"/>
      <c r="B3032" s="2500"/>
      <c r="C3032" s="2440"/>
      <c r="D3032" s="2495"/>
      <c r="E3032" s="2484"/>
      <c r="F3032" s="2495"/>
      <c r="G3032" s="2495"/>
      <c r="H3032" s="2495"/>
      <c r="I3032" s="2484"/>
      <c r="J3032" s="2440"/>
      <c r="K3032" s="2440"/>
    </row>
    <row r="3033" spans="1:11">
      <c r="A3033" s="2493"/>
      <c r="B3033" s="2500"/>
      <c r="C3033" s="2440"/>
      <c r="D3033" s="2495"/>
      <c r="E3033" s="2484"/>
      <c r="F3033" s="2495"/>
      <c r="G3033" s="2495"/>
      <c r="H3033" s="2495"/>
      <c r="I3033" s="2484"/>
      <c r="J3033" s="2440"/>
      <c r="K3033" s="2440"/>
    </row>
    <row r="3034" spans="1:11">
      <c r="A3034" s="2493"/>
      <c r="B3034" s="2500"/>
      <c r="C3034" s="2440"/>
      <c r="D3034" s="2495"/>
      <c r="E3034" s="2484"/>
      <c r="F3034" s="2495"/>
      <c r="G3034" s="2495"/>
      <c r="H3034" s="2495"/>
      <c r="I3034" s="2484"/>
      <c r="J3034" s="2440"/>
      <c r="K3034" s="2440"/>
    </row>
    <row r="3035" spans="1:11">
      <c r="A3035" s="2493"/>
      <c r="B3035" s="2500"/>
      <c r="C3035" s="2440"/>
      <c r="D3035" s="2495"/>
      <c r="E3035" s="2484"/>
      <c r="F3035" s="2495"/>
      <c r="G3035" s="2495"/>
      <c r="H3035" s="2495"/>
      <c r="I3035" s="2484"/>
      <c r="J3035" s="2440"/>
      <c r="K3035" s="2440"/>
    </row>
    <row r="3036" spans="1:11">
      <c r="A3036" s="2493"/>
      <c r="B3036" s="2500"/>
      <c r="C3036" s="2440"/>
      <c r="D3036" s="2495"/>
      <c r="E3036" s="2484"/>
      <c r="F3036" s="2495"/>
      <c r="G3036" s="2495"/>
      <c r="H3036" s="2495"/>
      <c r="I3036" s="2484"/>
      <c r="J3036" s="2440"/>
      <c r="K3036" s="2440"/>
    </row>
    <row r="3037" spans="1:11">
      <c r="A3037" s="2493"/>
      <c r="B3037" s="2500"/>
      <c r="C3037" s="2440"/>
      <c r="D3037" s="2495"/>
      <c r="E3037" s="2484"/>
      <c r="F3037" s="2495"/>
      <c r="G3037" s="2495"/>
      <c r="H3037" s="2495"/>
      <c r="I3037" s="2484"/>
      <c r="J3037" s="2440"/>
      <c r="K3037" s="2440"/>
    </row>
    <row r="3038" spans="1:11">
      <c r="A3038" s="2493"/>
      <c r="B3038" s="2500"/>
      <c r="C3038" s="2440"/>
      <c r="D3038" s="2495"/>
      <c r="E3038" s="2484"/>
      <c r="F3038" s="2495"/>
      <c r="G3038" s="2495"/>
      <c r="H3038" s="2495"/>
      <c r="I3038" s="2484"/>
      <c r="J3038" s="2440"/>
      <c r="K3038" s="2440"/>
    </row>
    <row r="3039" spans="1:11">
      <c r="A3039" s="2493"/>
      <c r="B3039" s="2500"/>
      <c r="C3039" s="2440"/>
      <c r="D3039" s="2495"/>
      <c r="E3039" s="2484"/>
      <c r="F3039" s="2495"/>
      <c r="G3039" s="2495"/>
      <c r="H3039" s="2495"/>
      <c r="I3039" s="2484"/>
      <c r="J3039" s="2440"/>
      <c r="K3039" s="2440"/>
    </row>
    <row r="3040" spans="1:11">
      <c r="A3040" s="2493"/>
      <c r="B3040" s="2500"/>
      <c r="C3040" s="2440"/>
      <c r="D3040" s="2495"/>
      <c r="E3040" s="2484"/>
      <c r="F3040" s="2495"/>
      <c r="G3040" s="2495"/>
      <c r="H3040" s="2495"/>
      <c r="I3040" s="2484"/>
      <c r="J3040" s="2440"/>
      <c r="K3040" s="2440"/>
    </row>
    <row r="3041" spans="1:11">
      <c r="A3041" s="2493"/>
      <c r="B3041" s="2500"/>
      <c r="C3041" s="2440"/>
      <c r="D3041" s="2495"/>
      <c r="E3041" s="2484"/>
      <c r="F3041" s="2495"/>
      <c r="G3041" s="2495"/>
      <c r="H3041" s="2495"/>
      <c r="I3041" s="2484"/>
      <c r="J3041" s="2440"/>
      <c r="K3041" s="2440"/>
    </row>
    <row r="3042" spans="1:11">
      <c r="A3042" s="2493"/>
      <c r="B3042" s="2500"/>
      <c r="C3042" s="2440"/>
      <c r="D3042" s="2495"/>
      <c r="E3042" s="2484"/>
      <c r="F3042" s="2495"/>
      <c r="G3042" s="2495"/>
      <c r="H3042" s="2495"/>
      <c r="I3042" s="2484"/>
      <c r="J3042" s="2440"/>
      <c r="K3042" s="2440"/>
    </row>
    <row r="3043" spans="1:11">
      <c r="A3043" s="2493"/>
      <c r="B3043" s="2500"/>
      <c r="C3043" s="2440"/>
      <c r="D3043" s="2495"/>
      <c r="E3043" s="2484"/>
      <c r="F3043" s="2495"/>
      <c r="G3043" s="2495"/>
      <c r="H3043" s="2495"/>
      <c r="I3043" s="2484"/>
      <c r="J3043" s="2440"/>
      <c r="K3043" s="2440"/>
    </row>
    <row r="3044" spans="1:11">
      <c r="A3044" s="2493"/>
      <c r="B3044" s="2500"/>
      <c r="C3044" s="2440"/>
      <c r="D3044" s="2495"/>
      <c r="E3044" s="2484"/>
      <c r="F3044" s="2495"/>
      <c r="G3044" s="2495"/>
      <c r="H3044" s="2495"/>
      <c r="I3044" s="2484"/>
      <c r="J3044" s="2440"/>
      <c r="K3044" s="2440"/>
    </row>
    <row r="3045" spans="1:11">
      <c r="A3045" s="2493"/>
      <c r="B3045" s="2500"/>
      <c r="C3045" s="2440"/>
      <c r="D3045" s="2495"/>
      <c r="E3045" s="2484"/>
      <c r="F3045" s="2495"/>
      <c r="G3045" s="2495"/>
      <c r="H3045" s="2495"/>
      <c r="I3045" s="2484"/>
      <c r="J3045" s="2440"/>
      <c r="K3045" s="2440"/>
    </row>
    <row r="3046" spans="1:11">
      <c r="A3046" s="2493"/>
      <c r="B3046" s="2500"/>
      <c r="C3046" s="2440"/>
      <c r="D3046" s="2495"/>
      <c r="E3046" s="2484"/>
      <c r="F3046" s="2495"/>
      <c r="G3046" s="2495"/>
      <c r="H3046" s="2495"/>
      <c r="I3046" s="2484"/>
      <c r="J3046" s="2440"/>
      <c r="K3046" s="2440"/>
    </row>
    <row r="3047" spans="1:11">
      <c r="A3047" s="2493"/>
      <c r="B3047" s="2500"/>
      <c r="C3047" s="2440"/>
      <c r="D3047" s="2495"/>
      <c r="E3047" s="2484"/>
      <c r="F3047" s="2495"/>
      <c r="G3047" s="2495"/>
      <c r="H3047" s="2495"/>
      <c r="I3047" s="2484"/>
      <c r="J3047" s="2440"/>
      <c r="K3047" s="2440"/>
    </row>
    <row r="3048" spans="1:11">
      <c r="A3048" s="2493"/>
      <c r="B3048" s="2500"/>
      <c r="C3048" s="2440"/>
      <c r="D3048" s="2495"/>
      <c r="E3048" s="2484"/>
      <c r="F3048" s="2495"/>
      <c r="G3048" s="2495"/>
      <c r="H3048" s="2495"/>
      <c r="I3048" s="2484"/>
      <c r="J3048" s="2440"/>
      <c r="K3048" s="2440"/>
    </row>
    <row r="3049" spans="1:11">
      <c r="A3049" s="2493"/>
      <c r="B3049" s="2500"/>
      <c r="C3049" s="2440"/>
      <c r="D3049" s="2495"/>
      <c r="E3049" s="2484"/>
      <c r="F3049" s="2495"/>
      <c r="G3049" s="2495"/>
      <c r="H3049" s="2495"/>
      <c r="I3049" s="2484"/>
      <c r="J3049" s="2440"/>
      <c r="K3049" s="2440"/>
    </row>
    <row r="3050" spans="1:11">
      <c r="A3050" s="2493"/>
      <c r="B3050" s="2500"/>
      <c r="C3050" s="2440"/>
      <c r="D3050" s="2495"/>
      <c r="E3050" s="2484"/>
      <c r="F3050" s="2495"/>
      <c r="G3050" s="2495"/>
      <c r="H3050" s="2495"/>
      <c r="I3050" s="2484"/>
      <c r="J3050" s="2440"/>
      <c r="K3050" s="2440"/>
    </row>
    <row r="3051" spans="1:11">
      <c r="A3051" s="2493"/>
      <c r="B3051" s="2500"/>
      <c r="C3051" s="2440"/>
      <c r="D3051" s="2495"/>
      <c r="E3051" s="2484"/>
      <c r="F3051" s="2495"/>
      <c r="G3051" s="2495"/>
      <c r="H3051" s="2495"/>
      <c r="I3051" s="2484"/>
      <c r="J3051" s="2440"/>
      <c r="K3051" s="2440"/>
    </row>
    <row r="3052" spans="1:11">
      <c r="A3052" s="2493"/>
      <c r="B3052" s="2500"/>
      <c r="C3052" s="2440"/>
      <c r="D3052" s="2495"/>
      <c r="E3052" s="2484"/>
      <c r="F3052" s="2495"/>
      <c r="G3052" s="2495"/>
      <c r="H3052" s="2495"/>
      <c r="I3052" s="2484"/>
      <c r="J3052" s="2440"/>
      <c r="K3052" s="2440"/>
    </row>
    <row r="3053" spans="1:11">
      <c r="A3053" s="2493"/>
      <c r="B3053" s="2500"/>
      <c r="C3053" s="2440"/>
      <c r="D3053" s="2495"/>
      <c r="E3053" s="2484"/>
      <c r="F3053" s="2495"/>
      <c r="G3053" s="2495"/>
      <c r="H3053" s="2495"/>
      <c r="I3053" s="2484"/>
      <c r="J3053" s="2440"/>
      <c r="K3053" s="2440"/>
    </row>
    <row r="3054" spans="1:11">
      <c r="A3054" s="2493"/>
      <c r="B3054" s="2500"/>
      <c r="C3054" s="2440"/>
      <c r="D3054" s="2495"/>
      <c r="E3054" s="2484"/>
      <c r="F3054" s="2495"/>
      <c r="G3054" s="2495"/>
      <c r="H3054" s="2495"/>
      <c r="I3054" s="2484"/>
      <c r="J3054" s="2440"/>
      <c r="K3054" s="2440"/>
    </row>
    <row r="3055" spans="1:11">
      <c r="A3055" s="2493"/>
      <c r="B3055" s="2500"/>
      <c r="C3055" s="2440"/>
      <c r="D3055" s="2495"/>
      <c r="E3055" s="2484"/>
      <c r="F3055" s="2495"/>
      <c r="G3055" s="2495"/>
      <c r="H3055" s="2495"/>
      <c r="I3055" s="2484"/>
      <c r="J3055" s="2440"/>
      <c r="K3055" s="2440"/>
    </row>
    <row r="3056" spans="1:11">
      <c r="A3056" s="2493"/>
      <c r="B3056" s="2500"/>
      <c r="C3056" s="2440"/>
      <c r="D3056" s="2495"/>
      <c r="E3056" s="2484"/>
      <c r="F3056" s="2495"/>
      <c r="G3056" s="2495"/>
      <c r="H3056" s="2495"/>
      <c r="I3056" s="2484"/>
      <c r="J3056" s="2440"/>
      <c r="K3056" s="2440"/>
    </row>
    <row r="3057" spans="1:11">
      <c r="A3057" s="2493"/>
      <c r="B3057" s="2500"/>
      <c r="C3057" s="2440"/>
      <c r="D3057" s="2495"/>
      <c r="E3057" s="2484"/>
      <c r="F3057" s="2495"/>
      <c r="G3057" s="2495"/>
      <c r="H3057" s="2495"/>
      <c r="I3057" s="2484"/>
      <c r="J3057" s="2440"/>
      <c r="K3057" s="2440"/>
    </row>
    <row r="3058" spans="1:11">
      <c r="A3058" s="2493"/>
      <c r="B3058" s="2500"/>
      <c r="C3058" s="2440"/>
      <c r="D3058" s="2495"/>
      <c r="E3058" s="2484"/>
      <c r="F3058" s="2495"/>
      <c r="G3058" s="2495"/>
      <c r="H3058" s="2495"/>
      <c r="I3058" s="2484"/>
      <c r="J3058" s="2440"/>
      <c r="K3058" s="2440"/>
    </row>
    <row r="3059" spans="1:11">
      <c r="A3059" s="2493"/>
      <c r="B3059" s="2500"/>
      <c r="C3059" s="2440"/>
      <c r="D3059" s="2495"/>
      <c r="E3059" s="2484"/>
      <c r="F3059" s="2495"/>
      <c r="G3059" s="2495"/>
      <c r="H3059" s="2495"/>
      <c r="I3059" s="2484"/>
      <c r="J3059" s="2440"/>
      <c r="K3059" s="2440"/>
    </row>
    <row r="3060" spans="1:11">
      <c r="A3060" s="2493"/>
      <c r="B3060" s="2500"/>
      <c r="C3060" s="2440"/>
      <c r="D3060" s="2495"/>
      <c r="E3060" s="2484"/>
      <c r="F3060" s="2495"/>
      <c r="G3060" s="2495"/>
      <c r="H3060" s="2495"/>
      <c r="I3060" s="2484"/>
      <c r="J3060" s="2440"/>
      <c r="K3060" s="2440"/>
    </row>
    <row r="3061" spans="1:11">
      <c r="A3061" s="2493"/>
      <c r="B3061" s="2500"/>
      <c r="C3061" s="2440"/>
      <c r="D3061" s="2495"/>
      <c r="E3061" s="2484"/>
      <c r="F3061" s="2495"/>
      <c r="G3061" s="2495"/>
      <c r="H3061" s="2495"/>
      <c r="I3061" s="2484"/>
      <c r="J3061" s="2440"/>
      <c r="K3061" s="2440"/>
    </row>
    <row r="3062" spans="1:11">
      <c r="A3062" s="2493"/>
      <c r="B3062" s="2500"/>
      <c r="C3062" s="2440"/>
      <c r="D3062" s="2495"/>
      <c r="E3062" s="2484"/>
      <c r="F3062" s="2495"/>
      <c r="G3062" s="2495"/>
      <c r="H3062" s="2495"/>
      <c r="I3062" s="2484"/>
      <c r="J3062" s="2440"/>
      <c r="K3062" s="2440"/>
    </row>
    <row r="3063" spans="1:11">
      <c r="A3063" s="2493"/>
      <c r="B3063" s="2500"/>
      <c r="C3063" s="2440"/>
      <c r="D3063" s="2495"/>
      <c r="E3063" s="2484"/>
      <c r="F3063" s="2495"/>
      <c r="G3063" s="2495"/>
      <c r="H3063" s="2495"/>
      <c r="I3063" s="2484"/>
      <c r="J3063" s="2440"/>
      <c r="K3063" s="2440"/>
    </row>
    <row r="3064" spans="1:11">
      <c r="A3064" s="2493"/>
      <c r="B3064" s="2500"/>
      <c r="C3064" s="2440"/>
      <c r="D3064" s="2495"/>
      <c r="E3064" s="2484"/>
      <c r="F3064" s="2495"/>
      <c r="G3064" s="2495"/>
      <c r="H3064" s="2495"/>
      <c r="I3064" s="2484"/>
      <c r="J3064" s="2440"/>
      <c r="K3064" s="2440"/>
    </row>
    <row r="3065" spans="1:11">
      <c r="A3065" s="2493"/>
      <c r="B3065" s="2500"/>
      <c r="C3065" s="2440"/>
      <c r="D3065" s="2495"/>
      <c r="E3065" s="2484"/>
      <c r="F3065" s="2495"/>
      <c r="G3065" s="2495"/>
      <c r="H3065" s="2495"/>
      <c r="I3065" s="2484"/>
      <c r="J3065" s="2440"/>
      <c r="K3065" s="2440"/>
    </row>
    <row r="3066" spans="1:11">
      <c r="A3066" s="2493"/>
      <c r="B3066" s="2500"/>
      <c r="C3066" s="2440"/>
      <c r="D3066" s="2495"/>
      <c r="E3066" s="2484"/>
      <c r="F3066" s="2495"/>
      <c r="G3066" s="2495"/>
      <c r="H3066" s="2495"/>
      <c r="I3066" s="2484"/>
      <c r="J3066" s="2440"/>
      <c r="K3066" s="2440"/>
    </row>
    <row r="3067" spans="1:11">
      <c r="A3067" s="2493"/>
      <c r="B3067" s="2500"/>
      <c r="C3067" s="2440"/>
      <c r="D3067" s="2495"/>
      <c r="E3067" s="2484"/>
      <c r="F3067" s="2495"/>
      <c r="G3067" s="2495"/>
      <c r="H3067" s="2495"/>
      <c r="I3067" s="2484"/>
      <c r="J3067" s="2440"/>
      <c r="K3067" s="2440"/>
    </row>
    <row r="3068" spans="1:11">
      <c r="A3068" s="2493"/>
      <c r="B3068" s="2500"/>
      <c r="C3068" s="2440"/>
      <c r="D3068" s="2495"/>
      <c r="E3068" s="2484"/>
      <c r="F3068" s="2495"/>
      <c r="G3068" s="2495"/>
      <c r="H3068" s="2495"/>
      <c r="I3068" s="2484"/>
      <c r="J3068" s="2440"/>
      <c r="K3068" s="2440"/>
    </row>
    <row r="3069" spans="1:11">
      <c r="A3069" s="2493"/>
      <c r="B3069" s="2500"/>
      <c r="C3069" s="2440"/>
      <c r="D3069" s="2495"/>
      <c r="E3069" s="2484"/>
      <c r="F3069" s="2495"/>
      <c r="G3069" s="2495"/>
      <c r="H3069" s="2495"/>
      <c r="I3069" s="2484"/>
      <c r="J3069" s="2440"/>
      <c r="K3069" s="2440"/>
    </row>
    <row r="3070" spans="1:11">
      <c r="A3070" s="2493"/>
      <c r="B3070" s="2500"/>
      <c r="C3070" s="2440"/>
      <c r="D3070" s="2495"/>
      <c r="E3070" s="2484"/>
      <c r="F3070" s="2495"/>
      <c r="G3070" s="2495"/>
      <c r="H3070" s="2495"/>
      <c r="I3070" s="2484"/>
      <c r="J3070" s="2440"/>
      <c r="K3070" s="2440"/>
    </row>
    <row r="3071" spans="1:11">
      <c r="A3071" s="2493"/>
      <c r="B3071" s="2500"/>
      <c r="C3071" s="2440"/>
      <c r="D3071" s="2495"/>
      <c r="E3071" s="2484"/>
      <c r="F3071" s="2495"/>
      <c r="G3071" s="2495"/>
      <c r="H3071" s="2495"/>
      <c r="I3071" s="2484"/>
      <c r="J3071" s="2440"/>
      <c r="K3071" s="2440"/>
    </row>
    <row r="3072" spans="1:11">
      <c r="A3072" s="2493"/>
      <c r="B3072" s="2500"/>
      <c r="C3072" s="2440"/>
      <c r="D3072" s="2495"/>
      <c r="E3072" s="2484"/>
      <c r="F3072" s="2495"/>
      <c r="G3072" s="2495"/>
      <c r="H3072" s="2495"/>
      <c r="I3072" s="2484"/>
      <c r="J3072" s="2440"/>
      <c r="K3072" s="2440"/>
    </row>
    <row r="3073" spans="1:11">
      <c r="A3073" s="2493"/>
      <c r="B3073" s="2500"/>
      <c r="C3073" s="2440"/>
      <c r="D3073" s="2495"/>
      <c r="E3073" s="2484"/>
      <c r="F3073" s="2495"/>
      <c r="G3073" s="2495"/>
      <c r="H3073" s="2495"/>
      <c r="I3073" s="2484"/>
      <c r="J3073" s="2440"/>
      <c r="K3073" s="2440"/>
    </row>
    <row r="3074" spans="1:11">
      <c r="A3074" s="2493"/>
      <c r="B3074" s="2500"/>
      <c r="C3074" s="2440"/>
      <c r="D3074" s="2495"/>
      <c r="E3074" s="2484"/>
      <c r="F3074" s="2495"/>
      <c r="G3074" s="2495"/>
      <c r="H3074" s="2495"/>
      <c r="I3074" s="2484"/>
      <c r="J3074" s="2440"/>
      <c r="K3074" s="2440"/>
    </row>
    <row r="3075" spans="1:11">
      <c r="A3075" s="2493"/>
      <c r="B3075" s="2500"/>
      <c r="C3075" s="2440"/>
      <c r="D3075" s="2495"/>
      <c r="E3075" s="2484"/>
      <c r="F3075" s="2495"/>
      <c r="G3075" s="2495"/>
      <c r="H3075" s="2495"/>
      <c r="I3075" s="2484"/>
      <c r="J3075" s="2440"/>
      <c r="K3075" s="2440"/>
    </row>
    <row r="3076" spans="1:11">
      <c r="A3076" s="2493"/>
      <c r="B3076" s="2500"/>
      <c r="C3076" s="2440"/>
      <c r="D3076" s="2495"/>
      <c r="E3076" s="2484"/>
      <c r="F3076" s="2495"/>
      <c r="G3076" s="2495"/>
      <c r="H3076" s="2495"/>
      <c r="I3076" s="2484"/>
      <c r="J3076" s="2440"/>
      <c r="K3076" s="2440"/>
    </row>
    <row r="3077" spans="1:11">
      <c r="A3077" s="2493"/>
      <c r="B3077" s="2500"/>
      <c r="C3077" s="2440"/>
      <c r="D3077" s="2495"/>
      <c r="E3077" s="2484"/>
      <c r="F3077" s="2495"/>
      <c r="G3077" s="2495"/>
      <c r="H3077" s="2495"/>
      <c r="I3077" s="2484"/>
      <c r="J3077" s="2440"/>
      <c r="K3077" s="2440"/>
    </row>
    <row r="3078" spans="1:11">
      <c r="A3078" s="2493"/>
      <c r="B3078" s="2500"/>
      <c r="C3078" s="2440"/>
      <c r="D3078" s="2495"/>
      <c r="E3078" s="2484"/>
      <c r="F3078" s="2495"/>
      <c r="G3078" s="2495"/>
      <c r="H3078" s="2495"/>
      <c r="I3078" s="2484"/>
      <c r="J3078" s="2440"/>
      <c r="K3078" s="2440"/>
    </row>
    <row r="3079" spans="1:11">
      <c r="A3079" s="2493"/>
      <c r="B3079" s="2500"/>
      <c r="C3079" s="2440"/>
      <c r="D3079" s="2495"/>
      <c r="E3079" s="2484"/>
      <c r="F3079" s="2495"/>
      <c r="G3079" s="2495"/>
      <c r="H3079" s="2495"/>
      <c r="I3079" s="2484"/>
      <c r="J3079" s="2440"/>
      <c r="K3079" s="2440"/>
    </row>
    <row r="3080" spans="1:11">
      <c r="A3080" s="2493"/>
      <c r="B3080" s="2500"/>
      <c r="C3080" s="2440"/>
      <c r="D3080" s="2495"/>
      <c r="E3080" s="2484"/>
      <c r="F3080" s="2495"/>
      <c r="G3080" s="2495"/>
      <c r="H3080" s="2495"/>
      <c r="I3080" s="2484"/>
      <c r="J3080" s="2440"/>
      <c r="K3080" s="2440"/>
    </row>
    <row r="3081" spans="1:11">
      <c r="A3081" s="2493"/>
      <c r="B3081" s="2500"/>
      <c r="C3081" s="2440"/>
      <c r="D3081" s="2495"/>
      <c r="E3081" s="2484"/>
      <c r="F3081" s="2495"/>
      <c r="G3081" s="2495"/>
      <c r="H3081" s="2495"/>
      <c r="I3081" s="2484"/>
      <c r="J3081" s="2440"/>
      <c r="K3081" s="2440"/>
    </row>
    <row r="3082" spans="1:11">
      <c r="A3082" s="2493"/>
      <c r="B3082" s="2500"/>
      <c r="C3082" s="2440"/>
      <c r="D3082" s="2495"/>
      <c r="E3082" s="2484"/>
      <c r="F3082" s="2495"/>
      <c r="G3082" s="2495"/>
      <c r="H3082" s="2495"/>
      <c r="I3082" s="2484"/>
      <c r="J3082" s="2440"/>
      <c r="K3082" s="2440"/>
    </row>
    <row r="3083" spans="1:11">
      <c r="A3083" s="2493"/>
      <c r="B3083" s="2500"/>
      <c r="C3083" s="2440"/>
      <c r="D3083" s="2495"/>
      <c r="E3083" s="2484"/>
      <c r="F3083" s="2495"/>
      <c r="G3083" s="2495"/>
      <c r="H3083" s="2495"/>
      <c r="I3083" s="2484"/>
      <c r="J3083" s="2440"/>
      <c r="K3083" s="2440"/>
    </row>
    <row r="3084" spans="1:11">
      <c r="A3084" s="2493"/>
      <c r="B3084" s="2500"/>
      <c r="C3084" s="2440"/>
      <c r="D3084" s="2495"/>
      <c r="E3084" s="2484"/>
      <c r="F3084" s="2495"/>
      <c r="G3084" s="2495"/>
      <c r="H3084" s="2495"/>
      <c r="I3084" s="2484"/>
      <c r="J3084" s="2440"/>
      <c r="K3084" s="2440"/>
    </row>
    <row r="3085" spans="1:11">
      <c r="A3085" s="2493"/>
      <c r="B3085" s="2500"/>
      <c r="C3085" s="2440"/>
      <c r="D3085" s="2495"/>
      <c r="E3085" s="2484"/>
      <c r="F3085" s="2495"/>
      <c r="G3085" s="2495"/>
      <c r="H3085" s="2495"/>
      <c r="I3085" s="2484"/>
      <c r="J3085" s="2440"/>
      <c r="K3085" s="2440"/>
    </row>
    <row r="3086" spans="1:11">
      <c r="A3086" s="2493"/>
      <c r="B3086" s="2500"/>
      <c r="C3086" s="2440"/>
      <c r="D3086" s="2495"/>
      <c r="E3086" s="2484"/>
      <c r="F3086" s="2495"/>
      <c r="G3086" s="2495"/>
      <c r="H3086" s="2495"/>
      <c r="I3086" s="2484"/>
      <c r="J3086" s="2440"/>
      <c r="K3086" s="2440"/>
    </row>
    <row r="3087" spans="1:11">
      <c r="A3087" s="2493"/>
      <c r="B3087" s="2500"/>
      <c r="C3087" s="2440"/>
      <c r="D3087" s="2495"/>
      <c r="E3087" s="2484"/>
      <c r="F3087" s="2495"/>
      <c r="G3087" s="2495"/>
      <c r="H3087" s="2495"/>
      <c r="I3087" s="2484"/>
      <c r="J3087" s="2440"/>
      <c r="K3087" s="2440"/>
    </row>
    <row r="3088" spans="1:11">
      <c r="A3088" s="2493"/>
      <c r="B3088" s="2500"/>
      <c r="C3088" s="2440"/>
      <c r="D3088" s="2495"/>
      <c r="E3088" s="2484"/>
      <c r="F3088" s="2495"/>
      <c r="G3088" s="2495"/>
      <c r="H3088" s="2495"/>
      <c r="I3088" s="2484"/>
      <c r="J3088" s="2440"/>
      <c r="K3088" s="2440"/>
    </row>
    <row r="3089" spans="1:11">
      <c r="A3089" s="2493"/>
      <c r="B3089" s="2500"/>
      <c r="C3089" s="2440"/>
      <c r="D3089" s="2495"/>
      <c r="E3089" s="2484"/>
      <c r="F3089" s="2495"/>
      <c r="G3089" s="2495"/>
      <c r="H3089" s="2495"/>
      <c r="I3089" s="2484"/>
      <c r="J3089" s="2440"/>
      <c r="K3089" s="2440"/>
    </row>
    <row r="3090" spans="1:11">
      <c r="A3090" s="2493"/>
      <c r="B3090" s="2500"/>
      <c r="C3090" s="2440"/>
      <c r="D3090" s="2495"/>
      <c r="E3090" s="2484"/>
      <c r="F3090" s="2495"/>
      <c r="G3090" s="2495"/>
      <c r="H3090" s="2495"/>
      <c r="I3090" s="2484"/>
      <c r="J3090" s="2440"/>
      <c r="K3090" s="2440"/>
    </row>
    <row r="3091" spans="1:11">
      <c r="A3091" s="2493"/>
      <c r="B3091" s="2500"/>
      <c r="C3091" s="2440"/>
      <c r="D3091" s="2495"/>
      <c r="E3091" s="2484"/>
      <c r="F3091" s="2495"/>
      <c r="G3091" s="2495"/>
      <c r="H3091" s="2495"/>
      <c r="I3091" s="2484"/>
      <c r="J3091" s="2440"/>
      <c r="K3091" s="2440"/>
    </row>
    <row r="3092" spans="1:11">
      <c r="A3092" s="2493"/>
      <c r="B3092" s="2500"/>
      <c r="C3092" s="2440"/>
      <c r="D3092" s="2495"/>
      <c r="E3092" s="2484"/>
      <c r="F3092" s="2495"/>
      <c r="G3092" s="2495"/>
      <c r="H3092" s="2495"/>
      <c r="I3092" s="2484"/>
      <c r="J3092" s="2440"/>
      <c r="K3092" s="2440"/>
    </row>
    <row r="3093" spans="1:11">
      <c r="A3093" s="2493"/>
      <c r="B3093" s="2500"/>
      <c r="C3093" s="2440"/>
      <c r="D3093" s="2495"/>
      <c r="E3093" s="2484"/>
      <c r="F3093" s="2495"/>
      <c r="G3093" s="2495"/>
      <c r="H3093" s="2495"/>
      <c r="I3093" s="2484"/>
      <c r="J3093" s="2440"/>
      <c r="K3093" s="2440"/>
    </row>
    <row r="3094" spans="1:11">
      <c r="A3094" s="2493"/>
      <c r="B3094" s="2500"/>
      <c r="C3094" s="2440"/>
      <c r="D3094" s="2495"/>
      <c r="E3094" s="2484"/>
      <c r="F3094" s="2495"/>
      <c r="G3094" s="2495"/>
      <c r="H3094" s="2495"/>
      <c r="I3094" s="2484"/>
      <c r="J3094" s="2440"/>
      <c r="K3094" s="2440"/>
    </row>
    <row r="3095" spans="1:11">
      <c r="A3095" s="2493"/>
      <c r="B3095" s="2500"/>
      <c r="C3095" s="2440"/>
      <c r="D3095" s="2495"/>
      <c r="E3095" s="2484"/>
      <c r="F3095" s="2495"/>
      <c r="G3095" s="2495"/>
      <c r="H3095" s="2495"/>
      <c r="I3095" s="2484"/>
      <c r="J3095" s="2440"/>
      <c r="K3095" s="2440"/>
    </row>
    <row r="3096" spans="1:11">
      <c r="A3096" s="2493"/>
      <c r="B3096" s="2500"/>
      <c r="C3096" s="2440"/>
      <c r="D3096" s="2495"/>
      <c r="E3096" s="2484"/>
      <c r="F3096" s="2495"/>
      <c r="G3096" s="2495"/>
      <c r="H3096" s="2495"/>
      <c r="I3096" s="2484"/>
      <c r="J3096" s="2440"/>
      <c r="K3096" s="2440"/>
    </row>
    <row r="3097" spans="1:11">
      <c r="A3097" s="2493"/>
      <c r="B3097" s="2500"/>
      <c r="C3097" s="2440"/>
      <c r="D3097" s="2495"/>
      <c r="E3097" s="2484"/>
      <c r="F3097" s="2495"/>
      <c r="G3097" s="2495"/>
      <c r="H3097" s="2495"/>
      <c r="I3097" s="2484"/>
      <c r="J3097" s="2440"/>
      <c r="K3097" s="2440"/>
    </row>
    <row r="3098" spans="1:11">
      <c r="A3098" s="2493"/>
      <c r="B3098" s="2500"/>
      <c r="C3098" s="2440"/>
      <c r="D3098" s="2495"/>
      <c r="E3098" s="2484"/>
      <c r="F3098" s="2495"/>
      <c r="G3098" s="2495"/>
      <c r="H3098" s="2495"/>
      <c r="I3098" s="2484"/>
      <c r="J3098" s="2440"/>
      <c r="K3098" s="2440"/>
    </row>
    <row r="3099" spans="1:11">
      <c r="A3099" s="2493"/>
      <c r="B3099" s="2500"/>
      <c r="C3099" s="2440"/>
      <c r="D3099" s="2495"/>
      <c r="E3099" s="2484"/>
      <c r="F3099" s="2495"/>
      <c r="G3099" s="2495"/>
      <c r="H3099" s="2495"/>
      <c r="I3099" s="2484"/>
      <c r="J3099" s="2440"/>
      <c r="K3099" s="2440"/>
    </row>
    <row r="3100" spans="1:11">
      <c r="A3100" s="2493"/>
      <c r="B3100" s="2500"/>
      <c r="C3100" s="2440"/>
      <c r="D3100" s="2495"/>
      <c r="E3100" s="2484"/>
      <c r="F3100" s="2495"/>
      <c r="G3100" s="2495"/>
      <c r="H3100" s="2495"/>
      <c r="I3100" s="2484"/>
      <c r="J3100" s="2440"/>
      <c r="K3100" s="2440"/>
    </row>
    <row r="3101" spans="1:11">
      <c r="A3101" s="2493"/>
      <c r="B3101" s="2500"/>
      <c r="C3101" s="2440"/>
      <c r="D3101" s="2495"/>
      <c r="E3101" s="2484"/>
      <c r="F3101" s="2495"/>
      <c r="G3101" s="2495"/>
      <c r="H3101" s="2495"/>
      <c r="I3101" s="2484"/>
      <c r="J3101" s="2440"/>
      <c r="K3101" s="2440"/>
    </row>
    <row r="3102" spans="1:11">
      <c r="A3102" s="2493"/>
      <c r="B3102" s="2500"/>
      <c r="C3102" s="2440"/>
      <c r="D3102" s="2495"/>
      <c r="E3102" s="2484"/>
      <c r="F3102" s="2495"/>
      <c r="G3102" s="2495"/>
      <c r="H3102" s="2495"/>
      <c r="I3102" s="2484"/>
      <c r="J3102" s="2440"/>
      <c r="K3102" s="2440"/>
    </row>
    <row r="3103" spans="1:11">
      <c r="A3103" s="2493"/>
      <c r="B3103" s="2500"/>
      <c r="C3103" s="2440"/>
      <c r="D3103" s="2495"/>
      <c r="E3103" s="2484"/>
      <c r="F3103" s="2495"/>
      <c r="G3103" s="2495"/>
      <c r="H3103" s="2495"/>
      <c r="I3103" s="2484"/>
      <c r="J3103" s="2440"/>
      <c r="K3103" s="2440"/>
    </row>
    <row r="3104" spans="1:11">
      <c r="A3104" s="2493"/>
      <c r="B3104" s="2500"/>
      <c r="C3104" s="2440"/>
      <c r="D3104" s="2495"/>
      <c r="E3104" s="2484"/>
      <c r="F3104" s="2495"/>
      <c r="G3104" s="2495"/>
      <c r="H3104" s="2495"/>
      <c r="I3104" s="2484"/>
      <c r="J3104" s="2440"/>
      <c r="K3104" s="2440"/>
    </row>
    <row r="3105" spans="1:11">
      <c r="A3105" s="2493"/>
      <c r="B3105" s="2500"/>
      <c r="C3105" s="2440"/>
      <c r="D3105" s="2495"/>
      <c r="E3105" s="2484"/>
      <c r="F3105" s="2495"/>
      <c r="G3105" s="2495"/>
      <c r="H3105" s="2495"/>
      <c r="I3105" s="2484"/>
      <c r="J3105" s="2440"/>
      <c r="K3105" s="2440"/>
    </row>
    <row r="3106" spans="1:11">
      <c r="A3106" s="2493"/>
      <c r="B3106" s="2500"/>
      <c r="C3106" s="2440"/>
      <c r="D3106" s="2495"/>
      <c r="E3106" s="2484"/>
      <c r="F3106" s="2495"/>
      <c r="G3106" s="2495"/>
      <c r="H3106" s="2495"/>
      <c r="I3106" s="2484"/>
      <c r="J3106" s="2440"/>
      <c r="K3106" s="2440"/>
    </row>
    <row r="3107" spans="1:11">
      <c r="A3107" s="2493"/>
      <c r="B3107" s="2500"/>
      <c r="C3107" s="2440"/>
      <c r="D3107" s="2495"/>
      <c r="E3107" s="2484"/>
      <c r="F3107" s="2495"/>
      <c r="G3107" s="2495"/>
      <c r="H3107" s="2495"/>
      <c r="I3107" s="2484"/>
      <c r="J3107" s="2440"/>
      <c r="K3107" s="2440"/>
    </row>
    <row r="3108" spans="1:11">
      <c r="A3108" s="2493"/>
      <c r="B3108" s="2500"/>
      <c r="C3108" s="2440"/>
      <c r="D3108" s="2495"/>
      <c r="E3108" s="2484"/>
      <c r="F3108" s="2495"/>
      <c r="G3108" s="2495"/>
      <c r="H3108" s="2495"/>
      <c r="I3108" s="2484"/>
      <c r="J3108" s="2440"/>
      <c r="K3108" s="2440"/>
    </row>
    <row r="3109" spans="1:11">
      <c r="A3109" s="2493"/>
      <c r="B3109" s="2500"/>
      <c r="C3109" s="2440"/>
      <c r="D3109" s="2495"/>
      <c r="E3109" s="2484"/>
      <c r="F3109" s="2495"/>
      <c r="G3109" s="2495"/>
      <c r="H3109" s="2495"/>
      <c r="I3109" s="2484"/>
      <c r="J3109" s="2440"/>
      <c r="K3109" s="2440"/>
    </row>
    <row r="3110" spans="1:11">
      <c r="A3110" s="2493"/>
      <c r="B3110" s="2500"/>
      <c r="C3110" s="2440"/>
      <c r="D3110" s="2495"/>
      <c r="E3110" s="2484"/>
      <c r="F3110" s="2495"/>
      <c r="G3110" s="2495"/>
      <c r="H3110" s="2495"/>
      <c r="I3110" s="2484"/>
      <c r="J3110" s="2440"/>
      <c r="K3110" s="2440"/>
    </row>
    <row r="3111" spans="1:11">
      <c r="A3111" s="2493"/>
      <c r="B3111" s="2500"/>
      <c r="C3111" s="2440"/>
      <c r="D3111" s="2495"/>
      <c r="E3111" s="2484"/>
      <c r="F3111" s="2495"/>
      <c r="G3111" s="2495"/>
      <c r="H3111" s="2495"/>
      <c r="I3111" s="2484"/>
      <c r="J3111" s="2440"/>
      <c r="K3111" s="2440"/>
    </row>
    <row r="3112" spans="1:11">
      <c r="A3112" s="2493"/>
      <c r="B3112" s="2500"/>
      <c r="C3112" s="2440"/>
      <c r="D3112" s="2495"/>
      <c r="E3112" s="2484"/>
      <c r="F3112" s="2495"/>
      <c r="G3112" s="2495"/>
      <c r="H3112" s="2495"/>
      <c r="I3112" s="2484"/>
      <c r="J3112" s="2440"/>
      <c r="K3112" s="2440"/>
    </row>
    <row r="3113" spans="1:11">
      <c r="A3113" s="2493"/>
      <c r="B3113" s="2500"/>
      <c r="C3113" s="2440"/>
      <c r="D3113" s="2495"/>
      <c r="E3113" s="2484"/>
      <c r="F3113" s="2495"/>
      <c r="G3113" s="2495"/>
      <c r="H3113" s="2495"/>
      <c r="I3113" s="2484"/>
      <c r="J3113" s="2440"/>
      <c r="K3113" s="2440"/>
    </row>
    <row r="3114" spans="1:11">
      <c r="A3114" s="2493"/>
      <c r="B3114" s="2500"/>
      <c r="C3114" s="2440"/>
      <c r="D3114" s="2495"/>
      <c r="E3114" s="2484"/>
      <c r="F3114" s="2495"/>
      <c r="G3114" s="2495"/>
      <c r="H3114" s="2495"/>
      <c r="I3114" s="2484"/>
      <c r="J3114" s="2440"/>
      <c r="K3114" s="2440"/>
    </row>
    <row r="3115" spans="1:11">
      <c r="A3115" s="2493"/>
      <c r="B3115" s="2500"/>
      <c r="C3115" s="2440"/>
      <c r="D3115" s="2495"/>
      <c r="E3115" s="2484"/>
      <c r="F3115" s="2495"/>
      <c r="G3115" s="2495"/>
      <c r="H3115" s="2495"/>
      <c r="I3115" s="2484"/>
      <c r="J3115" s="2440"/>
      <c r="K3115" s="2440"/>
    </row>
    <row r="3116" spans="1:11">
      <c r="A3116" s="2493"/>
      <c r="B3116" s="2500"/>
      <c r="C3116" s="2440"/>
      <c r="D3116" s="2495"/>
      <c r="E3116" s="2484"/>
      <c r="F3116" s="2495"/>
      <c r="G3116" s="2495"/>
      <c r="H3116" s="2495"/>
      <c r="I3116" s="2484"/>
      <c r="J3116" s="2440"/>
      <c r="K3116" s="2440"/>
    </row>
    <row r="3117" spans="1:11">
      <c r="A3117" s="2493"/>
      <c r="B3117" s="2500"/>
      <c r="C3117" s="2440"/>
      <c r="D3117" s="2495"/>
      <c r="E3117" s="2484"/>
      <c r="F3117" s="2495"/>
      <c r="G3117" s="2495"/>
      <c r="H3117" s="2495"/>
      <c r="I3117" s="2484"/>
      <c r="J3117" s="2440"/>
      <c r="K3117" s="2440"/>
    </row>
    <row r="3118" spans="1:11">
      <c r="A3118" s="2493"/>
      <c r="B3118" s="2500"/>
      <c r="C3118" s="2440"/>
      <c r="D3118" s="2495"/>
      <c r="E3118" s="2484"/>
      <c r="F3118" s="2495"/>
      <c r="G3118" s="2495"/>
      <c r="H3118" s="2495"/>
      <c r="I3118" s="2484"/>
      <c r="J3118" s="2440"/>
      <c r="K3118" s="2440"/>
    </row>
    <row r="3119" spans="1:11">
      <c r="A3119" s="2493"/>
      <c r="B3119" s="2500"/>
      <c r="C3119" s="2440"/>
      <c r="D3119" s="2495"/>
      <c r="E3119" s="2484"/>
      <c r="F3119" s="2495"/>
      <c r="G3119" s="2495"/>
      <c r="H3119" s="2495"/>
      <c r="I3119" s="2484"/>
      <c r="J3119" s="2440"/>
      <c r="K3119" s="2440"/>
    </row>
    <row r="3120" spans="1:11">
      <c r="A3120" s="2493"/>
      <c r="B3120" s="2500"/>
      <c r="C3120" s="2440"/>
      <c r="D3120" s="2495"/>
      <c r="E3120" s="2484"/>
      <c r="F3120" s="2495"/>
      <c r="G3120" s="2495"/>
      <c r="H3120" s="2495"/>
      <c r="I3120" s="2484"/>
      <c r="J3120" s="2440"/>
      <c r="K3120" s="2440"/>
    </row>
    <row r="3121" spans="1:11">
      <c r="A3121" s="2493"/>
      <c r="B3121" s="2500"/>
      <c r="C3121" s="2440"/>
      <c r="D3121" s="2495"/>
      <c r="E3121" s="2484"/>
      <c r="F3121" s="2495"/>
      <c r="G3121" s="2495"/>
      <c r="H3121" s="2495"/>
      <c r="I3121" s="2484"/>
      <c r="J3121" s="2440"/>
      <c r="K3121" s="2440"/>
    </row>
    <row r="3122" spans="1:11">
      <c r="A3122" s="2493"/>
      <c r="B3122" s="2500"/>
      <c r="C3122" s="2440"/>
      <c r="D3122" s="2495"/>
      <c r="E3122" s="2484"/>
      <c r="F3122" s="2495"/>
      <c r="G3122" s="2495"/>
      <c r="H3122" s="2495"/>
      <c r="I3122" s="2484"/>
      <c r="J3122" s="2440"/>
      <c r="K3122" s="2440"/>
    </row>
    <row r="3123" spans="1:11">
      <c r="A3123" s="2493"/>
      <c r="B3123" s="2500"/>
      <c r="C3123" s="2440"/>
      <c r="D3123" s="2495"/>
      <c r="E3123" s="2484"/>
      <c r="F3123" s="2495"/>
      <c r="G3123" s="2495"/>
      <c r="H3123" s="2495"/>
      <c r="I3123" s="2484"/>
      <c r="J3123" s="2440"/>
      <c r="K3123" s="2440"/>
    </row>
    <row r="3124" spans="1:11">
      <c r="A3124" s="2493"/>
      <c r="B3124" s="2500"/>
      <c r="C3124" s="2440"/>
      <c r="D3124" s="2495"/>
      <c r="E3124" s="2484"/>
      <c r="F3124" s="2495"/>
      <c r="G3124" s="2495"/>
      <c r="H3124" s="2495"/>
      <c r="I3124" s="2484"/>
      <c r="J3124" s="2440"/>
      <c r="K3124" s="2440"/>
    </row>
    <row r="3125" spans="1:11">
      <c r="A3125" s="2493"/>
      <c r="B3125" s="2500"/>
      <c r="C3125" s="2440"/>
      <c r="D3125" s="2495"/>
      <c r="E3125" s="2484"/>
      <c r="F3125" s="2495"/>
      <c r="G3125" s="2495"/>
      <c r="H3125" s="2495"/>
      <c r="I3125" s="2484"/>
      <c r="J3125" s="2440"/>
      <c r="K3125" s="2440"/>
    </row>
    <row r="3126" spans="1:11">
      <c r="A3126" s="2493"/>
      <c r="B3126" s="2500"/>
      <c r="C3126" s="2440"/>
      <c r="D3126" s="2495"/>
      <c r="E3126" s="2484"/>
      <c r="F3126" s="2495"/>
      <c r="G3126" s="2495"/>
      <c r="H3126" s="2495"/>
      <c r="I3126" s="2484"/>
      <c r="J3126" s="2440"/>
      <c r="K3126" s="2440"/>
    </row>
    <row r="3127" spans="1:11">
      <c r="A3127" s="2493"/>
      <c r="B3127" s="2500"/>
      <c r="C3127" s="2440"/>
      <c r="D3127" s="2495"/>
      <c r="E3127" s="2484"/>
      <c r="F3127" s="2495"/>
      <c r="G3127" s="2495"/>
      <c r="H3127" s="2495"/>
      <c r="I3127" s="2484"/>
      <c r="J3127" s="2440"/>
      <c r="K3127" s="2440"/>
    </row>
    <row r="3128" spans="1:11">
      <c r="A3128" s="2493"/>
      <c r="B3128" s="2500"/>
      <c r="C3128" s="2440"/>
      <c r="D3128" s="2495"/>
      <c r="E3128" s="2484"/>
      <c r="F3128" s="2495"/>
      <c r="G3128" s="2495"/>
      <c r="H3128" s="2495"/>
      <c r="I3128" s="2484"/>
      <c r="J3128" s="2440"/>
      <c r="K3128" s="2440"/>
    </row>
    <row r="3129" spans="1:11">
      <c r="A3129" s="2493"/>
      <c r="B3129" s="2500"/>
      <c r="C3129" s="2440"/>
      <c r="D3129" s="2495"/>
      <c r="E3129" s="2484"/>
      <c r="F3129" s="2495"/>
      <c r="G3129" s="2495"/>
      <c r="H3129" s="2495"/>
      <c r="I3129" s="2484"/>
      <c r="J3129" s="2440"/>
      <c r="K3129" s="2440"/>
    </row>
    <row r="3130" spans="1:11">
      <c r="A3130" s="2493"/>
      <c r="B3130" s="2500"/>
      <c r="C3130" s="2440"/>
      <c r="D3130" s="2495"/>
      <c r="E3130" s="2484"/>
      <c r="F3130" s="2495"/>
      <c r="G3130" s="2495"/>
      <c r="H3130" s="2495"/>
      <c r="I3130" s="2484"/>
      <c r="J3130" s="2440"/>
      <c r="K3130" s="2440"/>
    </row>
    <row r="3131" spans="1:11">
      <c r="A3131" s="2493"/>
      <c r="B3131" s="2500"/>
      <c r="C3131" s="2440"/>
      <c r="D3131" s="2495"/>
      <c r="E3131" s="2484"/>
      <c r="F3131" s="2495"/>
      <c r="G3131" s="2495"/>
      <c r="H3131" s="2495"/>
      <c r="I3131" s="2484"/>
      <c r="J3131" s="2440"/>
      <c r="K3131" s="2440"/>
    </row>
    <row r="3132" spans="1:11">
      <c r="A3132" s="2493"/>
      <c r="B3132" s="2500"/>
      <c r="C3132" s="2440"/>
      <c r="D3132" s="2495"/>
      <c r="E3132" s="2484"/>
      <c r="F3132" s="2495"/>
      <c r="G3132" s="2495"/>
      <c r="H3132" s="2495"/>
      <c r="I3132" s="2484"/>
      <c r="J3132" s="2440"/>
      <c r="K3132" s="2440"/>
    </row>
    <row r="3133" spans="1:11">
      <c r="A3133" s="2493"/>
      <c r="B3133" s="2500"/>
      <c r="C3133" s="2440"/>
      <c r="D3133" s="2495"/>
      <c r="E3133" s="2484"/>
      <c r="F3133" s="2495"/>
      <c r="G3133" s="2495"/>
      <c r="H3133" s="2495"/>
      <c r="I3133" s="2484"/>
      <c r="J3133" s="2440"/>
      <c r="K3133" s="2440"/>
    </row>
    <row r="3134" spans="1:11">
      <c r="A3134" s="2493"/>
      <c r="B3134" s="2500"/>
      <c r="C3134" s="2440"/>
      <c r="D3134" s="2495"/>
      <c r="E3134" s="2484"/>
      <c r="F3134" s="2495"/>
      <c r="G3134" s="2495"/>
      <c r="H3134" s="2495"/>
      <c r="I3134" s="2484"/>
      <c r="J3134" s="2440"/>
      <c r="K3134" s="2440"/>
    </row>
    <row r="3135" spans="1:11">
      <c r="A3135" s="2493"/>
      <c r="B3135" s="2500"/>
      <c r="C3135" s="2440"/>
      <c r="D3135" s="2495"/>
      <c r="E3135" s="2484"/>
      <c r="F3135" s="2495"/>
      <c r="G3135" s="2495"/>
      <c r="H3135" s="2495"/>
      <c r="I3135" s="2484"/>
      <c r="J3135" s="2440"/>
      <c r="K3135" s="2440"/>
    </row>
    <row r="3136" spans="1:11">
      <c r="A3136" s="2493"/>
      <c r="B3136" s="2500"/>
      <c r="C3136" s="2440"/>
      <c r="D3136" s="2495"/>
      <c r="E3136" s="2484"/>
      <c r="F3136" s="2495"/>
      <c r="G3136" s="2495"/>
      <c r="H3136" s="2495"/>
      <c r="I3136" s="2484"/>
      <c r="J3136" s="2440"/>
      <c r="K3136" s="2440"/>
    </row>
    <row r="3137" spans="1:11">
      <c r="A3137" s="2493"/>
      <c r="B3137" s="2500"/>
      <c r="C3137" s="2440"/>
      <c r="D3137" s="2495"/>
      <c r="E3137" s="2484"/>
      <c r="F3137" s="2495"/>
      <c r="G3137" s="2495"/>
      <c r="H3137" s="2495"/>
      <c r="I3137" s="2484"/>
      <c r="J3137" s="2440"/>
      <c r="K3137" s="2440"/>
    </row>
    <row r="3138" spans="1:11">
      <c r="A3138" s="2493"/>
      <c r="B3138" s="2500"/>
      <c r="C3138" s="2440"/>
      <c r="D3138" s="2495"/>
      <c r="E3138" s="2484"/>
      <c r="F3138" s="2495"/>
      <c r="G3138" s="2495"/>
      <c r="H3138" s="2495"/>
      <c r="I3138" s="2484"/>
      <c r="J3138" s="2440"/>
      <c r="K3138" s="2440"/>
    </row>
    <row r="3139" spans="1:11">
      <c r="A3139" s="2493"/>
      <c r="B3139" s="2500"/>
      <c r="C3139" s="2440"/>
      <c r="D3139" s="2495"/>
      <c r="E3139" s="2484"/>
      <c r="F3139" s="2495"/>
      <c r="G3139" s="2495"/>
      <c r="H3139" s="2495"/>
      <c r="I3139" s="2484"/>
      <c r="J3139" s="2440"/>
      <c r="K3139" s="2440"/>
    </row>
    <row r="3140" spans="1:11">
      <c r="A3140" s="2493"/>
      <c r="B3140" s="2500"/>
      <c r="C3140" s="2440"/>
      <c r="D3140" s="2495"/>
      <c r="E3140" s="2484"/>
      <c r="F3140" s="2495"/>
      <c r="G3140" s="2495"/>
      <c r="H3140" s="2495"/>
      <c r="I3140" s="2484"/>
      <c r="J3140" s="2440"/>
      <c r="K3140" s="2440"/>
    </row>
    <row r="3141" spans="1:11">
      <c r="A3141" s="2493"/>
      <c r="B3141" s="2500"/>
      <c r="C3141" s="2440"/>
      <c r="D3141" s="2495"/>
      <c r="E3141" s="2484"/>
      <c r="F3141" s="2495"/>
      <c r="G3141" s="2495"/>
      <c r="H3141" s="2495"/>
      <c r="I3141" s="2484"/>
      <c r="J3141" s="2440"/>
      <c r="K3141" s="2440"/>
    </row>
    <row r="3142" spans="1:11">
      <c r="A3142" s="2493"/>
      <c r="B3142" s="2500"/>
      <c r="C3142" s="2440"/>
      <c r="D3142" s="2495"/>
      <c r="E3142" s="2484"/>
      <c r="F3142" s="2495"/>
      <c r="G3142" s="2495"/>
      <c r="H3142" s="2495"/>
      <c r="I3142" s="2484"/>
      <c r="J3142" s="2440"/>
      <c r="K3142" s="2440"/>
    </row>
    <row r="3143" spans="1:11">
      <c r="A3143" s="2493"/>
      <c r="B3143" s="2500"/>
      <c r="C3143" s="2440"/>
      <c r="D3143" s="2495"/>
      <c r="E3143" s="2484"/>
      <c r="F3143" s="2495"/>
      <c r="G3143" s="2495"/>
      <c r="H3143" s="2495"/>
      <c r="I3143" s="2484"/>
      <c r="J3143" s="2440"/>
      <c r="K3143" s="2440"/>
    </row>
    <row r="3144" spans="1:11">
      <c r="A3144" s="2493"/>
      <c r="B3144" s="2500"/>
      <c r="C3144" s="2440"/>
      <c r="D3144" s="2495"/>
      <c r="E3144" s="2484"/>
      <c r="F3144" s="2495"/>
      <c r="G3144" s="2495"/>
      <c r="H3144" s="2495"/>
      <c r="I3144" s="2484"/>
      <c r="J3144" s="2440"/>
      <c r="K3144" s="2440"/>
    </row>
    <row r="3145" spans="1:11">
      <c r="A3145" s="2493"/>
      <c r="B3145" s="2500"/>
      <c r="C3145" s="2440"/>
      <c r="D3145" s="2495"/>
      <c r="E3145" s="2484"/>
      <c r="F3145" s="2495"/>
      <c r="G3145" s="2495"/>
      <c r="H3145" s="2495"/>
      <c r="I3145" s="2484"/>
      <c r="J3145" s="2440"/>
      <c r="K3145" s="2440"/>
    </row>
    <row r="3146" spans="1:11">
      <c r="A3146" s="2493"/>
      <c r="B3146" s="2500"/>
      <c r="C3146" s="2440"/>
      <c r="D3146" s="2495"/>
      <c r="E3146" s="2484"/>
      <c r="F3146" s="2495"/>
      <c r="G3146" s="2495"/>
      <c r="H3146" s="2495"/>
      <c r="I3146" s="2484"/>
      <c r="J3146" s="2440"/>
      <c r="K3146" s="2440"/>
    </row>
    <row r="3147" spans="1:11">
      <c r="A3147" s="2493"/>
      <c r="B3147" s="2500"/>
      <c r="C3147" s="2440"/>
      <c r="D3147" s="2495"/>
      <c r="E3147" s="2484"/>
      <c r="F3147" s="2495"/>
      <c r="G3147" s="2495"/>
      <c r="H3147" s="2495"/>
      <c r="I3147" s="2484"/>
      <c r="J3147" s="2440"/>
      <c r="K3147" s="2440"/>
    </row>
    <row r="3148" spans="1:11">
      <c r="A3148" s="2493"/>
      <c r="B3148" s="2500"/>
      <c r="C3148" s="2440"/>
      <c r="D3148" s="2495"/>
      <c r="E3148" s="2484"/>
      <c r="F3148" s="2495"/>
      <c r="G3148" s="2495"/>
      <c r="H3148" s="2495"/>
      <c r="I3148" s="2484"/>
      <c r="J3148" s="2440"/>
      <c r="K3148" s="2440"/>
    </row>
    <row r="3149" spans="1:11">
      <c r="A3149" s="2493"/>
      <c r="B3149" s="2500"/>
      <c r="C3149" s="2440"/>
      <c r="D3149" s="2495"/>
      <c r="E3149" s="2484"/>
      <c r="F3149" s="2495"/>
      <c r="G3149" s="2495"/>
      <c r="H3149" s="2495"/>
      <c r="I3149" s="2484"/>
      <c r="J3149" s="2440"/>
      <c r="K3149" s="2440"/>
    </row>
    <row r="3150" spans="1:11">
      <c r="A3150" s="2493"/>
      <c r="B3150" s="2500"/>
      <c r="C3150" s="2440"/>
      <c r="D3150" s="2495"/>
      <c r="E3150" s="2484"/>
      <c r="F3150" s="2495"/>
      <c r="G3150" s="2495"/>
      <c r="H3150" s="2495"/>
      <c r="I3150" s="2484"/>
      <c r="J3150" s="2440"/>
      <c r="K3150" s="2440"/>
    </row>
    <row r="3151" spans="1:11">
      <c r="A3151" s="2493"/>
      <c r="B3151" s="2500"/>
      <c r="C3151" s="2440"/>
      <c r="D3151" s="2495"/>
      <c r="E3151" s="2484"/>
      <c r="F3151" s="2495"/>
      <c r="G3151" s="2495"/>
      <c r="H3151" s="2495"/>
      <c r="I3151" s="2484"/>
      <c r="J3151" s="2440"/>
      <c r="K3151" s="2440"/>
    </row>
    <row r="3152" spans="1:11">
      <c r="A3152" s="2493"/>
      <c r="B3152" s="2500"/>
      <c r="C3152" s="2440"/>
      <c r="D3152" s="2495"/>
      <c r="E3152" s="2484"/>
      <c r="F3152" s="2495"/>
      <c r="G3152" s="2495"/>
      <c r="H3152" s="2495"/>
      <c r="I3152" s="2484"/>
      <c r="J3152" s="2440"/>
      <c r="K3152" s="2440"/>
    </row>
    <row r="3153" spans="1:11">
      <c r="A3153" s="2493"/>
      <c r="B3153" s="2500"/>
      <c r="C3153" s="2440"/>
      <c r="D3153" s="2495"/>
      <c r="E3153" s="2484"/>
      <c r="F3153" s="2495"/>
      <c r="G3153" s="2495"/>
      <c r="H3153" s="2495"/>
      <c r="I3153" s="2484"/>
      <c r="J3153" s="2440"/>
      <c r="K3153" s="2440"/>
    </row>
    <row r="3154" spans="1:11">
      <c r="A3154" s="2493"/>
      <c r="B3154" s="2500"/>
      <c r="C3154" s="2440"/>
      <c r="D3154" s="2495"/>
      <c r="E3154" s="2484"/>
      <c r="F3154" s="2495"/>
      <c r="G3154" s="2495"/>
      <c r="H3154" s="2495"/>
      <c r="I3154" s="2484"/>
      <c r="J3154" s="2440"/>
      <c r="K3154" s="2440"/>
    </row>
    <row r="3155" spans="1:11">
      <c r="A3155" s="2493"/>
      <c r="B3155" s="2500"/>
      <c r="C3155" s="2440"/>
      <c r="D3155" s="2495"/>
      <c r="E3155" s="2484"/>
      <c r="F3155" s="2495"/>
      <c r="G3155" s="2495"/>
      <c r="H3155" s="2495"/>
      <c r="I3155" s="2484"/>
      <c r="J3155" s="2440"/>
      <c r="K3155" s="2440"/>
    </row>
    <row r="3156" spans="1:11">
      <c r="A3156" s="2493"/>
      <c r="B3156" s="2500"/>
      <c r="C3156" s="2440"/>
      <c r="D3156" s="2495"/>
      <c r="E3156" s="2484"/>
      <c r="F3156" s="2495"/>
      <c r="G3156" s="2495"/>
      <c r="H3156" s="2495"/>
      <c r="I3156" s="2484"/>
      <c r="J3156" s="2440"/>
      <c r="K3156" s="2440"/>
    </row>
    <row r="3157" spans="1:11">
      <c r="A3157" s="2493"/>
      <c r="B3157" s="2500"/>
      <c r="C3157" s="2440"/>
      <c r="D3157" s="2495"/>
      <c r="E3157" s="2484"/>
      <c r="F3157" s="2495"/>
      <c r="G3157" s="2495"/>
      <c r="H3157" s="2495"/>
      <c r="I3157" s="2484"/>
      <c r="J3157" s="2440"/>
      <c r="K3157" s="2440"/>
    </row>
    <row r="3158" spans="1:11">
      <c r="A3158" s="2493"/>
      <c r="B3158" s="2500"/>
      <c r="C3158" s="2440"/>
      <c r="D3158" s="2495"/>
      <c r="E3158" s="2484"/>
      <c r="F3158" s="2495"/>
      <c r="G3158" s="2495"/>
      <c r="H3158" s="2495"/>
      <c r="I3158" s="2484"/>
      <c r="J3158" s="2440"/>
      <c r="K3158" s="2440"/>
    </row>
    <row r="3159" spans="1:11">
      <c r="A3159" s="2493"/>
      <c r="B3159" s="2500"/>
      <c r="C3159" s="2440"/>
      <c r="D3159" s="2495"/>
      <c r="E3159" s="2484"/>
      <c r="F3159" s="2495"/>
      <c r="G3159" s="2495"/>
      <c r="H3159" s="2495"/>
      <c r="I3159" s="2484"/>
      <c r="J3159" s="2440"/>
      <c r="K3159" s="2440"/>
    </row>
    <row r="3160" spans="1:11">
      <c r="A3160" s="2493"/>
      <c r="B3160" s="2500"/>
      <c r="C3160" s="2440"/>
      <c r="D3160" s="2495"/>
      <c r="E3160" s="2484"/>
      <c r="F3160" s="2495"/>
      <c r="G3160" s="2495"/>
      <c r="H3160" s="2495"/>
      <c r="I3160" s="2484"/>
      <c r="J3160" s="2440"/>
      <c r="K3160" s="2440"/>
    </row>
    <row r="3161" spans="1:11">
      <c r="A3161" s="2493"/>
      <c r="B3161" s="2500"/>
      <c r="C3161" s="2440"/>
      <c r="D3161" s="2495"/>
      <c r="E3161" s="2484"/>
      <c r="F3161" s="2495"/>
      <c r="G3161" s="2495"/>
      <c r="H3161" s="2495"/>
      <c r="I3161" s="2484"/>
      <c r="J3161" s="2440"/>
      <c r="K3161" s="2440"/>
    </row>
    <row r="3162" spans="1:11">
      <c r="A3162" s="2493"/>
      <c r="B3162" s="2500"/>
      <c r="C3162" s="2440"/>
      <c r="D3162" s="2495"/>
      <c r="E3162" s="2484"/>
      <c r="F3162" s="2495"/>
      <c r="G3162" s="2495"/>
      <c r="H3162" s="2495"/>
      <c r="I3162" s="2484"/>
      <c r="J3162" s="2440"/>
      <c r="K3162" s="2440"/>
    </row>
    <row r="3163" spans="1:11">
      <c r="A3163" s="2493"/>
      <c r="B3163" s="2500"/>
      <c r="C3163" s="2440"/>
      <c r="D3163" s="2495"/>
      <c r="E3163" s="2484"/>
      <c r="F3163" s="2495"/>
      <c r="G3163" s="2495"/>
      <c r="H3163" s="2495"/>
      <c r="I3163" s="2484"/>
      <c r="J3163" s="2440"/>
      <c r="K3163" s="2440"/>
    </row>
    <row r="3164" spans="1:11">
      <c r="A3164" s="2493"/>
      <c r="B3164" s="2500"/>
      <c r="C3164" s="2440"/>
      <c r="D3164" s="2495"/>
      <c r="E3164" s="2484"/>
      <c r="F3164" s="2495"/>
      <c r="G3164" s="2495"/>
      <c r="H3164" s="2495"/>
      <c r="I3164" s="2484"/>
      <c r="J3164" s="2440"/>
      <c r="K3164" s="2440"/>
    </row>
    <row r="3165" spans="1:11">
      <c r="A3165" s="2493"/>
      <c r="B3165" s="2500"/>
      <c r="C3165" s="2440"/>
      <c r="D3165" s="2495"/>
      <c r="E3165" s="2484"/>
      <c r="F3165" s="2495"/>
      <c r="G3165" s="2495"/>
      <c r="H3165" s="2495"/>
      <c r="I3165" s="2484"/>
      <c r="J3165" s="2440"/>
      <c r="K3165" s="2440"/>
    </row>
    <row r="3166" spans="1:11">
      <c r="A3166" s="2493"/>
      <c r="B3166" s="2500"/>
      <c r="C3166" s="2440"/>
      <c r="D3166" s="2495"/>
      <c r="E3166" s="2484"/>
      <c r="F3166" s="2495"/>
      <c r="G3166" s="2495"/>
      <c r="H3166" s="2495"/>
      <c r="I3166" s="2484"/>
      <c r="J3166" s="2440"/>
      <c r="K3166" s="2440"/>
    </row>
    <row r="3167" spans="1:11">
      <c r="A3167" s="2493"/>
      <c r="B3167" s="2500"/>
      <c r="C3167" s="2440"/>
      <c r="D3167" s="2495"/>
      <c r="E3167" s="2484"/>
      <c r="F3167" s="2495"/>
      <c r="G3167" s="2495"/>
      <c r="H3167" s="2495"/>
      <c r="I3167" s="2484"/>
      <c r="J3167" s="2440"/>
      <c r="K3167" s="2440"/>
    </row>
    <row r="3168" spans="1:11">
      <c r="A3168" s="2493"/>
      <c r="B3168" s="2500"/>
      <c r="C3168" s="2440"/>
      <c r="D3168" s="2495"/>
      <c r="E3168" s="2484"/>
      <c r="F3168" s="2495"/>
      <c r="G3168" s="2495"/>
      <c r="H3168" s="2495"/>
      <c r="I3168" s="2484"/>
      <c r="J3168" s="2440"/>
      <c r="K3168" s="2440"/>
    </row>
    <row r="3169" spans="1:11">
      <c r="A3169" s="2493"/>
      <c r="B3169" s="2500"/>
      <c r="C3169" s="2440"/>
      <c r="D3169" s="2495"/>
      <c r="E3169" s="2484"/>
      <c r="F3169" s="2495"/>
      <c r="G3169" s="2495"/>
      <c r="H3169" s="2495"/>
      <c r="I3169" s="2484"/>
      <c r="J3169" s="2440"/>
      <c r="K3169" s="2440"/>
    </row>
    <row r="3170" spans="1:11">
      <c r="A3170" s="2493"/>
      <c r="B3170" s="2500"/>
      <c r="C3170" s="2440"/>
      <c r="D3170" s="2495"/>
      <c r="E3170" s="2484"/>
      <c r="F3170" s="2495"/>
      <c r="G3170" s="2495"/>
      <c r="H3170" s="2495"/>
      <c r="I3170" s="2484"/>
      <c r="J3170" s="2440"/>
      <c r="K3170" s="2440"/>
    </row>
    <row r="3171" spans="1:11">
      <c r="A3171" s="2493"/>
      <c r="B3171" s="2500"/>
      <c r="C3171" s="2440"/>
      <c r="D3171" s="2495"/>
      <c r="E3171" s="2484"/>
      <c r="F3171" s="2495"/>
      <c r="G3171" s="2495"/>
      <c r="H3171" s="2495"/>
      <c r="I3171" s="2484"/>
      <c r="J3171" s="2440"/>
      <c r="K3171" s="2440"/>
    </row>
    <row r="3172" spans="1:11">
      <c r="A3172" s="2493"/>
      <c r="B3172" s="2500"/>
      <c r="C3172" s="2440"/>
      <c r="D3172" s="2495"/>
      <c r="E3172" s="2484"/>
      <c r="F3172" s="2495"/>
      <c r="G3172" s="2495"/>
      <c r="H3172" s="2495"/>
      <c r="I3172" s="2484"/>
      <c r="J3172" s="2440"/>
      <c r="K3172" s="2440"/>
    </row>
    <row r="3173" spans="1:11">
      <c r="A3173" s="2493"/>
      <c r="B3173" s="2500"/>
      <c r="C3173" s="2440"/>
      <c r="D3173" s="2495"/>
      <c r="E3173" s="2484"/>
      <c r="F3173" s="2495"/>
      <c r="G3173" s="2495"/>
      <c r="H3173" s="2495"/>
      <c r="I3173" s="2484"/>
      <c r="J3173" s="2440"/>
      <c r="K3173" s="2440"/>
    </row>
    <row r="3174" spans="1:11">
      <c r="A3174" s="2493"/>
      <c r="B3174" s="2500"/>
      <c r="C3174" s="2440"/>
      <c r="D3174" s="2495"/>
      <c r="E3174" s="2484"/>
      <c r="F3174" s="2495"/>
      <c r="G3174" s="2495"/>
      <c r="H3174" s="2495"/>
      <c r="I3174" s="2484"/>
      <c r="J3174" s="2440"/>
      <c r="K3174" s="2440"/>
    </row>
    <row r="3175" spans="1:11">
      <c r="A3175" s="2493"/>
      <c r="B3175" s="2500"/>
      <c r="C3175" s="2440"/>
      <c r="D3175" s="2495"/>
      <c r="E3175" s="2484"/>
      <c r="F3175" s="2495"/>
      <c r="G3175" s="2495"/>
      <c r="H3175" s="2495"/>
      <c r="I3175" s="2484"/>
      <c r="J3175" s="2440"/>
      <c r="K3175" s="2440"/>
    </row>
    <row r="3176" spans="1:11">
      <c r="A3176" s="2493"/>
      <c r="B3176" s="2500"/>
      <c r="C3176" s="2440"/>
      <c r="D3176" s="2495"/>
      <c r="E3176" s="2484"/>
      <c r="F3176" s="2495"/>
      <c r="G3176" s="2495"/>
      <c r="H3176" s="2495"/>
      <c r="I3176" s="2484"/>
      <c r="J3176" s="2440"/>
      <c r="K3176" s="2440"/>
    </row>
    <row r="3177" spans="1:11">
      <c r="A3177" s="2493"/>
      <c r="B3177" s="2500"/>
      <c r="C3177" s="2440"/>
      <c r="D3177" s="2495"/>
      <c r="E3177" s="2484"/>
      <c r="F3177" s="2495"/>
      <c r="G3177" s="2495"/>
      <c r="H3177" s="2495"/>
      <c r="I3177" s="2484"/>
      <c r="J3177" s="2440"/>
      <c r="K3177" s="2440"/>
    </row>
    <row r="3178" spans="1:11">
      <c r="A3178" s="2493"/>
      <c r="B3178" s="2500"/>
      <c r="C3178" s="2440"/>
      <c r="D3178" s="2495"/>
      <c r="E3178" s="2484"/>
      <c r="F3178" s="2495"/>
      <c r="G3178" s="2495"/>
      <c r="H3178" s="2495"/>
      <c r="I3178" s="2484"/>
      <c r="J3178" s="2440"/>
      <c r="K3178" s="2440"/>
    </row>
    <row r="3179" spans="1:11">
      <c r="A3179" s="2493"/>
      <c r="B3179" s="2500"/>
      <c r="C3179" s="2440"/>
      <c r="D3179" s="2495"/>
      <c r="E3179" s="2484"/>
      <c r="F3179" s="2495"/>
      <c r="G3179" s="2495"/>
      <c r="H3179" s="2495"/>
      <c r="I3179" s="2484"/>
      <c r="J3179" s="2440"/>
      <c r="K3179" s="2440"/>
    </row>
    <row r="3180" spans="1:11">
      <c r="A3180" s="2493"/>
      <c r="B3180" s="2500"/>
      <c r="C3180" s="2440"/>
      <c r="D3180" s="2495"/>
      <c r="E3180" s="2484"/>
      <c r="F3180" s="2495"/>
      <c r="G3180" s="2495"/>
      <c r="H3180" s="2495"/>
      <c r="I3180" s="2484"/>
      <c r="J3180" s="2440"/>
      <c r="K3180" s="2440"/>
    </row>
    <row r="3181" spans="1:11">
      <c r="A3181" s="2493"/>
      <c r="B3181" s="2500"/>
      <c r="C3181" s="2440"/>
      <c r="D3181" s="2495"/>
      <c r="E3181" s="2484"/>
      <c r="F3181" s="2495"/>
      <c r="G3181" s="2495"/>
      <c r="H3181" s="2495"/>
      <c r="I3181" s="2484"/>
      <c r="J3181" s="2440"/>
      <c r="K3181" s="2440"/>
    </row>
    <row r="3182" spans="1:11">
      <c r="A3182" s="2493"/>
      <c r="B3182" s="2500"/>
      <c r="C3182" s="2440"/>
      <c r="D3182" s="2495"/>
      <c r="E3182" s="2484"/>
      <c r="F3182" s="2495"/>
      <c r="G3182" s="2495"/>
      <c r="H3182" s="2495"/>
      <c r="I3182" s="2484"/>
      <c r="J3182" s="2440"/>
      <c r="K3182" s="2440"/>
    </row>
    <row r="3183" spans="1:11">
      <c r="A3183" s="2493"/>
      <c r="B3183" s="2500"/>
      <c r="C3183" s="2440"/>
      <c r="D3183" s="2495"/>
      <c r="E3183" s="2484"/>
      <c r="F3183" s="2495"/>
      <c r="G3183" s="2495"/>
      <c r="H3183" s="2495"/>
      <c r="I3183" s="2484"/>
      <c r="J3183" s="2440"/>
      <c r="K3183" s="2440"/>
    </row>
    <row r="3184" spans="1:11">
      <c r="A3184" s="2493"/>
      <c r="B3184" s="2500"/>
      <c r="C3184" s="2440"/>
      <c r="D3184" s="2495"/>
      <c r="E3184" s="2484"/>
      <c r="F3184" s="2495"/>
      <c r="G3184" s="2495"/>
      <c r="H3184" s="2495"/>
      <c r="I3184" s="2484"/>
      <c r="J3184" s="2440"/>
      <c r="K3184" s="2440"/>
    </row>
    <row r="3185" spans="1:11">
      <c r="A3185" s="2493"/>
      <c r="B3185" s="2500"/>
      <c r="C3185" s="2440"/>
      <c r="D3185" s="2495"/>
      <c r="E3185" s="2484"/>
      <c r="F3185" s="2495"/>
      <c r="G3185" s="2495"/>
      <c r="H3185" s="2495"/>
      <c r="I3185" s="2484"/>
      <c r="J3185" s="2440"/>
      <c r="K3185" s="2440"/>
    </row>
    <row r="3186" spans="1:11">
      <c r="A3186" s="2493"/>
      <c r="B3186" s="2500"/>
      <c r="C3186" s="2440"/>
      <c r="D3186" s="2495"/>
      <c r="E3186" s="2484"/>
      <c r="F3186" s="2495"/>
      <c r="G3186" s="2495"/>
      <c r="H3186" s="2495"/>
      <c r="I3186" s="2484"/>
      <c r="J3186" s="2440"/>
      <c r="K3186" s="2440"/>
    </row>
    <row r="3187" spans="1:11">
      <c r="A3187" s="2493"/>
      <c r="B3187" s="2500"/>
      <c r="C3187" s="2440"/>
      <c r="D3187" s="2495"/>
      <c r="E3187" s="2484"/>
      <c r="F3187" s="2495"/>
      <c r="G3187" s="2495"/>
      <c r="H3187" s="2495"/>
      <c r="I3187" s="2484"/>
      <c r="J3187" s="2440"/>
      <c r="K3187" s="2440"/>
    </row>
    <row r="3188" spans="1:11">
      <c r="A3188" s="2493"/>
      <c r="B3188" s="2500"/>
      <c r="C3188" s="2440"/>
      <c r="D3188" s="2495"/>
      <c r="E3188" s="2484"/>
      <c r="F3188" s="2495"/>
      <c r="G3188" s="2495"/>
      <c r="H3188" s="2495"/>
      <c r="I3188" s="2484"/>
      <c r="J3188" s="2440"/>
      <c r="K3188" s="2440"/>
    </row>
    <row r="3189" spans="1:11">
      <c r="A3189" s="2493"/>
      <c r="B3189" s="2500"/>
      <c r="C3189" s="2440"/>
      <c r="D3189" s="2495"/>
      <c r="E3189" s="2484"/>
      <c r="F3189" s="2495"/>
      <c r="G3189" s="2495"/>
      <c r="H3189" s="2495"/>
      <c r="I3189" s="2484"/>
      <c r="J3189" s="2440"/>
      <c r="K3189" s="2440"/>
    </row>
    <row r="3190" spans="1:11">
      <c r="A3190" s="2493"/>
      <c r="B3190" s="2500"/>
      <c r="C3190" s="2440"/>
      <c r="D3190" s="2495"/>
      <c r="E3190" s="2484"/>
      <c r="F3190" s="2495"/>
      <c r="G3190" s="2495"/>
      <c r="H3190" s="2495"/>
      <c r="I3190" s="2484"/>
      <c r="J3190" s="2440"/>
      <c r="K3190" s="2440"/>
    </row>
    <row r="3191" spans="1:11">
      <c r="A3191" s="2493"/>
      <c r="B3191" s="2500"/>
      <c r="C3191" s="2440"/>
      <c r="D3191" s="2495"/>
      <c r="E3191" s="2484"/>
      <c r="F3191" s="2495"/>
      <c r="G3191" s="2495"/>
      <c r="H3191" s="2495"/>
      <c r="I3191" s="2484"/>
      <c r="J3191" s="2440"/>
      <c r="K3191" s="2440"/>
    </row>
    <row r="3192" spans="1:11">
      <c r="A3192" s="2493"/>
      <c r="B3192" s="2500"/>
      <c r="C3192" s="2440"/>
      <c r="D3192" s="2495"/>
      <c r="E3192" s="2484"/>
      <c r="F3192" s="2495"/>
      <c r="G3192" s="2495"/>
      <c r="H3192" s="2495"/>
      <c r="I3192" s="2484"/>
      <c r="J3192" s="2440"/>
      <c r="K3192" s="2440"/>
    </row>
    <row r="3193" spans="1:11">
      <c r="A3193" s="2493"/>
      <c r="B3193" s="2500"/>
      <c r="C3193" s="2440"/>
      <c r="D3193" s="2495"/>
      <c r="E3193" s="2484"/>
      <c r="F3193" s="2495"/>
      <c r="G3193" s="2495"/>
      <c r="H3193" s="2495"/>
      <c r="I3193" s="2484"/>
      <c r="J3193" s="2440"/>
      <c r="K3193" s="2440"/>
    </row>
    <row r="3194" spans="1:11">
      <c r="A3194" s="2493"/>
      <c r="B3194" s="2500"/>
      <c r="C3194" s="2440"/>
      <c r="D3194" s="2495"/>
      <c r="E3194" s="2484"/>
      <c r="F3194" s="2495"/>
      <c r="G3194" s="2495"/>
      <c r="H3194" s="2495"/>
      <c r="I3194" s="2484"/>
      <c r="J3194" s="2440"/>
      <c r="K3194" s="2440"/>
    </row>
    <row r="3195" spans="1:11">
      <c r="A3195" s="2493"/>
      <c r="B3195" s="2500"/>
      <c r="C3195" s="2440"/>
      <c r="D3195" s="2495"/>
      <c r="E3195" s="2484"/>
      <c r="F3195" s="2495"/>
      <c r="G3195" s="2495"/>
      <c r="H3195" s="2495"/>
      <c r="I3195" s="2484"/>
      <c r="J3195" s="2440"/>
      <c r="K3195" s="2440"/>
    </row>
    <row r="3196" spans="1:11">
      <c r="A3196" s="2493"/>
      <c r="B3196" s="2500"/>
      <c r="C3196" s="2440"/>
      <c r="D3196" s="2495"/>
      <c r="E3196" s="2484"/>
      <c r="F3196" s="2495"/>
      <c r="G3196" s="2495"/>
      <c r="H3196" s="2495"/>
      <c r="I3196" s="2484"/>
      <c r="J3196" s="2440"/>
      <c r="K3196" s="2440"/>
    </row>
    <row r="3197" spans="1:11">
      <c r="A3197" s="2493"/>
      <c r="B3197" s="2500"/>
      <c r="C3197" s="2440"/>
      <c r="D3197" s="2495"/>
      <c r="E3197" s="2484"/>
      <c r="F3197" s="2495"/>
      <c r="G3197" s="2495"/>
      <c r="H3197" s="2495"/>
      <c r="I3197" s="2484"/>
      <c r="J3197" s="2440"/>
      <c r="K3197" s="2440"/>
    </row>
    <row r="3198" spans="1:11">
      <c r="A3198" s="2493"/>
      <c r="B3198" s="2500"/>
      <c r="C3198" s="2440"/>
      <c r="D3198" s="2495"/>
      <c r="E3198" s="2484"/>
      <c r="F3198" s="2495"/>
      <c r="G3198" s="2495"/>
      <c r="H3198" s="2495"/>
      <c r="I3198" s="2484"/>
      <c r="J3198" s="2440"/>
      <c r="K3198" s="2440"/>
    </row>
    <row r="3199" spans="1:11">
      <c r="A3199" s="2493"/>
      <c r="B3199" s="2500"/>
      <c r="C3199" s="2440"/>
      <c r="D3199" s="2495"/>
      <c r="E3199" s="2484"/>
      <c r="F3199" s="2495"/>
      <c r="G3199" s="2495"/>
      <c r="H3199" s="2495"/>
      <c r="I3199" s="2484"/>
      <c r="J3199" s="2440"/>
      <c r="K3199" s="2440"/>
    </row>
    <row r="3200" spans="1:11">
      <c r="A3200" s="2493"/>
      <c r="B3200" s="2500"/>
      <c r="C3200" s="2440"/>
      <c r="D3200" s="2495"/>
      <c r="E3200" s="2484"/>
      <c r="F3200" s="2495"/>
      <c r="G3200" s="2495"/>
      <c r="H3200" s="2495"/>
      <c r="I3200" s="2484"/>
      <c r="J3200" s="2440"/>
      <c r="K3200" s="2440"/>
    </row>
    <row r="3201" spans="1:11">
      <c r="A3201" s="2493"/>
      <c r="B3201" s="2500"/>
      <c r="C3201" s="2440"/>
      <c r="D3201" s="2495"/>
      <c r="E3201" s="2484"/>
      <c r="F3201" s="2495"/>
      <c r="G3201" s="2495"/>
      <c r="H3201" s="2495"/>
      <c r="I3201" s="2484"/>
      <c r="J3201" s="2440"/>
      <c r="K3201" s="2440"/>
    </row>
    <row r="3202" spans="1:11">
      <c r="A3202" s="2493"/>
      <c r="B3202" s="2500"/>
      <c r="C3202" s="2440"/>
      <c r="D3202" s="2495"/>
      <c r="E3202" s="2484"/>
      <c r="F3202" s="2495"/>
      <c r="G3202" s="2495"/>
      <c r="H3202" s="2495"/>
      <c r="I3202" s="2484"/>
      <c r="J3202" s="2440"/>
      <c r="K3202" s="2440"/>
    </row>
    <row r="3203" spans="1:11">
      <c r="A3203" s="2493"/>
      <c r="B3203" s="2500"/>
      <c r="C3203" s="2440"/>
      <c r="D3203" s="2495"/>
      <c r="E3203" s="2484"/>
      <c r="F3203" s="2495"/>
      <c r="G3203" s="2495"/>
      <c r="H3203" s="2495"/>
      <c r="I3203" s="2484"/>
      <c r="J3203" s="2440"/>
      <c r="K3203" s="2440"/>
    </row>
    <row r="3204" spans="1:11">
      <c r="A3204" s="2493"/>
      <c r="B3204" s="2500"/>
      <c r="C3204" s="2440"/>
      <c r="D3204" s="2495"/>
      <c r="E3204" s="2484"/>
      <c r="F3204" s="2495"/>
      <c r="G3204" s="2495"/>
      <c r="H3204" s="2495"/>
      <c r="I3204" s="2484"/>
      <c r="J3204" s="2440"/>
      <c r="K3204" s="2440"/>
    </row>
    <row r="3205" spans="1:11">
      <c r="A3205" s="2493"/>
      <c r="B3205" s="2500"/>
      <c r="C3205" s="2440"/>
      <c r="D3205" s="2495"/>
      <c r="E3205" s="2484"/>
      <c r="F3205" s="2495"/>
      <c r="G3205" s="2495"/>
      <c r="H3205" s="2495"/>
      <c r="I3205" s="2484"/>
      <c r="J3205" s="2440"/>
      <c r="K3205" s="2440"/>
    </row>
    <row r="3206" spans="1:11">
      <c r="A3206" s="2493"/>
      <c r="B3206" s="2500"/>
      <c r="C3206" s="2440"/>
      <c r="D3206" s="2495"/>
      <c r="E3206" s="2484"/>
      <c r="F3206" s="2495"/>
      <c r="G3206" s="2495"/>
      <c r="H3206" s="2495"/>
      <c r="I3206" s="2484"/>
      <c r="J3206" s="2440"/>
      <c r="K3206" s="2440"/>
    </row>
    <row r="3207" spans="1:11">
      <c r="A3207" s="2493"/>
      <c r="B3207" s="2500"/>
      <c r="C3207" s="2440"/>
      <c r="D3207" s="2495"/>
      <c r="E3207" s="2484"/>
      <c r="F3207" s="2495"/>
      <c r="G3207" s="2495"/>
      <c r="H3207" s="2495"/>
      <c r="I3207" s="2484"/>
      <c r="J3207" s="2440"/>
      <c r="K3207" s="2440"/>
    </row>
    <row r="3208" spans="1:11">
      <c r="A3208" s="2493"/>
      <c r="B3208" s="2500"/>
      <c r="C3208" s="2440"/>
      <c r="D3208" s="2495"/>
      <c r="E3208" s="2484"/>
      <c r="F3208" s="2495"/>
      <c r="G3208" s="2495"/>
      <c r="H3208" s="2495"/>
      <c r="I3208" s="2484"/>
      <c r="J3208" s="2440"/>
      <c r="K3208" s="2440"/>
    </row>
    <row r="3209" spans="1:11">
      <c r="A3209" s="2493"/>
      <c r="B3209" s="2500"/>
      <c r="C3209" s="2440"/>
      <c r="D3209" s="2495"/>
      <c r="E3209" s="2484"/>
      <c r="F3209" s="2495"/>
      <c r="G3209" s="2495"/>
      <c r="H3209" s="2495"/>
      <c r="I3209" s="2484"/>
      <c r="J3209" s="2440"/>
      <c r="K3209" s="2440"/>
    </row>
    <row r="3210" spans="1:11">
      <c r="A3210" s="2493"/>
      <c r="B3210" s="2500"/>
      <c r="C3210" s="2440"/>
      <c r="D3210" s="2495"/>
      <c r="E3210" s="2484"/>
      <c r="F3210" s="2495"/>
      <c r="G3210" s="2495"/>
      <c r="H3210" s="2495"/>
      <c r="I3210" s="2484"/>
      <c r="J3210" s="2440"/>
      <c r="K3210" s="2440"/>
    </row>
    <row r="3211" spans="1:11">
      <c r="A3211" s="2493"/>
      <c r="B3211" s="2500"/>
      <c r="C3211" s="2440"/>
      <c r="D3211" s="2495"/>
      <c r="E3211" s="2484"/>
      <c r="F3211" s="2495"/>
      <c r="G3211" s="2495"/>
      <c r="H3211" s="2495"/>
      <c r="I3211" s="2484"/>
      <c r="J3211" s="2440"/>
      <c r="K3211" s="2440"/>
    </row>
    <row r="3212" spans="1:11">
      <c r="A3212" s="2493"/>
      <c r="B3212" s="2500"/>
      <c r="C3212" s="2440"/>
      <c r="D3212" s="2495"/>
      <c r="E3212" s="2484"/>
      <c r="F3212" s="2495"/>
      <c r="G3212" s="2495"/>
      <c r="H3212" s="2495"/>
      <c r="I3212" s="2484"/>
      <c r="J3212" s="2440"/>
      <c r="K3212" s="2440"/>
    </row>
    <row r="3213" spans="1:11">
      <c r="A3213" s="2493"/>
      <c r="B3213" s="2500"/>
      <c r="C3213" s="2440"/>
      <c r="D3213" s="2495"/>
      <c r="E3213" s="2484"/>
      <c r="F3213" s="2495"/>
      <c r="G3213" s="2495"/>
      <c r="H3213" s="2495"/>
      <c r="I3213" s="2484"/>
      <c r="J3213" s="2440"/>
      <c r="K3213" s="2440"/>
    </row>
    <row r="3214" spans="1:11">
      <c r="A3214" s="2493"/>
      <c r="B3214" s="2500"/>
      <c r="C3214" s="2440"/>
      <c r="D3214" s="2495"/>
      <c r="E3214" s="2484"/>
      <c r="F3214" s="2495"/>
      <c r="G3214" s="2495"/>
      <c r="H3214" s="2495"/>
      <c r="I3214" s="2484"/>
      <c r="J3214" s="2440"/>
      <c r="K3214" s="2440"/>
    </row>
    <row r="3215" spans="1:11">
      <c r="A3215" s="2493"/>
      <c r="B3215" s="2500"/>
      <c r="C3215" s="2440"/>
      <c r="D3215" s="2495"/>
      <c r="E3215" s="2484"/>
      <c r="F3215" s="2495"/>
      <c r="G3215" s="2495"/>
      <c r="H3215" s="2495"/>
      <c r="I3215" s="2484"/>
      <c r="J3215" s="2440"/>
      <c r="K3215" s="2440"/>
    </row>
    <row r="3216" spans="1:11">
      <c r="A3216" s="2493"/>
      <c r="B3216" s="2500"/>
      <c r="C3216" s="2440"/>
      <c r="D3216" s="2495"/>
      <c r="E3216" s="2484"/>
      <c r="F3216" s="2495"/>
      <c r="G3216" s="2495"/>
      <c r="H3216" s="2495"/>
      <c r="I3216" s="2484"/>
      <c r="J3216" s="2440"/>
      <c r="K3216" s="2440"/>
    </row>
    <row r="3217" spans="1:11">
      <c r="A3217" s="2493"/>
      <c r="B3217" s="2500"/>
      <c r="C3217" s="2440"/>
      <c r="D3217" s="2495"/>
      <c r="E3217" s="2484"/>
      <c r="F3217" s="2495"/>
      <c r="G3217" s="2495"/>
      <c r="H3217" s="2495"/>
      <c r="I3217" s="2484"/>
      <c r="J3217" s="2440"/>
      <c r="K3217" s="2440"/>
    </row>
    <row r="3218" spans="1:11">
      <c r="A3218" s="2493"/>
      <c r="B3218" s="2500"/>
      <c r="C3218" s="2440"/>
      <c r="D3218" s="2495"/>
      <c r="E3218" s="2484"/>
      <c r="F3218" s="2495"/>
      <c r="G3218" s="2495"/>
      <c r="H3218" s="2495"/>
      <c r="I3218" s="2484"/>
      <c r="J3218" s="2440"/>
      <c r="K3218" s="2440"/>
    </row>
    <row r="3219" spans="1:11">
      <c r="A3219" s="2493"/>
      <c r="B3219" s="2500"/>
      <c r="C3219" s="2440"/>
      <c r="D3219" s="2495"/>
      <c r="E3219" s="2484"/>
      <c r="F3219" s="2495"/>
      <c r="G3219" s="2495"/>
      <c r="H3219" s="2495"/>
      <c r="I3219" s="2484"/>
      <c r="J3219" s="2440"/>
      <c r="K3219" s="2440"/>
    </row>
    <row r="3220" spans="1:11">
      <c r="A3220" s="2493"/>
      <c r="B3220" s="2500"/>
      <c r="C3220" s="2440"/>
      <c r="D3220" s="2495"/>
      <c r="E3220" s="2484"/>
      <c r="F3220" s="2495"/>
      <c r="G3220" s="2495"/>
      <c r="H3220" s="2495"/>
      <c r="I3220" s="2484"/>
      <c r="J3220" s="2440"/>
      <c r="K3220" s="2440"/>
    </row>
    <row r="3221" spans="1:11">
      <c r="A3221" s="2493"/>
      <c r="B3221" s="2500"/>
      <c r="C3221" s="2440"/>
      <c r="D3221" s="2495"/>
      <c r="E3221" s="2484"/>
      <c r="F3221" s="2495"/>
      <c r="G3221" s="2495"/>
      <c r="H3221" s="2495"/>
      <c r="I3221" s="2484"/>
      <c r="J3221" s="2440"/>
      <c r="K3221" s="2440"/>
    </row>
    <row r="3222" spans="1:11">
      <c r="A3222" s="2493"/>
      <c r="B3222" s="2500"/>
      <c r="C3222" s="2440"/>
      <c r="D3222" s="2495"/>
      <c r="E3222" s="2484"/>
      <c r="F3222" s="2495"/>
      <c r="G3222" s="2495"/>
      <c r="H3222" s="2495"/>
      <c r="I3222" s="2484"/>
      <c r="J3222" s="2440"/>
      <c r="K3222" s="2440"/>
    </row>
    <row r="3223" spans="1:11">
      <c r="A3223" s="2493"/>
      <c r="B3223" s="2500"/>
      <c r="C3223" s="2440"/>
      <c r="D3223" s="2495"/>
      <c r="E3223" s="2484"/>
      <c r="F3223" s="2495"/>
      <c r="G3223" s="2495"/>
      <c r="H3223" s="2495"/>
      <c r="I3223" s="2484"/>
      <c r="J3223" s="2440"/>
      <c r="K3223" s="2440"/>
    </row>
    <row r="3224" spans="1:11">
      <c r="A3224" s="2493"/>
      <c r="B3224" s="2500"/>
      <c r="C3224" s="2440"/>
      <c r="D3224" s="2495"/>
      <c r="E3224" s="2484"/>
      <c r="F3224" s="2495"/>
      <c r="G3224" s="2495"/>
      <c r="H3224" s="2495"/>
      <c r="I3224" s="2484"/>
      <c r="J3224" s="2440"/>
      <c r="K3224" s="2440"/>
    </row>
    <row r="3225" spans="1:11">
      <c r="A3225" s="2493"/>
      <c r="B3225" s="2500"/>
      <c r="C3225" s="2440"/>
      <c r="D3225" s="2495"/>
      <c r="E3225" s="2484"/>
      <c r="F3225" s="2495"/>
      <c r="G3225" s="2495"/>
      <c r="H3225" s="2495"/>
      <c r="I3225" s="2484"/>
      <c r="J3225" s="2440"/>
      <c r="K3225" s="2440"/>
    </row>
    <row r="3226" spans="1:11">
      <c r="A3226" s="2493"/>
      <c r="B3226" s="2500"/>
      <c r="C3226" s="2440"/>
      <c r="D3226" s="2495"/>
      <c r="E3226" s="2484"/>
      <c r="F3226" s="2495"/>
      <c r="G3226" s="2495"/>
      <c r="H3226" s="2495"/>
      <c r="I3226" s="2484"/>
      <c r="J3226" s="2440"/>
      <c r="K3226" s="2440"/>
    </row>
    <row r="3227" spans="1:11">
      <c r="A3227" s="2493"/>
      <c r="B3227" s="2500"/>
      <c r="C3227" s="2440"/>
      <c r="D3227" s="2495"/>
      <c r="E3227" s="2484"/>
      <c r="F3227" s="2495"/>
      <c r="G3227" s="2495"/>
      <c r="H3227" s="2495"/>
      <c r="I3227" s="2484"/>
      <c r="J3227" s="2440"/>
      <c r="K3227" s="2440"/>
    </row>
    <row r="3228" spans="1:11">
      <c r="A3228" s="2493"/>
      <c r="B3228" s="2500"/>
      <c r="C3228" s="2440"/>
      <c r="D3228" s="2495"/>
      <c r="E3228" s="2484"/>
      <c r="F3228" s="2495"/>
      <c r="G3228" s="2495"/>
      <c r="H3228" s="2495"/>
      <c r="I3228" s="2484"/>
      <c r="J3228" s="2440"/>
      <c r="K3228" s="2440"/>
    </row>
    <row r="3229" spans="1:11">
      <c r="A3229" s="2493"/>
      <c r="B3229" s="2500"/>
      <c r="C3229" s="2440"/>
      <c r="D3229" s="2495"/>
      <c r="E3229" s="2484"/>
      <c r="F3229" s="2495"/>
      <c r="G3229" s="2495"/>
      <c r="H3229" s="2495"/>
      <c r="I3229" s="2484"/>
      <c r="J3229" s="2440"/>
      <c r="K3229" s="2440"/>
    </row>
    <row r="3230" spans="1:11">
      <c r="A3230" s="2493"/>
      <c r="B3230" s="2500"/>
      <c r="C3230" s="2440"/>
      <c r="D3230" s="2495"/>
      <c r="E3230" s="2484"/>
      <c r="F3230" s="2495"/>
      <c r="G3230" s="2495"/>
      <c r="H3230" s="2495"/>
      <c r="I3230" s="2484"/>
      <c r="J3230" s="2440"/>
      <c r="K3230" s="2440"/>
    </row>
    <row r="3231" spans="1:11">
      <c r="A3231" s="2493"/>
      <c r="B3231" s="2500"/>
      <c r="C3231" s="2440"/>
      <c r="D3231" s="2495"/>
      <c r="E3231" s="2484"/>
      <c r="F3231" s="2495"/>
      <c r="G3231" s="2495"/>
      <c r="H3231" s="2495"/>
      <c r="I3231" s="2484"/>
      <c r="J3231" s="2440"/>
      <c r="K3231" s="2440"/>
    </row>
    <row r="3232" spans="1:11">
      <c r="A3232" s="2493"/>
      <c r="B3232" s="2500"/>
      <c r="C3232" s="2440"/>
      <c r="D3232" s="2495"/>
      <c r="E3232" s="2484"/>
      <c r="F3232" s="2495"/>
      <c r="G3232" s="2495"/>
      <c r="H3232" s="2495"/>
      <c r="I3232" s="2484"/>
      <c r="J3232" s="2440"/>
      <c r="K3232" s="2440"/>
    </row>
    <row r="3233" spans="1:11">
      <c r="A3233" s="2493"/>
      <c r="B3233" s="2500"/>
      <c r="C3233" s="2440"/>
      <c r="D3233" s="2495"/>
      <c r="E3233" s="2484"/>
      <c r="F3233" s="2495"/>
      <c r="G3233" s="2495"/>
      <c r="H3233" s="2495"/>
      <c r="I3233" s="2484"/>
      <c r="J3233" s="2440"/>
      <c r="K3233" s="2440"/>
    </row>
    <row r="3234" spans="1:11">
      <c r="A3234" s="2493"/>
      <c r="B3234" s="2500"/>
      <c r="C3234" s="2440"/>
      <c r="D3234" s="2495"/>
      <c r="E3234" s="2484"/>
      <c r="F3234" s="2495"/>
      <c r="G3234" s="2495"/>
      <c r="H3234" s="2495"/>
      <c r="I3234" s="2484"/>
      <c r="J3234" s="2440"/>
      <c r="K3234" s="2440"/>
    </row>
    <row r="3235" spans="1:11">
      <c r="A3235" s="2493"/>
      <c r="B3235" s="2500"/>
      <c r="C3235" s="2440"/>
      <c r="D3235" s="2495"/>
      <c r="E3235" s="2484"/>
      <c r="F3235" s="2495"/>
      <c r="G3235" s="2495"/>
      <c r="H3235" s="2495"/>
      <c r="I3235" s="2484"/>
      <c r="J3235" s="2440"/>
      <c r="K3235" s="2440"/>
    </row>
    <row r="3236" spans="1:11">
      <c r="A3236" s="2493"/>
      <c r="B3236" s="2500"/>
      <c r="C3236" s="2440"/>
      <c r="D3236" s="2495"/>
      <c r="E3236" s="2484"/>
      <c r="F3236" s="2495"/>
      <c r="G3236" s="2495"/>
      <c r="H3236" s="2495"/>
      <c r="I3236" s="2484"/>
      <c r="J3236" s="2440"/>
      <c r="K3236" s="2440"/>
    </row>
    <row r="3237" spans="1:11">
      <c r="A3237" s="2505"/>
      <c r="B3237" s="2594"/>
      <c r="C3237" s="2506"/>
      <c r="D3237" s="2507"/>
      <c r="E3237" s="2508"/>
      <c r="F3237" s="2507"/>
      <c r="G3237" s="2507"/>
      <c r="H3237" s="2507"/>
      <c r="I3237" s="2508"/>
      <c r="J3237" s="2326"/>
      <c r="K3237" s="2509"/>
    </row>
    <row r="3238" spans="1:11">
      <c r="A3238" s="2493"/>
      <c r="B3238" s="2500"/>
      <c r="C3238" s="2440"/>
      <c r="D3238" s="2495"/>
      <c r="E3238" s="2484"/>
      <c r="F3238" s="2495"/>
      <c r="G3238" s="2495"/>
      <c r="H3238" s="2495"/>
      <c r="I3238" s="2484"/>
      <c r="J3238" s="2440"/>
      <c r="K3238" s="2440"/>
    </row>
    <row r="3239" spans="1:11">
      <c r="A3239" s="2493"/>
      <c r="B3239" s="2500"/>
      <c r="C3239" s="2440"/>
      <c r="D3239" s="2495"/>
      <c r="E3239" s="2484"/>
      <c r="F3239" s="2495"/>
      <c r="G3239" s="2495"/>
      <c r="H3239" s="2495"/>
      <c r="I3239" s="2484"/>
      <c r="J3239" s="2440"/>
      <c r="K3239" s="2440"/>
    </row>
    <row r="3240" spans="1:11">
      <c r="A3240" s="2493"/>
      <c r="B3240" s="2500"/>
      <c r="C3240" s="2440"/>
      <c r="D3240" s="2495"/>
      <c r="E3240" s="2484"/>
      <c r="F3240" s="2495"/>
      <c r="G3240" s="2495"/>
      <c r="H3240" s="2495"/>
      <c r="I3240" s="2484"/>
      <c r="J3240" s="2440"/>
      <c r="K3240" s="2440"/>
    </row>
    <row r="3241" spans="1:11">
      <c r="A3241" s="2493"/>
      <c r="B3241" s="2500"/>
      <c r="C3241" s="2440"/>
      <c r="D3241" s="2495"/>
      <c r="E3241" s="2484"/>
      <c r="F3241" s="2495"/>
      <c r="G3241" s="2495"/>
      <c r="H3241" s="2495"/>
      <c r="I3241" s="2484"/>
      <c r="J3241" s="2440"/>
      <c r="K3241" s="2440"/>
    </row>
    <row r="3242" spans="1:11">
      <c r="A3242" s="2493"/>
      <c r="B3242" s="2500"/>
      <c r="C3242" s="2440"/>
      <c r="D3242" s="2495"/>
      <c r="E3242" s="2484"/>
      <c r="F3242" s="2495"/>
      <c r="G3242" s="2495"/>
      <c r="H3242" s="2495"/>
      <c r="I3242" s="2484"/>
      <c r="J3242" s="2440"/>
      <c r="K3242" s="2440"/>
    </row>
    <row r="3243" spans="1:11">
      <c r="A3243" s="2493"/>
      <c r="B3243" s="2500"/>
      <c r="C3243" s="2440"/>
      <c r="D3243" s="2495"/>
      <c r="E3243" s="2484"/>
      <c r="F3243" s="2495"/>
      <c r="G3243" s="2495"/>
      <c r="H3243" s="2495"/>
      <c r="I3243" s="2484"/>
      <c r="J3243" s="2440"/>
      <c r="K3243" s="2440"/>
    </row>
    <row r="3244" spans="1:11">
      <c r="A3244" s="2493"/>
      <c r="B3244" s="2500"/>
      <c r="C3244" s="2440"/>
      <c r="D3244" s="2495"/>
      <c r="E3244" s="2484"/>
      <c r="F3244" s="2495"/>
      <c r="G3244" s="2495"/>
      <c r="H3244" s="2495"/>
      <c r="I3244" s="2484"/>
      <c r="J3244" s="2440"/>
      <c r="K3244" s="2440"/>
    </row>
    <row r="3245" spans="1:11">
      <c r="A3245" s="2493"/>
      <c r="B3245" s="2500"/>
      <c r="C3245" s="2440"/>
      <c r="D3245" s="2495"/>
      <c r="E3245" s="2484"/>
      <c r="F3245" s="2495"/>
      <c r="G3245" s="2495"/>
      <c r="H3245" s="2495"/>
      <c r="I3245" s="2484"/>
      <c r="J3245" s="2440"/>
      <c r="K3245" s="2440"/>
    </row>
    <row r="3246" spans="1:11">
      <c r="A3246" s="2493"/>
      <c r="B3246" s="2500"/>
      <c r="C3246" s="2440"/>
      <c r="D3246" s="2495"/>
      <c r="E3246" s="2484"/>
      <c r="F3246" s="2495"/>
      <c r="G3246" s="2495"/>
      <c r="H3246" s="2495"/>
      <c r="I3246" s="2484"/>
      <c r="J3246" s="2440"/>
      <c r="K3246" s="2440"/>
    </row>
    <row r="3247" spans="1:11">
      <c r="A3247" s="2493"/>
      <c r="B3247" s="2500"/>
      <c r="C3247" s="2440"/>
      <c r="D3247" s="2495"/>
      <c r="E3247" s="2484"/>
      <c r="F3247" s="2495"/>
      <c r="G3247" s="2495"/>
      <c r="H3247" s="2495"/>
      <c r="I3247" s="2484"/>
      <c r="J3247" s="2440"/>
      <c r="K3247" s="2440"/>
    </row>
    <row r="3248" spans="1:11">
      <c r="A3248" s="2493"/>
      <c r="B3248" s="2500"/>
      <c r="C3248" s="2440"/>
      <c r="D3248" s="2495"/>
      <c r="E3248" s="2484"/>
      <c r="F3248" s="2495"/>
      <c r="G3248" s="2495"/>
      <c r="H3248" s="2495"/>
      <c r="I3248" s="2484"/>
      <c r="J3248" s="2440"/>
      <c r="K3248" s="2440"/>
    </row>
    <row r="3249" spans="1:11">
      <c r="A3249" s="2493"/>
      <c r="B3249" s="2500"/>
      <c r="C3249" s="2440"/>
      <c r="D3249" s="2495"/>
      <c r="E3249" s="2484"/>
      <c r="F3249" s="2495"/>
      <c r="G3249" s="2495"/>
      <c r="H3249" s="2495"/>
      <c r="I3249" s="2484"/>
      <c r="J3249" s="2440"/>
      <c r="K3249" s="2440"/>
    </row>
    <row r="3250" spans="1:11">
      <c r="A3250" s="2493"/>
      <c r="B3250" s="2500"/>
      <c r="C3250" s="2440"/>
      <c r="D3250" s="2495"/>
      <c r="E3250" s="2484"/>
      <c r="F3250" s="2495"/>
      <c r="G3250" s="2495"/>
      <c r="H3250" s="2495"/>
      <c r="I3250" s="2484"/>
      <c r="J3250" s="2440"/>
      <c r="K3250" s="2440"/>
    </row>
    <row r="3251" spans="1:11">
      <c r="A3251" s="2493"/>
      <c r="B3251" s="2500"/>
      <c r="C3251" s="2440"/>
      <c r="D3251" s="2495"/>
      <c r="E3251" s="2484"/>
      <c r="F3251" s="2495"/>
      <c r="G3251" s="2495"/>
      <c r="H3251" s="2495"/>
      <c r="I3251" s="2484"/>
      <c r="J3251" s="2440"/>
      <c r="K3251" s="2440"/>
    </row>
    <row r="3252" spans="1:11">
      <c r="A3252" s="2493"/>
      <c r="B3252" s="2500"/>
      <c r="C3252" s="2440"/>
      <c r="D3252" s="2495"/>
      <c r="E3252" s="2484"/>
      <c r="F3252" s="2495"/>
      <c r="G3252" s="2495"/>
      <c r="H3252" s="2495"/>
      <c r="I3252" s="2484"/>
      <c r="J3252" s="2440"/>
      <c r="K3252" s="2440"/>
    </row>
    <row r="3253" spans="1:11">
      <c r="A3253" s="2493"/>
      <c r="B3253" s="2500"/>
      <c r="C3253" s="2440"/>
      <c r="D3253" s="2495"/>
      <c r="E3253" s="2484"/>
      <c r="F3253" s="2495"/>
      <c r="G3253" s="2495"/>
      <c r="H3253" s="2495"/>
      <c r="I3253" s="2484"/>
      <c r="J3253" s="2440"/>
      <c r="K3253" s="2440"/>
    </row>
    <row r="3254" spans="1:11">
      <c r="A3254" s="2493"/>
      <c r="B3254" s="2500"/>
      <c r="C3254" s="2440"/>
      <c r="D3254" s="2495"/>
      <c r="E3254" s="2484"/>
      <c r="F3254" s="2495"/>
      <c r="G3254" s="2495"/>
      <c r="H3254" s="2495"/>
      <c r="I3254" s="2484"/>
      <c r="J3254" s="2440"/>
      <c r="K3254" s="2440"/>
    </row>
    <row r="3255" spans="1:11">
      <c r="A3255" s="2493"/>
      <c r="B3255" s="2500"/>
      <c r="C3255" s="2440"/>
      <c r="D3255" s="2495"/>
      <c r="E3255" s="2484"/>
      <c r="F3255" s="2495"/>
      <c r="G3255" s="2495"/>
      <c r="H3255" s="2495"/>
      <c r="I3255" s="2484"/>
      <c r="J3255" s="2440"/>
      <c r="K3255" s="2440"/>
    </row>
    <row r="3256" spans="1:11">
      <c r="A3256" s="2493"/>
      <c r="B3256" s="2500"/>
      <c r="C3256" s="2440"/>
      <c r="D3256" s="2495"/>
      <c r="E3256" s="2484"/>
      <c r="F3256" s="2495"/>
      <c r="G3256" s="2495"/>
      <c r="H3256" s="2495"/>
      <c r="I3256" s="2484"/>
      <c r="J3256" s="2440"/>
      <c r="K3256" s="2440"/>
    </row>
    <row r="3257" spans="1:11">
      <c r="A3257" s="2493"/>
      <c r="B3257" s="2500"/>
      <c r="C3257" s="2440"/>
      <c r="D3257" s="2495"/>
      <c r="E3257" s="2484"/>
      <c r="F3257" s="2495"/>
      <c r="G3257" s="2495"/>
      <c r="H3257" s="2495"/>
      <c r="I3257" s="2484"/>
      <c r="J3257" s="2440"/>
      <c r="K3257" s="2440"/>
    </row>
    <row r="3258" spans="1:11">
      <c r="A3258" s="2493"/>
      <c r="B3258" s="2500"/>
      <c r="C3258" s="2440"/>
      <c r="D3258" s="2495"/>
      <c r="E3258" s="2484"/>
      <c r="F3258" s="2495"/>
      <c r="G3258" s="2495"/>
      <c r="H3258" s="2495"/>
      <c r="I3258" s="2484"/>
      <c r="J3258" s="2440"/>
      <c r="K3258" s="2440"/>
    </row>
    <row r="3259" spans="1:11">
      <c r="A3259" s="2493"/>
      <c r="B3259" s="2500"/>
      <c r="C3259" s="2440"/>
      <c r="D3259" s="2495"/>
      <c r="E3259" s="2484"/>
      <c r="F3259" s="2495"/>
      <c r="G3259" s="2495"/>
      <c r="H3259" s="2495"/>
      <c r="I3259" s="2484"/>
      <c r="J3259" s="2440"/>
      <c r="K3259" s="2440"/>
    </row>
    <row r="3260" spans="1:11">
      <c r="A3260" s="2493"/>
      <c r="B3260" s="2500"/>
      <c r="C3260" s="2440"/>
      <c r="D3260" s="2495"/>
      <c r="E3260" s="2484"/>
      <c r="F3260" s="2495"/>
      <c r="G3260" s="2495"/>
      <c r="H3260" s="2495"/>
      <c r="I3260" s="2484"/>
      <c r="J3260" s="2440"/>
      <c r="K3260" s="2440"/>
    </row>
    <row r="3261" spans="1:11">
      <c r="A3261" s="2493"/>
      <c r="B3261" s="2500"/>
      <c r="C3261" s="2440"/>
      <c r="D3261" s="2495"/>
      <c r="E3261" s="2484"/>
      <c r="F3261" s="2495"/>
      <c r="G3261" s="2495"/>
      <c r="H3261" s="2495"/>
      <c r="I3261" s="2484"/>
      <c r="J3261" s="2440"/>
      <c r="K3261" s="2440"/>
    </row>
    <row r="3262" spans="1:11">
      <c r="A3262" s="2493"/>
      <c r="B3262" s="2500"/>
      <c r="C3262" s="2440"/>
      <c r="D3262" s="2495"/>
      <c r="E3262" s="2484"/>
      <c r="F3262" s="2495"/>
      <c r="G3262" s="2495"/>
      <c r="H3262" s="2495"/>
      <c r="I3262" s="2484"/>
      <c r="J3262" s="2440"/>
      <c r="K3262" s="2440"/>
    </row>
    <row r="3263" spans="1:11">
      <c r="A3263" s="2493"/>
      <c r="B3263" s="2500"/>
      <c r="C3263" s="2440"/>
      <c r="D3263" s="2495"/>
      <c r="E3263" s="2484"/>
      <c r="F3263" s="2495"/>
      <c r="G3263" s="2495"/>
      <c r="H3263" s="2495"/>
      <c r="I3263" s="2484"/>
      <c r="J3263" s="2440"/>
      <c r="K3263" s="2440"/>
    </row>
    <row r="3264" spans="1:11">
      <c r="A3264" s="2493"/>
      <c r="B3264" s="2500"/>
      <c r="C3264" s="2440"/>
      <c r="D3264" s="2495"/>
      <c r="E3264" s="2484"/>
      <c r="F3264" s="2495"/>
      <c r="G3264" s="2495"/>
      <c r="H3264" s="2495"/>
      <c r="I3264" s="2484"/>
      <c r="J3264" s="2440"/>
      <c r="K3264" s="2440"/>
    </row>
    <row r="3265" spans="1:11">
      <c r="A3265" s="2493"/>
      <c r="B3265" s="2500"/>
      <c r="C3265" s="2440"/>
      <c r="D3265" s="2495"/>
      <c r="E3265" s="2484"/>
      <c r="F3265" s="2495"/>
      <c r="G3265" s="2495"/>
      <c r="H3265" s="2495"/>
      <c r="I3265" s="2484"/>
      <c r="J3265" s="2440"/>
      <c r="K3265" s="2440"/>
    </row>
    <row r="3266" spans="1:11">
      <c r="A3266" s="2493"/>
      <c r="B3266" s="2500"/>
      <c r="C3266" s="2440"/>
      <c r="D3266" s="2495"/>
      <c r="E3266" s="2484"/>
      <c r="F3266" s="2495"/>
      <c r="G3266" s="2495"/>
      <c r="H3266" s="2495"/>
      <c r="I3266" s="2484"/>
      <c r="J3266" s="2440"/>
      <c r="K3266" s="2440"/>
    </row>
    <row r="3267" spans="1:11">
      <c r="A3267" s="2493"/>
      <c r="B3267" s="2500"/>
      <c r="C3267" s="2440"/>
      <c r="D3267" s="2495"/>
      <c r="E3267" s="2484"/>
      <c r="F3267" s="2495"/>
      <c r="G3267" s="2495"/>
      <c r="H3267" s="2495"/>
      <c r="I3267" s="2484"/>
      <c r="J3267" s="2440"/>
      <c r="K3267" s="2440"/>
    </row>
    <row r="3268" spans="1:11">
      <c r="A3268" s="2493"/>
      <c r="B3268" s="2500"/>
      <c r="C3268" s="2440"/>
      <c r="D3268" s="2495"/>
      <c r="E3268" s="2484"/>
      <c r="F3268" s="2495"/>
      <c r="G3268" s="2495"/>
      <c r="H3268" s="2495"/>
      <c r="I3268" s="2484"/>
      <c r="J3268" s="2440"/>
      <c r="K3268" s="2440"/>
    </row>
    <row r="3269" spans="1:11">
      <c r="A3269" s="2493"/>
      <c r="B3269" s="2500"/>
      <c r="C3269" s="2440"/>
      <c r="D3269" s="2495"/>
      <c r="E3269" s="2484"/>
      <c r="F3269" s="2495"/>
      <c r="G3269" s="2495"/>
      <c r="H3269" s="2495"/>
      <c r="I3269" s="2484"/>
      <c r="J3269" s="2440"/>
      <c r="K3269" s="2440"/>
    </row>
    <row r="3270" spans="1:11">
      <c r="A3270" s="2493"/>
      <c r="B3270" s="2500"/>
      <c r="C3270" s="2440"/>
      <c r="D3270" s="2495"/>
      <c r="E3270" s="2484"/>
      <c r="F3270" s="2495"/>
      <c r="G3270" s="2495"/>
      <c r="H3270" s="2495"/>
      <c r="I3270" s="2484"/>
      <c r="J3270" s="2440"/>
      <c r="K3270" s="2440"/>
    </row>
    <row r="3271" spans="1:11">
      <c r="A3271" s="2493"/>
      <c r="B3271" s="2500"/>
      <c r="C3271" s="2440"/>
      <c r="D3271" s="2495"/>
      <c r="E3271" s="2484"/>
      <c r="F3271" s="2495"/>
      <c r="G3271" s="2495"/>
      <c r="H3271" s="2495"/>
      <c r="I3271" s="2484"/>
      <c r="J3271" s="2440"/>
      <c r="K3271" s="2440"/>
    </row>
    <row r="3272" spans="1:11">
      <c r="A3272" s="2493"/>
      <c r="B3272" s="2500"/>
      <c r="C3272" s="2440"/>
      <c r="D3272" s="2495"/>
      <c r="E3272" s="2484"/>
      <c r="F3272" s="2495"/>
      <c r="G3272" s="2495"/>
      <c r="H3272" s="2495"/>
      <c r="I3272" s="2484"/>
      <c r="J3272" s="2440"/>
      <c r="K3272" s="2440"/>
    </row>
    <row r="3273" spans="1:11">
      <c r="A3273" s="2493"/>
      <c r="B3273" s="2500"/>
      <c r="C3273" s="2440"/>
      <c r="D3273" s="2495"/>
      <c r="E3273" s="2484"/>
      <c r="F3273" s="2495"/>
      <c r="G3273" s="2495"/>
      <c r="H3273" s="2495"/>
      <c r="I3273" s="2484"/>
      <c r="J3273" s="2440"/>
      <c r="K3273" s="2440"/>
    </row>
    <row r="3274" spans="1:11">
      <c r="A3274" s="2493"/>
      <c r="B3274" s="2500"/>
      <c r="C3274" s="2440"/>
      <c r="D3274" s="2495"/>
      <c r="E3274" s="2484"/>
      <c r="F3274" s="2495"/>
      <c r="G3274" s="2495"/>
      <c r="H3274" s="2495"/>
      <c r="I3274" s="2484"/>
      <c r="J3274" s="2440"/>
      <c r="K3274" s="2440"/>
    </row>
    <row r="3275" spans="1:11">
      <c r="A3275" s="2493"/>
      <c r="B3275" s="2500"/>
      <c r="C3275" s="2440"/>
      <c r="D3275" s="2495"/>
      <c r="E3275" s="2484"/>
      <c r="F3275" s="2495"/>
      <c r="G3275" s="2495"/>
      <c r="H3275" s="2495"/>
      <c r="I3275" s="2484"/>
      <c r="J3275" s="2440"/>
      <c r="K3275" s="2440"/>
    </row>
    <row r="3276" spans="1:11">
      <c r="A3276" s="2493"/>
      <c r="B3276" s="2500"/>
      <c r="C3276" s="2440"/>
      <c r="D3276" s="2495"/>
      <c r="E3276" s="2484"/>
      <c r="F3276" s="2495"/>
      <c r="G3276" s="2495"/>
      <c r="H3276" s="2495"/>
      <c r="I3276" s="2484"/>
      <c r="J3276" s="2440"/>
      <c r="K3276" s="2440"/>
    </row>
    <row r="3277" spans="1:11">
      <c r="A3277" s="2493"/>
      <c r="B3277" s="2500"/>
      <c r="C3277" s="2440"/>
      <c r="D3277" s="2495"/>
      <c r="E3277" s="2484"/>
      <c r="F3277" s="2495"/>
      <c r="G3277" s="2495"/>
      <c r="H3277" s="2495"/>
      <c r="I3277" s="2484"/>
      <c r="J3277" s="2440"/>
      <c r="K3277" s="2440"/>
    </row>
    <row r="3278" spans="1:11">
      <c r="A3278" s="2493"/>
      <c r="B3278" s="2500"/>
      <c r="C3278" s="2440"/>
      <c r="D3278" s="2495"/>
      <c r="E3278" s="2484"/>
      <c r="F3278" s="2495"/>
      <c r="G3278" s="2495"/>
      <c r="H3278" s="2495"/>
      <c r="I3278" s="2484"/>
      <c r="J3278" s="2440"/>
      <c r="K3278" s="2440"/>
    </row>
    <row r="3279" spans="1:11">
      <c r="A3279" s="2493"/>
      <c r="B3279" s="2500"/>
      <c r="C3279" s="2440"/>
      <c r="D3279" s="2495"/>
      <c r="E3279" s="2484"/>
      <c r="F3279" s="2495"/>
      <c r="G3279" s="2495"/>
      <c r="H3279" s="2495"/>
      <c r="I3279" s="2484"/>
      <c r="J3279" s="2440"/>
      <c r="K3279" s="2440"/>
    </row>
    <row r="3280" spans="1:11">
      <c r="A3280" s="2493"/>
      <c r="B3280" s="2500"/>
      <c r="C3280" s="2440"/>
      <c r="D3280" s="2495"/>
      <c r="E3280" s="2484"/>
      <c r="F3280" s="2495"/>
      <c r="G3280" s="2495"/>
      <c r="H3280" s="2495"/>
      <c r="I3280" s="2484"/>
      <c r="J3280" s="2440"/>
      <c r="K3280" s="2440"/>
    </row>
    <row r="3281" spans="1:11">
      <c r="A3281" s="2493"/>
      <c r="B3281" s="2500"/>
      <c r="C3281" s="2440"/>
      <c r="D3281" s="2495"/>
      <c r="E3281" s="2484"/>
      <c r="F3281" s="2495"/>
      <c r="G3281" s="2495"/>
      <c r="H3281" s="2495"/>
      <c r="I3281" s="2484"/>
      <c r="J3281" s="2440"/>
      <c r="K3281" s="2440"/>
    </row>
    <row r="3282" spans="1:11">
      <c r="A3282" s="2493"/>
      <c r="B3282" s="2500"/>
      <c r="C3282" s="2440"/>
      <c r="D3282" s="2495"/>
      <c r="E3282" s="2484"/>
      <c r="F3282" s="2495"/>
      <c r="G3282" s="2495"/>
      <c r="H3282" s="2495"/>
      <c r="I3282" s="2484"/>
      <c r="J3282" s="2440"/>
      <c r="K3282" s="2440"/>
    </row>
    <row r="3283" spans="1:11">
      <c r="A3283" s="2493"/>
      <c r="B3283" s="2500"/>
      <c r="C3283" s="2440"/>
      <c r="D3283" s="2495"/>
      <c r="E3283" s="2484"/>
      <c r="F3283" s="2495"/>
      <c r="G3283" s="2495"/>
      <c r="H3283" s="2495"/>
      <c r="I3283" s="2484"/>
      <c r="J3283" s="2440"/>
      <c r="K3283" s="2440"/>
    </row>
    <row r="3284" spans="1:11">
      <c r="A3284" s="2493"/>
      <c r="B3284" s="2500"/>
      <c r="C3284" s="2440"/>
      <c r="D3284" s="2495"/>
      <c r="E3284" s="2484"/>
      <c r="F3284" s="2495"/>
      <c r="G3284" s="2495"/>
      <c r="H3284" s="2495"/>
      <c r="I3284" s="2484"/>
      <c r="J3284" s="2440"/>
      <c r="K3284" s="2440"/>
    </row>
    <row r="3285" spans="1:11">
      <c r="A3285" s="2493"/>
      <c r="B3285" s="2500"/>
      <c r="C3285" s="2440"/>
      <c r="D3285" s="2495"/>
      <c r="E3285" s="2484"/>
      <c r="F3285" s="2495"/>
      <c r="G3285" s="2495"/>
      <c r="H3285" s="2495"/>
      <c r="I3285" s="2484"/>
      <c r="J3285" s="2440"/>
      <c r="K3285" s="2440"/>
    </row>
    <row r="3286" spans="1:11">
      <c r="A3286" s="2493"/>
      <c r="B3286" s="2500"/>
      <c r="C3286" s="2440"/>
      <c r="D3286" s="2495"/>
      <c r="E3286" s="2484"/>
      <c r="F3286" s="2495"/>
      <c r="G3286" s="2495"/>
      <c r="H3286" s="2495"/>
      <c r="I3286" s="2484"/>
      <c r="J3286" s="2440"/>
      <c r="K3286" s="2440"/>
    </row>
    <row r="3287" spans="1:11">
      <c r="A3287" s="2493"/>
      <c r="B3287" s="2500"/>
      <c r="C3287" s="2440"/>
      <c r="D3287" s="2495"/>
      <c r="E3287" s="2484"/>
      <c r="F3287" s="2495"/>
      <c r="G3287" s="2495"/>
      <c r="H3287" s="2495"/>
      <c r="I3287" s="2484"/>
      <c r="J3287" s="2440"/>
      <c r="K3287" s="2440"/>
    </row>
    <row r="3288" spans="1:11">
      <c r="A3288" s="2493"/>
      <c r="B3288" s="2500"/>
      <c r="C3288" s="2440"/>
      <c r="D3288" s="2495"/>
      <c r="E3288" s="2484"/>
      <c r="F3288" s="2495"/>
      <c r="G3288" s="2495"/>
      <c r="H3288" s="2495"/>
      <c r="I3288" s="2484"/>
      <c r="J3288" s="2440"/>
      <c r="K3288" s="2440"/>
    </row>
    <row r="3289" spans="1:11">
      <c r="A3289" s="2493"/>
      <c r="B3289" s="2500"/>
      <c r="C3289" s="2440"/>
      <c r="D3289" s="2495"/>
      <c r="E3289" s="2484"/>
      <c r="F3289" s="2495"/>
      <c r="G3289" s="2495"/>
      <c r="H3289" s="2495"/>
      <c r="I3289" s="2484"/>
      <c r="J3289" s="2440"/>
      <c r="K3289" s="2440"/>
    </row>
    <row r="3290" spans="1:11">
      <c r="A3290" s="2493"/>
      <c r="B3290" s="2500"/>
      <c r="C3290" s="2440"/>
      <c r="D3290" s="2495"/>
      <c r="E3290" s="2484"/>
      <c r="F3290" s="2495"/>
      <c r="G3290" s="2495"/>
      <c r="H3290" s="2495"/>
      <c r="I3290" s="2484"/>
      <c r="J3290" s="2440"/>
      <c r="K3290" s="2440"/>
    </row>
    <row r="3291" spans="1:11">
      <c r="A3291" s="2493"/>
      <c r="B3291" s="2500"/>
      <c r="C3291" s="2440"/>
      <c r="D3291" s="2495"/>
      <c r="E3291" s="2484"/>
      <c r="F3291" s="2495"/>
      <c r="G3291" s="2495"/>
      <c r="H3291" s="2495"/>
      <c r="I3291" s="2484"/>
      <c r="J3291" s="2440"/>
      <c r="K3291" s="2440"/>
    </row>
    <row r="3292" spans="1:11">
      <c r="A3292" s="2493"/>
      <c r="B3292" s="2500"/>
      <c r="C3292" s="2440"/>
      <c r="D3292" s="2495"/>
      <c r="E3292" s="2484"/>
      <c r="F3292" s="2495"/>
      <c r="G3292" s="2495"/>
      <c r="H3292" s="2495"/>
      <c r="I3292" s="2484"/>
      <c r="J3292" s="2440"/>
      <c r="K3292" s="2440"/>
    </row>
    <row r="3293" spans="1:11">
      <c r="A3293" s="2493"/>
      <c r="B3293" s="2500"/>
      <c r="C3293" s="2440"/>
      <c r="D3293" s="2495"/>
      <c r="E3293" s="2484"/>
      <c r="F3293" s="2495"/>
      <c r="G3293" s="2495"/>
      <c r="H3293" s="2495"/>
      <c r="I3293" s="2484"/>
      <c r="J3293" s="2440"/>
      <c r="K3293" s="2440"/>
    </row>
    <row r="3294" spans="1:11">
      <c r="A3294" s="2493"/>
      <c r="B3294" s="2500"/>
      <c r="C3294" s="2440"/>
      <c r="D3294" s="2495"/>
      <c r="E3294" s="2484"/>
      <c r="F3294" s="2495"/>
      <c r="G3294" s="2495"/>
      <c r="H3294" s="2495"/>
      <c r="I3294" s="2484"/>
      <c r="J3294" s="2440"/>
      <c r="K3294" s="2440"/>
    </row>
    <row r="3295" spans="1:11">
      <c r="A3295" s="2493"/>
      <c r="B3295" s="2500"/>
      <c r="C3295" s="2440"/>
      <c r="D3295" s="2495"/>
      <c r="E3295" s="2484"/>
      <c r="F3295" s="2495"/>
      <c r="G3295" s="2495"/>
      <c r="H3295" s="2495"/>
      <c r="I3295" s="2484"/>
      <c r="J3295" s="2440"/>
      <c r="K3295" s="2440"/>
    </row>
    <row r="3296" spans="1:11">
      <c r="A3296" s="2493"/>
      <c r="B3296" s="2500"/>
      <c r="C3296" s="2440"/>
      <c r="D3296" s="2495"/>
      <c r="E3296" s="2484"/>
      <c r="F3296" s="2495"/>
      <c r="G3296" s="2495"/>
      <c r="H3296" s="2495"/>
      <c r="I3296" s="2484"/>
      <c r="J3296" s="2440"/>
      <c r="K3296" s="2440"/>
    </row>
    <row r="3297" spans="1:11">
      <c r="A3297" s="2493"/>
      <c r="B3297" s="2500"/>
      <c r="C3297" s="2440"/>
      <c r="D3297" s="2495"/>
      <c r="E3297" s="2484"/>
      <c r="F3297" s="2495"/>
      <c r="G3297" s="2495"/>
      <c r="H3297" s="2495"/>
      <c r="I3297" s="2484"/>
      <c r="J3297" s="2440"/>
      <c r="K3297" s="2440"/>
    </row>
    <row r="3298" spans="1:11">
      <c r="A3298" s="2493"/>
      <c r="B3298" s="2500"/>
      <c r="C3298" s="2440"/>
      <c r="D3298" s="2495"/>
      <c r="E3298" s="2484"/>
      <c r="F3298" s="2495"/>
      <c r="G3298" s="2495"/>
      <c r="H3298" s="2495"/>
      <c r="I3298" s="2484"/>
      <c r="J3298" s="2440"/>
      <c r="K3298" s="2440"/>
    </row>
    <row r="3299" spans="1:11">
      <c r="A3299" s="2493"/>
      <c r="B3299" s="2500"/>
      <c r="C3299" s="2440"/>
      <c r="D3299" s="2495"/>
      <c r="E3299" s="2484"/>
      <c r="F3299" s="2495"/>
      <c r="G3299" s="2495"/>
      <c r="H3299" s="2495"/>
      <c r="I3299" s="2484"/>
      <c r="J3299" s="2440"/>
      <c r="K3299" s="2440"/>
    </row>
    <row r="3300" spans="1:11">
      <c r="A3300" s="2493"/>
      <c r="B3300" s="2500"/>
      <c r="C3300" s="2440"/>
      <c r="D3300" s="2495"/>
      <c r="E3300" s="2484"/>
      <c r="F3300" s="2495"/>
      <c r="G3300" s="2495"/>
      <c r="H3300" s="2495"/>
      <c r="I3300" s="2484"/>
      <c r="J3300" s="2440"/>
      <c r="K3300" s="2440"/>
    </row>
    <row r="3301" spans="1:11">
      <c r="A3301" s="2493"/>
      <c r="B3301" s="2500"/>
      <c r="C3301" s="2440"/>
      <c r="D3301" s="2495"/>
      <c r="E3301" s="2484"/>
      <c r="F3301" s="2495"/>
      <c r="G3301" s="2495"/>
      <c r="H3301" s="2495"/>
      <c r="I3301" s="2484"/>
      <c r="J3301" s="2440"/>
      <c r="K3301" s="2440"/>
    </row>
    <row r="3302" spans="1:11">
      <c r="A3302" s="2493"/>
      <c r="B3302" s="2500"/>
      <c r="C3302" s="2440"/>
      <c r="D3302" s="2495"/>
      <c r="E3302" s="2484"/>
      <c r="F3302" s="2495"/>
      <c r="G3302" s="2495"/>
      <c r="H3302" s="2495"/>
      <c r="I3302" s="2484"/>
      <c r="J3302" s="2440"/>
      <c r="K3302" s="2440"/>
    </row>
    <row r="3303" spans="1:11">
      <c r="A3303" s="2493"/>
      <c r="B3303" s="2500"/>
      <c r="C3303" s="2440"/>
      <c r="D3303" s="2495"/>
      <c r="E3303" s="2484"/>
      <c r="F3303" s="2495"/>
      <c r="G3303" s="2495"/>
      <c r="H3303" s="2495"/>
      <c r="I3303" s="2484"/>
      <c r="J3303" s="2440"/>
      <c r="K3303" s="2440"/>
    </row>
    <row r="3304" spans="1:11">
      <c r="A3304" s="2493"/>
      <c r="B3304" s="2500"/>
      <c r="C3304" s="2440"/>
      <c r="D3304" s="2495"/>
      <c r="E3304" s="2484"/>
      <c r="F3304" s="2495"/>
      <c r="G3304" s="2495"/>
      <c r="H3304" s="2495"/>
      <c r="I3304" s="2484"/>
      <c r="J3304" s="2440"/>
      <c r="K3304" s="2440"/>
    </row>
    <row r="3305" spans="1:11">
      <c r="A3305" s="2493"/>
      <c r="B3305" s="2500"/>
      <c r="C3305" s="2440"/>
      <c r="D3305" s="2495"/>
      <c r="E3305" s="2484"/>
      <c r="F3305" s="2495"/>
      <c r="G3305" s="2495"/>
      <c r="H3305" s="2495"/>
      <c r="I3305" s="2484"/>
      <c r="J3305" s="2440"/>
      <c r="K3305" s="2440"/>
    </row>
    <row r="3306" spans="1:11">
      <c r="A3306" s="2493"/>
      <c r="B3306" s="2500"/>
      <c r="C3306" s="2440"/>
      <c r="D3306" s="2495"/>
      <c r="E3306" s="2484"/>
      <c r="F3306" s="2495"/>
      <c r="G3306" s="2495"/>
      <c r="H3306" s="2495"/>
      <c r="I3306" s="2484"/>
      <c r="J3306" s="2440"/>
      <c r="K3306" s="2440"/>
    </row>
    <row r="3307" spans="1:11">
      <c r="A3307" s="2493"/>
      <c r="B3307" s="2500"/>
      <c r="C3307" s="2440"/>
      <c r="D3307" s="2495"/>
      <c r="E3307" s="2484"/>
      <c r="F3307" s="2495"/>
      <c r="G3307" s="2495"/>
      <c r="H3307" s="2495"/>
      <c r="I3307" s="2484"/>
      <c r="J3307" s="2440"/>
      <c r="K3307" s="2440"/>
    </row>
    <row r="3308" spans="1:11">
      <c r="A3308" s="2493"/>
      <c r="B3308" s="2500"/>
      <c r="C3308" s="2440"/>
      <c r="D3308" s="2495"/>
      <c r="E3308" s="2484"/>
      <c r="F3308" s="2495"/>
      <c r="G3308" s="2495"/>
      <c r="H3308" s="2495"/>
      <c r="I3308" s="2484"/>
      <c r="J3308" s="2440"/>
      <c r="K3308" s="2440"/>
    </row>
    <row r="3309" spans="1:11">
      <c r="A3309" s="2493"/>
      <c r="B3309" s="2500"/>
      <c r="C3309" s="2440"/>
      <c r="D3309" s="2495"/>
      <c r="E3309" s="2484"/>
      <c r="F3309" s="2495"/>
      <c r="G3309" s="2495"/>
      <c r="H3309" s="2495"/>
      <c r="I3309" s="2484"/>
      <c r="J3309" s="2440"/>
      <c r="K3309" s="2440"/>
    </row>
    <row r="3310" spans="1:11">
      <c r="A3310" s="2493"/>
      <c r="B3310" s="2500"/>
      <c r="C3310" s="2440"/>
      <c r="D3310" s="2495"/>
      <c r="E3310" s="2484"/>
      <c r="F3310" s="2495"/>
      <c r="G3310" s="2495"/>
      <c r="H3310" s="2495"/>
      <c r="I3310" s="2484"/>
      <c r="J3310" s="2440"/>
      <c r="K3310" s="2440"/>
    </row>
    <row r="3311" spans="1:11">
      <c r="A3311" s="2493"/>
      <c r="B3311" s="2500"/>
      <c r="C3311" s="2440"/>
      <c r="D3311" s="2495"/>
      <c r="E3311" s="2484"/>
      <c r="F3311" s="2495"/>
      <c r="G3311" s="2495"/>
      <c r="H3311" s="2495"/>
      <c r="I3311" s="2484"/>
      <c r="J3311" s="2440"/>
      <c r="K3311" s="2440"/>
    </row>
    <row r="3312" spans="1:11">
      <c r="A3312" s="2493"/>
      <c r="B3312" s="2500"/>
      <c r="C3312" s="2440"/>
      <c r="D3312" s="2495"/>
      <c r="E3312" s="2484"/>
      <c r="F3312" s="2495"/>
      <c r="G3312" s="2495"/>
      <c r="H3312" s="2495"/>
      <c r="I3312" s="2484"/>
      <c r="J3312" s="2440"/>
      <c r="K3312" s="2440"/>
    </row>
    <row r="3313" spans="1:11">
      <c r="A3313" s="2493"/>
      <c r="B3313" s="2500"/>
      <c r="C3313" s="2440"/>
      <c r="D3313" s="2495"/>
      <c r="E3313" s="2484"/>
      <c r="F3313" s="2495"/>
      <c r="G3313" s="2495"/>
      <c r="H3313" s="2495"/>
      <c r="I3313" s="2484"/>
      <c r="J3313" s="2440"/>
      <c r="K3313" s="2440"/>
    </row>
    <row r="3314" spans="1:11">
      <c r="A3314" s="2493"/>
      <c r="B3314" s="2500"/>
      <c r="C3314" s="2440"/>
      <c r="D3314" s="2495"/>
      <c r="E3314" s="2484"/>
      <c r="F3314" s="2495"/>
      <c r="G3314" s="2495"/>
      <c r="H3314" s="2495"/>
      <c r="I3314" s="2484"/>
      <c r="J3314" s="2440"/>
      <c r="K3314" s="2440"/>
    </row>
    <row r="3315" spans="1:11">
      <c r="A3315" s="2493"/>
      <c r="B3315" s="2500"/>
      <c r="C3315" s="2440"/>
      <c r="D3315" s="2495"/>
      <c r="E3315" s="2484"/>
      <c r="F3315" s="2495"/>
      <c r="G3315" s="2495"/>
      <c r="H3315" s="2495"/>
      <c r="I3315" s="2484"/>
      <c r="J3315" s="2440"/>
      <c r="K3315" s="2440"/>
    </row>
    <row r="3316" spans="1:11">
      <c r="A3316" s="2493"/>
      <c r="B3316" s="2500"/>
      <c r="C3316" s="2440"/>
      <c r="D3316" s="2495"/>
      <c r="E3316" s="2484"/>
      <c r="F3316" s="2495"/>
      <c r="G3316" s="2495"/>
      <c r="H3316" s="2495"/>
      <c r="I3316" s="2484"/>
      <c r="J3316" s="2440"/>
      <c r="K3316" s="2440"/>
    </row>
    <row r="3317" spans="1:11">
      <c r="A3317" s="2493"/>
      <c r="B3317" s="2500"/>
      <c r="C3317" s="2440"/>
      <c r="D3317" s="2495"/>
      <c r="E3317" s="2484"/>
      <c r="F3317" s="2495"/>
      <c r="G3317" s="2495"/>
      <c r="H3317" s="2495"/>
      <c r="I3317" s="2484"/>
      <c r="J3317" s="2440"/>
      <c r="K3317" s="2440"/>
    </row>
    <row r="3318" spans="1:11">
      <c r="A3318" s="2493"/>
      <c r="B3318" s="2500"/>
      <c r="C3318" s="2440"/>
      <c r="D3318" s="2495"/>
      <c r="E3318" s="2484"/>
      <c r="F3318" s="2495"/>
      <c r="G3318" s="2495"/>
      <c r="H3318" s="2495"/>
      <c r="I3318" s="2484"/>
      <c r="J3318" s="2440"/>
      <c r="K3318" s="2440"/>
    </row>
    <row r="3319" spans="1:11">
      <c r="A3319" s="2493"/>
      <c r="B3319" s="2500"/>
      <c r="C3319" s="2440"/>
      <c r="D3319" s="2495"/>
      <c r="E3319" s="2484"/>
      <c r="F3319" s="2495"/>
      <c r="G3319" s="2495"/>
      <c r="H3319" s="2495"/>
      <c r="I3319" s="2484"/>
      <c r="J3319" s="2440"/>
      <c r="K3319" s="2440"/>
    </row>
    <row r="3320" spans="1:11">
      <c r="A3320" s="2493"/>
      <c r="B3320" s="2500"/>
      <c r="C3320" s="2440"/>
      <c r="D3320" s="2495"/>
      <c r="E3320" s="2484"/>
      <c r="F3320" s="2495"/>
      <c r="G3320" s="2495"/>
      <c r="H3320" s="2495"/>
      <c r="I3320" s="2484"/>
      <c r="J3320" s="2440"/>
      <c r="K3320" s="2440"/>
    </row>
    <row r="3321" spans="1:11">
      <c r="A3321" s="2493"/>
      <c r="B3321" s="2500"/>
      <c r="C3321" s="2440"/>
      <c r="D3321" s="2495"/>
      <c r="E3321" s="2484"/>
      <c r="F3321" s="2495"/>
      <c r="G3321" s="2495"/>
      <c r="H3321" s="2495"/>
      <c r="I3321" s="2484"/>
      <c r="J3321" s="2440"/>
      <c r="K3321" s="2440"/>
    </row>
    <row r="3322" spans="1:11">
      <c r="A3322" s="2493"/>
      <c r="B3322" s="2500"/>
      <c r="C3322" s="2440"/>
      <c r="D3322" s="2495"/>
      <c r="E3322" s="2484"/>
      <c r="F3322" s="2495"/>
      <c r="G3322" s="2495"/>
      <c r="H3322" s="2495"/>
      <c r="I3322" s="2484"/>
      <c r="J3322" s="2440"/>
      <c r="K3322" s="2440"/>
    </row>
    <row r="3323" spans="1:11">
      <c r="A3323" s="2493"/>
      <c r="B3323" s="2500"/>
      <c r="C3323" s="2440"/>
      <c r="D3323" s="2495"/>
      <c r="E3323" s="2484"/>
      <c r="F3323" s="2495"/>
      <c r="G3323" s="2495"/>
      <c r="H3323" s="2495"/>
      <c r="I3323" s="2484"/>
      <c r="J3323" s="2440"/>
      <c r="K3323" s="2440"/>
    </row>
    <row r="3324" spans="1:11">
      <c r="A3324" s="2493"/>
      <c r="B3324" s="2500"/>
      <c r="C3324" s="2440"/>
      <c r="D3324" s="2495"/>
      <c r="E3324" s="2484"/>
      <c r="F3324" s="2495"/>
      <c r="G3324" s="2495"/>
      <c r="H3324" s="2495"/>
      <c r="I3324" s="2484"/>
      <c r="J3324" s="2440"/>
      <c r="K3324" s="2440"/>
    </row>
    <row r="3325" spans="1:11">
      <c r="A3325" s="2493"/>
      <c r="B3325" s="2500"/>
      <c r="C3325" s="2440"/>
      <c r="D3325" s="2495"/>
      <c r="E3325" s="2484"/>
      <c r="F3325" s="2495"/>
      <c r="G3325" s="2495"/>
      <c r="H3325" s="2495"/>
      <c r="I3325" s="2484"/>
      <c r="J3325" s="2440"/>
      <c r="K3325" s="2440"/>
    </row>
    <row r="3326" spans="1:11">
      <c r="A3326" s="2493"/>
      <c r="B3326" s="2500"/>
      <c r="C3326" s="2440"/>
      <c r="D3326" s="2495"/>
      <c r="E3326" s="2484"/>
      <c r="F3326" s="2495"/>
      <c r="G3326" s="2495"/>
      <c r="H3326" s="2495"/>
      <c r="I3326" s="2484"/>
      <c r="J3326" s="2440"/>
      <c r="K3326" s="2440"/>
    </row>
    <row r="3327" spans="1:11">
      <c r="A3327" s="2493"/>
      <c r="B3327" s="2500"/>
      <c r="C3327" s="2440"/>
      <c r="D3327" s="2495"/>
      <c r="E3327" s="2484"/>
      <c r="F3327" s="2495"/>
      <c r="G3327" s="2495"/>
      <c r="H3327" s="2495"/>
      <c r="I3327" s="2484"/>
      <c r="J3327" s="2440"/>
      <c r="K3327" s="2440"/>
    </row>
    <row r="3328" spans="1:11">
      <c r="A3328" s="2493"/>
      <c r="B3328" s="2500"/>
      <c r="C3328" s="2440"/>
      <c r="D3328" s="2495"/>
      <c r="E3328" s="2484"/>
      <c r="F3328" s="2495"/>
      <c r="G3328" s="2495"/>
      <c r="H3328" s="2495"/>
      <c r="I3328" s="2484"/>
      <c r="J3328" s="2440"/>
      <c r="K3328" s="2440"/>
    </row>
    <row r="3329" spans="1:11">
      <c r="A3329" s="2493"/>
      <c r="B3329" s="2500"/>
      <c r="C3329" s="2440"/>
      <c r="D3329" s="2495"/>
      <c r="E3329" s="2484"/>
      <c r="F3329" s="2495"/>
      <c r="G3329" s="2495"/>
      <c r="H3329" s="2495"/>
      <c r="I3329" s="2484"/>
      <c r="J3329" s="2440"/>
      <c r="K3329" s="2440"/>
    </row>
    <row r="3330" spans="1:11">
      <c r="A3330" s="2493"/>
      <c r="B3330" s="2500"/>
      <c r="C3330" s="2440"/>
      <c r="D3330" s="2495"/>
      <c r="E3330" s="2484"/>
      <c r="F3330" s="2495"/>
      <c r="G3330" s="2495"/>
      <c r="H3330" s="2495"/>
      <c r="I3330" s="2484"/>
      <c r="J3330" s="2440"/>
      <c r="K3330" s="2440"/>
    </row>
    <row r="3331" spans="1:11">
      <c r="A3331" s="2493"/>
      <c r="B3331" s="2500"/>
      <c r="C3331" s="2440"/>
      <c r="D3331" s="2495"/>
      <c r="E3331" s="2484"/>
      <c r="F3331" s="2495"/>
      <c r="G3331" s="2495"/>
      <c r="H3331" s="2495"/>
      <c r="I3331" s="2484"/>
      <c r="J3331" s="2440"/>
      <c r="K3331" s="2440"/>
    </row>
    <row r="3332" spans="1:11">
      <c r="A3332" s="2493"/>
      <c r="B3332" s="2500"/>
      <c r="C3332" s="2440"/>
      <c r="D3332" s="2495"/>
      <c r="E3332" s="2484"/>
      <c r="F3332" s="2495"/>
      <c r="G3332" s="2495"/>
      <c r="H3332" s="2495"/>
      <c r="I3332" s="2484"/>
      <c r="J3332" s="2440"/>
      <c r="K3332" s="2440"/>
    </row>
    <row r="3333" spans="1:11">
      <c r="A3333" s="2493"/>
      <c r="B3333" s="2500"/>
      <c r="C3333" s="2440"/>
      <c r="D3333" s="2495"/>
      <c r="E3333" s="2484"/>
      <c r="F3333" s="2495"/>
      <c r="G3333" s="2495"/>
      <c r="H3333" s="2495"/>
      <c r="I3333" s="2484"/>
      <c r="J3333" s="2440"/>
      <c r="K3333" s="2440"/>
    </row>
    <row r="3334" spans="1:11">
      <c r="A3334" s="2493"/>
      <c r="B3334" s="2500"/>
      <c r="C3334" s="2440"/>
      <c r="D3334" s="2495"/>
      <c r="E3334" s="2484"/>
      <c r="F3334" s="2495"/>
      <c r="G3334" s="2495"/>
      <c r="H3334" s="2495"/>
      <c r="I3334" s="2484"/>
      <c r="J3334" s="2440"/>
      <c r="K3334" s="2440"/>
    </row>
    <row r="3335" spans="1:11">
      <c r="A3335" s="2493"/>
      <c r="B3335" s="2500"/>
      <c r="C3335" s="2440"/>
      <c r="D3335" s="2495"/>
      <c r="E3335" s="2484"/>
      <c r="F3335" s="2495"/>
      <c r="G3335" s="2495"/>
      <c r="H3335" s="2495"/>
      <c r="I3335" s="2484"/>
      <c r="J3335" s="2440"/>
      <c r="K3335" s="2440"/>
    </row>
    <row r="3336" spans="1:11">
      <c r="A3336" s="2493"/>
      <c r="B3336" s="2500"/>
      <c r="C3336" s="2440"/>
      <c r="D3336" s="2495"/>
      <c r="E3336" s="2484"/>
      <c r="F3336" s="2495"/>
      <c r="G3336" s="2495"/>
      <c r="H3336" s="2495"/>
      <c r="I3336" s="2484"/>
      <c r="J3336" s="2440"/>
      <c r="K3336" s="2440"/>
    </row>
    <row r="3337" spans="1:11">
      <c r="A3337" s="2493"/>
      <c r="B3337" s="2500"/>
      <c r="C3337" s="2440"/>
      <c r="D3337" s="2495"/>
      <c r="E3337" s="2484"/>
      <c r="F3337" s="2495"/>
      <c r="G3337" s="2495"/>
      <c r="H3337" s="2495"/>
      <c r="I3337" s="2484"/>
      <c r="J3337" s="2440"/>
      <c r="K3337" s="2440"/>
    </row>
    <row r="3338" spans="1:11">
      <c r="A3338" s="2493"/>
      <c r="B3338" s="2500"/>
      <c r="C3338" s="2440"/>
      <c r="D3338" s="2495"/>
      <c r="E3338" s="2484"/>
      <c r="F3338" s="2495"/>
      <c r="G3338" s="2495"/>
      <c r="H3338" s="2495"/>
      <c r="I3338" s="2484"/>
      <c r="J3338" s="2440"/>
      <c r="K3338" s="2440"/>
    </row>
    <row r="3339" spans="1:11">
      <c r="A3339" s="2493"/>
      <c r="B3339" s="2500"/>
      <c r="C3339" s="2440"/>
      <c r="D3339" s="2495"/>
      <c r="E3339" s="2484"/>
      <c r="F3339" s="2495"/>
      <c r="G3339" s="2495"/>
      <c r="H3339" s="2495"/>
      <c r="I3339" s="2484"/>
      <c r="J3339" s="2440"/>
      <c r="K3339" s="2440"/>
    </row>
    <row r="3340" spans="1:11">
      <c r="A3340" s="2493"/>
      <c r="B3340" s="2500"/>
      <c r="C3340" s="2440"/>
      <c r="D3340" s="2495"/>
      <c r="E3340" s="2484"/>
      <c r="F3340" s="2495"/>
      <c r="G3340" s="2495"/>
      <c r="H3340" s="2495"/>
      <c r="I3340" s="2484"/>
      <c r="J3340" s="2440"/>
      <c r="K3340" s="2440"/>
    </row>
    <row r="3341" spans="1:11">
      <c r="A3341" s="2493"/>
      <c r="B3341" s="2500"/>
      <c r="C3341" s="2440"/>
      <c r="D3341" s="2495"/>
      <c r="E3341" s="2484"/>
      <c r="F3341" s="2495"/>
      <c r="G3341" s="2495"/>
      <c r="H3341" s="2495"/>
      <c r="I3341" s="2484"/>
      <c r="J3341" s="2440"/>
      <c r="K3341" s="2440"/>
    </row>
    <row r="3342" spans="1:11">
      <c r="A3342" s="2493"/>
      <c r="B3342" s="2500"/>
      <c r="C3342" s="2440"/>
      <c r="D3342" s="2495"/>
      <c r="E3342" s="2484"/>
      <c r="F3342" s="2495"/>
      <c r="G3342" s="2495"/>
      <c r="H3342" s="2495"/>
      <c r="I3342" s="2484"/>
      <c r="J3342" s="2440"/>
      <c r="K3342" s="2440"/>
    </row>
    <row r="3343" spans="1:11">
      <c r="A3343" s="2493"/>
      <c r="B3343" s="2500"/>
      <c r="C3343" s="2440"/>
      <c r="D3343" s="2495"/>
      <c r="E3343" s="2484"/>
      <c r="F3343" s="2495"/>
      <c r="G3343" s="2495"/>
      <c r="H3343" s="2495"/>
      <c r="I3343" s="2484"/>
      <c r="J3343" s="2440"/>
      <c r="K3343" s="2440"/>
    </row>
    <row r="3344" spans="1:11">
      <c r="A3344" s="2493"/>
      <c r="B3344" s="2500"/>
      <c r="C3344" s="2440"/>
      <c r="D3344" s="2495"/>
      <c r="E3344" s="2484"/>
      <c r="F3344" s="2495"/>
      <c r="G3344" s="2495"/>
      <c r="H3344" s="2495"/>
      <c r="I3344" s="2484"/>
      <c r="J3344" s="2440"/>
      <c r="K3344" s="2440"/>
    </row>
    <row r="3345" spans="1:11">
      <c r="A3345" s="2493"/>
      <c r="B3345" s="2500"/>
      <c r="C3345" s="2440"/>
      <c r="D3345" s="2495"/>
      <c r="E3345" s="2484"/>
      <c r="F3345" s="2495"/>
      <c r="G3345" s="2495"/>
      <c r="H3345" s="2495"/>
      <c r="I3345" s="2484"/>
      <c r="J3345" s="2440"/>
      <c r="K3345" s="2440"/>
    </row>
    <row r="3346" spans="1:11">
      <c r="A3346" s="2493"/>
      <c r="B3346" s="2500"/>
      <c r="C3346" s="2440"/>
      <c r="D3346" s="2495"/>
      <c r="E3346" s="2484"/>
      <c r="F3346" s="2495"/>
      <c r="G3346" s="2495"/>
      <c r="H3346" s="2495"/>
      <c r="I3346" s="2484"/>
      <c r="J3346" s="2440"/>
      <c r="K3346" s="2440"/>
    </row>
    <row r="3347" spans="1:11">
      <c r="A3347" s="2493"/>
      <c r="B3347" s="2500"/>
      <c r="C3347" s="2440"/>
      <c r="D3347" s="2495"/>
      <c r="E3347" s="2484"/>
      <c r="F3347" s="2495"/>
      <c r="G3347" s="2495"/>
      <c r="H3347" s="2495"/>
      <c r="I3347" s="2484"/>
      <c r="J3347" s="2440"/>
      <c r="K3347" s="2440"/>
    </row>
    <row r="3348" spans="1:11">
      <c r="A3348" s="2493"/>
      <c r="B3348" s="2500"/>
      <c r="C3348" s="2440"/>
      <c r="D3348" s="2495"/>
      <c r="E3348" s="2484"/>
      <c r="F3348" s="2495"/>
      <c r="G3348" s="2495"/>
      <c r="H3348" s="2495"/>
      <c r="I3348" s="2484"/>
      <c r="J3348" s="2440"/>
      <c r="K3348" s="2440"/>
    </row>
    <row r="3349" spans="1:11">
      <c r="A3349" s="2493"/>
      <c r="B3349" s="2500"/>
      <c r="C3349" s="2440"/>
      <c r="D3349" s="2495"/>
      <c r="E3349" s="2484"/>
      <c r="F3349" s="2495"/>
      <c r="G3349" s="2495"/>
      <c r="H3349" s="2495"/>
      <c r="I3349" s="2484"/>
      <c r="J3349" s="2440"/>
      <c r="K3349" s="2440"/>
    </row>
    <row r="3350" spans="1:11">
      <c r="A3350" s="2493"/>
      <c r="B3350" s="2500"/>
      <c r="C3350" s="2440"/>
      <c r="D3350" s="2495"/>
      <c r="E3350" s="2484"/>
      <c r="F3350" s="2495"/>
      <c r="G3350" s="2495"/>
      <c r="H3350" s="2495"/>
      <c r="I3350" s="2484"/>
      <c r="J3350" s="2440"/>
      <c r="K3350" s="2440"/>
    </row>
    <row r="3351" spans="1:11">
      <c r="A3351" s="2493"/>
      <c r="B3351" s="2500"/>
      <c r="C3351" s="2440"/>
      <c r="D3351" s="2495"/>
      <c r="E3351" s="2484"/>
      <c r="F3351" s="2495"/>
      <c r="G3351" s="2495"/>
      <c r="H3351" s="2495"/>
      <c r="I3351" s="2484"/>
      <c r="J3351" s="2440"/>
      <c r="K3351" s="2440"/>
    </row>
    <row r="3352" spans="1:11">
      <c r="A3352" s="2493"/>
      <c r="B3352" s="2500"/>
      <c r="C3352" s="2440"/>
      <c r="D3352" s="2495"/>
      <c r="E3352" s="2484"/>
      <c r="F3352" s="2495"/>
      <c r="G3352" s="2495"/>
      <c r="H3352" s="2495"/>
      <c r="I3352" s="2484"/>
      <c r="J3352" s="2440"/>
      <c r="K3352" s="2440"/>
    </row>
    <row r="3353" spans="1:11">
      <c r="A3353" s="2493"/>
      <c r="B3353" s="2500"/>
      <c r="C3353" s="2440"/>
      <c r="D3353" s="2495"/>
      <c r="E3353" s="2484"/>
      <c r="F3353" s="2495"/>
      <c r="G3353" s="2495"/>
      <c r="H3353" s="2495"/>
      <c r="I3353" s="2484"/>
      <c r="J3353" s="2440"/>
      <c r="K3353" s="2440"/>
    </row>
    <row r="3354" spans="1:11">
      <c r="A3354" s="2493"/>
      <c r="B3354" s="2500"/>
      <c r="C3354" s="2440"/>
      <c r="D3354" s="2495"/>
      <c r="E3354" s="2484"/>
      <c r="F3354" s="2495"/>
      <c r="G3354" s="2495"/>
      <c r="H3354" s="2495"/>
      <c r="I3354" s="2484"/>
      <c r="J3354" s="2440"/>
      <c r="K3354" s="2440"/>
    </row>
    <row r="3355" spans="1:11">
      <c r="A3355" s="2493"/>
      <c r="B3355" s="2500"/>
      <c r="C3355" s="2440"/>
      <c r="D3355" s="2495"/>
      <c r="E3355" s="2484"/>
      <c r="F3355" s="2495"/>
      <c r="G3355" s="2495"/>
      <c r="H3355" s="2495"/>
      <c r="I3355" s="2484"/>
      <c r="J3355" s="2440"/>
      <c r="K3355" s="2440"/>
    </row>
    <row r="3356" spans="1:11">
      <c r="A3356" s="2493"/>
      <c r="B3356" s="2500"/>
      <c r="C3356" s="2440"/>
      <c r="D3356" s="2495"/>
      <c r="E3356" s="2484"/>
      <c r="F3356" s="2495"/>
      <c r="G3356" s="2495"/>
      <c r="H3356" s="2495"/>
      <c r="I3356" s="2484"/>
      <c r="J3356" s="2440"/>
      <c r="K3356" s="2440"/>
    </row>
    <row r="3357" spans="1:11">
      <c r="A3357" s="2493"/>
      <c r="B3357" s="2500"/>
      <c r="C3357" s="2440"/>
      <c r="D3357" s="2495"/>
      <c r="E3357" s="2484"/>
      <c r="F3357" s="2495"/>
      <c r="G3357" s="2495"/>
      <c r="H3357" s="2495"/>
      <c r="I3357" s="2484"/>
      <c r="J3357" s="2440"/>
      <c r="K3357" s="2440"/>
    </row>
    <row r="3358" spans="1:11">
      <c r="A3358" s="2493"/>
      <c r="B3358" s="2500"/>
      <c r="C3358" s="2440"/>
      <c r="D3358" s="2495"/>
      <c r="E3358" s="2484"/>
      <c r="F3358" s="2495"/>
      <c r="G3358" s="2495"/>
      <c r="H3358" s="2495"/>
      <c r="I3358" s="2484"/>
      <c r="J3358" s="2440"/>
      <c r="K3358" s="2440"/>
    </row>
    <row r="3359" spans="1:11">
      <c r="A3359" s="2493"/>
      <c r="B3359" s="2500"/>
      <c r="C3359" s="2440"/>
      <c r="D3359" s="2495"/>
      <c r="E3359" s="2484"/>
      <c r="F3359" s="2495"/>
      <c r="G3359" s="2495"/>
      <c r="H3359" s="2495"/>
      <c r="I3359" s="2484"/>
      <c r="J3359" s="2440"/>
      <c r="K3359" s="2440"/>
    </row>
    <row r="3360" spans="1:11">
      <c r="A3360" s="2493"/>
      <c r="B3360" s="2500"/>
      <c r="C3360" s="2440"/>
      <c r="D3360" s="2495"/>
      <c r="E3360" s="2484"/>
      <c r="F3360" s="2495"/>
      <c r="G3360" s="2495"/>
      <c r="H3360" s="2495"/>
      <c r="I3360" s="2484"/>
      <c r="J3360" s="2440"/>
      <c r="K3360" s="2440"/>
    </row>
    <row r="3361" spans="1:11">
      <c r="A3361" s="2493"/>
      <c r="B3361" s="2500"/>
      <c r="C3361" s="2440"/>
      <c r="D3361" s="2495"/>
      <c r="E3361" s="2484"/>
      <c r="F3361" s="2495"/>
      <c r="G3361" s="2495"/>
      <c r="H3361" s="2495"/>
      <c r="I3361" s="2484"/>
      <c r="J3361" s="2440"/>
      <c r="K3361" s="2440"/>
    </row>
    <row r="3362" spans="1:11">
      <c r="A3362" s="2493"/>
      <c r="B3362" s="2500"/>
      <c r="C3362" s="2440"/>
      <c r="D3362" s="2495"/>
      <c r="E3362" s="2484"/>
      <c r="F3362" s="2495"/>
      <c r="G3362" s="2495"/>
      <c r="H3362" s="2495"/>
      <c r="I3362" s="2484"/>
      <c r="J3362" s="2440"/>
      <c r="K3362" s="2440"/>
    </row>
    <row r="3363" spans="1:11">
      <c r="A3363" s="2493"/>
      <c r="B3363" s="2500"/>
      <c r="C3363" s="2440"/>
      <c r="D3363" s="2495"/>
      <c r="E3363" s="2484"/>
      <c r="F3363" s="2495"/>
      <c r="G3363" s="2495"/>
      <c r="H3363" s="2495"/>
      <c r="I3363" s="2484"/>
      <c r="J3363" s="2440"/>
      <c r="K3363" s="2440"/>
    </row>
    <row r="3364" spans="1:11">
      <c r="A3364" s="2493"/>
      <c r="B3364" s="2500"/>
      <c r="C3364" s="2440"/>
      <c r="D3364" s="2495"/>
      <c r="E3364" s="2484"/>
      <c r="F3364" s="2495"/>
      <c r="G3364" s="2495"/>
      <c r="H3364" s="2495"/>
      <c r="I3364" s="2484"/>
      <c r="J3364" s="2440"/>
      <c r="K3364" s="2440"/>
    </row>
    <row r="3365" spans="1:11">
      <c r="A3365" s="2493"/>
      <c r="B3365" s="2500"/>
      <c r="C3365" s="2440"/>
      <c r="D3365" s="2495"/>
      <c r="E3365" s="2484"/>
      <c r="F3365" s="2495"/>
      <c r="G3365" s="2495"/>
      <c r="H3365" s="2495"/>
      <c r="I3365" s="2484"/>
      <c r="J3365" s="2440"/>
      <c r="K3365" s="2440"/>
    </row>
    <row r="3366" spans="1:11">
      <c r="A3366" s="2493"/>
      <c r="B3366" s="2500"/>
      <c r="C3366" s="2440"/>
      <c r="D3366" s="2495"/>
      <c r="E3366" s="2484"/>
      <c r="F3366" s="2495"/>
      <c r="G3366" s="2495"/>
      <c r="H3366" s="2495"/>
      <c r="I3366" s="2484"/>
      <c r="J3366" s="2440"/>
      <c r="K3366" s="2440"/>
    </row>
    <row r="3367" spans="1:11">
      <c r="A3367" s="2493"/>
      <c r="B3367" s="2500"/>
      <c r="C3367" s="2440"/>
      <c r="D3367" s="2495"/>
      <c r="E3367" s="2484"/>
      <c r="F3367" s="2495"/>
      <c r="G3367" s="2495"/>
      <c r="H3367" s="2495"/>
      <c r="I3367" s="2484"/>
      <c r="J3367" s="2440"/>
      <c r="K3367" s="2440"/>
    </row>
    <row r="3368" spans="1:11">
      <c r="A3368" s="2493"/>
      <c r="B3368" s="2500"/>
      <c r="C3368" s="2440"/>
      <c r="D3368" s="2495"/>
      <c r="E3368" s="2484"/>
      <c r="F3368" s="2495"/>
      <c r="G3368" s="2495"/>
      <c r="H3368" s="2495"/>
      <c r="I3368" s="2484"/>
      <c r="J3368" s="2440"/>
      <c r="K3368" s="2440"/>
    </row>
    <row r="3369" spans="1:11">
      <c r="A3369" s="2493"/>
      <c r="B3369" s="2500"/>
      <c r="C3369" s="2440"/>
      <c r="D3369" s="2495"/>
      <c r="E3369" s="2484"/>
      <c r="F3369" s="2495"/>
      <c r="G3369" s="2495"/>
      <c r="H3369" s="2495"/>
      <c r="I3369" s="2484"/>
      <c r="J3369" s="2440"/>
      <c r="K3369" s="2440"/>
    </row>
    <row r="3370" spans="1:11">
      <c r="A3370" s="2493"/>
      <c r="B3370" s="2500"/>
      <c r="C3370" s="2440"/>
      <c r="D3370" s="2495"/>
      <c r="E3370" s="2484"/>
      <c r="F3370" s="2495"/>
      <c r="G3370" s="2495"/>
      <c r="H3370" s="2495"/>
      <c r="I3370" s="2484"/>
      <c r="J3370" s="2440"/>
      <c r="K3370" s="2440"/>
    </row>
    <row r="3371" spans="1:11">
      <c r="A3371" s="2493"/>
      <c r="B3371" s="2500"/>
      <c r="C3371" s="2440"/>
      <c r="D3371" s="2495"/>
      <c r="E3371" s="2484"/>
      <c r="F3371" s="2495"/>
      <c r="G3371" s="2495"/>
      <c r="H3371" s="2495"/>
      <c r="I3371" s="2484"/>
      <c r="J3371" s="2440"/>
      <c r="K3371" s="2440"/>
    </row>
    <row r="3372" spans="1:11">
      <c r="A3372" s="2493"/>
      <c r="B3372" s="2500"/>
      <c r="C3372" s="2440"/>
      <c r="D3372" s="2495"/>
      <c r="E3372" s="2484"/>
      <c r="F3372" s="2495"/>
      <c r="G3372" s="2495"/>
      <c r="H3372" s="2495"/>
      <c r="I3372" s="2484"/>
      <c r="J3372" s="2440"/>
      <c r="K3372" s="2440"/>
    </row>
    <row r="3373" spans="1:11">
      <c r="A3373" s="2493"/>
      <c r="B3373" s="2500"/>
      <c r="C3373" s="2440"/>
      <c r="D3373" s="2495"/>
      <c r="E3373" s="2484"/>
      <c r="F3373" s="2495"/>
      <c r="G3373" s="2495"/>
      <c r="H3373" s="2495"/>
      <c r="I3373" s="2484"/>
      <c r="J3373" s="2440"/>
      <c r="K3373" s="2440"/>
    </row>
    <row r="3374" spans="1:11">
      <c r="A3374" s="2493"/>
      <c r="B3374" s="2500"/>
      <c r="C3374" s="2440"/>
      <c r="D3374" s="2495"/>
      <c r="E3374" s="2484"/>
      <c r="F3374" s="2495"/>
      <c r="G3374" s="2495"/>
      <c r="H3374" s="2495"/>
      <c r="I3374" s="2484"/>
      <c r="J3374" s="2440"/>
      <c r="K3374" s="2440"/>
    </row>
    <row r="3375" spans="1:11">
      <c r="A3375" s="2493"/>
      <c r="B3375" s="2500"/>
      <c r="C3375" s="2440"/>
      <c r="D3375" s="2495"/>
      <c r="E3375" s="2484"/>
      <c r="F3375" s="2495"/>
      <c r="G3375" s="2495"/>
      <c r="H3375" s="2495"/>
      <c r="I3375" s="2484"/>
      <c r="J3375" s="2440"/>
      <c r="K3375" s="2440"/>
    </row>
    <row r="3376" spans="1:11">
      <c r="A3376" s="2493"/>
      <c r="B3376" s="2500"/>
      <c r="C3376" s="2440"/>
      <c r="D3376" s="2495"/>
      <c r="E3376" s="2484"/>
      <c r="F3376" s="2495"/>
      <c r="G3376" s="2495"/>
      <c r="H3376" s="2495"/>
      <c r="I3376" s="2484"/>
      <c r="J3376" s="2440"/>
      <c r="K3376" s="2440"/>
    </row>
    <row r="3377" spans="1:11">
      <c r="A3377" s="2493"/>
      <c r="B3377" s="2500"/>
      <c r="C3377" s="2440"/>
      <c r="D3377" s="2495"/>
      <c r="E3377" s="2484"/>
      <c r="F3377" s="2495"/>
      <c r="G3377" s="2495"/>
      <c r="H3377" s="2495"/>
      <c r="I3377" s="2484"/>
      <c r="J3377" s="2440"/>
      <c r="K3377" s="2440"/>
    </row>
    <row r="3378" spans="1:11">
      <c r="A3378" s="2493"/>
      <c r="B3378" s="2500"/>
      <c r="C3378" s="2440"/>
      <c r="D3378" s="2495"/>
      <c r="E3378" s="2484"/>
      <c r="F3378" s="2495"/>
      <c r="G3378" s="2495"/>
      <c r="H3378" s="2495"/>
      <c r="I3378" s="2484"/>
      <c r="J3378" s="2440"/>
      <c r="K3378" s="2440"/>
    </row>
    <row r="3379" spans="1:11">
      <c r="A3379" s="2493"/>
      <c r="B3379" s="2500"/>
      <c r="C3379" s="2440"/>
      <c r="D3379" s="2495"/>
      <c r="E3379" s="2484"/>
      <c r="F3379" s="2495"/>
      <c r="G3379" s="2495"/>
      <c r="H3379" s="2495"/>
      <c r="I3379" s="2484"/>
      <c r="J3379" s="2440"/>
      <c r="K3379" s="2440"/>
    </row>
    <row r="3380" spans="1:11">
      <c r="A3380" s="2493"/>
      <c r="B3380" s="2500"/>
      <c r="C3380" s="2440"/>
      <c r="D3380" s="2495"/>
      <c r="E3380" s="2484"/>
      <c r="F3380" s="2495"/>
      <c r="G3380" s="2495"/>
      <c r="H3380" s="2495"/>
      <c r="I3380" s="2484"/>
      <c r="J3380" s="2440"/>
      <c r="K3380" s="2440"/>
    </row>
    <row r="3381" spans="1:11">
      <c r="A3381" s="2493"/>
      <c r="B3381" s="2500"/>
      <c r="C3381" s="2440"/>
      <c r="D3381" s="2495"/>
      <c r="E3381" s="2484"/>
      <c r="F3381" s="2495"/>
      <c r="G3381" s="2495"/>
      <c r="H3381" s="2495"/>
      <c r="I3381" s="2484"/>
      <c r="J3381" s="2440"/>
      <c r="K3381" s="2440"/>
    </row>
    <row r="3382" spans="1:11">
      <c r="A3382" s="2493"/>
      <c r="B3382" s="2500"/>
      <c r="C3382" s="2440"/>
      <c r="D3382" s="2495"/>
      <c r="E3382" s="2484"/>
      <c r="F3382" s="2495"/>
      <c r="G3382" s="2495"/>
      <c r="H3382" s="2495"/>
      <c r="I3382" s="2484"/>
      <c r="J3382" s="2440"/>
      <c r="K3382" s="2440"/>
    </row>
    <row r="3383" spans="1:11">
      <c r="A3383" s="2493"/>
      <c r="B3383" s="2500"/>
      <c r="C3383" s="2440"/>
      <c r="D3383" s="2495"/>
      <c r="E3383" s="2484"/>
      <c r="F3383" s="2495"/>
      <c r="G3383" s="2495"/>
      <c r="H3383" s="2495"/>
      <c r="I3383" s="2484"/>
      <c r="J3383" s="2440"/>
      <c r="K3383" s="2440"/>
    </row>
    <row r="3384" spans="1:11">
      <c r="A3384" s="2493"/>
      <c r="B3384" s="2500"/>
      <c r="C3384" s="2440"/>
      <c r="D3384" s="2495"/>
      <c r="E3384" s="2484"/>
      <c r="F3384" s="2495"/>
      <c r="G3384" s="2495"/>
      <c r="H3384" s="2495"/>
      <c r="I3384" s="2484"/>
      <c r="J3384" s="2440"/>
      <c r="K3384" s="2440"/>
    </row>
    <row r="3385" spans="1:11">
      <c r="A3385" s="2493"/>
      <c r="B3385" s="2500"/>
      <c r="C3385" s="2440"/>
      <c r="D3385" s="2495"/>
      <c r="E3385" s="2484"/>
      <c r="F3385" s="2495"/>
      <c r="G3385" s="2495"/>
      <c r="H3385" s="2495"/>
      <c r="I3385" s="2484"/>
      <c r="J3385" s="2440"/>
      <c r="K3385" s="2440"/>
    </row>
    <row r="3386" spans="1:11">
      <c r="A3386" s="2493"/>
      <c r="B3386" s="2500"/>
      <c r="C3386" s="2440"/>
      <c r="D3386" s="2495"/>
      <c r="E3386" s="2484"/>
      <c r="F3386" s="2495"/>
      <c r="G3386" s="2495"/>
      <c r="H3386" s="2495"/>
      <c r="I3386" s="2484"/>
      <c r="J3386" s="2440"/>
      <c r="K3386" s="2440"/>
    </row>
    <row r="3387" spans="1:11">
      <c r="A3387" s="2493"/>
      <c r="B3387" s="2500"/>
      <c r="C3387" s="2440"/>
      <c r="D3387" s="2495"/>
      <c r="E3387" s="2484"/>
      <c r="F3387" s="2495"/>
      <c r="G3387" s="2495"/>
      <c r="H3387" s="2495"/>
      <c r="I3387" s="2484"/>
      <c r="J3387" s="2440"/>
      <c r="K3387" s="2440"/>
    </row>
    <row r="3388" spans="1:11">
      <c r="A3388" s="2493"/>
      <c r="B3388" s="2500"/>
      <c r="C3388" s="2440"/>
      <c r="D3388" s="2495"/>
      <c r="E3388" s="2484"/>
      <c r="F3388" s="2495"/>
      <c r="G3388" s="2495"/>
      <c r="H3388" s="2495"/>
      <c r="I3388" s="2484"/>
      <c r="J3388" s="2440"/>
      <c r="K3388" s="2440"/>
    </row>
    <row r="3389" spans="1:11">
      <c r="A3389" s="2493"/>
      <c r="B3389" s="2500"/>
      <c r="C3389" s="2440"/>
      <c r="D3389" s="2495"/>
      <c r="E3389" s="2484"/>
      <c r="F3389" s="2495"/>
      <c r="G3389" s="2495"/>
      <c r="H3389" s="2495"/>
      <c r="I3389" s="2484"/>
      <c r="J3389" s="2440"/>
      <c r="K3389" s="2440"/>
    </row>
    <row r="3390" spans="1:11">
      <c r="A3390" s="2493"/>
      <c r="B3390" s="2500"/>
      <c r="C3390" s="2440"/>
      <c r="D3390" s="2495"/>
      <c r="E3390" s="2484"/>
      <c r="F3390" s="2495"/>
      <c r="G3390" s="2495"/>
      <c r="H3390" s="2495"/>
      <c r="I3390" s="2484"/>
      <c r="J3390" s="2440"/>
      <c r="K3390" s="2440"/>
    </row>
    <row r="3391" spans="1:11">
      <c r="A3391" s="2493"/>
      <c r="B3391" s="2500"/>
      <c r="C3391" s="2440"/>
      <c r="D3391" s="2495"/>
      <c r="E3391" s="2484"/>
      <c r="F3391" s="2495"/>
      <c r="G3391" s="2495"/>
      <c r="H3391" s="2495"/>
      <c r="I3391" s="2484"/>
      <c r="J3391" s="2440"/>
      <c r="K3391" s="2440"/>
    </row>
    <row r="3392" spans="1:11">
      <c r="A3392" s="2493"/>
      <c r="B3392" s="2500"/>
      <c r="C3392" s="2440"/>
      <c r="D3392" s="2495"/>
      <c r="E3392" s="2484"/>
      <c r="F3392" s="2495"/>
      <c r="G3392" s="2495"/>
      <c r="H3392" s="2495"/>
      <c r="I3392" s="2484"/>
      <c r="J3392" s="2440"/>
      <c r="K3392" s="2440"/>
    </row>
    <row r="3393" spans="1:11">
      <c r="A3393" s="2493"/>
      <c r="B3393" s="2500"/>
      <c r="C3393" s="2440"/>
      <c r="D3393" s="2495"/>
      <c r="E3393" s="2484"/>
      <c r="F3393" s="2495"/>
      <c r="G3393" s="2495"/>
      <c r="H3393" s="2495"/>
      <c r="I3393" s="2484"/>
      <c r="J3393" s="2440"/>
      <c r="K3393" s="2440"/>
    </row>
    <row r="3394" spans="1:11">
      <c r="A3394" s="2493"/>
      <c r="B3394" s="2500"/>
      <c r="C3394" s="2440"/>
      <c r="D3394" s="2495"/>
      <c r="E3394" s="2484"/>
      <c r="F3394" s="2495"/>
      <c r="G3394" s="2495"/>
      <c r="H3394" s="2495"/>
      <c r="I3394" s="2484"/>
      <c r="J3394" s="2440"/>
      <c r="K3394" s="2440"/>
    </row>
    <row r="3395" spans="1:11">
      <c r="A3395" s="2493"/>
      <c r="B3395" s="2500"/>
      <c r="C3395" s="2440"/>
      <c r="D3395" s="2495"/>
      <c r="E3395" s="2484"/>
      <c r="F3395" s="2495"/>
      <c r="G3395" s="2495"/>
      <c r="H3395" s="2495"/>
      <c r="I3395" s="2484"/>
      <c r="J3395" s="2440"/>
      <c r="K3395" s="2440"/>
    </row>
    <row r="3396" spans="1:11">
      <c r="A3396" s="2493"/>
      <c r="B3396" s="2500"/>
      <c r="C3396" s="2440"/>
      <c r="D3396" s="2495"/>
      <c r="E3396" s="2484"/>
      <c r="F3396" s="2495"/>
      <c r="G3396" s="2495"/>
      <c r="H3396" s="2495"/>
      <c r="I3396" s="2484"/>
      <c r="J3396" s="2440"/>
      <c r="K3396" s="2440"/>
    </row>
    <row r="3397" spans="1:11">
      <c r="A3397" s="2493"/>
      <c r="B3397" s="2500"/>
      <c r="C3397" s="2440"/>
      <c r="D3397" s="2495"/>
      <c r="E3397" s="2484"/>
      <c r="F3397" s="2495"/>
      <c r="G3397" s="2495"/>
      <c r="H3397" s="2495"/>
      <c r="I3397" s="2484"/>
      <c r="J3397" s="2440"/>
      <c r="K3397" s="2440"/>
    </row>
    <row r="3398" spans="1:11">
      <c r="A3398" s="2493"/>
      <c r="B3398" s="2500"/>
      <c r="C3398" s="2440"/>
      <c r="D3398" s="2495"/>
      <c r="E3398" s="2484"/>
      <c r="F3398" s="2495"/>
      <c r="G3398" s="2495"/>
      <c r="H3398" s="2495"/>
      <c r="I3398" s="2484"/>
      <c r="J3398" s="2440"/>
      <c r="K3398" s="2440"/>
    </row>
    <row r="3399" spans="1:11">
      <c r="A3399" s="2493"/>
      <c r="B3399" s="2500"/>
      <c r="C3399" s="2440"/>
      <c r="D3399" s="2495"/>
      <c r="E3399" s="2484"/>
      <c r="F3399" s="2495"/>
      <c r="G3399" s="2495"/>
      <c r="H3399" s="2495"/>
      <c r="I3399" s="2484"/>
      <c r="J3399" s="2440"/>
      <c r="K3399" s="2440"/>
    </row>
    <row r="3400" spans="1:11">
      <c r="A3400" s="2493"/>
      <c r="B3400" s="2500"/>
      <c r="C3400" s="2440"/>
      <c r="D3400" s="2495"/>
      <c r="E3400" s="2484"/>
      <c r="F3400" s="2495"/>
      <c r="G3400" s="2495"/>
      <c r="H3400" s="2495"/>
      <c r="I3400" s="2484"/>
      <c r="J3400" s="2440"/>
      <c r="K3400" s="2440"/>
    </row>
    <row r="3401" spans="1:11">
      <c r="A3401" s="2493"/>
      <c r="B3401" s="2500"/>
      <c r="C3401" s="2440"/>
      <c r="D3401" s="2495"/>
      <c r="E3401" s="2484"/>
      <c r="F3401" s="2495"/>
      <c r="G3401" s="2495"/>
      <c r="H3401" s="2495"/>
      <c r="I3401" s="2484"/>
      <c r="J3401" s="2440"/>
      <c r="K3401" s="2440"/>
    </row>
    <row r="3402" spans="1:11">
      <c r="A3402" s="2493"/>
      <c r="B3402" s="2500"/>
      <c r="C3402" s="2440"/>
      <c r="D3402" s="2495"/>
      <c r="E3402" s="2484"/>
      <c r="F3402" s="2495"/>
      <c r="G3402" s="2495"/>
      <c r="H3402" s="2495"/>
      <c r="I3402" s="2484"/>
      <c r="J3402" s="2440"/>
      <c r="K3402" s="2440"/>
    </row>
    <row r="3403" spans="1:11">
      <c r="A3403" s="2493"/>
      <c r="B3403" s="2500"/>
      <c r="C3403" s="2440"/>
      <c r="D3403" s="2495"/>
      <c r="E3403" s="2484"/>
      <c r="F3403" s="2495"/>
      <c r="G3403" s="2495"/>
      <c r="H3403" s="2495"/>
      <c r="I3403" s="2484"/>
      <c r="J3403" s="2440"/>
      <c r="K3403" s="2440"/>
    </row>
    <row r="3404" spans="1:11">
      <c r="A3404" s="2493"/>
      <c r="B3404" s="2500"/>
      <c r="C3404" s="2440"/>
      <c r="D3404" s="2495"/>
      <c r="E3404" s="2484"/>
      <c r="F3404" s="2495"/>
      <c r="G3404" s="2495"/>
      <c r="H3404" s="2495"/>
      <c r="I3404" s="2484"/>
      <c r="J3404" s="2440"/>
      <c r="K3404" s="2440"/>
    </row>
    <row r="3405" spans="1:11">
      <c r="A3405" s="2493"/>
      <c r="B3405" s="2500"/>
      <c r="C3405" s="2440"/>
      <c r="D3405" s="2495"/>
      <c r="E3405" s="2484"/>
      <c r="F3405" s="2495"/>
      <c r="G3405" s="2495"/>
      <c r="H3405" s="2495"/>
      <c r="I3405" s="2484"/>
      <c r="J3405" s="2440"/>
      <c r="K3405" s="2440"/>
    </row>
    <row r="3406" spans="1:11">
      <c r="A3406" s="2493"/>
      <c r="B3406" s="2500"/>
      <c r="C3406" s="2440"/>
      <c r="D3406" s="2495"/>
      <c r="E3406" s="2484"/>
      <c r="F3406" s="2495"/>
      <c r="G3406" s="2495"/>
      <c r="H3406" s="2495"/>
      <c r="I3406" s="2484"/>
      <c r="J3406" s="2440"/>
      <c r="K3406" s="2440"/>
    </row>
    <row r="3407" spans="1:11">
      <c r="A3407" s="2493"/>
      <c r="B3407" s="2500"/>
      <c r="C3407" s="2440"/>
      <c r="D3407" s="2495"/>
      <c r="E3407" s="2484"/>
      <c r="F3407" s="2495"/>
      <c r="G3407" s="2495"/>
      <c r="H3407" s="2495"/>
      <c r="I3407" s="2484"/>
      <c r="J3407" s="2440"/>
      <c r="K3407" s="2440"/>
    </row>
    <row r="3408" spans="1:11">
      <c r="A3408" s="2493"/>
      <c r="B3408" s="2500"/>
      <c r="C3408" s="2440"/>
      <c r="D3408" s="2495"/>
      <c r="E3408" s="2484"/>
      <c r="F3408" s="2495"/>
      <c r="G3408" s="2495"/>
      <c r="H3408" s="2495"/>
      <c r="I3408" s="2484"/>
      <c r="J3408" s="2440"/>
      <c r="K3408" s="2440"/>
    </row>
    <row r="3409" spans="1:11">
      <c r="A3409" s="2493"/>
      <c r="B3409" s="2500"/>
      <c r="C3409" s="2440"/>
      <c r="D3409" s="2495"/>
      <c r="E3409" s="2484"/>
      <c r="F3409" s="2495"/>
      <c r="G3409" s="2495"/>
      <c r="H3409" s="2495"/>
      <c r="I3409" s="2484"/>
      <c r="J3409" s="2440"/>
      <c r="K3409" s="2440"/>
    </row>
    <row r="3410" spans="1:11">
      <c r="A3410" s="2493"/>
      <c r="B3410" s="2500"/>
      <c r="C3410" s="2440"/>
      <c r="D3410" s="2495"/>
      <c r="E3410" s="2484"/>
      <c r="F3410" s="2495"/>
      <c r="G3410" s="2495"/>
      <c r="H3410" s="2495"/>
      <c r="I3410" s="2484"/>
      <c r="J3410" s="2440"/>
      <c r="K3410" s="2440"/>
    </row>
    <row r="3411" spans="1:11">
      <c r="A3411" s="2493"/>
      <c r="B3411" s="2500"/>
      <c r="C3411" s="2440"/>
      <c r="D3411" s="2495"/>
      <c r="E3411" s="2484"/>
      <c r="F3411" s="2495"/>
      <c r="G3411" s="2495"/>
      <c r="H3411" s="2495"/>
      <c r="I3411" s="2484"/>
      <c r="J3411" s="2440"/>
      <c r="K3411" s="2440"/>
    </row>
    <row r="3412" spans="1:11">
      <c r="A3412" s="2493"/>
      <c r="B3412" s="2500"/>
      <c r="C3412" s="2440"/>
      <c r="D3412" s="2495"/>
      <c r="E3412" s="2484"/>
      <c r="F3412" s="2495"/>
      <c r="G3412" s="2495"/>
      <c r="H3412" s="2495"/>
      <c r="I3412" s="2484"/>
      <c r="J3412" s="2440"/>
      <c r="K3412" s="2440"/>
    </row>
    <row r="3413" spans="1:11">
      <c r="A3413" s="2493"/>
      <c r="B3413" s="2500"/>
      <c r="C3413" s="2440"/>
      <c r="D3413" s="2495"/>
      <c r="E3413" s="2484"/>
      <c r="F3413" s="2495"/>
      <c r="G3413" s="2495"/>
      <c r="H3413" s="2495"/>
      <c r="I3413" s="2484"/>
      <c r="J3413" s="2440"/>
      <c r="K3413" s="2440"/>
    </row>
    <row r="3414" spans="1:11">
      <c r="A3414" s="2493"/>
      <c r="B3414" s="2500"/>
      <c r="C3414" s="2440"/>
      <c r="D3414" s="2495"/>
      <c r="E3414" s="2484"/>
      <c r="F3414" s="2495"/>
      <c r="G3414" s="2495"/>
      <c r="H3414" s="2495"/>
      <c r="I3414" s="2484"/>
      <c r="J3414" s="2440"/>
      <c r="K3414" s="2440"/>
    </row>
    <row r="3415" spans="1:11">
      <c r="A3415" s="2493"/>
      <c r="B3415" s="2500"/>
      <c r="C3415" s="2440"/>
      <c r="D3415" s="2495"/>
      <c r="E3415" s="2484"/>
      <c r="F3415" s="2495"/>
      <c r="G3415" s="2495"/>
      <c r="H3415" s="2495"/>
      <c r="I3415" s="2484"/>
      <c r="J3415" s="2440"/>
      <c r="K3415" s="2440"/>
    </row>
    <row r="3416" spans="1:11">
      <c r="A3416" s="2493"/>
      <c r="B3416" s="2500"/>
      <c r="C3416" s="2440"/>
      <c r="D3416" s="2495"/>
      <c r="E3416" s="2484"/>
      <c r="F3416" s="2495"/>
      <c r="G3416" s="2495"/>
      <c r="H3416" s="2495"/>
      <c r="I3416" s="2484"/>
      <c r="J3416" s="2440"/>
      <c r="K3416" s="2440"/>
    </row>
    <row r="3417" spans="1:11">
      <c r="A3417" s="2493"/>
      <c r="B3417" s="2500"/>
      <c r="C3417" s="2440"/>
      <c r="D3417" s="2495"/>
      <c r="E3417" s="2484"/>
      <c r="F3417" s="2495"/>
      <c r="G3417" s="2495"/>
      <c r="H3417" s="2495"/>
      <c r="I3417" s="2484"/>
      <c r="J3417" s="2440"/>
      <c r="K3417" s="2440"/>
    </row>
    <row r="3418" spans="1:11">
      <c r="A3418" s="2493"/>
      <c r="B3418" s="2500"/>
      <c r="C3418" s="2440"/>
      <c r="D3418" s="2495"/>
      <c r="E3418" s="2484"/>
      <c r="F3418" s="2495"/>
      <c r="G3418" s="2495"/>
      <c r="H3418" s="2495"/>
      <c r="I3418" s="2484"/>
      <c r="J3418" s="2440"/>
      <c r="K3418" s="2440"/>
    </row>
    <row r="3419" spans="1:11">
      <c r="A3419" s="2493"/>
      <c r="B3419" s="2500"/>
      <c r="C3419" s="2440"/>
      <c r="D3419" s="2495"/>
      <c r="E3419" s="2484"/>
      <c r="F3419" s="2495"/>
      <c r="G3419" s="2495"/>
      <c r="H3419" s="2495"/>
      <c r="I3419" s="2484"/>
      <c r="J3419" s="2440"/>
      <c r="K3419" s="2440"/>
    </row>
    <row r="3420" spans="1:11">
      <c r="A3420" s="2493"/>
      <c r="B3420" s="2500"/>
      <c r="C3420" s="2440"/>
      <c r="D3420" s="2495"/>
      <c r="E3420" s="2484"/>
      <c r="F3420" s="2495"/>
      <c r="G3420" s="2495"/>
      <c r="H3420" s="2495"/>
      <c r="I3420" s="2484"/>
      <c r="J3420" s="2440"/>
      <c r="K3420" s="2440"/>
    </row>
    <row r="3421" spans="1:11">
      <c r="A3421" s="2493"/>
      <c r="B3421" s="2500"/>
      <c r="C3421" s="2440"/>
      <c r="D3421" s="2495"/>
      <c r="E3421" s="2484"/>
      <c r="F3421" s="2495"/>
      <c r="G3421" s="2495"/>
      <c r="H3421" s="2495"/>
      <c r="I3421" s="2484"/>
      <c r="J3421" s="2440"/>
      <c r="K3421" s="2440"/>
    </row>
    <row r="3422" spans="1:11">
      <c r="A3422" s="2493"/>
      <c r="B3422" s="2500"/>
      <c r="C3422" s="2440"/>
      <c r="D3422" s="2495"/>
      <c r="E3422" s="2484"/>
      <c r="F3422" s="2495"/>
      <c r="G3422" s="2495"/>
      <c r="H3422" s="2495"/>
      <c r="I3422" s="2484"/>
      <c r="J3422" s="2440"/>
      <c r="K3422" s="2440"/>
    </row>
    <row r="3423" spans="1:11">
      <c r="A3423" s="2493"/>
      <c r="B3423" s="2500"/>
      <c r="C3423" s="2440"/>
      <c r="D3423" s="2495"/>
      <c r="E3423" s="2484"/>
      <c r="F3423" s="2495"/>
      <c r="G3423" s="2495"/>
      <c r="H3423" s="2495"/>
      <c r="I3423" s="2484"/>
      <c r="J3423" s="2440"/>
      <c r="K3423" s="2440"/>
    </row>
    <row r="3424" spans="1:11">
      <c r="A3424" s="2493"/>
      <c r="B3424" s="2500"/>
      <c r="C3424" s="2440"/>
      <c r="D3424" s="2495"/>
      <c r="E3424" s="2484"/>
      <c r="F3424" s="2495"/>
      <c r="G3424" s="2495"/>
      <c r="H3424" s="2495"/>
      <c r="I3424" s="2484"/>
      <c r="J3424" s="2440"/>
      <c r="K3424" s="2440"/>
    </row>
    <row r="3425" spans="1:11">
      <c r="A3425" s="2493"/>
      <c r="B3425" s="2500"/>
      <c r="C3425" s="2440"/>
      <c r="D3425" s="2495"/>
      <c r="E3425" s="2484"/>
      <c r="F3425" s="2495"/>
      <c r="G3425" s="2495"/>
      <c r="H3425" s="2495"/>
      <c r="I3425" s="2484"/>
      <c r="J3425" s="2440"/>
      <c r="K3425" s="2440"/>
    </row>
    <row r="3426" spans="1:11">
      <c r="A3426" s="2493"/>
      <c r="B3426" s="2500"/>
      <c r="C3426" s="2440"/>
      <c r="D3426" s="2495"/>
      <c r="E3426" s="2484"/>
      <c r="F3426" s="2495"/>
      <c r="G3426" s="2495"/>
      <c r="H3426" s="2495"/>
      <c r="I3426" s="2484"/>
      <c r="J3426" s="2440"/>
      <c r="K3426" s="2440"/>
    </row>
    <row r="3427" spans="1:11">
      <c r="A3427" s="2493"/>
      <c r="B3427" s="2500"/>
      <c r="C3427" s="2440"/>
      <c r="D3427" s="2495"/>
      <c r="E3427" s="2484"/>
      <c r="F3427" s="2495"/>
      <c r="G3427" s="2495"/>
      <c r="H3427" s="2495"/>
      <c r="I3427" s="2484"/>
      <c r="J3427" s="2440"/>
      <c r="K3427" s="2440"/>
    </row>
    <row r="3428" spans="1:11">
      <c r="A3428" s="2493"/>
      <c r="B3428" s="2500"/>
      <c r="C3428" s="2440"/>
      <c r="D3428" s="2495"/>
      <c r="E3428" s="2484"/>
      <c r="F3428" s="2495"/>
      <c r="G3428" s="2495"/>
      <c r="H3428" s="2495"/>
      <c r="I3428" s="2484"/>
      <c r="J3428" s="2440"/>
      <c r="K3428" s="2440"/>
    </row>
    <row r="3429" spans="1:11">
      <c r="A3429" s="2493"/>
      <c r="B3429" s="2500"/>
      <c r="C3429" s="2440"/>
      <c r="D3429" s="2495"/>
      <c r="E3429" s="2484"/>
      <c r="F3429" s="2495"/>
      <c r="G3429" s="2495"/>
      <c r="H3429" s="2495"/>
      <c r="I3429" s="2484"/>
      <c r="J3429" s="2440"/>
      <c r="K3429" s="2440"/>
    </row>
    <row r="3430" spans="1:11">
      <c r="A3430" s="2493"/>
      <c r="B3430" s="2500"/>
      <c r="C3430" s="2440"/>
      <c r="D3430" s="2495"/>
      <c r="E3430" s="2484"/>
      <c r="F3430" s="2495"/>
      <c r="G3430" s="2495"/>
      <c r="H3430" s="2495"/>
      <c r="I3430" s="2484"/>
      <c r="J3430" s="2440"/>
      <c r="K3430" s="2440"/>
    </row>
    <row r="3431" spans="1:11">
      <c r="A3431" s="2493"/>
      <c r="B3431" s="2500"/>
      <c r="C3431" s="2440"/>
      <c r="D3431" s="2495"/>
      <c r="E3431" s="2484"/>
      <c r="F3431" s="2495"/>
      <c r="G3431" s="2495"/>
      <c r="H3431" s="2495"/>
      <c r="I3431" s="2484"/>
      <c r="J3431" s="2440"/>
      <c r="K3431" s="2440"/>
    </row>
    <row r="3432" spans="1:11">
      <c r="A3432" s="2493"/>
      <c r="B3432" s="2500"/>
      <c r="C3432" s="2440"/>
      <c r="D3432" s="2495"/>
      <c r="E3432" s="2484"/>
      <c r="F3432" s="2495"/>
      <c r="G3432" s="2495"/>
      <c r="H3432" s="2495"/>
      <c r="I3432" s="2484"/>
      <c r="J3432" s="2440"/>
      <c r="K3432" s="2440"/>
    </row>
    <row r="3433" spans="1:11">
      <c r="A3433" s="2493"/>
      <c r="B3433" s="2500"/>
      <c r="C3433" s="2440"/>
      <c r="D3433" s="2495"/>
      <c r="E3433" s="2484"/>
      <c r="F3433" s="2495"/>
      <c r="G3433" s="2495"/>
      <c r="H3433" s="2495"/>
      <c r="I3433" s="2484"/>
      <c r="J3433" s="2440"/>
      <c r="K3433" s="2440"/>
    </row>
    <row r="3434" spans="1:11">
      <c r="A3434" s="2493"/>
      <c r="B3434" s="2500"/>
      <c r="C3434" s="2440"/>
      <c r="D3434" s="2495"/>
      <c r="E3434" s="2484"/>
      <c r="F3434" s="2495"/>
      <c r="G3434" s="2495"/>
      <c r="H3434" s="2495"/>
      <c r="I3434" s="2484"/>
      <c r="J3434" s="2440"/>
      <c r="K3434" s="2440"/>
    </row>
    <row r="3435" spans="1:11">
      <c r="A3435" s="2493"/>
      <c r="B3435" s="2500"/>
      <c r="C3435" s="2440"/>
      <c r="D3435" s="2495"/>
      <c r="E3435" s="2484"/>
      <c r="F3435" s="2495"/>
      <c r="G3435" s="2495"/>
      <c r="H3435" s="2495"/>
      <c r="I3435" s="2484"/>
      <c r="J3435" s="2440"/>
      <c r="K3435" s="2440"/>
    </row>
    <row r="3436" spans="1:11">
      <c r="A3436" s="2493"/>
      <c r="B3436" s="2500"/>
      <c r="C3436" s="2440"/>
      <c r="D3436" s="2495"/>
      <c r="E3436" s="2484"/>
      <c r="F3436" s="2495"/>
      <c r="G3436" s="2495"/>
      <c r="H3436" s="2495"/>
      <c r="I3436" s="2484"/>
      <c r="J3436" s="2440"/>
      <c r="K3436" s="2440"/>
    </row>
    <row r="3437" spans="1:11">
      <c r="A3437" s="2493"/>
      <c r="B3437" s="2500"/>
      <c r="C3437" s="2440"/>
      <c r="D3437" s="2495"/>
      <c r="E3437" s="2484"/>
      <c r="F3437" s="2495"/>
      <c r="G3437" s="2495"/>
      <c r="H3437" s="2495"/>
      <c r="I3437" s="2484"/>
      <c r="J3437" s="2440"/>
      <c r="K3437" s="2440"/>
    </row>
    <row r="3438" spans="1:11">
      <c r="A3438" s="2493"/>
      <c r="B3438" s="2500"/>
      <c r="C3438" s="2440"/>
      <c r="D3438" s="2495"/>
      <c r="E3438" s="2484"/>
      <c r="F3438" s="2495"/>
      <c r="G3438" s="2495"/>
      <c r="H3438" s="2495"/>
      <c r="I3438" s="2484"/>
      <c r="J3438" s="2440"/>
      <c r="K3438" s="2440"/>
    </row>
    <row r="3439" spans="1:11">
      <c r="A3439" s="2493"/>
      <c r="B3439" s="2500"/>
      <c r="C3439" s="2440"/>
      <c r="D3439" s="2495"/>
      <c r="E3439" s="2484"/>
      <c r="F3439" s="2495"/>
      <c r="G3439" s="2495"/>
      <c r="H3439" s="2495"/>
      <c r="I3439" s="2484"/>
      <c r="J3439" s="2440"/>
      <c r="K3439" s="2440"/>
    </row>
    <row r="3440" spans="1:11">
      <c r="A3440" s="2493"/>
      <c r="B3440" s="2500"/>
      <c r="C3440" s="2440"/>
      <c r="D3440" s="2495"/>
      <c r="E3440" s="2484"/>
      <c r="F3440" s="2495"/>
      <c r="G3440" s="2495"/>
      <c r="H3440" s="2495"/>
      <c r="I3440" s="2484"/>
      <c r="J3440" s="2440"/>
      <c r="K3440" s="2440"/>
    </row>
    <row r="3441" spans="1:11">
      <c r="A3441" s="2493"/>
      <c r="B3441" s="2500"/>
      <c r="C3441" s="2440"/>
      <c r="D3441" s="2495"/>
      <c r="E3441" s="2484"/>
      <c r="F3441" s="2495"/>
      <c r="G3441" s="2495"/>
      <c r="H3441" s="2495"/>
      <c r="I3441" s="2484"/>
      <c r="J3441" s="2440"/>
      <c r="K3441" s="2440"/>
    </row>
    <row r="3442" spans="1:11">
      <c r="A3442" s="2493"/>
      <c r="B3442" s="2500"/>
      <c r="C3442" s="2440"/>
      <c r="D3442" s="2495"/>
      <c r="E3442" s="2484"/>
      <c r="F3442" s="2495"/>
      <c r="G3442" s="2495"/>
      <c r="H3442" s="2495"/>
      <c r="I3442" s="2484"/>
      <c r="J3442" s="2440"/>
      <c r="K3442" s="2440"/>
    </row>
    <row r="3443" spans="1:11">
      <c r="A3443" s="2493"/>
      <c r="B3443" s="2500"/>
      <c r="C3443" s="2440"/>
      <c r="D3443" s="2495"/>
      <c r="E3443" s="2484"/>
      <c r="F3443" s="2495"/>
      <c r="G3443" s="2495"/>
      <c r="H3443" s="2495"/>
      <c r="I3443" s="2484"/>
      <c r="J3443" s="2440"/>
      <c r="K3443" s="2440"/>
    </row>
    <row r="3444" spans="1:11">
      <c r="A3444" s="2493"/>
      <c r="B3444" s="2500"/>
      <c r="C3444" s="2440"/>
      <c r="D3444" s="2495"/>
      <c r="E3444" s="2484"/>
      <c r="F3444" s="2495"/>
      <c r="G3444" s="2495"/>
      <c r="H3444" s="2495"/>
      <c r="I3444" s="2484"/>
      <c r="J3444" s="2440"/>
      <c r="K3444" s="2440"/>
    </row>
    <row r="3445" spans="1:11">
      <c r="A3445" s="2493"/>
      <c r="B3445" s="2500"/>
      <c r="C3445" s="2440"/>
      <c r="D3445" s="2495"/>
      <c r="E3445" s="2484"/>
      <c r="F3445" s="2495"/>
      <c r="G3445" s="2495"/>
      <c r="H3445" s="2495"/>
      <c r="I3445" s="2484"/>
      <c r="J3445" s="2440"/>
      <c r="K3445" s="2440"/>
    </row>
    <row r="3446" spans="1:11">
      <c r="A3446" s="2493"/>
      <c r="B3446" s="2500"/>
      <c r="C3446" s="2440"/>
      <c r="D3446" s="2495"/>
      <c r="E3446" s="2484"/>
      <c r="F3446" s="2495"/>
      <c r="G3446" s="2495"/>
      <c r="H3446" s="2495"/>
      <c r="I3446" s="2484"/>
      <c r="J3446" s="2440"/>
      <c r="K3446" s="2440"/>
    </row>
    <row r="3447" spans="1:11">
      <c r="A3447" s="2493"/>
      <c r="B3447" s="2500"/>
      <c r="C3447" s="2440"/>
      <c r="D3447" s="2495"/>
      <c r="E3447" s="2484"/>
      <c r="F3447" s="2495"/>
      <c r="G3447" s="2495"/>
      <c r="H3447" s="2495"/>
      <c r="I3447" s="2484"/>
      <c r="J3447" s="2440"/>
      <c r="K3447" s="2440"/>
    </row>
    <row r="3448" spans="1:11">
      <c r="A3448" s="2493"/>
      <c r="B3448" s="2500"/>
      <c r="C3448" s="2440"/>
      <c r="D3448" s="2495"/>
      <c r="E3448" s="2484"/>
      <c r="F3448" s="2495"/>
      <c r="G3448" s="2495"/>
      <c r="H3448" s="2495"/>
      <c r="I3448" s="2484"/>
      <c r="J3448" s="2440"/>
      <c r="K3448" s="2440"/>
    </row>
    <row r="3449" spans="1:11">
      <c r="A3449" s="2493"/>
      <c r="B3449" s="2500"/>
      <c r="C3449" s="2440"/>
      <c r="D3449" s="2495"/>
      <c r="E3449" s="2484"/>
      <c r="F3449" s="2495"/>
      <c r="G3449" s="2495"/>
      <c r="H3449" s="2495"/>
      <c r="I3449" s="2484"/>
      <c r="J3449" s="2440"/>
      <c r="K3449" s="2440"/>
    </row>
    <row r="3450" spans="1:11">
      <c r="A3450" s="2493"/>
      <c r="B3450" s="2500"/>
      <c r="C3450" s="2440"/>
      <c r="D3450" s="2495"/>
      <c r="E3450" s="2484"/>
      <c r="F3450" s="2495"/>
      <c r="G3450" s="2495"/>
      <c r="H3450" s="2495"/>
      <c r="I3450" s="2484"/>
      <c r="J3450" s="2440"/>
      <c r="K3450" s="2440"/>
    </row>
    <row r="3451" spans="1:11">
      <c r="A3451" s="2493"/>
      <c r="B3451" s="2500"/>
      <c r="C3451" s="2440"/>
      <c r="D3451" s="2495"/>
      <c r="E3451" s="2484"/>
      <c r="F3451" s="2495"/>
      <c r="G3451" s="2495"/>
      <c r="H3451" s="2495"/>
      <c r="I3451" s="2484"/>
      <c r="J3451" s="2440"/>
      <c r="K3451" s="2440"/>
    </row>
    <row r="3452" spans="1:11">
      <c r="A3452" s="2493"/>
      <c r="B3452" s="2500"/>
      <c r="C3452" s="2440"/>
      <c r="D3452" s="2495"/>
      <c r="E3452" s="2484"/>
      <c r="F3452" s="2495"/>
      <c r="G3452" s="2495"/>
      <c r="H3452" s="2495"/>
      <c r="I3452" s="2484"/>
      <c r="J3452" s="2440"/>
      <c r="K3452" s="2440"/>
    </row>
    <row r="3453" spans="1:11">
      <c r="A3453" s="2493"/>
      <c r="B3453" s="2500"/>
      <c r="C3453" s="2440"/>
      <c r="D3453" s="2495"/>
      <c r="E3453" s="2484"/>
      <c r="F3453" s="2495"/>
      <c r="G3453" s="2495"/>
      <c r="H3453" s="2495"/>
      <c r="I3453" s="2484"/>
      <c r="J3453" s="2440"/>
      <c r="K3453" s="2440"/>
    </row>
    <row r="3454" spans="1:11">
      <c r="A3454" s="2493"/>
      <c r="B3454" s="2500"/>
      <c r="C3454" s="2440"/>
      <c r="D3454" s="2495"/>
      <c r="E3454" s="2484"/>
      <c r="F3454" s="2495"/>
      <c r="G3454" s="2495"/>
      <c r="H3454" s="2495"/>
      <c r="I3454" s="2484"/>
      <c r="J3454" s="2440"/>
      <c r="K3454" s="2440"/>
    </row>
    <row r="3455" spans="1:11">
      <c r="A3455" s="2493"/>
      <c r="B3455" s="2500"/>
      <c r="C3455" s="2440"/>
      <c r="D3455" s="2495"/>
      <c r="E3455" s="2484"/>
      <c r="F3455" s="2495"/>
      <c r="G3455" s="2495"/>
      <c r="H3455" s="2495"/>
      <c r="I3455" s="2484"/>
      <c r="J3455" s="2440"/>
      <c r="K3455" s="2440"/>
    </row>
    <row r="3456" spans="1:11">
      <c r="A3456" s="2493"/>
      <c r="B3456" s="2500"/>
      <c r="C3456" s="2440"/>
      <c r="D3456" s="2495"/>
      <c r="E3456" s="2484"/>
      <c r="F3456" s="2495"/>
      <c r="G3456" s="2495"/>
      <c r="H3456" s="2495"/>
      <c r="I3456" s="2484"/>
      <c r="J3456" s="2440"/>
      <c r="K3456" s="2440"/>
    </row>
    <row r="3457" spans="1:11">
      <c r="A3457" s="2493"/>
      <c r="B3457" s="2500"/>
      <c r="C3457" s="2440"/>
      <c r="D3457" s="2495"/>
      <c r="E3457" s="2484"/>
      <c r="F3457" s="2495"/>
      <c r="G3457" s="2495"/>
      <c r="H3457" s="2495"/>
      <c r="I3457" s="2484"/>
      <c r="J3457" s="2440"/>
      <c r="K3457" s="2440"/>
    </row>
    <row r="3458" spans="1:11">
      <c r="A3458" s="2493"/>
      <c r="B3458" s="2500"/>
      <c r="C3458" s="2440"/>
      <c r="D3458" s="2495"/>
      <c r="E3458" s="2484"/>
      <c r="F3458" s="2495"/>
      <c r="G3458" s="2495"/>
      <c r="H3458" s="2495"/>
      <c r="I3458" s="2484"/>
      <c r="J3458" s="2440"/>
      <c r="K3458" s="2440"/>
    </row>
    <row r="3459" spans="1:11">
      <c r="A3459" s="2493"/>
      <c r="B3459" s="2500"/>
      <c r="C3459" s="2440"/>
      <c r="D3459" s="2495"/>
      <c r="E3459" s="2484"/>
      <c r="F3459" s="2495"/>
      <c r="G3459" s="2495"/>
      <c r="H3459" s="2495"/>
      <c r="I3459" s="2484"/>
      <c r="J3459" s="2440"/>
      <c r="K3459" s="2440"/>
    </row>
    <row r="3460" spans="1:11">
      <c r="A3460" s="2493"/>
      <c r="B3460" s="2500"/>
      <c r="C3460" s="2440"/>
      <c r="D3460" s="2495"/>
      <c r="E3460" s="2484"/>
      <c r="F3460" s="2495"/>
      <c r="G3460" s="2495"/>
      <c r="H3460" s="2495"/>
      <c r="I3460" s="2484"/>
      <c r="J3460" s="2440"/>
      <c r="K3460" s="2440"/>
    </row>
    <row r="3461" spans="1:11">
      <c r="A3461" s="2493"/>
      <c r="B3461" s="2500"/>
      <c r="C3461" s="2440"/>
      <c r="D3461" s="2495"/>
      <c r="E3461" s="2484"/>
      <c r="F3461" s="2495"/>
      <c r="G3461" s="2495"/>
      <c r="H3461" s="2495"/>
      <c r="I3461" s="2484"/>
      <c r="J3461" s="2440"/>
      <c r="K3461" s="2440"/>
    </row>
    <row r="3462" spans="1:11">
      <c r="A3462" s="2493"/>
      <c r="B3462" s="2500"/>
      <c r="C3462" s="2440"/>
      <c r="D3462" s="2495"/>
      <c r="E3462" s="2484"/>
      <c r="F3462" s="2495"/>
      <c r="G3462" s="2495"/>
      <c r="H3462" s="2495"/>
      <c r="I3462" s="2484"/>
      <c r="J3462" s="2440"/>
      <c r="K3462" s="2440"/>
    </row>
    <row r="3463" spans="1:11">
      <c r="A3463" s="2493"/>
      <c r="B3463" s="2500"/>
      <c r="C3463" s="2440"/>
      <c r="D3463" s="2495"/>
      <c r="E3463" s="2484"/>
      <c r="F3463" s="2495"/>
      <c r="G3463" s="2495"/>
      <c r="H3463" s="2495"/>
      <c r="I3463" s="2484"/>
      <c r="J3463" s="2440"/>
      <c r="K3463" s="2440"/>
    </row>
    <row r="3464" spans="1:11">
      <c r="A3464" s="2493"/>
      <c r="B3464" s="2500"/>
      <c r="C3464" s="2440"/>
      <c r="D3464" s="2495"/>
      <c r="E3464" s="2484"/>
      <c r="F3464" s="2495"/>
      <c r="G3464" s="2495"/>
      <c r="H3464" s="2495"/>
      <c r="I3464" s="2484"/>
      <c r="J3464" s="2440"/>
      <c r="K3464" s="2440"/>
    </row>
    <row r="3465" spans="1:11">
      <c r="A3465" s="2493"/>
      <c r="B3465" s="2500"/>
      <c r="C3465" s="2440"/>
      <c r="D3465" s="2495"/>
      <c r="E3465" s="2484"/>
      <c r="F3465" s="2495"/>
      <c r="G3465" s="2495"/>
      <c r="H3465" s="2495"/>
      <c r="I3465" s="2484"/>
      <c r="J3465" s="2440"/>
      <c r="K3465" s="2440"/>
    </row>
    <row r="3466" spans="1:11">
      <c r="A3466" s="2493"/>
      <c r="B3466" s="2500"/>
      <c r="C3466" s="2440"/>
      <c r="D3466" s="2495"/>
      <c r="E3466" s="2484"/>
      <c r="F3466" s="2495"/>
      <c r="G3466" s="2495"/>
      <c r="H3466" s="2495"/>
      <c r="I3466" s="2484"/>
      <c r="J3466" s="2440"/>
      <c r="K3466" s="2440"/>
    </row>
    <row r="3467" spans="1:11">
      <c r="A3467" s="2493"/>
      <c r="B3467" s="2500"/>
      <c r="C3467" s="2440"/>
      <c r="D3467" s="2495"/>
      <c r="E3467" s="2484"/>
      <c r="F3467" s="2495"/>
      <c r="G3467" s="2495"/>
      <c r="H3467" s="2495"/>
      <c r="I3467" s="2484"/>
      <c r="J3467" s="2440"/>
      <c r="K3467" s="2440"/>
    </row>
    <row r="3468" spans="1:11">
      <c r="A3468" s="2493"/>
      <c r="B3468" s="2500"/>
      <c r="C3468" s="2440"/>
      <c r="D3468" s="2495"/>
      <c r="E3468" s="2484"/>
      <c r="F3468" s="2495"/>
      <c r="G3468" s="2495"/>
      <c r="H3468" s="2495"/>
      <c r="I3468" s="2484"/>
      <c r="J3468" s="2440"/>
      <c r="K3468" s="2440"/>
    </row>
    <row r="3469" spans="1:11">
      <c r="A3469" s="2493"/>
      <c r="B3469" s="2500"/>
      <c r="C3469" s="2440"/>
      <c r="D3469" s="2495"/>
      <c r="E3469" s="2484"/>
      <c r="F3469" s="2495"/>
      <c r="G3469" s="2495"/>
      <c r="H3469" s="2495"/>
      <c r="I3469" s="2484"/>
      <c r="J3469" s="2440"/>
      <c r="K3469" s="2440"/>
    </row>
    <row r="3470" spans="1:11">
      <c r="A3470" s="2493"/>
      <c r="B3470" s="2500"/>
      <c r="C3470" s="2440"/>
      <c r="D3470" s="2495"/>
      <c r="E3470" s="2484"/>
      <c r="F3470" s="2495"/>
      <c r="G3470" s="2495"/>
      <c r="H3470" s="2495"/>
      <c r="I3470" s="2484"/>
      <c r="J3470" s="2440"/>
      <c r="K3470" s="2440"/>
    </row>
    <row r="3471" spans="1:11">
      <c r="A3471" s="2493"/>
      <c r="B3471" s="2500"/>
      <c r="C3471" s="2440"/>
      <c r="D3471" s="2495"/>
      <c r="E3471" s="2484"/>
      <c r="F3471" s="2495"/>
      <c r="G3471" s="2495"/>
      <c r="H3471" s="2495"/>
      <c r="I3471" s="2484"/>
      <c r="J3471" s="2440"/>
      <c r="K3471" s="2440"/>
    </row>
    <row r="3472" spans="1:11">
      <c r="A3472" s="2493"/>
      <c r="B3472" s="2500"/>
      <c r="C3472" s="2440"/>
      <c r="D3472" s="2495"/>
      <c r="E3472" s="2484"/>
      <c r="F3472" s="2495"/>
      <c r="G3472" s="2495"/>
      <c r="H3472" s="2495"/>
      <c r="I3472" s="2484"/>
      <c r="J3472" s="2440"/>
      <c r="K3472" s="2440"/>
    </row>
    <row r="3473" spans="1:11">
      <c r="A3473" s="2493"/>
      <c r="B3473" s="2500"/>
      <c r="C3473" s="2440"/>
      <c r="D3473" s="2495"/>
      <c r="E3473" s="2484"/>
      <c r="F3473" s="2495"/>
      <c r="G3473" s="2495"/>
      <c r="H3473" s="2495"/>
      <c r="I3473" s="2484"/>
      <c r="J3473" s="2440"/>
      <c r="K3473" s="2440"/>
    </row>
    <row r="3474" spans="1:11">
      <c r="A3474" s="2493"/>
      <c r="B3474" s="2500"/>
      <c r="C3474" s="2440"/>
      <c r="D3474" s="2495"/>
      <c r="E3474" s="2484"/>
      <c r="F3474" s="2495"/>
      <c r="G3474" s="2495"/>
      <c r="H3474" s="2495"/>
      <c r="I3474" s="2484"/>
      <c r="J3474" s="2440"/>
      <c r="K3474" s="2440"/>
    </row>
    <row r="3475" spans="1:11">
      <c r="A3475" s="2493"/>
      <c r="B3475" s="2500"/>
      <c r="C3475" s="2440"/>
      <c r="D3475" s="2495"/>
      <c r="E3475" s="2484"/>
      <c r="F3475" s="2495"/>
      <c r="G3475" s="2495"/>
      <c r="H3475" s="2495"/>
      <c r="I3475" s="2484"/>
      <c r="J3475" s="2440"/>
      <c r="K3475" s="2440"/>
    </row>
    <row r="3476" spans="1:11">
      <c r="A3476" s="2493"/>
      <c r="B3476" s="2500"/>
      <c r="C3476" s="2440"/>
      <c r="D3476" s="2495"/>
      <c r="E3476" s="2484"/>
      <c r="F3476" s="2495"/>
      <c r="G3476" s="2495"/>
      <c r="H3476" s="2495"/>
      <c r="I3476" s="2484"/>
      <c r="J3476" s="2440"/>
      <c r="K3476" s="2440"/>
    </row>
    <row r="3477" spans="1:11">
      <c r="A3477" s="2493"/>
      <c r="B3477" s="2500"/>
      <c r="C3477" s="2440"/>
      <c r="D3477" s="2495"/>
      <c r="E3477" s="2484"/>
      <c r="F3477" s="2495"/>
      <c r="G3477" s="2495"/>
      <c r="H3477" s="2495"/>
      <c r="I3477" s="2484"/>
      <c r="J3477" s="2440"/>
      <c r="K3477" s="2440"/>
    </row>
    <row r="3478" spans="1:11">
      <c r="A3478" s="2493"/>
      <c r="B3478" s="2500"/>
      <c r="C3478" s="2440"/>
      <c r="D3478" s="2495"/>
      <c r="E3478" s="2484"/>
      <c r="F3478" s="2495"/>
      <c r="G3478" s="2495"/>
      <c r="H3478" s="2495"/>
      <c r="I3478" s="2484"/>
      <c r="J3478" s="2440"/>
      <c r="K3478" s="2440"/>
    </row>
    <row r="3479" spans="1:11">
      <c r="A3479" s="2493"/>
      <c r="B3479" s="2500"/>
      <c r="C3479" s="2440"/>
      <c r="D3479" s="2495"/>
      <c r="E3479" s="2484"/>
      <c r="F3479" s="2495"/>
      <c r="G3479" s="2495"/>
      <c r="H3479" s="2495"/>
      <c r="I3479" s="2484"/>
      <c r="J3479" s="2440"/>
      <c r="K3479" s="2440"/>
    </row>
    <row r="3480" spans="1:11">
      <c r="A3480" s="2493"/>
      <c r="B3480" s="2500"/>
      <c r="C3480" s="2440"/>
      <c r="D3480" s="2495"/>
      <c r="E3480" s="2484"/>
      <c r="F3480" s="2495"/>
      <c r="G3480" s="2495"/>
      <c r="H3480" s="2495"/>
      <c r="I3480" s="2484"/>
      <c r="J3480" s="2440"/>
      <c r="K3480" s="2440"/>
    </row>
    <row r="3481" spans="1:11">
      <c r="A3481" s="2493"/>
      <c r="B3481" s="2500"/>
      <c r="C3481" s="2440"/>
      <c r="D3481" s="2495"/>
      <c r="E3481" s="2484"/>
      <c r="F3481" s="2495"/>
      <c r="G3481" s="2495"/>
      <c r="H3481" s="2495"/>
      <c r="I3481" s="2484"/>
      <c r="J3481" s="2440"/>
      <c r="K3481" s="2440"/>
    </row>
    <row r="3482" spans="1:11">
      <c r="A3482" s="2493"/>
      <c r="B3482" s="2500"/>
      <c r="C3482" s="2440"/>
      <c r="D3482" s="2495"/>
      <c r="E3482" s="2484"/>
      <c r="F3482" s="2495"/>
      <c r="G3482" s="2495"/>
      <c r="H3482" s="2495"/>
      <c r="I3482" s="2484"/>
      <c r="J3482" s="2440"/>
      <c r="K3482" s="2440"/>
    </row>
    <row r="3483" spans="1:11">
      <c r="A3483" s="2493"/>
      <c r="B3483" s="2500"/>
      <c r="C3483" s="2440"/>
      <c r="D3483" s="2495"/>
      <c r="E3483" s="2484"/>
      <c r="F3483" s="2495"/>
      <c r="G3483" s="2495"/>
      <c r="H3483" s="2495"/>
      <c r="I3483" s="2484"/>
      <c r="J3483" s="2440"/>
      <c r="K3483" s="2440"/>
    </row>
    <row r="3484" spans="1:11">
      <c r="A3484" s="2493"/>
      <c r="B3484" s="2500"/>
      <c r="C3484" s="2440"/>
      <c r="D3484" s="2495"/>
      <c r="E3484" s="2484"/>
      <c r="F3484" s="2495"/>
      <c r="G3484" s="2495"/>
      <c r="H3484" s="2495"/>
      <c r="I3484" s="2484"/>
      <c r="J3484" s="2440"/>
      <c r="K3484" s="2440"/>
    </row>
    <row r="3485" spans="1:11">
      <c r="A3485" s="2493"/>
      <c r="B3485" s="2500"/>
      <c r="C3485" s="2440"/>
      <c r="D3485" s="2495"/>
      <c r="E3485" s="2484"/>
      <c r="F3485" s="2495"/>
      <c r="G3485" s="2495"/>
      <c r="H3485" s="2495"/>
      <c r="I3485" s="2484"/>
      <c r="J3485" s="2440"/>
      <c r="K3485" s="2440"/>
    </row>
    <row r="3486" spans="1:11">
      <c r="A3486" s="2493"/>
      <c r="B3486" s="2500"/>
      <c r="C3486" s="2440"/>
      <c r="D3486" s="2495"/>
      <c r="E3486" s="2484"/>
      <c r="F3486" s="2495"/>
      <c r="G3486" s="2495"/>
      <c r="H3486" s="2495"/>
      <c r="I3486" s="2484"/>
      <c r="J3486" s="2440"/>
      <c r="K3486" s="2440"/>
    </row>
    <row r="3487" spans="1:11">
      <c r="A3487" s="2493"/>
      <c r="B3487" s="2500"/>
      <c r="C3487" s="2440"/>
      <c r="D3487" s="2495"/>
      <c r="E3487" s="2484"/>
      <c r="F3487" s="2495"/>
      <c r="G3487" s="2495"/>
      <c r="H3487" s="2495"/>
      <c r="I3487" s="2484"/>
      <c r="J3487" s="2440"/>
      <c r="K3487" s="2440"/>
    </row>
    <row r="3488" spans="1:11">
      <c r="A3488" s="2493"/>
      <c r="B3488" s="2500"/>
      <c r="C3488" s="2440"/>
      <c r="D3488" s="2495"/>
      <c r="E3488" s="2484"/>
      <c r="F3488" s="2495"/>
      <c r="G3488" s="2495"/>
      <c r="H3488" s="2495"/>
      <c r="I3488" s="2484"/>
      <c r="J3488" s="2440"/>
      <c r="K3488" s="2440"/>
    </row>
    <row r="3489" spans="1:11">
      <c r="A3489" s="2493"/>
      <c r="B3489" s="2500"/>
      <c r="C3489" s="2440"/>
      <c r="D3489" s="2495"/>
      <c r="E3489" s="2484"/>
      <c r="F3489" s="2495"/>
      <c r="G3489" s="2495"/>
      <c r="H3489" s="2495"/>
      <c r="I3489" s="2484"/>
      <c r="J3489" s="2440"/>
      <c r="K3489" s="2440"/>
    </row>
    <row r="3490" spans="1:11">
      <c r="A3490" s="2493"/>
      <c r="B3490" s="2500"/>
      <c r="C3490" s="2440"/>
      <c r="D3490" s="2495"/>
      <c r="E3490" s="2484"/>
      <c r="F3490" s="2495"/>
      <c r="G3490" s="2495"/>
      <c r="H3490" s="2495"/>
      <c r="I3490" s="2484"/>
      <c r="J3490" s="2440"/>
      <c r="K3490" s="2440"/>
    </row>
    <row r="3491" spans="1:11">
      <c r="A3491" s="2493"/>
      <c r="B3491" s="2500"/>
      <c r="C3491" s="2440"/>
      <c r="D3491" s="2495"/>
      <c r="E3491" s="2484"/>
      <c r="F3491" s="2495"/>
      <c r="G3491" s="2495"/>
      <c r="H3491" s="2495"/>
      <c r="I3491" s="2484"/>
      <c r="J3491" s="2440"/>
      <c r="K3491" s="2440"/>
    </row>
    <row r="3492" spans="1:11">
      <c r="A3492" s="2493"/>
      <c r="B3492" s="2500"/>
      <c r="C3492" s="2440"/>
      <c r="D3492" s="2495"/>
      <c r="E3492" s="2484"/>
      <c r="F3492" s="2495"/>
      <c r="G3492" s="2495"/>
      <c r="H3492" s="2495"/>
      <c r="I3492" s="2484"/>
      <c r="J3492" s="2440"/>
      <c r="K3492" s="2440"/>
    </row>
    <row r="3493" spans="1:11">
      <c r="A3493" s="2493"/>
      <c r="B3493" s="2500"/>
      <c r="C3493" s="2440"/>
      <c r="D3493" s="2495"/>
      <c r="E3493" s="2484"/>
      <c r="F3493" s="2495"/>
      <c r="G3493" s="2495"/>
      <c r="H3493" s="2495"/>
      <c r="I3493" s="2484"/>
      <c r="J3493" s="2440"/>
      <c r="K3493" s="2440"/>
    </row>
    <row r="3494" spans="1:11">
      <c r="A3494" s="2493"/>
      <c r="B3494" s="2500"/>
      <c r="C3494" s="2440"/>
      <c r="D3494" s="2495"/>
      <c r="E3494" s="2484"/>
      <c r="F3494" s="2495"/>
      <c r="G3494" s="2495"/>
      <c r="H3494" s="2495"/>
      <c r="I3494" s="2484"/>
      <c r="J3494" s="2440"/>
      <c r="K3494" s="2440"/>
    </row>
    <row r="3495" spans="1:11">
      <c r="A3495" s="2493"/>
      <c r="B3495" s="2500"/>
      <c r="C3495" s="2440"/>
      <c r="D3495" s="2495"/>
      <c r="E3495" s="2484"/>
      <c r="F3495" s="2495"/>
      <c r="G3495" s="2495"/>
      <c r="H3495" s="2495"/>
      <c r="I3495" s="2484"/>
      <c r="J3495" s="2440"/>
      <c r="K3495" s="2440"/>
    </row>
    <row r="3496" spans="1:11">
      <c r="A3496" s="2493"/>
      <c r="B3496" s="2500"/>
      <c r="C3496" s="2440"/>
      <c r="D3496" s="2495"/>
      <c r="E3496" s="2484"/>
      <c r="F3496" s="2495"/>
      <c r="G3496" s="2495"/>
      <c r="H3496" s="2495"/>
      <c r="I3496" s="2484"/>
      <c r="J3496" s="2440"/>
      <c r="K3496" s="2440"/>
    </row>
    <row r="3497" spans="1:11">
      <c r="A3497" s="2493"/>
      <c r="B3497" s="2500"/>
      <c r="C3497" s="2440"/>
      <c r="D3497" s="2495"/>
      <c r="E3497" s="2484"/>
      <c r="F3497" s="2495"/>
      <c r="G3497" s="2495"/>
      <c r="H3497" s="2495"/>
      <c r="I3497" s="2484"/>
      <c r="J3497" s="2440"/>
      <c r="K3497" s="2440"/>
    </row>
    <row r="3498" spans="1:11">
      <c r="A3498" s="2493"/>
      <c r="B3498" s="2500"/>
      <c r="C3498" s="2440"/>
      <c r="D3498" s="2495"/>
      <c r="E3498" s="2484"/>
      <c r="F3498" s="2495"/>
      <c r="G3498" s="2495"/>
      <c r="H3498" s="2495"/>
      <c r="I3498" s="2484"/>
      <c r="J3498" s="2440"/>
      <c r="K3498" s="2440"/>
    </row>
    <row r="3499" spans="1:11">
      <c r="A3499" s="2493"/>
      <c r="B3499" s="2500"/>
      <c r="C3499" s="2440"/>
      <c r="D3499" s="2495"/>
      <c r="E3499" s="2484"/>
      <c r="F3499" s="2495"/>
      <c r="G3499" s="2495"/>
      <c r="H3499" s="2495"/>
      <c r="I3499" s="2484"/>
      <c r="J3499" s="2440"/>
      <c r="K3499" s="2440"/>
    </row>
    <row r="3500" spans="1:11">
      <c r="A3500" s="2493"/>
      <c r="B3500" s="2500"/>
      <c r="C3500" s="2440"/>
      <c r="D3500" s="2495"/>
      <c r="E3500" s="2484"/>
      <c r="F3500" s="2495"/>
      <c r="G3500" s="2495"/>
      <c r="H3500" s="2495"/>
      <c r="I3500" s="2484"/>
      <c r="J3500" s="2440"/>
      <c r="K3500" s="2440"/>
    </row>
    <row r="3501" spans="1:11">
      <c r="A3501" s="2493"/>
      <c r="B3501" s="2500"/>
      <c r="C3501" s="2440"/>
      <c r="D3501" s="2495"/>
      <c r="E3501" s="2484"/>
      <c r="F3501" s="2495"/>
      <c r="G3501" s="2495"/>
      <c r="H3501" s="2495"/>
      <c r="I3501" s="2484"/>
      <c r="J3501" s="2440"/>
      <c r="K3501" s="2440"/>
    </row>
    <row r="3502" spans="1:11">
      <c r="A3502" s="2493"/>
      <c r="B3502" s="2500"/>
      <c r="C3502" s="2440"/>
      <c r="D3502" s="2495"/>
      <c r="E3502" s="2484"/>
      <c r="F3502" s="2495"/>
      <c r="G3502" s="2495"/>
      <c r="H3502" s="2495"/>
      <c r="I3502" s="2484"/>
      <c r="J3502" s="2440"/>
      <c r="K3502" s="2440"/>
    </row>
    <row r="3503" spans="1:11">
      <c r="A3503" s="2493"/>
      <c r="B3503" s="2500"/>
      <c r="C3503" s="2440"/>
      <c r="D3503" s="2495"/>
      <c r="E3503" s="2484"/>
      <c r="F3503" s="2495"/>
      <c r="G3503" s="2495"/>
      <c r="H3503" s="2495"/>
      <c r="I3503" s="2484"/>
      <c r="J3503" s="2440"/>
      <c r="K3503" s="2440"/>
    </row>
    <row r="3504" spans="1:11">
      <c r="A3504" s="2493"/>
      <c r="B3504" s="2500"/>
      <c r="C3504" s="2440"/>
      <c r="D3504" s="2495"/>
      <c r="E3504" s="2484"/>
      <c r="F3504" s="2495"/>
      <c r="G3504" s="2495"/>
      <c r="H3504" s="2495"/>
      <c r="I3504" s="2484"/>
      <c r="J3504" s="2440"/>
      <c r="K3504" s="2440"/>
    </row>
    <row r="3505" spans="1:11">
      <c r="A3505" s="2493"/>
      <c r="B3505" s="2500"/>
      <c r="C3505" s="2440"/>
      <c r="D3505" s="2495"/>
      <c r="E3505" s="2484"/>
      <c r="F3505" s="2495"/>
      <c r="G3505" s="2495"/>
      <c r="H3505" s="2495"/>
      <c r="I3505" s="2484"/>
      <c r="J3505" s="2440"/>
      <c r="K3505" s="2440"/>
    </row>
    <row r="3506" spans="1:11">
      <c r="A3506" s="2493"/>
      <c r="B3506" s="2500"/>
      <c r="C3506" s="2440"/>
      <c r="D3506" s="2495"/>
      <c r="E3506" s="2484"/>
      <c r="F3506" s="2495"/>
      <c r="G3506" s="2495"/>
      <c r="H3506" s="2495"/>
      <c r="I3506" s="2484"/>
      <c r="J3506" s="2440"/>
      <c r="K3506" s="2440"/>
    </row>
    <row r="3507" spans="1:11">
      <c r="A3507" s="2493"/>
      <c r="B3507" s="2500"/>
      <c r="C3507" s="2440"/>
      <c r="D3507" s="2495"/>
      <c r="E3507" s="2484"/>
      <c r="F3507" s="2495"/>
      <c r="G3507" s="2495"/>
      <c r="H3507" s="2495"/>
      <c r="I3507" s="2484"/>
      <c r="J3507" s="2440"/>
      <c r="K3507" s="2440"/>
    </row>
    <row r="3508" spans="1:11">
      <c r="A3508" s="2493"/>
      <c r="B3508" s="2500"/>
      <c r="C3508" s="2440"/>
      <c r="D3508" s="2495"/>
      <c r="E3508" s="2484"/>
      <c r="F3508" s="2495"/>
      <c r="G3508" s="2495"/>
      <c r="H3508" s="2495"/>
      <c r="I3508" s="2484"/>
      <c r="J3508" s="2440"/>
      <c r="K3508" s="2440"/>
    </row>
    <row r="3509" spans="1:11">
      <c r="A3509" s="2493"/>
      <c r="B3509" s="2500"/>
      <c r="C3509" s="2440"/>
      <c r="D3509" s="2495"/>
      <c r="E3509" s="2484"/>
      <c r="F3509" s="2495"/>
      <c r="G3509" s="2495"/>
      <c r="H3509" s="2495"/>
      <c r="I3509" s="2484"/>
      <c r="J3509" s="2440"/>
      <c r="K3509" s="2440"/>
    </row>
    <row r="3510" spans="1:11">
      <c r="A3510" s="2493"/>
      <c r="B3510" s="2500"/>
      <c r="C3510" s="2440"/>
      <c r="D3510" s="2495"/>
      <c r="E3510" s="2484"/>
      <c r="F3510" s="2495"/>
      <c r="G3510" s="2495"/>
      <c r="H3510" s="2495"/>
      <c r="I3510" s="2484"/>
      <c r="J3510" s="2440"/>
      <c r="K3510" s="2440"/>
    </row>
    <row r="3511" spans="1:11">
      <c r="A3511" s="2493"/>
      <c r="B3511" s="2500"/>
      <c r="C3511" s="2440"/>
      <c r="D3511" s="2495"/>
      <c r="E3511" s="2484"/>
      <c r="F3511" s="2495"/>
      <c r="G3511" s="2495"/>
      <c r="H3511" s="2495"/>
      <c r="I3511" s="2484"/>
      <c r="J3511" s="2440"/>
      <c r="K3511" s="2440"/>
    </row>
    <row r="3512" spans="1:11">
      <c r="A3512" s="2493"/>
      <c r="B3512" s="2500"/>
      <c r="C3512" s="2440"/>
      <c r="D3512" s="2495"/>
      <c r="E3512" s="2484"/>
      <c r="F3512" s="2495"/>
      <c r="G3512" s="2495"/>
      <c r="H3512" s="2495"/>
      <c r="I3512" s="2484"/>
      <c r="J3512" s="2440"/>
      <c r="K3512" s="2440"/>
    </row>
    <row r="3513" spans="1:11">
      <c r="A3513" s="2493"/>
      <c r="B3513" s="2500"/>
      <c r="C3513" s="2440"/>
      <c r="D3513" s="2495"/>
      <c r="E3513" s="2484"/>
      <c r="F3513" s="2495"/>
      <c r="G3513" s="2495"/>
      <c r="H3513" s="2495"/>
      <c r="I3513" s="2484"/>
      <c r="J3513" s="2440"/>
      <c r="K3513" s="2440"/>
    </row>
    <row r="3514" spans="1:11">
      <c r="A3514" s="2493"/>
      <c r="B3514" s="2500"/>
      <c r="C3514" s="2440"/>
      <c r="D3514" s="2495"/>
      <c r="E3514" s="2484"/>
      <c r="F3514" s="2495"/>
      <c r="G3514" s="2495"/>
      <c r="H3514" s="2495"/>
      <c r="I3514" s="2484"/>
      <c r="J3514" s="2440"/>
      <c r="K3514" s="2440"/>
    </row>
    <row r="3515" spans="1:11">
      <c r="A3515" s="2493"/>
      <c r="B3515" s="2500"/>
      <c r="C3515" s="2440"/>
      <c r="D3515" s="2495"/>
      <c r="E3515" s="2484"/>
      <c r="F3515" s="2495"/>
      <c r="G3515" s="2495"/>
      <c r="H3515" s="2495"/>
      <c r="I3515" s="2484"/>
      <c r="J3515" s="2440"/>
      <c r="K3515" s="2440"/>
    </row>
    <row r="3516" spans="1:11">
      <c r="A3516" s="2493"/>
      <c r="B3516" s="2500"/>
      <c r="C3516" s="2440"/>
      <c r="D3516" s="2495"/>
      <c r="E3516" s="2484"/>
      <c r="F3516" s="2495"/>
      <c r="G3516" s="2495"/>
      <c r="H3516" s="2495"/>
      <c r="I3516" s="2484"/>
      <c r="J3516" s="2440"/>
      <c r="K3516" s="2440"/>
    </row>
    <row r="3517" spans="1:11">
      <c r="A3517" s="2493"/>
      <c r="B3517" s="2500"/>
      <c r="C3517" s="2440"/>
      <c r="D3517" s="2495"/>
      <c r="E3517" s="2484"/>
      <c r="F3517" s="2495"/>
      <c r="G3517" s="2495"/>
      <c r="H3517" s="2495"/>
      <c r="I3517" s="2484"/>
      <c r="J3517" s="2440"/>
      <c r="K3517" s="2440"/>
    </row>
    <row r="3518" spans="1:11">
      <c r="A3518" s="2493"/>
      <c r="B3518" s="2500"/>
      <c r="C3518" s="2440"/>
      <c r="D3518" s="2495"/>
      <c r="E3518" s="2484"/>
      <c r="F3518" s="2495"/>
      <c r="G3518" s="2495"/>
      <c r="H3518" s="2495"/>
      <c r="I3518" s="2484"/>
      <c r="J3518" s="2440"/>
      <c r="K3518" s="2440"/>
    </row>
    <row r="3519" spans="1:11">
      <c r="A3519" s="2493"/>
      <c r="B3519" s="2500"/>
      <c r="C3519" s="2440"/>
      <c r="D3519" s="2495"/>
      <c r="E3519" s="2484"/>
      <c r="F3519" s="2495"/>
      <c r="G3519" s="2495"/>
      <c r="H3519" s="2495"/>
      <c r="I3519" s="2484"/>
      <c r="J3519" s="2440"/>
      <c r="K3519" s="2440"/>
    </row>
    <row r="3520" spans="1:11">
      <c r="A3520" s="2493"/>
      <c r="B3520" s="2500"/>
      <c r="C3520" s="2440"/>
      <c r="D3520" s="2495"/>
      <c r="E3520" s="2484"/>
      <c r="F3520" s="2495"/>
      <c r="G3520" s="2495"/>
      <c r="H3520" s="2495"/>
      <c r="I3520" s="2484"/>
      <c r="J3520" s="2440"/>
      <c r="K3520" s="2440"/>
    </row>
    <row r="3521" spans="1:11">
      <c r="A3521" s="2493"/>
      <c r="B3521" s="2500"/>
      <c r="C3521" s="2440"/>
      <c r="D3521" s="2495"/>
      <c r="E3521" s="2484"/>
      <c r="F3521" s="2495"/>
      <c r="G3521" s="2495"/>
      <c r="H3521" s="2495"/>
      <c r="I3521" s="2484"/>
      <c r="J3521" s="2440"/>
      <c r="K3521" s="2440"/>
    </row>
    <row r="3522" spans="1:11">
      <c r="A3522" s="2493"/>
      <c r="B3522" s="2500"/>
      <c r="C3522" s="2440"/>
      <c r="D3522" s="2495"/>
      <c r="E3522" s="2484"/>
      <c r="F3522" s="2495"/>
      <c r="G3522" s="2495"/>
      <c r="H3522" s="2495"/>
      <c r="I3522" s="2484"/>
      <c r="J3522" s="2440"/>
      <c r="K3522" s="2440"/>
    </row>
    <row r="3523" spans="1:11">
      <c r="A3523" s="2493"/>
      <c r="B3523" s="2500"/>
      <c r="C3523" s="2440"/>
      <c r="D3523" s="2495"/>
      <c r="E3523" s="2484"/>
      <c r="F3523" s="2495"/>
      <c r="G3523" s="2495"/>
      <c r="H3523" s="2495"/>
      <c r="I3523" s="2484"/>
      <c r="J3523" s="2440"/>
      <c r="K3523" s="2440"/>
    </row>
    <row r="3524" spans="1:11">
      <c r="A3524" s="2493"/>
      <c r="B3524" s="2500"/>
      <c r="C3524" s="2440"/>
      <c r="D3524" s="2495"/>
      <c r="E3524" s="2484"/>
      <c r="F3524" s="2495"/>
      <c r="G3524" s="2495"/>
      <c r="H3524" s="2495"/>
      <c r="I3524" s="2484"/>
      <c r="J3524" s="2440"/>
      <c r="K3524" s="2440"/>
    </row>
    <row r="3525" spans="1:11">
      <c r="A3525" s="2493"/>
      <c r="B3525" s="2500"/>
      <c r="C3525" s="2440"/>
      <c r="D3525" s="2495"/>
      <c r="E3525" s="2484"/>
      <c r="F3525" s="2495"/>
      <c r="G3525" s="2495"/>
      <c r="H3525" s="2495"/>
      <c r="I3525" s="2484"/>
      <c r="J3525" s="2440"/>
      <c r="K3525" s="2440"/>
    </row>
    <row r="3526" spans="1:11">
      <c r="A3526" s="2493"/>
      <c r="B3526" s="2500"/>
      <c r="C3526" s="2440"/>
      <c r="D3526" s="2495"/>
      <c r="E3526" s="2484"/>
      <c r="F3526" s="2495"/>
      <c r="G3526" s="2495"/>
      <c r="H3526" s="2495"/>
      <c r="I3526" s="2484"/>
      <c r="J3526" s="2440"/>
      <c r="K3526" s="2440"/>
    </row>
    <row r="3527" spans="1:11">
      <c r="A3527" s="2493"/>
      <c r="B3527" s="2500"/>
      <c r="C3527" s="2440"/>
      <c r="D3527" s="2495"/>
      <c r="E3527" s="2484"/>
      <c r="F3527" s="2495"/>
      <c r="G3527" s="2495"/>
      <c r="H3527" s="2495"/>
      <c r="I3527" s="2484"/>
      <c r="J3527" s="2440"/>
      <c r="K3527" s="2440"/>
    </row>
    <row r="3528" spans="1:11">
      <c r="A3528" s="2493"/>
      <c r="B3528" s="2500"/>
      <c r="C3528" s="2440"/>
      <c r="D3528" s="2495"/>
      <c r="E3528" s="2484"/>
      <c r="F3528" s="2495"/>
      <c r="G3528" s="2495"/>
      <c r="H3528" s="2495"/>
      <c r="I3528" s="2484"/>
      <c r="J3528" s="2440"/>
      <c r="K3528" s="2440"/>
    </row>
    <row r="3529" spans="1:11">
      <c r="A3529" s="2493"/>
      <c r="B3529" s="2500"/>
      <c r="C3529" s="2440"/>
      <c r="D3529" s="2495"/>
      <c r="E3529" s="2484"/>
      <c r="F3529" s="2495"/>
      <c r="G3529" s="2495"/>
      <c r="H3529" s="2495"/>
      <c r="I3529" s="2484"/>
      <c r="J3529" s="2440"/>
      <c r="K3529" s="2440"/>
    </row>
    <row r="3530" spans="1:11">
      <c r="A3530" s="2493"/>
      <c r="B3530" s="2500"/>
      <c r="C3530" s="2440"/>
      <c r="D3530" s="2495"/>
      <c r="E3530" s="2484"/>
      <c r="F3530" s="2495"/>
      <c r="G3530" s="2495"/>
      <c r="H3530" s="2495"/>
      <c r="I3530" s="2484"/>
      <c r="J3530" s="2440"/>
      <c r="K3530" s="2440"/>
    </row>
    <row r="3531" spans="1:11">
      <c r="A3531" s="2493"/>
      <c r="B3531" s="2500"/>
      <c r="C3531" s="2440"/>
      <c r="D3531" s="2495"/>
      <c r="E3531" s="2484"/>
      <c r="F3531" s="2495"/>
      <c r="G3531" s="2495"/>
      <c r="H3531" s="2495"/>
      <c r="I3531" s="2484"/>
      <c r="J3531" s="2440"/>
      <c r="K3531" s="2440"/>
    </row>
    <row r="3532" spans="1:11">
      <c r="A3532" s="2493"/>
      <c r="B3532" s="2500"/>
      <c r="C3532" s="2440"/>
      <c r="D3532" s="2495"/>
      <c r="E3532" s="2484"/>
      <c r="F3532" s="2495"/>
      <c r="G3532" s="2495"/>
      <c r="H3532" s="2495"/>
      <c r="I3532" s="2484"/>
      <c r="J3532" s="2440"/>
      <c r="K3532" s="2440"/>
    </row>
    <row r="3533" spans="1:11">
      <c r="A3533" s="2493"/>
      <c r="B3533" s="2500"/>
      <c r="C3533" s="2440"/>
      <c r="D3533" s="2495"/>
      <c r="E3533" s="2484"/>
      <c r="F3533" s="2495"/>
      <c r="G3533" s="2495"/>
      <c r="H3533" s="2495"/>
      <c r="I3533" s="2484"/>
      <c r="J3533" s="2440"/>
      <c r="K3533" s="2440"/>
    </row>
    <row r="3534" spans="1:11">
      <c r="A3534" s="2493"/>
      <c r="B3534" s="2500"/>
      <c r="C3534" s="2440"/>
      <c r="D3534" s="2495"/>
      <c r="E3534" s="2484"/>
      <c r="F3534" s="2495"/>
      <c r="G3534" s="2495"/>
      <c r="H3534" s="2495"/>
      <c r="I3534" s="2484"/>
      <c r="J3534" s="2440"/>
      <c r="K3534" s="2440"/>
    </row>
    <row r="3535" spans="1:11">
      <c r="A3535" s="2493"/>
      <c r="B3535" s="2500"/>
      <c r="C3535" s="2440"/>
      <c r="D3535" s="2495"/>
      <c r="E3535" s="2484"/>
      <c r="F3535" s="2495"/>
      <c r="G3535" s="2495"/>
      <c r="H3535" s="2495"/>
      <c r="I3535" s="2484"/>
      <c r="J3535" s="2440"/>
      <c r="K3535" s="2440"/>
    </row>
    <row r="3536" spans="1:11">
      <c r="A3536" s="2493"/>
      <c r="B3536" s="2500"/>
      <c r="C3536" s="2440"/>
      <c r="D3536" s="2495"/>
      <c r="E3536" s="2484"/>
      <c r="F3536" s="2495"/>
      <c r="G3536" s="2495"/>
      <c r="H3536" s="2495"/>
      <c r="I3536" s="2484"/>
      <c r="J3536" s="2440"/>
      <c r="K3536" s="2440"/>
    </row>
    <row r="3537" spans="1:11">
      <c r="A3537" s="2493"/>
      <c r="B3537" s="2500"/>
      <c r="C3537" s="2440"/>
      <c r="D3537" s="2495"/>
      <c r="E3537" s="2484"/>
      <c r="F3537" s="2495"/>
      <c r="G3537" s="2495"/>
      <c r="H3537" s="2495"/>
      <c r="I3537" s="2484"/>
      <c r="J3537" s="2440"/>
      <c r="K3537" s="2440"/>
    </row>
    <row r="3538" spans="1:11">
      <c r="A3538" s="2493"/>
      <c r="B3538" s="2500"/>
      <c r="C3538" s="2440"/>
      <c r="D3538" s="2495"/>
      <c r="E3538" s="2484"/>
      <c r="F3538" s="2495"/>
      <c r="G3538" s="2495"/>
      <c r="H3538" s="2495"/>
      <c r="I3538" s="2484"/>
      <c r="J3538" s="2440"/>
      <c r="K3538" s="2440"/>
    </row>
    <row r="3539" spans="1:11">
      <c r="A3539" s="2493"/>
      <c r="B3539" s="2500"/>
      <c r="C3539" s="2440"/>
      <c r="D3539" s="2495"/>
      <c r="E3539" s="2484"/>
      <c r="F3539" s="2495"/>
      <c r="G3539" s="2495"/>
      <c r="H3539" s="2495"/>
      <c r="I3539" s="2484"/>
      <c r="J3539" s="2440"/>
      <c r="K3539" s="2440"/>
    </row>
    <row r="3540" spans="1:11">
      <c r="A3540" s="2493"/>
      <c r="B3540" s="2500"/>
      <c r="C3540" s="2440"/>
      <c r="D3540" s="2495"/>
      <c r="E3540" s="2484"/>
      <c r="F3540" s="2495"/>
      <c r="G3540" s="2495"/>
      <c r="H3540" s="2495"/>
      <c r="I3540" s="2484"/>
      <c r="J3540" s="2440"/>
      <c r="K3540" s="2440"/>
    </row>
    <row r="3541" spans="1:11">
      <c r="A3541" s="2493"/>
      <c r="B3541" s="2500"/>
      <c r="C3541" s="2440"/>
      <c r="D3541" s="2495"/>
      <c r="E3541" s="2484"/>
      <c r="F3541" s="2495"/>
      <c r="G3541" s="2495"/>
      <c r="H3541" s="2495"/>
      <c r="I3541" s="2484"/>
      <c r="J3541" s="2440"/>
      <c r="K3541" s="2440"/>
    </row>
    <row r="3542" spans="1:11">
      <c r="A3542" s="2493"/>
      <c r="B3542" s="2500"/>
      <c r="C3542" s="2440"/>
      <c r="D3542" s="2495"/>
      <c r="E3542" s="2484"/>
      <c r="F3542" s="2495"/>
      <c r="G3542" s="2495"/>
      <c r="H3542" s="2495"/>
      <c r="I3542" s="2484"/>
      <c r="J3542" s="2440"/>
      <c r="K3542" s="2440"/>
    </row>
    <row r="3543" spans="1:11">
      <c r="A3543" s="2493"/>
      <c r="B3543" s="2500"/>
      <c r="C3543" s="2440"/>
      <c r="D3543" s="2495"/>
      <c r="E3543" s="2484"/>
      <c r="F3543" s="2495"/>
      <c r="G3543" s="2495"/>
      <c r="H3543" s="2495"/>
      <c r="I3543" s="2484"/>
      <c r="J3543" s="2440"/>
      <c r="K3543" s="2440"/>
    </row>
    <row r="3544" spans="1:11">
      <c r="A3544" s="2493"/>
      <c r="B3544" s="2500"/>
      <c r="C3544" s="2440"/>
      <c r="D3544" s="2495"/>
      <c r="E3544" s="2484"/>
      <c r="F3544" s="2495"/>
      <c r="G3544" s="2495"/>
      <c r="H3544" s="2495"/>
      <c r="I3544" s="2484"/>
      <c r="J3544" s="2440"/>
      <c r="K3544" s="2440"/>
    </row>
    <row r="3545" spans="1:11">
      <c r="A3545" s="2493"/>
      <c r="B3545" s="2500"/>
      <c r="C3545" s="2440"/>
      <c r="D3545" s="2495"/>
      <c r="E3545" s="2484"/>
      <c r="F3545" s="2495"/>
      <c r="G3545" s="2495"/>
      <c r="H3545" s="2495"/>
      <c r="I3545" s="2484"/>
      <c r="J3545" s="2440"/>
      <c r="K3545" s="2440"/>
    </row>
    <row r="3546" spans="1:11">
      <c r="A3546" s="2493"/>
      <c r="B3546" s="2500"/>
      <c r="C3546" s="2440"/>
      <c r="D3546" s="2495"/>
      <c r="E3546" s="2484"/>
      <c r="F3546" s="2495"/>
      <c r="G3546" s="2495"/>
      <c r="H3546" s="2495"/>
      <c r="I3546" s="2484"/>
      <c r="J3546" s="2440"/>
      <c r="K3546" s="2440"/>
    </row>
    <row r="3547" spans="1:11">
      <c r="A3547" s="2493"/>
      <c r="B3547" s="2500"/>
      <c r="C3547" s="2440"/>
      <c r="D3547" s="2495"/>
      <c r="E3547" s="2484"/>
      <c r="F3547" s="2495"/>
      <c r="G3547" s="2495"/>
      <c r="H3547" s="2495"/>
      <c r="I3547" s="2484"/>
      <c r="J3547" s="2440"/>
      <c r="K3547" s="2440"/>
    </row>
    <row r="3548" spans="1:11">
      <c r="A3548" s="2493"/>
      <c r="B3548" s="2500"/>
      <c r="C3548" s="2440"/>
      <c r="D3548" s="2495"/>
      <c r="E3548" s="2484"/>
      <c r="F3548" s="2495"/>
      <c r="G3548" s="2495"/>
      <c r="H3548" s="2495"/>
      <c r="I3548" s="2484"/>
      <c r="J3548" s="2440"/>
      <c r="K3548" s="2440"/>
    </row>
    <row r="3549" spans="1:11">
      <c r="A3549" s="2493"/>
      <c r="B3549" s="2500"/>
      <c r="C3549" s="2440"/>
      <c r="D3549" s="2495"/>
      <c r="E3549" s="2484"/>
      <c r="F3549" s="2495"/>
      <c r="G3549" s="2495"/>
      <c r="H3549" s="2495"/>
      <c r="I3549" s="2484"/>
      <c r="J3549" s="2440"/>
      <c r="K3549" s="2440"/>
    </row>
    <row r="3550" spans="1:11">
      <c r="A3550" s="2493"/>
      <c r="B3550" s="2500"/>
      <c r="C3550" s="2440"/>
      <c r="D3550" s="2495"/>
      <c r="E3550" s="2484"/>
      <c r="F3550" s="2495"/>
      <c r="G3550" s="2495"/>
      <c r="H3550" s="2495"/>
      <c r="I3550" s="2484"/>
      <c r="J3550" s="2440"/>
      <c r="K3550" s="2440"/>
    </row>
    <row r="3551" spans="1:11">
      <c r="A3551" s="2493"/>
      <c r="B3551" s="2500"/>
      <c r="C3551" s="2440"/>
      <c r="D3551" s="2495"/>
      <c r="E3551" s="2484"/>
      <c r="F3551" s="2495"/>
      <c r="G3551" s="2495"/>
      <c r="H3551" s="2495"/>
      <c r="I3551" s="2484"/>
      <c r="J3551" s="2440"/>
      <c r="K3551" s="2440"/>
    </row>
    <row r="3552" spans="1:11">
      <c r="A3552" s="2493"/>
      <c r="B3552" s="2500"/>
      <c r="C3552" s="2440"/>
      <c r="D3552" s="2495"/>
      <c r="E3552" s="2484"/>
      <c r="F3552" s="2495"/>
      <c r="G3552" s="2495"/>
      <c r="H3552" s="2495"/>
      <c r="I3552" s="2484"/>
      <c r="J3552" s="2440"/>
      <c r="K3552" s="2440"/>
    </row>
    <row r="3553" spans="1:11">
      <c r="A3553" s="2493"/>
      <c r="B3553" s="2500"/>
      <c r="C3553" s="2440"/>
      <c r="D3553" s="2495"/>
      <c r="E3553" s="2484"/>
      <c r="F3553" s="2495"/>
      <c r="G3553" s="2495"/>
      <c r="H3553" s="2495"/>
      <c r="I3553" s="2484"/>
      <c r="J3553" s="2440"/>
      <c r="K3553" s="2440"/>
    </row>
    <row r="3554" spans="1:11">
      <c r="A3554" s="2493"/>
      <c r="B3554" s="2500"/>
      <c r="C3554" s="2440"/>
      <c r="D3554" s="2495"/>
      <c r="E3554" s="2484"/>
      <c r="F3554" s="2495"/>
      <c r="G3554" s="2495"/>
      <c r="H3554" s="2495"/>
      <c r="I3554" s="2484"/>
      <c r="J3554" s="2440"/>
      <c r="K3554" s="2440"/>
    </row>
    <row r="3555" spans="1:11">
      <c r="A3555" s="2493"/>
      <c r="B3555" s="2500"/>
      <c r="C3555" s="2440"/>
      <c r="D3555" s="2495"/>
      <c r="E3555" s="2484"/>
      <c r="F3555" s="2495"/>
      <c r="G3555" s="2495"/>
      <c r="H3555" s="2495"/>
      <c r="I3555" s="2484"/>
      <c r="J3555" s="2440"/>
      <c r="K3555" s="2440"/>
    </row>
    <row r="3556" spans="1:11">
      <c r="A3556" s="2493"/>
      <c r="B3556" s="2500"/>
      <c r="C3556" s="2440"/>
      <c r="D3556" s="2495"/>
      <c r="E3556" s="2484"/>
      <c r="F3556" s="2495"/>
      <c r="G3556" s="2495"/>
      <c r="H3556" s="2495"/>
      <c r="I3556" s="2484"/>
      <c r="J3556" s="2440"/>
      <c r="K3556" s="2440"/>
    </row>
    <row r="3557" spans="1:11">
      <c r="A3557" s="2493"/>
      <c r="B3557" s="2500"/>
      <c r="C3557" s="2440"/>
      <c r="D3557" s="2495"/>
      <c r="E3557" s="2484"/>
      <c r="F3557" s="2495"/>
      <c r="G3557" s="2495"/>
      <c r="H3557" s="2495"/>
      <c r="I3557" s="2484"/>
      <c r="J3557" s="2440"/>
      <c r="K3557" s="2440"/>
    </row>
    <row r="3558" spans="1:11">
      <c r="A3558" s="2493"/>
      <c r="B3558" s="2500"/>
      <c r="C3558" s="2440"/>
      <c r="D3558" s="2495"/>
      <c r="E3558" s="2484"/>
      <c r="F3558" s="2495"/>
      <c r="G3558" s="2495"/>
      <c r="H3558" s="2495"/>
      <c r="I3558" s="2484"/>
      <c r="J3558" s="2440"/>
      <c r="K3558" s="2440"/>
    </row>
    <row r="3559" spans="1:11">
      <c r="A3559" s="2493"/>
      <c r="B3559" s="2500"/>
      <c r="C3559" s="2440"/>
      <c r="D3559" s="2495"/>
      <c r="E3559" s="2484"/>
      <c r="F3559" s="2495"/>
      <c r="G3559" s="2495"/>
      <c r="H3559" s="2495"/>
      <c r="I3559" s="2484"/>
      <c r="J3559" s="2440"/>
      <c r="K3559" s="2440"/>
    </row>
    <row r="3560" spans="1:11">
      <c r="A3560" s="2493"/>
      <c r="B3560" s="2500"/>
      <c r="C3560" s="2440"/>
      <c r="D3560" s="2495"/>
      <c r="E3560" s="2484"/>
      <c r="F3560" s="2495"/>
      <c r="G3560" s="2495"/>
      <c r="H3560" s="2495"/>
      <c r="I3560" s="2484"/>
      <c r="J3560" s="2440"/>
      <c r="K3560" s="2440"/>
    </row>
    <row r="3561" spans="1:11">
      <c r="A3561" s="2493"/>
      <c r="B3561" s="2500"/>
      <c r="C3561" s="2440"/>
      <c r="D3561" s="2495"/>
      <c r="E3561" s="2484"/>
      <c r="F3561" s="2495"/>
      <c r="G3561" s="2495"/>
      <c r="H3561" s="2495"/>
      <c r="I3561" s="2484"/>
      <c r="J3561" s="2440"/>
      <c r="K3561" s="2440"/>
    </row>
    <row r="3562" spans="1:11">
      <c r="A3562" s="2493"/>
      <c r="B3562" s="2500"/>
      <c r="C3562" s="2440"/>
      <c r="D3562" s="2495"/>
      <c r="E3562" s="2484"/>
      <c r="F3562" s="2495"/>
      <c r="G3562" s="2495"/>
      <c r="H3562" s="2495"/>
      <c r="I3562" s="2484"/>
      <c r="J3562" s="2440"/>
      <c r="K3562" s="2440"/>
    </row>
    <row r="3563" spans="1:11">
      <c r="A3563" s="2493"/>
      <c r="B3563" s="2500"/>
      <c r="C3563" s="2440"/>
      <c r="D3563" s="2495"/>
      <c r="E3563" s="2484"/>
      <c r="F3563" s="2495"/>
      <c r="G3563" s="2495"/>
      <c r="H3563" s="2495"/>
      <c r="I3563" s="2484"/>
      <c r="J3563" s="2440"/>
      <c r="K3563" s="2440"/>
    </row>
    <row r="3564" spans="1:11">
      <c r="A3564" s="2493"/>
      <c r="B3564" s="2500"/>
      <c r="C3564" s="2440"/>
      <c r="D3564" s="2495"/>
      <c r="E3564" s="2484"/>
      <c r="F3564" s="2495"/>
      <c r="G3564" s="2495"/>
      <c r="H3564" s="2495"/>
      <c r="I3564" s="2484"/>
      <c r="J3564" s="2440"/>
      <c r="K3564" s="2440"/>
    </row>
    <row r="3565" spans="1:11">
      <c r="A3565" s="2493"/>
      <c r="B3565" s="2500"/>
      <c r="C3565" s="2440"/>
      <c r="D3565" s="2495"/>
      <c r="E3565" s="2484"/>
      <c r="F3565" s="2495"/>
      <c r="G3565" s="2495"/>
      <c r="H3565" s="2495"/>
      <c r="I3565" s="2484"/>
      <c r="J3565" s="2440"/>
      <c r="K3565" s="2440"/>
    </row>
    <row r="3566" spans="1:11">
      <c r="A3566" s="2493"/>
      <c r="B3566" s="2500"/>
      <c r="C3566" s="2440"/>
      <c r="D3566" s="2495"/>
      <c r="E3566" s="2484"/>
      <c r="F3566" s="2495"/>
      <c r="G3566" s="2495"/>
      <c r="H3566" s="2495"/>
      <c r="I3566" s="2484"/>
      <c r="J3566" s="2440"/>
      <c r="K3566" s="2440"/>
    </row>
    <row r="3567" spans="1:11">
      <c r="A3567" s="2493"/>
      <c r="B3567" s="2500"/>
      <c r="C3567" s="2440"/>
      <c r="D3567" s="2495"/>
      <c r="E3567" s="2484"/>
      <c r="F3567" s="2495"/>
      <c r="G3567" s="2495"/>
      <c r="H3567" s="2495"/>
      <c r="I3567" s="2484"/>
      <c r="J3567" s="2440"/>
      <c r="K3567" s="2440"/>
    </row>
    <row r="3568" spans="1:11">
      <c r="A3568" s="2493"/>
      <c r="B3568" s="2500"/>
      <c r="C3568" s="2440"/>
      <c r="D3568" s="2495"/>
      <c r="E3568" s="2484"/>
      <c r="F3568" s="2495"/>
      <c r="G3568" s="2495"/>
      <c r="H3568" s="2495"/>
      <c r="I3568" s="2484"/>
      <c r="J3568" s="2440"/>
      <c r="K3568" s="2440"/>
    </row>
    <row r="3569" spans="1:11">
      <c r="A3569" s="2493"/>
      <c r="B3569" s="2500"/>
      <c r="C3569" s="2440"/>
      <c r="D3569" s="2495"/>
      <c r="E3569" s="2484"/>
      <c r="F3569" s="2495"/>
      <c r="G3569" s="2495"/>
      <c r="H3569" s="2495"/>
      <c r="I3569" s="2484"/>
      <c r="J3569" s="2440"/>
      <c r="K3569" s="2440"/>
    </row>
    <row r="3570" spans="1:11">
      <c r="A3570" s="2493"/>
      <c r="B3570" s="2500"/>
      <c r="C3570" s="2440"/>
      <c r="D3570" s="2495"/>
      <c r="E3570" s="2484"/>
      <c r="F3570" s="2495"/>
      <c r="G3570" s="2495"/>
      <c r="H3570" s="2495"/>
      <c r="I3570" s="2484"/>
      <c r="J3570" s="2440"/>
      <c r="K3570" s="2440"/>
    </row>
    <row r="3571" spans="1:11">
      <c r="A3571" s="2493"/>
      <c r="B3571" s="2500"/>
      <c r="C3571" s="2440"/>
      <c r="D3571" s="2495"/>
      <c r="E3571" s="2484"/>
      <c r="F3571" s="2495"/>
      <c r="G3571" s="2495"/>
      <c r="H3571" s="2495"/>
      <c r="I3571" s="2484"/>
      <c r="J3571" s="2440"/>
      <c r="K3571" s="2440"/>
    </row>
    <row r="3572" spans="1:11">
      <c r="A3572" s="2493"/>
      <c r="B3572" s="2500"/>
      <c r="C3572" s="2440"/>
      <c r="D3572" s="2495"/>
      <c r="E3572" s="2484"/>
      <c r="F3572" s="2495"/>
      <c r="G3572" s="2495"/>
      <c r="H3572" s="2495"/>
      <c r="I3572" s="2484"/>
      <c r="J3572" s="2440"/>
      <c r="K3572" s="2440"/>
    </row>
    <row r="3573" spans="1:11">
      <c r="A3573" s="2493"/>
      <c r="B3573" s="2500"/>
      <c r="C3573" s="2440"/>
      <c r="D3573" s="2495"/>
      <c r="E3573" s="2484"/>
      <c r="F3573" s="2495"/>
      <c r="G3573" s="2495"/>
      <c r="H3573" s="2495"/>
      <c r="I3573" s="2484"/>
      <c r="J3573" s="2440"/>
      <c r="K3573" s="2440"/>
    </row>
    <row r="3574" spans="1:11">
      <c r="A3574" s="2493"/>
      <c r="B3574" s="2500"/>
      <c r="C3574" s="2440"/>
      <c r="D3574" s="2495"/>
      <c r="E3574" s="2484"/>
      <c r="F3574" s="2495"/>
      <c r="G3574" s="2495"/>
      <c r="H3574" s="2495"/>
      <c r="I3574" s="2484"/>
      <c r="J3574" s="2440"/>
      <c r="K3574" s="2440"/>
    </row>
    <row r="3575" spans="1:11">
      <c r="A3575" s="2493"/>
      <c r="B3575" s="2500"/>
      <c r="C3575" s="2440"/>
      <c r="D3575" s="2495"/>
      <c r="E3575" s="2484"/>
      <c r="F3575" s="2495"/>
      <c r="G3575" s="2495"/>
      <c r="H3575" s="2495"/>
      <c r="I3575" s="2484"/>
      <c r="J3575" s="2440"/>
      <c r="K3575" s="2440"/>
    </row>
    <row r="3576" spans="1:11">
      <c r="A3576" s="2493"/>
      <c r="B3576" s="2500"/>
      <c r="C3576" s="2440"/>
      <c r="D3576" s="2495"/>
      <c r="E3576" s="2484"/>
      <c r="F3576" s="2495"/>
      <c r="G3576" s="2495"/>
      <c r="H3576" s="2495"/>
      <c r="I3576" s="2484"/>
      <c r="J3576" s="2440"/>
      <c r="K3576" s="2440"/>
    </row>
    <row r="3577" spans="1:11">
      <c r="A3577" s="2493"/>
      <c r="B3577" s="2500"/>
      <c r="C3577" s="2440"/>
      <c r="D3577" s="2495"/>
      <c r="E3577" s="2484"/>
      <c r="F3577" s="2495"/>
      <c r="G3577" s="2495"/>
      <c r="H3577" s="2495"/>
      <c r="I3577" s="2484"/>
      <c r="J3577" s="2440"/>
      <c r="K3577" s="2440"/>
    </row>
    <row r="3578" spans="1:11">
      <c r="A3578" s="2493"/>
      <c r="B3578" s="2500"/>
      <c r="C3578" s="2440"/>
      <c r="D3578" s="2495"/>
      <c r="E3578" s="2484"/>
      <c r="F3578" s="2495"/>
      <c r="G3578" s="2495"/>
      <c r="H3578" s="2495"/>
      <c r="I3578" s="2484"/>
      <c r="J3578" s="2440"/>
      <c r="K3578" s="2440"/>
    </row>
    <row r="3579" spans="1:11">
      <c r="A3579" s="2493"/>
      <c r="B3579" s="2500"/>
      <c r="C3579" s="2440"/>
      <c r="D3579" s="2495"/>
      <c r="E3579" s="2484"/>
      <c r="F3579" s="2495"/>
      <c r="G3579" s="2495"/>
      <c r="H3579" s="2495"/>
      <c r="I3579" s="2484"/>
      <c r="J3579" s="2440"/>
      <c r="K3579" s="2440"/>
    </row>
    <row r="3580" spans="1:11">
      <c r="A3580" s="2493"/>
      <c r="B3580" s="2500"/>
      <c r="C3580" s="2440"/>
      <c r="D3580" s="2495"/>
      <c r="E3580" s="2484"/>
      <c r="F3580" s="2495"/>
      <c r="G3580" s="2495"/>
      <c r="H3580" s="2495"/>
      <c r="I3580" s="2484"/>
      <c r="J3580" s="2440"/>
      <c r="K3580" s="2440"/>
    </row>
    <row r="3581" spans="1:11">
      <c r="A3581" s="2493"/>
      <c r="B3581" s="2500"/>
      <c r="C3581" s="2440"/>
      <c r="D3581" s="2495"/>
      <c r="E3581" s="2484"/>
      <c r="F3581" s="2495"/>
      <c r="G3581" s="2495"/>
      <c r="H3581" s="2495"/>
      <c r="I3581" s="2484"/>
      <c r="J3581" s="2440"/>
      <c r="K3581" s="2440"/>
    </row>
    <row r="3582" spans="1:11">
      <c r="A3582" s="2493"/>
      <c r="B3582" s="2500"/>
      <c r="C3582" s="2440"/>
      <c r="D3582" s="2495"/>
      <c r="E3582" s="2484"/>
      <c r="F3582" s="2495"/>
      <c r="G3582" s="2495"/>
      <c r="H3582" s="2495"/>
      <c r="I3582" s="2484"/>
      <c r="J3582" s="2440"/>
      <c r="K3582" s="2440"/>
    </row>
    <row r="3583" spans="1:11">
      <c r="A3583" s="2493"/>
      <c r="B3583" s="2500"/>
      <c r="C3583" s="2440"/>
      <c r="D3583" s="2495"/>
      <c r="E3583" s="2484"/>
      <c r="F3583" s="2495"/>
      <c r="G3583" s="2495"/>
      <c r="H3583" s="2495"/>
      <c r="I3583" s="2484"/>
      <c r="J3583" s="2440"/>
      <c r="K3583" s="2440"/>
    </row>
    <row r="3584" spans="1:11">
      <c r="A3584" s="2493"/>
      <c r="B3584" s="2500"/>
      <c r="C3584" s="2440"/>
      <c r="D3584" s="2495"/>
      <c r="E3584" s="2484"/>
      <c r="F3584" s="2495"/>
      <c r="G3584" s="2495"/>
      <c r="H3584" s="2495"/>
      <c r="I3584" s="2484"/>
      <c r="J3584" s="2440"/>
      <c r="K3584" s="2440"/>
    </row>
    <row r="3585" spans="1:11">
      <c r="A3585" s="2493"/>
      <c r="B3585" s="2500"/>
      <c r="C3585" s="2440"/>
      <c r="D3585" s="2495"/>
      <c r="E3585" s="2484"/>
      <c r="F3585" s="2495"/>
      <c r="G3585" s="2495"/>
      <c r="H3585" s="2495"/>
      <c r="I3585" s="2484"/>
      <c r="J3585" s="2440"/>
      <c r="K3585" s="2440"/>
    </row>
    <row r="3586" spans="1:11">
      <c r="A3586" s="2493"/>
      <c r="B3586" s="2500"/>
      <c r="C3586" s="2440"/>
      <c r="D3586" s="2495"/>
      <c r="E3586" s="2484"/>
      <c r="F3586" s="2495"/>
      <c r="G3586" s="2495"/>
      <c r="H3586" s="2495"/>
      <c r="I3586" s="2484"/>
      <c r="J3586" s="2440"/>
      <c r="K3586" s="2440"/>
    </row>
    <row r="3587" spans="1:11">
      <c r="A3587" s="2493"/>
      <c r="B3587" s="2500"/>
      <c r="C3587" s="2440"/>
      <c r="D3587" s="2495"/>
      <c r="E3587" s="2484"/>
      <c r="F3587" s="2495"/>
      <c r="G3587" s="2495"/>
      <c r="H3587" s="2495"/>
      <c r="I3587" s="2484"/>
      <c r="J3587" s="2440"/>
      <c r="K3587" s="2440"/>
    </row>
    <row r="3588" spans="1:11">
      <c r="A3588" s="2493"/>
      <c r="B3588" s="2500"/>
      <c r="C3588" s="2440"/>
      <c r="D3588" s="2495"/>
      <c r="E3588" s="2484"/>
      <c r="F3588" s="2495"/>
      <c r="G3588" s="2495"/>
      <c r="H3588" s="2495"/>
      <c r="I3588" s="2484"/>
      <c r="J3588" s="2440"/>
      <c r="K3588" s="2440"/>
    </row>
    <row r="3589" spans="1:11">
      <c r="A3589" s="2493"/>
      <c r="B3589" s="2500"/>
      <c r="C3589" s="2440"/>
      <c r="D3589" s="2495"/>
      <c r="E3589" s="2484"/>
      <c r="F3589" s="2495"/>
      <c r="G3589" s="2495"/>
      <c r="H3589" s="2495"/>
      <c r="I3589" s="2484"/>
      <c r="J3589" s="2440"/>
      <c r="K3589" s="2440"/>
    </row>
    <row r="3590" spans="1:11">
      <c r="A3590" s="2493"/>
      <c r="B3590" s="2500"/>
      <c r="C3590" s="2440"/>
      <c r="D3590" s="2495"/>
      <c r="E3590" s="2484"/>
      <c r="F3590" s="2495"/>
      <c r="G3590" s="2495"/>
      <c r="H3590" s="2495"/>
      <c r="I3590" s="2484"/>
      <c r="J3590" s="2440"/>
      <c r="K3590" s="2440"/>
    </row>
    <row r="3591" spans="1:11">
      <c r="A3591" s="2493"/>
      <c r="B3591" s="2500"/>
      <c r="C3591" s="2440"/>
      <c r="D3591" s="2495"/>
      <c r="E3591" s="2484"/>
      <c r="F3591" s="2495"/>
      <c r="G3591" s="2495"/>
      <c r="H3591" s="2495"/>
      <c r="I3591" s="2484"/>
      <c r="J3591" s="2440"/>
      <c r="K3591" s="2440"/>
    </row>
    <row r="3592" spans="1:11">
      <c r="A3592" s="2493"/>
      <c r="B3592" s="2500"/>
      <c r="C3592" s="2440"/>
      <c r="D3592" s="2495"/>
      <c r="E3592" s="2484"/>
      <c r="F3592" s="2495"/>
      <c r="G3592" s="2495"/>
      <c r="H3592" s="2495"/>
      <c r="I3592" s="2484"/>
      <c r="J3592" s="2440"/>
      <c r="K3592" s="2440"/>
    </row>
    <row r="3593" spans="1:11">
      <c r="A3593" s="2493"/>
      <c r="B3593" s="2500"/>
      <c r="C3593" s="2440"/>
      <c r="D3593" s="2495"/>
      <c r="E3593" s="2484"/>
      <c r="F3593" s="2495"/>
      <c r="G3593" s="2495"/>
      <c r="H3593" s="2495"/>
      <c r="I3593" s="2484"/>
      <c r="J3593" s="2440"/>
      <c r="K3593" s="2440"/>
    </row>
    <row r="3594" spans="1:11">
      <c r="A3594" s="2493"/>
      <c r="B3594" s="2500"/>
      <c r="C3594" s="2440"/>
      <c r="D3594" s="2495"/>
      <c r="E3594" s="2484"/>
      <c r="F3594" s="2495"/>
      <c r="G3594" s="2495"/>
      <c r="H3594" s="2495"/>
      <c r="I3594" s="2484"/>
      <c r="J3594" s="2440"/>
      <c r="K3594" s="2440"/>
    </row>
    <row r="3595" spans="1:11">
      <c r="A3595" s="2493"/>
      <c r="B3595" s="2500"/>
      <c r="C3595" s="2440"/>
      <c r="D3595" s="2495"/>
      <c r="E3595" s="2484"/>
      <c r="F3595" s="2495"/>
      <c r="G3595" s="2495"/>
      <c r="H3595" s="2495"/>
      <c r="I3595" s="2484"/>
      <c r="J3595" s="2440"/>
      <c r="K3595" s="2440"/>
    </row>
    <row r="3596" spans="1:11">
      <c r="A3596" s="2493"/>
      <c r="B3596" s="2500"/>
      <c r="C3596" s="2440"/>
      <c r="D3596" s="2495"/>
      <c r="E3596" s="2484"/>
      <c r="F3596" s="2495"/>
      <c r="G3596" s="2495"/>
      <c r="H3596" s="2495"/>
      <c r="I3596" s="2484"/>
      <c r="J3596" s="2440"/>
      <c r="K3596" s="2440"/>
    </row>
    <row r="3597" spans="1:11">
      <c r="A3597" s="2493"/>
      <c r="B3597" s="2500"/>
      <c r="C3597" s="2440"/>
      <c r="D3597" s="2495"/>
      <c r="E3597" s="2484"/>
      <c r="F3597" s="2495"/>
      <c r="G3597" s="2495"/>
      <c r="H3597" s="2495"/>
      <c r="I3597" s="2484"/>
      <c r="J3597" s="2440"/>
      <c r="K3597" s="2440"/>
    </row>
    <row r="3598" spans="1:11">
      <c r="A3598" s="2493"/>
      <c r="B3598" s="2500"/>
      <c r="C3598" s="2440"/>
      <c r="D3598" s="2495"/>
      <c r="E3598" s="2484"/>
      <c r="F3598" s="2495"/>
      <c r="G3598" s="2495"/>
      <c r="H3598" s="2495"/>
      <c r="I3598" s="2484"/>
      <c r="J3598" s="2440"/>
      <c r="K3598" s="2440"/>
    </row>
    <row r="3599" spans="1:11">
      <c r="A3599" s="2493"/>
      <c r="B3599" s="2500"/>
      <c r="C3599" s="2440"/>
      <c r="D3599" s="2495"/>
      <c r="E3599" s="2484"/>
      <c r="F3599" s="2495"/>
      <c r="G3599" s="2495"/>
      <c r="H3599" s="2495"/>
      <c r="I3599" s="2484"/>
      <c r="J3599" s="2440"/>
      <c r="K3599" s="2440"/>
    </row>
    <row r="3600" spans="1:11">
      <c r="A3600" s="2493"/>
      <c r="B3600" s="2500"/>
      <c r="C3600" s="2440"/>
      <c r="D3600" s="2495"/>
      <c r="E3600" s="2484"/>
      <c r="F3600" s="2495"/>
      <c r="G3600" s="2495"/>
      <c r="H3600" s="2495"/>
      <c r="I3600" s="2484"/>
      <c r="J3600" s="2440"/>
      <c r="K3600" s="2440"/>
    </row>
    <row r="3601" spans="1:11">
      <c r="A3601" s="2493"/>
      <c r="B3601" s="2500"/>
      <c r="C3601" s="2440"/>
      <c r="D3601" s="2495"/>
      <c r="E3601" s="2484"/>
      <c r="F3601" s="2495"/>
      <c r="G3601" s="2495"/>
      <c r="H3601" s="2495"/>
      <c r="I3601" s="2484"/>
      <c r="J3601" s="2440"/>
      <c r="K3601" s="2440"/>
    </row>
    <row r="3602" spans="1:11">
      <c r="A3602" s="2493"/>
      <c r="B3602" s="2500"/>
      <c r="C3602" s="2440"/>
      <c r="D3602" s="2495"/>
      <c r="E3602" s="2484"/>
      <c r="F3602" s="2495"/>
      <c r="G3602" s="2495"/>
      <c r="H3602" s="2495"/>
      <c r="I3602" s="2484"/>
      <c r="J3602" s="2440"/>
      <c r="K3602" s="2440"/>
    </row>
    <row r="3603" spans="1:11">
      <c r="A3603" s="2493"/>
      <c r="B3603" s="2500"/>
      <c r="C3603" s="2440"/>
      <c r="D3603" s="2495"/>
      <c r="E3603" s="2484"/>
      <c r="F3603" s="2495"/>
      <c r="G3603" s="2495"/>
      <c r="H3603" s="2495"/>
      <c r="I3603" s="2484"/>
      <c r="J3603" s="2440"/>
      <c r="K3603" s="2440"/>
    </row>
    <row r="3604" spans="1:11">
      <c r="A3604" s="2493"/>
      <c r="B3604" s="2500"/>
      <c r="C3604" s="2440"/>
      <c r="D3604" s="2495"/>
      <c r="E3604" s="2484"/>
      <c r="F3604" s="2495"/>
      <c r="G3604" s="2495"/>
      <c r="H3604" s="2495"/>
      <c r="I3604" s="2484"/>
      <c r="J3604" s="2440"/>
      <c r="K3604" s="2440"/>
    </row>
    <row r="3605" spans="1:11">
      <c r="A3605" s="2493"/>
      <c r="B3605" s="2500"/>
      <c r="C3605" s="2440"/>
      <c r="D3605" s="2495"/>
      <c r="E3605" s="2484"/>
      <c r="F3605" s="2495"/>
      <c r="G3605" s="2495"/>
      <c r="H3605" s="2495"/>
      <c r="I3605" s="2484"/>
      <c r="J3605" s="2440"/>
      <c r="K3605" s="2440"/>
    </row>
    <row r="3606" spans="1:11">
      <c r="A3606" s="2493"/>
      <c r="B3606" s="2500"/>
      <c r="C3606" s="2440"/>
      <c r="D3606" s="2495"/>
      <c r="E3606" s="2484"/>
      <c r="F3606" s="2495"/>
      <c r="G3606" s="2495"/>
      <c r="H3606" s="2495"/>
      <c r="I3606" s="2484"/>
      <c r="J3606" s="2440"/>
      <c r="K3606" s="2440"/>
    </row>
    <row r="3607" spans="1:11">
      <c r="A3607" s="2493"/>
      <c r="B3607" s="2500"/>
      <c r="C3607" s="2440"/>
      <c r="D3607" s="2495"/>
      <c r="E3607" s="2484"/>
      <c r="F3607" s="2495"/>
      <c r="G3607" s="2495"/>
      <c r="H3607" s="2495"/>
      <c r="I3607" s="2484"/>
      <c r="J3607" s="2440"/>
      <c r="K3607" s="2440"/>
    </row>
    <row r="3608" spans="1:11">
      <c r="A3608" s="2493"/>
      <c r="B3608" s="2500"/>
      <c r="C3608" s="2440"/>
      <c r="D3608" s="2495"/>
      <c r="E3608" s="2484"/>
      <c r="F3608" s="2495"/>
      <c r="G3608" s="2495"/>
      <c r="H3608" s="2495"/>
      <c r="I3608" s="2484"/>
      <c r="J3608" s="2440"/>
      <c r="K3608" s="2440"/>
    </row>
    <row r="3609" spans="1:11">
      <c r="A3609" s="2493"/>
      <c r="B3609" s="2500"/>
      <c r="C3609" s="2440"/>
      <c r="D3609" s="2495"/>
      <c r="E3609" s="2484"/>
      <c r="F3609" s="2495"/>
      <c r="G3609" s="2495"/>
      <c r="H3609" s="2495"/>
      <c r="I3609" s="2484"/>
      <c r="J3609" s="2440"/>
      <c r="K3609" s="2440"/>
    </row>
    <row r="3610" spans="1:11">
      <c r="A3610" s="2493"/>
      <c r="B3610" s="2500"/>
      <c r="C3610" s="2440"/>
      <c r="D3610" s="2495"/>
      <c r="E3610" s="2484"/>
      <c r="F3610" s="2495"/>
      <c r="G3610" s="2495"/>
      <c r="H3610" s="2495"/>
      <c r="I3610" s="2484"/>
      <c r="J3610" s="2440"/>
      <c r="K3610" s="2440"/>
    </row>
    <row r="3611" spans="1:11">
      <c r="A3611" s="2493"/>
      <c r="B3611" s="2500"/>
      <c r="C3611" s="2440"/>
      <c r="D3611" s="2495"/>
      <c r="E3611" s="2484"/>
      <c r="F3611" s="2495"/>
      <c r="G3611" s="2495"/>
      <c r="H3611" s="2495"/>
      <c r="I3611" s="2484"/>
      <c r="J3611" s="2440"/>
      <c r="K3611" s="2440"/>
    </row>
    <row r="3612" spans="1:11">
      <c r="A3612" s="2493"/>
      <c r="B3612" s="2500"/>
      <c r="C3612" s="2440"/>
      <c r="D3612" s="2495"/>
      <c r="E3612" s="2484"/>
      <c r="F3612" s="2495"/>
      <c r="G3612" s="2495"/>
      <c r="H3612" s="2495"/>
      <c r="I3612" s="2484"/>
      <c r="J3612" s="2440"/>
      <c r="K3612" s="2440"/>
    </row>
    <row r="3613" spans="1:11">
      <c r="A3613" s="2493"/>
      <c r="B3613" s="2500"/>
      <c r="C3613" s="2440"/>
      <c r="D3613" s="2495"/>
      <c r="E3613" s="2484"/>
      <c r="F3613" s="2495"/>
      <c r="G3613" s="2495"/>
      <c r="H3613" s="2495"/>
      <c r="I3613" s="2484"/>
      <c r="J3613" s="2440"/>
      <c r="K3613" s="2440"/>
    </row>
    <row r="3614" spans="1:11">
      <c r="A3614" s="2493"/>
      <c r="B3614" s="2500"/>
      <c r="C3614" s="2440"/>
      <c r="D3614" s="2495"/>
      <c r="E3614" s="2484"/>
      <c r="F3614" s="2495"/>
      <c r="G3614" s="2495"/>
      <c r="H3614" s="2495"/>
      <c r="I3614" s="2484"/>
      <c r="J3614" s="2440"/>
      <c r="K3614" s="2440"/>
    </row>
    <row r="3615" spans="1:11">
      <c r="A3615" s="2493"/>
      <c r="B3615" s="2500"/>
      <c r="C3615" s="2440"/>
      <c r="D3615" s="2495"/>
      <c r="E3615" s="2484"/>
      <c r="F3615" s="2495"/>
      <c r="G3615" s="2495"/>
      <c r="H3615" s="2495"/>
      <c r="I3615" s="2484"/>
      <c r="J3615" s="2440"/>
      <c r="K3615" s="2440"/>
    </row>
    <row r="3616" spans="1:11">
      <c r="A3616" s="2493"/>
      <c r="B3616" s="2500"/>
      <c r="C3616" s="2440"/>
      <c r="D3616" s="2495"/>
      <c r="E3616" s="2484"/>
      <c r="F3616" s="2495"/>
      <c r="G3616" s="2495"/>
      <c r="H3616" s="2495"/>
      <c r="I3616" s="2484"/>
      <c r="J3616" s="2440"/>
      <c r="K3616" s="2440"/>
    </row>
    <row r="3617" spans="1:11">
      <c r="A3617" s="2493"/>
      <c r="B3617" s="2500"/>
      <c r="C3617" s="2440"/>
      <c r="D3617" s="2495"/>
      <c r="E3617" s="2484"/>
      <c r="F3617" s="2495"/>
      <c r="G3617" s="2495"/>
      <c r="H3617" s="2495"/>
      <c r="I3617" s="2484"/>
      <c r="J3617" s="2440"/>
      <c r="K3617" s="2440"/>
    </row>
    <row r="3618" spans="1:11">
      <c r="A3618" s="2493"/>
      <c r="B3618" s="2500"/>
      <c r="C3618" s="2440"/>
      <c r="D3618" s="2495"/>
      <c r="E3618" s="2484"/>
      <c r="F3618" s="2495"/>
      <c r="G3618" s="2495"/>
      <c r="H3618" s="2495"/>
      <c r="I3618" s="2484"/>
      <c r="J3618" s="2440"/>
      <c r="K3618" s="2440"/>
    </row>
    <row r="3619" spans="1:11">
      <c r="A3619" s="2493"/>
      <c r="B3619" s="2500"/>
      <c r="C3619" s="2440"/>
      <c r="D3619" s="2495"/>
      <c r="E3619" s="2484"/>
      <c r="F3619" s="2495"/>
      <c r="G3619" s="2495"/>
      <c r="H3619" s="2495"/>
      <c r="I3619" s="2484"/>
      <c r="J3619" s="2440"/>
      <c r="K3619" s="2440"/>
    </row>
    <row r="3620" spans="1:11">
      <c r="A3620" s="2493"/>
      <c r="B3620" s="2500"/>
      <c r="C3620" s="2440"/>
      <c r="D3620" s="2495"/>
      <c r="E3620" s="2484"/>
      <c r="F3620" s="2495"/>
      <c r="G3620" s="2495"/>
      <c r="H3620" s="2495"/>
      <c r="I3620" s="2484"/>
      <c r="J3620" s="2440"/>
      <c r="K3620" s="2440"/>
    </row>
    <row r="3621" spans="1:11">
      <c r="A3621" s="2493"/>
      <c r="B3621" s="2500"/>
      <c r="C3621" s="2440"/>
      <c r="D3621" s="2495"/>
      <c r="E3621" s="2484"/>
      <c r="F3621" s="2495"/>
      <c r="G3621" s="2495"/>
      <c r="H3621" s="2495"/>
      <c r="I3621" s="2484"/>
      <c r="J3621" s="2440"/>
      <c r="K3621" s="2440"/>
    </row>
    <row r="3622" spans="1:11">
      <c r="A3622" s="2493"/>
      <c r="B3622" s="2500"/>
      <c r="C3622" s="2440"/>
      <c r="D3622" s="2495"/>
      <c r="E3622" s="2484"/>
      <c r="F3622" s="2495"/>
      <c r="G3622" s="2495"/>
      <c r="H3622" s="2495"/>
      <c r="I3622" s="2484"/>
      <c r="J3622" s="2440"/>
      <c r="K3622" s="2440"/>
    </row>
    <row r="3623" spans="1:11">
      <c r="A3623" s="2493"/>
      <c r="B3623" s="2500"/>
      <c r="C3623" s="2440"/>
      <c r="D3623" s="2495"/>
      <c r="E3623" s="2484"/>
      <c r="F3623" s="2495"/>
      <c r="G3623" s="2495"/>
      <c r="H3623" s="2495"/>
      <c r="I3623" s="2484"/>
      <c r="J3623" s="2440"/>
      <c r="K3623" s="2440"/>
    </row>
    <row r="3624" spans="1:11">
      <c r="A3624" s="2493"/>
      <c r="B3624" s="2500"/>
      <c r="C3624" s="2440"/>
      <c r="D3624" s="2495"/>
      <c r="E3624" s="2484"/>
      <c r="F3624" s="2495"/>
      <c r="G3624" s="2495"/>
      <c r="H3624" s="2495"/>
      <c r="I3624" s="2484"/>
      <c r="J3624" s="2440"/>
      <c r="K3624" s="2440"/>
    </row>
    <row r="3625" spans="1:11">
      <c r="A3625" s="2493"/>
      <c r="B3625" s="2500"/>
      <c r="C3625" s="2440"/>
      <c r="D3625" s="2495"/>
      <c r="E3625" s="2484"/>
      <c r="F3625" s="2495"/>
      <c r="G3625" s="2495"/>
      <c r="H3625" s="2495"/>
      <c r="I3625" s="2484"/>
      <c r="J3625" s="2440"/>
      <c r="K3625" s="2440"/>
    </row>
    <row r="3626" spans="1:11">
      <c r="A3626" s="2493"/>
      <c r="B3626" s="2500"/>
      <c r="C3626" s="2440"/>
      <c r="D3626" s="2495"/>
      <c r="E3626" s="2484"/>
      <c r="F3626" s="2495"/>
      <c r="G3626" s="2495"/>
      <c r="H3626" s="2495"/>
      <c r="I3626" s="2484"/>
      <c r="J3626" s="2440"/>
      <c r="K3626" s="2440"/>
    </row>
    <row r="3627" spans="1:11">
      <c r="A3627" s="2493"/>
      <c r="B3627" s="2500"/>
      <c r="C3627" s="2440"/>
      <c r="D3627" s="2495"/>
      <c r="E3627" s="2484"/>
      <c r="F3627" s="2495"/>
      <c r="G3627" s="2495"/>
      <c r="H3627" s="2495"/>
      <c r="I3627" s="2484"/>
      <c r="J3627" s="2440"/>
      <c r="K3627" s="2440"/>
    </row>
    <row r="3628" spans="1:11">
      <c r="A3628" s="2493"/>
      <c r="B3628" s="2500"/>
      <c r="C3628" s="2440"/>
      <c r="D3628" s="2495"/>
      <c r="E3628" s="2484"/>
      <c r="F3628" s="2495"/>
      <c r="G3628" s="2495"/>
      <c r="H3628" s="2495"/>
      <c r="I3628" s="2484"/>
      <c r="J3628" s="2440"/>
      <c r="K3628" s="2440"/>
    </row>
    <row r="3629" spans="1:11">
      <c r="A3629" s="2493"/>
      <c r="B3629" s="2500"/>
      <c r="C3629" s="2440"/>
      <c r="D3629" s="2495"/>
      <c r="E3629" s="2484"/>
      <c r="F3629" s="2495"/>
      <c r="G3629" s="2495"/>
      <c r="H3629" s="2495"/>
      <c r="I3629" s="2484"/>
      <c r="J3629" s="2440"/>
      <c r="K3629" s="2440"/>
    </row>
    <row r="3630" spans="1:11">
      <c r="A3630" s="2493"/>
      <c r="B3630" s="2500"/>
      <c r="C3630" s="2440"/>
      <c r="D3630" s="2495"/>
      <c r="E3630" s="2484"/>
      <c r="F3630" s="2495"/>
      <c r="G3630" s="2495"/>
      <c r="H3630" s="2495"/>
      <c r="I3630" s="2484"/>
      <c r="J3630" s="2440"/>
      <c r="K3630" s="2440"/>
    </row>
    <row r="3631" spans="1:11">
      <c r="A3631" s="2493"/>
      <c r="B3631" s="2500"/>
      <c r="C3631" s="2440"/>
      <c r="D3631" s="2495"/>
      <c r="E3631" s="2484"/>
      <c r="F3631" s="2495"/>
      <c r="G3631" s="2495"/>
      <c r="H3631" s="2495"/>
      <c r="I3631" s="2484"/>
      <c r="J3631" s="2440"/>
      <c r="K3631" s="2440"/>
    </row>
    <row r="3632" spans="1:11">
      <c r="A3632" s="2493"/>
      <c r="B3632" s="2500"/>
      <c r="C3632" s="2440"/>
      <c r="D3632" s="2495"/>
      <c r="E3632" s="2484"/>
      <c r="F3632" s="2495"/>
      <c r="G3632" s="2495"/>
      <c r="H3632" s="2495"/>
      <c r="I3632" s="2484"/>
      <c r="J3632" s="2440"/>
      <c r="K3632" s="2440"/>
    </row>
    <row r="3633" spans="1:11">
      <c r="A3633" s="2493"/>
      <c r="B3633" s="2500"/>
      <c r="C3633" s="2440"/>
      <c r="D3633" s="2495"/>
      <c r="E3633" s="2484"/>
      <c r="F3633" s="2495"/>
      <c r="G3633" s="2495"/>
      <c r="H3633" s="2495"/>
      <c r="I3633" s="2484"/>
      <c r="J3633" s="2440"/>
      <c r="K3633" s="2440"/>
    </row>
    <row r="3634" spans="1:11">
      <c r="A3634" s="2493"/>
      <c r="B3634" s="2500"/>
      <c r="C3634" s="2440"/>
      <c r="D3634" s="2495"/>
      <c r="E3634" s="2484"/>
      <c r="F3634" s="2495"/>
      <c r="G3634" s="2495"/>
      <c r="H3634" s="2495"/>
      <c r="I3634" s="2484"/>
      <c r="J3634" s="2440"/>
      <c r="K3634" s="2440"/>
    </row>
    <row r="3635" spans="1:11">
      <c r="A3635" s="2493"/>
      <c r="B3635" s="2500"/>
      <c r="C3635" s="2440"/>
      <c r="D3635" s="2495"/>
      <c r="E3635" s="2484"/>
      <c r="F3635" s="2495"/>
      <c r="G3635" s="2495"/>
      <c r="H3635" s="2495"/>
      <c r="I3635" s="2484"/>
      <c r="J3635" s="2440"/>
      <c r="K3635" s="2440"/>
    </row>
    <row r="3636" spans="1:11">
      <c r="A3636" s="2493"/>
      <c r="B3636" s="2500"/>
      <c r="C3636" s="2440"/>
      <c r="D3636" s="2495"/>
      <c r="E3636" s="2484"/>
      <c r="F3636" s="2495"/>
      <c r="G3636" s="2495"/>
      <c r="H3636" s="2495"/>
      <c r="I3636" s="2484"/>
      <c r="J3636" s="2440"/>
      <c r="K3636" s="2440"/>
    </row>
    <row r="3637" spans="1:11">
      <c r="A3637" s="2493"/>
      <c r="B3637" s="2500"/>
      <c r="C3637" s="2440"/>
      <c r="D3637" s="2495"/>
      <c r="E3637" s="2484"/>
      <c r="F3637" s="2495"/>
      <c r="G3637" s="2495"/>
      <c r="H3637" s="2495"/>
      <c r="I3637" s="2484"/>
      <c r="J3637" s="2440"/>
      <c r="K3637" s="2440"/>
    </row>
    <row r="3638" spans="1:11">
      <c r="A3638" s="2510"/>
      <c r="B3638" s="2595"/>
      <c r="C3638" s="2471"/>
      <c r="D3638" s="2472"/>
      <c r="E3638" s="2472"/>
      <c r="F3638" s="2472"/>
      <c r="G3638" s="2472"/>
      <c r="H3638" s="2472"/>
      <c r="I3638" s="2472"/>
      <c r="J3638" s="2471"/>
      <c r="K3638" s="2471"/>
    </row>
    <row r="3639" spans="1:11">
      <c r="A3639" s="2493"/>
      <c r="B3639" s="2500"/>
      <c r="C3639" s="2440"/>
      <c r="D3639" s="2495"/>
      <c r="E3639" s="2484"/>
      <c r="F3639" s="2495"/>
      <c r="G3639" s="2495"/>
      <c r="H3639" s="2495"/>
      <c r="I3639" s="2484"/>
      <c r="J3639" s="2440"/>
      <c r="K3639" s="2440"/>
    </row>
    <row r="3640" spans="1:11">
      <c r="A3640" s="2493"/>
      <c r="B3640" s="2500"/>
      <c r="C3640" s="2440"/>
      <c r="D3640" s="2495"/>
      <c r="E3640" s="2484"/>
      <c r="F3640" s="2495"/>
      <c r="G3640" s="2495"/>
      <c r="H3640" s="2495"/>
      <c r="I3640" s="2484"/>
      <c r="J3640" s="2440"/>
      <c r="K3640" s="2440"/>
    </row>
    <row r="3641" spans="1:11">
      <c r="A3641" s="2493"/>
      <c r="B3641" s="2500"/>
      <c r="C3641" s="2440"/>
      <c r="D3641" s="2495"/>
      <c r="E3641" s="2484"/>
      <c r="F3641" s="2495"/>
      <c r="G3641" s="2495"/>
      <c r="H3641" s="2495"/>
      <c r="I3641" s="2484"/>
      <c r="J3641" s="2440"/>
      <c r="K3641" s="2440"/>
    </row>
    <row r="3642" spans="1:11">
      <c r="A3642" s="2493"/>
      <c r="B3642" s="2500"/>
      <c r="C3642" s="2440"/>
      <c r="D3642" s="2495"/>
      <c r="E3642" s="2484"/>
      <c r="F3642" s="2495"/>
      <c r="G3642" s="2495"/>
      <c r="H3642" s="2495"/>
      <c r="I3642" s="2484"/>
      <c r="J3642" s="2440"/>
      <c r="K3642" s="2440"/>
    </row>
    <row r="3643" spans="1:11">
      <c r="A3643" s="2493"/>
      <c r="B3643" s="2500"/>
      <c r="C3643" s="2440"/>
      <c r="D3643" s="2495"/>
      <c r="E3643" s="2484"/>
      <c r="F3643" s="2495"/>
      <c r="G3643" s="2495"/>
      <c r="H3643" s="2495"/>
      <c r="I3643" s="2484"/>
      <c r="J3643" s="2440"/>
      <c r="K3643" s="2440"/>
    </row>
    <row r="3644" spans="1:11">
      <c r="A3644" s="2493"/>
      <c r="B3644" s="2500"/>
      <c r="C3644" s="2440"/>
      <c r="D3644" s="2495"/>
      <c r="E3644" s="2484"/>
      <c r="F3644" s="2495"/>
      <c r="G3644" s="2495"/>
      <c r="H3644" s="2495"/>
      <c r="I3644" s="2484"/>
      <c r="J3644" s="2440"/>
      <c r="K3644" s="2440"/>
    </row>
    <row r="3645" spans="1:11">
      <c r="A3645" s="2493"/>
      <c r="B3645" s="2500"/>
      <c r="C3645" s="2440"/>
      <c r="D3645" s="2495"/>
      <c r="E3645" s="2484"/>
      <c r="F3645" s="2495"/>
      <c r="G3645" s="2495"/>
      <c r="H3645" s="2495"/>
      <c r="I3645" s="2484"/>
      <c r="J3645" s="2440"/>
      <c r="K3645" s="2440"/>
    </row>
    <row r="3646" spans="1:11">
      <c r="A3646" s="2493"/>
      <c r="B3646" s="2500"/>
      <c r="C3646" s="2440"/>
      <c r="D3646" s="2495"/>
      <c r="E3646" s="2484"/>
      <c r="F3646" s="2495"/>
      <c r="G3646" s="2495"/>
      <c r="H3646" s="2495"/>
      <c r="I3646" s="2484"/>
      <c r="J3646" s="2440"/>
      <c r="K3646" s="2440"/>
    </row>
    <row r="3647" spans="1:11">
      <c r="A3647" s="2493"/>
      <c r="B3647" s="2500"/>
      <c r="C3647" s="2440"/>
      <c r="D3647" s="2495"/>
      <c r="E3647" s="2484"/>
      <c r="F3647" s="2495"/>
      <c r="G3647" s="2495"/>
      <c r="H3647" s="2495"/>
      <c r="I3647" s="2484"/>
      <c r="J3647" s="2440"/>
      <c r="K3647" s="2440"/>
    </row>
    <row r="3648" spans="1:11">
      <c r="A3648" s="2493"/>
      <c r="B3648" s="2500"/>
      <c r="C3648" s="2440"/>
      <c r="D3648" s="2495"/>
      <c r="E3648" s="2484"/>
      <c r="F3648" s="2495"/>
      <c r="G3648" s="2495"/>
      <c r="H3648" s="2495"/>
      <c r="I3648" s="2484"/>
      <c r="J3648" s="2440"/>
      <c r="K3648" s="2440"/>
    </row>
    <row r="3649" spans="1:11">
      <c r="A3649" s="2493"/>
      <c r="B3649" s="2500"/>
      <c r="C3649" s="2440"/>
      <c r="D3649" s="2495"/>
      <c r="E3649" s="2484"/>
      <c r="F3649" s="2495"/>
      <c r="G3649" s="2495"/>
      <c r="H3649" s="2495"/>
      <c r="I3649" s="2484"/>
      <c r="J3649" s="2440"/>
      <c r="K3649" s="2440"/>
    </row>
    <row r="3650" spans="1:11">
      <c r="A3650" s="2493"/>
      <c r="B3650" s="2500"/>
      <c r="C3650" s="2440"/>
      <c r="D3650" s="2495"/>
      <c r="E3650" s="2484"/>
      <c r="F3650" s="2495"/>
      <c r="G3650" s="2495"/>
      <c r="H3650" s="2495"/>
      <c r="I3650" s="2484"/>
      <c r="J3650" s="2440"/>
      <c r="K3650" s="2440"/>
    </row>
    <row r="3651" spans="1:11">
      <c r="A3651" s="2493"/>
      <c r="B3651" s="2500"/>
      <c r="C3651" s="2440"/>
      <c r="D3651" s="2495"/>
      <c r="E3651" s="2484"/>
      <c r="F3651" s="2495"/>
      <c r="G3651" s="2495"/>
      <c r="H3651" s="2495"/>
      <c r="I3651" s="2484"/>
      <c r="J3651" s="2440"/>
      <c r="K3651" s="2440"/>
    </row>
    <row r="3652" spans="1:11">
      <c r="A3652" s="2493"/>
      <c r="B3652" s="2500"/>
      <c r="C3652" s="2440"/>
      <c r="D3652" s="2495"/>
      <c r="E3652" s="2484"/>
      <c r="F3652" s="2495"/>
      <c r="G3652" s="2495"/>
      <c r="H3652" s="2495"/>
      <c r="I3652" s="2484"/>
      <c r="J3652" s="2440"/>
      <c r="K3652" s="2440"/>
    </row>
    <row r="3653" spans="1:11">
      <c r="A3653" s="2493"/>
      <c r="B3653" s="2500"/>
      <c r="C3653" s="2440"/>
      <c r="D3653" s="2495"/>
      <c r="E3653" s="2484"/>
      <c r="F3653" s="2495"/>
      <c r="G3653" s="2495"/>
      <c r="H3653" s="2495"/>
      <c r="I3653" s="2484"/>
      <c r="J3653" s="2440"/>
      <c r="K3653" s="2440"/>
    </row>
    <row r="3654" spans="1:11">
      <c r="A3654" s="2493"/>
      <c r="B3654" s="2500"/>
      <c r="C3654" s="2440"/>
      <c r="D3654" s="2495"/>
      <c r="E3654" s="2484"/>
      <c r="F3654" s="2495"/>
      <c r="G3654" s="2495"/>
      <c r="H3654" s="2495"/>
      <c r="I3654" s="2484"/>
      <c r="J3654" s="2440"/>
      <c r="K3654" s="2440"/>
    </row>
    <row r="3655" spans="1:11">
      <c r="A3655" s="2493"/>
      <c r="B3655" s="2500"/>
      <c r="C3655" s="2440"/>
      <c r="D3655" s="2495"/>
      <c r="E3655" s="2484"/>
      <c r="F3655" s="2495"/>
      <c r="G3655" s="2495"/>
      <c r="H3655" s="2495"/>
      <c r="I3655" s="2484"/>
      <c r="J3655" s="2440"/>
      <c r="K3655" s="2440"/>
    </row>
    <row r="3656" spans="1:11">
      <c r="A3656" s="2493"/>
      <c r="B3656" s="2500"/>
      <c r="C3656" s="2440"/>
      <c r="D3656" s="2495"/>
      <c r="E3656" s="2484"/>
      <c r="F3656" s="2495"/>
      <c r="G3656" s="2495"/>
      <c r="H3656" s="2495"/>
      <c r="I3656" s="2484"/>
      <c r="J3656" s="2440"/>
      <c r="K3656" s="2440"/>
    </row>
    <row r="3657" spans="1:11">
      <c r="A3657" s="2493"/>
      <c r="B3657" s="2500"/>
      <c r="C3657" s="2440"/>
      <c r="D3657" s="2495"/>
      <c r="E3657" s="2484"/>
      <c r="F3657" s="2495"/>
      <c r="G3657" s="2495"/>
      <c r="H3657" s="2495"/>
      <c r="I3657" s="2484"/>
      <c r="J3657" s="2440"/>
      <c r="K3657" s="2440"/>
    </row>
    <row r="3658" spans="1:11">
      <c r="A3658" s="2510"/>
      <c r="B3658" s="1460"/>
      <c r="C3658" s="2326"/>
      <c r="D3658" s="2359"/>
      <c r="E3658" s="2472"/>
      <c r="F3658" s="2359"/>
      <c r="G3658" s="2359"/>
      <c r="H3658" s="2359"/>
      <c r="I3658" s="2472"/>
      <c r="J3658" s="2326"/>
      <c r="K3658" s="2326"/>
    </row>
    <row r="3659" spans="1:11">
      <c r="A3659" s="2510"/>
      <c r="B3659" s="2596"/>
      <c r="C3659" s="2471"/>
      <c r="D3659" s="2472"/>
      <c r="E3659" s="2472"/>
      <c r="F3659" s="2472"/>
      <c r="G3659" s="2472"/>
      <c r="H3659" s="2472"/>
      <c r="I3659" s="2472"/>
      <c r="J3659" s="2471"/>
      <c r="K3659" s="2471"/>
    </row>
    <row r="3660" spans="1:11">
      <c r="A3660" s="2493"/>
      <c r="B3660" s="2500"/>
      <c r="C3660" s="2440"/>
      <c r="D3660" s="2495"/>
      <c r="E3660" s="2484"/>
      <c r="F3660" s="2495"/>
      <c r="G3660" s="2495"/>
      <c r="H3660" s="2495"/>
      <c r="I3660" s="2484"/>
      <c r="J3660" s="2440"/>
      <c r="K3660" s="2440"/>
    </row>
    <row r="3661" spans="1:11">
      <c r="A3661" s="2493"/>
      <c r="B3661" s="2500"/>
      <c r="C3661" s="2440"/>
      <c r="D3661" s="2495"/>
      <c r="E3661" s="2484"/>
      <c r="F3661" s="2495"/>
      <c r="G3661" s="2495"/>
      <c r="H3661" s="2495"/>
      <c r="I3661" s="2484"/>
      <c r="J3661" s="2440"/>
      <c r="K3661" s="2440"/>
    </row>
    <row r="3662" spans="1:11">
      <c r="A3662" s="2493"/>
      <c r="B3662" s="2500"/>
      <c r="C3662" s="2440"/>
      <c r="D3662" s="2495"/>
      <c r="E3662" s="2484"/>
      <c r="F3662" s="2495"/>
      <c r="G3662" s="2495"/>
      <c r="H3662" s="2495"/>
      <c r="I3662" s="2484"/>
      <c r="J3662" s="2440"/>
      <c r="K3662" s="2440"/>
    </row>
    <row r="3663" spans="1:11">
      <c r="A3663" s="2493"/>
      <c r="B3663" s="2500"/>
      <c r="C3663" s="2440"/>
      <c r="D3663" s="2495"/>
      <c r="E3663" s="2484"/>
      <c r="F3663" s="2495"/>
      <c r="G3663" s="2495"/>
      <c r="H3663" s="2495"/>
      <c r="I3663" s="2484"/>
      <c r="J3663" s="2440"/>
      <c r="K3663" s="2440"/>
    </row>
    <row r="3664" spans="1:11">
      <c r="A3664" s="2493"/>
      <c r="B3664" s="2500"/>
      <c r="C3664" s="2440"/>
      <c r="D3664" s="2495"/>
      <c r="E3664" s="2484"/>
      <c r="F3664" s="2495"/>
      <c r="G3664" s="2495"/>
      <c r="H3664" s="2495"/>
      <c r="I3664" s="2484"/>
      <c r="J3664" s="2440"/>
      <c r="K3664" s="2440"/>
    </row>
    <row r="3665" spans="1:11">
      <c r="A3665" s="2493"/>
      <c r="B3665" s="2500"/>
      <c r="C3665" s="2440"/>
      <c r="D3665" s="2495"/>
      <c r="E3665" s="2484"/>
      <c r="F3665" s="2495"/>
      <c r="G3665" s="2495"/>
      <c r="H3665" s="2495"/>
      <c r="I3665" s="2484"/>
      <c r="J3665" s="2440"/>
      <c r="K3665" s="2440"/>
    </row>
    <row r="3666" spans="1:11">
      <c r="A3666" s="2493"/>
      <c r="B3666" s="2500"/>
      <c r="C3666" s="2440"/>
      <c r="D3666" s="2495"/>
      <c r="E3666" s="2484"/>
      <c r="F3666" s="2495"/>
      <c r="G3666" s="2495"/>
      <c r="H3666" s="2495"/>
      <c r="I3666" s="2484"/>
      <c r="J3666" s="2440"/>
      <c r="K3666" s="2440"/>
    </row>
    <row r="3667" spans="1:11">
      <c r="A3667" s="2493"/>
      <c r="B3667" s="2500"/>
      <c r="C3667" s="2440"/>
      <c r="D3667" s="2495"/>
      <c r="E3667" s="2484"/>
      <c r="F3667" s="2495"/>
      <c r="G3667" s="2495"/>
      <c r="H3667" s="2495"/>
      <c r="I3667" s="2484"/>
      <c r="J3667" s="2440"/>
      <c r="K3667" s="2440"/>
    </row>
    <row r="3668" spans="1:11">
      <c r="A3668" s="2493"/>
      <c r="B3668" s="2500"/>
      <c r="C3668" s="2440"/>
      <c r="D3668" s="2495"/>
      <c r="E3668" s="2484"/>
      <c r="F3668" s="2495"/>
      <c r="G3668" s="2495"/>
      <c r="H3668" s="2495"/>
      <c r="I3668" s="2484"/>
      <c r="J3668" s="2440"/>
      <c r="K3668" s="2440"/>
    </row>
    <row r="3669" spans="1:11">
      <c r="A3669" s="2493"/>
      <c r="B3669" s="2500"/>
      <c r="C3669" s="2440"/>
      <c r="D3669" s="2495"/>
      <c r="E3669" s="2484"/>
      <c r="F3669" s="2495"/>
      <c r="G3669" s="2495"/>
      <c r="H3669" s="2495"/>
      <c r="I3669" s="2484"/>
      <c r="J3669" s="2440"/>
      <c r="K3669" s="2440"/>
    </row>
    <row r="3670" spans="1:11">
      <c r="A3670" s="2493"/>
      <c r="B3670" s="2500"/>
      <c r="C3670" s="2440"/>
      <c r="D3670" s="2495"/>
      <c r="E3670" s="2484"/>
      <c r="F3670" s="2495"/>
      <c r="G3670" s="2495"/>
      <c r="H3670" s="2495"/>
      <c r="I3670" s="2484"/>
      <c r="J3670" s="2440"/>
      <c r="K3670" s="2440"/>
    </row>
    <row r="3671" spans="1:11">
      <c r="A3671" s="2493"/>
      <c r="B3671" s="2500"/>
      <c r="C3671" s="2440"/>
      <c r="D3671" s="2495"/>
      <c r="E3671" s="2484"/>
      <c r="F3671" s="2495"/>
      <c r="G3671" s="2495"/>
      <c r="H3671" s="2495"/>
      <c r="I3671" s="2484"/>
      <c r="J3671" s="2440"/>
      <c r="K3671" s="2440"/>
    </row>
    <row r="3672" spans="1:11">
      <c r="A3672" s="2493"/>
      <c r="B3672" s="2500"/>
      <c r="C3672" s="2440"/>
      <c r="D3672" s="2495"/>
      <c r="E3672" s="2484"/>
      <c r="F3672" s="2495"/>
      <c r="G3672" s="2495"/>
      <c r="H3672" s="2495"/>
      <c r="I3672" s="2484"/>
      <c r="J3672" s="2440"/>
      <c r="K3672" s="2440"/>
    </row>
    <row r="3673" spans="1:11">
      <c r="A3673" s="2493"/>
      <c r="B3673" s="2500"/>
      <c r="C3673" s="2440"/>
      <c r="D3673" s="2495"/>
      <c r="E3673" s="2484"/>
      <c r="F3673" s="2495"/>
      <c r="G3673" s="2495"/>
      <c r="H3673" s="2495"/>
      <c r="I3673" s="2484"/>
      <c r="J3673" s="2440"/>
      <c r="K3673" s="2440"/>
    </row>
    <row r="3674" spans="1:11">
      <c r="A3674" s="2493"/>
      <c r="B3674" s="2500"/>
      <c r="C3674" s="2511"/>
      <c r="D3674" s="2495"/>
      <c r="E3674" s="2484"/>
      <c r="F3674" s="2495"/>
      <c r="G3674" s="2495"/>
      <c r="H3674" s="2495"/>
      <c r="I3674" s="2484"/>
      <c r="J3674" s="2440"/>
      <c r="K3674" s="2440"/>
    </row>
    <row r="3675" spans="1:11">
      <c r="A3675" s="2493"/>
      <c r="B3675" s="2500"/>
      <c r="C3675" s="2440"/>
      <c r="D3675" s="2495"/>
      <c r="E3675" s="2484"/>
      <c r="F3675" s="2495"/>
      <c r="G3675" s="2495"/>
      <c r="H3675" s="2495"/>
      <c r="I3675" s="2484"/>
      <c r="J3675" s="2440"/>
      <c r="K3675" s="2440"/>
    </row>
    <row r="3676" spans="1:11">
      <c r="A3676" s="2493"/>
      <c r="B3676" s="2500"/>
      <c r="C3676" s="2440"/>
      <c r="D3676" s="2495"/>
      <c r="E3676" s="2484"/>
      <c r="F3676" s="2495"/>
      <c r="G3676" s="2495"/>
      <c r="H3676" s="2495"/>
      <c r="I3676" s="2484"/>
      <c r="J3676" s="2440"/>
      <c r="K3676" s="2440"/>
    </row>
    <row r="3677" spans="1:11">
      <c r="A3677" s="2493"/>
      <c r="B3677" s="2500"/>
      <c r="C3677" s="2440"/>
      <c r="D3677" s="2495"/>
      <c r="E3677" s="2484"/>
      <c r="F3677" s="2495"/>
      <c r="G3677" s="2495"/>
      <c r="H3677" s="2495"/>
      <c r="I3677" s="2484"/>
      <c r="J3677" s="2440"/>
      <c r="K3677" s="2440"/>
    </row>
    <row r="3678" spans="1:11">
      <c r="A3678" s="2493"/>
      <c r="B3678" s="2500"/>
      <c r="C3678" s="2440"/>
      <c r="D3678" s="2495"/>
      <c r="E3678" s="2484"/>
      <c r="F3678" s="2495"/>
      <c r="G3678" s="2495"/>
      <c r="H3678" s="2495"/>
      <c r="I3678" s="2484"/>
      <c r="J3678" s="2440"/>
      <c r="K3678" s="2440"/>
    </row>
    <row r="3679" spans="1:11">
      <c r="A3679" s="2493"/>
      <c r="B3679" s="2500"/>
      <c r="C3679" s="2440"/>
      <c r="D3679" s="2495"/>
      <c r="E3679" s="2484"/>
      <c r="F3679" s="2495"/>
      <c r="G3679" s="2495"/>
      <c r="H3679" s="2495"/>
      <c r="I3679" s="2484"/>
      <c r="J3679" s="2440"/>
      <c r="K3679" s="2440"/>
    </row>
    <row r="3680" spans="1:11">
      <c r="A3680" s="2493"/>
      <c r="B3680" s="2500"/>
      <c r="C3680" s="2440"/>
      <c r="D3680" s="2495"/>
      <c r="E3680" s="2484"/>
      <c r="F3680" s="2495"/>
      <c r="G3680" s="2495"/>
      <c r="H3680" s="2495"/>
      <c r="I3680" s="2484"/>
      <c r="J3680" s="2440"/>
      <c r="K3680" s="2440"/>
    </row>
    <row r="3681" spans="1:11">
      <c r="A3681" s="2493"/>
      <c r="B3681" s="2500"/>
      <c r="C3681" s="2440"/>
      <c r="D3681" s="2495"/>
      <c r="E3681" s="2484"/>
      <c r="F3681" s="2495"/>
      <c r="G3681" s="2495"/>
      <c r="H3681" s="2495"/>
      <c r="I3681" s="2484"/>
      <c r="J3681" s="2440"/>
      <c r="K3681" s="2440"/>
    </row>
    <row r="3682" spans="1:11">
      <c r="A3682" s="2493"/>
      <c r="B3682" s="2500"/>
      <c r="C3682" s="2440"/>
      <c r="D3682" s="2495"/>
      <c r="E3682" s="2484"/>
      <c r="F3682" s="2495"/>
      <c r="G3682" s="2495"/>
      <c r="H3682" s="2495"/>
      <c r="I3682" s="2484"/>
      <c r="J3682" s="2440"/>
      <c r="K3682" s="2440"/>
    </row>
    <row r="3683" spans="1:11">
      <c r="A3683" s="2493"/>
      <c r="B3683" s="2500"/>
      <c r="C3683" s="2440"/>
      <c r="D3683" s="2495"/>
      <c r="E3683" s="2484"/>
      <c r="F3683" s="2495"/>
      <c r="G3683" s="2495"/>
      <c r="H3683" s="2495"/>
      <c r="I3683" s="2484"/>
      <c r="J3683" s="2440"/>
      <c r="K3683" s="2440"/>
    </row>
    <row r="3684" spans="1:11">
      <c r="A3684" s="2493"/>
      <c r="B3684" s="2500"/>
      <c r="C3684" s="2440"/>
      <c r="D3684" s="2495"/>
      <c r="E3684" s="2484"/>
      <c r="F3684" s="2495"/>
      <c r="G3684" s="2495"/>
      <c r="H3684" s="2495"/>
      <c r="I3684" s="2484"/>
      <c r="J3684" s="2440"/>
      <c r="K3684" s="2440"/>
    </row>
    <row r="3685" spans="1:11">
      <c r="A3685" s="2493"/>
      <c r="B3685" s="2500"/>
      <c r="C3685" s="2440"/>
      <c r="D3685" s="2495"/>
      <c r="E3685" s="2484"/>
      <c r="F3685" s="2495"/>
      <c r="G3685" s="2495"/>
      <c r="H3685" s="2495"/>
      <c r="I3685" s="2484"/>
      <c r="J3685" s="2440"/>
      <c r="K3685" s="2440"/>
    </row>
    <row r="3686" spans="1:11">
      <c r="A3686" s="2493"/>
      <c r="B3686" s="2500"/>
      <c r="C3686" s="2440"/>
      <c r="D3686" s="2495"/>
      <c r="E3686" s="2484"/>
      <c r="F3686" s="2495"/>
      <c r="G3686" s="2495"/>
      <c r="H3686" s="2495"/>
      <c r="I3686" s="2484"/>
      <c r="J3686" s="2440"/>
      <c r="K3686" s="2440"/>
    </row>
    <row r="3687" spans="1:11">
      <c r="A3687" s="2493"/>
      <c r="B3687" s="2500"/>
      <c r="C3687" s="2440"/>
      <c r="D3687" s="2495"/>
      <c r="E3687" s="2484"/>
      <c r="F3687" s="2495"/>
      <c r="G3687" s="2495"/>
      <c r="H3687" s="2495"/>
      <c r="I3687" s="2484"/>
      <c r="J3687" s="2440"/>
      <c r="K3687" s="2440"/>
    </row>
    <row r="3688" spans="1:11">
      <c r="A3688" s="2493"/>
      <c r="B3688" s="2500"/>
      <c r="C3688" s="2440"/>
      <c r="D3688" s="2495"/>
      <c r="E3688" s="2484"/>
      <c r="F3688" s="2495"/>
      <c r="G3688" s="2495"/>
      <c r="H3688" s="2495"/>
      <c r="I3688" s="2484"/>
      <c r="J3688" s="2440"/>
      <c r="K3688" s="2440"/>
    </row>
    <row r="3689" spans="1:11">
      <c r="A3689" s="2493"/>
      <c r="B3689" s="2500"/>
      <c r="C3689" s="2440"/>
      <c r="D3689" s="2495"/>
      <c r="E3689" s="2484"/>
      <c r="F3689" s="2495"/>
      <c r="G3689" s="2495"/>
      <c r="H3689" s="2495"/>
      <c r="I3689" s="2484"/>
      <c r="J3689" s="2440"/>
      <c r="K3689" s="2440"/>
    </row>
    <row r="3690" spans="1:11">
      <c r="A3690" s="2493"/>
      <c r="B3690" s="2500"/>
      <c r="C3690" s="2440"/>
      <c r="D3690" s="2495"/>
      <c r="E3690" s="2484"/>
      <c r="F3690" s="2495"/>
      <c r="G3690" s="2495"/>
      <c r="H3690" s="2495"/>
      <c r="I3690" s="2484"/>
      <c r="J3690" s="2440"/>
      <c r="K3690" s="2440"/>
    </row>
    <row r="3691" spans="1:11">
      <c r="A3691" s="2493"/>
      <c r="B3691" s="2500"/>
      <c r="C3691" s="2440"/>
      <c r="D3691" s="2495"/>
      <c r="E3691" s="2484"/>
      <c r="F3691" s="2495"/>
      <c r="G3691" s="2495"/>
      <c r="H3691" s="2495"/>
      <c r="I3691" s="2484"/>
      <c r="J3691" s="2440"/>
      <c r="K3691" s="2440"/>
    </row>
    <row r="3692" spans="1:11">
      <c r="A3692" s="2493"/>
      <c r="B3692" s="2500"/>
      <c r="C3692" s="2440"/>
      <c r="D3692" s="2495"/>
      <c r="E3692" s="2484"/>
      <c r="F3692" s="2495"/>
      <c r="G3692" s="2495"/>
      <c r="H3692" s="2495"/>
      <c r="I3692" s="2484"/>
      <c r="J3692" s="2440"/>
      <c r="K3692" s="2440"/>
    </row>
    <row r="3693" spans="1:11">
      <c r="A3693" s="2493"/>
      <c r="B3693" s="2500"/>
      <c r="C3693" s="2440"/>
      <c r="D3693" s="2495"/>
      <c r="E3693" s="2484"/>
      <c r="F3693" s="2495"/>
      <c r="G3693" s="2495"/>
      <c r="H3693" s="2495"/>
      <c r="I3693" s="2484"/>
      <c r="J3693" s="2440"/>
      <c r="K3693" s="2440"/>
    </row>
    <row r="3694" spans="1:11">
      <c r="A3694" s="2493"/>
      <c r="B3694" s="2500"/>
      <c r="C3694" s="2440"/>
      <c r="D3694" s="2495"/>
      <c r="E3694" s="2484"/>
      <c r="F3694" s="2495"/>
      <c r="G3694" s="2495"/>
      <c r="H3694" s="2495"/>
      <c r="I3694" s="2484"/>
      <c r="J3694" s="2440"/>
      <c r="K3694" s="2440"/>
    </row>
    <row r="3695" spans="1:11">
      <c r="A3695" s="2493"/>
      <c r="B3695" s="2500"/>
      <c r="C3695" s="2440"/>
      <c r="D3695" s="2495"/>
      <c r="E3695" s="2484"/>
      <c r="F3695" s="2495"/>
      <c r="G3695" s="2495"/>
      <c r="H3695" s="2495"/>
      <c r="I3695" s="2484"/>
      <c r="J3695" s="2440"/>
      <c r="K3695" s="2440"/>
    </row>
    <row r="3696" spans="1:11">
      <c r="A3696" s="2493"/>
      <c r="B3696" s="2500"/>
      <c r="C3696" s="2440"/>
      <c r="D3696" s="2495"/>
      <c r="E3696" s="2484"/>
      <c r="F3696" s="2495"/>
      <c r="G3696" s="2495"/>
      <c r="H3696" s="2495"/>
      <c r="I3696" s="2484"/>
      <c r="J3696" s="2440"/>
      <c r="K3696" s="2440"/>
    </row>
    <row r="3697" spans="1:11">
      <c r="A3697" s="2493"/>
      <c r="B3697" s="2500"/>
      <c r="C3697" s="2440"/>
      <c r="D3697" s="2495"/>
      <c r="E3697" s="2484"/>
      <c r="F3697" s="2495"/>
      <c r="G3697" s="2495"/>
      <c r="H3697" s="2495"/>
      <c r="I3697" s="2484"/>
      <c r="J3697" s="2440"/>
      <c r="K3697" s="2440"/>
    </row>
    <row r="3698" spans="1:11">
      <c r="A3698" s="2493"/>
      <c r="B3698" s="2500"/>
      <c r="C3698" s="2440"/>
      <c r="D3698" s="2495"/>
      <c r="E3698" s="2484"/>
      <c r="F3698" s="2495"/>
      <c r="G3698" s="2495"/>
      <c r="H3698" s="2495"/>
      <c r="I3698" s="2484"/>
      <c r="J3698" s="2440"/>
      <c r="K3698" s="2440"/>
    </row>
    <row r="3699" spans="1:11">
      <c r="A3699" s="2493"/>
      <c r="B3699" s="2500"/>
      <c r="C3699" s="2440"/>
      <c r="D3699" s="2495"/>
      <c r="E3699" s="2484"/>
      <c r="F3699" s="2495"/>
      <c r="G3699" s="2495"/>
      <c r="H3699" s="2495"/>
      <c r="I3699" s="2484"/>
      <c r="J3699" s="2440"/>
      <c r="K3699" s="2440"/>
    </row>
    <row r="3700" spans="1:11">
      <c r="A3700" s="2512"/>
      <c r="B3700" s="2481"/>
      <c r="C3700" s="2440"/>
      <c r="D3700" s="2495"/>
      <c r="E3700" s="2484"/>
      <c r="F3700" s="2495"/>
      <c r="G3700" s="2495"/>
      <c r="H3700" s="2495"/>
      <c r="I3700" s="2484"/>
      <c r="J3700" s="2440"/>
      <c r="K3700" s="2440"/>
    </row>
    <row r="3701" spans="1:11">
      <c r="A3701" s="2512"/>
      <c r="B3701" s="2481"/>
      <c r="C3701" s="2440"/>
      <c r="D3701" s="2495"/>
      <c r="E3701" s="2484"/>
      <c r="F3701" s="2495"/>
      <c r="G3701" s="2495"/>
      <c r="H3701" s="2495"/>
      <c r="I3701" s="2484"/>
      <c r="J3701" s="2440"/>
      <c r="K3701" s="2440"/>
    </row>
    <row r="3702" spans="1:11">
      <c r="A3702" s="2512"/>
      <c r="B3702" s="2481"/>
      <c r="C3702" s="2440"/>
      <c r="D3702" s="2495"/>
      <c r="E3702" s="2484"/>
      <c r="F3702" s="2495"/>
      <c r="G3702" s="2495"/>
      <c r="H3702" s="2495"/>
      <c r="I3702" s="2484"/>
      <c r="J3702" s="2440"/>
      <c r="K3702" s="2440"/>
    </row>
    <row r="3703" spans="1:11">
      <c r="A3703" s="2512"/>
      <c r="B3703" s="2481"/>
      <c r="C3703" s="2440"/>
      <c r="D3703" s="2495"/>
      <c r="E3703" s="2484"/>
      <c r="F3703" s="2495"/>
      <c r="G3703" s="2495"/>
      <c r="H3703" s="2495"/>
      <c r="I3703" s="2484"/>
      <c r="J3703" s="2440"/>
      <c r="K3703" s="2440"/>
    </row>
    <row r="3704" spans="1:11">
      <c r="A3704" s="2493"/>
      <c r="B3704" s="2500"/>
      <c r="C3704" s="2440"/>
      <c r="D3704" s="2495"/>
      <c r="E3704" s="2484"/>
      <c r="F3704" s="2495"/>
      <c r="G3704" s="2495"/>
      <c r="H3704" s="2495"/>
      <c r="I3704" s="2484"/>
      <c r="J3704" s="2440"/>
      <c r="K3704" s="2440"/>
    </row>
    <row r="3705" spans="1:11">
      <c r="A3705" s="2493"/>
      <c r="B3705" s="2500"/>
      <c r="C3705" s="2440"/>
      <c r="D3705" s="2495"/>
      <c r="E3705" s="2484"/>
      <c r="F3705" s="2495"/>
      <c r="G3705" s="2495"/>
      <c r="H3705" s="2495"/>
      <c r="I3705" s="2484"/>
      <c r="J3705" s="2440"/>
      <c r="K3705" s="2440"/>
    </row>
    <row r="3706" spans="1:11">
      <c r="A3706" s="2493"/>
      <c r="B3706" s="2500"/>
      <c r="C3706" s="2440"/>
      <c r="D3706" s="2495"/>
      <c r="E3706" s="2484"/>
      <c r="F3706" s="2495"/>
      <c r="G3706" s="2495"/>
      <c r="H3706" s="2495"/>
      <c r="I3706" s="2484"/>
      <c r="J3706" s="2440"/>
      <c r="K3706" s="2440"/>
    </row>
    <row r="3707" spans="1:11">
      <c r="A3707" s="2493"/>
      <c r="B3707" s="2500"/>
      <c r="C3707" s="2440"/>
      <c r="D3707" s="2495"/>
      <c r="E3707" s="2484"/>
      <c r="F3707" s="2495"/>
      <c r="G3707" s="2495"/>
      <c r="H3707" s="2495"/>
      <c r="I3707" s="2484"/>
      <c r="J3707" s="2440"/>
      <c r="K3707" s="2440"/>
    </row>
    <row r="3708" spans="1:11">
      <c r="A3708" s="2493"/>
      <c r="B3708" s="2500"/>
      <c r="C3708" s="2440"/>
      <c r="D3708" s="2495"/>
      <c r="E3708" s="2484"/>
      <c r="F3708" s="2495"/>
      <c r="G3708" s="2495"/>
      <c r="H3708" s="2495"/>
      <c r="I3708" s="2484"/>
      <c r="J3708" s="2440"/>
      <c r="K3708" s="2440"/>
    </row>
    <row r="3709" spans="1:11">
      <c r="A3709" s="2493"/>
      <c r="B3709" s="2500"/>
      <c r="C3709" s="2440"/>
      <c r="D3709" s="2495"/>
      <c r="E3709" s="2484"/>
      <c r="F3709" s="2495"/>
      <c r="G3709" s="2495"/>
      <c r="H3709" s="2495"/>
      <c r="I3709" s="2484"/>
      <c r="J3709" s="2440"/>
      <c r="K3709" s="2440"/>
    </row>
    <row r="3710" spans="1:11">
      <c r="A3710" s="2493"/>
      <c r="B3710" s="2500"/>
      <c r="C3710" s="2440"/>
      <c r="D3710" s="2495"/>
      <c r="E3710" s="2484"/>
      <c r="F3710" s="2495"/>
      <c r="G3710" s="2495"/>
      <c r="H3710" s="2495"/>
      <c r="I3710" s="2484"/>
      <c r="J3710" s="2440"/>
      <c r="K3710" s="2440"/>
    </row>
    <row r="3711" spans="1:11">
      <c r="A3711" s="2493"/>
      <c r="B3711" s="2500"/>
      <c r="C3711" s="2440"/>
      <c r="D3711" s="2495"/>
      <c r="E3711" s="2484"/>
      <c r="F3711" s="2495"/>
      <c r="G3711" s="2495"/>
      <c r="H3711" s="2495"/>
      <c r="I3711" s="2484"/>
      <c r="J3711" s="2440"/>
      <c r="K3711" s="2440"/>
    </row>
    <row r="3712" spans="1:11">
      <c r="A3712" s="2493"/>
      <c r="B3712" s="2500"/>
      <c r="C3712" s="2440"/>
      <c r="D3712" s="2495"/>
      <c r="E3712" s="2484"/>
      <c r="F3712" s="2495"/>
      <c r="G3712" s="2495"/>
      <c r="H3712" s="2495"/>
      <c r="I3712" s="2484"/>
      <c r="J3712" s="2440"/>
      <c r="K3712" s="2440"/>
    </row>
    <row r="3713" spans="1:11">
      <c r="A3713" s="2493"/>
      <c r="B3713" s="2500"/>
      <c r="C3713" s="2440"/>
      <c r="D3713" s="2495"/>
      <c r="E3713" s="2484"/>
      <c r="F3713" s="2495"/>
      <c r="G3713" s="2495"/>
      <c r="H3713" s="2495"/>
      <c r="I3713" s="2484"/>
      <c r="J3713" s="2440"/>
      <c r="K3713" s="2440"/>
    </row>
    <row r="3714" spans="1:11">
      <c r="A3714" s="2493"/>
      <c r="B3714" s="2500"/>
      <c r="C3714" s="2440"/>
      <c r="D3714" s="2495"/>
      <c r="E3714" s="2484"/>
      <c r="F3714" s="2495"/>
      <c r="G3714" s="2495"/>
      <c r="H3714" s="2495"/>
      <c r="I3714" s="2484"/>
      <c r="J3714" s="2440"/>
      <c r="K3714" s="2440"/>
    </row>
    <row r="3715" spans="1:11">
      <c r="A3715" s="2493"/>
      <c r="B3715" s="2500"/>
      <c r="C3715" s="2440"/>
      <c r="D3715" s="2495"/>
      <c r="E3715" s="2484"/>
      <c r="F3715" s="2495"/>
      <c r="G3715" s="2495"/>
      <c r="H3715" s="2495"/>
      <c r="I3715" s="2484"/>
      <c r="J3715" s="2440"/>
      <c r="K3715" s="2440"/>
    </row>
    <row r="3716" spans="1:11">
      <c r="A3716" s="2493"/>
      <c r="B3716" s="2500"/>
      <c r="C3716" s="2440"/>
      <c r="D3716" s="2495"/>
      <c r="E3716" s="2484"/>
      <c r="F3716" s="2495"/>
      <c r="G3716" s="2495"/>
      <c r="H3716" s="2495"/>
      <c r="I3716" s="2484"/>
      <c r="J3716" s="2440"/>
      <c r="K3716" s="2440"/>
    </row>
    <row r="3717" spans="1:11">
      <c r="A3717" s="2493"/>
      <c r="B3717" s="2500"/>
      <c r="C3717" s="2440"/>
      <c r="D3717" s="2495"/>
      <c r="E3717" s="2484"/>
      <c r="F3717" s="2495"/>
      <c r="G3717" s="2495"/>
      <c r="H3717" s="2495"/>
      <c r="I3717" s="2484"/>
      <c r="J3717" s="2440"/>
      <c r="K3717" s="2440"/>
    </row>
    <row r="3718" spans="1:11">
      <c r="A3718" s="2493"/>
      <c r="B3718" s="2500"/>
      <c r="C3718" s="2440"/>
      <c r="D3718" s="2495"/>
      <c r="E3718" s="2484"/>
      <c r="F3718" s="2495"/>
      <c r="G3718" s="2495"/>
      <c r="H3718" s="2495"/>
      <c r="I3718" s="2484"/>
      <c r="J3718" s="2440"/>
      <c r="K3718" s="2440"/>
    </row>
    <row r="3719" spans="1:11">
      <c r="A3719" s="2493"/>
      <c r="B3719" s="2500"/>
      <c r="C3719" s="2440"/>
      <c r="D3719" s="2495"/>
      <c r="E3719" s="2484"/>
      <c r="F3719" s="2495"/>
      <c r="G3719" s="2495"/>
      <c r="H3719" s="2495"/>
      <c r="I3719" s="2484"/>
      <c r="J3719" s="2440"/>
      <c r="K3719" s="2440"/>
    </row>
    <row r="3720" spans="1:11">
      <c r="A3720" s="2493"/>
      <c r="B3720" s="2500"/>
      <c r="C3720" s="2440"/>
      <c r="D3720" s="2495"/>
      <c r="E3720" s="2484"/>
      <c r="F3720" s="2495"/>
      <c r="G3720" s="2495"/>
      <c r="H3720" s="2495"/>
      <c r="I3720" s="2484"/>
      <c r="J3720" s="2440"/>
      <c r="K3720" s="2440"/>
    </row>
    <row r="3721" spans="1:11">
      <c r="A3721" s="2493"/>
      <c r="B3721" s="2500"/>
      <c r="C3721" s="2440"/>
      <c r="D3721" s="2495"/>
      <c r="E3721" s="2484"/>
      <c r="F3721" s="2495"/>
      <c r="G3721" s="2495"/>
      <c r="H3721" s="2495"/>
      <c r="I3721" s="2484"/>
      <c r="J3721" s="2440"/>
      <c r="K3721" s="2440"/>
    </row>
    <row r="3722" spans="1:11">
      <c r="A3722" s="2493"/>
      <c r="B3722" s="2500"/>
      <c r="C3722" s="2440"/>
      <c r="D3722" s="2495"/>
      <c r="E3722" s="2484"/>
      <c r="F3722" s="2495"/>
      <c r="G3722" s="2495"/>
      <c r="H3722" s="2495"/>
      <c r="I3722" s="2484"/>
      <c r="J3722" s="2440"/>
      <c r="K3722" s="2440"/>
    </row>
    <row r="3723" spans="1:11">
      <c r="A3723" s="2493"/>
      <c r="B3723" s="2500"/>
      <c r="C3723" s="2440"/>
      <c r="D3723" s="2495"/>
      <c r="E3723" s="2484"/>
      <c r="F3723" s="2495"/>
      <c r="G3723" s="2495"/>
      <c r="H3723" s="2495"/>
      <c r="I3723" s="2484"/>
      <c r="J3723" s="2440"/>
      <c r="K3723" s="2440"/>
    </row>
    <row r="3724" spans="1:11">
      <c r="A3724" s="2493"/>
      <c r="B3724" s="2500"/>
      <c r="C3724" s="2440"/>
      <c r="D3724" s="2495"/>
      <c r="E3724" s="2484"/>
      <c r="F3724" s="2495"/>
      <c r="G3724" s="2495"/>
      <c r="H3724" s="2495"/>
      <c r="I3724" s="2484"/>
      <c r="J3724" s="2440"/>
      <c r="K3724" s="2440"/>
    </row>
    <row r="3725" spans="1:11">
      <c r="A3725" s="2493"/>
      <c r="B3725" s="2500"/>
      <c r="C3725" s="2440"/>
      <c r="D3725" s="2495"/>
      <c r="E3725" s="2484"/>
      <c r="F3725" s="2495"/>
      <c r="G3725" s="2495"/>
      <c r="H3725" s="2495"/>
      <c r="I3725" s="2484"/>
      <c r="J3725" s="2440"/>
      <c r="K3725" s="2440"/>
    </row>
    <row r="3726" spans="1:11">
      <c r="A3726" s="2493"/>
      <c r="B3726" s="2500"/>
      <c r="C3726" s="2440"/>
      <c r="D3726" s="2495"/>
      <c r="E3726" s="2484"/>
      <c r="F3726" s="2495"/>
      <c r="G3726" s="2495"/>
      <c r="H3726" s="2495"/>
      <c r="I3726" s="2484"/>
      <c r="J3726" s="2440"/>
      <c r="K3726" s="2440"/>
    </row>
    <row r="3727" spans="1:11">
      <c r="A3727" s="2493"/>
      <c r="B3727" s="2500"/>
      <c r="C3727" s="2440"/>
      <c r="D3727" s="2495"/>
      <c r="E3727" s="2484"/>
      <c r="F3727" s="2495"/>
      <c r="G3727" s="2495"/>
      <c r="H3727" s="2495"/>
      <c r="I3727" s="2484"/>
      <c r="J3727" s="2440"/>
      <c r="K3727" s="2440"/>
    </row>
    <row r="3728" spans="1:11">
      <c r="A3728" s="2493"/>
      <c r="B3728" s="2500"/>
      <c r="C3728" s="2440"/>
      <c r="D3728" s="2495"/>
      <c r="E3728" s="2484"/>
      <c r="F3728" s="2495"/>
      <c r="G3728" s="2495"/>
      <c r="H3728" s="2495"/>
      <c r="I3728" s="2484"/>
      <c r="J3728" s="2440"/>
      <c r="K3728" s="2440"/>
    </row>
    <row r="3729" spans="1:11">
      <c r="A3729" s="2493"/>
      <c r="B3729" s="2500"/>
      <c r="C3729" s="2440"/>
      <c r="D3729" s="2495"/>
      <c r="E3729" s="2484"/>
      <c r="F3729" s="2495"/>
      <c r="G3729" s="2495"/>
      <c r="H3729" s="2495"/>
      <c r="I3729" s="2484"/>
      <c r="J3729" s="2440"/>
      <c r="K3729" s="2440"/>
    </row>
    <row r="3730" spans="1:11">
      <c r="A3730" s="2493"/>
      <c r="B3730" s="2500"/>
      <c r="C3730" s="2440"/>
      <c r="D3730" s="2495"/>
      <c r="E3730" s="2484"/>
      <c r="F3730" s="2495"/>
      <c r="G3730" s="2495"/>
      <c r="H3730" s="2495"/>
      <c r="I3730" s="2484"/>
      <c r="J3730" s="2440"/>
      <c r="K3730" s="2440"/>
    </row>
    <row r="3731" spans="1:11">
      <c r="A3731" s="2493"/>
      <c r="B3731" s="2500"/>
      <c r="C3731" s="2440"/>
      <c r="D3731" s="2495"/>
      <c r="E3731" s="2484"/>
      <c r="F3731" s="2495"/>
      <c r="G3731" s="2495"/>
      <c r="H3731" s="2495"/>
      <c r="I3731" s="2484"/>
      <c r="J3731" s="2440"/>
      <c r="K3731" s="2440"/>
    </row>
    <row r="3732" spans="1:11">
      <c r="A3732" s="2493"/>
      <c r="B3732" s="2500"/>
      <c r="C3732" s="2440"/>
      <c r="D3732" s="2495"/>
      <c r="E3732" s="2484"/>
      <c r="F3732" s="2495"/>
      <c r="G3732" s="2495"/>
      <c r="H3732" s="2495"/>
      <c r="I3732" s="2484"/>
      <c r="J3732" s="2440"/>
      <c r="K3732" s="2440"/>
    </row>
    <row r="3733" spans="1:11">
      <c r="A3733" s="2493"/>
      <c r="B3733" s="2500"/>
      <c r="C3733" s="2440"/>
      <c r="D3733" s="2495"/>
      <c r="E3733" s="2484"/>
      <c r="F3733" s="2495"/>
      <c r="G3733" s="2495"/>
      <c r="H3733" s="2495"/>
      <c r="I3733" s="2484"/>
      <c r="J3733" s="2440"/>
      <c r="K3733" s="2440"/>
    </row>
    <row r="3734" spans="1:11">
      <c r="A3734" s="2493"/>
      <c r="B3734" s="2500"/>
      <c r="C3734" s="2440"/>
      <c r="D3734" s="2495"/>
      <c r="E3734" s="2484"/>
      <c r="F3734" s="2495"/>
      <c r="G3734" s="2495"/>
      <c r="H3734" s="2495"/>
      <c r="I3734" s="2484"/>
      <c r="J3734" s="2440"/>
      <c r="K3734" s="2440"/>
    </row>
    <row r="3735" spans="1:11">
      <c r="A3735" s="2493"/>
      <c r="B3735" s="2500"/>
      <c r="C3735" s="2440"/>
      <c r="D3735" s="2495"/>
      <c r="E3735" s="2484"/>
      <c r="F3735" s="2495"/>
      <c r="G3735" s="2495"/>
      <c r="H3735" s="2495"/>
      <c r="I3735" s="2484"/>
      <c r="J3735" s="2440"/>
      <c r="K3735" s="2440"/>
    </row>
    <row r="3736" spans="1:11">
      <c r="A3736" s="2493"/>
      <c r="B3736" s="2500"/>
      <c r="C3736" s="2440"/>
      <c r="D3736" s="2495"/>
      <c r="E3736" s="2484"/>
      <c r="F3736" s="2495"/>
      <c r="G3736" s="2495"/>
      <c r="H3736" s="2495"/>
      <c r="I3736" s="2484"/>
      <c r="J3736" s="2440"/>
      <c r="K3736" s="2440"/>
    </row>
    <row r="3737" spans="1:11">
      <c r="A3737" s="2493"/>
      <c r="B3737" s="2500"/>
      <c r="C3737" s="2440"/>
      <c r="D3737" s="2495"/>
      <c r="E3737" s="2484"/>
      <c r="F3737" s="2495"/>
      <c r="G3737" s="2495"/>
      <c r="H3737" s="2495"/>
      <c r="I3737" s="2484"/>
      <c r="J3737" s="2440"/>
      <c r="K3737" s="2440"/>
    </row>
    <row r="3738" spans="1:11">
      <c r="A3738" s="2493"/>
      <c r="B3738" s="2500"/>
      <c r="C3738" s="2440"/>
      <c r="D3738" s="2495"/>
      <c r="E3738" s="2484"/>
      <c r="F3738" s="2495"/>
      <c r="G3738" s="2495"/>
      <c r="H3738" s="2495"/>
      <c r="I3738" s="2484"/>
      <c r="J3738" s="2440"/>
      <c r="K3738" s="2440"/>
    </row>
    <row r="3739" spans="1:11">
      <c r="A3739" s="2493"/>
      <c r="B3739" s="2500"/>
      <c r="C3739" s="2440"/>
      <c r="D3739" s="2495"/>
      <c r="E3739" s="2484"/>
      <c r="F3739" s="2495"/>
      <c r="G3739" s="2495"/>
      <c r="H3739" s="2495"/>
      <c r="I3739" s="2484"/>
      <c r="J3739" s="2440"/>
      <c r="K3739" s="2440"/>
    </row>
    <row r="3740" spans="1:11">
      <c r="A3740" s="2493"/>
      <c r="B3740" s="2500"/>
      <c r="C3740" s="2440"/>
      <c r="D3740" s="2495"/>
      <c r="E3740" s="2484"/>
      <c r="F3740" s="2495"/>
      <c r="G3740" s="2495"/>
      <c r="H3740" s="2495"/>
      <c r="I3740" s="2484"/>
      <c r="J3740" s="2440"/>
      <c r="K3740" s="2440"/>
    </row>
    <row r="3741" spans="1:11">
      <c r="A3741" s="2493"/>
      <c r="B3741" s="2500"/>
      <c r="C3741" s="2440"/>
      <c r="D3741" s="2495"/>
      <c r="E3741" s="2484"/>
      <c r="F3741" s="2495"/>
      <c r="G3741" s="2495"/>
      <c r="H3741" s="2495"/>
      <c r="I3741" s="2484"/>
      <c r="J3741" s="2440"/>
      <c r="K3741" s="2440"/>
    </row>
    <row r="3742" spans="1:11">
      <c r="A3742" s="2493"/>
      <c r="B3742" s="2500"/>
      <c r="C3742" s="2440"/>
      <c r="D3742" s="2495"/>
      <c r="E3742" s="2484"/>
      <c r="F3742" s="2495"/>
      <c r="G3742" s="2495"/>
      <c r="H3742" s="2495"/>
      <c r="I3742" s="2484"/>
      <c r="J3742" s="2440"/>
      <c r="K3742" s="2440"/>
    </row>
    <row r="3743" spans="1:11">
      <c r="A3743" s="2493"/>
      <c r="B3743" s="2500"/>
      <c r="C3743" s="2440"/>
      <c r="D3743" s="2495"/>
      <c r="E3743" s="2484"/>
      <c r="F3743" s="2495"/>
      <c r="G3743" s="2495"/>
      <c r="H3743" s="2495"/>
      <c r="I3743" s="2484"/>
      <c r="J3743" s="2440"/>
      <c r="K3743" s="2440"/>
    </row>
    <row r="3744" spans="1:11">
      <c r="A3744" s="2493"/>
      <c r="B3744" s="2500"/>
      <c r="C3744" s="2440"/>
      <c r="D3744" s="2495"/>
      <c r="E3744" s="2484"/>
      <c r="F3744" s="2495"/>
      <c r="G3744" s="2495"/>
      <c r="H3744" s="2495"/>
      <c r="I3744" s="2484"/>
      <c r="J3744" s="2440"/>
      <c r="K3744" s="2440"/>
    </row>
    <row r="3745" spans="1:11">
      <c r="A3745" s="2493"/>
      <c r="B3745" s="2500"/>
      <c r="C3745" s="2440"/>
      <c r="D3745" s="2495"/>
      <c r="E3745" s="2484"/>
      <c r="F3745" s="2495"/>
      <c r="G3745" s="2495"/>
      <c r="H3745" s="2495"/>
      <c r="I3745" s="2484"/>
      <c r="J3745" s="2440"/>
      <c r="K3745" s="2440"/>
    </row>
    <row r="3746" spans="1:11">
      <c r="A3746" s="2493"/>
      <c r="B3746" s="2500"/>
      <c r="C3746" s="2440"/>
      <c r="D3746" s="2495"/>
      <c r="E3746" s="2484"/>
      <c r="F3746" s="2495"/>
      <c r="G3746" s="2495"/>
      <c r="H3746" s="2495"/>
      <c r="I3746" s="2484"/>
      <c r="J3746" s="2440"/>
      <c r="K3746" s="2440"/>
    </row>
    <row r="3747" spans="1:11">
      <c r="A3747" s="2493"/>
      <c r="B3747" s="2500"/>
      <c r="C3747" s="2440"/>
      <c r="D3747" s="2495"/>
      <c r="E3747" s="2484"/>
      <c r="F3747" s="2495"/>
      <c r="G3747" s="2495"/>
      <c r="H3747" s="2495"/>
      <c r="I3747" s="2484"/>
      <c r="J3747" s="2440"/>
      <c r="K3747" s="2440"/>
    </row>
    <row r="3748" spans="1:11">
      <c r="A3748" s="2493"/>
      <c r="B3748" s="2500"/>
      <c r="C3748" s="2440"/>
      <c r="D3748" s="2495"/>
      <c r="E3748" s="2484"/>
      <c r="F3748" s="2495"/>
      <c r="G3748" s="2495"/>
      <c r="H3748" s="2495"/>
      <c r="I3748" s="2484"/>
      <c r="J3748" s="2440"/>
      <c r="K3748" s="2440"/>
    </row>
    <row r="3749" spans="1:11">
      <c r="A3749" s="2493"/>
      <c r="B3749" s="2500"/>
      <c r="C3749" s="2440"/>
      <c r="D3749" s="2495"/>
      <c r="E3749" s="2484"/>
      <c r="F3749" s="2495"/>
      <c r="G3749" s="2495"/>
      <c r="H3749" s="2495"/>
      <c r="I3749" s="2484"/>
      <c r="J3749" s="2440"/>
      <c r="K3749" s="2440"/>
    </row>
    <row r="3750" spans="1:11">
      <c r="A3750" s="2493"/>
      <c r="B3750" s="2500"/>
      <c r="C3750" s="2440"/>
      <c r="D3750" s="2495"/>
      <c r="E3750" s="2484"/>
      <c r="F3750" s="2495"/>
      <c r="G3750" s="2495"/>
      <c r="H3750" s="2495"/>
      <c r="I3750" s="2484"/>
      <c r="J3750" s="2440"/>
      <c r="K3750" s="2440"/>
    </row>
    <row r="3751" spans="1:11">
      <c r="A3751" s="2493"/>
      <c r="B3751" s="2500"/>
      <c r="C3751" s="2440"/>
      <c r="D3751" s="2495"/>
      <c r="E3751" s="2484"/>
      <c r="F3751" s="2495"/>
      <c r="G3751" s="2495"/>
      <c r="H3751" s="2495"/>
      <c r="I3751" s="2484"/>
      <c r="J3751" s="2440"/>
      <c r="K3751" s="2440"/>
    </row>
    <row r="3752" spans="1:11">
      <c r="A3752" s="2493"/>
      <c r="B3752" s="2500"/>
      <c r="C3752" s="2440"/>
      <c r="D3752" s="2495"/>
      <c r="E3752" s="2484"/>
      <c r="F3752" s="2495"/>
      <c r="G3752" s="2495"/>
      <c r="H3752" s="2495"/>
      <c r="I3752" s="2484"/>
      <c r="J3752" s="2440"/>
      <c r="K3752" s="2440"/>
    </row>
    <row r="3753" spans="1:11">
      <c r="A3753" s="2493"/>
      <c r="B3753" s="2500"/>
      <c r="C3753" s="2440"/>
      <c r="D3753" s="2495"/>
      <c r="E3753" s="2484"/>
      <c r="F3753" s="2495"/>
      <c r="G3753" s="2495"/>
      <c r="H3753" s="2495"/>
      <c r="I3753" s="2484"/>
      <c r="J3753" s="2440"/>
      <c r="K3753" s="2440"/>
    </row>
    <row r="3754" spans="1:11">
      <c r="A3754" s="2493"/>
      <c r="B3754" s="2500"/>
      <c r="C3754" s="2440"/>
      <c r="D3754" s="2495"/>
      <c r="E3754" s="2484"/>
      <c r="F3754" s="2495"/>
      <c r="G3754" s="2495"/>
      <c r="H3754" s="2495"/>
      <c r="I3754" s="2484"/>
      <c r="J3754" s="2440"/>
      <c r="K3754" s="2440"/>
    </row>
    <row r="3755" spans="1:11">
      <c r="A3755" s="2493"/>
      <c r="B3755" s="2500"/>
      <c r="C3755" s="2440"/>
      <c r="D3755" s="2495"/>
      <c r="E3755" s="2484"/>
      <c r="F3755" s="2495"/>
      <c r="G3755" s="2495"/>
      <c r="H3755" s="2495"/>
      <c r="I3755" s="2484"/>
      <c r="J3755" s="2440"/>
      <c r="K3755" s="2440"/>
    </row>
    <row r="3756" spans="1:11">
      <c r="A3756" s="2493"/>
      <c r="B3756" s="2500"/>
      <c r="C3756" s="2440"/>
      <c r="D3756" s="2495"/>
      <c r="E3756" s="2484"/>
      <c r="F3756" s="2495"/>
      <c r="G3756" s="2495"/>
      <c r="H3756" s="2495"/>
      <c r="I3756" s="2484"/>
      <c r="J3756" s="2440"/>
      <c r="K3756" s="2440"/>
    </row>
    <row r="3757" spans="1:11">
      <c r="A3757" s="2493"/>
      <c r="B3757" s="2500"/>
      <c r="C3757" s="2440"/>
      <c r="D3757" s="2495"/>
      <c r="E3757" s="2484"/>
      <c r="F3757" s="2495"/>
      <c r="G3757" s="2495"/>
      <c r="H3757" s="2495"/>
      <c r="I3757" s="2484"/>
      <c r="J3757" s="2440"/>
      <c r="K3757" s="2440"/>
    </row>
    <row r="3758" spans="1:11">
      <c r="A3758" s="2493"/>
      <c r="B3758" s="2500"/>
      <c r="C3758" s="2440"/>
      <c r="D3758" s="2495"/>
      <c r="E3758" s="2484"/>
      <c r="F3758" s="2495"/>
      <c r="G3758" s="2495"/>
      <c r="H3758" s="2495"/>
      <c r="I3758" s="2484"/>
      <c r="J3758" s="2440"/>
      <c r="K3758" s="2440"/>
    </row>
    <row r="3759" spans="1:11">
      <c r="A3759" s="2493"/>
      <c r="B3759" s="2500"/>
      <c r="C3759" s="2440"/>
      <c r="D3759" s="2495"/>
      <c r="E3759" s="2484"/>
      <c r="F3759" s="2495"/>
      <c r="G3759" s="2495"/>
      <c r="H3759" s="2495"/>
      <c r="I3759" s="2484"/>
      <c r="J3759" s="2440"/>
      <c r="K3759" s="2440"/>
    </row>
    <row r="3760" spans="1:11">
      <c r="A3760" s="2493"/>
      <c r="B3760" s="2500"/>
      <c r="C3760" s="2440"/>
      <c r="D3760" s="2495"/>
      <c r="E3760" s="2484"/>
      <c r="F3760" s="2495"/>
      <c r="G3760" s="2495"/>
      <c r="H3760" s="2495"/>
      <c r="I3760" s="2484"/>
      <c r="J3760" s="2440"/>
      <c r="K3760" s="2440"/>
    </row>
    <row r="3761" spans="1:11">
      <c r="A3761" s="2493"/>
      <c r="B3761" s="2500"/>
      <c r="C3761" s="2440"/>
      <c r="D3761" s="2495"/>
      <c r="E3761" s="2484"/>
      <c r="F3761" s="2495"/>
      <c r="G3761" s="2495"/>
      <c r="H3761" s="2495"/>
      <c r="I3761" s="2484"/>
      <c r="J3761" s="2440"/>
      <c r="K3761" s="2440"/>
    </row>
    <row r="3762" spans="1:11">
      <c r="A3762" s="2493"/>
      <c r="B3762" s="2500"/>
      <c r="C3762" s="2440"/>
      <c r="D3762" s="2495"/>
      <c r="E3762" s="2484"/>
      <c r="F3762" s="2495"/>
      <c r="G3762" s="2495"/>
      <c r="H3762" s="2495"/>
      <c r="I3762" s="2484"/>
      <c r="J3762" s="2440"/>
      <c r="K3762" s="2440"/>
    </row>
    <row r="3763" spans="1:11">
      <c r="A3763" s="2493"/>
      <c r="B3763" s="2500"/>
      <c r="C3763" s="2440"/>
      <c r="D3763" s="2495"/>
      <c r="E3763" s="2484"/>
      <c r="F3763" s="2495"/>
      <c r="G3763" s="2495"/>
      <c r="H3763" s="2495"/>
      <c r="I3763" s="2484"/>
      <c r="J3763" s="2440"/>
      <c r="K3763" s="2440"/>
    </row>
    <row r="3764" spans="1:11">
      <c r="A3764" s="2493"/>
      <c r="B3764" s="2500"/>
      <c r="C3764" s="2440"/>
      <c r="D3764" s="2495"/>
      <c r="E3764" s="2484"/>
      <c r="F3764" s="2495"/>
      <c r="G3764" s="2495"/>
      <c r="H3764" s="2495"/>
      <c r="I3764" s="2484"/>
      <c r="J3764" s="2440"/>
      <c r="K3764" s="2440"/>
    </row>
    <row r="3765" spans="1:11">
      <c r="A3765" s="2493"/>
      <c r="B3765" s="2500"/>
      <c r="C3765" s="2440"/>
      <c r="D3765" s="2495"/>
      <c r="E3765" s="2484"/>
      <c r="F3765" s="2495"/>
      <c r="G3765" s="2495"/>
      <c r="H3765" s="2495"/>
      <c r="I3765" s="2484"/>
      <c r="J3765" s="2440"/>
      <c r="K3765" s="2440"/>
    </row>
    <row r="3766" spans="1:11">
      <c r="A3766" s="2493"/>
      <c r="B3766" s="2500"/>
      <c r="C3766" s="2440"/>
      <c r="D3766" s="2495"/>
      <c r="E3766" s="2484"/>
      <c r="F3766" s="2495"/>
      <c r="G3766" s="2495"/>
      <c r="H3766" s="2495"/>
      <c r="I3766" s="2484"/>
      <c r="J3766" s="2440"/>
      <c r="K3766" s="2440"/>
    </row>
    <row r="3767" spans="1:11">
      <c r="A3767" s="2493"/>
      <c r="B3767" s="2500"/>
      <c r="C3767" s="2440"/>
      <c r="D3767" s="2495"/>
      <c r="E3767" s="2484"/>
      <c r="F3767" s="2495"/>
      <c r="G3767" s="2495"/>
      <c r="H3767" s="2495"/>
      <c r="I3767" s="2484"/>
      <c r="J3767" s="2440"/>
      <c r="K3767" s="2440"/>
    </row>
    <row r="3768" spans="1:11">
      <c r="A3768" s="2493"/>
      <c r="B3768" s="2500"/>
      <c r="C3768" s="2440"/>
      <c r="D3768" s="2495"/>
      <c r="E3768" s="2484"/>
      <c r="F3768" s="2495"/>
      <c r="G3768" s="2495"/>
      <c r="H3768" s="2495"/>
      <c r="I3768" s="2484"/>
      <c r="J3768" s="2440"/>
      <c r="K3768" s="2440"/>
    </row>
    <row r="3769" spans="1:11">
      <c r="A3769" s="2493"/>
      <c r="B3769" s="2500"/>
      <c r="C3769" s="2440"/>
      <c r="D3769" s="2495"/>
      <c r="E3769" s="2484"/>
      <c r="F3769" s="2495"/>
      <c r="G3769" s="2495"/>
      <c r="H3769" s="2495"/>
      <c r="I3769" s="2484"/>
      <c r="J3769" s="2440"/>
      <c r="K3769" s="2440"/>
    </row>
    <row r="3770" spans="1:11">
      <c r="A3770" s="2493"/>
      <c r="B3770" s="2500"/>
      <c r="C3770" s="2440"/>
      <c r="D3770" s="2495"/>
      <c r="E3770" s="2484"/>
      <c r="F3770" s="2495"/>
      <c r="G3770" s="2495"/>
      <c r="H3770" s="2495"/>
      <c r="I3770" s="2484"/>
      <c r="J3770" s="2440"/>
      <c r="K3770" s="2440"/>
    </row>
    <row r="3771" spans="1:11">
      <c r="A3771" s="2493"/>
      <c r="B3771" s="2500"/>
      <c r="C3771" s="2440"/>
      <c r="D3771" s="2495"/>
      <c r="E3771" s="2484"/>
      <c r="F3771" s="2495"/>
      <c r="G3771" s="2495"/>
      <c r="H3771" s="2495"/>
      <c r="I3771" s="2484"/>
      <c r="J3771" s="2440"/>
      <c r="K3771" s="2440"/>
    </row>
    <row r="3772" spans="1:11">
      <c r="A3772" s="2493"/>
      <c r="B3772" s="2500"/>
      <c r="C3772" s="2440"/>
      <c r="D3772" s="2495"/>
      <c r="E3772" s="2484"/>
      <c r="F3772" s="2495"/>
      <c r="G3772" s="2495"/>
      <c r="H3772" s="2495"/>
      <c r="I3772" s="2484"/>
      <c r="J3772" s="2440"/>
      <c r="K3772" s="2440"/>
    </row>
    <row r="3773" spans="1:11">
      <c r="A3773" s="2493"/>
      <c r="B3773" s="2500"/>
      <c r="C3773" s="2440"/>
      <c r="D3773" s="2495"/>
      <c r="E3773" s="2484"/>
      <c r="F3773" s="2495"/>
      <c r="G3773" s="2495"/>
      <c r="H3773" s="2495"/>
      <c r="I3773" s="2484"/>
      <c r="J3773" s="2440"/>
      <c r="K3773" s="2440"/>
    </row>
    <row r="3774" spans="1:11">
      <c r="A3774" s="2493"/>
      <c r="B3774" s="2500"/>
      <c r="C3774" s="2440"/>
      <c r="D3774" s="2495"/>
      <c r="E3774" s="2484"/>
      <c r="F3774" s="2495"/>
      <c r="G3774" s="2495"/>
      <c r="H3774" s="2495"/>
      <c r="I3774" s="2484"/>
      <c r="J3774" s="2440"/>
      <c r="K3774" s="2440"/>
    </row>
    <row r="3775" spans="1:11">
      <c r="A3775" s="2493"/>
      <c r="B3775" s="2500"/>
      <c r="C3775" s="2440"/>
      <c r="D3775" s="2495"/>
      <c r="E3775" s="2484"/>
      <c r="F3775" s="2495"/>
      <c r="G3775" s="2495"/>
      <c r="H3775" s="2495"/>
      <c r="I3775" s="2484"/>
      <c r="J3775" s="2440"/>
      <c r="K3775" s="2440"/>
    </row>
    <row r="3776" spans="1:11">
      <c r="A3776" s="2493"/>
      <c r="B3776" s="2500"/>
      <c r="C3776" s="2440"/>
      <c r="D3776" s="2495"/>
      <c r="E3776" s="2484"/>
      <c r="F3776" s="2495"/>
      <c r="G3776" s="2495"/>
      <c r="H3776" s="2495"/>
      <c r="I3776" s="2484"/>
      <c r="J3776" s="2440"/>
      <c r="K3776" s="2440"/>
    </row>
    <row r="3777" spans="1:11">
      <c r="A3777" s="2493"/>
      <c r="B3777" s="2500"/>
      <c r="C3777" s="2440"/>
      <c r="D3777" s="2495"/>
      <c r="E3777" s="2484"/>
      <c r="F3777" s="2495"/>
      <c r="G3777" s="2495"/>
      <c r="H3777" s="2495"/>
      <c r="I3777" s="2484"/>
      <c r="J3777" s="2440"/>
      <c r="K3777" s="2440"/>
    </row>
    <row r="3778" spans="1:11">
      <c r="A3778" s="2493"/>
      <c r="B3778" s="2500"/>
      <c r="C3778" s="2440"/>
      <c r="D3778" s="2495"/>
      <c r="E3778" s="2484"/>
      <c r="F3778" s="2495"/>
      <c r="G3778" s="2495"/>
      <c r="H3778" s="2495"/>
      <c r="I3778" s="2484"/>
      <c r="J3778" s="2440"/>
      <c r="K3778" s="2440"/>
    </row>
    <row r="3779" spans="1:11">
      <c r="A3779" s="2493"/>
      <c r="B3779" s="2500"/>
      <c r="C3779" s="2440"/>
      <c r="D3779" s="2495"/>
      <c r="E3779" s="2484"/>
      <c r="F3779" s="2495"/>
      <c r="G3779" s="2495"/>
      <c r="H3779" s="2495"/>
      <c r="I3779" s="2484"/>
      <c r="J3779" s="2440"/>
      <c r="K3779" s="2440"/>
    </row>
    <row r="3780" spans="1:11">
      <c r="A3780" s="2493"/>
      <c r="B3780" s="2500"/>
      <c r="C3780" s="2440"/>
      <c r="D3780" s="2495"/>
      <c r="E3780" s="2484"/>
      <c r="F3780" s="2495"/>
      <c r="G3780" s="2495"/>
      <c r="H3780" s="2495"/>
      <c r="I3780" s="2484"/>
      <c r="J3780" s="2440"/>
      <c r="K3780" s="2440"/>
    </row>
    <row r="3781" spans="1:11">
      <c r="A3781" s="2493"/>
      <c r="B3781" s="2500"/>
      <c r="C3781" s="2440"/>
      <c r="D3781" s="2495"/>
      <c r="E3781" s="2484"/>
      <c r="F3781" s="2495"/>
      <c r="G3781" s="2495"/>
      <c r="H3781" s="2495"/>
      <c r="I3781" s="2484"/>
      <c r="J3781" s="2440"/>
      <c r="K3781" s="2440"/>
    </row>
    <row r="3782" spans="1:11">
      <c r="A3782" s="2493"/>
      <c r="B3782" s="2500"/>
      <c r="C3782" s="2440"/>
      <c r="D3782" s="2495"/>
      <c r="E3782" s="2484"/>
      <c r="F3782" s="2495"/>
      <c r="G3782" s="2495"/>
      <c r="H3782" s="2495"/>
      <c r="I3782" s="2484"/>
      <c r="J3782" s="2440"/>
      <c r="K3782" s="2440"/>
    </row>
    <row r="3783" spans="1:11">
      <c r="A3783" s="2493"/>
      <c r="B3783" s="2500"/>
      <c r="C3783" s="2440"/>
      <c r="D3783" s="2495"/>
      <c r="E3783" s="2484"/>
      <c r="F3783" s="2495"/>
      <c r="G3783" s="2495"/>
      <c r="H3783" s="2495"/>
      <c r="I3783" s="2484"/>
      <c r="J3783" s="2440"/>
      <c r="K3783" s="2440"/>
    </row>
    <row r="3784" spans="1:11">
      <c r="A3784" s="2493"/>
      <c r="B3784" s="2500"/>
      <c r="C3784" s="2440"/>
      <c r="D3784" s="2495"/>
      <c r="E3784" s="2484"/>
      <c r="F3784" s="2495"/>
      <c r="G3784" s="2495"/>
      <c r="H3784" s="2495"/>
      <c r="I3784" s="2484"/>
      <c r="J3784" s="2440"/>
      <c r="K3784" s="2440"/>
    </row>
    <row r="3785" spans="1:11">
      <c r="A3785" s="2493"/>
      <c r="B3785" s="2500"/>
      <c r="C3785" s="2440"/>
      <c r="D3785" s="2495"/>
      <c r="E3785" s="2484"/>
      <c r="F3785" s="2495"/>
      <c r="G3785" s="2495"/>
      <c r="H3785" s="2495"/>
      <c r="I3785" s="2484"/>
      <c r="J3785" s="2440"/>
      <c r="K3785" s="2440"/>
    </row>
    <row r="3786" spans="1:11">
      <c r="A3786" s="2493"/>
      <c r="B3786" s="2500"/>
      <c r="C3786" s="2440"/>
      <c r="D3786" s="2495"/>
      <c r="E3786" s="2484"/>
      <c r="F3786" s="2495"/>
      <c r="G3786" s="2495"/>
      <c r="H3786" s="2495"/>
      <c r="I3786" s="2484"/>
      <c r="J3786" s="2440"/>
      <c r="K3786" s="2440"/>
    </row>
    <row r="3787" spans="1:11">
      <c r="A3787" s="2493"/>
      <c r="B3787" s="2500"/>
      <c r="C3787" s="2440"/>
      <c r="D3787" s="2495"/>
      <c r="E3787" s="2484"/>
      <c r="F3787" s="2495"/>
      <c r="G3787" s="2495"/>
      <c r="H3787" s="2495"/>
      <c r="I3787" s="2484"/>
      <c r="J3787" s="2440"/>
      <c r="K3787" s="2440"/>
    </row>
    <row r="3788" spans="1:11">
      <c r="A3788" s="2493"/>
      <c r="B3788" s="2500"/>
      <c r="C3788" s="2440"/>
      <c r="D3788" s="2495"/>
      <c r="E3788" s="2484"/>
      <c r="F3788" s="2495"/>
      <c r="G3788" s="2495"/>
      <c r="H3788" s="2495"/>
      <c r="I3788" s="2484"/>
      <c r="J3788" s="2440"/>
      <c r="K3788" s="2440"/>
    </row>
    <row r="3789" spans="1:11">
      <c r="A3789" s="2493"/>
      <c r="B3789" s="2500"/>
      <c r="C3789" s="2440"/>
      <c r="D3789" s="2495"/>
      <c r="E3789" s="2484"/>
      <c r="F3789" s="2495"/>
      <c r="G3789" s="2495"/>
      <c r="H3789" s="2495"/>
      <c r="I3789" s="2484"/>
      <c r="J3789" s="2440"/>
      <c r="K3789" s="2440"/>
    </row>
    <row r="3790" spans="1:11">
      <c r="A3790" s="2493"/>
      <c r="B3790" s="2500"/>
      <c r="C3790" s="2440"/>
      <c r="D3790" s="2495"/>
      <c r="E3790" s="2484"/>
      <c r="F3790" s="2495"/>
      <c r="G3790" s="2495"/>
      <c r="H3790" s="2495"/>
      <c r="I3790" s="2484"/>
      <c r="J3790" s="2440"/>
      <c r="K3790" s="2440"/>
    </row>
    <row r="3791" spans="1:11">
      <c r="A3791" s="2493"/>
      <c r="B3791" s="2500"/>
      <c r="C3791" s="2440"/>
      <c r="D3791" s="2495"/>
      <c r="E3791" s="2484"/>
      <c r="F3791" s="2495"/>
      <c r="G3791" s="2495"/>
      <c r="H3791" s="2495"/>
      <c r="I3791" s="2484"/>
      <c r="J3791" s="2440"/>
      <c r="K3791" s="2440"/>
    </row>
    <row r="3792" spans="1:11">
      <c r="A3792" s="2493"/>
      <c r="B3792" s="2500"/>
      <c r="C3792" s="2440"/>
      <c r="D3792" s="2495"/>
      <c r="E3792" s="2484"/>
      <c r="F3792" s="2495"/>
      <c r="G3792" s="2495"/>
      <c r="H3792" s="2495"/>
      <c r="I3792" s="2484"/>
      <c r="J3792" s="2440"/>
      <c r="K3792" s="2440"/>
    </row>
    <row r="3793" spans="1:11">
      <c r="A3793" s="2493"/>
      <c r="B3793" s="2500"/>
      <c r="C3793" s="2440"/>
      <c r="D3793" s="2495"/>
      <c r="E3793" s="2484"/>
      <c r="F3793" s="2495"/>
      <c r="G3793" s="2495"/>
      <c r="H3793" s="2495"/>
      <c r="I3793" s="2484"/>
      <c r="J3793" s="2440"/>
      <c r="K3793" s="2440"/>
    </row>
    <row r="3794" spans="1:11">
      <c r="A3794" s="2493"/>
      <c r="B3794" s="2500"/>
      <c r="C3794" s="2440"/>
      <c r="D3794" s="2495"/>
      <c r="E3794" s="2484"/>
      <c r="F3794" s="2495"/>
      <c r="G3794" s="2495"/>
      <c r="H3794" s="2495"/>
      <c r="I3794" s="2484"/>
      <c r="J3794" s="2440"/>
      <c r="K3794" s="2440"/>
    </row>
    <row r="3795" spans="1:11">
      <c r="A3795" s="2493"/>
      <c r="B3795" s="2500"/>
      <c r="C3795" s="2440"/>
      <c r="D3795" s="2495"/>
      <c r="E3795" s="2484"/>
      <c r="F3795" s="2495"/>
      <c r="G3795" s="2495"/>
      <c r="H3795" s="2495"/>
      <c r="I3795" s="2484"/>
      <c r="J3795" s="2440"/>
      <c r="K3795" s="2440"/>
    </row>
    <row r="3796" spans="1:11">
      <c r="A3796" s="2493"/>
      <c r="B3796" s="2500"/>
      <c r="C3796" s="2440"/>
      <c r="D3796" s="2495"/>
      <c r="E3796" s="2484"/>
      <c r="F3796" s="2495"/>
      <c r="G3796" s="2495"/>
      <c r="H3796" s="2495"/>
      <c r="I3796" s="2484"/>
      <c r="J3796" s="2440"/>
      <c r="K3796" s="2440"/>
    </row>
    <row r="3797" spans="1:11">
      <c r="A3797" s="2493"/>
      <c r="B3797" s="2500"/>
      <c r="C3797" s="2440"/>
      <c r="D3797" s="2495"/>
      <c r="E3797" s="2484"/>
      <c r="F3797" s="2495"/>
      <c r="G3797" s="2495"/>
      <c r="H3797" s="2495"/>
      <c r="I3797" s="2484"/>
      <c r="J3797" s="2440"/>
      <c r="K3797" s="2440"/>
    </row>
    <row r="3798" spans="1:11">
      <c r="A3798" s="2493"/>
      <c r="B3798" s="2500"/>
      <c r="C3798" s="2440"/>
      <c r="D3798" s="2495"/>
      <c r="E3798" s="2484"/>
      <c r="F3798" s="2495"/>
      <c r="G3798" s="2495"/>
      <c r="H3798" s="2495"/>
      <c r="I3798" s="2484"/>
      <c r="J3798" s="2440"/>
      <c r="K3798" s="2440"/>
    </row>
    <row r="3799" spans="1:11">
      <c r="A3799" s="2493"/>
      <c r="B3799" s="2500"/>
      <c r="C3799" s="2440"/>
      <c r="D3799" s="2495"/>
      <c r="E3799" s="2484"/>
      <c r="F3799" s="2495"/>
      <c r="G3799" s="2495"/>
      <c r="H3799" s="2495"/>
      <c r="I3799" s="2484"/>
      <c r="J3799" s="2440"/>
      <c r="K3799" s="2440"/>
    </row>
    <row r="3800" spans="1:11">
      <c r="A3800" s="2493"/>
      <c r="B3800" s="2500"/>
      <c r="C3800" s="2440"/>
      <c r="D3800" s="2495"/>
      <c r="E3800" s="2484"/>
      <c r="F3800" s="2495"/>
      <c r="G3800" s="2495"/>
      <c r="H3800" s="2495"/>
      <c r="I3800" s="2484"/>
      <c r="J3800" s="2440"/>
      <c r="K3800" s="2440"/>
    </row>
    <row r="3801" spans="1:11">
      <c r="A3801" s="2493"/>
      <c r="B3801" s="2500"/>
      <c r="C3801" s="2440"/>
      <c r="D3801" s="2495"/>
      <c r="E3801" s="2484"/>
      <c r="F3801" s="2495"/>
      <c r="G3801" s="2495"/>
      <c r="H3801" s="2495"/>
      <c r="I3801" s="2484"/>
      <c r="J3801" s="2440"/>
      <c r="K3801" s="2440"/>
    </row>
    <row r="3802" spans="1:11">
      <c r="A3802" s="2493"/>
      <c r="B3802" s="2500"/>
      <c r="C3802" s="2440"/>
      <c r="D3802" s="2495"/>
      <c r="E3802" s="2484"/>
      <c r="F3802" s="2495"/>
      <c r="G3802" s="2495"/>
      <c r="H3802" s="2495"/>
      <c r="I3802" s="2484"/>
      <c r="J3802" s="2440"/>
      <c r="K3802" s="2440"/>
    </row>
    <row r="3803" spans="1:11">
      <c r="A3803" s="2493"/>
      <c r="B3803" s="2500"/>
      <c r="C3803" s="2440"/>
      <c r="D3803" s="2495"/>
      <c r="E3803" s="2484"/>
      <c r="F3803" s="2495"/>
      <c r="G3803" s="2495"/>
      <c r="H3803" s="2495"/>
      <c r="I3803" s="2484"/>
      <c r="J3803" s="2440"/>
      <c r="K3803" s="2440"/>
    </row>
    <row r="3804" spans="1:11">
      <c r="A3804" s="2493"/>
      <c r="B3804" s="2500"/>
      <c r="C3804" s="2440"/>
      <c r="D3804" s="2495"/>
      <c r="E3804" s="2484"/>
      <c r="F3804" s="2495"/>
      <c r="G3804" s="2495"/>
      <c r="H3804" s="2495"/>
      <c r="I3804" s="2484"/>
      <c r="J3804" s="2440"/>
      <c r="K3804" s="2440"/>
    </row>
    <row r="3805" spans="1:11">
      <c r="A3805" s="2493"/>
      <c r="B3805" s="2500"/>
      <c r="C3805" s="2440"/>
      <c r="D3805" s="2495"/>
      <c r="E3805" s="2484"/>
      <c r="F3805" s="2495"/>
      <c r="G3805" s="2495"/>
      <c r="H3805" s="2495"/>
      <c r="I3805" s="2484"/>
      <c r="J3805" s="2440"/>
      <c r="K3805" s="2440"/>
    </row>
    <row r="3806" spans="1:11">
      <c r="A3806" s="2493"/>
      <c r="B3806" s="2500"/>
      <c r="C3806" s="2440"/>
      <c r="D3806" s="2495"/>
      <c r="E3806" s="2484"/>
      <c r="F3806" s="2495"/>
      <c r="G3806" s="2495"/>
      <c r="H3806" s="2495"/>
      <c r="I3806" s="2484"/>
      <c r="J3806" s="2440"/>
      <c r="K3806" s="2440"/>
    </row>
    <row r="3807" spans="1:11">
      <c r="A3807" s="2493"/>
      <c r="B3807" s="2500"/>
      <c r="C3807" s="2440"/>
      <c r="D3807" s="2495"/>
      <c r="E3807" s="2484"/>
      <c r="F3807" s="2495"/>
      <c r="G3807" s="2495"/>
      <c r="H3807" s="2495"/>
      <c r="I3807" s="2484"/>
      <c r="J3807" s="2440"/>
      <c r="K3807" s="2440"/>
    </row>
    <row r="3808" spans="1:11">
      <c r="A3808" s="2493"/>
      <c r="B3808" s="2500"/>
      <c r="C3808" s="2440"/>
      <c r="D3808" s="2495"/>
      <c r="E3808" s="2484"/>
      <c r="F3808" s="2495"/>
      <c r="G3808" s="2495"/>
      <c r="H3808" s="2495"/>
      <c r="I3808" s="2484"/>
      <c r="J3808" s="2440"/>
      <c r="K3808" s="2440"/>
    </row>
    <row r="3809" spans="1:11">
      <c r="A3809" s="2493"/>
      <c r="B3809" s="2500"/>
      <c r="C3809" s="2440"/>
      <c r="D3809" s="2495"/>
      <c r="E3809" s="2484"/>
      <c r="F3809" s="2495"/>
      <c r="G3809" s="2495"/>
      <c r="H3809" s="2495"/>
      <c r="I3809" s="2484"/>
      <c r="J3809" s="2440"/>
      <c r="K3809" s="2440"/>
    </row>
    <row r="3810" spans="1:11">
      <c r="A3810" s="2493"/>
      <c r="B3810" s="2500"/>
      <c r="C3810" s="2440"/>
      <c r="D3810" s="2495"/>
      <c r="E3810" s="2484"/>
      <c r="F3810" s="2495"/>
      <c r="G3810" s="2495"/>
      <c r="H3810" s="2495"/>
      <c r="I3810" s="2484"/>
      <c r="J3810" s="2440"/>
      <c r="K3810" s="2440"/>
    </row>
    <row r="3811" spans="1:11">
      <c r="A3811" s="2493"/>
      <c r="B3811" s="2500"/>
      <c r="C3811" s="2440"/>
      <c r="D3811" s="2495"/>
      <c r="E3811" s="2484"/>
      <c r="F3811" s="2495"/>
      <c r="G3811" s="2495"/>
      <c r="H3811" s="2495"/>
      <c r="I3811" s="2484"/>
      <c r="J3811" s="2440"/>
      <c r="K3811" s="2440"/>
    </row>
    <row r="3812" spans="1:11">
      <c r="A3812" s="2493"/>
      <c r="B3812" s="2500"/>
      <c r="C3812" s="2440"/>
      <c r="D3812" s="2495"/>
      <c r="E3812" s="2484"/>
      <c r="F3812" s="2495"/>
      <c r="G3812" s="2495"/>
      <c r="H3812" s="2495"/>
      <c r="I3812" s="2484"/>
      <c r="J3812" s="2440"/>
      <c r="K3812" s="2440"/>
    </row>
    <row r="3813" spans="1:11">
      <c r="A3813" s="2493"/>
      <c r="B3813" s="2500"/>
      <c r="C3813" s="2440"/>
      <c r="D3813" s="2495"/>
      <c r="E3813" s="2484"/>
      <c r="F3813" s="2495"/>
      <c r="G3813" s="2495"/>
      <c r="H3813" s="2495"/>
      <c r="I3813" s="2484"/>
      <c r="J3813" s="2440"/>
      <c r="K3813" s="2440"/>
    </row>
    <row r="3814" spans="1:11">
      <c r="A3814" s="2493"/>
      <c r="B3814" s="2500"/>
      <c r="C3814" s="2440"/>
      <c r="D3814" s="2495"/>
      <c r="E3814" s="2484"/>
      <c r="F3814" s="2495"/>
      <c r="G3814" s="2495"/>
      <c r="H3814" s="2495"/>
      <c r="I3814" s="2484"/>
      <c r="J3814" s="2440"/>
      <c r="K3814" s="2440"/>
    </row>
    <row r="3815" spans="1:11">
      <c r="A3815" s="2493"/>
      <c r="B3815" s="2500"/>
      <c r="C3815" s="2440"/>
      <c r="D3815" s="2495"/>
      <c r="E3815" s="2484"/>
      <c r="F3815" s="2495"/>
      <c r="G3815" s="2495"/>
      <c r="H3815" s="2495"/>
      <c r="I3815" s="2484"/>
      <c r="J3815" s="2440"/>
      <c r="K3815" s="2440"/>
    </row>
    <row r="3816" spans="1:11">
      <c r="A3816" s="2493"/>
      <c r="B3816" s="2500"/>
      <c r="C3816" s="2440"/>
      <c r="D3816" s="2495"/>
      <c r="E3816" s="2484"/>
      <c r="F3816" s="2495"/>
      <c r="G3816" s="2495"/>
      <c r="H3816" s="2495"/>
      <c r="I3816" s="2484"/>
      <c r="J3816" s="2440"/>
      <c r="K3816" s="2440"/>
    </row>
    <row r="3817" spans="1:11">
      <c r="A3817" s="2493"/>
      <c r="B3817" s="2500"/>
      <c r="C3817" s="2440"/>
      <c r="D3817" s="2495"/>
      <c r="E3817" s="2484"/>
      <c r="F3817" s="2495"/>
      <c r="G3817" s="2495"/>
      <c r="H3817" s="2495"/>
      <c r="I3817" s="2484"/>
      <c r="J3817" s="2440"/>
      <c r="K3817" s="2440"/>
    </row>
    <row r="3818" spans="1:11">
      <c r="A3818" s="2493"/>
      <c r="B3818" s="2500"/>
      <c r="C3818" s="2440"/>
      <c r="D3818" s="2495"/>
      <c r="E3818" s="2484"/>
      <c r="F3818" s="2495"/>
      <c r="G3818" s="2495"/>
      <c r="H3818" s="2495"/>
      <c r="I3818" s="2484"/>
      <c r="J3818" s="2440"/>
      <c r="K3818" s="2440"/>
    </row>
    <row r="3819" spans="1:11">
      <c r="A3819" s="2493"/>
      <c r="B3819" s="2500"/>
      <c r="C3819" s="2440"/>
      <c r="D3819" s="2495"/>
      <c r="E3819" s="2484"/>
      <c r="F3819" s="2495"/>
      <c r="G3819" s="2495"/>
      <c r="H3819" s="2495"/>
      <c r="I3819" s="2484"/>
      <c r="J3819" s="2440"/>
      <c r="K3819" s="2440"/>
    </row>
    <row r="3820" spans="1:11">
      <c r="A3820" s="2493"/>
      <c r="B3820" s="2500"/>
      <c r="C3820" s="2440"/>
      <c r="D3820" s="2495"/>
      <c r="E3820" s="2484"/>
      <c r="F3820" s="2495"/>
      <c r="G3820" s="2495"/>
      <c r="H3820" s="2495"/>
      <c r="I3820" s="2484"/>
      <c r="J3820" s="2440"/>
      <c r="K3820" s="2440"/>
    </row>
    <row r="3821" spans="1:11">
      <c r="A3821" s="2493"/>
      <c r="B3821" s="2500"/>
      <c r="C3821" s="2440"/>
      <c r="D3821" s="2495"/>
      <c r="E3821" s="2484"/>
      <c r="F3821" s="2495"/>
      <c r="G3821" s="2495"/>
      <c r="H3821" s="2495"/>
      <c r="I3821" s="2484"/>
      <c r="J3821" s="2440"/>
      <c r="K3821" s="2440"/>
    </row>
    <row r="3822" spans="1:11">
      <c r="A3822" s="2493"/>
      <c r="B3822" s="2500"/>
      <c r="C3822" s="2440"/>
      <c r="D3822" s="2495"/>
      <c r="E3822" s="2484"/>
      <c r="F3822" s="2495"/>
      <c r="G3822" s="2495"/>
      <c r="H3822" s="2495"/>
      <c r="I3822" s="2484"/>
      <c r="J3822" s="2440"/>
      <c r="K3822" s="2440"/>
    </row>
    <row r="3823" spans="1:11">
      <c r="A3823" s="2493"/>
      <c r="B3823" s="2500"/>
      <c r="C3823" s="2440"/>
      <c r="D3823" s="2495"/>
      <c r="E3823" s="2484"/>
      <c r="F3823" s="2495"/>
      <c r="G3823" s="2495"/>
      <c r="H3823" s="2495"/>
      <c r="I3823" s="2484"/>
      <c r="J3823" s="2440"/>
      <c r="K3823" s="2440"/>
    </row>
    <row r="3824" spans="1:11">
      <c r="A3824" s="2493"/>
      <c r="B3824" s="2500"/>
      <c r="C3824" s="2440"/>
      <c r="D3824" s="2495"/>
      <c r="E3824" s="2484"/>
      <c r="F3824" s="2495"/>
      <c r="G3824" s="2495"/>
      <c r="H3824" s="2495"/>
      <c r="I3824" s="2484"/>
      <c r="J3824" s="2440"/>
      <c r="K3824" s="2440"/>
    </row>
    <row r="3825" spans="1:11">
      <c r="A3825" s="2493"/>
      <c r="B3825" s="2500"/>
      <c r="C3825" s="2440"/>
      <c r="D3825" s="2495"/>
      <c r="E3825" s="2484"/>
      <c r="F3825" s="2495"/>
      <c r="G3825" s="2495"/>
      <c r="H3825" s="2495"/>
      <c r="I3825" s="2484"/>
      <c r="J3825" s="2440"/>
      <c r="K3825" s="2440"/>
    </row>
    <row r="3826" spans="1:11">
      <c r="A3826" s="2493"/>
      <c r="B3826" s="2500"/>
      <c r="C3826" s="2440"/>
      <c r="D3826" s="2495"/>
      <c r="E3826" s="2484"/>
      <c r="F3826" s="2495"/>
      <c r="G3826" s="2495"/>
      <c r="H3826" s="2495"/>
      <c r="I3826" s="2484"/>
      <c r="J3826" s="2440"/>
      <c r="K3826" s="2440"/>
    </row>
    <row r="3827" spans="1:11">
      <c r="A3827" s="2493"/>
      <c r="B3827" s="2500"/>
      <c r="C3827" s="2440"/>
      <c r="D3827" s="2495"/>
      <c r="E3827" s="2484"/>
      <c r="F3827" s="2495"/>
      <c r="G3827" s="2495"/>
      <c r="H3827" s="2495"/>
      <c r="I3827" s="2484"/>
      <c r="J3827" s="2440"/>
      <c r="K3827" s="2440"/>
    </row>
    <row r="3828" spans="1:11">
      <c r="A3828" s="2493"/>
      <c r="B3828" s="2500"/>
      <c r="C3828" s="2440"/>
      <c r="D3828" s="2495"/>
      <c r="E3828" s="2484"/>
      <c r="F3828" s="2495"/>
      <c r="G3828" s="2495"/>
      <c r="H3828" s="2495"/>
      <c r="I3828" s="2484"/>
      <c r="J3828" s="2440"/>
      <c r="K3828" s="2440"/>
    </row>
    <row r="3829" spans="1:11">
      <c r="A3829" s="2493"/>
      <c r="B3829" s="2500"/>
      <c r="C3829" s="2440"/>
      <c r="D3829" s="2495"/>
      <c r="E3829" s="2484"/>
      <c r="F3829" s="2495"/>
      <c r="G3829" s="2495"/>
      <c r="H3829" s="2495"/>
      <c r="I3829" s="2484"/>
      <c r="J3829" s="2440"/>
      <c r="K3829" s="2440"/>
    </row>
    <row r="3830" spans="1:11">
      <c r="A3830" s="2493"/>
      <c r="B3830" s="2500"/>
      <c r="C3830" s="2440"/>
      <c r="D3830" s="2495"/>
      <c r="E3830" s="2484"/>
      <c r="F3830" s="2495"/>
      <c r="G3830" s="2495"/>
      <c r="H3830" s="2495"/>
      <c r="I3830" s="2484"/>
      <c r="J3830" s="2440"/>
      <c r="K3830" s="2440"/>
    </row>
    <row r="3831" spans="1:11">
      <c r="A3831" s="2493"/>
      <c r="B3831" s="2500"/>
      <c r="C3831" s="2440"/>
      <c r="D3831" s="2495"/>
      <c r="E3831" s="2484"/>
      <c r="F3831" s="2495"/>
      <c r="G3831" s="2495"/>
      <c r="H3831" s="2495"/>
      <c r="I3831" s="2484"/>
      <c r="J3831" s="2440"/>
      <c r="K3831" s="2440"/>
    </row>
    <row r="3832" spans="1:11">
      <c r="A3832" s="2493"/>
      <c r="B3832" s="2500"/>
      <c r="C3832" s="2440"/>
      <c r="D3832" s="2495"/>
      <c r="E3832" s="2484"/>
      <c r="F3832" s="2495"/>
      <c r="G3832" s="2495"/>
      <c r="H3832" s="2495"/>
      <c r="I3832" s="2484"/>
      <c r="J3832" s="2440"/>
      <c r="K3832" s="2440"/>
    </row>
    <row r="3833" spans="1:11">
      <c r="A3833" s="2493"/>
      <c r="B3833" s="2500"/>
      <c r="C3833" s="2440"/>
      <c r="D3833" s="2495"/>
      <c r="E3833" s="2484"/>
      <c r="F3833" s="2495"/>
      <c r="G3833" s="2495"/>
      <c r="H3833" s="2495"/>
      <c r="I3833" s="2484"/>
      <c r="J3833" s="2440"/>
      <c r="K3833" s="2440"/>
    </row>
    <row r="3834" spans="1:11">
      <c r="A3834" s="2493"/>
      <c r="B3834" s="2500"/>
      <c r="C3834" s="2440"/>
      <c r="D3834" s="2495"/>
      <c r="E3834" s="2484"/>
      <c r="F3834" s="2495"/>
      <c r="G3834" s="2495"/>
      <c r="H3834" s="2495"/>
      <c r="I3834" s="2484"/>
      <c r="J3834" s="2440"/>
      <c r="K3834" s="2440"/>
    </row>
    <row r="3835" spans="1:11">
      <c r="A3835" s="2493"/>
      <c r="B3835" s="2500"/>
      <c r="C3835" s="2440"/>
      <c r="D3835" s="2495"/>
      <c r="E3835" s="2484"/>
      <c r="F3835" s="2495"/>
      <c r="G3835" s="2495"/>
      <c r="H3835" s="2495"/>
      <c r="I3835" s="2484"/>
      <c r="J3835" s="2440"/>
      <c r="K3835" s="2440"/>
    </row>
    <row r="3836" spans="1:11">
      <c r="A3836" s="2493"/>
      <c r="B3836" s="2500"/>
      <c r="C3836" s="2440"/>
      <c r="D3836" s="2495"/>
      <c r="E3836" s="2484"/>
      <c r="F3836" s="2495"/>
      <c r="G3836" s="2495"/>
      <c r="H3836" s="2495"/>
      <c r="I3836" s="2484"/>
      <c r="J3836" s="2440"/>
      <c r="K3836" s="2440"/>
    </row>
    <row r="3837" spans="1:11">
      <c r="A3837" s="2493"/>
      <c r="B3837" s="2500"/>
      <c r="C3837" s="2440"/>
      <c r="D3837" s="2495"/>
      <c r="E3837" s="2484"/>
      <c r="F3837" s="2495"/>
      <c r="G3837" s="2495"/>
      <c r="H3837" s="2495"/>
      <c r="I3837" s="2484"/>
      <c r="J3837" s="2440"/>
      <c r="K3837" s="2440"/>
    </row>
    <row r="3838" spans="1:11">
      <c r="A3838" s="2493"/>
      <c r="B3838" s="2500"/>
      <c r="C3838" s="2440"/>
      <c r="D3838" s="2495"/>
      <c r="E3838" s="2484"/>
      <c r="F3838" s="2495"/>
      <c r="G3838" s="2495"/>
      <c r="H3838" s="2495"/>
      <c r="I3838" s="2484"/>
      <c r="J3838" s="2440"/>
      <c r="K3838" s="2440"/>
    </row>
    <row r="3839" spans="1:11">
      <c r="A3839" s="2493"/>
      <c r="B3839" s="2500"/>
      <c r="C3839" s="2440"/>
      <c r="D3839" s="2495"/>
      <c r="E3839" s="2484"/>
      <c r="F3839" s="2495"/>
      <c r="G3839" s="2495"/>
      <c r="H3839" s="2495"/>
      <c r="I3839" s="2484"/>
      <c r="J3839" s="2440"/>
      <c r="K3839" s="2440"/>
    </row>
    <row r="3840" spans="1:11">
      <c r="A3840" s="2493"/>
      <c r="B3840" s="2500"/>
      <c r="C3840" s="2440"/>
      <c r="D3840" s="2495"/>
      <c r="E3840" s="2484"/>
      <c r="F3840" s="2495"/>
      <c r="G3840" s="2495"/>
      <c r="H3840" s="2495"/>
      <c r="I3840" s="2484"/>
      <c r="J3840" s="2440"/>
      <c r="K3840" s="2440"/>
    </row>
    <row r="3841" spans="1:11">
      <c r="A3841" s="2493"/>
      <c r="B3841" s="2500"/>
      <c r="C3841" s="2440"/>
      <c r="D3841" s="2495"/>
      <c r="E3841" s="2484"/>
      <c r="F3841" s="2495"/>
      <c r="G3841" s="2495"/>
      <c r="H3841" s="2495"/>
      <c r="I3841" s="2484"/>
      <c r="J3841" s="2440"/>
      <c r="K3841" s="2440"/>
    </row>
    <row r="3842" spans="1:11">
      <c r="A3842" s="2493"/>
      <c r="B3842" s="2500"/>
      <c r="C3842" s="2440"/>
      <c r="D3842" s="2495"/>
      <c r="E3842" s="2484"/>
      <c r="F3842" s="2495"/>
      <c r="G3842" s="2495"/>
      <c r="H3842" s="2495"/>
      <c r="I3842" s="2484"/>
      <c r="J3842" s="2440"/>
      <c r="K3842" s="2440"/>
    </row>
    <row r="3843" spans="1:11">
      <c r="A3843" s="2493"/>
      <c r="B3843" s="2500"/>
      <c r="C3843" s="2440"/>
      <c r="D3843" s="2495"/>
      <c r="E3843" s="2484"/>
      <c r="F3843" s="2495"/>
      <c r="G3843" s="2495"/>
      <c r="H3843" s="2495"/>
      <c r="I3843" s="2484"/>
      <c r="J3843" s="2440"/>
      <c r="K3843" s="2440"/>
    </row>
    <row r="3844" spans="1:11">
      <c r="A3844" s="2493"/>
      <c r="B3844" s="2500"/>
      <c r="C3844" s="2440"/>
      <c r="D3844" s="2495"/>
      <c r="E3844" s="2484"/>
      <c r="F3844" s="2495"/>
      <c r="G3844" s="2495"/>
      <c r="H3844" s="2495"/>
      <c r="I3844" s="2484"/>
      <c r="J3844" s="2440"/>
      <c r="K3844" s="2440"/>
    </row>
    <row r="3845" spans="1:11">
      <c r="A3845" s="2493"/>
      <c r="B3845" s="2500"/>
      <c r="C3845" s="2440"/>
      <c r="D3845" s="2495"/>
      <c r="E3845" s="2484"/>
      <c r="F3845" s="2495"/>
      <c r="G3845" s="2495"/>
      <c r="H3845" s="2495"/>
      <c r="I3845" s="2484"/>
      <c r="J3845" s="2440"/>
      <c r="K3845" s="2440"/>
    </row>
    <row r="3846" spans="1:11">
      <c r="A3846" s="2493"/>
      <c r="B3846" s="2500"/>
      <c r="C3846" s="2440"/>
      <c r="D3846" s="2495"/>
      <c r="E3846" s="2484"/>
      <c r="F3846" s="2495"/>
      <c r="G3846" s="2495"/>
      <c r="H3846" s="2495"/>
      <c r="I3846" s="2484"/>
      <c r="J3846" s="2440"/>
      <c r="K3846" s="2440"/>
    </row>
    <row r="3847" spans="1:11">
      <c r="A3847" s="2493"/>
      <c r="B3847" s="2500"/>
      <c r="C3847" s="2440"/>
      <c r="D3847" s="2495"/>
      <c r="E3847" s="2484"/>
      <c r="F3847" s="2495"/>
      <c r="G3847" s="2495"/>
      <c r="H3847" s="2495"/>
      <c r="I3847" s="2484"/>
      <c r="J3847" s="2440"/>
      <c r="K3847" s="2440"/>
    </row>
    <row r="3848" spans="1:11">
      <c r="A3848" s="2493"/>
      <c r="B3848" s="2500"/>
      <c r="C3848" s="2440"/>
      <c r="D3848" s="2495"/>
      <c r="E3848" s="2484"/>
      <c r="F3848" s="2495"/>
      <c r="G3848" s="2495"/>
      <c r="H3848" s="2495"/>
      <c r="I3848" s="2484"/>
      <c r="J3848" s="2440"/>
      <c r="K3848" s="2440"/>
    </row>
    <row r="3849" spans="1:11">
      <c r="A3849" s="2493"/>
      <c r="B3849" s="2500"/>
      <c r="C3849" s="2440"/>
      <c r="D3849" s="2495"/>
      <c r="E3849" s="2484"/>
      <c r="F3849" s="2495"/>
      <c r="G3849" s="2495"/>
      <c r="H3849" s="2495"/>
      <c r="I3849" s="2484"/>
      <c r="J3849" s="2440"/>
      <c r="K3849" s="2440"/>
    </row>
    <row r="3850" spans="1:11">
      <c r="A3850" s="2493"/>
      <c r="B3850" s="2500"/>
      <c r="C3850" s="2440"/>
      <c r="D3850" s="2495"/>
      <c r="E3850" s="2484"/>
      <c r="F3850" s="2495"/>
      <c r="G3850" s="2495"/>
      <c r="H3850" s="2495"/>
      <c r="I3850" s="2484"/>
      <c r="J3850" s="2440"/>
      <c r="K3850" s="2440"/>
    </row>
    <row r="3851" spans="1:11">
      <c r="A3851" s="2493"/>
      <c r="B3851" s="2500"/>
      <c r="C3851" s="2440"/>
      <c r="D3851" s="2495"/>
      <c r="E3851" s="2484"/>
      <c r="F3851" s="2495"/>
      <c r="G3851" s="2495"/>
      <c r="H3851" s="2495"/>
      <c r="I3851" s="2484"/>
      <c r="J3851" s="2440"/>
      <c r="K3851" s="2440"/>
    </row>
    <row r="3852" spans="1:11">
      <c r="A3852" s="2493"/>
      <c r="B3852" s="2500"/>
      <c r="C3852" s="2440"/>
      <c r="D3852" s="2495"/>
      <c r="E3852" s="2484"/>
      <c r="F3852" s="2495"/>
      <c r="G3852" s="2495"/>
      <c r="H3852" s="2495"/>
      <c r="I3852" s="2484"/>
      <c r="J3852" s="2440"/>
      <c r="K3852" s="2440"/>
    </row>
    <row r="3853" spans="1:11">
      <c r="A3853" s="2493"/>
      <c r="B3853" s="2500"/>
      <c r="C3853" s="2440"/>
      <c r="D3853" s="2495"/>
      <c r="E3853" s="2484"/>
      <c r="F3853" s="2495"/>
      <c r="G3853" s="2495"/>
      <c r="H3853" s="2495"/>
      <c r="I3853" s="2484"/>
      <c r="J3853" s="2440"/>
      <c r="K3853" s="2440"/>
    </row>
    <row r="3854" spans="1:11">
      <c r="A3854" s="2493"/>
      <c r="B3854" s="2500"/>
      <c r="C3854" s="2440"/>
      <c r="D3854" s="2495"/>
      <c r="E3854" s="2484"/>
      <c r="F3854" s="2495"/>
      <c r="G3854" s="2495"/>
      <c r="H3854" s="2495"/>
      <c r="I3854" s="2484"/>
      <c r="J3854" s="2440"/>
      <c r="K3854" s="2440"/>
    </row>
    <row r="3855" spans="1:11">
      <c r="A3855" s="2493"/>
      <c r="B3855" s="2500"/>
      <c r="C3855" s="2440"/>
      <c r="D3855" s="2495"/>
      <c r="E3855" s="2484"/>
      <c r="F3855" s="2495"/>
      <c r="G3855" s="2495"/>
      <c r="H3855" s="2495"/>
      <c r="I3855" s="2484"/>
      <c r="J3855" s="2440"/>
      <c r="K3855" s="2440"/>
    </row>
    <row r="3856" spans="1:11">
      <c r="A3856" s="2493"/>
      <c r="B3856" s="2500"/>
      <c r="C3856" s="2440"/>
      <c r="D3856" s="2495"/>
      <c r="E3856" s="2484"/>
      <c r="F3856" s="2495"/>
      <c r="G3856" s="2495"/>
      <c r="H3856" s="2495"/>
      <c r="I3856" s="2484"/>
      <c r="J3856" s="2440"/>
      <c r="K3856" s="2440"/>
    </row>
    <row r="3857" spans="1:11">
      <c r="A3857" s="2493"/>
      <c r="B3857" s="2500"/>
      <c r="C3857" s="2440"/>
      <c r="D3857" s="2495"/>
      <c r="E3857" s="2484"/>
      <c r="F3857" s="2495"/>
      <c r="G3857" s="2495"/>
      <c r="H3857" s="2495"/>
      <c r="I3857" s="2484"/>
      <c r="J3857" s="2440"/>
      <c r="K3857" s="2440"/>
    </row>
    <row r="3858" spans="1:11">
      <c r="A3858" s="2493"/>
      <c r="B3858" s="2500"/>
      <c r="C3858" s="2440"/>
      <c r="D3858" s="2495"/>
      <c r="E3858" s="2484"/>
      <c r="F3858" s="2495"/>
      <c r="G3858" s="2495"/>
      <c r="H3858" s="2495"/>
      <c r="I3858" s="2484"/>
      <c r="J3858" s="2440"/>
      <c r="K3858" s="2440"/>
    </row>
    <row r="3859" spans="1:11">
      <c r="A3859" s="2493"/>
      <c r="B3859" s="2500"/>
      <c r="C3859" s="2440"/>
      <c r="D3859" s="2495"/>
      <c r="E3859" s="2484"/>
      <c r="F3859" s="2495"/>
      <c r="G3859" s="2495"/>
      <c r="H3859" s="2495"/>
      <c r="I3859" s="2484"/>
      <c r="J3859" s="2440"/>
      <c r="K3859" s="2440"/>
    </row>
    <row r="3860" spans="1:11">
      <c r="A3860" s="2493"/>
      <c r="B3860" s="2500"/>
      <c r="C3860" s="2440"/>
      <c r="D3860" s="2495"/>
      <c r="E3860" s="2484"/>
      <c r="F3860" s="2495"/>
      <c r="G3860" s="2495"/>
      <c r="H3860" s="2495"/>
      <c r="I3860" s="2484"/>
      <c r="J3860" s="2440"/>
      <c r="K3860" s="2440"/>
    </row>
    <row r="3861" spans="1:11">
      <c r="A3861" s="2493"/>
      <c r="B3861" s="2500"/>
      <c r="C3861" s="2440"/>
      <c r="D3861" s="2495"/>
      <c r="E3861" s="2484"/>
      <c r="F3861" s="2495"/>
      <c r="G3861" s="2495"/>
      <c r="H3861" s="2495"/>
      <c r="I3861" s="2484"/>
      <c r="J3861" s="2440"/>
      <c r="K3861" s="2440"/>
    </row>
    <row r="3862" spans="1:11">
      <c r="A3862" s="2493"/>
      <c r="B3862" s="2500"/>
      <c r="C3862" s="2440"/>
      <c r="D3862" s="2495"/>
      <c r="E3862" s="2484"/>
      <c r="F3862" s="2495"/>
      <c r="G3862" s="2495"/>
      <c r="H3862" s="2495"/>
      <c r="I3862" s="2484"/>
      <c r="J3862" s="2440"/>
      <c r="K3862" s="2440"/>
    </row>
    <row r="3863" spans="1:11">
      <c r="A3863" s="2493"/>
      <c r="B3863" s="2500"/>
      <c r="C3863" s="2440"/>
      <c r="D3863" s="2495"/>
      <c r="E3863" s="2484"/>
      <c r="F3863" s="2495"/>
      <c r="G3863" s="2495"/>
      <c r="H3863" s="2495"/>
      <c r="I3863" s="2484"/>
      <c r="J3863" s="2440"/>
      <c r="K3863" s="2440"/>
    </row>
    <row r="3864" spans="1:11">
      <c r="A3864" s="2493"/>
      <c r="B3864" s="2500"/>
      <c r="C3864" s="2440"/>
      <c r="D3864" s="2495"/>
      <c r="E3864" s="2484"/>
      <c r="F3864" s="2495"/>
      <c r="G3864" s="2495"/>
      <c r="H3864" s="2495"/>
      <c r="I3864" s="2484"/>
      <c r="J3864" s="2440"/>
      <c r="K3864" s="2440"/>
    </row>
    <row r="3865" spans="1:11">
      <c r="A3865" s="2493"/>
      <c r="B3865" s="2500"/>
      <c r="C3865" s="2440"/>
      <c r="D3865" s="2495"/>
      <c r="E3865" s="2484"/>
      <c r="F3865" s="2495"/>
      <c r="G3865" s="2495"/>
      <c r="H3865" s="2495"/>
      <c r="I3865" s="2484"/>
      <c r="J3865" s="2440"/>
      <c r="K3865" s="2440"/>
    </row>
    <row r="3866" spans="1:11">
      <c r="A3866" s="2493"/>
      <c r="B3866" s="2500"/>
      <c r="C3866" s="2440"/>
      <c r="D3866" s="2495"/>
      <c r="E3866" s="2484"/>
      <c r="F3866" s="2495"/>
      <c r="G3866" s="2495"/>
      <c r="H3866" s="2495"/>
      <c r="I3866" s="2484"/>
      <c r="J3866" s="2440"/>
      <c r="K3866" s="2440"/>
    </row>
    <row r="3867" spans="1:11">
      <c r="A3867" s="2493"/>
      <c r="B3867" s="2500"/>
      <c r="C3867" s="2440"/>
      <c r="D3867" s="2495"/>
      <c r="E3867" s="2484"/>
      <c r="F3867" s="2495"/>
      <c r="G3867" s="2495"/>
      <c r="H3867" s="2495"/>
      <c r="I3867" s="2484"/>
      <c r="J3867" s="2440"/>
      <c r="K3867" s="2440"/>
    </row>
    <row r="3868" spans="1:11">
      <c r="A3868" s="2493"/>
      <c r="B3868" s="2500"/>
      <c r="C3868" s="2440"/>
      <c r="D3868" s="2495"/>
      <c r="E3868" s="2484"/>
      <c r="F3868" s="2495"/>
      <c r="G3868" s="2495"/>
      <c r="H3868" s="2495"/>
      <c r="I3868" s="2484"/>
      <c r="J3868" s="2440"/>
      <c r="K3868" s="2440"/>
    </row>
    <row r="3869" spans="1:11">
      <c r="A3869" s="2493"/>
      <c r="B3869" s="2500"/>
      <c r="C3869" s="2440"/>
      <c r="D3869" s="2495"/>
      <c r="E3869" s="2484"/>
      <c r="F3869" s="2495"/>
      <c r="G3869" s="2495"/>
      <c r="H3869" s="2495"/>
      <c r="I3869" s="2484"/>
      <c r="J3869" s="2440"/>
      <c r="K3869" s="2440"/>
    </row>
    <row r="3870" spans="1:11">
      <c r="A3870" s="2493"/>
      <c r="B3870" s="2500"/>
      <c r="C3870" s="2440"/>
      <c r="D3870" s="2495"/>
      <c r="E3870" s="2484"/>
      <c r="F3870" s="2495"/>
      <c r="G3870" s="2495"/>
      <c r="H3870" s="2495"/>
      <c r="I3870" s="2484"/>
      <c r="J3870" s="2440"/>
      <c r="K3870" s="2440"/>
    </row>
    <row r="3871" spans="1:11">
      <c r="A3871" s="2493"/>
      <c r="B3871" s="2500"/>
      <c r="C3871" s="2440"/>
      <c r="D3871" s="2495"/>
      <c r="E3871" s="2484"/>
      <c r="F3871" s="2495"/>
      <c r="G3871" s="2495"/>
      <c r="H3871" s="2495"/>
      <c r="I3871" s="2484"/>
      <c r="J3871" s="2440"/>
      <c r="K3871" s="2440"/>
    </row>
    <row r="3872" spans="1:11">
      <c r="A3872" s="2493"/>
      <c r="B3872" s="2500"/>
      <c r="C3872" s="2440"/>
      <c r="D3872" s="2495"/>
      <c r="E3872" s="2484"/>
      <c r="F3872" s="2495"/>
      <c r="G3872" s="2495"/>
      <c r="H3872" s="2495"/>
      <c r="I3872" s="2484"/>
      <c r="J3872" s="2440"/>
      <c r="K3872" s="2440"/>
    </row>
    <row r="3873" spans="1:11">
      <c r="A3873" s="2493"/>
      <c r="B3873" s="2500"/>
      <c r="C3873" s="2440"/>
      <c r="D3873" s="2495"/>
      <c r="E3873" s="2484"/>
      <c r="F3873" s="2495"/>
      <c r="G3873" s="2495"/>
      <c r="H3873" s="2495"/>
      <c r="I3873" s="2484"/>
      <c r="J3873" s="2440"/>
      <c r="K3873" s="2440"/>
    </row>
    <row r="3874" spans="1:11">
      <c r="A3874" s="2493"/>
      <c r="B3874" s="2500"/>
      <c r="C3874" s="2440"/>
      <c r="D3874" s="2495"/>
      <c r="E3874" s="2484"/>
      <c r="F3874" s="2495"/>
      <c r="G3874" s="2495"/>
      <c r="H3874" s="2495"/>
      <c r="I3874" s="2484"/>
      <c r="J3874" s="2440"/>
      <c r="K3874" s="2440"/>
    </row>
    <row r="3875" spans="1:11">
      <c r="A3875" s="2493"/>
      <c r="B3875" s="2500"/>
      <c r="C3875" s="2440"/>
      <c r="D3875" s="2495"/>
      <c r="E3875" s="2484"/>
      <c r="F3875" s="2495"/>
      <c r="G3875" s="2495"/>
      <c r="H3875" s="2495"/>
      <c r="I3875" s="2484"/>
      <c r="J3875" s="2440"/>
      <c r="K3875" s="2440"/>
    </row>
    <row r="3876" spans="1:11">
      <c r="A3876" s="2493"/>
      <c r="B3876" s="2500"/>
      <c r="C3876" s="2440"/>
      <c r="D3876" s="2495"/>
      <c r="E3876" s="2484"/>
      <c r="F3876" s="2495"/>
      <c r="G3876" s="2495"/>
      <c r="H3876" s="2495"/>
      <c r="I3876" s="2484"/>
      <c r="J3876" s="2440"/>
      <c r="K3876" s="2440"/>
    </row>
    <row r="3877" spans="1:11">
      <c r="A3877" s="2493"/>
      <c r="B3877" s="2500"/>
      <c r="C3877" s="2440"/>
      <c r="D3877" s="2495"/>
      <c r="E3877" s="2484"/>
      <c r="F3877" s="2495"/>
      <c r="G3877" s="2495"/>
      <c r="H3877" s="2495"/>
      <c r="I3877" s="2484"/>
      <c r="J3877" s="2440"/>
      <c r="K3877" s="2440"/>
    </row>
    <row r="3878" spans="1:11">
      <c r="A3878" s="2493"/>
      <c r="B3878" s="2500"/>
      <c r="C3878" s="2440"/>
      <c r="D3878" s="2495"/>
      <c r="E3878" s="2484"/>
      <c r="F3878" s="2495"/>
      <c r="G3878" s="2495"/>
      <c r="H3878" s="2495"/>
      <c r="I3878" s="2484"/>
      <c r="J3878" s="2440"/>
      <c r="K3878" s="2440"/>
    </row>
    <row r="3879" spans="1:11">
      <c r="A3879" s="2493"/>
      <c r="B3879" s="2500"/>
      <c r="C3879" s="2440"/>
      <c r="D3879" s="2495"/>
      <c r="E3879" s="2484"/>
      <c r="F3879" s="2495"/>
      <c r="G3879" s="2495"/>
      <c r="H3879" s="2495"/>
      <c r="I3879" s="2484"/>
      <c r="J3879" s="2440"/>
      <c r="K3879" s="2440"/>
    </row>
    <row r="3880" spans="1:11">
      <c r="A3880" s="2493"/>
      <c r="B3880" s="2500"/>
      <c r="C3880" s="2440"/>
      <c r="D3880" s="2495"/>
      <c r="E3880" s="2484"/>
      <c r="F3880" s="2495"/>
      <c r="G3880" s="2495"/>
      <c r="H3880" s="2495"/>
      <c r="I3880" s="2484"/>
      <c r="J3880" s="2440"/>
      <c r="K3880" s="2440"/>
    </row>
    <row r="3881" spans="1:11">
      <c r="A3881" s="2493"/>
      <c r="B3881" s="2500"/>
      <c r="C3881" s="2440"/>
      <c r="D3881" s="2495"/>
      <c r="E3881" s="2484"/>
      <c r="F3881" s="2495"/>
      <c r="G3881" s="2495"/>
      <c r="H3881" s="2495"/>
      <c r="I3881" s="2484"/>
      <c r="J3881" s="2440"/>
      <c r="K3881" s="2440"/>
    </row>
    <row r="3882" spans="1:11">
      <c r="A3882" s="2493"/>
      <c r="B3882" s="2500"/>
      <c r="C3882" s="2440"/>
      <c r="D3882" s="2495"/>
      <c r="E3882" s="2484"/>
      <c r="F3882" s="2495"/>
      <c r="G3882" s="2495"/>
      <c r="H3882" s="2495"/>
      <c r="I3882" s="2484"/>
      <c r="J3882" s="2440"/>
      <c r="K3882" s="2440"/>
    </row>
    <row r="3883" spans="1:11">
      <c r="A3883" s="2493"/>
      <c r="B3883" s="2500"/>
      <c r="C3883" s="2440"/>
      <c r="D3883" s="2495"/>
      <c r="E3883" s="2484"/>
      <c r="F3883" s="2495"/>
      <c r="G3883" s="2495"/>
      <c r="H3883" s="2495"/>
      <c r="I3883" s="2484"/>
      <c r="J3883" s="2440"/>
      <c r="K3883" s="2440"/>
    </row>
    <row r="3884" spans="1:11">
      <c r="A3884" s="2493"/>
      <c r="B3884" s="2500"/>
      <c r="C3884" s="2440"/>
      <c r="D3884" s="2495"/>
      <c r="E3884" s="2484"/>
      <c r="F3884" s="2495"/>
      <c r="G3884" s="2495"/>
      <c r="H3884" s="2495"/>
      <c r="I3884" s="2484"/>
      <c r="J3884" s="2440"/>
      <c r="K3884" s="2440"/>
    </row>
    <row r="3885" spans="1:11">
      <c r="A3885" s="2493"/>
      <c r="B3885" s="2500"/>
      <c r="C3885" s="2440"/>
      <c r="D3885" s="2495"/>
      <c r="E3885" s="2484"/>
      <c r="F3885" s="2495"/>
      <c r="G3885" s="2495"/>
      <c r="H3885" s="2495"/>
      <c r="I3885" s="2484"/>
      <c r="J3885" s="2440"/>
      <c r="K3885" s="2440"/>
    </row>
    <row r="3886" spans="1:11">
      <c r="A3886" s="2493"/>
      <c r="B3886" s="2500"/>
      <c r="C3886" s="2440"/>
      <c r="D3886" s="2495"/>
      <c r="E3886" s="2484"/>
      <c r="F3886" s="2495"/>
      <c r="G3886" s="2495"/>
      <c r="H3886" s="2495"/>
      <c r="I3886" s="2484"/>
      <c r="J3886" s="2440"/>
      <c r="K3886" s="2440"/>
    </row>
    <row r="3887" spans="1:11">
      <c r="A3887" s="2493"/>
      <c r="B3887" s="2500"/>
      <c r="C3887" s="2440"/>
      <c r="D3887" s="2495"/>
      <c r="E3887" s="2484"/>
      <c r="F3887" s="2495"/>
      <c r="G3887" s="2495"/>
      <c r="H3887" s="2495"/>
      <c r="I3887" s="2484"/>
      <c r="J3887" s="2440"/>
      <c r="K3887" s="2440"/>
    </row>
    <row r="3888" spans="1:11">
      <c r="A3888" s="2493"/>
      <c r="B3888" s="2500"/>
      <c r="C3888" s="2440"/>
      <c r="D3888" s="2495"/>
      <c r="E3888" s="2484"/>
      <c r="F3888" s="2495"/>
      <c r="G3888" s="2495"/>
      <c r="H3888" s="2495"/>
      <c r="I3888" s="2484"/>
      <c r="J3888" s="2440"/>
      <c r="K3888" s="2440"/>
    </row>
    <row r="3889" spans="1:11">
      <c r="A3889" s="2493"/>
      <c r="B3889" s="2500"/>
      <c r="C3889" s="2440"/>
      <c r="D3889" s="2495"/>
      <c r="E3889" s="2484"/>
      <c r="F3889" s="2495"/>
      <c r="G3889" s="2495"/>
      <c r="H3889" s="2495"/>
      <c r="I3889" s="2484"/>
      <c r="J3889" s="2440"/>
      <c r="K3889" s="2440"/>
    </row>
    <row r="3890" spans="1:11">
      <c r="A3890" s="2493"/>
      <c r="B3890" s="2500"/>
      <c r="C3890" s="2440"/>
      <c r="D3890" s="2495"/>
      <c r="E3890" s="2484"/>
      <c r="F3890" s="2495"/>
      <c r="G3890" s="2495"/>
      <c r="H3890" s="2495"/>
      <c r="I3890" s="2484"/>
      <c r="J3890" s="2440"/>
      <c r="K3890" s="2440"/>
    </row>
    <row r="3891" spans="1:11">
      <c r="A3891" s="2493"/>
      <c r="B3891" s="2500"/>
      <c r="C3891" s="2440"/>
      <c r="D3891" s="2495"/>
      <c r="E3891" s="2484"/>
      <c r="F3891" s="2495"/>
      <c r="G3891" s="2495"/>
      <c r="H3891" s="2495"/>
      <c r="I3891" s="2484"/>
      <c r="J3891" s="2440"/>
      <c r="K3891" s="2440"/>
    </row>
    <row r="3892" spans="1:11">
      <c r="A3892" s="2493"/>
      <c r="B3892" s="2500"/>
      <c r="C3892" s="2440"/>
      <c r="D3892" s="2495"/>
      <c r="E3892" s="2484"/>
      <c r="F3892" s="2495"/>
      <c r="G3892" s="2495"/>
      <c r="H3892" s="2495"/>
      <c r="I3892" s="2484"/>
      <c r="J3892" s="2440"/>
      <c r="K3892" s="2440"/>
    </row>
    <row r="3893" spans="1:11">
      <c r="A3893" s="2493"/>
      <c r="B3893" s="2500"/>
      <c r="C3893" s="2440"/>
      <c r="D3893" s="2495"/>
      <c r="E3893" s="2484"/>
      <c r="F3893" s="2495"/>
      <c r="G3893" s="2495"/>
      <c r="H3893" s="2495"/>
      <c r="I3893" s="2484"/>
      <c r="J3893" s="2440"/>
      <c r="K3893" s="2440"/>
    </row>
    <row r="3894" spans="1:11">
      <c r="A3894" s="2493"/>
      <c r="B3894" s="2500"/>
      <c r="C3894" s="2440"/>
      <c r="D3894" s="2495"/>
      <c r="E3894" s="2484"/>
      <c r="F3894" s="2495"/>
      <c r="G3894" s="2495"/>
      <c r="H3894" s="2495"/>
      <c r="I3894" s="2484"/>
      <c r="J3894" s="2440"/>
      <c r="K3894" s="2440"/>
    </row>
    <row r="3895" spans="1:11">
      <c r="A3895" s="2493"/>
      <c r="B3895" s="2500"/>
      <c r="C3895" s="2440"/>
      <c r="D3895" s="2495"/>
      <c r="E3895" s="2484"/>
      <c r="F3895" s="2495"/>
      <c r="G3895" s="2495"/>
      <c r="H3895" s="2495"/>
      <c r="I3895" s="2484"/>
      <c r="J3895" s="2440"/>
      <c r="K3895" s="2440"/>
    </row>
    <row r="3896" spans="1:11">
      <c r="A3896" s="2493"/>
      <c r="B3896" s="2500"/>
      <c r="C3896" s="2440"/>
      <c r="D3896" s="2495"/>
      <c r="E3896" s="2484"/>
      <c r="F3896" s="2495"/>
      <c r="G3896" s="2495"/>
      <c r="H3896" s="2495"/>
      <c r="I3896" s="2484"/>
      <c r="J3896" s="2440"/>
      <c r="K3896" s="2440"/>
    </row>
    <row r="3897" spans="1:11">
      <c r="A3897" s="2493"/>
      <c r="B3897" s="2500"/>
      <c r="C3897" s="2440"/>
      <c r="D3897" s="2495"/>
      <c r="E3897" s="2484"/>
      <c r="F3897" s="2495"/>
      <c r="G3897" s="2495"/>
      <c r="H3897" s="2495"/>
      <c r="I3897" s="2484"/>
      <c r="J3897" s="2440"/>
      <c r="K3897" s="2440"/>
    </row>
    <row r="3898" spans="1:11">
      <c r="A3898" s="2493"/>
      <c r="B3898" s="2500"/>
      <c r="C3898" s="2440"/>
      <c r="D3898" s="2495"/>
      <c r="E3898" s="2484"/>
      <c r="F3898" s="2495"/>
      <c r="G3898" s="2495"/>
      <c r="H3898" s="2495"/>
      <c r="I3898" s="2484"/>
      <c r="J3898" s="2440"/>
      <c r="K3898" s="2440"/>
    </row>
    <row r="3899" spans="1:11">
      <c r="A3899" s="2493"/>
      <c r="B3899" s="2500"/>
      <c r="C3899" s="2440"/>
      <c r="D3899" s="2495"/>
      <c r="E3899" s="2484"/>
      <c r="F3899" s="2495"/>
      <c r="G3899" s="2495"/>
      <c r="H3899" s="2495"/>
      <c r="I3899" s="2484"/>
      <c r="J3899" s="2440"/>
      <c r="K3899" s="2440"/>
    </row>
    <row r="3900" spans="1:11">
      <c r="A3900" s="2493"/>
      <c r="B3900" s="2500"/>
      <c r="C3900" s="2440"/>
      <c r="D3900" s="2495"/>
      <c r="E3900" s="2484"/>
      <c r="F3900" s="2495"/>
      <c r="G3900" s="2495"/>
      <c r="H3900" s="2495"/>
      <c r="I3900" s="2484"/>
      <c r="J3900" s="2440"/>
      <c r="K3900" s="2440"/>
    </row>
    <row r="3901" spans="1:11">
      <c r="A3901" s="2493"/>
      <c r="B3901" s="2500"/>
      <c r="C3901" s="2440"/>
      <c r="D3901" s="2495"/>
      <c r="E3901" s="2484"/>
      <c r="F3901" s="2495"/>
      <c r="G3901" s="2495"/>
      <c r="H3901" s="2495"/>
      <c r="I3901" s="2484"/>
      <c r="J3901" s="2440"/>
      <c r="K3901" s="2440"/>
    </row>
    <row r="3902" spans="1:11">
      <c r="A3902" s="2493"/>
      <c r="B3902" s="2500"/>
      <c r="C3902" s="2440"/>
      <c r="D3902" s="2495"/>
      <c r="E3902" s="2484"/>
      <c r="F3902" s="2495"/>
      <c r="G3902" s="2495"/>
      <c r="H3902" s="2495"/>
      <c r="I3902" s="2484"/>
      <c r="J3902" s="2440"/>
      <c r="K3902" s="2440"/>
    </row>
    <row r="3903" spans="1:11">
      <c r="A3903" s="2493"/>
      <c r="B3903" s="2500"/>
      <c r="C3903" s="2440"/>
      <c r="D3903" s="2495"/>
      <c r="E3903" s="2484"/>
      <c r="F3903" s="2495"/>
      <c r="G3903" s="2495"/>
      <c r="H3903" s="2495"/>
      <c r="I3903" s="2484"/>
      <c r="J3903" s="2440"/>
      <c r="K3903" s="2440"/>
    </row>
    <row r="3904" spans="1:11">
      <c r="A3904" s="2493"/>
      <c r="B3904" s="2500"/>
      <c r="C3904" s="2440"/>
      <c r="D3904" s="2495"/>
      <c r="E3904" s="2484"/>
      <c r="F3904" s="2495"/>
      <c r="G3904" s="2495"/>
      <c r="H3904" s="2495"/>
      <c r="I3904" s="2484"/>
      <c r="J3904" s="2440"/>
      <c r="K3904" s="2440"/>
    </row>
    <row r="3905" spans="1:11">
      <c r="A3905" s="2493"/>
      <c r="B3905" s="2500"/>
      <c r="C3905" s="2440"/>
      <c r="D3905" s="2495"/>
      <c r="E3905" s="2484"/>
      <c r="F3905" s="2495"/>
      <c r="G3905" s="2495"/>
      <c r="H3905" s="2495"/>
      <c r="I3905" s="2484"/>
      <c r="J3905" s="2440"/>
      <c r="K3905" s="2440"/>
    </row>
    <row r="3906" spans="1:11">
      <c r="A3906" s="2493"/>
      <c r="B3906" s="2500"/>
      <c r="C3906" s="2440"/>
      <c r="D3906" s="2495"/>
      <c r="E3906" s="2484"/>
      <c r="F3906" s="2495"/>
      <c r="G3906" s="2495"/>
      <c r="H3906" s="2495"/>
      <c r="I3906" s="2484"/>
      <c r="J3906" s="2440"/>
      <c r="K3906" s="2440"/>
    </row>
    <row r="3907" spans="1:11">
      <c r="A3907" s="2493"/>
      <c r="B3907" s="2500"/>
      <c r="C3907" s="2440"/>
      <c r="D3907" s="2495"/>
      <c r="E3907" s="2484"/>
      <c r="F3907" s="2495"/>
      <c r="G3907" s="2495"/>
      <c r="H3907" s="2495"/>
      <c r="I3907" s="2484"/>
      <c r="J3907" s="2440"/>
      <c r="K3907" s="2440"/>
    </row>
    <row r="3908" spans="1:11">
      <c r="A3908" s="2493"/>
      <c r="B3908" s="2500"/>
      <c r="C3908" s="2440"/>
      <c r="D3908" s="2495"/>
      <c r="E3908" s="2484"/>
      <c r="F3908" s="2495"/>
      <c r="G3908" s="2495"/>
      <c r="H3908" s="2495"/>
      <c r="I3908" s="2484"/>
      <c r="J3908" s="2440"/>
      <c r="K3908" s="2440"/>
    </row>
    <row r="3909" spans="1:11">
      <c r="A3909" s="2493"/>
      <c r="B3909" s="2500"/>
      <c r="C3909" s="2440"/>
      <c r="D3909" s="2495"/>
      <c r="E3909" s="2484"/>
      <c r="F3909" s="2495"/>
      <c r="G3909" s="2495"/>
      <c r="H3909" s="2495"/>
      <c r="I3909" s="2484"/>
      <c r="J3909" s="2440"/>
      <c r="K3909" s="2440"/>
    </row>
    <row r="3910" spans="1:11">
      <c r="A3910" s="2493"/>
      <c r="B3910" s="2500"/>
      <c r="C3910" s="2440"/>
      <c r="D3910" s="2495"/>
      <c r="E3910" s="2484"/>
      <c r="F3910" s="2495"/>
      <c r="G3910" s="2495"/>
      <c r="H3910" s="2495"/>
      <c r="I3910" s="2484"/>
      <c r="J3910" s="2440"/>
      <c r="K3910" s="2440"/>
    </row>
    <row r="3911" spans="1:11">
      <c r="A3911" s="2493"/>
      <c r="B3911" s="2500"/>
      <c r="C3911" s="2440"/>
      <c r="D3911" s="2495"/>
      <c r="E3911" s="2484"/>
      <c r="F3911" s="2495"/>
      <c r="G3911" s="2495"/>
      <c r="H3911" s="2495"/>
      <c r="I3911" s="2484"/>
      <c r="J3911" s="2440"/>
      <c r="K3911" s="2440"/>
    </row>
    <row r="3912" spans="1:11">
      <c r="A3912" s="2493"/>
      <c r="B3912" s="2500"/>
      <c r="C3912" s="2440"/>
      <c r="D3912" s="2495"/>
      <c r="E3912" s="2484"/>
      <c r="F3912" s="2495"/>
      <c r="G3912" s="2495"/>
      <c r="H3912" s="2495"/>
      <c r="I3912" s="2484"/>
      <c r="J3912" s="2440"/>
      <c r="K3912" s="2440"/>
    </row>
    <row r="3913" spans="1:11">
      <c r="A3913" s="2493"/>
      <c r="B3913" s="2500"/>
      <c r="C3913" s="2440"/>
      <c r="D3913" s="2495"/>
      <c r="E3913" s="2484"/>
      <c r="F3913" s="2495"/>
      <c r="G3913" s="2495"/>
      <c r="H3913" s="2495"/>
      <c r="I3913" s="2484"/>
      <c r="J3913" s="2440"/>
      <c r="K3913" s="2440"/>
    </row>
    <row r="3914" spans="1:11">
      <c r="A3914" s="2493"/>
      <c r="B3914" s="2500"/>
      <c r="C3914" s="2440"/>
      <c r="D3914" s="2495"/>
      <c r="E3914" s="2484"/>
      <c r="F3914" s="2495"/>
      <c r="G3914" s="2495"/>
      <c r="H3914" s="2495"/>
      <c r="I3914" s="2484"/>
      <c r="J3914" s="2440"/>
      <c r="K3914" s="2440"/>
    </row>
    <row r="3915" spans="1:11">
      <c r="A3915" s="2493"/>
      <c r="B3915" s="2500"/>
      <c r="C3915" s="2440"/>
      <c r="D3915" s="2495"/>
      <c r="E3915" s="2484"/>
      <c r="F3915" s="2495"/>
      <c r="G3915" s="2495"/>
      <c r="H3915" s="2495"/>
      <c r="I3915" s="2484"/>
      <c r="J3915" s="2440"/>
      <c r="K3915" s="2440"/>
    </row>
    <row r="3916" spans="1:11">
      <c r="A3916" s="2493"/>
      <c r="B3916" s="2500"/>
      <c r="C3916" s="2440"/>
      <c r="D3916" s="2495"/>
      <c r="E3916" s="2484"/>
      <c r="F3916" s="2495"/>
      <c r="G3916" s="2495"/>
      <c r="H3916" s="2495"/>
      <c r="I3916" s="2484"/>
      <c r="J3916" s="2440"/>
      <c r="K3916" s="2440"/>
    </row>
    <row r="3917" spans="1:11">
      <c r="A3917" s="2493"/>
      <c r="B3917" s="2500"/>
      <c r="C3917" s="2440"/>
      <c r="D3917" s="2495"/>
      <c r="E3917" s="2484"/>
      <c r="F3917" s="2495"/>
      <c r="G3917" s="2495"/>
      <c r="H3917" s="2495"/>
      <c r="I3917" s="2484"/>
      <c r="J3917" s="2440"/>
      <c r="K3917" s="2440"/>
    </row>
    <row r="3918" spans="1:11">
      <c r="A3918" s="2493"/>
      <c r="B3918" s="2500"/>
      <c r="C3918" s="2440"/>
      <c r="D3918" s="2495"/>
      <c r="E3918" s="2484"/>
      <c r="F3918" s="2495"/>
      <c r="G3918" s="2495"/>
      <c r="H3918" s="2495"/>
      <c r="I3918" s="2484"/>
      <c r="J3918" s="2440"/>
      <c r="K3918" s="2440"/>
    </row>
    <row r="3919" spans="1:11">
      <c r="A3919" s="2493"/>
      <c r="B3919" s="2500"/>
      <c r="C3919" s="2440"/>
      <c r="D3919" s="2495"/>
      <c r="E3919" s="2484"/>
      <c r="F3919" s="2495"/>
      <c r="G3919" s="2495"/>
      <c r="H3919" s="2495"/>
      <c r="I3919" s="2484"/>
      <c r="J3919" s="2440"/>
      <c r="K3919" s="2440"/>
    </row>
    <row r="3920" spans="1:11">
      <c r="A3920" s="2493"/>
      <c r="B3920" s="2500"/>
      <c r="C3920" s="2440"/>
      <c r="D3920" s="2495"/>
      <c r="E3920" s="2484"/>
      <c r="F3920" s="2495"/>
      <c r="G3920" s="2495"/>
      <c r="H3920" s="2495"/>
      <c r="I3920" s="2484"/>
      <c r="J3920" s="2440"/>
      <c r="K3920" s="2440"/>
    </row>
    <row r="3921" spans="1:11">
      <c r="A3921" s="2493"/>
      <c r="B3921" s="2500"/>
      <c r="C3921" s="2440"/>
      <c r="D3921" s="2495"/>
      <c r="E3921" s="2484"/>
      <c r="F3921" s="2495"/>
      <c r="G3921" s="2495"/>
      <c r="H3921" s="2495"/>
      <c r="I3921" s="2484"/>
      <c r="J3921" s="2440"/>
      <c r="K3921" s="2440"/>
    </row>
    <row r="3922" spans="1:11">
      <c r="A3922" s="2493"/>
      <c r="B3922" s="2500"/>
      <c r="C3922" s="2440"/>
      <c r="D3922" s="2495"/>
      <c r="E3922" s="2484"/>
      <c r="F3922" s="2495"/>
      <c r="G3922" s="2495"/>
      <c r="H3922" s="2495"/>
      <c r="I3922" s="2484"/>
      <c r="J3922" s="2440"/>
      <c r="K3922" s="2440"/>
    </row>
    <row r="3923" spans="1:11">
      <c r="A3923" s="2493"/>
      <c r="B3923" s="2500"/>
      <c r="C3923" s="2440"/>
      <c r="D3923" s="2495"/>
      <c r="E3923" s="2484"/>
      <c r="F3923" s="2495"/>
      <c r="G3923" s="2495"/>
      <c r="H3923" s="2495"/>
      <c r="I3923" s="2484"/>
      <c r="J3923" s="2440"/>
      <c r="K3923" s="2440"/>
    </row>
    <row r="3924" spans="1:11">
      <c r="A3924" s="2493"/>
      <c r="B3924" s="2500"/>
      <c r="C3924" s="2440"/>
      <c r="D3924" s="2495"/>
      <c r="E3924" s="2484"/>
      <c r="F3924" s="2495"/>
      <c r="G3924" s="2495"/>
      <c r="H3924" s="2495"/>
      <c r="I3924" s="2484"/>
      <c r="J3924" s="2440"/>
      <c r="K3924" s="2440"/>
    </row>
    <row r="3925" spans="1:11">
      <c r="A3925" s="2493"/>
      <c r="B3925" s="2500"/>
      <c r="C3925" s="2440"/>
      <c r="D3925" s="2495"/>
      <c r="E3925" s="2484"/>
      <c r="F3925" s="2495"/>
      <c r="G3925" s="2495"/>
      <c r="H3925" s="2495"/>
      <c r="I3925" s="2484"/>
      <c r="J3925" s="2440"/>
      <c r="K3925" s="2440"/>
    </row>
    <row r="3926" spans="1:11">
      <c r="A3926" s="2493"/>
      <c r="B3926" s="2500"/>
      <c r="C3926" s="2440"/>
      <c r="D3926" s="2495"/>
      <c r="E3926" s="2484"/>
      <c r="F3926" s="2495"/>
      <c r="G3926" s="2495"/>
      <c r="H3926" s="2495"/>
      <c r="I3926" s="2484"/>
      <c r="J3926" s="2440"/>
      <c r="K3926" s="2440"/>
    </row>
    <row r="3927" spans="1:11">
      <c r="A3927" s="2493"/>
      <c r="B3927" s="2500"/>
      <c r="C3927" s="2440"/>
      <c r="D3927" s="2495"/>
      <c r="E3927" s="2484"/>
      <c r="F3927" s="2495"/>
      <c r="G3927" s="2495"/>
      <c r="H3927" s="2495"/>
      <c r="I3927" s="2484"/>
      <c r="J3927" s="2440"/>
      <c r="K3927" s="2440"/>
    </row>
    <row r="3928" spans="1:11">
      <c r="A3928" s="2493"/>
      <c r="B3928" s="2500"/>
      <c r="C3928" s="2440"/>
      <c r="D3928" s="2495"/>
      <c r="E3928" s="2484"/>
      <c r="F3928" s="2495"/>
      <c r="G3928" s="2495"/>
      <c r="H3928" s="2495"/>
      <c r="I3928" s="2484"/>
      <c r="J3928" s="2440"/>
      <c r="K3928" s="2440"/>
    </row>
    <row r="3929" spans="1:11">
      <c r="A3929" s="2493"/>
      <c r="B3929" s="2500"/>
      <c r="C3929" s="2440"/>
      <c r="D3929" s="2495"/>
      <c r="E3929" s="2484"/>
      <c r="F3929" s="2495"/>
      <c r="G3929" s="2495"/>
      <c r="H3929" s="2495"/>
      <c r="I3929" s="2484"/>
      <c r="J3929" s="2440"/>
      <c r="K3929" s="2440"/>
    </row>
    <row r="3930" spans="1:11">
      <c r="A3930" s="2493"/>
      <c r="B3930" s="2500"/>
      <c r="C3930" s="2440"/>
      <c r="D3930" s="2495"/>
      <c r="E3930" s="2484"/>
      <c r="F3930" s="2495"/>
      <c r="G3930" s="2495"/>
      <c r="H3930" s="2495"/>
      <c r="I3930" s="2484"/>
      <c r="J3930" s="2440"/>
      <c r="K3930" s="2440"/>
    </row>
    <row r="3931" spans="1:11">
      <c r="A3931" s="2493"/>
      <c r="B3931" s="2500"/>
      <c r="C3931" s="2440"/>
      <c r="D3931" s="2495"/>
      <c r="E3931" s="2484"/>
      <c r="F3931" s="2495"/>
      <c r="G3931" s="2495"/>
      <c r="H3931" s="2495"/>
      <c r="I3931" s="2484"/>
      <c r="J3931" s="2440"/>
      <c r="K3931" s="2440"/>
    </row>
    <row r="3932" spans="1:11">
      <c r="A3932" s="2493"/>
      <c r="B3932" s="2500"/>
      <c r="C3932" s="2440"/>
      <c r="D3932" s="2495"/>
      <c r="E3932" s="2484"/>
      <c r="F3932" s="2495"/>
      <c r="G3932" s="2495"/>
      <c r="H3932" s="2495"/>
      <c r="I3932" s="2484"/>
      <c r="J3932" s="2440"/>
      <c r="K3932" s="2440"/>
    </row>
    <row r="3933" spans="1:11">
      <c r="A3933" s="2493"/>
      <c r="B3933" s="2500"/>
      <c r="C3933" s="2440"/>
      <c r="D3933" s="2495"/>
      <c r="E3933" s="2484"/>
      <c r="F3933" s="2495"/>
      <c r="G3933" s="2495"/>
      <c r="H3933" s="2495"/>
      <c r="I3933" s="2484"/>
      <c r="J3933" s="2440"/>
      <c r="K3933" s="2440"/>
    </row>
    <row r="3934" spans="1:11">
      <c r="A3934" s="2493"/>
      <c r="B3934" s="2500"/>
      <c r="C3934" s="2440"/>
      <c r="D3934" s="2495"/>
      <c r="E3934" s="2484"/>
      <c r="F3934" s="2495"/>
      <c r="G3934" s="2495"/>
      <c r="H3934" s="2495"/>
      <c r="I3934" s="2484"/>
      <c r="J3934" s="2440"/>
      <c r="K3934" s="2440"/>
    </row>
    <row r="3935" spans="1:11">
      <c r="A3935" s="2493"/>
      <c r="B3935" s="2500"/>
      <c r="C3935" s="2440"/>
      <c r="D3935" s="2495"/>
      <c r="E3935" s="2484"/>
      <c r="F3935" s="2495"/>
      <c r="G3935" s="2495"/>
      <c r="H3935" s="2495"/>
      <c r="I3935" s="2484"/>
      <c r="J3935" s="2440"/>
      <c r="K3935" s="2440"/>
    </row>
    <row r="3936" spans="1:11">
      <c r="A3936" s="2493"/>
      <c r="B3936" s="2500"/>
      <c r="C3936" s="2440"/>
      <c r="D3936" s="2495"/>
      <c r="E3936" s="2484"/>
      <c r="F3936" s="2495"/>
      <c r="G3936" s="2495"/>
      <c r="H3936" s="2495"/>
      <c r="I3936" s="2484"/>
      <c r="J3936" s="2440"/>
      <c r="K3936" s="2440"/>
    </row>
    <row r="3937" spans="1:11">
      <c r="A3937" s="2493"/>
      <c r="B3937" s="2500"/>
      <c r="C3937" s="2440"/>
      <c r="D3937" s="2495"/>
      <c r="E3937" s="2484"/>
      <c r="F3937" s="2495"/>
      <c r="G3937" s="2495"/>
      <c r="H3937" s="2495"/>
      <c r="I3937" s="2484"/>
      <c r="J3937" s="2440"/>
      <c r="K3937" s="2440"/>
    </row>
    <row r="3938" spans="1:11">
      <c r="A3938" s="2493"/>
      <c r="B3938" s="2500"/>
      <c r="C3938" s="2440"/>
      <c r="D3938" s="2495"/>
      <c r="E3938" s="2484"/>
      <c r="F3938" s="2495"/>
      <c r="G3938" s="2495"/>
      <c r="H3938" s="2495"/>
      <c r="I3938" s="2484"/>
      <c r="J3938" s="2440"/>
      <c r="K3938" s="2440"/>
    </row>
    <row r="3939" spans="1:11">
      <c r="A3939" s="2493"/>
      <c r="B3939" s="2500"/>
      <c r="C3939" s="2440"/>
      <c r="D3939" s="2495"/>
      <c r="E3939" s="2484"/>
      <c r="F3939" s="2495"/>
      <c r="G3939" s="2495"/>
      <c r="H3939" s="2495"/>
      <c r="I3939" s="2484"/>
      <c r="J3939" s="2440"/>
      <c r="K3939" s="2440"/>
    </row>
    <row r="3940" spans="1:11">
      <c r="A3940" s="2493"/>
      <c r="B3940" s="2500"/>
      <c r="C3940" s="2440"/>
      <c r="D3940" s="2495"/>
      <c r="E3940" s="2484"/>
      <c r="F3940" s="2495"/>
      <c r="G3940" s="2495"/>
      <c r="H3940" s="2495"/>
      <c r="I3940" s="2484"/>
      <c r="J3940" s="2440"/>
      <c r="K3940" s="2440"/>
    </row>
    <row r="3941" spans="1:11">
      <c r="A3941" s="2493"/>
      <c r="B3941" s="2500"/>
      <c r="C3941" s="2440"/>
      <c r="D3941" s="2495"/>
      <c r="E3941" s="2484"/>
      <c r="F3941" s="2495"/>
      <c r="G3941" s="2495"/>
      <c r="H3941" s="2495"/>
      <c r="I3941" s="2484"/>
      <c r="J3941" s="2440"/>
      <c r="K3941" s="2440"/>
    </row>
    <row r="3942" spans="1:11">
      <c r="A3942" s="2493"/>
      <c r="B3942" s="2500"/>
      <c r="C3942" s="2440"/>
      <c r="D3942" s="2495"/>
      <c r="E3942" s="2484"/>
      <c r="F3942" s="2495"/>
      <c r="G3942" s="2495"/>
      <c r="H3942" s="2495"/>
      <c r="I3942" s="2484"/>
      <c r="J3942" s="2440"/>
      <c r="K3942" s="2440"/>
    </row>
    <row r="3943" spans="1:11">
      <c r="A3943" s="2493"/>
      <c r="B3943" s="2500"/>
      <c r="C3943" s="2440"/>
      <c r="D3943" s="2495"/>
      <c r="E3943" s="2484"/>
      <c r="F3943" s="2495"/>
      <c r="G3943" s="2495"/>
      <c r="H3943" s="2495"/>
      <c r="I3943" s="2484"/>
      <c r="J3943" s="2440"/>
      <c r="K3943" s="2440"/>
    </row>
    <row r="3944" spans="1:11">
      <c r="A3944" s="2493"/>
      <c r="B3944" s="2500"/>
      <c r="C3944" s="2440"/>
      <c r="D3944" s="2495"/>
      <c r="E3944" s="2484"/>
      <c r="F3944" s="2495"/>
      <c r="G3944" s="2495"/>
      <c r="H3944" s="2495"/>
      <c r="I3944" s="2484"/>
      <c r="J3944" s="2440"/>
      <c r="K3944" s="2440"/>
    </row>
    <row r="3945" spans="1:11">
      <c r="A3945" s="2493"/>
      <c r="B3945" s="2500"/>
      <c r="C3945" s="2440"/>
      <c r="D3945" s="2495"/>
      <c r="E3945" s="2484"/>
      <c r="F3945" s="2495"/>
      <c r="G3945" s="2495"/>
      <c r="H3945" s="2495"/>
      <c r="I3945" s="2484"/>
      <c r="J3945" s="2440"/>
      <c r="K3945" s="2440"/>
    </row>
    <row r="3946" spans="1:11">
      <c r="A3946" s="2493"/>
      <c r="B3946" s="2500"/>
      <c r="C3946" s="2440"/>
      <c r="D3946" s="2495"/>
      <c r="E3946" s="2484"/>
      <c r="F3946" s="2495"/>
      <c r="G3946" s="2495"/>
      <c r="H3946" s="2495"/>
      <c r="I3946" s="2484"/>
      <c r="J3946" s="2440"/>
      <c r="K3946" s="2440"/>
    </row>
    <row r="3947" spans="1:11">
      <c r="A3947" s="2493"/>
      <c r="B3947" s="2500"/>
      <c r="C3947" s="2440"/>
      <c r="D3947" s="2495"/>
      <c r="E3947" s="2484"/>
      <c r="F3947" s="2495"/>
      <c r="G3947" s="2495"/>
      <c r="H3947" s="2495"/>
      <c r="I3947" s="2484"/>
      <c r="J3947" s="2440"/>
      <c r="K3947" s="2440"/>
    </row>
    <row r="3948" spans="1:11">
      <c r="A3948" s="2493"/>
      <c r="B3948" s="2500"/>
      <c r="C3948" s="2440"/>
      <c r="D3948" s="2495"/>
      <c r="E3948" s="2484"/>
      <c r="F3948" s="2495"/>
      <c r="G3948" s="2495"/>
      <c r="H3948" s="2495"/>
      <c r="I3948" s="2484"/>
      <c r="J3948" s="2440"/>
      <c r="K3948" s="2440"/>
    </row>
    <row r="3949" spans="1:11">
      <c r="A3949" s="2493"/>
      <c r="B3949" s="2500"/>
      <c r="C3949" s="2440"/>
      <c r="D3949" s="2495"/>
      <c r="E3949" s="2484"/>
      <c r="F3949" s="2495"/>
      <c r="G3949" s="2495"/>
      <c r="H3949" s="2495"/>
      <c r="I3949" s="2484"/>
      <c r="J3949" s="2440"/>
      <c r="K3949" s="2440"/>
    </row>
    <row r="3950" spans="1:11">
      <c r="A3950" s="2493"/>
      <c r="B3950" s="2500"/>
      <c r="C3950" s="2440"/>
      <c r="D3950" s="2495"/>
      <c r="E3950" s="2484"/>
      <c r="F3950" s="2495"/>
      <c r="G3950" s="2495"/>
      <c r="H3950" s="2495"/>
      <c r="I3950" s="2484"/>
      <c r="J3950" s="2440"/>
      <c r="K3950" s="2440"/>
    </row>
    <row r="3951" spans="1:11">
      <c r="A3951" s="2493"/>
      <c r="B3951" s="2500"/>
      <c r="C3951" s="2440"/>
      <c r="D3951" s="2495"/>
      <c r="E3951" s="2484"/>
      <c r="F3951" s="2495"/>
      <c r="G3951" s="2495"/>
      <c r="H3951" s="2495"/>
      <c r="I3951" s="2484"/>
      <c r="J3951" s="2440"/>
      <c r="K3951" s="2440"/>
    </row>
    <row r="3952" spans="1:11">
      <c r="A3952" s="2493"/>
      <c r="B3952" s="2500"/>
      <c r="C3952" s="2440"/>
      <c r="D3952" s="2495"/>
      <c r="E3952" s="2484"/>
      <c r="F3952" s="2495"/>
      <c r="G3952" s="2495"/>
      <c r="H3952" s="2495"/>
      <c r="I3952" s="2484"/>
      <c r="J3952" s="2440"/>
      <c r="K3952" s="2440"/>
    </row>
    <row r="3953" spans="1:11">
      <c r="A3953" s="2493"/>
      <c r="B3953" s="2500"/>
      <c r="C3953" s="2440"/>
      <c r="D3953" s="2495"/>
      <c r="E3953" s="2484"/>
      <c r="F3953" s="2495"/>
      <c r="G3953" s="2495"/>
      <c r="H3953" s="2495"/>
      <c r="I3953" s="2484"/>
      <c r="J3953" s="2440"/>
      <c r="K3953" s="2440"/>
    </row>
    <row r="3954" spans="1:11">
      <c r="A3954" s="2493"/>
      <c r="B3954" s="2500"/>
      <c r="C3954" s="2440"/>
      <c r="D3954" s="2495"/>
      <c r="E3954" s="2484"/>
      <c r="F3954" s="2495"/>
      <c r="G3954" s="2495"/>
      <c r="H3954" s="2495"/>
      <c r="I3954" s="2484"/>
      <c r="J3954" s="2440"/>
      <c r="K3954" s="2440"/>
    </row>
    <row r="3955" spans="1:11">
      <c r="A3955" s="2493"/>
      <c r="B3955" s="2500"/>
      <c r="C3955" s="2440"/>
      <c r="D3955" s="2495"/>
      <c r="E3955" s="2484"/>
      <c r="F3955" s="2495"/>
      <c r="G3955" s="2495"/>
      <c r="H3955" s="2495"/>
      <c r="I3955" s="2484"/>
      <c r="J3955" s="2440"/>
      <c r="K3955" s="2440"/>
    </row>
    <row r="3956" spans="1:11">
      <c r="A3956" s="2493"/>
      <c r="B3956" s="2500"/>
      <c r="C3956" s="2440"/>
      <c r="D3956" s="2495"/>
      <c r="E3956" s="2484"/>
      <c r="F3956" s="2495"/>
      <c r="G3956" s="2495"/>
      <c r="H3956" s="2495"/>
      <c r="I3956" s="2484"/>
      <c r="J3956" s="2440"/>
      <c r="K3956" s="2440"/>
    </row>
    <row r="3957" spans="1:11">
      <c r="A3957" s="2493"/>
      <c r="B3957" s="2500"/>
      <c r="C3957" s="2440"/>
      <c r="D3957" s="2495"/>
      <c r="E3957" s="2484"/>
      <c r="F3957" s="2495"/>
      <c r="G3957" s="2495"/>
      <c r="H3957" s="2495"/>
      <c r="I3957" s="2484"/>
      <c r="J3957" s="2440"/>
      <c r="K3957" s="2440"/>
    </row>
    <row r="3958" spans="1:11">
      <c r="A3958" s="2493"/>
      <c r="B3958" s="2500"/>
      <c r="C3958" s="2440"/>
      <c r="D3958" s="2495"/>
      <c r="E3958" s="2484"/>
      <c r="F3958" s="2495"/>
      <c r="G3958" s="2495"/>
      <c r="H3958" s="2495"/>
      <c r="I3958" s="2484"/>
      <c r="J3958" s="2440"/>
      <c r="K3958" s="2440"/>
    </row>
    <row r="3959" spans="1:11">
      <c r="A3959" s="2493"/>
      <c r="B3959" s="2500"/>
      <c r="C3959" s="2440"/>
      <c r="D3959" s="2495"/>
      <c r="E3959" s="2484"/>
      <c r="F3959" s="2495"/>
      <c r="G3959" s="2495"/>
      <c r="H3959" s="2495"/>
      <c r="I3959" s="2484"/>
      <c r="J3959" s="2440"/>
      <c r="K3959" s="2440"/>
    </row>
    <row r="3960" spans="1:11">
      <c r="A3960" s="2493"/>
      <c r="B3960" s="2500"/>
      <c r="C3960" s="2440"/>
      <c r="D3960" s="2495"/>
      <c r="E3960" s="2484"/>
      <c r="F3960" s="2495"/>
      <c r="G3960" s="2495"/>
      <c r="H3960" s="2495"/>
      <c r="I3960" s="2484"/>
      <c r="J3960" s="2440"/>
      <c r="K3960" s="2440"/>
    </row>
    <row r="3961" spans="1:11">
      <c r="A3961" s="2493"/>
      <c r="B3961" s="2500"/>
      <c r="C3961" s="2440"/>
      <c r="D3961" s="2495"/>
      <c r="E3961" s="2484"/>
      <c r="F3961" s="2495"/>
      <c r="G3961" s="2495"/>
      <c r="H3961" s="2495"/>
      <c r="I3961" s="2484"/>
      <c r="J3961" s="2440"/>
      <c r="K3961" s="2440"/>
    </row>
    <row r="3962" spans="1:11">
      <c r="A3962" s="2493"/>
      <c r="B3962" s="2500"/>
      <c r="C3962" s="2440"/>
      <c r="D3962" s="2495"/>
      <c r="E3962" s="2484"/>
      <c r="F3962" s="2495"/>
      <c r="G3962" s="2495"/>
      <c r="H3962" s="2495"/>
      <c r="I3962" s="2484"/>
      <c r="J3962" s="2440"/>
      <c r="K3962" s="2440"/>
    </row>
    <row r="3963" spans="1:11">
      <c r="A3963" s="2493"/>
      <c r="B3963" s="2500"/>
      <c r="C3963" s="2440"/>
      <c r="D3963" s="2495"/>
      <c r="E3963" s="2484"/>
      <c r="F3963" s="2495"/>
      <c r="G3963" s="2495"/>
      <c r="H3963" s="2495"/>
      <c r="I3963" s="2484"/>
      <c r="J3963" s="2440"/>
      <c r="K3963" s="2440"/>
    </row>
    <row r="3964" spans="1:11">
      <c r="A3964" s="2493"/>
      <c r="B3964" s="2500"/>
      <c r="C3964" s="2440"/>
      <c r="D3964" s="2495"/>
      <c r="E3964" s="2484"/>
      <c r="F3964" s="2495"/>
      <c r="G3964" s="2495"/>
      <c r="H3964" s="2495"/>
      <c r="I3964" s="2484"/>
      <c r="J3964" s="2440"/>
      <c r="K3964" s="2440"/>
    </row>
    <row r="3965" spans="1:11">
      <c r="A3965" s="2493"/>
      <c r="B3965" s="2500"/>
      <c r="C3965" s="2440"/>
      <c r="D3965" s="2495"/>
      <c r="E3965" s="2484"/>
      <c r="F3965" s="2495"/>
      <c r="G3965" s="2495"/>
      <c r="H3965" s="2495"/>
      <c r="I3965" s="2484"/>
      <c r="J3965" s="2440"/>
      <c r="K3965" s="2440"/>
    </row>
    <row r="3966" spans="1:11">
      <c r="A3966" s="2493"/>
      <c r="B3966" s="2500"/>
      <c r="C3966" s="2440"/>
      <c r="D3966" s="2495"/>
      <c r="E3966" s="2484"/>
      <c r="F3966" s="2495"/>
      <c r="G3966" s="2495"/>
      <c r="H3966" s="2495"/>
      <c r="I3966" s="2484"/>
      <c r="J3966" s="2440"/>
      <c r="K3966" s="2440"/>
    </row>
    <row r="3967" spans="1:11">
      <c r="A3967" s="2493"/>
      <c r="B3967" s="2500"/>
      <c r="C3967" s="2440"/>
      <c r="D3967" s="2495"/>
      <c r="E3967" s="2484"/>
      <c r="F3967" s="2495"/>
      <c r="G3967" s="2495"/>
      <c r="H3967" s="2495"/>
      <c r="I3967" s="2484"/>
      <c r="J3967" s="2440"/>
      <c r="K3967" s="2440"/>
    </row>
    <row r="3968" spans="1:11">
      <c r="A3968" s="2493"/>
      <c r="B3968" s="2500"/>
      <c r="C3968" s="2440"/>
      <c r="D3968" s="2495"/>
      <c r="E3968" s="2484"/>
      <c r="F3968" s="2495"/>
      <c r="G3968" s="2495"/>
      <c r="H3968" s="2495"/>
      <c r="I3968" s="2484"/>
      <c r="J3968" s="2440"/>
      <c r="K3968" s="2440"/>
    </row>
    <row r="3969" spans="1:11">
      <c r="A3969" s="2493"/>
      <c r="B3969" s="2500"/>
      <c r="C3969" s="2440"/>
      <c r="D3969" s="2495"/>
      <c r="E3969" s="2484"/>
      <c r="F3969" s="2495"/>
      <c r="G3969" s="2495"/>
      <c r="H3969" s="2495"/>
      <c r="I3969" s="2484"/>
      <c r="J3969" s="2440"/>
      <c r="K3969" s="2440"/>
    </row>
    <row r="3970" spans="1:11">
      <c r="A3970" s="2493"/>
      <c r="B3970" s="2500"/>
      <c r="C3970" s="2440"/>
      <c r="D3970" s="2495"/>
      <c r="E3970" s="2484"/>
      <c r="F3970" s="2495"/>
      <c r="G3970" s="2495"/>
      <c r="H3970" s="2495"/>
      <c r="I3970" s="2484"/>
      <c r="J3970" s="2440"/>
      <c r="K3970" s="2440"/>
    </row>
    <row r="3971" spans="1:11">
      <c r="A3971" s="2493"/>
      <c r="B3971" s="2500"/>
      <c r="C3971" s="2440"/>
      <c r="D3971" s="2495"/>
      <c r="E3971" s="2484"/>
      <c r="F3971" s="2495"/>
      <c r="G3971" s="2495"/>
      <c r="H3971" s="2495"/>
      <c r="I3971" s="2484"/>
      <c r="J3971" s="2440"/>
      <c r="K3971" s="2440"/>
    </row>
    <row r="3972" spans="1:11">
      <c r="A3972" s="2493"/>
      <c r="B3972" s="2500"/>
      <c r="C3972" s="2440"/>
      <c r="D3972" s="2495"/>
      <c r="E3972" s="2484"/>
      <c r="F3972" s="2495"/>
      <c r="G3972" s="2495"/>
      <c r="H3972" s="2495"/>
      <c r="I3972" s="2484"/>
      <c r="J3972" s="2440"/>
      <c r="K3972" s="2440"/>
    </row>
    <row r="3973" spans="1:11">
      <c r="A3973" s="2493"/>
      <c r="B3973" s="2500"/>
      <c r="C3973" s="2440"/>
      <c r="D3973" s="2495"/>
      <c r="E3973" s="2484"/>
      <c r="F3973" s="2495"/>
      <c r="G3973" s="2495"/>
      <c r="H3973" s="2495"/>
      <c r="I3973" s="2484"/>
      <c r="J3973" s="2440"/>
      <c r="K3973" s="2440"/>
    </row>
    <row r="3974" spans="1:11">
      <c r="A3974" s="2493"/>
      <c r="B3974" s="2500"/>
      <c r="C3974" s="2440"/>
      <c r="D3974" s="2495"/>
      <c r="E3974" s="2484"/>
      <c r="F3974" s="2495"/>
      <c r="G3974" s="2495"/>
      <c r="H3974" s="2495"/>
      <c r="I3974" s="2484"/>
      <c r="J3974" s="2440"/>
      <c r="K3974" s="2440"/>
    </row>
    <row r="3975" spans="1:11">
      <c r="A3975" s="2493"/>
      <c r="B3975" s="2500"/>
      <c r="C3975" s="2440"/>
      <c r="D3975" s="2495"/>
      <c r="E3975" s="2484"/>
      <c r="F3975" s="2495"/>
      <c r="G3975" s="2495"/>
      <c r="H3975" s="2495"/>
      <c r="I3975" s="2484"/>
      <c r="J3975" s="2440"/>
      <c r="K3975" s="2440"/>
    </row>
    <row r="3976" spans="1:11">
      <c r="A3976" s="2493"/>
      <c r="B3976" s="2500"/>
      <c r="C3976" s="2440"/>
      <c r="D3976" s="2495"/>
      <c r="E3976" s="2484"/>
      <c r="F3976" s="2495"/>
      <c r="G3976" s="2495"/>
      <c r="H3976" s="2495"/>
      <c r="I3976" s="2484"/>
      <c r="J3976" s="2440"/>
      <c r="K3976" s="2440"/>
    </row>
    <row r="3977" spans="1:11">
      <c r="A3977" s="2493"/>
      <c r="B3977" s="2500"/>
      <c r="C3977" s="2440"/>
      <c r="D3977" s="2495"/>
      <c r="E3977" s="2484"/>
      <c r="F3977" s="2495"/>
      <c r="G3977" s="2495"/>
      <c r="H3977" s="2495"/>
      <c r="I3977" s="2484"/>
      <c r="J3977" s="2440"/>
      <c r="K3977" s="2440"/>
    </row>
    <row r="3978" spans="1:11">
      <c r="A3978" s="2493"/>
      <c r="B3978" s="2500"/>
      <c r="C3978" s="2440"/>
      <c r="D3978" s="2495"/>
      <c r="E3978" s="2484"/>
      <c r="F3978" s="2495"/>
      <c r="G3978" s="2495"/>
      <c r="H3978" s="2495"/>
      <c r="I3978" s="2484"/>
      <c r="J3978" s="2440"/>
      <c r="K3978" s="2440"/>
    </row>
    <row r="3979" spans="1:11">
      <c r="A3979" s="2493"/>
      <c r="B3979" s="2500"/>
      <c r="C3979" s="2440"/>
      <c r="D3979" s="2495"/>
      <c r="E3979" s="2484"/>
      <c r="F3979" s="2495"/>
      <c r="G3979" s="2495"/>
      <c r="H3979" s="2495"/>
      <c r="I3979" s="2484"/>
      <c r="J3979" s="2440"/>
      <c r="K3979" s="2440"/>
    </row>
    <row r="3980" spans="1:11">
      <c r="A3980" s="2493"/>
      <c r="B3980" s="2500"/>
      <c r="C3980" s="2440"/>
      <c r="D3980" s="2495"/>
      <c r="E3980" s="2484"/>
      <c r="F3980" s="2495"/>
      <c r="G3980" s="2495"/>
      <c r="H3980" s="2495"/>
      <c r="I3980" s="2484"/>
      <c r="J3980" s="2440"/>
      <c r="K3980" s="2440"/>
    </row>
    <row r="3981" spans="1:11">
      <c r="A3981" s="2493"/>
      <c r="B3981" s="2500"/>
      <c r="C3981" s="2440"/>
      <c r="D3981" s="2495"/>
      <c r="E3981" s="2484"/>
      <c r="F3981" s="2495"/>
      <c r="G3981" s="2495"/>
      <c r="H3981" s="2495"/>
      <c r="I3981" s="2484"/>
      <c r="J3981" s="2440"/>
      <c r="K3981" s="2440"/>
    </row>
    <row r="3982" spans="1:11">
      <c r="A3982" s="2493"/>
      <c r="B3982" s="2500"/>
      <c r="C3982" s="2440"/>
      <c r="D3982" s="2495"/>
      <c r="E3982" s="2484"/>
      <c r="F3982" s="2495"/>
      <c r="G3982" s="2495"/>
      <c r="H3982" s="2495"/>
      <c r="I3982" s="2484"/>
      <c r="J3982" s="2440"/>
      <c r="K3982" s="2440"/>
    </row>
    <row r="3983" spans="1:11">
      <c r="A3983" s="2493"/>
      <c r="B3983" s="2500"/>
      <c r="C3983" s="2440"/>
      <c r="D3983" s="2495"/>
      <c r="E3983" s="2484"/>
      <c r="F3983" s="2495"/>
      <c r="G3983" s="2495"/>
      <c r="H3983" s="2495"/>
      <c r="I3983" s="2484"/>
      <c r="J3983" s="2440"/>
      <c r="K3983" s="2440"/>
    </row>
    <row r="3984" spans="1:11">
      <c r="A3984" s="2493"/>
      <c r="B3984" s="2500"/>
      <c r="C3984" s="2440"/>
      <c r="D3984" s="2495"/>
      <c r="E3984" s="2484"/>
      <c r="F3984" s="2495"/>
      <c r="G3984" s="2495"/>
      <c r="H3984" s="2495"/>
      <c r="I3984" s="2484"/>
      <c r="J3984" s="2440"/>
      <c r="K3984" s="2440"/>
    </row>
    <row r="3985" spans="1:11">
      <c r="A3985" s="2493"/>
      <c r="B3985" s="2500"/>
      <c r="C3985" s="2440"/>
      <c r="D3985" s="2495"/>
      <c r="E3985" s="2484"/>
      <c r="F3985" s="2495"/>
      <c r="G3985" s="2495"/>
      <c r="H3985" s="2495"/>
      <c r="I3985" s="2484"/>
      <c r="J3985" s="2440"/>
      <c r="K3985" s="2440"/>
    </row>
    <row r="3986" spans="1:11">
      <c r="A3986" s="2493"/>
      <c r="B3986" s="2500"/>
      <c r="C3986" s="2440"/>
      <c r="D3986" s="2495"/>
      <c r="E3986" s="2484"/>
      <c r="F3986" s="2495"/>
      <c r="G3986" s="2495"/>
      <c r="H3986" s="2495"/>
      <c r="I3986" s="2484"/>
      <c r="J3986" s="2440"/>
      <c r="K3986" s="2440"/>
    </row>
    <row r="3987" spans="1:11">
      <c r="A3987" s="2493"/>
      <c r="B3987" s="2500"/>
      <c r="C3987" s="2440"/>
      <c r="D3987" s="2495"/>
      <c r="E3987" s="2484"/>
      <c r="F3987" s="2495"/>
      <c r="G3987" s="2495"/>
      <c r="H3987" s="2495"/>
      <c r="I3987" s="2484"/>
      <c r="J3987" s="2440"/>
      <c r="K3987" s="2440"/>
    </row>
    <row r="3988" spans="1:11">
      <c r="A3988" s="2493"/>
      <c r="B3988" s="2500"/>
      <c r="C3988" s="2440"/>
      <c r="D3988" s="2495"/>
      <c r="E3988" s="2484"/>
      <c r="F3988" s="2495"/>
      <c r="G3988" s="2495"/>
      <c r="H3988" s="2495"/>
      <c r="I3988" s="2484"/>
      <c r="J3988" s="2440"/>
      <c r="K3988" s="2440"/>
    </row>
    <row r="3989" spans="1:11">
      <c r="A3989" s="2493"/>
      <c r="B3989" s="2500"/>
      <c r="C3989" s="2440"/>
      <c r="D3989" s="2495"/>
      <c r="E3989" s="2484"/>
      <c r="F3989" s="2495"/>
      <c r="G3989" s="2495"/>
      <c r="H3989" s="2495"/>
      <c r="I3989" s="2484"/>
      <c r="J3989" s="2440"/>
      <c r="K3989" s="2440"/>
    </row>
    <row r="3990" spans="1:11">
      <c r="A3990" s="2493"/>
      <c r="B3990" s="2500"/>
      <c r="C3990" s="2440"/>
      <c r="D3990" s="2495"/>
      <c r="E3990" s="2484"/>
      <c r="F3990" s="2495"/>
      <c r="G3990" s="2495"/>
      <c r="H3990" s="2495"/>
      <c r="I3990" s="2484"/>
      <c r="J3990" s="2440"/>
      <c r="K3990" s="2440"/>
    </row>
    <row r="3991" spans="1:11">
      <c r="A3991" s="2493"/>
      <c r="B3991" s="2500"/>
      <c r="C3991" s="2440"/>
      <c r="D3991" s="2495"/>
      <c r="E3991" s="2484"/>
      <c r="F3991" s="2495"/>
      <c r="G3991" s="2495"/>
      <c r="H3991" s="2495"/>
      <c r="I3991" s="2484"/>
      <c r="J3991" s="2440"/>
      <c r="K3991" s="2440"/>
    </row>
    <row r="3992" spans="1:11">
      <c r="A3992" s="2493"/>
      <c r="B3992" s="2500"/>
      <c r="C3992" s="2440"/>
      <c r="D3992" s="2495"/>
      <c r="E3992" s="2484"/>
      <c r="F3992" s="2495"/>
      <c r="G3992" s="2495"/>
      <c r="H3992" s="2495"/>
      <c r="I3992" s="2484"/>
      <c r="J3992" s="2440"/>
      <c r="K3992" s="2440"/>
    </row>
    <row r="3993" spans="1:11">
      <c r="A3993" s="2493"/>
      <c r="B3993" s="2500"/>
      <c r="C3993" s="2440"/>
      <c r="D3993" s="2495"/>
      <c r="E3993" s="2484"/>
      <c r="F3993" s="2495"/>
      <c r="G3993" s="2495"/>
      <c r="H3993" s="2495"/>
      <c r="I3993" s="2484"/>
      <c r="J3993" s="2440"/>
      <c r="K3993" s="2440"/>
    </row>
    <row r="3994" spans="1:11">
      <c r="A3994" s="2493"/>
      <c r="B3994" s="2500"/>
      <c r="C3994" s="2440"/>
      <c r="D3994" s="2495"/>
      <c r="E3994" s="2484"/>
      <c r="F3994" s="2495"/>
      <c r="G3994" s="2495"/>
      <c r="H3994" s="2495"/>
      <c r="I3994" s="2484"/>
      <c r="J3994" s="2440"/>
      <c r="K3994" s="2440"/>
    </row>
    <row r="3995" spans="1:11">
      <c r="A3995" s="2493"/>
      <c r="B3995" s="2500"/>
      <c r="C3995" s="2440"/>
      <c r="D3995" s="2495"/>
      <c r="E3995" s="2484"/>
      <c r="F3995" s="2495"/>
      <c r="G3995" s="2495"/>
      <c r="H3995" s="2495"/>
      <c r="I3995" s="2484"/>
      <c r="J3995" s="2440"/>
      <c r="K3995" s="2440"/>
    </row>
    <row r="3996" spans="1:11">
      <c r="A3996" s="2493"/>
      <c r="B3996" s="2500"/>
      <c r="C3996" s="2440"/>
      <c r="D3996" s="2495"/>
      <c r="E3996" s="2484"/>
      <c r="F3996" s="2495"/>
      <c r="G3996" s="2495"/>
      <c r="H3996" s="2495"/>
      <c r="I3996" s="2484"/>
      <c r="J3996" s="2440"/>
      <c r="K3996" s="2440"/>
    </row>
    <row r="3997" spans="1:11">
      <c r="A3997" s="2493"/>
      <c r="B3997" s="2500"/>
      <c r="C3997" s="2440"/>
      <c r="D3997" s="2495"/>
      <c r="E3997" s="2484"/>
      <c r="F3997" s="2495"/>
      <c r="G3997" s="2495"/>
      <c r="H3997" s="2495"/>
      <c r="I3997" s="2484"/>
      <c r="J3997" s="2440"/>
      <c r="K3997" s="2440"/>
    </row>
    <row r="3998" spans="1:11">
      <c r="A3998" s="2493"/>
      <c r="B3998" s="2500"/>
      <c r="C3998" s="2440"/>
      <c r="D3998" s="2495"/>
      <c r="E3998" s="2484"/>
      <c r="F3998" s="2495"/>
      <c r="G3998" s="2495"/>
      <c r="H3998" s="2495"/>
      <c r="I3998" s="2484"/>
      <c r="J3998" s="2440"/>
      <c r="K3998" s="2440"/>
    </row>
    <row r="3999" spans="1:11">
      <c r="A3999" s="2493"/>
      <c r="B3999" s="2500"/>
      <c r="C3999" s="2440"/>
      <c r="D3999" s="2495"/>
      <c r="E3999" s="2484"/>
      <c r="F3999" s="2495"/>
      <c r="G3999" s="2495"/>
      <c r="H3999" s="2495"/>
      <c r="I3999" s="2484"/>
      <c r="J3999" s="2440"/>
      <c r="K3999" s="2440"/>
    </row>
    <row r="4000" spans="1:11">
      <c r="A4000" s="2493"/>
      <c r="B4000" s="2500"/>
      <c r="C4000" s="2440"/>
      <c r="D4000" s="2495"/>
      <c r="E4000" s="2484"/>
      <c r="F4000" s="2495"/>
      <c r="G4000" s="2495"/>
      <c r="H4000" s="2495"/>
      <c r="I4000" s="2484"/>
      <c r="J4000" s="2440"/>
      <c r="K4000" s="2440"/>
    </row>
    <row r="4001" spans="1:11">
      <c r="A4001" s="2493"/>
      <c r="B4001" s="2500"/>
      <c r="C4001" s="2440"/>
      <c r="D4001" s="2495"/>
      <c r="E4001" s="2484"/>
      <c r="F4001" s="2495"/>
      <c r="G4001" s="2495"/>
      <c r="H4001" s="2495"/>
      <c r="I4001" s="2484"/>
      <c r="J4001" s="2440"/>
      <c r="K4001" s="2440"/>
    </row>
    <row r="4002" spans="1:11">
      <c r="A4002" s="2493"/>
      <c r="B4002" s="2500"/>
      <c r="C4002" s="2440"/>
      <c r="D4002" s="2495"/>
      <c r="E4002" s="2484"/>
      <c r="F4002" s="2495"/>
      <c r="G4002" s="2495"/>
      <c r="H4002" s="2495"/>
      <c r="I4002" s="2484"/>
      <c r="J4002" s="2440"/>
      <c r="K4002" s="2440"/>
    </row>
    <row r="4003" spans="1:11">
      <c r="A4003" s="2493"/>
      <c r="B4003" s="2500"/>
      <c r="C4003" s="2440"/>
      <c r="D4003" s="2495"/>
      <c r="E4003" s="2484"/>
      <c r="F4003" s="2495"/>
      <c r="G4003" s="2495"/>
      <c r="H4003" s="2495"/>
      <c r="I4003" s="2484"/>
      <c r="J4003" s="2440"/>
      <c r="K4003" s="2440"/>
    </row>
    <row r="4004" spans="1:11">
      <c r="A4004" s="2493"/>
      <c r="B4004" s="2500"/>
      <c r="C4004" s="2440"/>
      <c r="D4004" s="2495"/>
      <c r="E4004" s="2484"/>
      <c r="F4004" s="2495"/>
      <c r="G4004" s="2495"/>
      <c r="H4004" s="2495"/>
      <c r="I4004" s="2484"/>
      <c r="J4004" s="2440"/>
      <c r="K4004" s="2440"/>
    </row>
    <row r="4005" spans="1:11">
      <c r="A4005" s="2493"/>
      <c r="B4005" s="2500"/>
      <c r="C4005" s="2440"/>
      <c r="D4005" s="2495"/>
      <c r="E4005" s="2484"/>
      <c r="F4005" s="2495"/>
      <c r="G4005" s="2495"/>
      <c r="H4005" s="2495"/>
      <c r="I4005" s="2484"/>
      <c r="J4005" s="2440"/>
      <c r="K4005" s="2440"/>
    </row>
    <row r="4006" spans="1:11">
      <c r="A4006" s="2493"/>
      <c r="B4006" s="2500"/>
      <c r="C4006" s="2440"/>
      <c r="D4006" s="2495"/>
      <c r="E4006" s="2484"/>
      <c r="F4006" s="2495"/>
      <c r="G4006" s="2495"/>
      <c r="H4006" s="2495"/>
      <c r="I4006" s="2484"/>
      <c r="J4006" s="2440"/>
      <c r="K4006" s="2440"/>
    </row>
    <row r="4007" spans="1:11">
      <c r="A4007" s="2493"/>
      <c r="B4007" s="2500"/>
      <c r="C4007" s="2440"/>
      <c r="D4007" s="2495"/>
      <c r="E4007" s="2484"/>
      <c r="F4007" s="2495"/>
      <c r="G4007" s="2495"/>
      <c r="H4007" s="2495"/>
      <c r="I4007" s="2484"/>
      <c r="J4007" s="2440"/>
      <c r="K4007" s="2440"/>
    </row>
    <row r="4008" spans="1:11">
      <c r="A4008" s="2493"/>
      <c r="B4008" s="2500"/>
      <c r="C4008" s="2440"/>
      <c r="D4008" s="2495"/>
      <c r="E4008" s="2484"/>
      <c r="F4008" s="2495"/>
      <c r="G4008" s="2495"/>
      <c r="H4008" s="2495"/>
      <c r="I4008" s="2484"/>
      <c r="J4008" s="2440"/>
      <c r="K4008" s="2440"/>
    </row>
    <row r="4009" spans="1:11">
      <c r="A4009" s="2493"/>
      <c r="B4009" s="2500"/>
      <c r="C4009" s="2440"/>
      <c r="D4009" s="2495"/>
      <c r="E4009" s="2484"/>
      <c r="F4009" s="2495"/>
      <c r="G4009" s="2495"/>
      <c r="H4009" s="2495"/>
      <c r="I4009" s="2484"/>
      <c r="J4009" s="2440"/>
      <c r="K4009" s="2440"/>
    </row>
    <row r="4010" spans="1:11">
      <c r="A4010" s="2493"/>
      <c r="B4010" s="2500"/>
      <c r="C4010" s="2440"/>
      <c r="D4010" s="2495"/>
      <c r="E4010" s="2484"/>
      <c r="F4010" s="2495"/>
      <c r="G4010" s="2495"/>
      <c r="H4010" s="2495"/>
      <c r="I4010" s="2484"/>
      <c r="J4010" s="2440"/>
      <c r="K4010" s="2440"/>
    </row>
    <row r="4011" spans="1:11">
      <c r="A4011" s="2493"/>
      <c r="B4011" s="2500"/>
      <c r="C4011" s="2440"/>
      <c r="D4011" s="2495"/>
      <c r="E4011" s="2484"/>
      <c r="F4011" s="2495"/>
      <c r="G4011" s="2495"/>
      <c r="H4011" s="2495"/>
      <c r="I4011" s="2484"/>
      <c r="J4011" s="2440"/>
      <c r="K4011" s="2440"/>
    </row>
    <row r="4012" spans="1:11">
      <c r="A4012" s="2493"/>
      <c r="B4012" s="2500"/>
      <c r="C4012" s="2440"/>
      <c r="D4012" s="2495"/>
      <c r="E4012" s="2484"/>
      <c r="F4012" s="2495"/>
      <c r="G4012" s="2495"/>
      <c r="H4012" s="2495"/>
      <c r="I4012" s="2484"/>
      <c r="J4012" s="2440"/>
      <c r="K4012" s="2440"/>
    </row>
    <row r="4013" spans="1:11">
      <c r="A4013" s="2493"/>
      <c r="B4013" s="2500"/>
      <c r="C4013" s="2440"/>
      <c r="D4013" s="2495"/>
      <c r="E4013" s="2484"/>
      <c r="F4013" s="2495"/>
      <c r="G4013" s="2495"/>
      <c r="H4013" s="2495"/>
      <c r="I4013" s="2484"/>
      <c r="J4013" s="2440"/>
      <c r="K4013" s="2440"/>
    </row>
    <row r="4014" spans="1:11">
      <c r="A4014" s="2493"/>
      <c r="B4014" s="2500"/>
      <c r="C4014" s="2440"/>
      <c r="D4014" s="2495"/>
      <c r="E4014" s="2484"/>
      <c r="F4014" s="2495"/>
      <c r="G4014" s="2495"/>
      <c r="H4014" s="2495"/>
      <c r="I4014" s="2484"/>
      <c r="J4014" s="2440"/>
      <c r="K4014" s="2440"/>
    </row>
    <row r="4015" spans="1:11">
      <c r="A4015" s="2493"/>
      <c r="B4015" s="2500"/>
      <c r="C4015" s="2440"/>
      <c r="D4015" s="2495"/>
      <c r="E4015" s="2484"/>
      <c r="F4015" s="2495"/>
      <c r="G4015" s="2495"/>
      <c r="H4015" s="2495"/>
      <c r="I4015" s="2484"/>
      <c r="J4015" s="2440"/>
      <c r="K4015" s="2440"/>
    </row>
    <row r="4016" spans="1:11">
      <c r="A4016" s="2493"/>
      <c r="B4016" s="2500"/>
      <c r="C4016" s="2440"/>
      <c r="D4016" s="2495"/>
      <c r="E4016" s="2484"/>
      <c r="F4016" s="2495"/>
      <c r="G4016" s="2495"/>
      <c r="H4016" s="2495"/>
      <c r="I4016" s="2484"/>
      <c r="J4016" s="2440"/>
      <c r="K4016" s="2440"/>
    </row>
    <row r="4017" spans="1:11">
      <c r="A4017" s="2493"/>
      <c r="B4017" s="2500"/>
      <c r="C4017" s="2440"/>
      <c r="D4017" s="2495"/>
      <c r="E4017" s="2484"/>
      <c r="F4017" s="2495"/>
      <c r="G4017" s="2495"/>
      <c r="H4017" s="2495"/>
      <c r="I4017" s="2484"/>
      <c r="J4017" s="2440"/>
      <c r="K4017" s="2440"/>
    </row>
    <row r="4018" spans="1:11">
      <c r="A4018" s="2493"/>
      <c r="B4018" s="2500"/>
      <c r="C4018" s="2440"/>
      <c r="D4018" s="2495"/>
      <c r="E4018" s="2484"/>
      <c r="F4018" s="2495"/>
      <c r="G4018" s="2495"/>
      <c r="H4018" s="2495"/>
      <c r="I4018" s="2484"/>
      <c r="J4018" s="2440"/>
      <c r="K4018" s="2440"/>
    </row>
    <row r="4019" spans="1:11">
      <c r="A4019" s="2493"/>
      <c r="B4019" s="2500"/>
      <c r="C4019" s="2440"/>
      <c r="D4019" s="2495"/>
      <c r="E4019" s="2484"/>
      <c r="F4019" s="2495"/>
      <c r="G4019" s="2495"/>
      <c r="H4019" s="2495"/>
      <c r="I4019" s="2484"/>
      <c r="J4019" s="2440"/>
      <c r="K4019" s="2440"/>
    </row>
    <row r="4020" spans="1:11">
      <c r="A4020" s="2493"/>
      <c r="B4020" s="2500"/>
      <c r="C4020" s="2440"/>
      <c r="D4020" s="2495"/>
      <c r="E4020" s="2484"/>
      <c r="F4020" s="2495"/>
      <c r="G4020" s="2495"/>
      <c r="H4020" s="2495"/>
      <c r="I4020" s="2484"/>
      <c r="J4020" s="2440"/>
      <c r="K4020" s="2440"/>
    </row>
    <row r="4021" spans="1:11">
      <c r="A4021" s="2493"/>
      <c r="B4021" s="2500"/>
      <c r="C4021" s="2440"/>
      <c r="D4021" s="2495"/>
      <c r="E4021" s="2484"/>
      <c r="F4021" s="2495"/>
      <c r="G4021" s="2495"/>
      <c r="H4021" s="2495"/>
      <c r="I4021" s="2484"/>
      <c r="J4021" s="2440"/>
      <c r="K4021" s="2440"/>
    </row>
    <row r="4022" spans="1:11">
      <c r="A4022" s="2493"/>
      <c r="B4022" s="2500"/>
      <c r="C4022" s="2440"/>
      <c r="D4022" s="2495"/>
      <c r="E4022" s="2484"/>
      <c r="F4022" s="2495"/>
      <c r="G4022" s="2495"/>
      <c r="H4022" s="2495"/>
      <c r="I4022" s="2484"/>
      <c r="J4022" s="2440"/>
      <c r="K4022" s="2440"/>
    </row>
    <row r="4023" spans="1:11">
      <c r="A4023" s="2493"/>
      <c r="B4023" s="2500"/>
      <c r="C4023" s="2440"/>
      <c r="D4023" s="2495"/>
      <c r="E4023" s="2484"/>
      <c r="F4023" s="2495"/>
      <c r="G4023" s="2495"/>
      <c r="H4023" s="2495"/>
      <c r="I4023" s="2484"/>
      <c r="J4023" s="2440"/>
      <c r="K4023" s="2440"/>
    </row>
    <row r="4024" spans="1:11">
      <c r="A4024" s="2493"/>
      <c r="B4024" s="2500"/>
      <c r="C4024" s="2440"/>
      <c r="D4024" s="2495"/>
      <c r="E4024" s="2484"/>
      <c r="F4024" s="2495"/>
      <c r="G4024" s="2495"/>
      <c r="H4024" s="2495"/>
      <c r="I4024" s="2484"/>
      <c r="J4024" s="2440"/>
      <c r="K4024" s="2440"/>
    </row>
    <row r="4025" spans="1:11">
      <c r="A4025" s="2493"/>
      <c r="B4025" s="2500"/>
      <c r="C4025" s="2440"/>
      <c r="D4025" s="2495"/>
      <c r="E4025" s="2484"/>
      <c r="F4025" s="2495"/>
      <c r="G4025" s="2495"/>
      <c r="H4025" s="2495"/>
      <c r="I4025" s="2484"/>
      <c r="J4025" s="2440"/>
      <c r="K4025" s="2440"/>
    </row>
    <row r="4026" spans="1:11">
      <c r="A4026" s="2493"/>
      <c r="B4026" s="2500"/>
      <c r="C4026" s="2440"/>
      <c r="D4026" s="2495"/>
      <c r="E4026" s="2484"/>
      <c r="F4026" s="2495"/>
      <c r="G4026" s="2495"/>
      <c r="H4026" s="2495"/>
      <c r="I4026" s="2484"/>
      <c r="J4026" s="2440"/>
      <c r="K4026" s="2440"/>
    </row>
    <row r="4027" spans="1:11">
      <c r="A4027" s="2493"/>
      <c r="B4027" s="2500"/>
      <c r="C4027" s="2440"/>
      <c r="D4027" s="2495"/>
      <c r="E4027" s="2484"/>
      <c r="F4027" s="2495"/>
      <c r="G4027" s="2495"/>
      <c r="H4027" s="2495"/>
      <c r="I4027" s="2484"/>
      <c r="J4027" s="2440"/>
      <c r="K4027" s="2440"/>
    </row>
    <row r="4028" spans="1:11">
      <c r="A4028" s="2493"/>
      <c r="B4028" s="2500"/>
      <c r="C4028" s="2440"/>
      <c r="D4028" s="2495"/>
      <c r="E4028" s="2484"/>
      <c r="F4028" s="2495"/>
      <c r="G4028" s="2495"/>
      <c r="H4028" s="2495"/>
      <c r="I4028" s="2484"/>
      <c r="J4028" s="2440"/>
      <c r="K4028" s="2440"/>
    </row>
    <row r="4029" spans="1:11">
      <c r="A4029" s="2493"/>
      <c r="B4029" s="2500"/>
      <c r="C4029" s="2440"/>
      <c r="D4029" s="2495"/>
      <c r="E4029" s="2484"/>
      <c r="F4029" s="2495"/>
      <c r="G4029" s="2495"/>
      <c r="H4029" s="2495"/>
      <c r="I4029" s="2484"/>
      <c r="J4029" s="2440"/>
      <c r="K4029" s="2440"/>
    </row>
    <row r="4030" spans="1:11">
      <c r="A4030" s="2493"/>
      <c r="B4030" s="2500"/>
      <c r="C4030" s="2440"/>
      <c r="D4030" s="2495"/>
      <c r="E4030" s="2484"/>
      <c r="F4030" s="2495"/>
      <c r="G4030" s="2495"/>
      <c r="H4030" s="2495"/>
      <c r="I4030" s="2484"/>
      <c r="J4030" s="2440"/>
      <c r="K4030" s="2440"/>
    </row>
    <row r="4031" spans="1:11">
      <c r="A4031" s="2493"/>
      <c r="B4031" s="2500"/>
      <c r="C4031" s="2440"/>
      <c r="D4031" s="2495"/>
      <c r="E4031" s="2484"/>
      <c r="F4031" s="2495"/>
      <c r="G4031" s="2495"/>
      <c r="H4031" s="2495"/>
      <c r="I4031" s="2484"/>
      <c r="J4031" s="2440"/>
      <c r="K4031" s="2440"/>
    </row>
    <row r="4032" spans="1:11">
      <c r="A4032" s="2493"/>
      <c r="B4032" s="2500"/>
      <c r="C4032" s="2440"/>
      <c r="D4032" s="2495"/>
      <c r="E4032" s="2484"/>
      <c r="F4032" s="2495"/>
      <c r="G4032" s="2495"/>
      <c r="H4032" s="2495"/>
      <c r="I4032" s="2484"/>
      <c r="J4032" s="2440"/>
      <c r="K4032" s="2440"/>
    </row>
    <row r="4033" spans="1:11">
      <c r="A4033" s="2493"/>
      <c r="B4033" s="2500"/>
      <c r="C4033" s="2440"/>
      <c r="D4033" s="2495"/>
      <c r="E4033" s="2484"/>
      <c r="F4033" s="2495"/>
      <c r="G4033" s="2495"/>
      <c r="H4033" s="2495"/>
      <c r="I4033" s="2484"/>
      <c r="J4033" s="2440"/>
      <c r="K4033" s="2440"/>
    </row>
    <row r="4034" spans="1:11">
      <c r="A4034" s="2493"/>
      <c r="B4034" s="2500"/>
      <c r="C4034" s="2440"/>
      <c r="D4034" s="2495"/>
      <c r="E4034" s="2484"/>
      <c r="F4034" s="2495"/>
      <c r="G4034" s="2495"/>
      <c r="H4034" s="2495"/>
      <c r="I4034" s="2484"/>
      <c r="J4034" s="2440"/>
      <c r="K4034" s="2440"/>
    </row>
    <row r="4035" spans="1:11">
      <c r="A4035" s="2493"/>
      <c r="B4035" s="2500"/>
      <c r="C4035" s="2440"/>
      <c r="D4035" s="2495"/>
      <c r="E4035" s="2484"/>
      <c r="F4035" s="2495"/>
      <c r="G4035" s="2495"/>
      <c r="H4035" s="2495"/>
      <c r="I4035" s="2484"/>
      <c r="J4035" s="2440"/>
      <c r="K4035" s="2440"/>
    </row>
    <row r="4036" spans="1:11">
      <c r="A4036" s="2493"/>
      <c r="B4036" s="2500"/>
      <c r="C4036" s="2440"/>
      <c r="D4036" s="2495"/>
      <c r="E4036" s="2484"/>
      <c r="F4036" s="2495"/>
      <c r="G4036" s="2495"/>
      <c r="H4036" s="2495"/>
      <c r="I4036" s="2484"/>
      <c r="J4036" s="2440"/>
      <c r="K4036" s="2440"/>
    </row>
    <row r="4037" spans="1:11">
      <c r="A4037" s="2493"/>
      <c r="B4037" s="2500"/>
      <c r="C4037" s="2440"/>
      <c r="D4037" s="2495"/>
      <c r="E4037" s="2484"/>
      <c r="F4037" s="2495"/>
      <c r="G4037" s="2495"/>
      <c r="H4037" s="2495"/>
      <c r="I4037" s="2484"/>
      <c r="J4037" s="2440"/>
      <c r="K4037" s="2440"/>
    </row>
    <row r="4038" spans="1:11">
      <c r="A4038" s="2493"/>
      <c r="B4038" s="2500"/>
      <c r="C4038" s="2440"/>
      <c r="D4038" s="2495"/>
      <c r="E4038" s="2484"/>
      <c r="F4038" s="2495"/>
      <c r="G4038" s="2495"/>
      <c r="H4038" s="2495"/>
      <c r="I4038" s="2484"/>
      <c r="J4038" s="2440"/>
      <c r="K4038" s="2440"/>
    </row>
    <row r="4039" spans="1:11">
      <c r="A4039" s="2493"/>
      <c r="B4039" s="2500"/>
      <c r="C4039" s="2440"/>
      <c r="D4039" s="2495"/>
      <c r="E4039" s="2484"/>
      <c r="F4039" s="2495"/>
      <c r="G4039" s="2495"/>
      <c r="H4039" s="2495"/>
      <c r="I4039" s="2484"/>
      <c r="J4039" s="2440"/>
      <c r="K4039" s="2440"/>
    </row>
    <row r="4040" spans="1:11">
      <c r="A4040" s="2493"/>
      <c r="B4040" s="2500"/>
      <c r="C4040" s="2440"/>
      <c r="D4040" s="2495"/>
      <c r="E4040" s="2484"/>
      <c r="F4040" s="2495"/>
      <c r="G4040" s="2495"/>
      <c r="H4040" s="2495"/>
      <c r="I4040" s="2484"/>
      <c r="J4040" s="2440"/>
      <c r="K4040" s="2440"/>
    </row>
    <row r="4041" spans="1:11">
      <c r="A4041" s="2493"/>
      <c r="B4041" s="2500"/>
      <c r="C4041" s="2440"/>
      <c r="D4041" s="2495"/>
      <c r="E4041" s="2484"/>
      <c r="F4041" s="2495"/>
      <c r="G4041" s="2495"/>
      <c r="H4041" s="2495"/>
      <c r="I4041" s="2484"/>
      <c r="J4041" s="2440"/>
      <c r="K4041" s="2440"/>
    </row>
    <row r="4042" spans="1:11">
      <c r="A4042" s="2493"/>
      <c r="B4042" s="2500"/>
      <c r="C4042" s="2440"/>
      <c r="D4042" s="2495"/>
      <c r="E4042" s="2484"/>
      <c r="F4042" s="2495"/>
      <c r="G4042" s="2495"/>
      <c r="H4042" s="2495"/>
      <c r="I4042" s="2484"/>
      <c r="J4042" s="2440"/>
      <c r="K4042" s="2440"/>
    </row>
    <row r="4043" spans="1:11">
      <c r="A4043" s="2493"/>
      <c r="B4043" s="2500"/>
      <c r="C4043" s="2440"/>
      <c r="D4043" s="2495"/>
      <c r="E4043" s="2484"/>
      <c r="F4043" s="2495"/>
      <c r="G4043" s="2495"/>
      <c r="H4043" s="2495"/>
      <c r="I4043" s="2484"/>
      <c r="J4043" s="2440"/>
      <c r="K4043" s="2440"/>
    </row>
    <row r="4044" spans="1:11">
      <c r="A4044" s="2493"/>
      <c r="B4044" s="2500"/>
      <c r="C4044" s="2440"/>
      <c r="D4044" s="2495"/>
      <c r="E4044" s="2484"/>
      <c r="F4044" s="2495"/>
      <c r="G4044" s="2495"/>
      <c r="H4044" s="2495"/>
      <c r="I4044" s="2484"/>
      <c r="J4044" s="2440"/>
      <c r="K4044" s="2440"/>
    </row>
    <row r="4045" spans="1:11">
      <c r="A4045" s="2493"/>
      <c r="B4045" s="2500"/>
      <c r="C4045" s="2440"/>
      <c r="D4045" s="2495"/>
      <c r="E4045" s="2484"/>
      <c r="F4045" s="2495"/>
      <c r="G4045" s="2495"/>
      <c r="H4045" s="2495"/>
      <c r="I4045" s="2484"/>
      <c r="J4045" s="2440"/>
      <c r="K4045" s="2440"/>
    </row>
    <row r="4046" spans="1:11">
      <c r="A4046" s="2493"/>
      <c r="B4046" s="2500"/>
      <c r="C4046" s="2440"/>
      <c r="D4046" s="2495"/>
      <c r="E4046" s="2484"/>
      <c r="F4046" s="2495"/>
      <c r="G4046" s="2495"/>
      <c r="H4046" s="2495"/>
      <c r="I4046" s="2484"/>
      <c r="J4046" s="2440"/>
      <c r="K4046" s="2440"/>
    </row>
    <row r="4047" spans="1:11">
      <c r="A4047" s="2493"/>
      <c r="B4047" s="2500"/>
      <c r="C4047" s="2440"/>
      <c r="D4047" s="2495"/>
      <c r="E4047" s="2484"/>
      <c r="F4047" s="2495"/>
      <c r="G4047" s="2495"/>
      <c r="H4047" s="2495"/>
      <c r="I4047" s="2484"/>
      <c r="J4047" s="2440"/>
      <c r="K4047" s="2440"/>
    </row>
    <row r="4048" spans="1:11">
      <c r="A4048" s="2493"/>
      <c r="B4048" s="2500"/>
      <c r="C4048" s="2440"/>
      <c r="D4048" s="2495"/>
      <c r="E4048" s="2484"/>
      <c r="F4048" s="2495"/>
      <c r="G4048" s="2495"/>
      <c r="H4048" s="2495"/>
      <c r="I4048" s="2484"/>
      <c r="J4048" s="2440"/>
      <c r="K4048" s="2440"/>
    </row>
    <row r="4049" spans="1:11">
      <c r="A4049" s="2493"/>
      <c r="B4049" s="2500"/>
      <c r="C4049" s="2440"/>
      <c r="D4049" s="2495"/>
      <c r="E4049" s="2484"/>
      <c r="F4049" s="2495"/>
      <c r="G4049" s="2495"/>
      <c r="H4049" s="2495"/>
      <c r="I4049" s="2484"/>
      <c r="J4049" s="2440"/>
      <c r="K4049" s="2440"/>
    </row>
    <row r="4050" spans="1:11">
      <c r="A4050" s="2493"/>
      <c r="B4050" s="2500"/>
      <c r="C4050" s="2440"/>
      <c r="D4050" s="2495"/>
      <c r="E4050" s="2484"/>
      <c r="F4050" s="2495"/>
      <c r="G4050" s="2495"/>
      <c r="H4050" s="2495"/>
      <c r="I4050" s="2484"/>
      <c r="J4050" s="2440"/>
      <c r="K4050" s="2440"/>
    </row>
    <row r="4051" spans="1:11">
      <c r="A4051" s="2493"/>
      <c r="B4051" s="2500"/>
      <c r="C4051" s="2440"/>
      <c r="D4051" s="2495"/>
      <c r="E4051" s="2484"/>
      <c r="F4051" s="2495"/>
      <c r="G4051" s="2495"/>
      <c r="H4051" s="2495"/>
      <c r="I4051" s="2484"/>
      <c r="J4051" s="2440"/>
      <c r="K4051" s="2440"/>
    </row>
    <row r="4052" spans="1:11">
      <c r="A4052" s="2493"/>
      <c r="B4052" s="2500"/>
      <c r="C4052" s="2440"/>
      <c r="D4052" s="2495"/>
      <c r="E4052" s="2484"/>
      <c r="F4052" s="2495"/>
      <c r="G4052" s="2495"/>
      <c r="H4052" s="2495"/>
      <c r="I4052" s="2484"/>
      <c r="J4052" s="2440"/>
      <c r="K4052" s="2440"/>
    </row>
    <row r="4053" spans="1:11">
      <c r="A4053" s="2493"/>
      <c r="B4053" s="2500"/>
      <c r="C4053" s="2440"/>
      <c r="D4053" s="2495"/>
      <c r="E4053" s="2484"/>
      <c r="F4053" s="2495"/>
      <c r="G4053" s="2495"/>
      <c r="H4053" s="2495"/>
      <c r="I4053" s="2484"/>
      <c r="J4053" s="2440"/>
      <c r="K4053" s="2440"/>
    </row>
    <row r="4054" spans="1:11">
      <c r="A4054" s="2493"/>
      <c r="B4054" s="2500"/>
      <c r="C4054" s="2440"/>
      <c r="D4054" s="2495"/>
      <c r="E4054" s="2484"/>
      <c r="F4054" s="2495"/>
      <c r="G4054" s="2495"/>
      <c r="H4054" s="2495"/>
      <c r="I4054" s="2484"/>
      <c r="J4054" s="2440"/>
      <c r="K4054" s="2440"/>
    </row>
    <row r="4055" spans="1:11">
      <c r="A4055" s="2493"/>
      <c r="B4055" s="2500"/>
      <c r="C4055" s="2440"/>
      <c r="D4055" s="2495"/>
      <c r="E4055" s="2484"/>
      <c r="F4055" s="2495"/>
      <c r="G4055" s="2495"/>
      <c r="H4055" s="2495"/>
      <c r="I4055" s="2484"/>
      <c r="J4055" s="2440"/>
      <c r="K4055" s="2440"/>
    </row>
    <row r="4056" spans="1:11">
      <c r="A4056" s="2493"/>
      <c r="B4056" s="2500"/>
      <c r="C4056" s="2440"/>
      <c r="D4056" s="2495"/>
      <c r="E4056" s="2484"/>
      <c r="F4056" s="2495"/>
      <c r="G4056" s="2495"/>
      <c r="H4056" s="2495"/>
      <c r="I4056" s="2484"/>
      <c r="J4056" s="2440"/>
      <c r="K4056" s="2440"/>
    </row>
    <row r="4057" spans="1:11">
      <c r="A4057" s="2493"/>
      <c r="B4057" s="2500"/>
      <c r="C4057" s="2440"/>
      <c r="D4057" s="2495"/>
      <c r="E4057" s="2484"/>
      <c r="F4057" s="2495"/>
      <c r="G4057" s="2495"/>
      <c r="H4057" s="2495"/>
      <c r="I4057" s="2484"/>
      <c r="J4057" s="2440"/>
      <c r="K4057" s="2440"/>
    </row>
    <row r="4058" spans="1:11">
      <c r="A4058" s="2493"/>
      <c r="B4058" s="2500"/>
      <c r="C4058" s="2440"/>
      <c r="D4058" s="2495"/>
      <c r="E4058" s="2484"/>
      <c r="F4058" s="2495"/>
      <c r="G4058" s="2495"/>
      <c r="H4058" s="2495"/>
      <c r="I4058" s="2484"/>
      <c r="J4058" s="2440"/>
      <c r="K4058" s="2440"/>
    </row>
    <row r="4059" spans="1:11">
      <c r="A4059" s="2493"/>
      <c r="B4059" s="2500"/>
      <c r="C4059" s="2440"/>
      <c r="D4059" s="2495"/>
      <c r="E4059" s="2484"/>
      <c r="F4059" s="2495"/>
      <c r="G4059" s="2495"/>
      <c r="H4059" s="2495"/>
      <c r="I4059" s="2484"/>
      <c r="J4059" s="2440"/>
      <c r="K4059" s="2440"/>
    </row>
    <row r="4060" spans="1:11">
      <c r="A4060" s="2493"/>
      <c r="B4060" s="2500"/>
      <c r="C4060" s="2440"/>
      <c r="D4060" s="2495"/>
      <c r="E4060" s="2484"/>
      <c r="F4060" s="2495"/>
      <c r="G4060" s="2495"/>
      <c r="H4060" s="2495"/>
      <c r="I4060" s="2484"/>
      <c r="J4060" s="2440"/>
      <c r="K4060" s="2440"/>
    </row>
    <row r="4061" spans="1:11">
      <c r="A4061" s="2493"/>
      <c r="B4061" s="2500"/>
      <c r="C4061" s="2440"/>
      <c r="D4061" s="2495"/>
      <c r="E4061" s="2484"/>
      <c r="F4061" s="2495"/>
      <c r="G4061" s="2495"/>
      <c r="H4061" s="2495"/>
      <c r="I4061" s="2484"/>
      <c r="J4061" s="2440"/>
      <c r="K4061" s="2440"/>
    </row>
    <row r="4062" spans="1:11">
      <c r="A4062" s="2493"/>
      <c r="B4062" s="2500"/>
      <c r="C4062" s="2440"/>
      <c r="D4062" s="2495"/>
      <c r="E4062" s="2484"/>
      <c r="F4062" s="2495"/>
      <c r="G4062" s="2495"/>
      <c r="H4062" s="2495"/>
      <c r="I4062" s="2484"/>
      <c r="J4062" s="2440"/>
      <c r="K4062" s="2440"/>
    </row>
    <row r="4063" spans="1:11">
      <c r="A4063" s="2493"/>
      <c r="B4063" s="2500"/>
      <c r="C4063" s="2440"/>
      <c r="D4063" s="2495"/>
      <c r="E4063" s="2484"/>
      <c r="F4063" s="2495"/>
      <c r="G4063" s="2495"/>
      <c r="H4063" s="2495"/>
      <c r="I4063" s="2484"/>
      <c r="J4063" s="2440"/>
      <c r="K4063" s="2440"/>
    </row>
    <row r="4064" spans="1:11">
      <c r="A4064" s="2493"/>
      <c r="B4064" s="2500"/>
      <c r="C4064" s="2440"/>
      <c r="D4064" s="2495"/>
      <c r="E4064" s="2484"/>
      <c r="F4064" s="2495"/>
      <c r="G4064" s="2495"/>
      <c r="H4064" s="2495"/>
      <c r="I4064" s="2484"/>
      <c r="J4064" s="2440"/>
      <c r="K4064" s="2440"/>
    </row>
    <row r="4065" spans="1:11">
      <c r="A4065" s="2493"/>
      <c r="B4065" s="2500"/>
      <c r="C4065" s="2440"/>
      <c r="D4065" s="2495"/>
      <c r="E4065" s="2484"/>
      <c r="F4065" s="2495"/>
      <c r="G4065" s="2495"/>
      <c r="H4065" s="2495"/>
      <c r="I4065" s="2484"/>
      <c r="J4065" s="2440"/>
      <c r="K4065" s="2440"/>
    </row>
    <row r="4066" spans="1:11">
      <c r="A4066" s="2493"/>
      <c r="B4066" s="2500"/>
      <c r="C4066" s="2440"/>
      <c r="D4066" s="2495"/>
      <c r="E4066" s="2484"/>
      <c r="F4066" s="2495"/>
      <c r="G4066" s="2495"/>
      <c r="H4066" s="2495"/>
      <c r="I4066" s="2484"/>
      <c r="J4066" s="2440"/>
      <c r="K4066" s="2440"/>
    </row>
    <row r="4067" spans="1:11">
      <c r="A4067" s="2493"/>
      <c r="B4067" s="2500"/>
      <c r="C4067" s="2440"/>
      <c r="D4067" s="2495"/>
      <c r="E4067" s="2484"/>
      <c r="F4067" s="2495"/>
      <c r="G4067" s="2495"/>
      <c r="H4067" s="2495"/>
      <c r="I4067" s="2484"/>
      <c r="J4067" s="2440"/>
      <c r="K4067" s="2440"/>
    </row>
    <row r="4068" spans="1:11">
      <c r="A4068" s="2493"/>
      <c r="B4068" s="2500"/>
      <c r="C4068" s="2440"/>
      <c r="D4068" s="2495"/>
      <c r="E4068" s="2484"/>
      <c r="F4068" s="2495"/>
      <c r="G4068" s="2495"/>
      <c r="H4068" s="2495"/>
      <c r="I4068" s="2484"/>
      <c r="J4068" s="2440"/>
      <c r="K4068" s="2440"/>
    </row>
    <row r="4069" spans="1:11">
      <c r="A4069" s="2493"/>
      <c r="B4069" s="2500"/>
      <c r="C4069" s="2440"/>
      <c r="D4069" s="2495"/>
      <c r="E4069" s="2484"/>
      <c r="F4069" s="2495"/>
      <c r="G4069" s="2495"/>
      <c r="H4069" s="2495"/>
      <c r="I4069" s="2484"/>
      <c r="J4069" s="2440"/>
      <c r="K4069" s="2440"/>
    </row>
    <row r="4070" spans="1:11">
      <c r="A4070" s="2493"/>
      <c r="B4070" s="2500"/>
      <c r="C4070" s="2440"/>
      <c r="D4070" s="2495"/>
      <c r="E4070" s="2484"/>
      <c r="F4070" s="2495"/>
      <c r="G4070" s="2495"/>
      <c r="H4070" s="2495"/>
      <c r="I4070" s="2484"/>
      <c r="J4070" s="2440"/>
      <c r="K4070" s="2440"/>
    </row>
    <row r="4071" spans="1:11">
      <c r="A4071" s="2493"/>
      <c r="B4071" s="2500"/>
      <c r="C4071" s="2440"/>
      <c r="D4071" s="2495"/>
      <c r="E4071" s="2484"/>
      <c r="F4071" s="2495"/>
      <c r="G4071" s="2495"/>
      <c r="H4071" s="2495"/>
      <c r="I4071" s="2484"/>
      <c r="J4071" s="2440"/>
      <c r="K4071" s="2440"/>
    </row>
    <row r="4072" spans="1:11">
      <c r="A4072" s="2493"/>
      <c r="B4072" s="2500"/>
      <c r="C4072" s="2440"/>
      <c r="D4072" s="2495"/>
      <c r="E4072" s="2484"/>
      <c r="F4072" s="2495"/>
      <c r="G4072" s="2495"/>
      <c r="H4072" s="2495"/>
      <c r="I4072" s="2484"/>
      <c r="J4072" s="2440"/>
      <c r="K4072" s="2440"/>
    </row>
    <row r="4073" spans="1:11">
      <c r="A4073" s="2493"/>
      <c r="B4073" s="2500"/>
      <c r="C4073" s="2440"/>
      <c r="D4073" s="2495"/>
      <c r="E4073" s="2484"/>
      <c r="F4073" s="2495"/>
      <c r="G4073" s="2495"/>
      <c r="H4073" s="2495"/>
      <c r="I4073" s="2484"/>
      <c r="J4073" s="2440"/>
      <c r="K4073" s="2440"/>
    </row>
    <row r="4074" spans="1:11">
      <c r="A4074" s="2493"/>
      <c r="B4074" s="2500"/>
      <c r="C4074" s="2440"/>
      <c r="D4074" s="2495"/>
      <c r="E4074" s="2484"/>
      <c r="F4074" s="2495"/>
      <c r="G4074" s="2495"/>
      <c r="H4074" s="2495"/>
      <c r="I4074" s="2484"/>
      <c r="J4074" s="2440"/>
      <c r="K4074" s="2440"/>
    </row>
    <row r="4075" spans="1:11">
      <c r="A4075" s="2493"/>
      <c r="B4075" s="2500"/>
      <c r="C4075" s="2440"/>
      <c r="D4075" s="2495"/>
      <c r="E4075" s="2484"/>
      <c r="F4075" s="2495"/>
      <c r="G4075" s="2495"/>
      <c r="H4075" s="2495"/>
      <c r="I4075" s="2484"/>
      <c r="J4075" s="2440"/>
      <c r="K4075" s="2440"/>
    </row>
    <row r="4076" spans="1:11">
      <c r="A4076" s="2493"/>
      <c r="B4076" s="2500"/>
      <c r="C4076" s="2440"/>
      <c r="D4076" s="2495"/>
      <c r="E4076" s="2484"/>
      <c r="F4076" s="2495"/>
      <c r="G4076" s="2495"/>
      <c r="H4076" s="2495"/>
      <c r="I4076" s="2484"/>
      <c r="J4076" s="2440"/>
      <c r="K4076" s="2440"/>
    </row>
    <row r="4077" spans="1:11">
      <c r="A4077" s="2493"/>
      <c r="B4077" s="2500"/>
      <c r="C4077" s="2440"/>
      <c r="D4077" s="2495"/>
      <c r="E4077" s="2484"/>
      <c r="F4077" s="2495"/>
      <c r="G4077" s="2495"/>
      <c r="H4077" s="2495"/>
      <c r="I4077" s="2484"/>
      <c r="J4077" s="2440"/>
      <c r="K4077" s="2440"/>
    </row>
    <row r="4078" spans="1:11">
      <c r="A4078" s="2493"/>
      <c r="B4078" s="2500"/>
      <c r="C4078" s="2440"/>
      <c r="D4078" s="2495"/>
      <c r="E4078" s="2484"/>
      <c r="F4078" s="2495"/>
      <c r="G4078" s="2495"/>
      <c r="H4078" s="2495"/>
      <c r="I4078" s="2484"/>
      <c r="J4078" s="2440"/>
      <c r="K4078" s="2440"/>
    </row>
    <row r="4079" spans="1:11">
      <c r="A4079" s="2493"/>
      <c r="B4079" s="2500"/>
      <c r="C4079" s="2440"/>
      <c r="D4079" s="2495"/>
      <c r="E4079" s="2484"/>
      <c r="F4079" s="2495"/>
      <c r="G4079" s="2495"/>
      <c r="H4079" s="2495"/>
      <c r="I4079" s="2484"/>
      <c r="J4079" s="2440"/>
      <c r="K4079" s="2440"/>
    </row>
    <row r="4080" spans="1:11">
      <c r="A4080" s="2493"/>
      <c r="B4080" s="2500"/>
      <c r="C4080" s="2440"/>
      <c r="D4080" s="2495"/>
      <c r="E4080" s="2484"/>
      <c r="F4080" s="2495"/>
      <c r="G4080" s="2495"/>
      <c r="H4080" s="2495"/>
      <c r="I4080" s="2484"/>
      <c r="J4080" s="2440"/>
      <c r="K4080" s="2440"/>
    </row>
    <row r="4081" spans="1:11">
      <c r="A4081" s="2493"/>
      <c r="B4081" s="2500"/>
      <c r="C4081" s="2440"/>
      <c r="D4081" s="2495"/>
      <c r="E4081" s="2484"/>
      <c r="F4081" s="2495"/>
      <c r="G4081" s="2495"/>
      <c r="H4081" s="2495"/>
      <c r="I4081" s="2484"/>
      <c r="J4081" s="2440"/>
      <c r="K4081" s="2440"/>
    </row>
    <row r="4082" spans="1:11">
      <c r="A4082" s="2493"/>
      <c r="B4082" s="2500"/>
      <c r="C4082" s="2440"/>
      <c r="D4082" s="2495"/>
      <c r="E4082" s="2484"/>
      <c r="F4082" s="2495"/>
      <c r="G4082" s="2495"/>
      <c r="H4082" s="2495"/>
      <c r="I4082" s="2484"/>
      <c r="J4082" s="2440"/>
      <c r="K4082" s="2440"/>
    </row>
    <row r="4083" spans="1:11">
      <c r="A4083" s="2493"/>
      <c r="B4083" s="2500"/>
      <c r="C4083" s="2440"/>
      <c r="D4083" s="2495"/>
      <c r="E4083" s="2484"/>
      <c r="F4083" s="2495"/>
      <c r="G4083" s="2495"/>
      <c r="H4083" s="2495"/>
      <c r="I4083" s="2484"/>
      <c r="J4083" s="2440"/>
      <c r="K4083" s="2440"/>
    </row>
    <row r="4084" spans="1:11">
      <c r="A4084" s="2493"/>
      <c r="B4084" s="2500"/>
      <c r="C4084" s="2440"/>
      <c r="D4084" s="2495"/>
      <c r="E4084" s="2484"/>
      <c r="F4084" s="2495"/>
      <c r="G4084" s="2495"/>
      <c r="H4084" s="2495"/>
      <c r="I4084" s="2484"/>
      <c r="J4084" s="2440"/>
      <c r="K4084" s="2440"/>
    </row>
    <row r="4085" spans="1:11">
      <c r="A4085" s="2493"/>
      <c r="B4085" s="2500"/>
      <c r="C4085" s="2440"/>
      <c r="D4085" s="2495"/>
      <c r="E4085" s="2484"/>
      <c r="F4085" s="2495"/>
      <c r="G4085" s="2495"/>
      <c r="H4085" s="2495"/>
      <c r="I4085" s="2484"/>
      <c r="J4085" s="2440"/>
      <c r="K4085" s="2440"/>
    </row>
    <row r="4086" spans="1:11">
      <c r="A4086" s="2493"/>
      <c r="B4086" s="2500"/>
      <c r="C4086" s="2440"/>
      <c r="D4086" s="2495"/>
      <c r="E4086" s="2484"/>
      <c r="F4086" s="2495"/>
      <c r="G4086" s="2495"/>
      <c r="H4086" s="2495"/>
      <c r="I4086" s="2484"/>
      <c r="J4086" s="2440"/>
      <c r="K4086" s="2440"/>
    </row>
    <row r="4087" spans="1:11">
      <c r="A4087" s="2493"/>
      <c r="B4087" s="2500"/>
      <c r="C4087" s="2440"/>
      <c r="D4087" s="2495"/>
      <c r="E4087" s="2484"/>
      <c r="F4087" s="2495"/>
      <c r="G4087" s="2495"/>
      <c r="H4087" s="2495"/>
      <c r="I4087" s="2484"/>
      <c r="J4087" s="2440"/>
      <c r="K4087" s="2440"/>
    </row>
    <row r="4088" spans="1:11">
      <c r="A4088" s="2493"/>
      <c r="B4088" s="2500"/>
      <c r="C4088" s="2440"/>
      <c r="D4088" s="2495"/>
      <c r="E4088" s="2484"/>
      <c r="F4088" s="2495"/>
      <c r="G4088" s="2495"/>
      <c r="H4088" s="2495"/>
      <c r="I4088" s="2484"/>
      <c r="J4088" s="2440"/>
      <c r="K4088" s="2440"/>
    </row>
    <row r="4089" spans="1:11">
      <c r="A4089" s="2493"/>
      <c r="B4089" s="2500"/>
      <c r="C4089" s="2440"/>
      <c r="D4089" s="2495"/>
      <c r="E4089" s="2484"/>
      <c r="F4089" s="2495"/>
      <c r="G4089" s="2495"/>
      <c r="H4089" s="2495"/>
      <c r="I4089" s="2484"/>
      <c r="J4089" s="2440"/>
      <c r="K4089" s="2440"/>
    </row>
    <row r="4090" spans="1:11">
      <c r="A4090" s="2493"/>
      <c r="B4090" s="2500"/>
      <c r="C4090" s="2440"/>
      <c r="D4090" s="2495"/>
      <c r="E4090" s="2484"/>
      <c r="F4090" s="2495"/>
      <c r="G4090" s="2495"/>
      <c r="H4090" s="2495"/>
      <c r="I4090" s="2484"/>
      <c r="J4090" s="2440"/>
      <c r="K4090" s="2440"/>
    </row>
    <row r="4091" spans="1:11">
      <c r="A4091" s="2493"/>
      <c r="B4091" s="2500"/>
      <c r="C4091" s="2440"/>
      <c r="D4091" s="2495"/>
      <c r="E4091" s="2484"/>
      <c r="F4091" s="2495"/>
      <c r="G4091" s="2495"/>
      <c r="H4091" s="2495"/>
      <c r="I4091" s="2484"/>
      <c r="J4091" s="2440"/>
      <c r="K4091" s="2440"/>
    </row>
    <row r="4092" spans="1:11">
      <c r="A4092" s="2493"/>
      <c r="B4092" s="2500"/>
      <c r="C4092" s="2440"/>
      <c r="D4092" s="2495"/>
      <c r="E4092" s="2484"/>
      <c r="F4092" s="2495"/>
      <c r="G4092" s="2495"/>
      <c r="H4092" s="2495"/>
      <c r="I4092" s="2484"/>
      <c r="J4092" s="2440"/>
      <c r="K4092" s="2440"/>
    </row>
    <row r="4093" spans="1:11">
      <c r="A4093" s="2493"/>
      <c r="B4093" s="2500"/>
      <c r="C4093" s="2440"/>
      <c r="D4093" s="2495"/>
      <c r="E4093" s="2484"/>
      <c r="F4093" s="2495"/>
      <c r="G4093" s="2495"/>
      <c r="H4093" s="2495"/>
      <c r="I4093" s="2484"/>
      <c r="J4093" s="2440"/>
      <c r="K4093" s="2440"/>
    </row>
    <row r="4094" spans="1:11">
      <c r="A4094" s="2493"/>
      <c r="B4094" s="2500"/>
      <c r="C4094" s="2440"/>
      <c r="D4094" s="2495"/>
      <c r="E4094" s="2484"/>
      <c r="F4094" s="2495"/>
      <c r="G4094" s="2495"/>
      <c r="H4094" s="2495"/>
      <c r="I4094" s="2484"/>
      <c r="J4094" s="2440"/>
      <c r="K4094" s="2440"/>
    </row>
    <row r="4095" spans="1:11">
      <c r="A4095" s="2493"/>
      <c r="B4095" s="2500"/>
      <c r="C4095" s="2440"/>
      <c r="D4095" s="2495"/>
      <c r="E4095" s="2484"/>
      <c r="F4095" s="2495"/>
      <c r="G4095" s="2495"/>
      <c r="H4095" s="2495"/>
      <c r="I4095" s="2484"/>
      <c r="J4095" s="2440"/>
      <c r="K4095" s="2440"/>
    </row>
    <row r="4096" spans="1:11">
      <c r="A4096" s="2493"/>
      <c r="B4096" s="2500"/>
      <c r="C4096" s="2440"/>
      <c r="D4096" s="2495"/>
      <c r="E4096" s="2484"/>
      <c r="F4096" s="2495"/>
      <c r="G4096" s="2495"/>
      <c r="H4096" s="2495"/>
      <c r="I4096" s="2484"/>
      <c r="J4096" s="2440"/>
      <c r="K4096" s="2440"/>
    </row>
    <row r="4097" spans="1:11">
      <c r="A4097" s="2493"/>
      <c r="B4097" s="2500"/>
      <c r="C4097" s="2440"/>
      <c r="D4097" s="2495"/>
      <c r="E4097" s="2484"/>
      <c r="F4097" s="2495"/>
      <c r="G4097" s="2495"/>
      <c r="H4097" s="2495"/>
      <c r="I4097" s="2484"/>
      <c r="J4097" s="2440"/>
      <c r="K4097" s="2440"/>
    </row>
    <row r="4098" spans="1:11">
      <c r="A4098" s="2493"/>
      <c r="B4098" s="2500"/>
      <c r="C4098" s="2440"/>
      <c r="D4098" s="2495"/>
      <c r="E4098" s="2484"/>
      <c r="F4098" s="2495"/>
      <c r="G4098" s="2495"/>
      <c r="H4098" s="2495"/>
      <c r="I4098" s="2484"/>
      <c r="J4098" s="2440"/>
      <c r="K4098" s="2440"/>
    </row>
    <row r="4099" spans="1:11">
      <c r="A4099" s="2493"/>
      <c r="B4099" s="2500"/>
      <c r="C4099" s="2440"/>
      <c r="D4099" s="2495"/>
      <c r="E4099" s="2484"/>
      <c r="F4099" s="2495"/>
      <c r="G4099" s="2495"/>
      <c r="H4099" s="2495"/>
      <c r="I4099" s="2484"/>
      <c r="J4099" s="2440"/>
      <c r="K4099" s="2440"/>
    </row>
    <row r="4100" spans="1:11">
      <c r="A4100" s="2493"/>
      <c r="B4100" s="2500"/>
      <c r="C4100" s="2440"/>
      <c r="D4100" s="2495"/>
      <c r="E4100" s="2484"/>
      <c r="F4100" s="2495"/>
      <c r="G4100" s="2495"/>
      <c r="H4100" s="2495"/>
      <c r="I4100" s="2484"/>
      <c r="J4100" s="2440"/>
      <c r="K4100" s="2440"/>
    </row>
    <row r="4101" spans="1:11">
      <c r="A4101" s="2493"/>
      <c r="B4101" s="2500"/>
      <c r="C4101" s="2440"/>
      <c r="D4101" s="2495"/>
      <c r="E4101" s="2484"/>
      <c r="F4101" s="2495"/>
      <c r="G4101" s="2495"/>
      <c r="H4101" s="2495"/>
      <c r="I4101" s="2484"/>
      <c r="J4101" s="2440"/>
      <c r="K4101" s="2440"/>
    </row>
    <row r="4102" spans="1:11">
      <c r="A4102" s="2493"/>
      <c r="B4102" s="2500"/>
      <c r="C4102" s="2440"/>
      <c r="D4102" s="2495"/>
      <c r="E4102" s="2484"/>
      <c r="F4102" s="2495"/>
      <c r="G4102" s="2495"/>
      <c r="H4102" s="2495"/>
      <c r="I4102" s="2484"/>
      <c r="J4102" s="2440"/>
      <c r="K4102" s="2440"/>
    </row>
    <row r="4103" spans="1:11">
      <c r="A4103" s="2493"/>
      <c r="B4103" s="2500"/>
      <c r="C4103" s="2440"/>
      <c r="D4103" s="2495"/>
      <c r="E4103" s="2484"/>
      <c r="F4103" s="2495"/>
      <c r="G4103" s="2495"/>
      <c r="H4103" s="2495"/>
      <c r="I4103" s="2484"/>
      <c r="J4103" s="2440"/>
      <c r="K4103" s="2440"/>
    </row>
    <row r="4104" spans="1:11">
      <c r="A4104" s="2493"/>
      <c r="B4104" s="2500"/>
      <c r="C4104" s="2440"/>
      <c r="D4104" s="2495"/>
      <c r="E4104" s="2484"/>
      <c r="F4104" s="2495"/>
      <c r="G4104" s="2495"/>
      <c r="H4104" s="2495"/>
      <c r="I4104" s="2484"/>
      <c r="J4104" s="2440"/>
      <c r="K4104" s="2440"/>
    </row>
    <row r="4105" spans="1:11">
      <c r="A4105" s="2493"/>
      <c r="B4105" s="2500"/>
      <c r="C4105" s="2440"/>
      <c r="D4105" s="2495"/>
      <c r="E4105" s="2484"/>
      <c r="F4105" s="2495"/>
      <c r="G4105" s="2495"/>
      <c r="H4105" s="2495"/>
      <c r="I4105" s="2484"/>
      <c r="J4105" s="2440"/>
      <c r="K4105" s="2440"/>
    </row>
    <row r="4106" spans="1:11">
      <c r="A4106" s="2493"/>
      <c r="B4106" s="2500"/>
      <c r="C4106" s="2440"/>
      <c r="D4106" s="2495"/>
      <c r="E4106" s="2484"/>
      <c r="F4106" s="2495"/>
      <c r="G4106" s="2495"/>
      <c r="H4106" s="2495"/>
      <c r="I4106" s="2484"/>
      <c r="J4106" s="2440"/>
      <c r="K4106" s="2440"/>
    </row>
    <row r="4107" spans="1:11">
      <c r="A4107" s="2493"/>
      <c r="B4107" s="2500"/>
      <c r="C4107" s="2440"/>
      <c r="D4107" s="2495"/>
      <c r="E4107" s="2484"/>
      <c r="F4107" s="2495"/>
      <c r="G4107" s="2495"/>
      <c r="H4107" s="2495"/>
      <c r="I4107" s="2484"/>
      <c r="J4107" s="2440"/>
      <c r="K4107" s="2440"/>
    </row>
    <row r="4108" spans="1:11">
      <c r="A4108" s="2493"/>
      <c r="B4108" s="2500"/>
      <c r="C4108" s="2440"/>
      <c r="D4108" s="2495"/>
      <c r="E4108" s="2484"/>
      <c r="F4108" s="2495"/>
      <c r="G4108" s="2495"/>
      <c r="H4108" s="2495"/>
      <c r="I4108" s="2484"/>
      <c r="J4108" s="2440"/>
      <c r="K4108" s="2440"/>
    </row>
    <row r="4109" spans="1:11">
      <c r="A4109" s="2493"/>
      <c r="B4109" s="2500"/>
      <c r="C4109" s="2440"/>
      <c r="D4109" s="2495"/>
      <c r="E4109" s="2484"/>
      <c r="F4109" s="2495"/>
      <c r="G4109" s="2495"/>
      <c r="H4109" s="2495"/>
      <c r="I4109" s="2484"/>
      <c r="J4109" s="2440"/>
      <c r="K4109" s="2440"/>
    </row>
    <row r="4110" spans="1:11">
      <c r="A4110" s="2493"/>
      <c r="B4110" s="2500"/>
      <c r="C4110" s="2440"/>
      <c r="D4110" s="2495"/>
      <c r="E4110" s="2484"/>
      <c r="F4110" s="2495"/>
      <c r="G4110" s="2495"/>
      <c r="H4110" s="2495"/>
      <c r="I4110" s="2484"/>
      <c r="J4110" s="2440"/>
      <c r="K4110" s="2440"/>
    </row>
    <row r="4111" spans="1:11">
      <c r="A4111" s="2493"/>
      <c r="B4111" s="2500"/>
      <c r="C4111" s="2440"/>
      <c r="D4111" s="2495"/>
      <c r="E4111" s="2484"/>
      <c r="F4111" s="2495"/>
      <c r="G4111" s="2495"/>
      <c r="H4111" s="2495"/>
      <c r="I4111" s="2484"/>
      <c r="J4111" s="2440"/>
      <c r="K4111" s="2440"/>
    </row>
    <row r="4112" spans="1:11">
      <c r="A4112" s="2493"/>
      <c r="B4112" s="2500"/>
      <c r="C4112" s="2440"/>
      <c r="D4112" s="2495"/>
      <c r="E4112" s="2484"/>
      <c r="F4112" s="2495"/>
      <c r="G4112" s="2495"/>
      <c r="H4112" s="2495"/>
      <c r="I4112" s="2484"/>
      <c r="J4112" s="2440"/>
      <c r="K4112" s="2440"/>
    </row>
    <row r="4113" spans="1:11">
      <c r="A4113" s="2493"/>
      <c r="B4113" s="2500"/>
      <c r="C4113" s="2440"/>
      <c r="D4113" s="2495"/>
      <c r="E4113" s="2484"/>
      <c r="F4113" s="2495"/>
      <c r="G4113" s="2495"/>
      <c r="H4113" s="2495"/>
      <c r="I4113" s="2484"/>
      <c r="J4113" s="2440"/>
      <c r="K4113" s="2440"/>
    </row>
    <row r="4114" spans="1:11">
      <c r="A4114" s="2493"/>
      <c r="B4114" s="2500"/>
      <c r="C4114" s="2440"/>
      <c r="D4114" s="2495"/>
      <c r="E4114" s="2484"/>
      <c r="F4114" s="2495"/>
      <c r="G4114" s="2495"/>
      <c r="H4114" s="2495"/>
      <c r="I4114" s="2484"/>
      <c r="J4114" s="2440"/>
      <c r="K4114" s="2440"/>
    </row>
    <row r="4115" spans="1:11">
      <c r="A4115" s="2493"/>
      <c r="B4115" s="2500"/>
      <c r="C4115" s="2440"/>
      <c r="D4115" s="2495"/>
      <c r="E4115" s="2484"/>
      <c r="F4115" s="2495"/>
      <c r="G4115" s="2495"/>
      <c r="H4115" s="2495"/>
      <c r="I4115" s="2484"/>
      <c r="J4115" s="2440"/>
      <c r="K4115" s="2440"/>
    </row>
    <row r="4116" spans="1:11">
      <c r="A4116" s="2493"/>
      <c r="B4116" s="2500"/>
      <c r="C4116" s="2440"/>
      <c r="D4116" s="2495"/>
      <c r="E4116" s="2484"/>
      <c r="F4116" s="2495"/>
      <c r="G4116" s="2495"/>
      <c r="H4116" s="2495"/>
      <c r="I4116" s="2484"/>
      <c r="J4116" s="2440"/>
      <c r="K4116" s="2440"/>
    </row>
    <row r="4117" spans="1:11">
      <c r="A4117" s="2493"/>
      <c r="B4117" s="2500"/>
      <c r="C4117" s="2440"/>
      <c r="D4117" s="2495"/>
      <c r="E4117" s="2484"/>
      <c r="F4117" s="2495"/>
      <c r="G4117" s="2495"/>
      <c r="H4117" s="2495"/>
      <c r="I4117" s="2484"/>
      <c r="J4117" s="2440"/>
      <c r="K4117" s="2440"/>
    </row>
    <row r="4118" spans="1:11">
      <c r="A4118" s="2493"/>
      <c r="B4118" s="2500"/>
      <c r="C4118" s="2440"/>
      <c r="D4118" s="2495"/>
      <c r="E4118" s="2484"/>
      <c r="F4118" s="2495"/>
      <c r="G4118" s="2495"/>
      <c r="H4118" s="2495"/>
      <c r="I4118" s="2484"/>
      <c r="J4118" s="2440"/>
      <c r="K4118" s="2440"/>
    </row>
    <row r="4119" spans="1:11">
      <c r="A4119" s="2493"/>
      <c r="B4119" s="2500"/>
      <c r="C4119" s="2440"/>
      <c r="D4119" s="2495"/>
      <c r="E4119" s="2484"/>
      <c r="F4119" s="2495"/>
      <c r="G4119" s="2495"/>
      <c r="H4119" s="2495"/>
      <c r="I4119" s="2484"/>
      <c r="J4119" s="2440"/>
      <c r="K4119" s="2440"/>
    </row>
    <row r="4120" spans="1:11">
      <c r="A4120" s="2493"/>
      <c r="B4120" s="2500"/>
      <c r="C4120" s="2440"/>
      <c r="D4120" s="2495"/>
      <c r="E4120" s="2484"/>
      <c r="F4120" s="2495"/>
      <c r="G4120" s="2495"/>
      <c r="H4120" s="2495"/>
      <c r="I4120" s="2484"/>
      <c r="J4120" s="2440"/>
      <c r="K4120" s="2440"/>
    </row>
    <row r="4121" spans="1:11">
      <c r="A4121" s="2493"/>
      <c r="B4121" s="2500"/>
      <c r="C4121" s="2440"/>
      <c r="D4121" s="2495"/>
      <c r="E4121" s="2484"/>
      <c r="F4121" s="2495"/>
      <c r="G4121" s="2495"/>
      <c r="H4121" s="2495"/>
      <c r="I4121" s="2484"/>
      <c r="J4121" s="2440"/>
      <c r="K4121" s="2440"/>
    </row>
    <row r="4122" spans="1:11">
      <c r="A4122" s="2493"/>
      <c r="B4122" s="2500"/>
      <c r="C4122" s="2440"/>
      <c r="D4122" s="2495"/>
      <c r="E4122" s="2484"/>
      <c r="F4122" s="2495"/>
      <c r="G4122" s="2495"/>
      <c r="H4122" s="2495"/>
      <c r="I4122" s="2484"/>
      <c r="J4122" s="2440"/>
      <c r="K4122" s="2440"/>
    </row>
    <row r="4123" spans="1:11">
      <c r="A4123" s="2493"/>
      <c r="B4123" s="2500"/>
      <c r="C4123" s="2440"/>
      <c r="D4123" s="2495"/>
      <c r="E4123" s="2484"/>
      <c r="F4123" s="2495"/>
      <c r="G4123" s="2495"/>
      <c r="H4123" s="2495"/>
      <c r="I4123" s="2484"/>
      <c r="J4123" s="2440"/>
      <c r="K4123" s="2440"/>
    </row>
    <row r="4124" spans="1:11">
      <c r="A4124" s="2493"/>
      <c r="B4124" s="2500"/>
      <c r="C4124" s="2440"/>
      <c r="D4124" s="2495"/>
      <c r="E4124" s="2484"/>
      <c r="F4124" s="2495"/>
      <c r="G4124" s="2495"/>
      <c r="H4124" s="2495"/>
      <c r="I4124" s="2484"/>
      <c r="J4124" s="2440"/>
      <c r="K4124" s="2440"/>
    </row>
    <row r="4125" spans="1:11">
      <c r="A4125" s="2493"/>
      <c r="B4125" s="2500"/>
      <c r="C4125" s="2440"/>
      <c r="D4125" s="2495"/>
      <c r="E4125" s="2484"/>
      <c r="F4125" s="2495"/>
      <c r="G4125" s="2495"/>
      <c r="H4125" s="2495"/>
      <c r="I4125" s="2484"/>
      <c r="J4125" s="2440"/>
      <c r="K4125" s="2440"/>
    </row>
    <row r="4126" spans="1:11">
      <c r="A4126" s="2493"/>
      <c r="B4126" s="2500"/>
      <c r="C4126" s="2440"/>
      <c r="D4126" s="2495"/>
      <c r="E4126" s="2484"/>
      <c r="F4126" s="2495"/>
      <c r="G4126" s="2495"/>
      <c r="H4126" s="2495"/>
      <c r="I4126" s="2484"/>
      <c r="J4126" s="2440"/>
      <c r="K4126" s="2440"/>
    </row>
    <row r="4127" spans="1:11">
      <c r="A4127" s="2493"/>
      <c r="B4127" s="2500"/>
      <c r="C4127" s="2440"/>
      <c r="D4127" s="2495"/>
      <c r="E4127" s="2484"/>
      <c r="F4127" s="2495"/>
      <c r="G4127" s="2495"/>
      <c r="H4127" s="2495"/>
      <c r="I4127" s="2484"/>
      <c r="J4127" s="2440"/>
      <c r="K4127" s="2440"/>
    </row>
    <row r="4128" spans="1:11">
      <c r="A4128" s="2493"/>
      <c r="B4128" s="2500"/>
      <c r="C4128" s="2440"/>
      <c r="D4128" s="2495"/>
      <c r="E4128" s="2484"/>
      <c r="F4128" s="2495"/>
      <c r="G4128" s="2495"/>
      <c r="H4128" s="2495"/>
      <c r="I4128" s="2484"/>
      <c r="J4128" s="2440"/>
      <c r="K4128" s="2440"/>
    </row>
    <row r="4129" spans="1:11">
      <c r="A4129" s="2493"/>
      <c r="B4129" s="2500"/>
      <c r="C4129" s="2440"/>
      <c r="D4129" s="2495"/>
      <c r="E4129" s="2484"/>
      <c r="F4129" s="2495"/>
      <c r="G4129" s="2495"/>
      <c r="H4129" s="2495"/>
      <c r="I4129" s="2484"/>
      <c r="J4129" s="2440"/>
      <c r="K4129" s="2440"/>
    </row>
    <row r="4130" spans="1:11">
      <c r="A4130" s="2493"/>
      <c r="B4130" s="2500"/>
      <c r="C4130" s="2440"/>
      <c r="D4130" s="2495"/>
      <c r="E4130" s="2484"/>
      <c r="F4130" s="2495"/>
      <c r="G4130" s="2495"/>
      <c r="H4130" s="2495"/>
      <c r="I4130" s="2484"/>
      <c r="J4130" s="2440"/>
      <c r="K4130" s="2440"/>
    </row>
    <row r="4131" spans="1:11">
      <c r="A4131" s="2493"/>
      <c r="B4131" s="2500"/>
      <c r="C4131" s="2440"/>
      <c r="D4131" s="2495"/>
      <c r="E4131" s="2484"/>
      <c r="F4131" s="2495"/>
      <c r="G4131" s="2495"/>
      <c r="H4131" s="2495"/>
      <c r="I4131" s="2484"/>
      <c r="J4131" s="2440"/>
      <c r="K4131" s="2440"/>
    </row>
    <row r="4132" spans="1:11">
      <c r="A4132" s="2493"/>
      <c r="B4132" s="2500"/>
      <c r="C4132" s="2440"/>
      <c r="D4132" s="2495"/>
      <c r="E4132" s="2484"/>
      <c r="F4132" s="2495"/>
      <c r="G4132" s="2495"/>
      <c r="H4132" s="2495"/>
      <c r="I4132" s="2484"/>
      <c r="J4132" s="2440"/>
      <c r="K4132" s="2440"/>
    </row>
    <row r="4133" spans="1:11">
      <c r="A4133" s="2493"/>
      <c r="B4133" s="2500"/>
      <c r="C4133" s="2440"/>
      <c r="D4133" s="2495"/>
      <c r="E4133" s="2484"/>
      <c r="F4133" s="2495"/>
      <c r="G4133" s="2495"/>
      <c r="H4133" s="2495"/>
      <c r="I4133" s="2484"/>
      <c r="J4133" s="2440"/>
      <c r="K4133" s="2440"/>
    </row>
    <row r="4134" spans="1:11">
      <c r="A4134" s="2493"/>
      <c r="B4134" s="2500"/>
      <c r="C4134" s="2440"/>
      <c r="D4134" s="2495"/>
      <c r="E4134" s="2484"/>
      <c r="F4134" s="2495"/>
      <c r="G4134" s="2495"/>
      <c r="H4134" s="2495"/>
      <c r="I4134" s="2484"/>
      <c r="J4134" s="2440"/>
      <c r="K4134" s="2440"/>
    </row>
    <row r="4135" spans="1:11">
      <c r="A4135" s="2493"/>
      <c r="B4135" s="2500"/>
      <c r="C4135" s="2440"/>
      <c r="D4135" s="2495"/>
      <c r="E4135" s="2484"/>
      <c r="F4135" s="2495"/>
      <c r="G4135" s="2495"/>
      <c r="H4135" s="2495"/>
      <c r="I4135" s="2484"/>
      <c r="J4135" s="2440"/>
      <c r="K4135" s="2440"/>
    </row>
    <row r="4136" spans="1:11">
      <c r="A4136" s="2493"/>
      <c r="B4136" s="2500"/>
      <c r="C4136" s="2440"/>
      <c r="D4136" s="2495"/>
      <c r="E4136" s="2484"/>
      <c r="F4136" s="2495"/>
      <c r="G4136" s="2495"/>
      <c r="H4136" s="2495"/>
      <c r="I4136" s="2484"/>
      <c r="J4136" s="2440"/>
      <c r="K4136" s="2440"/>
    </row>
    <row r="4137" spans="1:11">
      <c r="A4137" s="2493"/>
      <c r="B4137" s="2500"/>
      <c r="C4137" s="2440"/>
      <c r="D4137" s="2495"/>
      <c r="E4137" s="2484"/>
      <c r="F4137" s="2495"/>
      <c r="G4137" s="2495"/>
      <c r="H4137" s="2495"/>
      <c r="I4137" s="2484"/>
      <c r="J4137" s="2440"/>
      <c r="K4137" s="2440"/>
    </row>
    <row r="4138" spans="1:11">
      <c r="A4138" s="2493"/>
      <c r="B4138" s="2500"/>
      <c r="C4138" s="2440"/>
      <c r="D4138" s="2495"/>
      <c r="E4138" s="2484"/>
      <c r="F4138" s="2495"/>
      <c r="G4138" s="2495"/>
      <c r="H4138" s="2495"/>
      <c r="I4138" s="2484"/>
      <c r="J4138" s="2440"/>
      <c r="K4138" s="2440"/>
    </row>
    <row r="4139" spans="1:11">
      <c r="A4139" s="2493"/>
      <c r="B4139" s="2500"/>
      <c r="C4139" s="2440"/>
      <c r="D4139" s="2495"/>
      <c r="E4139" s="2484"/>
      <c r="F4139" s="2495"/>
      <c r="G4139" s="2495"/>
      <c r="H4139" s="2495"/>
      <c r="I4139" s="2484"/>
      <c r="J4139" s="2440"/>
      <c r="K4139" s="2440"/>
    </row>
    <row r="4140" spans="1:11">
      <c r="A4140" s="2493"/>
      <c r="B4140" s="2500"/>
      <c r="C4140" s="2440"/>
      <c r="D4140" s="2495"/>
      <c r="E4140" s="2484"/>
      <c r="F4140" s="2495"/>
      <c r="G4140" s="2495"/>
      <c r="H4140" s="2495"/>
      <c r="I4140" s="2484"/>
      <c r="J4140" s="2440"/>
      <c r="K4140" s="2440"/>
    </row>
    <row r="4141" spans="1:11">
      <c r="A4141" s="2493"/>
      <c r="B4141" s="2500"/>
      <c r="C4141" s="2440"/>
      <c r="D4141" s="2495"/>
      <c r="E4141" s="2484"/>
      <c r="F4141" s="2495"/>
      <c r="G4141" s="2495"/>
      <c r="H4141" s="2495"/>
      <c r="I4141" s="2484"/>
      <c r="J4141" s="2440"/>
      <c r="K4141" s="2440"/>
    </row>
    <row r="4142" spans="1:11">
      <c r="A4142" s="2493"/>
      <c r="B4142" s="2500"/>
      <c r="C4142" s="2440"/>
      <c r="D4142" s="2495"/>
      <c r="E4142" s="2484"/>
      <c r="F4142" s="2495"/>
      <c r="G4142" s="2495"/>
      <c r="H4142" s="2495"/>
      <c r="I4142" s="2484"/>
      <c r="J4142" s="2440"/>
      <c r="K4142" s="2440"/>
    </row>
    <row r="4143" spans="1:11">
      <c r="A4143" s="2493"/>
      <c r="B4143" s="2500"/>
      <c r="C4143" s="2440"/>
      <c r="D4143" s="2495"/>
      <c r="E4143" s="2484"/>
      <c r="F4143" s="2495"/>
      <c r="G4143" s="2495"/>
      <c r="H4143" s="2495"/>
      <c r="I4143" s="2484"/>
      <c r="J4143" s="2440"/>
      <c r="K4143" s="2440"/>
    </row>
    <row r="4144" spans="1:11">
      <c r="A4144" s="2493"/>
      <c r="B4144" s="2500"/>
      <c r="C4144" s="2440"/>
      <c r="D4144" s="2495"/>
      <c r="E4144" s="2484"/>
      <c r="F4144" s="2495"/>
      <c r="G4144" s="2495"/>
      <c r="H4144" s="2495"/>
      <c r="I4144" s="2484"/>
      <c r="J4144" s="2440"/>
      <c r="K4144" s="2440"/>
    </row>
    <row r="4145" spans="1:11">
      <c r="A4145" s="2493"/>
      <c r="B4145" s="2500"/>
      <c r="C4145" s="2440"/>
      <c r="D4145" s="2495"/>
      <c r="E4145" s="2484"/>
      <c r="F4145" s="2495"/>
      <c r="G4145" s="2495"/>
      <c r="H4145" s="2495"/>
      <c r="I4145" s="2484"/>
      <c r="J4145" s="2440"/>
      <c r="K4145" s="2440"/>
    </row>
    <row r="4146" spans="1:11">
      <c r="A4146" s="2493"/>
      <c r="B4146" s="2500"/>
      <c r="C4146" s="2440"/>
      <c r="D4146" s="2495"/>
      <c r="E4146" s="2484"/>
      <c r="F4146" s="2495"/>
      <c r="G4146" s="2495"/>
      <c r="H4146" s="2495"/>
      <c r="I4146" s="2484"/>
      <c r="J4146" s="2440"/>
      <c r="K4146" s="2440"/>
    </row>
    <row r="4147" spans="1:11">
      <c r="A4147" s="2493"/>
      <c r="B4147" s="2500"/>
      <c r="C4147" s="2440"/>
      <c r="D4147" s="2495"/>
      <c r="E4147" s="2484"/>
      <c r="F4147" s="2495"/>
      <c r="G4147" s="2495"/>
      <c r="H4147" s="2495"/>
      <c r="I4147" s="2484"/>
      <c r="J4147" s="2440"/>
      <c r="K4147" s="2440"/>
    </row>
    <row r="4148" spans="1:11">
      <c r="A4148" s="2493"/>
      <c r="B4148" s="2500"/>
      <c r="C4148" s="2440"/>
      <c r="D4148" s="2495"/>
      <c r="E4148" s="2484"/>
      <c r="F4148" s="2495"/>
      <c r="G4148" s="2495"/>
      <c r="H4148" s="2495"/>
      <c r="I4148" s="2484"/>
      <c r="J4148" s="2440"/>
      <c r="K4148" s="2440"/>
    </row>
    <row r="4149" spans="1:11">
      <c r="A4149" s="2493"/>
      <c r="B4149" s="2500"/>
      <c r="C4149" s="2440"/>
      <c r="D4149" s="2495"/>
      <c r="E4149" s="2484"/>
      <c r="F4149" s="2495"/>
      <c r="G4149" s="2495"/>
      <c r="H4149" s="2495"/>
      <c r="I4149" s="2484"/>
      <c r="J4149" s="2440"/>
      <c r="K4149" s="2440"/>
    </row>
    <row r="4150" spans="1:11">
      <c r="A4150" s="2493"/>
      <c r="B4150" s="2500"/>
      <c r="C4150" s="2440"/>
      <c r="D4150" s="2495"/>
      <c r="E4150" s="2484"/>
      <c r="F4150" s="2495"/>
      <c r="G4150" s="2495"/>
      <c r="H4150" s="2495"/>
      <c r="I4150" s="2484"/>
      <c r="J4150" s="2440"/>
      <c r="K4150" s="2440"/>
    </row>
    <row r="4151" spans="1:11">
      <c r="A4151" s="2493"/>
      <c r="B4151" s="2500"/>
      <c r="C4151" s="2440"/>
      <c r="D4151" s="2495"/>
      <c r="E4151" s="2484"/>
      <c r="F4151" s="2495"/>
      <c r="G4151" s="2495"/>
      <c r="H4151" s="2495"/>
      <c r="I4151" s="2484"/>
      <c r="J4151" s="2440"/>
      <c r="K4151" s="2440"/>
    </row>
    <row r="4152" spans="1:11">
      <c r="A4152" s="2493"/>
      <c r="B4152" s="2500"/>
      <c r="C4152" s="2440"/>
      <c r="D4152" s="2495"/>
      <c r="E4152" s="2484"/>
      <c r="F4152" s="2495"/>
      <c r="G4152" s="2495"/>
      <c r="H4152" s="2495"/>
      <c r="I4152" s="2484"/>
      <c r="J4152" s="2440"/>
      <c r="K4152" s="2440"/>
    </row>
    <row r="4153" spans="1:11">
      <c r="A4153" s="2493"/>
      <c r="B4153" s="2500"/>
      <c r="C4153" s="2440"/>
      <c r="D4153" s="2495"/>
      <c r="E4153" s="2484"/>
      <c r="F4153" s="2495"/>
      <c r="G4153" s="2495"/>
      <c r="H4153" s="2495"/>
      <c r="I4153" s="2484"/>
      <c r="J4153" s="2440"/>
      <c r="K4153" s="2440"/>
    </row>
    <row r="4154" spans="1:11">
      <c r="A4154" s="2493"/>
      <c r="B4154" s="2500"/>
      <c r="C4154" s="2440"/>
      <c r="D4154" s="2495"/>
      <c r="E4154" s="2484"/>
      <c r="F4154" s="2495"/>
      <c r="G4154" s="2495"/>
      <c r="H4154" s="2495"/>
      <c r="I4154" s="2484"/>
      <c r="J4154" s="2440"/>
      <c r="K4154" s="2440"/>
    </row>
    <row r="4155" spans="1:11">
      <c r="A4155" s="2493"/>
      <c r="B4155" s="2500"/>
      <c r="C4155" s="2440"/>
      <c r="D4155" s="2495"/>
      <c r="E4155" s="2484"/>
      <c r="F4155" s="2495"/>
      <c r="G4155" s="2495"/>
      <c r="H4155" s="2495"/>
      <c r="I4155" s="2484"/>
      <c r="J4155" s="2440"/>
      <c r="K4155" s="2440"/>
    </row>
    <row r="4156" spans="1:11">
      <c r="A4156" s="2493"/>
      <c r="B4156" s="2500"/>
      <c r="C4156" s="2440"/>
      <c r="D4156" s="2495"/>
      <c r="E4156" s="2484"/>
      <c r="F4156" s="2495"/>
      <c r="G4156" s="2495"/>
      <c r="H4156" s="2495"/>
      <c r="I4156" s="2484"/>
      <c r="J4156" s="2440"/>
      <c r="K4156" s="2440"/>
    </row>
    <row r="4157" spans="1:11">
      <c r="A4157" s="2493"/>
      <c r="B4157" s="2500"/>
      <c r="C4157" s="2440"/>
      <c r="D4157" s="2495"/>
      <c r="E4157" s="2484"/>
      <c r="F4157" s="2495"/>
      <c r="G4157" s="2495"/>
      <c r="H4157" s="2495"/>
      <c r="I4157" s="2484"/>
      <c r="J4157" s="2440"/>
      <c r="K4157" s="2440"/>
    </row>
    <row r="4158" spans="1:11">
      <c r="A4158" s="2493"/>
      <c r="B4158" s="2500"/>
      <c r="C4158" s="2440"/>
      <c r="D4158" s="2495"/>
      <c r="E4158" s="2484"/>
      <c r="F4158" s="2495"/>
      <c r="G4158" s="2495"/>
      <c r="H4158" s="2495"/>
      <c r="I4158" s="2484"/>
      <c r="J4158" s="2440"/>
      <c r="K4158" s="2440"/>
    </row>
    <row r="4159" spans="1:11">
      <c r="A4159" s="2493"/>
      <c r="B4159" s="2500"/>
      <c r="C4159" s="2440"/>
      <c r="D4159" s="2495"/>
      <c r="E4159" s="2484"/>
      <c r="F4159" s="2495"/>
      <c r="G4159" s="2495"/>
      <c r="H4159" s="2495"/>
      <c r="I4159" s="2484"/>
      <c r="J4159" s="2440"/>
      <c r="K4159" s="2440"/>
    </row>
    <row r="4160" spans="1:11">
      <c r="A4160" s="2493"/>
      <c r="B4160" s="2500"/>
      <c r="C4160" s="2440"/>
      <c r="D4160" s="2495"/>
      <c r="E4160" s="2484"/>
      <c r="F4160" s="2495"/>
      <c r="G4160" s="2495"/>
      <c r="H4160" s="2495"/>
      <c r="I4160" s="2484"/>
      <c r="J4160" s="2440"/>
      <c r="K4160" s="2440"/>
    </row>
    <row r="4161" spans="1:11">
      <c r="A4161" s="2493"/>
      <c r="B4161" s="2500"/>
      <c r="C4161" s="2440"/>
      <c r="D4161" s="2495"/>
      <c r="E4161" s="2484"/>
      <c r="F4161" s="2495"/>
      <c r="G4161" s="2495"/>
      <c r="H4161" s="2495"/>
      <c r="I4161" s="2484"/>
      <c r="J4161" s="2440"/>
      <c r="K4161" s="2440"/>
    </row>
    <row r="4162" spans="1:11">
      <c r="A4162" s="2493"/>
      <c r="B4162" s="2500"/>
      <c r="C4162" s="2440"/>
      <c r="D4162" s="2495"/>
      <c r="E4162" s="2484"/>
      <c r="F4162" s="2495"/>
      <c r="G4162" s="2495"/>
      <c r="H4162" s="2495"/>
      <c r="I4162" s="2484"/>
      <c r="J4162" s="2440"/>
      <c r="K4162" s="2440"/>
    </row>
    <row r="4163" spans="1:11">
      <c r="A4163" s="2493"/>
      <c r="B4163" s="2500"/>
      <c r="C4163" s="2440"/>
      <c r="D4163" s="2495"/>
      <c r="E4163" s="2484"/>
      <c r="F4163" s="2495"/>
      <c r="G4163" s="2495"/>
      <c r="H4163" s="2495"/>
      <c r="I4163" s="2484"/>
      <c r="J4163" s="2440"/>
      <c r="K4163" s="2440"/>
    </row>
    <row r="4164" spans="1:11">
      <c r="A4164" s="2493"/>
      <c r="B4164" s="2500"/>
      <c r="C4164" s="2440"/>
      <c r="D4164" s="2495"/>
      <c r="E4164" s="2484"/>
      <c r="F4164" s="2495"/>
      <c r="G4164" s="2495"/>
      <c r="H4164" s="2495"/>
      <c r="I4164" s="2484"/>
      <c r="J4164" s="2440"/>
      <c r="K4164" s="2440"/>
    </row>
    <row r="4165" spans="1:11">
      <c r="A4165" s="2493"/>
      <c r="B4165" s="2500"/>
      <c r="C4165" s="2440"/>
      <c r="D4165" s="2495"/>
      <c r="E4165" s="2484"/>
      <c r="F4165" s="2495"/>
      <c r="G4165" s="2495"/>
      <c r="H4165" s="2495"/>
      <c r="I4165" s="2484"/>
      <c r="J4165" s="2440"/>
      <c r="K4165" s="2440"/>
    </row>
    <row r="4166" spans="1:11">
      <c r="A4166" s="2493"/>
      <c r="B4166" s="2500"/>
      <c r="C4166" s="2440"/>
      <c r="D4166" s="2495"/>
      <c r="E4166" s="2484"/>
      <c r="F4166" s="2495"/>
      <c r="G4166" s="2495"/>
      <c r="H4166" s="2495"/>
      <c r="I4166" s="2484"/>
      <c r="J4166" s="2440"/>
      <c r="K4166" s="2440"/>
    </row>
    <row r="4167" spans="1:11">
      <c r="A4167" s="2493"/>
      <c r="B4167" s="2500"/>
      <c r="C4167" s="2440"/>
      <c r="D4167" s="2495"/>
      <c r="E4167" s="2484"/>
      <c r="F4167" s="2495"/>
      <c r="G4167" s="2495"/>
      <c r="H4167" s="2495"/>
      <c r="I4167" s="2484"/>
      <c r="J4167" s="2440"/>
      <c r="K4167" s="2440"/>
    </row>
    <row r="4168" spans="1:11">
      <c r="A4168" s="2493"/>
      <c r="B4168" s="2500"/>
      <c r="C4168" s="2440"/>
      <c r="D4168" s="2495"/>
      <c r="E4168" s="2484"/>
      <c r="F4168" s="2495"/>
      <c r="G4168" s="2495"/>
      <c r="H4168" s="2495"/>
      <c r="I4168" s="2484"/>
      <c r="J4168" s="2440"/>
      <c r="K4168" s="2440"/>
    </row>
    <row r="4169" spans="1:11">
      <c r="A4169" s="2493"/>
      <c r="B4169" s="2500"/>
      <c r="C4169" s="2440"/>
      <c r="D4169" s="2495"/>
      <c r="E4169" s="2484"/>
      <c r="F4169" s="2495"/>
      <c r="G4169" s="2495"/>
      <c r="H4169" s="2495"/>
      <c r="I4169" s="2484"/>
      <c r="J4169" s="2440"/>
      <c r="K4169" s="2440"/>
    </row>
    <row r="4170" spans="1:11">
      <c r="A4170" s="2493"/>
      <c r="B4170" s="2500"/>
      <c r="C4170" s="2440"/>
      <c r="D4170" s="2495"/>
      <c r="E4170" s="2484"/>
      <c r="F4170" s="2495"/>
      <c r="G4170" s="2495"/>
      <c r="H4170" s="2495"/>
      <c r="I4170" s="2484"/>
      <c r="J4170" s="2440"/>
      <c r="K4170" s="2440"/>
    </row>
    <row r="4171" spans="1:11">
      <c r="A4171" s="2493"/>
      <c r="B4171" s="2500"/>
      <c r="C4171" s="2440"/>
      <c r="D4171" s="2495"/>
      <c r="E4171" s="2484"/>
      <c r="F4171" s="2495"/>
      <c r="G4171" s="2495"/>
      <c r="H4171" s="2495"/>
      <c r="I4171" s="2484"/>
      <c r="J4171" s="2440"/>
      <c r="K4171" s="2440"/>
    </row>
    <row r="4172" spans="1:11">
      <c r="A4172" s="2493"/>
      <c r="B4172" s="2500"/>
      <c r="C4172" s="2440"/>
      <c r="D4172" s="2495"/>
      <c r="E4172" s="2484"/>
      <c r="F4172" s="2495"/>
      <c r="G4172" s="2495"/>
      <c r="H4172" s="2495"/>
      <c r="I4172" s="2484"/>
      <c r="J4172" s="2440"/>
      <c r="K4172" s="2440"/>
    </row>
    <row r="4173" spans="1:11">
      <c r="A4173" s="2493"/>
      <c r="B4173" s="2500"/>
      <c r="C4173" s="2440"/>
      <c r="D4173" s="2495"/>
      <c r="E4173" s="2484"/>
      <c r="F4173" s="2495"/>
      <c r="G4173" s="2495"/>
      <c r="H4173" s="2495"/>
      <c r="I4173" s="2484"/>
      <c r="J4173" s="2440"/>
      <c r="K4173" s="2440"/>
    </row>
    <row r="4174" spans="1:11">
      <c r="A4174" s="2493"/>
      <c r="B4174" s="2500"/>
      <c r="C4174" s="2440"/>
      <c r="D4174" s="2495"/>
      <c r="E4174" s="2484"/>
      <c r="F4174" s="2495"/>
      <c r="G4174" s="2495"/>
      <c r="H4174" s="2495"/>
      <c r="I4174" s="2484"/>
      <c r="J4174" s="2440"/>
      <c r="K4174" s="2440"/>
    </row>
    <row r="4175" spans="1:11">
      <c r="A4175" s="2493"/>
      <c r="B4175" s="2500"/>
      <c r="C4175" s="2440"/>
      <c r="D4175" s="2495"/>
      <c r="E4175" s="2484"/>
      <c r="F4175" s="2495"/>
      <c r="G4175" s="2495"/>
      <c r="H4175" s="2495"/>
      <c r="I4175" s="2484"/>
      <c r="J4175" s="2440"/>
      <c r="K4175" s="2440"/>
    </row>
    <row r="4176" spans="1:11">
      <c r="A4176" s="2493"/>
      <c r="B4176" s="2500"/>
      <c r="C4176" s="2440"/>
      <c r="D4176" s="2495"/>
      <c r="E4176" s="2484"/>
      <c r="F4176" s="2495"/>
      <c r="G4176" s="2495"/>
      <c r="H4176" s="2495"/>
      <c r="I4176" s="2484"/>
      <c r="J4176" s="2440"/>
      <c r="K4176" s="2440"/>
    </row>
    <row r="4177" spans="1:11">
      <c r="A4177" s="2493"/>
      <c r="B4177" s="2500"/>
      <c r="C4177" s="2440"/>
      <c r="D4177" s="2495"/>
      <c r="E4177" s="2484"/>
      <c r="F4177" s="2495"/>
      <c r="G4177" s="2495"/>
      <c r="H4177" s="2495"/>
      <c r="I4177" s="2484"/>
      <c r="J4177" s="2440"/>
      <c r="K4177" s="2440"/>
    </row>
    <row r="4178" spans="1:11">
      <c r="A4178" s="2493"/>
      <c r="B4178" s="2500"/>
      <c r="C4178" s="2440"/>
      <c r="D4178" s="2495"/>
      <c r="E4178" s="2484"/>
      <c r="F4178" s="2495"/>
      <c r="G4178" s="2495"/>
      <c r="H4178" s="2495"/>
      <c r="I4178" s="2484"/>
      <c r="J4178" s="2440"/>
      <c r="K4178" s="2440"/>
    </row>
    <row r="4179" spans="1:11">
      <c r="A4179" s="2493"/>
      <c r="B4179" s="2500"/>
      <c r="C4179" s="2440"/>
      <c r="D4179" s="2495"/>
      <c r="E4179" s="2484"/>
      <c r="F4179" s="2495"/>
      <c r="G4179" s="2495"/>
      <c r="H4179" s="2495"/>
      <c r="I4179" s="2484"/>
      <c r="J4179" s="2440"/>
      <c r="K4179" s="2440"/>
    </row>
    <row r="4180" spans="1:11">
      <c r="A4180" s="2493"/>
      <c r="B4180" s="2500"/>
      <c r="C4180" s="2440"/>
      <c r="D4180" s="2495"/>
      <c r="E4180" s="2484"/>
      <c r="F4180" s="2495"/>
      <c r="G4180" s="2495"/>
      <c r="H4180" s="2495"/>
      <c r="I4180" s="2484"/>
      <c r="J4180" s="2440"/>
      <c r="K4180" s="2440"/>
    </row>
    <row r="4181" spans="1:11">
      <c r="A4181" s="2493"/>
      <c r="B4181" s="2500"/>
      <c r="C4181" s="2440"/>
      <c r="D4181" s="2495"/>
      <c r="E4181" s="2484"/>
      <c r="F4181" s="2495"/>
      <c r="G4181" s="2495"/>
      <c r="H4181" s="2495"/>
      <c r="I4181" s="2484"/>
      <c r="J4181" s="2440"/>
      <c r="K4181" s="2440"/>
    </row>
    <row r="4182" spans="1:11">
      <c r="A4182" s="2493"/>
      <c r="B4182" s="2500"/>
      <c r="C4182" s="2440"/>
      <c r="D4182" s="2495"/>
      <c r="E4182" s="2484"/>
      <c r="F4182" s="2495"/>
      <c r="G4182" s="2495"/>
      <c r="H4182" s="2495"/>
      <c r="I4182" s="2484"/>
      <c r="J4182" s="2440"/>
      <c r="K4182" s="2440"/>
    </row>
    <row r="4183" spans="1:11">
      <c r="A4183" s="2493"/>
      <c r="B4183" s="2500"/>
      <c r="C4183" s="2440"/>
      <c r="D4183" s="2495"/>
      <c r="E4183" s="2484"/>
      <c r="F4183" s="2495"/>
      <c r="G4183" s="2495"/>
      <c r="H4183" s="2495"/>
      <c r="I4183" s="2484"/>
      <c r="J4183" s="2440"/>
      <c r="K4183" s="2440"/>
    </row>
    <row r="4184" spans="1:11">
      <c r="A4184" s="2493"/>
      <c r="B4184" s="2500"/>
      <c r="C4184" s="2440"/>
      <c r="D4184" s="2495"/>
      <c r="E4184" s="2484"/>
      <c r="F4184" s="2495"/>
      <c r="G4184" s="2495"/>
      <c r="H4184" s="2495"/>
      <c r="I4184" s="2484"/>
      <c r="J4184" s="2440"/>
      <c r="K4184" s="2440"/>
    </row>
    <row r="4185" spans="1:11">
      <c r="A4185" s="2493"/>
      <c r="B4185" s="2500"/>
      <c r="C4185" s="2440"/>
      <c r="D4185" s="2495"/>
      <c r="E4185" s="2484"/>
      <c r="F4185" s="2495"/>
      <c r="G4185" s="2495"/>
      <c r="H4185" s="2495"/>
      <c r="I4185" s="2484"/>
      <c r="J4185" s="2440"/>
      <c r="K4185" s="2440"/>
    </row>
    <row r="4186" spans="1:11">
      <c r="A4186" s="2493"/>
      <c r="B4186" s="2500"/>
      <c r="C4186" s="2440"/>
      <c r="D4186" s="2495"/>
      <c r="E4186" s="2484"/>
      <c r="F4186" s="2495"/>
      <c r="G4186" s="2495"/>
      <c r="H4186" s="2495"/>
      <c r="I4186" s="2484"/>
      <c r="J4186" s="2440"/>
      <c r="K4186" s="2440"/>
    </row>
    <row r="4187" spans="1:11">
      <c r="A4187" s="2493"/>
      <c r="B4187" s="2500"/>
      <c r="C4187" s="2440"/>
      <c r="D4187" s="2495"/>
      <c r="E4187" s="2484"/>
      <c r="F4187" s="2495"/>
      <c r="G4187" s="2495"/>
      <c r="H4187" s="2495"/>
      <c r="I4187" s="2484"/>
      <c r="J4187" s="2440"/>
      <c r="K4187" s="2440"/>
    </row>
    <row r="4188" spans="1:11">
      <c r="A4188" s="2493"/>
      <c r="B4188" s="2500"/>
      <c r="C4188" s="2440"/>
      <c r="D4188" s="2495"/>
      <c r="E4188" s="2484"/>
      <c r="F4188" s="2495"/>
      <c r="G4188" s="2495"/>
      <c r="H4188" s="2495"/>
      <c r="I4188" s="2484"/>
      <c r="J4188" s="2440"/>
      <c r="K4188" s="2440"/>
    </row>
    <row r="4189" spans="1:11">
      <c r="A4189" s="2493"/>
      <c r="B4189" s="2500"/>
      <c r="C4189" s="2440"/>
      <c r="D4189" s="2495"/>
      <c r="E4189" s="2484"/>
      <c r="F4189" s="2495"/>
      <c r="G4189" s="2495"/>
      <c r="H4189" s="2495"/>
      <c r="I4189" s="2484"/>
      <c r="J4189" s="2440"/>
      <c r="K4189" s="2440"/>
    </row>
    <row r="4190" spans="1:11">
      <c r="A4190" s="2493"/>
      <c r="B4190" s="2500"/>
      <c r="C4190" s="2440"/>
      <c r="D4190" s="2495"/>
      <c r="E4190" s="2484"/>
      <c r="F4190" s="2495"/>
      <c r="G4190" s="2495"/>
      <c r="H4190" s="2495"/>
      <c r="I4190" s="2484"/>
      <c r="J4190" s="2440"/>
      <c r="K4190" s="2440"/>
    </row>
    <row r="4191" spans="1:11">
      <c r="A4191" s="2493"/>
      <c r="B4191" s="2500"/>
      <c r="C4191" s="2440"/>
      <c r="D4191" s="2495"/>
      <c r="E4191" s="2484"/>
      <c r="F4191" s="2495"/>
      <c r="G4191" s="2495"/>
      <c r="H4191" s="2495"/>
      <c r="I4191" s="2484"/>
      <c r="J4191" s="2440"/>
      <c r="K4191" s="2440"/>
    </row>
    <row r="4192" spans="1:11">
      <c r="A4192" s="2493"/>
      <c r="B4192" s="2500"/>
      <c r="C4192" s="2440"/>
      <c r="D4192" s="2495"/>
      <c r="E4192" s="2484"/>
      <c r="F4192" s="2495"/>
      <c r="G4192" s="2495"/>
      <c r="H4192" s="2495"/>
      <c r="I4192" s="2484"/>
      <c r="J4192" s="2440"/>
      <c r="K4192" s="2440"/>
    </row>
    <row r="4193" spans="1:11">
      <c r="A4193" s="2493"/>
      <c r="B4193" s="2500"/>
      <c r="C4193" s="2440"/>
      <c r="D4193" s="2495"/>
      <c r="E4193" s="2484"/>
      <c r="F4193" s="2495"/>
      <c r="G4193" s="2495"/>
      <c r="H4193" s="2495"/>
      <c r="I4193" s="2484"/>
      <c r="J4193" s="2440"/>
      <c r="K4193" s="2440"/>
    </row>
    <row r="4194" spans="1:11">
      <c r="A4194" s="2493"/>
      <c r="B4194" s="2500"/>
      <c r="C4194" s="2440"/>
      <c r="D4194" s="2495"/>
      <c r="E4194" s="2484"/>
      <c r="F4194" s="2495"/>
      <c r="G4194" s="2495"/>
      <c r="H4194" s="2495"/>
      <c r="I4194" s="2484"/>
      <c r="J4194" s="2440"/>
      <c r="K4194" s="2440"/>
    </row>
    <row r="4195" spans="1:11">
      <c r="A4195" s="2493"/>
      <c r="B4195" s="2500"/>
      <c r="C4195" s="2440"/>
      <c r="D4195" s="2495"/>
      <c r="E4195" s="2484"/>
      <c r="F4195" s="2495"/>
      <c r="G4195" s="2495"/>
      <c r="H4195" s="2495"/>
      <c r="I4195" s="2484"/>
      <c r="J4195" s="2440"/>
      <c r="K4195" s="2440"/>
    </row>
    <row r="4196" spans="1:11">
      <c r="A4196" s="2493"/>
      <c r="B4196" s="2500"/>
      <c r="C4196" s="2440"/>
      <c r="D4196" s="2495"/>
      <c r="E4196" s="2484"/>
      <c r="F4196" s="2495"/>
      <c r="G4196" s="2495"/>
      <c r="H4196" s="2495"/>
      <c r="I4196" s="2484"/>
      <c r="J4196" s="2440"/>
      <c r="K4196" s="2440"/>
    </row>
    <row r="4197" spans="1:11">
      <c r="A4197" s="2493"/>
      <c r="B4197" s="2500"/>
      <c r="C4197" s="2440"/>
      <c r="D4197" s="2495"/>
      <c r="E4197" s="2484"/>
      <c r="F4197" s="2495"/>
      <c r="G4197" s="2495"/>
      <c r="H4197" s="2495"/>
      <c r="I4197" s="2484"/>
      <c r="J4197" s="2440"/>
      <c r="K4197" s="2440"/>
    </row>
    <row r="4198" spans="1:11">
      <c r="A4198" s="2493"/>
      <c r="B4198" s="2500"/>
      <c r="C4198" s="2440"/>
      <c r="D4198" s="2495"/>
      <c r="E4198" s="2484"/>
      <c r="F4198" s="2495"/>
      <c r="G4198" s="2495"/>
      <c r="H4198" s="2495"/>
      <c r="I4198" s="2484"/>
      <c r="J4198" s="2440"/>
      <c r="K4198" s="2440"/>
    </row>
    <row r="4199" spans="1:11">
      <c r="A4199" s="2493"/>
      <c r="B4199" s="2500"/>
      <c r="C4199" s="2440"/>
      <c r="D4199" s="2495"/>
      <c r="E4199" s="2484"/>
      <c r="F4199" s="2495"/>
      <c r="G4199" s="2495"/>
      <c r="H4199" s="2495"/>
      <c r="I4199" s="2484"/>
      <c r="J4199" s="2440"/>
      <c r="K4199" s="2440"/>
    </row>
    <row r="4200" spans="1:11">
      <c r="A4200" s="2493"/>
      <c r="B4200" s="2500"/>
      <c r="C4200" s="2440"/>
      <c r="D4200" s="2495"/>
      <c r="E4200" s="2484"/>
      <c r="F4200" s="2495"/>
      <c r="G4200" s="2495"/>
      <c r="H4200" s="2495"/>
      <c r="I4200" s="2484"/>
      <c r="J4200" s="2440"/>
      <c r="K4200" s="2440"/>
    </row>
    <row r="4201" spans="1:11">
      <c r="A4201" s="2493"/>
      <c r="B4201" s="2500"/>
      <c r="C4201" s="2440"/>
      <c r="D4201" s="2495"/>
      <c r="E4201" s="2484"/>
      <c r="F4201" s="2495"/>
      <c r="G4201" s="2495"/>
      <c r="H4201" s="2495"/>
      <c r="I4201" s="2484"/>
      <c r="J4201" s="2440"/>
      <c r="K4201" s="2440"/>
    </row>
    <row r="4202" spans="1:11">
      <c r="A4202" s="2493"/>
      <c r="B4202" s="2500"/>
      <c r="C4202" s="2440"/>
      <c r="D4202" s="2495"/>
      <c r="E4202" s="2484"/>
      <c r="F4202" s="2495"/>
      <c r="G4202" s="2495"/>
      <c r="H4202" s="2495"/>
      <c r="I4202" s="2484"/>
      <c r="J4202" s="2440"/>
      <c r="K4202" s="2440"/>
    </row>
    <row r="4203" spans="1:11">
      <c r="A4203" s="2493"/>
      <c r="B4203" s="2500"/>
      <c r="C4203" s="2440"/>
      <c r="D4203" s="2495"/>
      <c r="E4203" s="2484"/>
      <c r="F4203" s="2495"/>
      <c r="G4203" s="2495"/>
      <c r="H4203" s="2495"/>
      <c r="I4203" s="2484"/>
      <c r="J4203" s="2440"/>
      <c r="K4203" s="2440"/>
    </row>
    <row r="4204" spans="1:11">
      <c r="A4204" s="2493"/>
      <c r="B4204" s="2500"/>
      <c r="C4204" s="2440"/>
      <c r="D4204" s="2495"/>
      <c r="E4204" s="2484"/>
      <c r="F4204" s="2495"/>
      <c r="G4204" s="2495"/>
      <c r="H4204" s="2495"/>
      <c r="I4204" s="2484"/>
      <c r="J4204" s="2440"/>
      <c r="K4204" s="2440"/>
    </row>
    <row r="4205" spans="1:11">
      <c r="A4205" s="2493"/>
      <c r="B4205" s="2500"/>
      <c r="C4205" s="2440"/>
      <c r="D4205" s="2495"/>
      <c r="E4205" s="2484"/>
      <c r="F4205" s="2495"/>
      <c r="G4205" s="2495"/>
      <c r="H4205" s="2495"/>
      <c r="I4205" s="2484"/>
      <c r="J4205" s="2440"/>
      <c r="K4205" s="2440"/>
    </row>
    <row r="4206" spans="1:11">
      <c r="A4206" s="2493"/>
      <c r="B4206" s="2500"/>
      <c r="C4206" s="2440"/>
      <c r="D4206" s="2495"/>
      <c r="E4206" s="2484"/>
      <c r="F4206" s="2495"/>
      <c r="G4206" s="2495"/>
      <c r="H4206" s="2495"/>
      <c r="I4206" s="2484"/>
      <c r="J4206" s="2440"/>
      <c r="K4206" s="2440"/>
    </row>
    <row r="4207" spans="1:11">
      <c r="A4207" s="2493"/>
      <c r="B4207" s="2500"/>
      <c r="C4207" s="2440"/>
      <c r="D4207" s="2495"/>
      <c r="E4207" s="2484"/>
      <c r="F4207" s="2495"/>
      <c r="G4207" s="2495"/>
      <c r="H4207" s="2495"/>
      <c r="I4207" s="2484"/>
      <c r="J4207" s="2440"/>
      <c r="K4207" s="2440"/>
    </row>
    <row r="4208" spans="1:11">
      <c r="A4208" s="2493"/>
      <c r="B4208" s="2500"/>
      <c r="C4208" s="2440"/>
      <c r="D4208" s="2495"/>
      <c r="E4208" s="2484"/>
      <c r="F4208" s="2495"/>
      <c r="G4208" s="2495"/>
      <c r="H4208" s="2495"/>
      <c r="I4208" s="2484"/>
      <c r="J4208" s="2440"/>
      <c r="K4208" s="2440"/>
    </row>
    <row r="4209" spans="1:11">
      <c r="A4209" s="2493"/>
      <c r="B4209" s="2500"/>
      <c r="C4209" s="2440"/>
      <c r="D4209" s="2495"/>
      <c r="E4209" s="2484"/>
      <c r="F4209" s="2495"/>
      <c r="G4209" s="2495"/>
      <c r="H4209" s="2495"/>
      <c r="I4209" s="2484"/>
      <c r="J4209" s="2440"/>
      <c r="K4209" s="2440"/>
    </row>
    <row r="4210" spans="1:11">
      <c r="A4210" s="2493"/>
      <c r="B4210" s="2500"/>
      <c r="C4210" s="2440"/>
      <c r="D4210" s="2495"/>
      <c r="E4210" s="2484"/>
      <c r="F4210" s="2495"/>
      <c r="G4210" s="2495"/>
      <c r="H4210" s="2495"/>
      <c r="I4210" s="2484"/>
      <c r="J4210" s="2440"/>
      <c r="K4210" s="2440"/>
    </row>
    <row r="4211" spans="1:11">
      <c r="A4211" s="2493"/>
      <c r="B4211" s="2500"/>
      <c r="C4211" s="2440"/>
      <c r="D4211" s="2495"/>
      <c r="E4211" s="2484"/>
      <c r="F4211" s="2495"/>
      <c r="G4211" s="2495"/>
      <c r="H4211" s="2495"/>
      <c r="I4211" s="2484"/>
      <c r="J4211" s="2440"/>
      <c r="K4211" s="2440"/>
    </row>
    <row r="4212" spans="1:11">
      <c r="A4212" s="2493"/>
      <c r="B4212" s="2500"/>
      <c r="C4212" s="2440"/>
      <c r="D4212" s="2495"/>
      <c r="E4212" s="2484"/>
      <c r="F4212" s="2495"/>
      <c r="G4212" s="2495"/>
      <c r="H4212" s="2495"/>
      <c r="I4212" s="2484"/>
      <c r="J4212" s="2440"/>
      <c r="K4212" s="2440"/>
    </row>
    <row r="4213" spans="1:11">
      <c r="A4213" s="2493"/>
      <c r="B4213" s="2500"/>
      <c r="C4213" s="2440"/>
      <c r="D4213" s="2495"/>
      <c r="E4213" s="2484"/>
      <c r="F4213" s="2495"/>
      <c r="G4213" s="2495"/>
      <c r="H4213" s="2495"/>
      <c r="I4213" s="2484"/>
      <c r="J4213" s="2440"/>
      <c r="K4213" s="2440"/>
    </row>
    <row r="4214" spans="1:11">
      <c r="A4214" s="2493"/>
      <c r="B4214" s="2500"/>
      <c r="C4214" s="2440"/>
      <c r="D4214" s="2495"/>
      <c r="E4214" s="2484"/>
      <c r="F4214" s="2495"/>
      <c r="G4214" s="2495"/>
      <c r="H4214" s="2495"/>
      <c r="I4214" s="2484"/>
      <c r="J4214" s="2440"/>
      <c r="K4214" s="2440"/>
    </row>
    <row r="4215" spans="1:11">
      <c r="A4215" s="2493"/>
      <c r="B4215" s="2500"/>
      <c r="C4215" s="2440"/>
      <c r="D4215" s="2495"/>
      <c r="E4215" s="2484"/>
      <c r="F4215" s="2495"/>
      <c r="G4215" s="2495"/>
      <c r="H4215" s="2495"/>
      <c r="I4215" s="2484"/>
      <c r="J4215" s="2440"/>
      <c r="K4215" s="2440"/>
    </row>
    <row r="4216" spans="1:11">
      <c r="A4216" s="2493"/>
      <c r="B4216" s="2500"/>
      <c r="C4216" s="2440"/>
      <c r="D4216" s="2495"/>
      <c r="E4216" s="2484"/>
      <c r="F4216" s="2495"/>
      <c r="G4216" s="2495"/>
      <c r="H4216" s="2495"/>
      <c r="I4216" s="2484"/>
      <c r="J4216" s="2440"/>
      <c r="K4216" s="2440"/>
    </row>
    <row r="4217" spans="1:11">
      <c r="A4217" s="2493"/>
      <c r="B4217" s="2500"/>
      <c r="C4217" s="2440"/>
      <c r="D4217" s="2495"/>
      <c r="E4217" s="2484"/>
      <c r="F4217" s="2495"/>
      <c r="G4217" s="2495"/>
      <c r="H4217" s="2495"/>
      <c r="I4217" s="2484"/>
      <c r="J4217" s="2440"/>
      <c r="K4217" s="2440"/>
    </row>
    <row r="4218" spans="1:11">
      <c r="A4218" s="2493"/>
      <c r="B4218" s="2500"/>
      <c r="C4218" s="2440"/>
      <c r="D4218" s="2495"/>
      <c r="E4218" s="2484"/>
      <c r="F4218" s="2495"/>
      <c r="G4218" s="2495"/>
      <c r="H4218" s="2495"/>
      <c r="I4218" s="2484"/>
      <c r="J4218" s="2440"/>
      <c r="K4218" s="2440"/>
    </row>
    <row r="4219" spans="1:11">
      <c r="A4219" s="2493"/>
      <c r="B4219" s="2500"/>
      <c r="C4219" s="2440"/>
      <c r="D4219" s="2495"/>
      <c r="E4219" s="2484"/>
      <c r="F4219" s="2495"/>
      <c r="G4219" s="2495"/>
      <c r="H4219" s="2495"/>
      <c r="I4219" s="2484"/>
      <c r="J4219" s="2440"/>
      <c r="K4219" s="2440"/>
    </row>
    <row r="4220" spans="1:11">
      <c r="A4220" s="2493"/>
      <c r="B4220" s="2500"/>
      <c r="C4220" s="2440"/>
      <c r="D4220" s="2495"/>
      <c r="E4220" s="2484"/>
      <c r="F4220" s="2495"/>
      <c r="G4220" s="2495"/>
      <c r="H4220" s="2495"/>
      <c r="I4220" s="2484"/>
      <c r="J4220" s="2440"/>
      <c r="K4220" s="2440"/>
    </row>
    <row r="4221" spans="1:11">
      <c r="A4221" s="2493"/>
      <c r="B4221" s="2500"/>
      <c r="C4221" s="2440"/>
      <c r="D4221" s="2495"/>
      <c r="E4221" s="2484"/>
      <c r="F4221" s="2495"/>
      <c r="G4221" s="2495"/>
      <c r="H4221" s="2495"/>
      <c r="I4221" s="2484"/>
      <c r="J4221" s="2440"/>
      <c r="K4221" s="2440"/>
    </row>
    <row r="4222" spans="1:11">
      <c r="A4222" s="2493"/>
      <c r="B4222" s="2500"/>
      <c r="C4222" s="2440"/>
      <c r="D4222" s="2495"/>
      <c r="E4222" s="2484"/>
      <c r="F4222" s="2495"/>
      <c r="G4222" s="2495"/>
      <c r="H4222" s="2495"/>
      <c r="I4222" s="2484"/>
      <c r="J4222" s="2440"/>
      <c r="K4222" s="2440"/>
    </row>
    <row r="4223" spans="1:11">
      <c r="A4223" s="2493"/>
      <c r="B4223" s="2500"/>
      <c r="C4223" s="2440"/>
      <c r="D4223" s="2495"/>
      <c r="E4223" s="2484"/>
      <c r="F4223" s="2495"/>
      <c r="G4223" s="2495"/>
      <c r="H4223" s="2495"/>
      <c r="I4223" s="2484"/>
      <c r="J4223" s="2440"/>
      <c r="K4223" s="2440"/>
    </row>
    <row r="4224" spans="1:11">
      <c r="A4224" s="2493"/>
      <c r="B4224" s="2500"/>
      <c r="C4224" s="2440"/>
      <c r="D4224" s="2495"/>
      <c r="E4224" s="2484"/>
      <c r="F4224" s="2495"/>
      <c r="G4224" s="2495"/>
      <c r="H4224" s="2495"/>
      <c r="I4224" s="2484"/>
      <c r="J4224" s="2440"/>
      <c r="K4224" s="2440"/>
    </row>
    <row r="4225" spans="1:11">
      <c r="A4225" s="2493"/>
      <c r="B4225" s="2500"/>
      <c r="C4225" s="2440"/>
      <c r="D4225" s="2495"/>
      <c r="E4225" s="2484"/>
      <c r="F4225" s="2495"/>
      <c r="G4225" s="2495"/>
      <c r="H4225" s="2495"/>
      <c r="I4225" s="2484"/>
      <c r="J4225" s="2440"/>
      <c r="K4225" s="2440"/>
    </row>
    <row r="4226" spans="1:11">
      <c r="A4226" s="2493"/>
      <c r="B4226" s="2500"/>
      <c r="C4226" s="2440"/>
      <c r="D4226" s="2495"/>
      <c r="E4226" s="2484"/>
      <c r="F4226" s="2495"/>
      <c r="G4226" s="2495"/>
      <c r="H4226" s="2495"/>
      <c r="I4226" s="2484"/>
      <c r="J4226" s="2440"/>
      <c r="K4226" s="2440"/>
    </row>
    <row r="4227" spans="1:11">
      <c r="A4227" s="2493"/>
      <c r="B4227" s="2500"/>
      <c r="C4227" s="2440"/>
      <c r="D4227" s="2495"/>
      <c r="E4227" s="2484"/>
      <c r="F4227" s="2495"/>
      <c r="G4227" s="2495"/>
      <c r="H4227" s="2495"/>
      <c r="I4227" s="2484"/>
      <c r="J4227" s="2440"/>
      <c r="K4227" s="2440"/>
    </row>
    <row r="4228" spans="1:11">
      <c r="A4228" s="2493"/>
      <c r="B4228" s="2500"/>
      <c r="C4228" s="2440"/>
      <c r="D4228" s="2495"/>
      <c r="E4228" s="2484"/>
      <c r="F4228" s="2495"/>
      <c r="G4228" s="2495"/>
      <c r="H4228" s="2495"/>
      <c r="I4228" s="2484"/>
      <c r="J4228" s="2440"/>
      <c r="K4228" s="2440"/>
    </row>
    <row r="4229" spans="1:11">
      <c r="A4229" s="2493"/>
      <c r="B4229" s="2500"/>
      <c r="C4229" s="2440"/>
      <c r="D4229" s="2495"/>
      <c r="E4229" s="2484"/>
      <c r="F4229" s="2495"/>
      <c r="G4229" s="2495"/>
      <c r="H4229" s="2495"/>
      <c r="I4229" s="2484"/>
      <c r="J4229" s="2440"/>
      <c r="K4229" s="2440"/>
    </row>
    <row r="4230" spans="1:11">
      <c r="A4230" s="2493"/>
      <c r="B4230" s="2500"/>
      <c r="C4230" s="2440"/>
      <c r="D4230" s="2495"/>
      <c r="E4230" s="2484"/>
      <c r="F4230" s="2495"/>
      <c r="G4230" s="2495"/>
      <c r="H4230" s="2495"/>
      <c r="I4230" s="2484"/>
      <c r="J4230" s="2440"/>
      <c r="K4230" s="2440"/>
    </row>
    <row r="4231" spans="1:11">
      <c r="A4231" s="2493"/>
      <c r="B4231" s="2500"/>
      <c r="C4231" s="2440"/>
      <c r="D4231" s="2495"/>
      <c r="E4231" s="2484"/>
      <c r="F4231" s="2495"/>
      <c r="G4231" s="2495"/>
      <c r="H4231" s="2495"/>
      <c r="I4231" s="2484"/>
      <c r="J4231" s="2440"/>
      <c r="K4231" s="2440"/>
    </row>
    <row r="4232" spans="1:11">
      <c r="A4232" s="2493"/>
      <c r="B4232" s="2500"/>
      <c r="C4232" s="2440"/>
      <c r="D4232" s="2495"/>
      <c r="E4232" s="2484"/>
      <c r="F4232" s="2495"/>
      <c r="G4232" s="2495"/>
      <c r="H4232" s="2495"/>
      <c r="I4232" s="2484"/>
      <c r="J4232" s="2440"/>
      <c r="K4232" s="2440"/>
    </row>
    <row r="4233" spans="1:11">
      <c r="A4233" s="2493"/>
      <c r="B4233" s="2500"/>
      <c r="C4233" s="2440"/>
      <c r="D4233" s="2495"/>
      <c r="E4233" s="2484"/>
      <c r="F4233" s="2495"/>
      <c r="G4233" s="2495"/>
      <c r="H4233" s="2495"/>
      <c r="I4233" s="2484"/>
      <c r="J4233" s="2440"/>
      <c r="K4233" s="2440"/>
    </row>
    <row r="4234" spans="1:11">
      <c r="A4234" s="2493"/>
      <c r="B4234" s="2500"/>
      <c r="C4234" s="2440"/>
      <c r="D4234" s="2495"/>
      <c r="E4234" s="2484"/>
      <c r="F4234" s="2495"/>
      <c r="G4234" s="2495"/>
      <c r="H4234" s="2495"/>
      <c r="I4234" s="2484"/>
      <c r="J4234" s="2440"/>
      <c r="K4234" s="2440"/>
    </row>
    <row r="4235" spans="1:11">
      <c r="A4235" s="2493"/>
      <c r="B4235" s="2500"/>
      <c r="C4235" s="2440"/>
      <c r="D4235" s="2495"/>
      <c r="E4235" s="2484"/>
      <c r="F4235" s="2495"/>
      <c r="G4235" s="2495"/>
      <c r="H4235" s="2495"/>
      <c r="I4235" s="2484"/>
      <c r="J4235" s="2440"/>
      <c r="K4235" s="2440"/>
    </row>
    <row r="4236" spans="1:11">
      <c r="A4236" s="2493"/>
      <c r="B4236" s="2500"/>
      <c r="C4236" s="2440"/>
      <c r="D4236" s="2495"/>
      <c r="E4236" s="2484"/>
      <c r="F4236" s="2495"/>
      <c r="G4236" s="2495"/>
      <c r="H4236" s="2495"/>
      <c r="I4236" s="2484"/>
      <c r="J4236" s="2440"/>
      <c r="K4236" s="2440"/>
    </row>
    <row r="4237" spans="1:11">
      <c r="A4237" s="2493"/>
      <c r="B4237" s="2500"/>
      <c r="C4237" s="2440"/>
      <c r="D4237" s="2495"/>
      <c r="E4237" s="2484"/>
      <c r="F4237" s="2495"/>
      <c r="G4237" s="2495"/>
      <c r="H4237" s="2495"/>
      <c r="I4237" s="2484"/>
      <c r="J4237" s="2440"/>
      <c r="K4237" s="2440"/>
    </row>
    <row r="4238" spans="1:11">
      <c r="A4238" s="2493"/>
      <c r="B4238" s="2500"/>
      <c r="C4238" s="2440"/>
      <c r="D4238" s="2495"/>
      <c r="E4238" s="2484"/>
      <c r="F4238" s="2495"/>
      <c r="G4238" s="2495"/>
      <c r="H4238" s="2495"/>
      <c r="I4238" s="2484"/>
      <c r="J4238" s="2440"/>
      <c r="K4238" s="2440"/>
    </row>
    <row r="4239" spans="1:11">
      <c r="A4239" s="2493"/>
      <c r="B4239" s="2500"/>
      <c r="C4239" s="2440"/>
      <c r="D4239" s="2495"/>
      <c r="E4239" s="2484"/>
      <c r="F4239" s="2495"/>
      <c r="G4239" s="2495"/>
      <c r="H4239" s="2495"/>
      <c r="I4239" s="2484"/>
      <c r="J4239" s="2440"/>
      <c r="K4239" s="2440"/>
    </row>
    <row r="4240" spans="1:11">
      <c r="A4240" s="2493"/>
      <c r="B4240" s="2500"/>
      <c r="C4240" s="2440"/>
      <c r="D4240" s="2495"/>
      <c r="E4240" s="2484"/>
      <c r="F4240" s="2495"/>
      <c r="G4240" s="2495"/>
      <c r="H4240" s="2495"/>
      <c r="I4240" s="2484"/>
      <c r="J4240" s="2440"/>
      <c r="K4240" s="2440"/>
    </row>
    <row r="4241" spans="1:11">
      <c r="A4241" s="2493"/>
      <c r="B4241" s="2500"/>
      <c r="C4241" s="2440"/>
      <c r="D4241" s="2495"/>
      <c r="E4241" s="2484"/>
      <c r="F4241" s="2495"/>
      <c r="G4241" s="2495"/>
      <c r="H4241" s="2495"/>
      <c r="I4241" s="2484"/>
      <c r="J4241" s="2440"/>
      <c r="K4241" s="2440"/>
    </row>
    <row r="4242" spans="1:11">
      <c r="A4242" s="2493"/>
      <c r="B4242" s="2500"/>
      <c r="C4242" s="2440"/>
      <c r="D4242" s="2495"/>
      <c r="E4242" s="2484"/>
      <c r="F4242" s="2495"/>
      <c r="G4242" s="2495"/>
      <c r="H4242" s="2495"/>
      <c r="I4242" s="2484"/>
      <c r="J4242" s="2440"/>
      <c r="K4242" s="2440"/>
    </row>
    <row r="4243" spans="1:11">
      <c r="A4243" s="2493"/>
      <c r="B4243" s="2500"/>
      <c r="C4243" s="2440"/>
      <c r="D4243" s="2495"/>
      <c r="E4243" s="2484"/>
      <c r="F4243" s="2495"/>
      <c r="G4243" s="2495"/>
      <c r="H4243" s="2495"/>
      <c r="I4243" s="2484"/>
      <c r="J4243" s="2440"/>
      <c r="K4243" s="2440"/>
    </row>
    <row r="4244" spans="1:11">
      <c r="A4244" s="2493"/>
      <c r="B4244" s="2500"/>
      <c r="C4244" s="2440"/>
      <c r="D4244" s="2495"/>
      <c r="E4244" s="2484"/>
      <c r="F4244" s="2495"/>
      <c r="G4244" s="2495"/>
      <c r="H4244" s="2495"/>
      <c r="I4244" s="2484"/>
      <c r="J4244" s="2440"/>
      <c r="K4244" s="2440"/>
    </row>
    <row r="4245" spans="1:11">
      <c r="A4245" s="2493"/>
      <c r="B4245" s="2500"/>
      <c r="C4245" s="2440"/>
      <c r="D4245" s="2495"/>
      <c r="E4245" s="2484"/>
      <c r="F4245" s="2495"/>
      <c r="G4245" s="2495"/>
      <c r="H4245" s="2495"/>
      <c r="I4245" s="2484"/>
      <c r="J4245" s="2440"/>
      <c r="K4245" s="2440"/>
    </row>
    <row r="4246" spans="1:11">
      <c r="A4246" s="2493"/>
      <c r="B4246" s="2500"/>
      <c r="C4246" s="2440"/>
      <c r="D4246" s="2495"/>
      <c r="E4246" s="2484"/>
      <c r="F4246" s="2495"/>
      <c r="G4246" s="2495"/>
      <c r="H4246" s="2495"/>
      <c r="I4246" s="2484"/>
      <c r="J4246" s="2440"/>
      <c r="K4246" s="2440"/>
    </row>
    <row r="4247" spans="1:11">
      <c r="A4247" s="2493"/>
      <c r="B4247" s="2500"/>
      <c r="C4247" s="2440"/>
      <c r="D4247" s="2495"/>
      <c r="E4247" s="2484"/>
      <c r="F4247" s="2495"/>
      <c r="G4247" s="2495"/>
      <c r="H4247" s="2495"/>
      <c r="I4247" s="2484"/>
      <c r="J4247" s="2440"/>
      <c r="K4247" s="2440"/>
    </row>
    <row r="4248" spans="1:11">
      <c r="A4248" s="2493"/>
      <c r="B4248" s="2500"/>
      <c r="C4248" s="2440"/>
      <c r="D4248" s="2495"/>
      <c r="E4248" s="2484"/>
      <c r="F4248" s="2495"/>
      <c r="G4248" s="2495"/>
      <c r="H4248" s="2495"/>
      <c r="I4248" s="2484"/>
      <c r="J4248" s="2440"/>
      <c r="K4248" s="2440"/>
    </row>
    <row r="4249" spans="1:11">
      <c r="A4249" s="2493"/>
      <c r="B4249" s="2500"/>
      <c r="C4249" s="2440"/>
      <c r="D4249" s="2495"/>
      <c r="E4249" s="2484"/>
      <c r="F4249" s="2495"/>
      <c r="G4249" s="2495"/>
      <c r="H4249" s="2495"/>
      <c r="I4249" s="2484"/>
      <c r="J4249" s="2440"/>
      <c r="K4249" s="2440"/>
    </row>
    <row r="4250" spans="1:11">
      <c r="A4250" s="2493"/>
      <c r="B4250" s="2500"/>
      <c r="C4250" s="2440"/>
      <c r="D4250" s="2495"/>
      <c r="E4250" s="2484"/>
      <c r="F4250" s="2495"/>
      <c r="G4250" s="2495"/>
      <c r="H4250" s="2495"/>
      <c r="I4250" s="2484"/>
      <c r="J4250" s="2440"/>
      <c r="K4250" s="2440"/>
    </row>
    <row r="4251" spans="1:11">
      <c r="A4251" s="2493"/>
      <c r="B4251" s="2500"/>
      <c r="C4251" s="2440"/>
      <c r="D4251" s="2495"/>
      <c r="E4251" s="2484"/>
      <c r="F4251" s="2495"/>
      <c r="G4251" s="2495"/>
      <c r="H4251" s="2495"/>
      <c r="I4251" s="2484"/>
      <c r="J4251" s="2440"/>
      <c r="K4251" s="2440"/>
    </row>
    <row r="4252" spans="1:11">
      <c r="A4252" s="2493"/>
      <c r="B4252" s="2500"/>
      <c r="C4252" s="2440"/>
      <c r="D4252" s="2495"/>
      <c r="E4252" s="2484"/>
      <c r="F4252" s="2495"/>
      <c r="G4252" s="2495"/>
      <c r="H4252" s="2495"/>
      <c r="I4252" s="2484"/>
      <c r="J4252" s="2440"/>
      <c r="K4252" s="2440"/>
    </row>
    <row r="4253" spans="1:11">
      <c r="A4253" s="2493"/>
      <c r="B4253" s="2500"/>
      <c r="C4253" s="2440"/>
      <c r="D4253" s="2495"/>
      <c r="E4253" s="2484"/>
      <c r="F4253" s="2495"/>
      <c r="G4253" s="2495"/>
      <c r="H4253" s="2495"/>
      <c r="I4253" s="2484"/>
      <c r="J4253" s="2440"/>
      <c r="K4253" s="2440"/>
    </row>
    <row r="4254" spans="1:11">
      <c r="A4254" s="2493"/>
      <c r="B4254" s="2500"/>
      <c r="C4254" s="2440"/>
      <c r="D4254" s="2495"/>
      <c r="E4254" s="2484"/>
      <c r="F4254" s="2495"/>
      <c r="G4254" s="2495"/>
      <c r="H4254" s="2495"/>
      <c r="I4254" s="2484"/>
      <c r="J4254" s="2440"/>
      <c r="K4254" s="2440"/>
    </row>
    <row r="4255" spans="1:11">
      <c r="A4255" s="2493"/>
      <c r="B4255" s="2500"/>
      <c r="C4255" s="2440"/>
      <c r="D4255" s="2495"/>
      <c r="E4255" s="2484"/>
      <c r="F4255" s="2495"/>
      <c r="G4255" s="2495"/>
      <c r="H4255" s="2495"/>
      <c r="I4255" s="2484"/>
      <c r="J4255" s="2440"/>
      <c r="K4255" s="2440"/>
    </row>
    <row r="4256" spans="1:11">
      <c r="A4256" s="2493"/>
      <c r="B4256" s="2500"/>
      <c r="C4256" s="2440"/>
      <c r="D4256" s="2495"/>
      <c r="E4256" s="2484"/>
      <c r="F4256" s="2495"/>
      <c r="G4256" s="2495"/>
      <c r="H4256" s="2495"/>
      <c r="I4256" s="2484"/>
      <c r="J4256" s="2440"/>
      <c r="K4256" s="2440"/>
    </row>
    <row r="4257" spans="1:11">
      <c r="A4257" s="2493"/>
      <c r="B4257" s="2500"/>
      <c r="C4257" s="2440"/>
      <c r="D4257" s="2495"/>
      <c r="E4257" s="2484"/>
      <c r="F4257" s="2495"/>
      <c r="G4257" s="2495"/>
      <c r="H4257" s="2495"/>
      <c r="I4257" s="2484"/>
      <c r="J4257" s="2440"/>
      <c r="K4257" s="2440"/>
    </row>
    <row r="4258" spans="1:11">
      <c r="A4258" s="2493"/>
      <c r="B4258" s="2500"/>
      <c r="C4258" s="2440"/>
      <c r="D4258" s="2495"/>
      <c r="E4258" s="2484"/>
      <c r="F4258" s="2495"/>
      <c r="G4258" s="2495"/>
      <c r="H4258" s="2495"/>
      <c r="I4258" s="2484"/>
      <c r="J4258" s="2440"/>
      <c r="K4258" s="2440"/>
    </row>
    <row r="4259" spans="1:11">
      <c r="A4259" s="2493"/>
      <c r="B4259" s="2500"/>
      <c r="C4259" s="2440"/>
      <c r="D4259" s="2495"/>
      <c r="E4259" s="2484"/>
      <c r="F4259" s="2495"/>
      <c r="G4259" s="2495"/>
      <c r="H4259" s="2495"/>
      <c r="I4259" s="2484"/>
      <c r="J4259" s="2440"/>
      <c r="K4259" s="2440"/>
    </row>
    <row r="4260" spans="1:11">
      <c r="A4260" s="2493"/>
      <c r="B4260" s="2500"/>
      <c r="C4260" s="2440"/>
      <c r="D4260" s="2495"/>
      <c r="E4260" s="2484"/>
      <c r="F4260" s="2495"/>
      <c r="G4260" s="2495"/>
      <c r="H4260" s="2495"/>
      <c r="I4260" s="2484"/>
      <c r="J4260" s="2440"/>
      <c r="K4260" s="2440"/>
    </row>
    <row r="4261" spans="1:11">
      <c r="A4261" s="2493"/>
      <c r="B4261" s="2500"/>
      <c r="C4261" s="2440"/>
      <c r="D4261" s="2495"/>
      <c r="E4261" s="2484"/>
      <c r="F4261" s="2495"/>
      <c r="G4261" s="2495"/>
      <c r="H4261" s="2495"/>
      <c r="I4261" s="2484"/>
      <c r="J4261" s="2440"/>
      <c r="K4261" s="2440"/>
    </row>
    <row r="4262" spans="1:11">
      <c r="A4262" s="2493"/>
      <c r="B4262" s="2500"/>
      <c r="C4262" s="2440"/>
      <c r="D4262" s="2495"/>
      <c r="E4262" s="2484"/>
      <c r="F4262" s="2495"/>
      <c r="G4262" s="2495"/>
      <c r="H4262" s="2495"/>
      <c r="I4262" s="2484"/>
      <c r="J4262" s="2440"/>
      <c r="K4262" s="2440"/>
    </row>
    <row r="4263" spans="1:11">
      <c r="A4263" s="2493"/>
      <c r="B4263" s="2500"/>
      <c r="C4263" s="2440"/>
      <c r="D4263" s="2495"/>
      <c r="E4263" s="2484"/>
      <c r="F4263" s="2495"/>
      <c r="G4263" s="2495"/>
      <c r="H4263" s="2495"/>
      <c r="I4263" s="2484"/>
      <c r="J4263" s="2440"/>
      <c r="K4263" s="2440"/>
    </row>
    <row r="4264" spans="1:11">
      <c r="A4264" s="2493"/>
      <c r="B4264" s="2500"/>
      <c r="C4264" s="2440"/>
      <c r="D4264" s="2495"/>
      <c r="E4264" s="2484"/>
      <c r="F4264" s="2495"/>
      <c r="G4264" s="2495"/>
      <c r="H4264" s="2495"/>
      <c r="I4264" s="2484"/>
      <c r="J4264" s="2440"/>
      <c r="K4264" s="2440"/>
    </row>
    <row r="4265" spans="1:11">
      <c r="A4265" s="2493"/>
      <c r="B4265" s="2500"/>
      <c r="C4265" s="2440"/>
      <c r="D4265" s="2495"/>
      <c r="E4265" s="2484"/>
      <c r="F4265" s="2495"/>
      <c r="G4265" s="2495"/>
      <c r="H4265" s="2495"/>
      <c r="I4265" s="2484"/>
      <c r="J4265" s="2440"/>
      <c r="K4265" s="2440"/>
    </row>
    <row r="4266" spans="1:11">
      <c r="A4266" s="2493"/>
      <c r="B4266" s="2500"/>
      <c r="C4266" s="2440"/>
      <c r="D4266" s="2495"/>
      <c r="E4266" s="2484"/>
      <c r="F4266" s="2495"/>
      <c r="G4266" s="2495"/>
      <c r="H4266" s="2495"/>
      <c r="I4266" s="2484"/>
      <c r="J4266" s="2440"/>
      <c r="K4266" s="2440"/>
    </row>
    <row r="4267" spans="1:11">
      <c r="A4267" s="2493"/>
      <c r="B4267" s="2500"/>
      <c r="C4267" s="2440"/>
      <c r="D4267" s="2495"/>
      <c r="E4267" s="2484"/>
      <c r="F4267" s="2495"/>
      <c r="G4267" s="2495"/>
      <c r="H4267" s="2495"/>
      <c r="I4267" s="2484"/>
      <c r="J4267" s="2440"/>
      <c r="K4267" s="2440"/>
    </row>
    <row r="4268" spans="1:11">
      <c r="A4268" s="2493"/>
      <c r="B4268" s="2500"/>
      <c r="C4268" s="2440"/>
      <c r="D4268" s="2495"/>
      <c r="E4268" s="2484"/>
      <c r="F4268" s="2495"/>
      <c r="G4268" s="2495"/>
      <c r="H4268" s="2495"/>
      <c r="I4268" s="2484"/>
      <c r="J4268" s="2440"/>
      <c r="K4268" s="2440"/>
    </row>
    <row r="4269" spans="1:11">
      <c r="A4269" s="2493"/>
      <c r="B4269" s="2500"/>
      <c r="C4269" s="2440"/>
      <c r="D4269" s="2495"/>
      <c r="E4269" s="2484"/>
      <c r="F4269" s="2495"/>
      <c r="G4269" s="2495"/>
      <c r="H4269" s="2495"/>
      <c r="I4269" s="2484"/>
      <c r="J4269" s="2440"/>
      <c r="K4269" s="2440"/>
    </row>
    <row r="4270" spans="1:11">
      <c r="A4270" s="2493"/>
      <c r="B4270" s="2500"/>
      <c r="C4270" s="2440"/>
      <c r="D4270" s="2495"/>
      <c r="E4270" s="2484"/>
      <c r="F4270" s="2495"/>
      <c r="G4270" s="2495"/>
      <c r="H4270" s="2495"/>
      <c r="I4270" s="2484"/>
      <c r="J4270" s="2440"/>
      <c r="K4270" s="2440"/>
    </row>
    <row r="4271" spans="1:11">
      <c r="A4271" s="2493"/>
      <c r="B4271" s="2500"/>
      <c r="C4271" s="2440"/>
      <c r="D4271" s="2495"/>
      <c r="E4271" s="2484"/>
      <c r="F4271" s="2495"/>
      <c r="G4271" s="2495"/>
      <c r="H4271" s="2495"/>
      <c r="I4271" s="2484"/>
      <c r="J4271" s="2440"/>
      <c r="K4271" s="2440"/>
    </row>
    <row r="4272" spans="1:11">
      <c r="A4272" s="2493"/>
      <c r="B4272" s="2500"/>
      <c r="C4272" s="2440"/>
      <c r="D4272" s="2495"/>
      <c r="E4272" s="2484"/>
      <c r="F4272" s="2495"/>
      <c r="G4272" s="2495"/>
      <c r="H4272" s="2495"/>
      <c r="I4272" s="2484"/>
      <c r="J4272" s="2440"/>
      <c r="K4272" s="2440"/>
    </row>
    <row r="4273" spans="1:11">
      <c r="A4273" s="2493"/>
      <c r="B4273" s="2500"/>
      <c r="C4273" s="2440"/>
      <c r="D4273" s="2495"/>
      <c r="E4273" s="2484"/>
      <c r="F4273" s="2495"/>
      <c r="G4273" s="2495"/>
      <c r="H4273" s="2495"/>
      <c r="I4273" s="2484"/>
      <c r="J4273" s="2440"/>
      <c r="K4273" s="2440"/>
    </row>
    <row r="4274" spans="1:11">
      <c r="A4274" s="2493"/>
      <c r="B4274" s="2500"/>
      <c r="C4274" s="2440"/>
      <c r="D4274" s="2495"/>
      <c r="E4274" s="2484"/>
      <c r="F4274" s="2495"/>
      <c r="G4274" s="2495"/>
      <c r="H4274" s="2495"/>
      <c r="I4274" s="2484"/>
      <c r="J4274" s="2440"/>
      <c r="K4274" s="2440"/>
    </row>
    <row r="4275" spans="1:11">
      <c r="A4275" s="2493"/>
      <c r="B4275" s="2500"/>
      <c r="C4275" s="2440"/>
      <c r="D4275" s="2495"/>
      <c r="E4275" s="2484"/>
      <c r="F4275" s="2495"/>
      <c r="G4275" s="2495"/>
      <c r="H4275" s="2495"/>
      <c r="I4275" s="2484"/>
      <c r="J4275" s="2440"/>
      <c r="K4275" s="2440"/>
    </row>
    <row r="4276" spans="1:11">
      <c r="A4276" s="2493"/>
      <c r="B4276" s="2500"/>
      <c r="C4276" s="2440"/>
      <c r="D4276" s="2495"/>
      <c r="E4276" s="2484"/>
      <c r="F4276" s="2495"/>
      <c r="G4276" s="2495"/>
      <c r="H4276" s="2495"/>
      <c r="I4276" s="2484"/>
      <c r="J4276" s="2440"/>
      <c r="K4276" s="2440"/>
    </row>
    <row r="4277" spans="1:11">
      <c r="A4277" s="2493"/>
      <c r="B4277" s="2500"/>
      <c r="C4277" s="2440"/>
      <c r="D4277" s="2495"/>
      <c r="E4277" s="2484"/>
      <c r="F4277" s="2495"/>
      <c r="G4277" s="2495"/>
      <c r="H4277" s="2495"/>
      <c r="I4277" s="2484"/>
      <c r="J4277" s="2440"/>
      <c r="K4277" s="2440"/>
    </row>
    <row r="4278" spans="1:11">
      <c r="A4278" s="2493"/>
      <c r="B4278" s="2500"/>
      <c r="C4278" s="2440"/>
      <c r="D4278" s="2495"/>
      <c r="E4278" s="2484"/>
      <c r="F4278" s="2495"/>
      <c r="G4278" s="2495"/>
      <c r="H4278" s="2495"/>
      <c r="I4278" s="2484"/>
      <c r="J4278" s="2440"/>
      <c r="K4278" s="2440"/>
    </row>
    <row r="4279" spans="1:11">
      <c r="A4279" s="2493"/>
      <c r="B4279" s="2500"/>
      <c r="C4279" s="2440"/>
      <c r="D4279" s="2495"/>
      <c r="E4279" s="2484"/>
      <c r="F4279" s="2495"/>
      <c r="G4279" s="2495"/>
      <c r="H4279" s="2495"/>
      <c r="I4279" s="2484"/>
      <c r="J4279" s="2440"/>
      <c r="K4279" s="2440"/>
    </row>
    <row r="4280" spans="1:11">
      <c r="A4280" s="2493"/>
      <c r="B4280" s="2500"/>
      <c r="C4280" s="2440"/>
      <c r="D4280" s="2495"/>
      <c r="E4280" s="2484"/>
      <c r="F4280" s="2495"/>
      <c r="G4280" s="2495"/>
      <c r="H4280" s="2495"/>
      <c r="I4280" s="2484"/>
      <c r="J4280" s="2440"/>
      <c r="K4280" s="2440"/>
    </row>
    <row r="4281" spans="1:11">
      <c r="A4281" s="2493"/>
      <c r="B4281" s="2500"/>
      <c r="C4281" s="2440"/>
      <c r="D4281" s="2495"/>
      <c r="E4281" s="2484"/>
      <c r="F4281" s="2495"/>
      <c r="G4281" s="2495"/>
      <c r="H4281" s="2495"/>
      <c r="I4281" s="2484"/>
      <c r="J4281" s="2440"/>
      <c r="K4281" s="2440"/>
    </row>
    <row r="4282" spans="1:11">
      <c r="A4282" s="2493"/>
      <c r="B4282" s="2500"/>
      <c r="C4282" s="2440"/>
      <c r="D4282" s="2495"/>
      <c r="E4282" s="2484"/>
      <c r="F4282" s="2495"/>
      <c r="G4282" s="2495"/>
      <c r="H4282" s="2495"/>
      <c r="I4282" s="2484"/>
      <c r="J4282" s="2440"/>
      <c r="K4282" s="2440"/>
    </row>
    <row r="4283" spans="1:11">
      <c r="A4283" s="2493"/>
      <c r="B4283" s="2500"/>
      <c r="C4283" s="2440"/>
      <c r="D4283" s="2495"/>
      <c r="E4283" s="2484"/>
      <c r="F4283" s="2495"/>
      <c r="G4283" s="2495"/>
      <c r="H4283" s="2495"/>
      <c r="I4283" s="2484"/>
      <c r="J4283" s="2440"/>
      <c r="K4283" s="2440"/>
    </row>
    <row r="4284" spans="1:11">
      <c r="A4284" s="2493"/>
      <c r="B4284" s="2500"/>
      <c r="C4284" s="2440"/>
      <c r="D4284" s="2495"/>
      <c r="E4284" s="2484"/>
      <c r="F4284" s="2495"/>
      <c r="G4284" s="2495"/>
      <c r="H4284" s="2495"/>
      <c r="I4284" s="2484"/>
      <c r="J4284" s="2440"/>
      <c r="K4284" s="2440"/>
    </row>
    <row r="4285" spans="1:11">
      <c r="A4285" s="2493"/>
      <c r="B4285" s="2500"/>
      <c r="C4285" s="2440"/>
      <c r="D4285" s="2495"/>
      <c r="E4285" s="2484"/>
      <c r="F4285" s="2495"/>
      <c r="G4285" s="2495"/>
      <c r="H4285" s="2495"/>
      <c r="I4285" s="2484"/>
      <c r="J4285" s="2440"/>
      <c r="K4285" s="2440"/>
    </row>
    <row r="4286" spans="1:11">
      <c r="A4286" s="2493"/>
      <c r="B4286" s="2500"/>
      <c r="C4286" s="2440"/>
      <c r="D4286" s="2495"/>
      <c r="E4286" s="2484"/>
      <c r="F4286" s="2495"/>
      <c r="G4286" s="2495"/>
      <c r="H4286" s="2495"/>
      <c r="I4286" s="2484"/>
      <c r="J4286" s="2440"/>
      <c r="K4286" s="2440"/>
    </row>
    <row r="4287" spans="1:11">
      <c r="A4287" s="2493"/>
      <c r="B4287" s="2500"/>
      <c r="C4287" s="2440"/>
      <c r="D4287" s="2495"/>
      <c r="E4287" s="2484"/>
      <c r="F4287" s="2495"/>
      <c r="G4287" s="2495"/>
      <c r="H4287" s="2495"/>
      <c r="I4287" s="2484"/>
      <c r="J4287" s="2440"/>
      <c r="K4287" s="2440"/>
    </row>
    <row r="4288" spans="1:11">
      <c r="A4288" s="2493"/>
      <c r="B4288" s="2500"/>
      <c r="C4288" s="2440"/>
      <c r="D4288" s="2495"/>
      <c r="E4288" s="2484"/>
      <c r="F4288" s="2495"/>
      <c r="G4288" s="2495"/>
      <c r="H4288" s="2495"/>
      <c r="I4288" s="2484"/>
      <c r="J4288" s="2440"/>
      <c r="K4288" s="2440"/>
    </row>
    <row r="4289" spans="1:11">
      <c r="A4289" s="2493"/>
      <c r="B4289" s="2500"/>
      <c r="C4289" s="2440"/>
      <c r="D4289" s="2495"/>
      <c r="E4289" s="2484"/>
      <c r="F4289" s="2495"/>
      <c r="G4289" s="2495"/>
      <c r="H4289" s="2495"/>
      <c r="I4289" s="2484"/>
      <c r="J4289" s="2440"/>
      <c r="K4289" s="2440"/>
    </row>
    <row r="4290" spans="1:11">
      <c r="A4290" s="2493"/>
      <c r="B4290" s="2500"/>
      <c r="C4290" s="2440"/>
      <c r="D4290" s="2495"/>
      <c r="E4290" s="2484"/>
      <c r="F4290" s="2495"/>
      <c r="G4290" s="2495"/>
      <c r="H4290" s="2495"/>
      <c r="I4290" s="2484"/>
      <c r="J4290" s="2440"/>
      <c r="K4290" s="2440"/>
    </row>
    <row r="4291" spans="1:11">
      <c r="A4291" s="2493"/>
      <c r="B4291" s="2500"/>
      <c r="C4291" s="2440"/>
      <c r="D4291" s="2495"/>
      <c r="E4291" s="2484"/>
      <c r="F4291" s="2495"/>
      <c r="G4291" s="2495"/>
      <c r="H4291" s="2495"/>
      <c r="I4291" s="2484"/>
      <c r="J4291" s="2440"/>
      <c r="K4291" s="2440"/>
    </row>
    <row r="4292" spans="1:11">
      <c r="A4292" s="2493"/>
      <c r="B4292" s="2500"/>
      <c r="C4292" s="2440"/>
      <c r="D4292" s="2495"/>
      <c r="E4292" s="2484"/>
      <c r="F4292" s="2495"/>
      <c r="G4292" s="2495"/>
      <c r="H4292" s="2495"/>
      <c r="I4292" s="2484"/>
      <c r="J4292" s="2440"/>
      <c r="K4292" s="2440"/>
    </row>
    <row r="4293" spans="1:11">
      <c r="A4293" s="2493"/>
      <c r="B4293" s="2500"/>
      <c r="C4293" s="2440"/>
      <c r="D4293" s="2495"/>
      <c r="E4293" s="2484"/>
      <c r="F4293" s="2495"/>
      <c r="G4293" s="2495"/>
      <c r="H4293" s="2495"/>
      <c r="I4293" s="2484"/>
      <c r="J4293" s="2440"/>
      <c r="K4293" s="2440"/>
    </row>
    <row r="4294" spans="1:11">
      <c r="A4294" s="2493"/>
      <c r="B4294" s="2500"/>
      <c r="C4294" s="2440"/>
      <c r="D4294" s="2495"/>
      <c r="E4294" s="2484"/>
      <c r="F4294" s="2495"/>
      <c r="G4294" s="2495"/>
      <c r="H4294" s="2495"/>
      <c r="I4294" s="2484"/>
      <c r="J4294" s="2440"/>
      <c r="K4294" s="2440"/>
    </row>
    <row r="4295" spans="1:11">
      <c r="A4295" s="2493"/>
      <c r="B4295" s="2500"/>
      <c r="C4295" s="2440"/>
      <c r="D4295" s="2495"/>
      <c r="E4295" s="2484"/>
      <c r="F4295" s="2495"/>
      <c r="G4295" s="2495"/>
      <c r="H4295" s="2495"/>
      <c r="I4295" s="2484"/>
      <c r="J4295" s="2440"/>
      <c r="K4295" s="2440"/>
    </row>
    <row r="4296" spans="1:11">
      <c r="A4296" s="2493"/>
      <c r="B4296" s="2500"/>
      <c r="C4296" s="2440"/>
      <c r="D4296" s="2495"/>
      <c r="E4296" s="2484"/>
      <c r="F4296" s="2495"/>
      <c r="G4296" s="2495"/>
      <c r="H4296" s="2495"/>
      <c r="I4296" s="2484"/>
      <c r="J4296" s="2440"/>
      <c r="K4296" s="2440"/>
    </row>
    <row r="4297" spans="1:11">
      <c r="A4297" s="2493"/>
      <c r="B4297" s="2500"/>
      <c r="C4297" s="2440"/>
      <c r="D4297" s="2495"/>
      <c r="E4297" s="2484"/>
      <c r="F4297" s="2495"/>
      <c r="G4297" s="2495"/>
      <c r="H4297" s="2495"/>
      <c r="I4297" s="2484"/>
      <c r="J4297" s="2440"/>
      <c r="K4297" s="2440"/>
    </row>
    <row r="4298" spans="1:11">
      <c r="A4298" s="2493"/>
      <c r="B4298" s="2500"/>
      <c r="C4298" s="2440"/>
      <c r="D4298" s="2495"/>
      <c r="E4298" s="2484"/>
      <c r="F4298" s="2495"/>
      <c r="G4298" s="2495"/>
      <c r="H4298" s="2495"/>
      <c r="I4298" s="2484"/>
      <c r="J4298" s="2440"/>
      <c r="K4298" s="2440"/>
    </row>
    <row r="4299" spans="1:11">
      <c r="A4299" s="2493"/>
      <c r="B4299" s="2500"/>
      <c r="C4299" s="2440"/>
      <c r="D4299" s="2495"/>
      <c r="E4299" s="2484"/>
      <c r="F4299" s="2495"/>
      <c r="G4299" s="2495"/>
      <c r="H4299" s="2495"/>
      <c r="I4299" s="2484"/>
      <c r="J4299" s="2440"/>
      <c r="K4299" s="2440"/>
    </row>
    <row r="4300" spans="1:11">
      <c r="A4300" s="2493"/>
      <c r="B4300" s="2500"/>
      <c r="C4300" s="2440"/>
      <c r="D4300" s="2495"/>
      <c r="E4300" s="2484"/>
      <c r="F4300" s="2495"/>
      <c r="G4300" s="2495"/>
      <c r="H4300" s="2495"/>
      <c r="I4300" s="2484"/>
      <c r="J4300" s="2440"/>
      <c r="K4300" s="2440"/>
    </row>
    <row r="4301" spans="1:11">
      <c r="A4301" s="2493"/>
      <c r="B4301" s="2500"/>
      <c r="C4301" s="2440"/>
      <c r="D4301" s="2495"/>
      <c r="E4301" s="2484"/>
      <c r="F4301" s="2495"/>
      <c r="G4301" s="2495"/>
      <c r="H4301" s="2495"/>
      <c r="I4301" s="2484"/>
      <c r="J4301" s="2440"/>
      <c r="K4301" s="2440"/>
    </row>
    <row r="4302" spans="1:11">
      <c r="A4302" s="2493"/>
      <c r="B4302" s="2500"/>
      <c r="C4302" s="2440"/>
      <c r="D4302" s="2495"/>
      <c r="E4302" s="2484"/>
      <c r="F4302" s="2495"/>
      <c r="G4302" s="2495"/>
      <c r="H4302" s="2495"/>
      <c r="I4302" s="2484"/>
      <c r="J4302" s="2440"/>
      <c r="K4302" s="2440"/>
    </row>
    <row r="4303" spans="1:11">
      <c r="A4303" s="2493"/>
      <c r="B4303" s="2500"/>
      <c r="C4303" s="2440"/>
      <c r="D4303" s="2495"/>
      <c r="E4303" s="2484"/>
      <c r="F4303" s="2495"/>
      <c r="G4303" s="2495"/>
      <c r="H4303" s="2495"/>
      <c r="I4303" s="2484"/>
      <c r="J4303" s="2440"/>
      <c r="K4303" s="2440"/>
    </row>
    <row r="4304" spans="1:11">
      <c r="A4304" s="2493"/>
      <c r="B4304" s="2500"/>
      <c r="C4304" s="2440"/>
      <c r="D4304" s="2495"/>
      <c r="E4304" s="2484"/>
      <c r="F4304" s="2495"/>
      <c r="G4304" s="2495"/>
      <c r="H4304" s="2495"/>
      <c r="I4304" s="2484"/>
      <c r="J4304" s="2440"/>
      <c r="K4304" s="2440"/>
    </row>
    <row r="4305" spans="1:11">
      <c r="A4305" s="2493"/>
      <c r="B4305" s="2500"/>
      <c r="C4305" s="2440"/>
      <c r="D4305" s="2495"/>
      <c r="E4305" s="2484"/>
      <c r="F4305" s="2495"/>
      <c r="G4305" s="2495"/>
      <c r="H4305" s="2495"/>
      <c r="I4305" s="2484"/>
      <c r="J4305" s="2440"/>
      <c r="K4305" s="2440"/>
    </row>
    <row r="4306" spans="1:11">
      <c r="A4306" s="2493"/>
      <c r="B4306" s="2500"/>
      <c r="C4306" s="2440"/>
      <c r="D4306" s="2495"/>
      <c r="E4306" s="2484"/>
      <c r="F4306" s="2495"/>
      <c r="G4306" s="2495"/>
      <c r="H4306" s="2495"/>
      <c r="I4306" s="2484"/>
      <c r="J4306" s="2440"/>
      <c r="K4306" s="2440"/>
    </row>
    <row r="4307" spans="1:11">
      <c r="A4307" s="2493"/>
      <c r="B4307" s="2500"/>
      <c r="C4307" s="2440"/>
      <c r="D4307" s="2495"/>
      <c r="E4307" s="2484"/>
      <c r="F4307" s="2495"/>
      <c r="G4307" s="2495"/>
      <c r="H4307" s="2495"/>
      <c r="I4307" s="2484"/>
      <c r="J4307" s="2440"/>
      <c r="K4307" s="2440"/>
    </row>
    <row r="4308" spans="1:11">
      <c r="A4308" s="2493"/>
      <c r="B4308" s="2500"/>
      <c r="C4308" s="2440"/>
      <c r="D4308" s="2495"/>
      <c r="E4308" s="2484"/>
      <c r="F4308" s="2495"/>
      <c r="G4308" s="2495"/>
      <c r="H4308" s="2495"/>
      <c r="I4308" s="2484"/>
      <c r="J4308" s="2440"/>
      <c r="K4308" s="2440"/>
    </row>
    <row r="4309" spans="1:11">
      <c r="A4309" s="2493"/>
      <c r="B4309" s="2500"/>
      <c r="C4309" s="2440"/>
      <c r="D4309" s="2495"/>
      <c r="E4309" s="2484"/>
      <c r="F4309" s="2495"/>
      <c r="G4309" s="2495"/>
      <c r="H4309" s="2495"/>
      <c r="I4309" s="2484"/>
      <c r="J4309" s="2440"/>
      <c r="K4309" s="2440"/>
    </row>
    <row r="4310" spans="1:11">
      <c r="A4310" s="2493"/>
      <c r="B4310" s="2500"/>
      <c r="C4310" s="2440"/>
      <c r="D4310" s="2495"/>
      <c r="E4310" s="2484"/>
      <c r="F4310" s="2495"/>
      <c r="G4310" s="2495"/>
      <c r="H4310" s="2495"/>
      <c r="I4310" s="2484"/>
      <c r="J4310" s="2440"/>
      <c r="K4310" s="2440"/>
    </row>
    <row r="4311" spans="1:11">
      <c r="A4311" s="2493"/>
      <c r="B4311" s="2500"/>
      <c r="C4311" s="2440"/>
      <c r="D4311" s="2495"/>
      <c r="E4311" s="2484"/>
      <c r="F4311" s="2495"/>
      <c r="G4311" s="2495"/>
      <c r="H4311" s="2495"/>
      <c r="I4311" s="2484"/>
      <c r="J4311" s="2440"/>
      <c r="K4311" s="2440"/>
    </row>
    <row r="4312" spans="1:11">
      <c r="A4312" s="2493"/>
      <c r="B4312" s="2500"/>
      <c r="C4312" s="2440"/>
      <c r="D4312" s="2495"/>
      <c r="E4312" s="2484"/>
      <c r="F4312" s="2495"/>
      <c r="G4312" s="2495"/>
      <c r="H4312" s="2495"/>
      <c r="I4312" s="2484"/>
      <c r="J4312" s="2440"/>
      <c r="K4312" s="2440"/>
    </row>
    <row r="4313" spans="1:11">
      <c r="A4313" s="2493"/>
      <c r="B4313" s="2500"/>
      <c r="C4313" s="2440"/>
      <c r="D4313" s="2495"/>
      <c r="E4313" s="2484"/>
      <c r="F4313" s="2495"/>
      <c r="G4313" s="2495"/>
      <c r="H4313" s="2495"/>
      <c r="I4313" s="2484"/>
      <c r="J4313" s="2440"/>
      <c r="K4313" s="2440"/>
    </row>
    <row r="4314" spans="1:11">
      <c r="A4314" s="2493"/>
      <c r="B4314" s="2500"/>
      <c r="C4314" s="2440"/>
      <c r="D4314" s="2495"/>
      <c r="E4314" s="2484"/>
      <c r="F4314" s="2495"/>
      <c r="G4314" s="2495"/>
      <c r="H4314" s="2495"/>
      <c r="I4314" s="2484"/>
      <c r="J4314" s="2440"/>
      <c r="K4314" s="2440"/>
    </row>
    <row r="4315" spans="1:11">
      <c r="A4315" s="2493"/>
      <c r="B4315" s="2500"/>
      <c r="C4315" s="2440"/>
      <c r="D4315" s="2495"/>
      <c r="E4315" s="2484"/>
      <c r="F4315" s="2495"/>
      <c r="G4315" s="2495"/>
      <c r="H4315" s="2495"/>
      <c r="I4315" s="2484"/>
      <c r="J4315" s="2440"/>
      <c r="K4315" s="2440"/>
    </row>
    <row r="4316" spans="1:11">
      <c r="A4316" s="2493"/>
      <c r="B4316" s="2500"/>
      <c r="C4316" s="2440"/>
      <c r="D4316" s="2495"/>
      <c r="E4316" s="2484"/>
      <c r="F4316" s="2495"/>
      <c r="G4316" s="2495"/>
      <c r="H4316" s="2495"/>
      <c r="I4316" s="2484"/>
      <c r="J4316" s="2440"/>
      <c r="K4316" s="2440"/>
    </row>
    <row r="4317" spans="1:11">
      <c r="A4317" s="2493"/>
      <c r="B4317" s="2500"/>
      <c r="C4317" s="2440"/>
      <c r="D4317" s="2495"/>
      <c r="E4317" s="2484"/>
      <c r="F4317" s="2495"/>
      <c r="G4317" s="2495"/>
      <c r="H4317" s="2495"/>
      <c r="I4317" s="2484"/>
      <c r="J4317" s="2440"/>
      <c r="K4317" s="2440"/>
    </row>
    <row r="4318" spans="1:11">
      <c r="A4318" s="2493"/>
      <c r="B4318" s="2500"/>
      <c r="C4318" s="2440"/>
      <c r="D4318" s="2495"/>
      <c r="E4318" s="2484"/>
      <c r="F4318" s="2495"/>
      <c r="G4318" s="2495"/>
      <c r="H4318" s="2495"/>
      <c r="I4318" s="2484"/>
      <c r="J4318" s="2440"/>
      <c r="K4318" s="2440"/>
    </row>
    <row r="4319" spans="1:11">
      <c r="A4319" s="2493"/>
      <c r="B4319" s="2500"/>
      <c r="C4319" s="2440"/>
      <c r="D4319" s="2495"/>
      <c r="E4319" s="2484"/>
      <c r="F4319" s="2495"/>
      <c r="G4319" s="2495"/>
      <c r="H4319" s="2495"/>
      <c r="I4319" s="2484"/>
      <c r="J4319" s="2440"/>
      <c r="K4319" s="2440"/>
    </row>
    <row r="4320" spans="1:11">
      <c r="A4320" s="2493"/>
      <c r="B4320" s="2500"/>
      <c r="C4320" s="2440"/>
      <c r="D4320" s="2495"/>
      <c r="E4320" s="2484"/>
      <c r="F4320" s="2495"/>
      <c r="G4320" s="2495"/>
      <c r="H4320" s="2495"/>
      <c r="I4320" s="2484"/>
      <c r="J4320" s="2440"/>
      <c r="K4320" s="2440"/>
    </row>
    <row r="4321" spans="1:11">
      <c r="A4321" s="2493"/>
      <c r="B4321" s="2500"/>
      <c r="C4321" s="2440"/>
      <c r="D4321" s="2495"/>
      <c r="E4321" s="2484"/>
      <c r="F4321" s="2495"/>
      <c r="G4321" s="2495"/>
      <c r="H4321" s="2495"/>
      <c r="I4321" s="2484"/>
      <c r="J4321" s="2440"/>
      <c r="K4321" s="2440"/>
    </row>
    <row r="4322" spans="1:11">
      <c r="A4322" s="2493"/>
      <c r="B4322" s="2500"/>
      <c r="C4322" s="2440"/>
      <c r="D4322" s="2495"/>
      <c r="E4322" s="2484"/>
      <c r="F4322" s="2495"/>
      <c r="G4322" s="2495"/>
      <c r="H4322" s="2495"/>
      <c r="I4322" s="2484"/>
      <c r="J4322" s="2440"/>
      <c r="K4322" s="2440"/>
    </row>
    <row r="4323" spans="1:11">
      <c r="A4323" s="2493"/>
      <c r="B4323" s="2500"/>
      <c r="C4323" s="2440"/>
      <c r="D4323" s="2495"/>
      <c r="E4323" s="2484"/>
      <c r="F4323" s="2495"/>
      <c r="G4323" s="2495"/>
      <c r="H4323" s="2495"/>
      <c r="I4323" s="2484"/>
      <c r="J4323" s="2440"/>
      <c r="K4323" s="2440"/>
    </row>
    <row r="4324" spans="1:11">
      <c r="A4324" s="2493"/>
      <c r="B4324" s="2500"/>
      <c r="C4324" s="2440"/>
      <c r="D4324" s="2495"/>
      <c r="E4324" s="2484"/>
      <c r="F4324" s="2495"/>
      <c r="G4324" s="2495"/>
      <c r="H4324" s="2495"/>
      <c r="I4324" s="2484"/>
      <c r="J4324" s="2440"/>
      <c r="K4324" s="2440"/>
    </row>
    <row r="4325" spans="1:11">
      <c r="A4325" s="2493"/>
      <c r="B4325" s="2500"/>
      <c r="C4325" s="2440"/>
      <c r="D4325" s="2495"/>
      <c r="E4325" s="2484"/>
      <c r="F4325" s="2495"/>
      <c r="G4325" s="2495"/>
      <c r="H4325" s="2495"/>
      <c r="I4325" s="2484"/>
      <c r="J4325" s="2440"/>
      <c r="K4325" s="2440"/>
    </row>
    <row r="4326" spans="1:11">
      <c r="A4326" s="2493"/>
      <c r="B4326" s="2500"/>
      <c r="C4326" s="2440"/>
      <c r="D4326" s="2495"/>
      <c r="E4326" s="2484"/>
      <c r="F4326" s="2495"/>
      <c r="G4326" s="2495"/>
      <c r="H4326" s="2495"/>
      <c r="I4326" s="2484"/>
      <c r="J4326" s="2440"/>
      <c r="K4326" s="2440"/>
    </row>
    <row r="4327" spans="1:11">
      <c r="A4327" s="2493"/>
      <c r="B4327" s="2500"/>
      <c r="C4327" s="2440"/>
      <c r="D4327" s="2495"/>
      <c r="E4327" s="2484"/>
      <c r="F4327" s="2495"/>
      <c r="G4327" s="2495"/>
      <c r="H4327" s="2495"/>
      <c r="I4327" s="2484"/>
      <c r="J4327" s="2440"/>
      <c r="K4327" s="2440"/>
    </row>
    <row r="4328" spans="1:11">
      <c r="A4328" s="2493"/>
      <c r="B4328" s="2500"/>
      <c r="C4328" s="2440"/>
      <c r="D4328" s="2495"/>
      <c r="E4328" s="2484"/>
      <c r="F4328" s="2495"/>
      <c r="G4328" s="2495"/>
      <c r="H4328" s="2495"/>
      <c r="I4328" s="2484"/>
      <c r="J4328" s="2440"/>
      <c r="K4328" s="2440"/>
    </row>
    <row r="4329" spans="1:11">
      <c r="A4329" s="2493"/>
      <c r="B4329" s="2500"/>
      <c r="C4329" s="2440"/>
      <c r="D4329" s="2495"/>
      <c r="E4329" s="2484"/>
      <c r="F4329" s="2495"/>
      <c r="G4329" s="2495"/>
      <c r="H4329" s="2495"/>
      <c r="I4329" s="2484"/>
      <c r="J4329" s="2440"/>
      <c r="K4329" s="2440"/>
    </row>
    <row r="4330" spans="1:11">
      <c r="A4330" s="2493"/>
      <c r="B4330" s="2500"/>
      <c r="C4330" s="2440"/>
      <c r="D4330" s="2495"/>
      <c r="E4330" s="2484"/>
      <c r="F4330" s="2495"/>
      <c r="G4330" s="2495"/>
      <c r="H4330" s="2495"/>
      <c r="I4330" s="2484"/>
      <c r="J4330" s="2440"/>
      <c r="K4330" s="2440"/>
    </row>
    <row r="4331" spans="1:11">
      <c r="A4331" s="2493"/>
      <c r="B4331" s="2500"/>
      <c r="C4331" s="2440"/>
      <c r="D4331" s="2495"/>
      <c r="E4331" s="2484"/>
      <c r="F4331" s="2495"/>
      <c r="G4331" s="2495"/>
      <c r="H4331" s="2495"/>
      <c r="I4331" s="2484"/>
      <c r="J4331" s="2440"/>
      <c r="K4331" s="2440"/>
    </row>
    <row r="4332" spans="1:11">
      <c r="A4332" s="2493"/>
      <c r="B4332" s="2500"/>
      <c r="C4332" s="2440"/>
      <c r="D4332" s="2495"/>
      <c r="E4332" s="2484"/>
      <c r="F4332" s="2495"/>
      <c r="G4332" s="2495"/>
      <c r="H4332" s="2495"/>
      <c r="I4332" s="2484"/>
      <c r="J4332" s="2440"/>
      <c r="K4332" s="2440"/>
    </row>
    <row r="4333" spans="1:11">
      <c r="A4333" s="2493"/>
      <c r="B4333" s="2500"/>
      <c r="C4333" s="2440"/>
      <c r="D4333" s="2495"/>
      <c r="E4333" s="2484"/>
      <c r="F4333" s="2495"/>
      <c r="G4333" s="2495"/>
      <c r="H4333" s="2495"/>
      <c r="I4333" s="2484"/>
      <c r="J4333" s="2440"/>
      <c r="K4333" s="2440"/>
    </row>
    <row r="4334" spans="1:11">
      <c r="A4334" s="2493"/>
      <c r="B4334" s="2500"/>
      <c r="C4334" s="2440"/>
      <c r="D4334" s="2495"/>
      <c r="E4334" s="2484"/>
      <c r="F4334" s="2495"/>
      <c r="G4334" s="2495"/>
      <c r="H4334" s="2495"/>
      <c r="I4334" s="2484"/>
      <c r="J4334" s="2440"/>
      <c r="K4334" s="2440"/>
    </row>
    <row r="4335" spans="1:11">
      <c r="A4335" s="2493"/>
      <c r="B4335" s="2500"/>
      <c r="C4335" s="2440"/>
      <c r="D4335" s="2495"/>
      <c r="E4335" s="2484"/>
      <c r="F4335" s="2495"/>
      <c r="G4335" s="2495"/>
      <c r="H4335" s="2495"/>
      <c r="I4335" s="2484"/>
      <c r="J4335" s="2440"/>
      <c r="K4335" s="2440"/>
    </row>
    <row r="4336" spans="1:11">
      <c r="A4336" s="2493"/>
      <c r="B4336" s="2500"/>
      <c r="C4336" s="2440"/>
      <c r="D4336" s="2495"/>
      <c r="E4336" s="2484"/>
      <c r="F4336" s="2495"/>
      <c r="G4336" s="2495"/>
      <c r="H4336" s="2495"/>
      <c r="I4336" s="2484"/>
      <c r="J4336" s="2440"/>
      <c r="K4336" s="2440"/>
    </row>
    <row r="4337" spans="1:11">
      <c r="A4337" s="2493"/>
      <c r="B4337" s="2500"/>
      <c r="C4337" s="2440"/>
      <c r="D4337" s="2495"/>
      <c r="E4337" s="2484"/>
      <c r="F4337" s="2495"/>
      <c r="G4337" s="2495"/>
      <c r="H4337" s="2495"/>
      <c r="I4337" s="2484"/>
      <c r="J4337" s="2440"/>
      <c r="K4337" s="2440"/>
    </row>
    <row r="4338" spans="1:11">
      <c r="A4338" s="2493"/>
      <c r="B4338" s="2500"/>
      <c r="C4338" s="2440"/>
      <c r="D4338" s="2495"/>
      <c r="E4338" s="2484"/>
      <c r="F4338" s="2495"/>
      <c r="G4338" s="2495"/>
      <c r="H4338" s="2495"/>
      <c r="I4338" s="2484"/>
      <c r="J4338" s="2440"/>
      <c r="K4338" s="2440"/>
    </row>
    <row r="4339" spans="1:11">
      <c r="A4339" s="2493"/>
      <c r="B4339" s="2500"/>
      <c r="C4339" s="2440"/>
      <c r="D4339" s="2495"/>
      <c r="E4339" s="2484"/>
      <c r="F4339" s="2495"/>
      <c r="G4339" s="2495"/>
      <c r="H4339" s="2495"/>
      <c r="I4339" s="2484"/>
      <c r="J4339" s="2440"/>
      <c r="K4339" s="2440"/>
    </row>
    <row r="4340" spans="1:11">
      <c r="A4340" s="2493"/>
      <c r="B4340" s="2500"/>
      <c r="C4340" s="2440"/>
      <c r="D4340" s="2495"/>
      <c r="E4340" s="2484"/>
      <c r="F4340" s="2495"/>
      <c r="G4340" s="2495"/>
      <c r="H4340" s="2495"/>
      <c r="I4340" s="2484"/>
      <c r="J4340" s="2440"/>
      <c r="K4340" s="2440"/>
    </row>
    <row r="4341" spans="1:11">
      <c r="A4341" s="2493"/>
      <c r="B4341" s="2500"/>
      <c r="C4341" s="2440"/>
      <c r="D4341" s="2495"/>
      <c r="E4341" s="2484"/>
      <c r="F4341" s="2495"/>
      <c r="G4341" s="2495"/>
      <c r="H4341" s="2495"/>
      <c r="I4341" s="2484"/>
      <c r="J4341" s="2440"/>
      <c r="K4341" s="2440"/>
    </row>
    <row r="4342" spans="1:11">
      <c r="A4342" s="2493"/>
      <c r="B4342" s="2500"/>
      <c r="C4342" s="2440"/>
      <c r="D4342" s="2495"/>
      <c r="E4342" s="2484"/>
      <c r="F4342" s="2495"/>
      <c r="G4342" s="2495"/>
      <c r="H4342" s="2495"/>
      <c r="I4342" s="2484"/>
      <c r="J4342" s="2440"/>
      <c r="K4342" s="2440"/>
    </row>
    <row r="4343" spans="1:11">
      <c r="A4343" s="2493"/>
      <c r="B4343" s="2500"/>
      <c r="C4343" s="2440"/>
      <c r="D4343" s="2495"/>
      <c r="E4343" s="2484"/>
      <c r="F4343" s="2495"/>
      <c r="G4343" s="2495"/>
      <c r="H4343" s="2495"/>
      <c r="I4343" s="2484"/>
      <c r="J4343" s="2440"/>
      <c r="K4343" s="2440"/>
    </row>
    <row r="4344" spans="1:11">
      <c r="A4344" s="2493"/>
      <c r="B4344" s="2500"/>
      <c r="C4344" s="2440"/>
      <c r="D4344" s="2495"/>
      <c r="E4344" s="2484"/>
      <c r="F4344" s="2495"/>
      <c r="G4344" s="2495"/>
      <c r="H4344" s="2495"/>
      <c r="I4344" s="2484"/>
      <c r="J4344" s="2440"/>
      <c r="K4344" s="2440"/>
    </row>
    <row r="4345" spans="1:11">
      <c r="A4345" s="2493"/>
      <c r="B4345" s="2500"/>
      <c r="C4345" s="2440"/>
      <c r="D4345" s="2495"/>
      <c r="E4345" s="2484"/>
      <c r="F4345" s="2495"/>
      <c r="G4345" s="2495"/>
      <c r="H4345" s="2495"/>
      <c r="I4345" s="2484"/>
      <c r="J4345" s="2440"/>
      <c r="K4345" s="2440"/>
    </row>
    <row r="4346" spans="1:11">
      <c r="A4346" s="2493"/>
      <c r="B4346" s="2500"/>
      <c r="C4346" s="2440"/>
      <c r="D4346" s="2495"/>
      <c r="E4346" s="2484"/>
      <c r="F4346" s="2495"/>
      <c r="G4346" s="2495"/>
      <c r="H4346" s="2495"/>
      <c r="I4346" s="2484"/>
      <c r="J4346" s="2440"/>
      <c r="K4346" s="2440"/>
    </row>
    <row r="4347" spans="1:11">
      <c r="A4347" s="2493"/>
      <c r="B4347" s="2500"/>
      <c r="C4347" s="2440"/>
      <c r="D4347" s="2495"/>
      <c r="E4347" s="2484"/>
      <c r="F4347" s="2495"/>
      <c r="G4347" s="2495"/>
      <c r="H4347" s="2495"/>
      <c r="I4347" s="2484"/>
      <c r="J4347" s="2440"/>
      <c r="K4347" s="2440"/>
    </row>
    <row r="4348" spans="1:11">
      <c r="A4348" s="2493"/>
      <c r="B4348" s="2500"/>
      <c r="C4348" s="2440"/>
      <c r="D4348" s="2495"/>
      <c r="E4348" s="2484"/>
      <c r="F4348" s="2495"/>
      <c r="G4348" s="2495"/>
      <c r="H4348" s="2495"/>
      <c r="I4348" s="2484"/>
      <c r="J4348" s="2440"/>
      <c r="K4348" s="2440"/>
    </row>
    <row r="4349" spans="1:11">
      <c r="A4349" s="2493"/>
      <c r="B4349" s="2500"/>
      <c r="C4349" s="2440"/>
      <c r="D4349" s="2495"/>
      <c r="E4349" s="2484"/>
      <c r="F4349" s="2495"/>
      <c r="G4349" s="2495"/>
      <c r="H4349" s="2495"/>
      <c r="I4349" s="2484"/>
      <c r="J4349" s="2440"/>
      <c r="K4349" s="2440"/>
    </row>
    <row r="4350" spans="1:11">
      <c r="A4350" s="2493"/>
      <c r="B4350" s="2500"/>
      <c r="C4350" s="2440"/>
      <c r="D4350" s="2495"/>
      <c r="E4350" s="2484"/>
      <c r="F4350" s="2495"/>
      <c r="G4350" s="2495"/>
      <c r="H4350" s="2495"/>
      <c r="I4350" s="2484"/>
      <c r="J4350" s="2440"/>
      <c r="K4350" s="2440"/>
    </row>
    <row r="4351" spans="1:11">
      <c r="A4351" s="2493"/>
      <c r="B4351" s="2500"/>
      <c r="C4351" s="2440"/>
      <c r="D4351" s="2495"/>
      <c r="E4351" s="2484"/>
      <c r="F4351" s="2495"/>
      <c r="G4351" s="2495"/>
      <c r="H4351" s="2495"/>
      <c r="I4351" s="2484"/>
      <c r="J4351" s="2440"/>
      <c r="K4351" s="2440"/>
    </row>
    <row r="4352" spans="1:11">
      <c r="A4352" s="2493"/>
      <c r="B4352" s="2500"/>
      <c r="C4352" s="2440"/>
      <c r="D4352" s="2495"/>
      <c r="E4352" s="2484"/>
      <c r="F4352" s="2495"/>
      <c r="G4352" s="2495"/>
      <c r="H4352" s="2495"/>
      <c r="I4352" s="2484"/>
      <c r="J4352" s="2440"/>
      <c r="K4352" s="2440"/>
    </row>
    <row r="4353" spans="1:11">
      <c r="A4353" s="2493"/>
      <c r="B4353" s="2500"/>
      <c r="C4353" s="2440"/>
      <c r="D4353" s="2495"/>
      <c r="E4353" s="2484"/>
      <c r="F4353" s="2495"/>
      <c r="G4353" s="2495"/>
      <c r="H4353" s="2495"/>
      <c r="I4353" s="2484"/>
      <c r="J4353" s="2440"/>
      <c r="K4353" s="2440"/>
    </row>
    <row r="4354" spans="1:11">
      <c r="A4354" s="2493"/>
      <c r="B4354" s="2500"/>
      <c r="C4354" s="2440"/>
      <c r="D4354" s="2495"/>
      <c r="E4354" s="2484"/>
      <c r="F4354" s="2495"/>
      <c r="G4354" s="2495"/>
      <c r="H4354" s="2495"/>
      <c r="I4354" s="2484"/>
      <c r="J4354" s="2440"/>
      <c r="K4354" s="2440"/>
    </row>
    <row r="4355" spans="1:11">
      <c r="A4355" s="2493"/>
      <c r="B4355" s="2500"/>
      <c r="C4355" s="2440"/>
      <c r="D4355" s="2495"/>
      <c r="E4355" s="2484"/>
      <c r="F4355" s="2495"/>
      <c r="G4355" s="2495"/>
      <c r="H4355" s="2495"/>
      <c r="I4355" s="2484"/>
      <c r="J4355" s="2440"/>
      <c r="K4355" s="2440"/>
    </row>
    <row r="4356" spans="1:11">
      <c r="A4356" s="2493"/>
      <c r="B4356" s="2500"/>
      <c r="C4356" s="2440"/>
      <c r="D4356" s="2495"/>
      <c r="E4356" s="2484"/>
      <c r="F4356" s="2495"/>
      <c r="G4356" s="2495"/>
      <c r="H4356" s="2495"/>
      <c r="I4356" s="2484"/>
      <c r="J4356" s="2440"/>
      <c r="K4356" s="2440"/>
    </row>
    <row r="4357" spans="1:11">
      <c r="A4357" s="2493"/>
      <c r="B4357" s="2500"/>
      <c r="C4357" s="2440"/>
      <c r="D4357" s="2495"/>
      <c r="E4357" s="2484"/>
      <c r="F4357" s="2495"/>
      <c r="G4357" s="2495"/>
      <c r="H4357" s="2495"/>
      <c r="I4357" s="2484"/>
      <c r="J4357" s="2440"/>
      <c r="K4357" s="2440"/>
    </row>
    <row r="4358" spans="1:11">
      <c r="A4358" s="2493"/>
      <c r="B4358" s="2500"/>
      <c r="C4358" s="2440"/>
      <c r="D4358" s="2495"/>
      <c r="E4358" s="2484"/>
      <c r="F4358" s="2495"/>
      <c r="G4358" s="2495"/>
      <c r="H4358" s="2495"/>
      <c r="I4358" s="2484"/>
      <c r="J4358" s="2440"/>
      <c r="K4358" s="2440"/>
    </row>
    <row r="4359" spans="1:11">
      <c r="A4359" s="2493"/>
      <c r="B4359" s="2500"/>
      <c r="C4359" s="2440"/>
      <c r="D4359" s="2495"/>
      <c r="E4359" s="2484"/>
      <c r="F4359" s="2495"/>
      <c r="G4359" s="2495"/>
      <c r="H4359" s="2495"/>
      <c r="I4359" s="2484"/>
      <c r="J4359" s="2440"/>
      <c r="K4359" s="2440"/>
    </row>
    <row r="4360" spans="1:11">
      <c r="A4360" s="2493"/>
      <c r="B4360" s="2500"/>
      <c r="C4360" s="2440"/>
      <c r="D4360" s="2495"/>
      <c r="E4360" s="2484"/>
      <c r="F4360" s="2495"/>
      <c r="G4360" s="2495"/>
      <c r="H4360" s="2495"/>
      <c r="I4360" s="2484"/>
      <c r="J4360" s="2440"/>
      <c r="K4360" s="2440"/>
    </row>
    <row r="4361" spans="1:11">
      <c r="A4361" s="2493"/>
      <c r="B4361" s="2500"/>
      <c r="C4361" s="2440"/>
      <c r="D4361" s="2495"/>
      <c r="E4361" s="2484"/>
      <c r="F4361" s="2495"/>
      <c r="G4361" s="2495"/>
      <c r="H4361" s="2495"/>
      <c r="I4361" s="2484"/>
      <c r="J4361" s="2440"/>
      <c r="K4361" s="2440"/>
    </row>
    <row r="4362" spans="1:11">
      <c r="A4362" s="2493"/>
      <c r="B4362" s="2500"/>
      <c r="C4362" s="2440"/>
      <c r="D4362" s="2495"/>
      <c r="E4362" s="2484"/>
      <c r="F4362" s="2495"/>
      <c r="G4362" s="2495"/>
      <c r="H4362" s="2495"/>
      <c r="I4362" s="2484"/>
      <c r="J4362" s="2440"/>
      <c r="K4362" s="2440"/>
    </row>
    <row r="4363" spans="1:11">
      <c r="A4363" s="2493"/>
      <c r="B4363" s="2500"/>
      <c r="C4363" s="2440"/>
      <c r="D4363" s="2495"/>
      <c r="E4363" s="2484"/>
      <c r="F4363" s="2495"/>
      <c r="G4363" s="2495"/>
      <c r="H4363" s="2495"/>
      <c r="I4363" s="2484"/>
      <c r="J4363" s="2440"/>
      <c r="K4363" s="2440"/>
    </row>
    <row r="4364" spans="1:11">
      <c r="A4364" s="2493"/>
      <c r="B4364" s="2500"/>
      <c r="C4364" s="2440"/>
      <c r="D4364" s="2495"/>
      <c r="E4364" s="2484"/>
      <c r="F4364" s="2495"/>
      <c r="G4364" s="2495"/>
      <c r="H4364" s="2495"/>
      <c r="I4364" s="2484"/>
      <c r="J4364" s="2440"/>
      <c r="K4364" s="2440"/>
    </row>
    <row r="4365" spans="1:11">
      <c r="A4365" s="2493"/>
      <c r="B4365" s="2500"/>
      <c r="C4365" s="2440"/>
      <c r="D4365" s="2495"/>
      <c r="E4365" s="2484"/>
      <c r="F4365" s="2495"/>
      <c r="G4365" s="2495"/>
      <c r="H4365" s="2495"/>
      <c r="I4365" s="2484"/>
      <c r="J4365" s="2440"/>
      <c r="K4365" s="2440"/>
    </row>
    <row r="4366" spans="1:11">
      <c r="A4366" s="2493"/>
      <c r="B4366" s="2500"/>
      <c r="C4366" s="2440"/>
      <c r="D4366" s="2495"/>
      <c r="E4366" s="2484"/>
      <c r="F4366" s="2495"/>
      <c r="G4366" s="2495"/>
      <c r="H4366" s="2495"/>
      <c r="I4366" s="2484"/>
      <c r="J4366" s="2440"/>
      <c r="K4366" s="2440"/>
    </row>
    <row r="4367" spans="1:11">
      <c r="A4367" s="2493"/>
      <c r="B4367" s="2500"/>
      <c r="C4367" s="2440"/>
      <c r="D4367" s="2495"/>
      <c r="E4367" s="2484"/>
      <c r="F4367" s="2495"/>
      <c r="G4367" s="2495"/>
      <c r="H4367" s="2495"/>
      <c r="I4367" s="2484"/>
      <c r="J4367" s="2440"/>
      <c r="K4367" s="2440"/>
    </row>
    <row r="4368" spans="1:11">
      <c r="A4368" s="2493"/>
      <c r="B4368" s="2500"/>
      <c r="C4368" s="2440"/>
      <c r="D4368" s="2495"/>
      <c r="E4368" s="2484"/>
      <c r="F4368" s="2495"/>
      <c r="G4368" s="2495"/>
      <c r="H4368" s="2495"/>
      <c r="I4368" s="2484"/>
      <c r="J4368" s="2440"/>
      <c r="K4368" s="2440"/>
    </row>
    <row r="4369" spans="1:11">
      <c r="A4369" s="2493"/>
      <c r="B4369" s="2500"/>
      <c r="C4369" s="2440"/>
      <c r="D4369" s="2495"/>
      <c r="E4369" s="2484"/>
      <c r="F4369" s="2495"/>
      <c r="G4369" s="2495"/>
      <c r="H4369" s="2495"/>
      <c r="I4369" s="2484"/>
      <c r="J4369" s="2440"/>
      <c r="K4369" s="2440"/>
    </row>
    <row r="4370" spans="1:11">
      <c r="A4370" s="2493"/>
      <c r="B4370" s="2500"/>
      <c r="C4370" s="2440"/>
      <c r="D4370" s="2495"/>
      <c r="E4370" s="2484"/>
      <c r="F4370" s="2495"/>
      <c r="G4370" s="2495"/>
      <c r="H4370" s="2495"/>
      <c r="I4370" s="2484"/>
      <c r="J4370" s="2440"/>
      <c r="K4370" s="2440"/>
    </row>
    <row r="4371" spans="1:11">
      <c r="A4371" s="2493"/>
      <c r="B4371" s="2500"/>
      <c r="C4371" s="2440"/>
      <c r="D4371" s="2495"/>
      <c r="E4371" s="2484"/>
      <c r="F4371" s="2495"/>
      <c r="G4371" s="2495"/>
      <c r="H4371" s="2495"/>
      <c r="I4371" s="2484"/>
      <c r="J4371" s="2440"/>
      <c r="K4371" s="2440"/>
    </row>
    <row r="4372" spans="1:11">
      <c r="A4372" s="2493"/>
      <c r="B4372" s="2500"/>
      <c r="C4372" s="2440"/>
      <c r="D4372" s="2495"/>
      <c r="E4372" s="2484"/>
      <c r="F4372" s="2495"/>
      <c r="G4372" s="2495"/>
      <c r="H4372" s="2495"/>
      <c r="I4372" s="2484"/>
      <c r="J4372" s="2440"/>
      <c r="K4372" s="2440"/>
    </row>
    <row r="4373" spans="1:11">
      <c r="A4373" s="2493"/>
      <c r="B4373" s="2500"/>
      <c r="C4373" s="2440"/>
      <c r="D4373" s="2495"/>
      <c r="E4373" s="2484"/>
      <c r="F4373" s="2495"/>
      <c r="G4373" s="2495"/>
      <c r="H4373" s="2495"/>
      <c r="I4373" s="2484"/>
      <c r="J4373" s="2440"/>
      <c r="K4373" s="2440"/>
    </row>
    <row r="4374" spans="1:11">
      <c r="A4374" s="2493"/>
      <c r="B4374" s="2500"/>
      <c r="C4374" s="2440"/>
      <c r="D4374" s="2495"/>
      <c r="E4374" s="2484"/>
      <c r="F4374" s="2495"/>
      <c r="G4374" s="2495"/>
      <c r="H4374" s="2495"/>
      <c r="I4374" s="2484"/>
      <c r="J4374" s="2440"/>
      <c r="K4374" s="2440"/>
    </row>
    <row r="4375" spans="1:11">
      <c r="A4375" s="2493"/>
      <c r="B4375" s="2500"/>
      <c r="C4375" s="2440"/>
      <c r="D4375" s="2495"/>
      <c r="E4375" s="2484"/>
      <c r="F4375" s="2495"/>
      <c r="G4375" s="2495"/>
      <c r="H4375" s="2495"/>
      <c r="I4375" s="2484"/>
      <c r="J4375" s="2440"/>
      <c r="K4375" s="2440"/>
    </row>
    <row r="4376" spans="1:11">
      <c r="A4376" s="2493"/>
      <c r="B4376" s="2500"/>
      <c r="C4376" s="2440"/>
      <c r="D4376" s="2495"/>
      <c r="E4376" s="2484"/>
      <c r="F4376" s="2495"/>
      <c r="G4376" s="2495"/>
      <c r="H4376" s="2495"/>
      <c r="I4376" s="2484"/>
      <c r="J4376" s="2440"/>
      <c r="K4376" s="2440"/>
    </row>
    <row r="4377" spans="1:11">
      <c r="A4377" s="2493"/>
      <c r="B4377" s="2500"/>
      <c r="C4377" s="2440"/>
      <c r="D4377" s="2495"/>
      <c r="E4377" s="2484"/>
      <c r="F4377" s="2495"/>
      <c r="G4377" s="2495"/>
      <c r="H4377" s="2495"/>
      <c r="I4377" s="2484"/>
      <c r="J4377" s="2440"/>
      <c r="K4377" s="2440"/>
    </row>
    <row r="4378" spans="1:11">
      <c r="A4378" s="2493"/>
      <c r="B4378" s="2500"/>
      <c r="C4378" s="2440"/>
      <c r="D4378" s="2495"/>
      <c r="E4378" s="2484"/>
      <c r="F4378" s="2495"/>
      <c r="G4378" s="2495"/>
      <c r="H4378" s="2495"/>
      <c r="I4378" s="2484"/>
      <c r="J4378" s="2440"/>
      <c r="K4378" s="2440"/>
    </row>
    <row r="4379" spans="1:11">
      <c r="A4379" s="2493"/>
      <c r="B4379" s="2500"/>
      <c r="C4379" s="2440"/>
      <c r="D4379" s="2495"/>
      <c r="E4379" s="2484"/>
      <c r="F4379" s="2495"/>
      <c r="G4379" s="2495"/>
      <c r="H4379" s="2495"/>
      <c r="I4379" s="2484"/>
      <c r="J4379" s="2440"/>
      <c r="K4379" s="2440"/>
    </row>
    <row r="4380" spans="1:11">
      <c r="A4380" s="2493"/>
      <c r="B4380" s="2500"/>
      <c r="C4380" s="2440"/>
      <c r="D4380" s="2495"/>
      <c r="E4380" s="2484"/>
      <c r="F4380" s="2495"/>
      <c r="G4380" s="2495"/>
      <c r="H4380" s="2495"/>
      <c r="I4380" s="2484"/>
      <c r="J4380" s="2440"/>
      <c r="K4380" s="2440"/>
    </row>
    <row r="4381" spans="1:11">
      <c r="A4381" s="2493"/>
      <c r="B4381" s="2500"/>
      <c r="C4381" s="2440"/>
      <c r="D4381" s="2495"/>
      <c r="E4381" s="2484"/>
      <c r="F4381" s="2495"/>
      <c r="G4381" s="2495"/>
      <c r="H4381" s="2495"/>
      <c r="I4381" s="2484"/>
      <c r="J4381" s="2440"/>
      <c r="K4381" s="2440"/>
    </row>
    <row r="4382" spans="1:11">
      <c r="A4382" s="2493"/>
      <c r="B4382" s="2500"/>
      <c r="C4382" s="2440"/>
      <c r="D4382" s="2495"/>
      <c r="E4382" s="2484"/>
      <c r="F4382" s="2495"/>
      <c r="G4382" s="2495"/>
      <c r="H4382" s="2495"/>
      <c r="I4382" s="2484"/>
      <c r="J4382" s="2440"/>
      <c r="K4382" s="2440"/>
    </row>
    <row r="4383" spans="1:11">
      <c r="A4383" s="2493"/>
      <c r="B4383" s="2500"/>
      <c r="C4383" s="2440"/>
      <c r="D4383" s="2495"/>
      <c r="E4383" s="2484"/>
      <c r="F4383" s="2495"/>
      <c r="G4383" s="2495"/>
      <c r="H4383" s="2495"/>
      <c r="I4383" s="2484"/>
      <c r="J4383" s="2440"/>
      <c r="K4383" s="2440"/>
    </row>
    <row r="4384" spans="1:11">
      <c r="A4384" s="2493"/>
      <c r="B4384" s="2500"/>
      <c r="C4384" s="2440"/>
      <c r="D4384" s="2495"/>
      <c r="E4384" s="2484"/>
      <c r="F4384" s="2495"/>
      <c r="G4384" s="2495"/>
      <c r="H4384" s="2495"/>
      <c r="I4384" s="2484"/>
      <c r="J4384" s="2440"/>
      <c r="K4384" s="2440"/>
    </row>
    <row r="4385" spans="1:11">
      <c r="A4385" s="2493"/>
      <c r="B4385" s="2500"/>
      <c r="C4385" s="2440"/>
      <c r="D4385" s="2495"/>
      <c r="E4385" s="2484"/>
      <c r="F4385" s="2495"/>
      <c r="G4385" s="2495"/>
      <c r="H4385" s="2495"/>
      <c r="I4385" s="2484"/>
      <c r="J4385" s="2440"/>
      <c r="K4385" s="2440"/>
    </row>
    <row r="4386" spans="1:11">
      <c r="A4386" s="2493"/>
      <c r="B4386" s="2500"/>
      <c r="C4386" s="2440"/>
      <c r="D4386" s="2495"/>
      <c r="E4386" s="2484"/>
      <c r="F4386" s="2495"/>
      <c r="G4386" s="2495"/>
      <c r="H4386" s="2495"/>
      <c r="I4386" s="2484"/>
      <c r="J4386" s="2440"/>
      <c r="K4386" s="2440"/>
    </row>
    <row r="4387" spans="1:11">
      <c r="A4387" s="2493"/>
      <c r="B4387" s="2500"/>
      <c r="C4387" s="2440"/>
      <c r="D4387" s="2495"/>
      <c r="E4387" s="2484"/>
      <c r="F4387" s="2495"/>
      <c r="G4387" s="2495"/>
      <c r="H4387" s="2495"/>
      <c r="I4387" s="2484"/>
      <c r="J4387" s="2440"/>
      <c r="K4387" s="2440"/>
    </row>
    <row r="4388" spans="1:11">
      <c r="A4388" s="2493"/>
      <c r="B4388" s="2500"/>
      <c r="C4388" s="2440"/>
      <c r="D4388" s="2495"/>
      <c r="E4388" s="2484"/>
      <c r="F4388" s="2495"/>
      <c r="G4388" s="2495"/>
      <c r="H4388" s="2495"/>
      <c r="I4388" s="2484"/>
      <c r="J4388" s="2440"/>
      <c r="K4388" s="2440"/>
    </row>
    <row r="4389" spans="1:11">
      <c r="A4389" s="2493"/>
      <c r="B4389" s="2500"/>
      <c r="C4389" s="2440"/>
      <c r="D4389" s="2495"/>
      <c r="E4389" s="2484"/>
      <c r="F4389" s="2495"/>
      <c r="G4389" s="2495"/>
      <c r="H4389" s="2495"/>
      <c r="I4389" s="2484"/>
      <c r="J4389" s="2440"/>
      <c r="K4389" s="2440"/>
    </row>
    <row r="4390" spans="1:11">
      <c r="A4390" s="2493"/>
      <c r="B4390" s="2500"/>
      <c r="C4390" s="2440"/>
      <c r="D4390" s="2495"/>
      <c r="E4390" s="2484"/>
      <c r="F4390" s="2495"/>
      <c r="G4390" s="2495"/>
      <c r="H4390" s="2495"/>
      <c r="I4390" s="2484"/>
      <c r="J4390" s="2440"/>
      <c r="K4390" s="2440"/>
    </row>
    <row r="4391" spans="1:11">
      <c r="A4391" s="2493"/>
      <c r="B4391" s="2500"/>
      <c r="C4391" s="2440"/>
      <c r="D4391" s="2495"/>
      <c r="E4391" s="2484"/>
      <c r="F4391" s="2495"/>
      <c r="G4391" s="2495"/>
      <c r="H4391" s="2495"/>
      <c r="I4391" s="2484"/>
      <c r="J4391" s="2440"/>
      <c r="K4391" s="2440"/>
    </row>
    <row r="4392" spans="1:11">
      <c r="A4392" s="2493"/>
      <c r="B4392" s="2500"/>
      <c r="C4392" s="2440"/>
      <c r="D4392" s="2495"/>
      <c r="E4392" s="2484"/>
      <c r="F4392" s="2495"/>
      <c r="G4392" s="2495"/>
      <c r="H4392" s="2495"/>
      <c r="I4392" s="2484"/>
      <c r="J4392" s="2440"/>
      <c r="K4392" s="2440"/>
    </row>
    <row r="4393" spans="1:11">
      <c r="A4393" s="2493"/>
      <c r="B4393" s="2500"/>
      <c r="C4393" s="2440"/>
      <c r="D4393" s="2495"/>
      <c r="E4393" s="2484"/>
      <c r="F4393" s="2495"/>
      <c r="G4393" s="2495"/>
      <c r="H4393" s="2495"/>
      <c r="I4393" s="2484"/>
      <c r="J4393" s="2440"/>
      <c r="K4393" s="2440"/>
    </row>
    <row r="4394" spans="1:11">
      <c r="A4394" s="2493"/>
      <c r="B4394" s="2500"/>
      <c r="C4394" s="2440"/>
      <c r="D4394" s="2495"/>
      <c r="E4394" s="2484"/>
      <c r="F4394" s="2495"/>
      <c r="G4394" s="2495"/>
      <c r="H4394" s="2495"/>
      <c r="I4394" s="2484"/>
      <c r="J4394" s="2440"/>
      <c r="K4394" s="2440"/>
    </row>
    <row r="4395" spans="1:11">
      <c r="A4395" s="2493"/>
      <c r="B4395" s="2500"/>
      <c r="C4395" s="2440"/>
      <c r="D4395" s="2495"/>
      <c r="E4395" s="2484"/>
      <c r="F4395" s="2495"/>
      <c r="G4395" s="2495"/>
      <c r="H4395" s="2495"/>
      <c r="I4395" s="2484"/>
      <c r="J4395" s="2440"/>
      <c r="K4395" s="2440"/>
    </row>
    <row r="4396" spans="1:11">
      <c r="A4396" s="2493"/>
      <c r="B4396" s="2500"/>
      <c r="C4396" s="2440"/>
      <c r="D4396" s="2495"/>
      <c r="E4396" s="2484"/>
      <c r="F4396" s="2495"/>
      <c r="G4396" s="2495"/>
      <c r="H4396" s="2495"/>
      <c r="I4396" s="2484"/>
      <c r="J4396" s="2440"/>
      <c r="K4396" s="2440"/>
    </row>
    <row r="4397" spans="1:11">
      <c r="A4397" s="2493"/>
      <c r="B4397" s="2500"/>
      <c r="C4397" s="2440"/>
      <c r="D4397" s="2495"/>
      <c r="E4397" s="2484"/>
      <c r="F4397" s="2495"/>
      <c r="G4397" s="2495"/>
      <c r="H4397" s="2495"/>
      <c r="I4397" s="2484"/>
      <c r="J4397" s="2440"/>
      <c r="K4397" s="2440"/>
    </row>
    <row r="4398" spans="1:11">
      <c r="A4398" s="2493"/>
      <c r="B4398" s="2500"/>
      <c r="C4398" s="2440"/>
      <c r="D4398" s="2495"/>
      <c r="E4398" s="2484"/>
      <c r="F4398" s="2495"/>
      <c r="G4398" s="2495"/>
      <c r="H4398" s="2495"/>
      <c r="I4398" s="2484"/>
      <c r="J4398" s="2440"/>
      <c r="K4398" s="2440"/>
    </row>
    <row r="4399" spans="1:11">
      <c r="A4399" s="2493"/>
      <c r="B4399" s="2500"/>
      <c r="C4399" s="2440"/>
      <c r="D4399" s="2495"/>
      <c r="E4399" s="2484"/>
      <c r="F4399" s="2495"/>
      <c r="G4399" s="2495"/>
      <c r="H4399" s="2495"/>
      <c r="I4399" s="2484"/>
      <c r="J4399" s="2440"/>
      <c r="K4399" s="2440"/>
    </row>
    <row r="4400" spans="1:11">
      <c r="A4400" s="2493"/>
      <c r="B4400" s="2500"/>
      <c r="C4400" s="2440"/>
      <c r="D4400" s="2495"/>
      <c r="E4400" s="2484"/>
      <c r="F4400" s="2495"/>
      <c r="G4400" s="2495"/>
      <c r="H4400" s="2495"/>
      <c r="I4400" s="2484"/>
      <c r="J4400" s="2440"/>
      <c r="K4400" s="2440"/>
    </row>
    <row r="4401" spans="1:11">
      <c r="A4401" s="2493"/>
      <c r="B4401" s="2500"/>
      <c r="C4401" s="2440"/>
      <c r="D4401" s="2495"/>
      <c r="E4401" s="2484"/>
      <c r="F4401" s="2495"/>
      <c r="G4401" s="2495"/>
      <c r="H4401" s="2495"/>
      <c r="I4401" s="2484"/>
      <c r="J4401" s="2440"/>
      <c r="K4401" s="2440"/>
    </row>
  </sheetData>
  <mergeCells count="80">
    <mergeCell ref="A1023:A1028"/>
    <mergeCell ref="A1015:A1018"/>
    <mergeCell ref="A1019:A1020"/>
    <mergeCell ref="B1019:B1020"/>
    <mergeCell ref="A1021:A1022"/>
    <mergeCell ref="B1021:B1022"/>
    <mergeCell ref="H3:I3"/>
    <mergeCell ref="A4:K4"/>
    <mergeCell ref="B793:B794"/>
    <mergeCell ref="B882:B885"/>
    <mergeCell ref="A995:K995"/>
    <mergeCell ref="D2349:E2349"/>
    <mergeCell ref="H2349:I2349"/>
    <mergeCell ref="A1087:A1094"/>
    <mergeCell ref="A1312:A1315"/>
    <mergeCell ref="B1312:B1315"/>
    <mergeCell ref="A1337:A1340"/>
    <mergeCell ref="A1870:K1870"/>
    <mergeCell ref="A2232:K2232"/>
    <mergeCell ref="A2276:K2276"/>
    <mergeCell ref="A2311:K2311"/>
    <mergeCell ref="A2348:K2348"/>
    <mergeCell ref="A1427:K1427"/>
    <mergeCell ref="A2357:A2358"/>
    <mergeCell ref="A2359:A2360"/>
    <mergeCell ref="A2361:A2362"/>
    <mergeCell ref="B2361:B2362"/>
    <mergeCell ref="I2361:I2362"/>
    <mergeCell ref="A2352:A2354"/>
    <mergeCell ref="B2352:B2354"/>
    <mergeCell ref="I2352:I2354"/>
    <mergeCell ref="A2355:A2356"/>
    <mergeCell ref="B2355:B2356"/>
    <mergeCell ref="I2355:I2356"/>
    <mergeCell ref="A2371:A2372"/>
    <mergeCell ref="B2371:B2372"/>
    <mergeCell ref="I2371:I2372"/>
    <mergeCell ref="A2373:A2374"/>
    <mergeCell ref="B2373:B2374"/>
    <mergeCell ref="I2373:I2374"/>
    <mergeCell ref="A2363:A2364"/>
    <mergeCell ref="B2363:B2364"/>
    <mergeCell ref="I2363:I2364"/>
    <mergeCell ref="A2369:A2370"/>
    <mergeCell ref="B2369:B2370"/>
    <mergeCell ref="I2369:I2370"/>
    <mergeCell ref="A2382:A2383"/>
    <mergeCell ref="B2382:B2383"/>
    <mergeCell ref="I2382:I2383"/>
    <mergeCell ref="A2386:A2387"/>
    <mergeCell ref="B2386:B2387"/>
    <mergeCell ref="I2386:I2387"/>
    <mergeCell ref="A2377:A2378"/>
    <mergeCell ref="B2377:B2378"/>
    <mergeCell ref="I2377:I2378"/>
    <mergeCell ref="A2379:A2380"/>
    <mergeCell ref="B2379:B2380"/>
    <mergeCell ref="I2379:I2380"/>
    <mergeCell ref="B2402:B2403"/>
    <mergeCell ref="I2402:I2403"/>
    <mergeCell ref="A2392:A2393"/>
    <mergeCell ref="B2392:B2393"/>
    <mergeCell ref="I2392:I2393"/>
    <mergeCell ref="A2394:A2395"/>
    <mergeCell ref="A2437:K2437"/>
    <mergeCell ref="A5:A9"/>
    <mergeCell ref="A2413:A2414"/>
    <mergeCell ref="B2413:B2414"/>
    <mergeCell ref="I2413:I2414"/>
    <mergeCell ref="A2422:A2424"/>
    <mergeCell ref="B2422:B2424"/>
    <mergeCell ref="I2422:I2424"/>
    <mergeCell ref="A2404:A2405"/>
    <mergeCell ref="B2404:B2405"/>
    <mergeCell ref="I2404:I2405"/>
    <mergeCell ref="A2396:A2397"/>
    <mergeCell ref="A2398:A2399"/>
    <mergeCell ref="B2398:B2399"/>
    <mergeCell ref="I2398:I2399"/>
    <mergeCell ref="A2402:A240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ОБЪЕКТЫ НЕДВИИМОСТИ КАЗНЫ</vt:lpstr>
      <vt:lpstr>СЕТИ ГАЗОСНАБЕНИЯ-КАЗНА</vt:lpstr>
      <vt:lpstr>СЕТИ ВКХ- КАЗНА</vt:lpstr>
      <vt:lpstr>СЕТИ и ОБЪЕКТЫ ТЕПЛОСНАБ.-КАЗНА</vt:lpstr>
      <vt:lpstr>АВТОТРАНСП и ДВИЖ.ИМУЩ.-КАЗНА</vt:lpstr>
      <vt:lpstr>АВТОТРАНСПОРТ ЮР.ЛИЦ</vt:lpstr>
      <vt:lpstr>НЕДВИЖИМОЕ-ЮР.ЛИЦ</vt:lpstr>
      <vt:lpstr>СООРУЖЕНИЯ ЮР.ЛИЦ</vt:lpstr>
      <vt:lpstr>АВТОМОБИЛЬНЫЕ ДОРОГИ</vt:lpstr>
      <vt:lpstr>БЛАГОУСТР.ДЕТ.ПЛОЩ.-</vt:lpstr>
      <vt:lpstr>НАРУЖНОЕ ОСВЕЩЕНИЕ- ЖКХ</vt:lpstr>
      <vt:lpstr>СЕТИ ЭЛЕКТРОСНАБЖЕНИЯ</vt:lpstr>
      <vt:lpstr>СЕТИ  ЛИВНЕВОЙ КАНАЛИЗАЦИИ</vt:lpstr>
    </vt:vector>
  </TitlesOfParts>
  <Company>Z-Home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Z-Game</dc:creator>
  <cp:lastModifiedBy>uizo209</cp:lastModifiedBy>
  <cp:lastPrinted>2022-11-25T09:27:00Z</cp:lastPrinted>
  <dcterms:created xsi:type="dcterms:W3CDTF">2022-11-24T19:52:37Z</dcterms:created>
  <dcterms:modified xsi:type="dcterms:W3CDTF">2022-11-28T13:37:25Z</dcterms:modified>
</cp:coreProperties>
</file>